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Z:\coordinator\David Johnson\Signposts\Drafts\"/>
    </mc:Choice>
  </mc:AlternateContent>
  <xr:revisionPtr revIDLastSave="0" documentId="13_ncr:1_{CAB11E35-038A-44EC-ACDB-C782145E9626}" xr6:coauthVersionLast="47" xr6:coauthVersionMax="47" xr10:uidLastSave="{00000000-0000-0000-0000-000000000000}"/>
  <bookViews>
    <workbookView xWindow="28680" yWindow="-120" windowWidth="29040" windowHeight="15720" activeTab="1" xr2:uid="{2966B9A9-F9CC-48AA-AC26-1A1A965117F9}"/>
  </bookViews>
  <sheets>
    <sheet name="signpostssheet_Zscores(Sheet1)" sheetId="1" r:id="rId1"/>
    <sheet name="For Map" sheetId="3" r:id="rId2"/>
    <sheet name="Instructions" sheetId="2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614" i="1" l="1"/>
  <c r="V614" i="1"/>
  <c r="V613" i="1"/>
  <c r="V715" i="1"/>
  <c r="AB3574" i="1"/>
  <c r="AB3573" i="1"/>
  <c r="AB3572" i="1"/>
  <c r="AB3571" i="1"/>
  <c r="AA4" i="1"/>
  <c r="AB4" i="1"/>
  <c r="AC4" i="1"/>
  <c r="AD4" i="1"/>
  <c r="AE4" i="1"/>
  <c r="AF4" i="1"/>
  <c r="AG4" i="1"/>
  <c r="AH4" i="1"/>
  <c r="AA5" i="1"/>
  <c r="AB5" i="1"/>
  <c r="AC5" i="1"/>
  <c r="AD5" i="1"/>
  <c r="AE5" i="1"/>
  <c r="AF5" i="1"/>
  <c r="AG5" i="1"/>
  <c r="AH5" i="1"/>
  <c r="AA6" i="1"/>
  <c r="AB6" i="1"/>
  <c r="AC6" i="1"/>
  <c r="AD6" i="1"/>
  <c r="AE6" i="1"/>
  <c r="AF6" i="1"/>
  <c r="AG6" i="1"/>
  <c r="AH6" i="1"/>
  <c r="AA7" i="1"/>
  <c r="AB7" i="1"/>
  <c r="AC7" i="1"/>
  <c r="AD7" i="1"/>
  <c r="AE7" i="1"/>
  <c r="AF7" i="1"/>
  <c r="AG7" i="1"/>
  <c r="AH7" i="1"/>
  <c r="AA8" i="1"/>
  <c r="AB8" i="1"/>
  <c r="AC8" i="1"/>
  <c r="AD8" i="1"/>
  <c r="AE8" i="1"/>
  <c r="AF8" i="1"/>
  <c r="AG8" i="1"/>
  <c r="AH8" i="1"/>
  <c r="AA9" i="1"/>
  <c r="AB9" i="1"/>
  <c r="AC9" i="1"/>
  <c r="AD9" i="1"/>
  <c r="AE9" i="1"/>
  <c r="AF9" i="1"/>
  <c r="AG9" i="1"/>
  <c r="AH9" i="1"/>
  <c r="AA10" i="1"/>
  <c r="AB10" i="1"/>
  <c r="AC10" i="1"/>
  <c r="AD10" i="1"/>
  <c r="AE10" i="1"/>
  <c r="AF10" i="1"/>
  <c r="AG10" i="1"/>
  <c r="AH10" i="1"/>
  <c r="AA11" i="1"/>
  <c r="AB11" i="1"/>
  <c r="AC11" i="1"/>
  <c r="AD11" i="1"/>
  <c r="AE11" i="1"/>
  <c r="AF11" i="1"/>
  <c r="AG11" i="1"/>
  <c r="AH11" i="1"/>
  <c r="AA12" i="1"/>
  <c r="AB12" i="1"/>
  <c r="AC12" i="1"/>
  <c r="AD12" i="1"/>
  <c r="AE12" i="1"/>
  <c r="AF12" i="1"/>
  <c r="AG12" i="1"/>
  <c r="AH12" i="1"/>
  <c r="AA13" i="1"/>
  <c r="AB13" i="1"/>
  <c r="AC13" i="1"/>
  <c r="AD13" i="1"/>
  <c r="AE13" i="1"/>
  <c r="AF13" i="1"/>
  <c r="AG13" i="1"/>
  <c r="AH13" i="1"/>
  <c r="AA14" i="1"/>
  <c r="AB14" i="1"/>
  <c r="AC14" i="1"/>
  <c r="AD14" i="1"/>
  <c r="AE14" i="1"/>
  <c r="AF14" i="1"/>
  <c r="AG14" i="1"/>
  <c r="AH14" i="1"/>
  <c r="AA15" i="1"/>
  <c r="AB15" i="1"/>
  <c r="AC15" i="1"/>
  <c r="AD15" i="1"/>
  <c r="AE15" i="1"/>
  <c r="AF15" i="1"/>
  <c r="AG15" i="1"/>
  <c r="AH15" i="1"/>
  <c r="AA16" i="1"/>
  <c r="AB16" i="1"/>
  <c r="AC16" i="1"/>
  <c r="AD16" i="1"/>
  <c r="AE16" i="1"/>
  <c r="AF16" i="1"/>
  <c r="AG16" i="1"/>
  <c r="AH16" i="1"/>
  <c r="AA17" i="1"/>
  <c r="AB17" i="1"/>
  <c r="AC17" i="1"/>
  <c r="AD17" i="1"/>
  <c r="AE17" i="1"/>
  <c r="AF17" i="1"/>
  <c r="AG17" i="1"/>
  <c r="AH17" i="1"/>
  <c r="AA18" i="1"/>
  <c r="AB18" i="1"/>
  <c r="AC18" i="1"/>
  <c r="AD18" i="1"/>
  <c r="AE18" i="1"/>
  <c r="AF18" i="1"/>
  <c r="AG18" i="1"/>
  <c r="AH18" i="1"/>
  <c r="AA19" i="1"/>
  <c r="AB19" i="1"/>
  <c r="AC19" i="1"/>
  <c r="AD19" i="1"/>
  <c r="AE19" i="1"/>
  <c r="AF19" i="1"/>
  <c r="AG19" i="1"/>
  <c r="AH19" i="1"/>
  <c r="AA20" i="1"/>
  <c r="AB20" i="1"/>
  <c r="AC20" i="1"/>
  <c r="AD20" i="1"/>
  <c r="AE20" i="1"/>
  <c r="AF20" i="1"/>
  <c r="AG20" i="1"/>
  <c r="AH20" i="1"/>
  <c r="AA21" i="1"/>
  <c r="AB21" i="1"/>
  <c r="AC21" i="1"/>
  <c r="AD21" i="1"/>
  <c r="AE21" i="1"/>
  <c r="AF21" i="1"/>
  <c r="AG21" i="1"/>
  <c r="AH21" i="1"/>
  <c r="AA22" i="1"/>
  <c r="AB22" i="1"/>
  <c r="AC22" i="1"/>
  <c r="AD22" i="1"/>
  <c r="AE22" i="1"/>
  <c r="AF22" i="1"/>
  <c r="AG22" i="1"/>
  <c r="AH22" i="1"/>
  <c r="AA23" i="1"/>
  <c r="AB23" i="1"/>
  <c r="AC23" i="1"/>
  <c r="AD23" i="1"/>
  <c r="AE23" i="1"/>
  <c r="AF23" i="1"/>
  <c r="AG23" i="1"/>
  <c r="AH23" i="1"/>
  <c r="AA24" i="1"/>
  <c r="AB24" i="1"/>
  <c r="AC24" i="1"/>
  <c r="AD24" i="1"/>
  <c r="AE24" i="1"/>
  <c r="AF24" i="1"/>
  <c r="AG24" i="1"/>
  <c r="AH24" i="1"/>
  <c r="AA25" i="1"/>
  <c r="AB25" i="1"/>
  <c r="AC25" i="1"/>
  <c r="AD25" i="1"/>
  <c r="AE25" i="1"/>
  <c r="AF25" i="1"/>
  <c r="AG25" i="1"/>
  <c r="AH25" i="1"/>
  <c r="AA26" i="1"/>
  <c r="AB26" i="1"/>
  <c r="AC26" i="1"/>
  <c r="AD26" i="1"/>
  <c r="AE26" i="1"/>
  <c r="AF26" i="1"/>
  <c r="AG26" i="1"/>
  <c r="AH26" i="1"/>
  <c r="AA27" i="1"/>
  <c r="AB27" i="1"/>
  <c r="AC27" i="1"/>
  <c r="AD27" i="1"/>
  <c r="AE27" i="1"/>
  <c r="AF27" i="1"/>
  <c r="AG27" i="1"/>
  <c r="AH27" i="1"/>
  <c r="AA28" i="1"/>
  <c r="AB28" i="1"/>
  <c r="AC28" i="1"/>
  <c r="AD28" i="1"/>
  <c r="AE28" i="1"/>
  <c r="AF28" i="1"/>
  <c r="AG28" i="1"/>
  <c r="AH28" i="1"/>
  <c r="AA29" i="1"/>
  <c r="AB29" i="1"/>
  <c r="AC29" i="1"/>
  <c r="AD29" i="1"/>
  <c r="AE29" i="1"/>
  <c r="AF29" i="1"/>
  <c r="AG29" i="1"/>
  <c r="AH29" i="1"/>
  <c r="AA30" i="1"/>
  <c r="AB30" i="1"/>
  <c r="AC30" i="1"/>
  <c r="AD30" i="1"/>
  <c r="AE30" i="1"/>
  <c r="AF30" i="1"/>
  <c r="AG30" i="1"/>
  <c r="AH30" i="1"/>
  <c r="AA31" i="1"/>
  <c r="AB31" i="1"/>
  <c r="AC31" i="1"/>
  <c r="AD31" i="1"/>
  <c r="AE31" i="1"/>
  <c r="AF31" i="1"/>
  <c r="AG31" i="1"/>
  <c r="AH31" i="1"/>
  <c r="AA32" i="1"/>
  <c r="AB32" i="1"/>
  <c r="AC32" i="1"/>
  <c r="AD32" i="1"/>
  <c r="AE32" i="1"/>
  <c r="AF32" i="1"/>
  <c r="AG32" i="1"/>
  <c r="AH32" i="1"/>
  <c r="AA33" i="1"/>
  <c r="AB33" i="1"/>
  <c r="AC33" i="1"/>
  <c r="AD33" i="1"/>
  <c r="AE33" i="1"/>
  <c r="AF33" i="1"/>
  <c r="AG33" i="1"/>
  <c r="AH33" i="1"/>
  <c r="AA34" i="1"/>
  <c r="AB34" i="1"/>
  <c r="AC34" i="1"/>
  <c r="AD34" i="1"/>
  <c r="AE34" i="1"/>
  <c r="AF34" i="1"/>
  <c r="AG34" i="1"/>
  <c r="AH34" i="1"/>
  <c r="AA35" i="1"/>
  <c r="AB35" i="1"/>
  <c r="AC35" i="1"/>
  <c r="AD35" i="1"/>
  <c r="AE35" i="1"/>
  <c r="AF35" i="1"/>
  <c r="AG35" i="1"/>
  <c r="AH35" i="1"/>
  <c r="AA36" i="1"/>
  <c r="AB36" i="1"/>
  <c r="AC36" i="1"/>
  <c r="AD36" i="1"/>
  <c r="AE36" i="1"/>
  <c r="AF36" i="1"/>
  <c r="AG36" i="1"/>
  <c r="AH36" i="1"/>
  <c r="AA37" i="1"/>
  <c r="AB37" i="1"/>
  <c r="AC37" i="1"/>
  <c r="AD37" i="1"/>
  <c r="AE37" i="1"/>
  <c r="AF37" i="1"/>
  <c r="AG37" i="1"/>
  <c r="AH37" i="1"/>
  <c r="AA38" i="1"/>
  <c r="AB38" i="1"/>
  <c r="AC38" i="1"/>
  <c r="AD38" i="1"/>
  <c r="AE38" i="1"/>
  <c r="AF38" i="1"/>
  <c r="AG38" i="1"/>
  <c r="AH38" i="1"/>
  <c r="AA39" i="1"/>
  <c r="AB39" i="1"/>
  <c r="AC39" i="1"/>
  <c r="AD39" i="1"/>
  <c r="AE39" i="1"/>
  <c r="AF39" i="1"/>
  <c r="AG39" i="1"/>
  <c r="AH39" i="1"/>
  <c r="AA40" i="1"/>
  <c r="AB40" i="1"/>
  <c r="AC40" i="1"/>
  <c r="AD40" i="1"/>
  <c r="AE40" i="1"/>
  <c r="AF40" i="1"/>
  <c r="AG40" i="1"/>
  <c r="AH40" i="1"/>
  <c r="AA41" i="1"/>
  <c r="AB41" i="1"/>
  <c r="AC41" i="1"/>
  <c r="AD41" i="1"/>
  <c r="AE41" i="1"/>
  <c r="AF41" i="1"/>
  <c r="AG41" i="1"/>
  <c r="AH41" i="1"/>
  <c r="AA42" i="1"/>
  <c r="AB42" i="1"/>
  <c r="AC42" i="1"/>
  <c r="AD42" i="1"/>
  <c r="AE42" i="1"/>
  <c r="AF42" i="1"/>
  <c r="AG42" i="1"/>
  <c r="AH42" i="1"/>
  <c r="AA43" i="1"/>
  <c r="AB43" i="1"/>
  <c r="AC43" i="1"/>
  <c r="AD43" i="1"/>
  <c r="AE43" i="1"/>
  <c r="AF43" i="1"/>
  <c r="AG43" i="1"/>
  <c r="AH43" i="1"/>
  <c r="AA44" i="1"/>
  <c r="AB44" i="1"/>
  <c r="AC44" i="1"/>
  <c r="AD44" i="1"/>
  <c r="AE44" i="1"/>
  <c r="AF44" i="1"/>
  <c r="AG44" i="1"/>
  <c r="AH44" i="1"/>
  <c r="AA45" i="1"/>
  <c r="AB45" i="1"/>
  <c r="AC45" i="1"/>
  <c r="AD45" i="1"/>
  <c r="AE45" i="1"/>
  <c r="AF45" i="1"/>
  <c r="AG45" i="1"/>
  <c r="AH45" i="1"/>
  <c r="AA46" i="1"/>
  <c r="AB46" i="1"/>
  <c r="AC46" i="1"/>
  <c r="AD46" i="1"/>
  <c r="AE46" i="1"/>
  <c r="AF46" i="1"/>
  <c r="AG46" i="1"/>
  <c r="AH46" i="1"/>
  <c r="AA47" i="1"/>
  <c r="AB47" i="1"/>
  <c r="AC47" i="1"/>
  <c r="AD47" i="1"/>
  <c r="AE47" i="1"/>
  <c r="AF47" i="1"/>
  <c r="AG47" i="1"/>
  <c r="AH47" i="1"/>
  <c r="AA48" i="1"/>
  <c r="AB48" i="1"/>
  <c r="AC48" i="1"/>
  <c r="AD48" i="1"/>
  <c r="AE48" i="1"/>
  <c r="AF48" i="1"/>
  <c r="AG48" i="1"/>
  <c r="AH48" i="1"/>
  <c r="AA49" i="1"/>
  <c r="AB49" i="1"/>
  <c r="AC49" i="1"/>
  <c r="AD49" i="1"/>
  <c r="AE49" i="1"/>
  <c r="AF49" i="1"/>
  <c r="AG49" i="1"/>
  <c r="AH49" i="1"/>
  <c r="AA50" i="1"/>
  <c r="AB50" i="1"/>
  <c r="AC50" i="1"/>
  <c r="AD50" i="1"/>
  <c r="AE50" i="1"/>
  <c r="AF50" i="1"/>
  <c r="AG50" i="1"/>
  <c r="AH50" i="1"/>
  <c r="AA51" i="1"/>
  <c r="AB51" i="1"/>
  <c r="AC51" i="1"/>
  <c r="AD51" i="1"/>
  <c r="AE51" i="1"/>
  <c r="AF51" i="1"/>
  <c r="AG51" i="1"/>
  <c r="AH51" i="1"/>
  <c r="AA52" i="1"/>
  <c r="AB52" i="1"/>
  <c r="AC52" i="1"/>
  <c r="AD52" i="1"/>
  <c r="AE52" i="1"/>
  <c r="AF52" i="1"/>
  <c r="AG52" i="1"/>
  <c r="AH52" i="1"/>
  <c r="AA53" i="1"/>
  <c r="AB53" i="1"/>
  <c r="AC53" i="1"/>
  <c r="AD53" i="1"/>
  <c r="AE53" i="1"/>
  <c r="AF53" i="1"/>
  <c r="AG53" i="1"/>
  <c r="AH53" i="1"/>
  <c r="AA54" i="1"/>
  <c r="AB54" i="1"/>
  <c r="AC54" i="1"/>
  <c r="AD54" i="1"/>
  <c r="AE54" i="1"/>
  <c r="AF54" i="1"/>
  <c r="AG54" i="1"/>
  <c r="AH54" i="1"/>
  <c r="AA55" i="1"/>
  <c r="AB55" i="1"/>
  <c r="AC55" i="1"/>
  <c r="AD55" i="1"/>
  <c r="AE55" i="1"/>
  <c r="AF55" i="1"/>
  <c r="AG55" i="1"/>
  <c r="AH55" i="1"/>
  <c r="AA56" i="1"/>
  <c r="AB56" i="1"/>
  <c r="AC56" i="1"/>
  <c r="AD56" i="1"/>
  <c r="AE56" i="1"/>
  <c r="AF56" i="1"/>
  <c r="AG56" i="1"/>
  <c r="AH56" i="1"/>
  <c r="AA57" i="1"/>
  <c r="AB57" i="1"/>
  <c r="AC57" i="1"/>
  <c r="AD57" i="1"/>
  <c r="AE57" i="1"/>
  <c r="AF57" i="1"/>
  <c r="AG57" i="1"/>
  <c r="AH57" i="1"/>
  <c r="AA58" i="1"/>
  <c r="AB58" i="1"/>
  <c r="AC58" i="1"/>
  <c r="AD58" i="1"/>
  <c r="AE58" i="1"/>
  <c r="AF58" i="1"/>
  <c r="AG58" i="1"/>
  <c r="AH58" i="1"/>
  <c r="AA59" i="1"/>
  <c r="AB59" i="1"/>
  <c r="AC59" i="1"/>
  <c r="AD59" i="1"/>
  <c r="AE59" i="1"/>
  <c r="AF59" i="1"/>
  <c r="AG59" i="1"/>
  <c r="AH59" i="1"/>
  <c r="AA60" i="1"/>
  <c r="AB60" i="1"/>
  <c r="AC60" i="1"/>
  <c r="AD60" i="1"/>
  <c r="AE60" i="1"/>
  <c r="AF60" i="1"/>
  <c r="AG60" i="1"/>
  <c r="AH60" i="1"/>
  <c r="AA61" i="1"/>
  <c r="AB61" i="1"/>
  <c r="AC61" i="1"/>
  <c r="AD61" i="1"/>
  <c r="AE61" i="1"/>
  <c r="AF61" i="1"/>
  <c r="AG61" i="1"/>
  <c r="AH61" i="1"/>
  <c r="AA62" i="1"/>
  <c r="AB62" i="1"/>
  <c r="AC62" i="1"/>
  <c r="AD62" i="1"/>
  <c r="AE62" i="1"/>
  <c r="AF62" i="1"/>
  <c r="AG62" i="1"/>
  <c r="AH62" i="1"/>
  <c r="AA63" i="1"/>
  <c r="AB63" i="1"/>
  <c r="AC63" i="1"/>
  <c r="AD63" i="1"/>
  <c r="AE63" i="1"/>
  <c r="AF63" i="1"/>
  <c r="AG63" i="1"/>
  <c r="AH63" i="1"/>
  <c r="AA64" i="1"/>
  <c r="AB64" i="1"/>
  <c r="AC64" i="1"/>
  <c r="AD64" i="1"/>
  <c r="AE64" i="1"/>
  <c r="AF64" i="1"/>
  <c r="AG64" i="1"/>
  <c r="AH64" i="1"/>
  <c r="AA65" i="1"/>
  <c r="AB65" i="1"/>
  <c r="AC65" i="1"/>
  <c r="AD65" i="1"/>
  <c r="AE65" i="1"/>
  <c r="AF65" i="1"/>
  <c r="AG65" i="1"/>
  <c r="AH65" i="1"/>
  <c r="AA66" i="1"/>
  <c r="AB66" i="1"/>
  <c r="AC66" i="1"/>
  <c r="AD66" i="1"/>
  <c r="AE66" i="1"/>
  <c r="AF66" i="1"/>
  <c r="AG66" i="1"/>
  <c r="AH66" i="1"/>
  <c r="AA67" i="1"/>
  <c r="AB67" i="1"/>
  <c r="AC67" i="1"/>
  <c r="AD67" i="1"/>
  <c r="AE67" i="1"/>
  <c r="AF67" i="1"/>
  <c r="AG67" i="1"/>
  <c r="AH67" i="1"/>
  <c r="AA68" i="1"/>
  <c r="AB68" i="1"/>
  <c r="AC68" i="1"/>
  <c r="AD68" i="1"/>
  <c r="AE68" i="1"/>
  <c r="AF68" i="1"/>
  <c r="AG68" i="1"/>
  <c r="AH68" i="1"/>
  <c r="AA69" i="1"/>
  <c r="AB69" i="1"/>
  <c r="AC69" i="1"/>
  <c r="AD69" i="1"/>
  <c r="AE69" i="1"/>
  <c r="AF69" i="1"/>
  <c r="AG69" i="1"/>
  <c r="AH69" i="1"/>
  <c r="AA70" i="1"/>
  <c r="AB70" i="1"/>
  <c r="AC70" i="1"/>
  <c r="AD70" i="1"/>
  <c r="AE70" i="1"/>
  <c r="AF70" i="1"/>
  <c r="AG70" i="1"/>
  <c r="AH70" i="1"/>
  <c r="AA71" i="1"/>
  <c r="AB71" i="1"/>
  <c r="AC71" i="1"/>
  <c r="AD71" i="1"/>
  <c r="AE71" i="1"/>
  <c r="AF71" i="1"/>
  <c r="AG71" i="1"/>
  <c r="AH71" i="1"/>
  <c r="AA72" i="1"/>
  <c r="AB72" i="1"/>
  <c r="AC72" i="1"/>
  <c r="AD72" i="1"/>
  <c r="AE72" i="1"/>
  <c r="AF72" i="1"/>
  <c r="AG72" i="1"/>
  <c r="AH72" i="1"/>
  <c r="AA73" i="1"/>
  <c r="AB73" i="1"/>
  <c r="AC73" i="1"/>
  <c r="AD73" i="1"/>
  <c r="AE73" i="1"/>
  <c r="AF73" i="1"/>
  <c r="AG73" i="1"/>
  <c r="AH73" i="1"/>
  <c r="AA74" i="1"/>
  <c r="AB74" i="1"/>
  <c r="AC74" i="1"/>
  <c r="AD74" i="1"/>
  <c r="AE74" i="1"/>
  <c r="AF74" i="1"/>
  <c r="AG74" i="1"/>
  <c r="AH74" i="1"/>
  <c r="AA75" i="1"/>
  <c r="AB75" i="1"/>
  <c r="AC75" i="1"/>
  <c r="AD75" i="1"/>
  <c r="AE75" i="1"/>
  <c r="AF75" i="1"/>
  <c r="AG75" i="1"/>
  <c r="AH75" i="1"/>
  <c r="AA76" i="1"/>
  <c r="AB76" i="1"/>
  <c r="AC76" i="1"/>
  <c r="AD76" i="1"/>
  <c r="AE76" i="1"/>
  <c r="AF76" i="1"/>
  <c r="AG76" i="1"/>
  <c r="AH76" i="1"/>
  <c r="AA77" i="1"/>
  <c r="AB77" i="1"/>
  <c r="AC77" i="1"/>
  <c r="AD77" i="1"/>
  <c r="AE77" i="1"/>
  <c r="AF77" i="1"/>
  <c r="AG77" i="1"/>
  <c r="AH77" i="1"/>
  <c r="AA78" i="1"/>
  <c r="AB78" i="1"/>
  <c r="AC78" i="1"/>
  <c r="AD78" i="1"/>
  <c r="AE78" i="1"/>
  <c r="AF78" i="1"/>
  <c r="AG78" i="1"/>
  <c r="AH78" i="1"/>
  <c r="AA79" i="1"/>
  <c r="AB79" i="1"/>
  <c r="AC79" i="1"/>
  <c r="AD79" i="1"/>
  <c r="AE79" i="1"/>
  <c r="AF79" i="1"/>
  <c r="AG79" i="1"/>
  <c r="AH79" i="1"/>
  <c r="AA80" i="1"/>
  <c r="AB80" i="1"/>
  <c r="AC80" i="1"/>
  <c r="AD80" i="1"/>
  <c r="AE80" i="1"/>
  <c r="AF80" i="1"/>
  <c r="AG80" i="1"/>
  <c r="AH80" i="1"/>
  <c r="AA81" i="1"/>
  <c r="AB81" i="1"/>
  <c r="AC81" i="1"/>
  <c r="AD81" i="1"/>
  <c r="AE81" i="1"/>
  <c r="AF81" i="1"/>
  <c r="AG81" i="1"/>
  <c r="AH81" i="1"/>
  <c r="AA82" i="1"/>
  <c r="AB82" i="1"/>
  <c r="AC82" i="1"/>
  <c r="AD82" i="1"/>
  <c r="AE82" i="1"/>
  <c r="AF82" i="1"/>
  <c r="AG82" i="1"/>
  <c r="AH82" i="1"/>
  <c r="AA83" i="1"/>
  <c r="AB83" i="1"/>
  <c r="AC83" i="1"/>
  <c r="AD83" i="1"/>
  <c r="AE83" i="1"/>
  <c r="AF83" i="1"/>
  <c r="AG83" i="1"/>
  <c r="AH83" i="1"/>
  <c r="AA84" i="1"/>
  <c r="AB84" i="1"/>
  <c r="AC84" i="1"/>
  <c r="AD84" i="1"/>
  <c r="AE84" i="1"/>
  <c r="AF84" i="1"/>
  <c r="AG84" i="1"/>
  <c r="AH84" i="1"/>
  <c r="AA85" i="1"/>
  <c r="AB85" i="1"/>
  <c r="AC85" i="1"/>
  <c r="AD85" i="1"/>
  <c r="AE85" i="1"/>
  <c r="AF85" i="1"/>
  <c r="AG85" i="1"/>
  <c r="AH85" i="1"/>
  <c r="AA86" i="1"/>
  <c r="AB86" i="1"/>
  <c r="AC86" i="1"/>
  <c r="AD86" i="1"/>
  <c r="AE86" i="1"/>
  <c r="AF86" i="1"/>
  <c r="AG86" i="1"/>
  <c r="AH86" i="1"/>
  <c r="AA87" i="1"/>
  <c r="AB87" i="1"/>
  <c r="AC87" i="1"/>
  <c r="AD87" i="1"/>
  <c r="AE87" i="1"/>
  <c r="AF87" i="1"/>
  <c r="AG87" i="1"/>
  <c r="AH87" i="1"/>
  <c r="AA88" i="1"/>
  <c r="AB88" i="1"/>
  <c r="AC88" i="1"/>
  <c r="AD88" i="1"/>
  <c r="AE88" i="1"/>
  <c r="AF88" i="1"/>
  <c r="AG88" i="1"/>
  <c r="AH88" i="1"/>
  <c r="AA89" i="1"/>
  <c r="AB89" i="1"/>
  <c r="AC89" i="1"/>
  <c r="AD89" i="1"/>
  <c r="AE89" i="1"/>
  <c r="AF89" i="1"/>
  <c r="AG89" i="1"/>
  <c r="AH89" i="1"/>
  <c r="AA90" i="1"/>
  <c r="AB90" i="1"/>
  <c r="AC90" i="1"/>
  <c r="AD90" i="1"/>
  <c r="AE90" i="1"/>
  <c r="AF90" i="1"/>
  <c r="AG90" i="1"/>
  <c r="AH90" i="1"/>
  <c r="AA91" i="1"/>
  <c r="AB91" i="1"/>
  <c r="AC91" i="1"/>
  <c r="AD91" i="1"/>
  <c r="AE91" i="1"/>
  <c r="AF91" i="1"/>
  <c r="AG91" i="1"/>
  <c r="AH91" i="1"/>
  <c r="AA92" i="1"/>
  <c r="AB92" i="1"/>
  <c r="AC92" i="1"/>
  <c r="AD92" i="1"/>
  <c r="AE92" i="1"/>
  <c r="AF92" i="1"/>
  <c r="AG92" i="1"/>
  <c r="AH92" i="1"/>
  <c r="AA93" i="1"/>
  <c r="AB93" i="1"/>
  <c r="AC93" i="1"/>
  <c r="AD93" i="1"/>
  <c r="AE93" i="1"/>
  <c r="AF93" i="1"/>
  <c r="AG93" i="1"/>
  <c r="AH93" i="1"/>
  <c r="AA94" i="1"/>
  <c r="AB94" i="1"/>
  <c r="AC94" i="1"/>
  <c r="AD94" i="1"/>
  <c r="AE94" i="1"/>
  <c r="AF94" i="1"/>
  <c r="AG94" i="1"/>
  <c r="AH94" i="1"/>
  <c r="AA95" i="1"/>
  <c r="AB95" i="1"/>
  <c r="AC95" i="1"/>
  <c r="AD95" i="1"/>
  <c r="AE95" i="1"/>
  <c r="AF95" i="1"/>
  <c r="AG95" i="1"/>
  <c r="AH95" i="1"/>
  <c r="AA96" i="1"/>
  <c r="AB96" i="1"/>
  <c r="AC96" i="1"/>
  <c r="AD96" i="1"/>
  <c r="AE96" i="1"/>
  <c r="AF96" i="1"/>
  <c r="AG96" i="1"/>
  <c r="AH96" i="1"/>
  <c r="AA97" i="1"/>
  <c r="AB97" i="1"/>
  <c r="AC97" i="1"/>
  <c r="AD97" i="1"/>
  <c r="AE97" i="1"/>
  <c r="AF97" i="1"/>
  <c r="AG97" i="1"/>
  <c r="AH97" i="1"/>
  <c r="AA98" i="1"/>
  <c r="AB98" i="1"/>
  <c r="AC98" i="1"/>
  <c r="AD98" i="1"/>
  <c r="AE98" i="1"/>
  <c r="AF98" i="1"/>
  <c r="AG98" i="1"/>
  <c r="AH98" i="1"/>
  <c r="AA99" i="1"/>
  <c r="AB99" i="1"/>
  <c r="AC99" i="1"/>
  <c r="AD99" i="1"/>
  <c r="AE99" i="1"/>
  <c r="AF99" i="1"/>
  <c r="AG99" i="1"/>
  <c r="AH99" i="1"/>
  <c r="AA100" i="1"/>
  <c r="AB100" i="1"/>
  <c r="AC100" i="1"/>
  <c r="AD100" i="1"/>
  <c r="AE100" i="1"/>
  <c r="AF100" i="1"/>
  <c r="AG100" i="1"/>
  <c r="AH100" i="1"/>
  <c r="AA101" i="1"/>
  <c r="AB101" i="1"/>
  <c r="AC101" i="1"/>
  <c r="AD101" i="1"/>
  <c r="AE101" i="1"/>
  <c r="AF101" i="1"/>
  <c r="AG101" i="1"/>
  <c r="AH101" i="1"/>
  <c r="AA102" i="1"/>
  <c r="AB102" i="1"/>
  <c r="AC102" i="1"/>
  <c r="AD102" i="1"/>
  <c r="AE102" i="1"/>
  <c r="AF102" i="1"/>
  <c r="AG102" i="1"/>
  <c r="AH102" i="1"/>
  <c r="AA103" i="1"/>
  <c r="AB103" i="1"/>
  <c r="AC103" i="1"/>
  <c r="AD103" i="1"/>
  <c r="AE103" i="1"/>
  <c r="AF103" i="1"/>
  <c r="AG103" i="1"/>
  <c r="AH103" i="1"/>
  <c r="AA104" i="1"/>
  <c r="AB104" i="1"/>
  <c r="AC104" i="1"/>
  <c r="AD104" i="1"/>
  <c r="AE104" i="1"/>
  <c r="AF104" i="1"/>
  <c r="AG104" i="1"/>
  <c r="AH104" i="1"/>
  <c r="AA105" i="1"/>
  <c r="AB105" i="1"/>
  <c r="AC105" i="1"/>
  <c r="AD105" i="1"/>
  <c r="AE105" i="1"/>
  <c r="AF105" i="1"/>
  <c r="AG105" i="1"/>
  <c r="AH105" i="1"/>
  <c r="AA106" i="1"/>
  <c r="AB106" i="1"/>
  <c r="AC106" i="1"/>
  <c r="AD106" i="1"/>
  <c r="AE106" i="1"/>
  <c r="AF106" i="1"/>
  <c r="AG106" i="1"/>
  <c r="AH106" i="1"/>
  <c r="AA107" i="1"/>
  <c r="AB107" i="1"/>
  <c r="AC107" i="1"/>
  <c r="AD107" i="1"/>
  <c r="AE107" i="1"/>
  <c r="AF107" i="1"/>
  <c r="AG107" i="1"/>
  <c r="AH107" i="1"/>
  <c r="AA108" i="1"/>
  <c r="AB108" i="1"/>
  <c r="AC108" i="1"/>
  <c r="AD108" i="1"/>
  <c r="AE108" i="1"/>
  <c r="AF108" i="1"/>
  <c r="AG108" i="1"/>
  <c r="AH108" i="1"/>
  <c r="AA109" i="1"/>
  <c r="AB109" i="1"/>
  <c r="AC109" i="1"/>
  <c r="AD109" i="1"/>
  <c r="AE109" i="1"/>
  <c r="AF109" i="1"/>
  <c r="AG109" i="1"/>
  <c r="AH109" i="1"/>
  <c r="AA110" i="1"/>
  <c r="AB110" i="1"/>
  <c r="AC110" i="1"/>
  <c r="AD110" i="1"/>
  <c r="AE110" i="1"/>
  <c r="AF110" i="1"/>
  <c r="AG110" i="1"/>
  <c r="AH110" i="1"/>
  <c r="AA111" i="1"/>
  <c r="AB111" i="1"/>
  <c r="AC111" i="1"/>
  <c r="AD111" i="1"/>
  <c r="AE111" i="1"/>
  <c r="AF111" i="1"/>
  <c r="AG111" i="1"/>
  <c r="AH111" i="1"/>
  <c r="AA112" i="1"/>
  <c r="AB112" i="1"/>
  <c r="AC112" i="1"/>
  <c r="AD112" i="1"/>
  <c r="AE112" i="1"/>
  <c r="AF112" i="1"/>
  <c r="AG112" i="1"/>
  <c r="AH112" i="1"/>
  <c r="AA113" i="1"/>
  <c r="AB113" i="1"/>
  <c r="AC113" i="1"/>
  <c r="AD113" i="1"/>
  <c r="AE113" i="1"/>
  <c r="AF113" i="1"/>
  <c r="AG113" i="1"/>
  <c r="AH113" i="1"/>
  <c r="AA114" i="1"/>
  <c r="AB114" i="1"/>
  <c r="AC114" i="1"/>
  <c r="AD114" i="1"/>
  <c r="AE114" i="1"/>
  <c r="AF114" i="1"/>
  <c r="AG114" i="1"/>
  <c r="AH114" i="1"/>
  <c r="AA115" i="1"/>
  <c r="AB115" i="1"/>
  <c r="AC115" i="1"/>
  <c r="AD115" i="1"/>
  <c r="AE115" i="1"/>
  <c r="AF115" i="1"/>
  <c r="AG115" i="1"/>
  <c r="AH115" i="1"/>
  <c r="AA116" i="1"/>
  <c r="AB116" i="1"/>
  <c r="AC116" i="1"/>
  <c r="AD116" i="1"/>
  <c r="AE116" i="1"/>
  <c r="AF116" i="1"/>
  <c r="AG116" i="1"/>
  <c r="AH116" i="1"/>
  <c r="AA117" i="1"/>
  <c r="AB117" i="1"/>
  <c r="AC117" i="1"/>
  <c r="AD117" i="1"/>
  <c r="AE117" i="1"/>
  <c r="AF117" i="1"/>
  <c r="AG117" i="1"/>
  <c r="AH117" i="1"/>
  <c r="AA118" i="1"/>
  <c r="AB118" i="1"/>
  <c r="AC118" i="1"/>
  <c r="AD118" i="1"/>
  <c r="AE118" i="1"/>
  <c r="AF118" i="1"/>
  <c r="AG118" i="1"/>
  <c r="AH118" i="1"/>
  <c r="AA119" i="1"/>
  <c r="AB119" i="1"/>
  <c r="AC119" i="1"/>
  <c r="AD119" i="1"/>
  <c r="AE119" i="1"/>
  <c r="AF119" i="1"/>
  <c r="AG119" i="1"/>
  <c r="AH119" i="1"/>
  <c r="AA120" i="1"/>
  <c r="AB120" i="1"/>
  <c r="AC120" i="1"/>
  <c r="AD120" i="1"/>
  <c r="AE120" i="1"/>
  <c r="AF120" i="1"/>
  <c r="AG120" i="1"/>
  <c r="AH120" i="1"/>
  <c r="AA121" i="1"/>
  <c r="AB121" i="1"/>
  <c r="AC121" i="1"/>
  <c r="AD121" i="1"/>
  <c r="AE121" i="1"/>
  <c r="AF121" i="1"/>
  <c r="AG121" i="1"/>
  <c r="AH121" i="1"/>
  <c r="AA122" i="1"/>
  <c r="AB122" i="1"/>
  <c r="AC122" i="1"/>
  <c r="AD122" i="1"/>
  <c r="AE122" i="1"/>
  <c r="AF122" i="1"/>
  <c r="AG122" i="1"/>
  <c r="AH122" i="1"/>
  <c r="AA123" i="1"/>
  <c r="AB123" i="1"/>
  <c r="AC123" i="1"/>
  <c r="AD123" i="1"/>
  <c r="AE123" i="1"/>
  <c r="AF123" i="1"/>
  <c r="AG123" i="1"/>
  <c r="AH123" i="1"/>
  <c r="AA124" i="1"/>
  <c r="AB124" i="1"/>
  <c r="AC124" i="1"/>
  <c r="AD124" i="1"/>
  <c r="AE124" i="1"/>
  <c r="AF124" i="1"/>
  <c r="AG124" i="1"/>
  <c r="AH124" i="1"/>
  <c r="AA125" i="1"/>
  <c r="AB125" i="1"/>
  <c r="AC125" i="1"/>
  <c r="AD125" i="1"/>
  <c r="AE125" i="1"/>
  <c r="AF125" i="1"/>
  <c r="AG125" i="1"/>
  <c r="AH125" i="1"/>
  <c r="AA126" i="1"/>
  <c r="AB126" i="1"/>
  <c r="AC126" i="1"/>
  <c r="AD126" i="1"/>
  <c r="AE126" i="1"/>
  <c r="AF126" i="1"/>
  <c r="AG126" i="1"/>
  <c r="AH126" i="1"/>
  <c r="AA127" i="1"/>
  <c r="AB127" i="1"/>
  <c r="AC127" i="1"/>
  <c r="AD127" i="1"/>
  <c r="AE127" i="1"/>
  <c r="AF127" i="1"/>
  <c r="AG127" i="1"/>
  <c r="AH127" i="1"/>
  <c r="AA128" i="1"/>
  <c r="AB128" i="1"/>
  <c r="AC128" i="1"/>
  <c r="AD128" i="1"/>
  <c r="AE128" i="1"/>
  <c r="AF128" i="1"/>
  <c r="AG128" i="1"/>
  <c r="AH128" i="1"/>
  <c r="AA129" i="1"/>
  <c r="AB129" i="1"/>
  <c r="AC129" i="1"/>
  <c r="AD129" i="1"/>
  <c r="AE129" i="1"/>
  <c r="AF129" i="1"/>
  <c r="AG129" i="1"/>
  <c r="AH129" i="1"/>
  <c r="AA130" i="1"/>
  <c r="AB130" i="1"/>
  <c r="AC130" i="1"/>
  <c r="AD130" i="1"/>
  <c r="AE130" i="1"/>
  <c r="AF130" i="1"/>
  <c r="AG130" i="1"/>
  <c r="AH130" i="1"/>
  <c r="AA131" i="1"/>
  <c r="AB131" i="1"/>
  <c r="AC131" i="1"/>
  <c r="AD131" i="1"/>
  <c r="AE131" i="1"/>
  <c r="AF131" i="1"/>
  <c r="AG131" i="1"/>
  <c r="AH131" i="1"/>
  <c r="AA132" i="1"/>
  <c r="AB132" i="1"/>
  <c r="AC132" i="1"/>
  <c r="AD132" i="1"/>
  <c r="AE132" i="1"/>
  <c r="AF132" i="1"/>
  <c r="AG132" i="1"/>
  <c r="AH132" i="1"/>
  <c r="AA133" i="1"/>
  <c r="AB133" i="1"/>
  <c r="AC133" i="1"/>
  <c r="AD133" i="1"/>
  <c r="AE133" i="1"/>
  <c r="AF133" i="1"/>
  <c r="AG133" i="1"/>
  <c r="AH133" i="1"/>
  <c r="AA134" i="1"/>
  <c r="AB134" i="1"/>
  <c r="AC134" i="1"/>
  <c r="AD134" i="1"/>
  <c r="AE134" i="1"/>
  <c r="AF134" i="1"/>
  <c r="AG134" i="1"/>
  <c r="AH134" i="1"/>
  <c r="AA135" i="1"/>
  <c r="AB135" i="1"/>
  <c r="AC135" i="1"/>
  <c r="AD135" i="1"/>
  <c r="AE135" i="1"/>
  <c r="AF135" i="1"/>
  <c r="AG135" i="1"/>
  <c r="AH135" i="1"/>
  <c r="AA136" i="1"/>
  <c r="AB136" i="1"/>
  <c r="AC136" i="1"/>
  <c r="AD136" i="1"/>
  <c r="AE136" i="1"/>
  <c r="AF136" i="1"/>
  <c r="AG136" i="1"/>
  <c r="AH136" i="1"/>
  <c r="AA137" i="1"/>
  <c r="AB137" i="1"/>
  <c r="AC137" i="1"/>
  <c r="AD137" i="1"/>
  <c r="AE137" i="1"/>
  <c r="AF137" i="1"/>
  <c r="AG137" i="1"/>
  <c r="AH137" i="1"/>
  <c r="AA138" i="1"/>
  <c r="AB138" i="1"/>
  <c r="AC138" i="1"/>
  <c r="AD138" i="1"/>
  <c r="AE138" i="1"/>
  <c r="AF138" i="1"/>
  <c r="AG138" i="1"/>
  <c r="AH138" i="1"/>
  <c r="AA139" i="1"/>
  <c r="AB139" i="1"/>
  <c r="AC139" i="1"/>
  <c r="AD139" i="1"/>
  <c r="AE139" i="1"/>
  <c r="AF139" i="1"/>
  <c r="AG139" i="1"/>
  <c r="AH139" i="1"/>
  <c r="AA140" i="1"/>
  <c r="AB140" i="1"/>
  <c r="AC140" i="1"/>
  <c r="AD140" i="1"/>
  <c r="AE140" i="1"/>
  <c r="AF140" i="1"/>
  <c r="AG140" i="1"/>
  <c r="AH140" i="1"/>
  <c r="AA141" i="1"/>
  <c r="AB141" i="1"/>
  <c r="AC141" i="1"/>
  <c r="AD141" i="1"/>
  <c r="AE141" i="1"/>
  <c r="AF141" i="1"/>
  <c r="AG141" i="1"/>
  <c r="AH141" i="1"/>
  <c r="AA142" i="1"/>
  <c r="AB142" i="1"/>
  <c r="AC142" i="1"/>
  <c r="AD142" i="1"/>
  <c r="AE142" i="1"/>
  <c r="AF142" i="1"/>
  <c r="AG142" i="1"/>
  <c r="AH142" i="1"/>
  <c r="AA143" i="1"/>
  <c r="AB143" i="1"/>
  <c r="AC143" i="1"/>
  <c r="AD143" i="1"/>
  <c r="AE143" i="1"/>
  <c r="AF143" i="1"/>
  <c r="AG143" i="1"/>
  <c r="AH143" i="1"/>
  <c r="AA144" i="1"/>
  <c r="AB144" i="1"/>
  <c r="AC144" i="1"/>
  <c r="AD144" i="1"/>
  <c r="AE144" i="1"/>
  <c r="AF144" i="1"/>
  <c r="AG144" i="1"/>
  <c r="AH144" i="1"/>
  <c r="AA145" i="1"/>
  <c r="AB145" i="1"/>
  <c r="AC145" i="1"/>
  <c r="AD145" i="1"/>
  <c r="AE145" i="1"/>
  <c r="AF145" i="1"/>
  <c r="AG145" i="1"/>
  <c r="AH145" i="1"/>
  <c r="AA146" i="1"/>
  <c r="AB146" i="1"/>
  <c r="AC146" i="1"/>
  <c r="AD146" i="1"/>
  <c r="AE146" i="1"/>
  <c r="AF146" i="1"/>
  <c r="AG146" i="1"/>
  <c r="AH146" i="1"/>
  <c r="AA147" i="1"/>
  <c r="AB147" i="1"/>
  <c r="AC147" i="1"/>
  <c r="AD147" i="1"/>
  <c r="AE147" i="1"/>
  <c r="AF147" i="1"/>
  <c r="AG147" i="1"/>
  <c r="AH147" i="1"/>
  <c r="AA148" i="1"/>
  <c r="AB148" i="1"/>
  <c r="AC148" i="1"/>
  <c r="AD148" i="1"/>
  <c r="AE148" i="1"/>
  <c r="AF148" i="1"/>
  <c r="AG148" i="1"/>
  <c r="AH148" i="1"/>
  <c r="AA149" i="1"/>
  <c r="AB149" i="1"/>
  <c r="AC149" i="1"/>
  <c r="AD149" i="1"/>
  <c r="AE149" i="1"/>
  <c r="AF149" i="1"/>
  <c r="AG149" i="1"/>
  <c r="AH149" i="1"/>
  <c r="AA150" i="1"/>
  <c r="AB150" i="1"/>
  <c r="AC150" i="1"/>
  <c r="AD150" i="1"/>
  <c r="AE150" i="1"/>
  <c r="AF150" i="1"/>
  <c r="AG150" i="1"/>
  <c r="AH150" i="1"/>
  <c r="AA151" i="1"/>
  <c r="AB151" i="1"/>
  <c r="AC151" i="1"/>
  <c r="AD151" i="1"/>
  <c r="AE151" i="1"/>
  <c r="AF151" i="1"/>
  <c r="AG151" i="1"/>
  <c r="AH151" i="1"/>
  <c r="AA152" i="1"/>
  <c r="AB152" i="1"/>
  <c r="AC152" i="1"/>
  <c r="AD152" i="1"/>
  <c r="AE152" i="1"/>
  <c r="AF152" i="1"/>
  <c r="AG152" i="1"/>
  <c r="AH152" i="1"/>
  <c r="AA153" i="1"/>
  <c r="AB153" i="1"/>
  <c r="AC153" i="1"/>
  <c r="AD153" i="1"/>
  <c r="AE153" i="1"/>
  <c r="AF153" i="1"/>
  <c r="AG153" i="1"/>
  <c r="AH153" i="1"/>
  <c r="AA154" i="1"/>
  <c r="AB154" i="1"/>
  <c r="AC154" i="1"/>
  <c r="AD154" i="1"/>
  <c r="AE154" i="1"/>
  <c r="AF154" i="1"/>
  <c r="AG154" i="1"/>
  <c r="AH154" i="1"/>
  <c r="AA155" i="1"/>
  <c r="AB155" i="1"/>
  <c r="AC155" i="1"/>
  <c r="AD155" i="1"/>
  <c r="AE155" i="1"/>
  <c r="AF155" i="1"/>
  <c r="AG155" i="1"/>
  <c r="AH155" i="1"/>
  <c r="AA156" i="1"/>
  <c r="AB156" i="1"/>
  <c r="AC156" i="1"/>
  <c r="AD156" i="1"/>
  <c r="AE156" i="1"/>
  <c r="AF156" i="1"/>
  <c r="AG156" i="1"/>
  <c r="AH156" i="1"/>
  <c r="AA157" i="1"/>
  <c r="AB157" i="1"/>
  <c r="AC157" i="1"/>
  <c r="AD157" i="1"/>
  <c r="AE157" i="1"/>
  <c r="AF157" i="1"/>
  <c r="AG157" i="1"/>
  <c r="AH157" i="1"/>
  <c r="AA158" i="1"/>
  <c r="AB158" i="1"/>
  <c r="AC158" i="1"/>
  <c r="AD158" i="1"/>
  <c r="AE158" i="1"/>
  <c r="AF158" i="1"/>
  <c r="AG158" i="1"/>
  <c r="AH158" i="1"/>
  <c r="AA159" i="1"/>
  <c r="AB159" i="1"/>
  <c r="AC159" i="1"/>
  <c r="AD159" i="1"/>
  <c r="AE159" i="1"/>
  <c r="AF159" i="1"/>
  <c r="AG159" i="1"/>
  <c r="AH159" i="1"/>
  <c r="AA160" i="1"/>
  <c r="AB160" i="1"/>
  <c r="AC160" i="1"/>
  <c r="AD160" i="1"/>
  <c r="AE160" i="1"/>
  <c r="AF160" i="1"/>
  <c r="AG160" i="1"/>
  <c r="AH160" i="1"/>
  <c r="AA161" i="1"/>
  <c r="AB161" i="1"/>
  <c r="AC161" i="1"/>
  <c r="AD161" i="1"/>
  <c r="AE161" i="1"/>
  <c r="AF161" i="1"/>
  <c r="AG161" i="1"/>
  <c r="AH161" i="1"/>
  <c r="AA162" i="1"/>
  <c r="AB162" i="1"/>
  <c r="AC162" i="1"/>
  <c r="AD162" i="1"/>
  <c r="AE162" i="1"/>
  <c r="AF162" i="1"/>
  <c r="AG162" i="1"/>
  <c r="AH162" i="1"/>
  <c r="AA163" i="1"/>
  <c r="AB163" i="1"/>
  <c r="AC163" i="1"/>
  <c r="AD163" i="1"/>
  <c r="AE163" i="1"/>
  <c r="AF163" i="1"/>
  <c r="AG163" i="1"/>
  <c r="AH163" i="1"/>
  <c r="AA164" i="1"/>
  <c r="AB164" i="1"/>
  <c r="AC164" i="1"/>
  <c r="AD164" i="1"/>
  <c r="AE164" i="1"/>
  <c r="AF164" i="1"/>
  <c r="AG164" i="1"/>
  <c r="AH164" i="1"/>
  <c r="AA165" i="1"/>
  <c r="AB165" i="1"/>
  <c r="AC165" i="1"/>
  <c r="AD165" i="1"/>
  <c r="AE165" i="1"/>
  <c r="AF165" i="1"/>
  <c r="AG165" i="1"/>
  <c r="AH165" i="1"/>
  <c r="AA166" i="1"/>
  <c r="AB166" i="1"/>
  <c r="AC166" i="1"/>
  <c r="AD166" i="1"/>
  <c r="AE166" i="1"/>
  <c r="AF166" i="1"/>
  <c r="AG166" i="1"/>
  <c r="AH166" i="1"/>
  <c r="AA167" i="1"/>
  <c r="AB167" i="1"/>
  <c r="AC167" i="1"/>
  <c r="AD167" i="1"/>
  <c r="AE167" i="1"/>
  <c r="AF167" i="1"/>
  <c r="AG167" i="1"/>
  <c r="AH167" i="1"/>
  <c r="AA168" i="1"/>
  <c r="AB168" i="1"/>
  <c r="AC168" i="1"/>
  <c r="AD168" i="1"/>
  <c r="AE168" i="1"/>
  <c r="AF168" i="1"/>
  <c r="AG168" i="1"/>
  <c r="AH168" i="1"/>
  <c r="AA169" i="1"/>
  <c r="AB169" i="1"/>
  <c r="AC169" i="1"/>
  <c r="AD169" i="1"/>
  <c r="AE169" i="1"/>
  <c r="AF169" i="1"/>
  <c r="AG169" i="1"/>
  <c r="AH169" i="1"/>
  <c r="AA170" i="1"/>
  <c r="AB170" i="1"/>
  <c r="AC170" i="1"/>
  <c r="AD170" i="1"/>
  <c r="AE170" i="1"/>
  <c r="AF170" i="1"/>
  <c r="AG170" i="1"/>
  <c r="AH170" i="1"/>
  <c r="AA171" i="1"/>
  <c r="AB171" i="1"/>
  <c r="AC171" i="1"/>
  <c r="AD171" i="1"/>
  <c r="AE171" i="1"/>
  <c r="AF171" i="1"/>
  <c r="AG171" i="1"/>
  <c r="AH171" i="1"/>
  <c r="AA172" i="1"/>
  <c r="AB172" i="1"/>
  <c r="AC172" i="1"/>
  <c r="AD172" i="1"/>
  <c r="AE172" i="1"/>
  <c r="AF172" i="1"/>
  <c r="AG172" i="1"/>
  <c r="AH172" i="1"/>
  <c r="AA173" i="1"/>
  <c r="AB173" i="1"/>
  <c r="AC173" i="1"/>
  <c r="AD173" i="1"/>
  <c r="AE173" i="1"/>
  <c r="AF173" i="1"/>
  <c r="AG173" i="1"/>
  <c r="AH173" i="1"/>
  <c r="AA174" i="1"/>
  <c r="AB174" i="1"/>
  <c r="AC174" i="1"/>
  <c r="AD174" i="1"/>
  <c r="AE174" i="1"/>
  <c r="AF174" i="1"/>
  <c r="AG174" i="1"/>
  <c r="AH174" i="1"/>
  <c r="AA175" i="1"/>
  <c r="AB175" i="1"/>
  <c r="AC175" i="1"/>
  <c r="AD175" i="1"/>
  <c r="AE175" i="1"/>
  <c r="AF175" i="1"/>
  <c r="AG175" i="1"/>
  <c r="AH175" i="1"/>
  <c r="AA176" i="1"/>
  <c r="AB176" i="1"/>
  <c r="AC176" i="1"/>
  <c r="AD176" i="1"/>
  <c r="AE176" i="1"/>
  <c r="AF176" i="1"/>
  <c r="AG176" i="1"/>
  <c r="AH176" i="1"/>
  <c r="AA177" i="1"/>
  <c r="AB177" i="1"/>
  <c r="AC177" i="1"/>
  <c r="AD177" i="1"/>
  <c r="AE177" i="1"/>
  <c r="AF177" i="1"/>
  <c r="AG177" i="1"/>
  <c r="AH177" i="1"/>
  <c r="AA178" i="1"/>
  <c r="AB178" i="1"/>
  <c r="AC178" i="1"/>
  <c r="AD178" i="1"/>
  <c r="AE178" i="1"/>
  <c r="AF178" i="1"/>
  <c r="AG178" i="1"/>
  <c r="AH178" i="1"/>
  <c r="AA179" i="1"/>
  <c r="AB179" i="1"/>
  <c r="AC179" i="1"/>
  <c r="AD179" i="1"/>
  <c r="AE179" i="1"/>
  <c r="AF179" i="1"/>
  <c r="AG179" i="1"/>
  <c r="AH179" i="1"/>
  <c r="AA180" i="1"/>
  <c r="AB180" i="1"/>
  <c r="AC180" i="1"/>
  <c r="AD180" i="1"/>
  <c r="AE180" i="1"/>
  <c r="AF180" i="1"/>
  <c r="AG180" i="1"/>
  <c r="AH180" i="1"/>
  <c r="AA181" i="1"/>
  <c r="AB181" i="1"/>
  <c r="AC181" i="1"/>
  <c r="AD181" i="1"/>
  <c r="AE181" i="1"/>
  <c r="AF181" i="1"/>
  <c r="AG181" i="1"/>
  <c r="AH181" i="1"/>
  <c r="AA182" i="1"/>
  <c r="AB182" i="1"/>
  <c r="AC182" i="1"/>
  <c r="AD182" i="1"/>
  <c r="AE182" i="1"/>
  <c r="AF182" i="1"/>
  <c r="AG182" i="1"/>
  <c r="AH182" i="1"/>
  <c r="AA183" i="1"/>
  <c r="AB183" i="1"/>
  <c r="AC183" i="1"/>
  <c r="AD183" i="1"/>
  <c r="AE183" i="1"/>
  <c r="AF183" i="1"/>
  <c r="AG183" i="1"/>
  <c r="AH183" i="1"/>
  <c r="AA184" i="1"/>
  <c r="AB184" i="1"/>
  <c r="AC184" i="1"/>
  <c r="AD184" i="1"/>
  <c r="AE184" i="1"/>
  <c r="AF184" i="1"/>
  <c r="AG184" i="1"/>
  <c r="AH184" i="1"/>
  <c r="AA185" i="1"/>
  <c r="AB185" i="1"/>
  <c r="AC185" i="1"/>
  <c r="AD185" i="1"/>
  <c r="AE185" i="1"/>
  <c r="AF185" i="1"/>
  <c r="AG185" i="1"/>
  <c r="AH185" i="1"/>
  <c r="AA186" i="1"/>
  <c r="AB186" i="1"/>
  <c r="AC186" i="1"/>
  <c r="AD186" i="1"/>
  <c r="AE186" i="1"/>
  <c r="AF186" i="1"/>
  <c r="AG186" i="1"/>
  <c r="AH186" i="1"/>
  <c r="AA187" i="1"/>
  <c r="AB187" i="1"/>
  <c r="AC187" i="1"/>
  <c r="AD187" i="1"/>
  <c r="AE187" i="1"/>
  <c r="AF187" i="1"/>
  <c r="AG187" i="1"/>
  <c r="AH187" i="1"/>
  <c r="AA188" i="1"/>
  <c r="AB188" i="1"/>
  <c r="AC188" i="1"/>
  <c r="AD188" i="1"/>
  <c r="AE188" i="1"/>
  <c r="AF188" i="1"/>
  <c r="AG188" i="1"/>
  <c r="AH188" i="1"/>
  <c r="AA189" i="1"/>
  <c r="AB189" i="1"/>
  <c r="AC189" i="1"/>
  <c r="AD189" i="1"/>
  <c r="AE189" i="1"/>
  <c r="AF189" i="1"/>
  <c r="AG189" i="1"/>
  <c r="AH189" i="1"/>
  <c r="AA190" i="1"/>
  <c r="AB190" i="1"/>
  <c r="AC190" i="1"/>
  <c r="AD190" i="1"/>
  <c r="AE190" i="1"/>
  <c r="AF190" i="1"/>
  <c r="AG190" i="1"/>
  <c r="AH190" i="1"/>
  <c r="AA191" i="1"/>
  <c r="AB191" i="1"/>
  <c r="AC191" i="1"/>
  <c r="AD191" i="1"/>
  <c r="AE191" i="1"/>
  <c r="AF191" i="1"/>
  <c r="AG191" i="1"/>
  <c r="AH191" i="1"/>
  <c r="AA192" i="1"/>
  <c r="AB192" i="1"/>
  <c r="AC192" i="1"/>
  <c r="AD192" i="1"/>
  <c r="AE192" i="1"/>
  <c r="AF192" i="1"/>
  <c r="AG192" i="1"/>
  <c r="AH192" i="1"/>
  <c r="AA193" i="1"/>
  <c r="AB193" i="1"/>
  <c r="AC193" i="1"/>
  <c r="AD193" i="1"/>
  <c r="AE193" i="1"/>
  <c r="AF193" i="1"/>
  <c r="AG193" i="1"/>
  <c r="AH193" i="1"/>
  <c r="AA194" i="1"/>
  <c r="AB194" i="1"/>
  <c r="AC194" i="1"/>
  <c r="AD194" i="1"/>
  <c r="AE194" i="1"/>
  <c r="AF194" i="1"/>
  <c r="AG194" i="1"/>
  <c r="AH194" i="1"/>
  <c r="AA195" i="1"/>
  <c r="AB195" i="1"/>
  <c r="AC195" i="1"/>
  <c r="AD195" i="1"/>
  <c r="AE195" i="1"/>
  <c r="AF195" i="1"/>
  <c r="AG195" i="1"/>
  <c r="AH195" i="1"/>
  <c r="AA196" i="1"/>
  <c r="AB196" i="1"/>
  <c r="AC196" i="1"/>
  <c r="AD196" i="1"/>
  <c r="AE196" i="1"/>
  <c r="AF196" i="1"/>
  <c r="AG196" i="1"/>
  <c r="AH196" i="1"/>
  <c r="AA197" i="1"/>
  <c r="AB197" i="1"/>
  <c r="AC197" i="1"/>
  <c r="AD197" i="1"/>
  <c r="AE197" i="1"/>
  <c r="AF197" i="1"/>
  <c r="AG197" i="1"/>
  <c r="AH197" i="1"/>
  <c r="AA198" i="1"/>
  <c r="AB198" i="1"/>
  <c r="AC198" i="1"/>
  <c r="AD198" i="1"/>
  <c r="AE198" i="1"/>
  <c r="AF198" i="1"/>
  <c r="AG198" i="1"/>
  <c r="AH198" i="1"/>
  <c r="AA199" i="1"/>
  <c r="AB199" i="1"/>
  <c r="AC199" i="1"/>
  <c r="AD199" i="1"/>
  <c r="AE199" i="1"/>
  <c r="AF199" i="1"/>
  <c r="AG199" i="1"/>
  <c r="AH199" i="1"/>
  <c r="AA200" i="1"/>
  <c r="AB200" i="1"/>
  <c r="AC200" i="1"/>
  <c r="AD200" i="1"/>
  <c r="AE200" i="1"/>
  <c r="AF200" i="1"/>
  <c r="AG200" i="1"/>
  <c r="AH200" i="1"/>
  <c r="AA201" i="1"/>
  <c r="AB201" i="1"/>
  <c r="AC201" i="1"/>
  <c r="AD201" i="1"/>
  <c r="AE201" i="1"/>
  <c r="AF201" i="1"/>
  <c r="AG201" i="1"/>
  <c r="AH201" i="1"/>
  <c r="AA202" i="1"/>
  <c r="AB202" i="1"/>
  <c r="AC202" i="1"/>
  <c r="AD202" i="1"/>
  <c r="AE202" i="1"/>
  <c r="AF202" i="1"/>
  <c r="AG202" i="1"/>
  <c r="AH202" i="1"/>
  <c r="AA203" i="1"/>
  <c r="AB203" i="1"/>
  <c r="AC203" i="1"/>
  <c r="AD203" i="1"/>
  <c r="AE203" i="1"/>
  <c r="AF203" i="1"/>
  <c r="AG203" i="1"/>
  <c r="AH203" i="1"/>
  <c r="AA204" i="1"/>
  <c r="AB204" i="1"/>
  <c r="AC204" i="1"/>
  <c r="AD204" i="1"/>
  <c r="AE204" i="1"/>
  <c r="AF204" i="1"/>
  <c r="AG204" i="1"/>
  <c r="AH204" i="1"/>
  <c r="AA205" i="1"/>
  <c r="AB205" i="1"/>
  <c r="AC205" i="1"/>
  <c r="AD205" i="1"/>
  <c r="AE205" i="1"/>
  <c r="AF205" i="1"/>
  <c r="AG205" i="1"/>
  <c r="AH205" i="1"/>
  <c r="AA206" i="1"/>
  <c r="AB206" i="1"/>
  <c r="AC206" i="1"/>
  <c r="AD206" i="1"/>
  <c r="AE206" i="1"/>
  <c r="AF206" i="1"/>
  <c r="AG206" i="1"/>
  <c r="AH206" i="1"/>
  <c r="AA207" i="1"/>
  <c r="AB207" i="1"/>
  <c r="AC207" i="1"/>
  <c r="AD207" i="1"/>
  <c r="AE207" i="1"/>
  <c r="AF207" i="1"/>
  <c r="AG207" i="1"/>
  <c r="AH207" i="1"/>
  <c r="AA208" i="1"/>
  <c r="AB208" i="1"/>
  <c r="AC208" i="1"/>
  <c r="AD208" i="1"/>
  <c r="AE208" i="1"/>
  <c r="AF208" i="1"/>
  <c r="AG208" i="1"/>
  <c r="AH208" i="1"/>
  <c r="AA209" i="1"/>
  <c r="AB209" i="1"/>
  <c r="AC209" i="1"/>
  <c r="AD209" i="1"/>
  <c r="AE209" i="1"/>
  <c r="AF209" i="1"/>
  <c r="AG209" i="1"/>
  <c r="AH209" i="1"/>
  <c r="AA210" i="1"/>
  <c r="AB210" i="1"/>
  <c r="AC210" i="1"/>
  <c r="AD210" i="1"/>
  <c r="AE210" i="1"/>
  <c r="AF210" i="1"/>
  <c r="AG210" i="1"/>
  <c r="AH210" i="1"/>
  <c r="AA211" i="1"/>
  <c r="AB211" i="1"/>
  <c r="AC211" i="1"/>
  <c r="AD211" i="1"/>
  <c r="AE211" i="1"/>
  <c r="AF211" i="1"/>
  <c r="AG211" i="1"/>
  <c r="AH211" i="1"/>
  <c r="AA212" i="1"/>
  <c r="AB212" i="1"/>
  <c r="AC212" i="1"/>
  <c r="AD212" i="1"/>
  <c r="AE212" i="1"/>
  <c r="AF212" i="1"/>
  <c r="AG212" i="1"/>
  <c r="AH212" i="1"/>
  <c r="AA213" i="1"/>
  <c r="AB213" i="1"/>
  <c r="AC213" i="1"/>
  <c r="AD213" i="1"/>
  <c r="AE213" i="1"/>
  <c r="AF213" i="1"/>
  <c r="AG213" i="1"/>
  <c r="AH213" i="1"/>
  <c r="AA214" i="1"/>
  <c r="AB214" i="1"/>
  <c r="AC214" i="1"/>
  <c r="AD214" i="1"/>
  <c r="AE214" i="1"/>
  <c r="AF214" i="1"/>
  <c r="AG214" i="1"/>
  <c r="AH214" i="1"/>
  <c r="AA215" i="1"/>
  <c r="AB215" i="1"/>
  <c r="AC215" i="1"/>
  <c r="AD215" i="1"/>
  <c r="AE215" i="1"/>
  <c r="AF215" i="1"/>
  <c r="AG215" i="1"/>
  <c r="AH215" i="1"/>
  <c r="AA216" i="1"/>
  <c r="AB216" i="1"/>
  <c r="AC216" i="1"/>
  <c r="AD216" i="1"/>
  <c r="AE216" i="1"/>
  <c r="AF216" i="1"/>
  <c r="AG216" i="1"/>
  <c r="AH216" i="1"/>
  <c r="AA217" i="1"/>
  <c r="AB217" i="1"/>
  <c r="AC217" i="1"/>
  <c r="AD217" i="1"/>
  <c r="AE217" i="1"/>
  <c r="AF217" i="1"/>
  <c r="AG217" i="1"/>
  <c r="AH217" i="1"/>
  <c r="AA218" i="1"/>
  <c r="AB218" i="1"/>
  <c r="AC218" i="1"/>
  <c r="AD218" i="1"/>
  <c r="AE218" i="1"/>
  <c r="AF218" i="1"/>
  <c r="AG218" i="1"/>
  <c r="AH218" i="1"/>
  <c r="AA219" i="1"/>
  <c r="AB219" i="1"/>
  <c r="AC219" i="1"/>
  <c r="AD219" i="1"/>
  <c r="AE219" i="1"/>
  <c r="AF219" i="1"/>
  <c r="AG219" i="1"/>
  <c r="AH219" i="1"/>
  <c r="AA220" i="1"/>
  <c r="AB220" i="1"/>
  <c r="AC220" i="1"/>
  <c r="AD220" i="1"/>
  <c r="AE220" i="1"/>
  <c r="AF220" i="1"/>
  <c r="AG220" i="1"/>
  <c r="AH220" i="1"/>
  <c r="AA221" i="1"/>
  <c r="AB221" i="1"/>
  <c r="AC221" i="1"/>
  <c r="AD221" i="1"/>
  <c r="AE221" i="1"/>
  <c r="AF221" i="1"/>
  <c r="AG221" i="1"/>
  <c r="AH221" i="1"/>
  <c r="AA222" i="1"/>
  <c r="AB222" i="1"/>
  <c r="AC222" i="1"/>
  <c r="AD222" i="1"/>
  <c r="AE222" i="1"/>
  <c r="AF222" i="1"/>
  <c r="AG222" i="1"/>
  <c r="AH222" i="1"/>
  <c r="AA223" i="1"/>
  <c r="AB223" i="1"/>
  <c r="AC223" i="1"/>
  <c r="AD223" i="1"/>
  <c r="AE223" i="1"/>
  <c r="AF223" i="1"/>
  <c r="AG223" i="1"/>
  <c r="AH223" i="1"/>
  <c r="AA224" i="1"/>
  <c r="AB224" i="1"/>
  <c r="AC224" i="1"/>
  <c r="AD224" i="1"/>
  <c r="AE224" i="1"/>
  <c r="AF224" i="1"/>
  <c r="AG224" i="1"/>
  <c r="AH224" i="1"/>
  <c r="AA225" i="1"/>
  <c r="AB225" i="1"/>
  <c r="AC225" i="1"/>
  <c r="AD225" i="1"/>
  <c r="AE225" i="1"/>
  <c r="AF225" i="1"/>
  <c r="AG225" i="1"/>
  <c r="AH225" i="1"/>
  <c r="AA226" i="1"/>
  <c r="AB226" i="1"/>
  <c r="AC226" i="1"/>
  <c r="AD226" i="1"/>
  <c r="AE226" i="1"/>
  <c r="AF226" i="1"/>
  <c r="AG226" i="1"/>
  <c r="AH226" i="1"/>
  <c r="AA227" i="1"/>
  <c r="AB227" i="1"/>
  <c r="AC227" i="1"/>
  <c r="AD227" i="1"/>
  <c r="AE227" i="1"/>
  <c r="AF227" i="1"/>
  <c r="AG227" i="1"/>
  <c r="AH227" i="1"/>
  <c r="AA228" i="1"/>
  <c r="AB228" i="1"/>
  <c r="AC228" i="1"/>
  <c r="AD228" i="1"/>
  <c r="AE228" i="1"/>
  <c r="AF228" i="1"/>
  <c r="AG228" i="1"/>
  <c r="AH228" i="1"/>
  <c r="AA229" i="1"/>
  <c r="AB229" i="1"/>
  <c r="AC229" i="1"/>
  <c r="AD229" i="1"/>
  <c r="AE229" i="1"/>
  <c r="AF229" i="1"/>
  <c r="AG229" i="1"/>
  <c r="AH229" i="1"/>
  <c r="AA230" i="1"/>
  <c r="AB230" i="1"/>
  <c r="AC230" i="1"/>
  <c r="AD230" i="1"/>
  <c r="AE230" i="1"/>
  <c r="AF230" i="1"/>
  <c r="AG230" i="1"/>
  <c r="AH230" i="1"/>
  <c r="AA231" i="1"/>
  <c r="AB231" i="1"/>
  <c r="AC231" i="1"/>
  <c r="AD231" i="1"/>
  <c r="AE231" i="1"/>
  <c r="AF231" i="1"/>
  <c r="AG231" i="1"/>
  <c r="AH231" i="1"/>
  <c r="AA232" i="1"/>
  <c r="AB232" i="1"/>
  <c r="AC232" i="1"/>
  <c r="AD232" i="1"/>
  <c r="AE232" i="1"/>
  <c r="AF232" i="1"/>
  <c r="AG232" i="1"/>
  <c r="AH232" i="1"/>
  <c r="AA233" i="1"/>
  <c r="AB233" i="1"/>
  <c r="AC233" i="1"/>
  <c r="AD233" i="1"/>
  <c r="AE233" i="1"/>
  <c r="AF233" i="1"/>
  <c r="AG233" i="1"/>
  <c r="AH233" i="1"/>
  <c r="AA234" i="1"/>
  <c r="AB234" i="1"/>
  <c r="AC234" i="1"/>
  <c r="AD234" i="1"/>
  <c r="AE234" i="1"/>
  <c r="AF234" i="1"/>
  <c r="AG234" i="1"/>
  <c r="AH234" i="1"/>
  <c r="AA235" i="1"/>
  <c r="AB235" i="1"/>
  <c r="AC235" i="1"/>
  <c r="AD235" i="1"/>
  <c r="AE235" i="1"/>
  <c r="AF235" i="1"/>
  <c r="AG235" i="1"/>
  <c r="AH235" i="1"/>
  <c r="AA236" i="1"/>
  <c r="AB236" i="1"/>
  <c r="AC236" i="1"/>
  <c r="AD236" i="1"/>
  <c r="AE236" i="1"/>
  <c r="AF236" i="1"/>
  <c r="AG236" i="1"/>
  <c r="AH236" i="1"/>
  <c r="AA237" i="1"/>
  <c r="AB237" i="1"/>
  <c r="AC237" i="1"/>
  <c r="AD237" i="1"/>
  <c r="AE237" i="1"/>
  <c r="AF237" i="1"/>
  <c r="AG237" i="1"/>
  <c r="AH237" i="1"/>
  <c r="AA238" i="1"/>
  <c r="AB238" i="1"/>
  <c r="AC238" i="1"/>
  <c r="AD238" i="1"/>
  <c r="AE238" i="1"/>
  <c r="AF238" i="1"/>
  <c r="AG238" i="1"/>
  <c r="AH238" i="1"/>
  <c r="AA239" i="1"/>
  <c r="AB239" i="1"/>
  <c r="AC239" i="1"/>
  <c r="AD239" i="1"/>
  <c r="AE239" i="1"/>
  <c r="AF239" i="1"/>
  <c r="AG239" i="1"/>
  <c r="AH239" i="1"/>
  <c r="AA240" i="1"/>
  <c r="AB240" i="1"/>
  <c r="AC240" i="1"/>
  <c r="AD240" i="1"/>
  <c r="AE240" i="1"/>
  <c r="AF240" i="1"/>
  <c r="AG240" i="1"/>
  <c r="AH240" i="1"/>
  <c r="AA241" i="1"/>
  <c r="AB241" i="1"/>
  <c r="AC241" i="1"/>
  <c r="AD241" i="1"/>
  <c r="AE241" i="1"/>
  <c r="AF241" i="1"/>
  <c r="AG241" i="1"/>
  <c r="AH241" i="1"/>
  <c r="AA242" i="1"/>
  <c r="AB242" i="1"/>
  <c r="AC242" i="1"/>
  <c r="AD242" i="1"/>
  <c r="AE242" i="1"/>
  <c r="AF242" i="1"/>
  <c r="AG242" i="1"/>
  <c r="AH242" i="1"/>
  <c r="AA243" i="1"/>
  <c r="AB243" i="1"/>
  <c r="AC243" i="1"/>
  <c r="AD243" i="1"/>
  <c r="AE243" i="1"/>
  <c r="AF243" i="1"/>
  <c r="AG243" i="1"/>
  <c r="AH243" i="1"/>
  <c r="AA244" i="1"/>
  <c r="AB244" i="1"/>
  <c r="AC244" i="1"/>
  <c r="AD244" i="1"/>
  <c r="AE244" i="1"/>
  <c r="AF244" i="1"/>
  <c r="AG244" i="1"/>
  <c r="AH244" i="1"/>
  <c r="AA245" i="1"/>
  <c r="AB245" i="1"/>
  <c r="AC245" i="1"/>
  <c r="AD245" i="1"/>
  <c r="AE245" i="1"/>
  <c r="AF245" i="1"/>
  <c r="AG245" i="1"/>
  <c r="AH245" i="1"/>
  <c r="AA246" i="1"/>
  <c r="AB246" i="1"/>
  <c r="AC246" i="1"/>
  <c r="AD246" i="1"/>
  <c r="AE246" i="1"/>
  <c r="AF246" i="1"/>
  <c r="AG246" i="1"/>
  <c r="AH246" i="1"/>
  <c r="AA247" i="1"/>
  <c r="AB247" i="1"/>
  <c r="AC247" i="1"/>
  <c r="AD247" i="1"/>
  <c r="AE247" i="1"/>
  <c r="AF247" i="1"/>
  <c r="AG247" i="1"/>
  <c r="AH247" i="1"/>
  <c r="AA248" i="1"/>
  <c r="AB248" i="1"/>
  <c r="AC248" i="1"/>
  <c r="AD248" i="1"/>
  <c r="AE248" i="1"/>
  <c r="AF248" i="1"/>
  <c r="AG248" i="1"/>
  <c r="AH248" i="1"/>
  <c r="AA249" i="1"/>
  <c r="AB249" i="1"/>
  <c r="AC249" i="1"/>
  <c r="AD249" i="1"/>
  <c r="AE249" i="1"/>
  <c r="AF249" i="1"/>
  <c r="AG249" i="1"/>
  <c r="AH249" i="1"/>
  <c r="AA250" i="1"/>
  <c r="AB250" i="1"/>
  <c r="AC250" i="1"/>
  <c r="AD250" i="1"/>
  <c r="AE250" i="1"/>
  <c r="AF250" i="1"/>
  <c r="AG250" i="1"/>
  <c r="AH250" i="1"/>
  <c r="AA251" i="1"/>
  <c r="AB251" i="1"/>
  <c r="AC251" i="1"/>
  <c r="AD251" i="1"/>
  <c r="AE251" i="1"/>
  <c r="AF251" i="1"/>
  <c r="AG251" i="1"/>
  <c r="AH251" i="1"/>
  <c r="AA252" i="1"/>
  <c r="AB252" i="1"/>
  <c r="AC252" i="1"/>
  <c r="AD252" i="1"/>
  <c r="AE252" i="1"/>
  <c r="AF252" i="1"/>
  <c r="AG252" i="1"/>
  <c r="AH252" i="1"/>
  <c r="AA253" i="1"/>
  <c r="AB253" i="1"/>
  <c r="AC253" i="1"/>
  <c r="AD253" i="1"/>
  <c r="AE253" i="1"/>
  <c r="AF253" i="1"/>
  <c r="AG253" i="1"/>
  <c r="AH253" i="1"/>
  <c r="AA254" i="1"/>
  <c r="AB254" i="1"/>
  <c r="AC254" i="1"/>
  <c r="AD254" i="1"/>
  <c r="AE254" i="1"/>
  <c r="AF254" i="1"/>
  <c r="AG254" i="1"/>
  <c r="AH254" i="1"/>
  <c r="AA255" i="1"/>
  <c r="AB255" i="1"/>
  <c r="AC255" i="1"/>
  <c r="AD255" i="1"/>
  <c r="AE255" i="1"/>
  <c r="AF255" i="1"/>
  <c r="AG255" i="1"/>
  <c r="AH255" i="1"/>
  <c r="AA256" i="1"/>
  <c r="AB256" i="1"/>
  <c r="AC256" i="1"/>
  <c r="AD256" i="1"/>
  <c r="AE256" i="1"/>
  <c r="AF256" i="1"/>
  <c r="AG256" i="1"/>
  <c r="AH256" i="1"/>
  <c r="AA257" i="1"/>
  <c r="AB257" i="1"/>
  <c r="AC257" i="1"/>
  <c r="AD257" i="1"/>
  <c r="AE257" i="1"/>
  <c r="AF257" i="1"/>
  <c r="AG257" i="1"/>
  <c r="AH257" i="1"/>
  <c r="AA258" i="1"/>
  <c r="AB258" i="1"/>
  <c r="AC258" i="1"/>
  <c r="AD258" i="1"/>
  <c r="AE258" i="1"/>
  <c r="AF258" i="1"/>
  <c r="AG258" i="1"/>
  <c r="AH258" i="1"/>
  <c r="AA259" i="1"/>
  <c r="AB259" i="1"/>
  <c r="AC259" i="1"/>
  <c r="AD259" i="1"/>
  <c r="AE259" i="1"/>
  <c r="AF259" i="1"/>
  <c r="AG259" i="1"/>
  <c r="AH259" i="1"/>
  <c r="AA260" i="1"/>
  <c r="AB260" i="1"/>
  <c r="AC260" i="1"/>
  <c r="AD260" i="1"/>
  <c r="AE260" i="1"/>
  <c r="AF260" i="1"/>
  <c r="AG260" i="1"/>
  <c r="AH260" i="1"/>
  <c r="AA261" i="1"/>
  <c r="AB261" i="1"/>
  <c r="AC261" i="1"/>
  <c r="AD261" i="1"/>
  <c r="AE261" i="1"/>
  <c r="AF261" i="1"/>
  <c r="AG261" i="1"/>
  <c r="AH261" i="1"/>
  <c r="AA262" i="1"/>
  <c r="AB262" i="1"/>
  <c r="AC262" i="1"/>
  <c r="AD262" i="1"/>
  <c r="AE262" i="1"/>
  <c r="AF262" i="1"/>
  <c r="AG262" i="1"/>
  <c r="AH262" i="1"/>
  <c r="AA263" i="1"/>
  <c r="AB263" i="1"/>
  <c r="AC263" i="1"/>
  <c r="AD263" i="1"/>
  <c r="AE263" i="1"/>
  <c r="AF263" i="1"/>
  <c r="AG263" i="1"/>
  <c r="AH263" i="1"/>
  <c r="AA264" i="1"/>
  <c r="AB264" i="1"/>
  <c r="AC264" i="1"/>
  <c r="AD264" i="1"/>
  <c r="AE264" i="1"/>
  <c r="AF264" i="1"/>
  <c r="AG264" i="1"/>
  <c r="AH264" i="1"/>
  <c r="AA265" i="1"/>
  <c r="AB265" i="1"/>
  <c r="AC265" i="1"/>
  <c r="AD265" i="1"/>
  <c r="AE265" i="1"/>
  <c r="AF265" i="1"/>
  <c r="AG265" i="1"/>
  <c r="AH265" i="1"/>
  <c r="AA266" i="1"/>
  <c r="AB266" i="1"/>
  <c r="AC266" i="1"/>
  <c r="AD266" i="1"/>
  <c r="AE266" i="1"/>
  <c r="AF266" i="1"/>
  <c r="AG266" i="1"/>
  <c r="AH266" i="1"/>
  <c r="AA267" i="1"/>
  <c r="AB267" i="1"/>
  <c r="AC267" i="1"/>
  <c r="AD267" i="1"/>
  <c r="AE267" i="1"/>
  <c r="AF267" i="1"/>
  <c r="AG267" i="1"/>
  <c r="AH267" i="1"/>
  <c r="AA268" i="1"/>
  <c r="AB268" i="1"/>
  <c r="AC268" i="1"/>
  <c r="AD268" i="1"/>
  <c r="AE268" i="1"/>
  <c r="AF268" i="1"/>
  <c r="AG268" i="1"/>
  <c r="AH268" i="1"/>
  <c r="AA269" i="1"/>
  <c r="AB269" i="1"/>
  <c r="AC269" i="1"/>
  <c r="AD269" i="1"/>
  <c r="AE269" i="1"/>
  <c r="AF269" i="1"/>
  <c r="AG269" i="1"/>
  <c r="AH269" i="1"/>
  <c r="AA270" i="1"/>
  <c r="AB270" i="1"/>
  <c r="AC270" i="1"/>
  <c r="AD270" i="1"/>
  <c r="AE270" i="1"/>
  <c r="AF270" i="1"/>
  <c r="AG270" i="1"/>
  <c r="AH270" i="1"/>
  <c r="AA271" i="1"/>
  <c r="AB271" i="1"/>
  <c r="AC271" i="1"/>
  <c r="AD271" i="1"/>
  <c r="AE271" i="1"/>
  <c r="AF271" i="1"/>
  <c r="AG271" i="1"/>
  <c r="AH271" i="1"/>
  <c r="AA272" i="1"/>
  <c r="AB272" i="1"/>
  <c r="AC272" i="1"/>
  <c r="AD272" i="1"/>
  <c r="AE272" i="1"/>
  <c r="AF272" i="1"/>
  <c r="AG272" i="1"/>
  <c r="AH272" i="1"/>
  <c r="AA273" i="1"/>
  <c r="AB273" i="1"/>
  <c r="AC273" i="1"/>
  <c r="AD273" i="1"/>
  <c r="AE273" i="1"/>
  <c r="AF273" i="1"/>
  <c r="AG273" i="1"/>
  <c r="AH273" i="1"/>
  <c r="AA274" i="1"/>
  <c r="AB274" i="1"/>
  <c r="AC274" i="1"/>
  <c r="AD274" i="1"/>
  <c r="AE274" i="1"/>
  <c r="AF274" i="1"/>
  <c r="AG274" i="1"/>
  <c r="AH274" i="1"/>
  <c r="AA275" i="1"/>
  <c r="AB275" i="1"/>
  <c r="AC275" i="1"/>
  <c r="AD275" i="1"/>
  <c r="AE275" i="1"/>
  <c r="AF275" i="1"/>
  <c r="AG275" i="1"/>
  <c r="AH275" i="1"/>
  <c r="AA276" i="1"/>
  <c r="AB276" i="1"/>
  <c r="AC276" i="1"/>
  <c r="AD276" i="1"/>
  <c r="AE276" i="1"/>
  <c r="AF276" i="1"/>
  <c r="AG276" i="1"/>
  <c r="AH276" i="1"/>
  <c r="AA277" i="1"/>
  <c r="AB277" i="1"/>
  <c r="AC277" i="1"/>
  <c r="AD277" i="1"/>
  <c r="AE277" i="1"/>
  <c r="AF277" i="1"/>
  <c r="AG277" i="1"/>
  <c r="AH277" i="1"/>
  <c r="AA278" i="1"/>
  <c r="AB278" i="1"/>
  <c r="AC278" i="1"/>
  <c r="AD278" i="1"/>
  <c r="AE278" i="1"/>
  <c r="AF278" i="1"/>
  <c r="AG278" i="1"/>
  <c r="AH278" i="1"/>
  <c r="AA279" i="1"/>
  <c r="AB279" i="1"/>
  <c r="AC279" i="1"/>
  <c r="AD279" i="1"/>
  <c r="AE279" i="1"/>
  <c r="AF279" i="1"/>
  <c r="AG279" i="1"/>
  <c r="AH279" i="1"/>
  <c r="AA280" i="1"/>
  <c r="AB280" i="1"/>
  <c r="AC280" i="1"/>
  <c r="AD280" i="1"/>
  <c r="AE280" i="1"/>
  <c r="AF280" i="1"/>
  <c r="AG280" i="1"/>
  <c r="AH280" i="1"/>
  <c r="AA281" i="1"/>
  <c r="AB281" i="1"/>
  <c r="AC281" i="1"/>
  <c r="AD281" i="1"/>
  <c r="AE281" i="1"/>
  <c r="AF281" i="1"/>
  <c r="AG281" i="1"/>
  <c r="AH281" i="1"/>
  <c r="AA282" i="1"/>
  <c r="AB282" i="1"/>
  <c r="AC282" i="1"/>
  <c r="AD282" i="1"/>
  <c r="AE282" i="1"/>
  <c r="AF282" i="1"/>
  <c r="AG282" i="1"/>
  <c r="AH282" i="1"/>
  <c r="AA283" i="1"/>
  <c r="AB283" i="1"/>
  <c r="AC283" i="1"/>
  <c r="AD283" i="1"/>
  <c r="AE283" i="1"/>
  <c r="AF283" i="1"/>
  <c r="AG283" i="1"/>
  <c r="AH283" i="1"/>
  <c r="AA284" i="1"/>
  <c r="AB284" i="1"/>
  <c r="AC284" i="1"/>
  <c r="AD284" i="1"/>
  <c r="AE284" i="1"/>
  <c r="AF284" i="1"/>
  <c r="AG284" i="1"/>
  <c r="AH284" i="1"/>
  <c r="AA285" i="1"/>
  <c r="AB285" i="1"/>
  <c r="AC285" i="1"/>
  <c r="AD285" i="1"/>
  <c r="AE285" i="1"/>
  <c r="AF285" i="1"/>
  <c r="AG285" i="1"/>
  <c r="AH285" i="1"/>
  <c r="AA286" i="1"/>
  <c r="AB286" i="1"/>
  <c r="AC286" i="1"/>
  <c r="AD286" i="1"/>
  <c r="AE286" i="1"/>
  <c r="AF286" i="1"/>
  <c r="AG286" i="1"/>
  <c r="AH286" i="1"/>
  <c r="AA287" i="1"/>
  <c r="AB287" i="1"/>
  <c r="AC287" i="1"/>
  <c r="AD287" i="1"/>
  <c r="AE287" i="1"/>
  <c r="AF287" i="1"/>
  <c r="AG287" i="1"/>
  <c r="AH287" i="1"/>
  <c r="AA288" i="1"/>
  <c r="AB288" i="1"/>
  <c r="AC288" i="1"/>
  <c r="AD288" i="1"/>
  <c r="AE288" i="1"/>
  <c r="AF288" i="1"/>
  <c r="AG288" i="1"/>
  <c r="AH288" i="1"/>
  <c r="AA289" i="1"/>
  <c r="AB289" i="1"/>
  <c r="AC289" i="1"/>
  <c r="AD289" i="1"/>
  <c r="AE289" i="1"/>
  <c r="AF289" i="1"/>
  <c r="AG289" i="1"/>
  <c r="AH289" i="1"/>
  <c r="AA290" i="1"/>
  <c r="AB290" i="1"/>
  <c r="AC290" i="1"/>
  <c r="AD290" i="1"/>
  <c r="AE290" i="1"/>
  <c r="AF290" i="1"/>
  <c r="AG290" i="1"/>
  <c r="AH290" i="1"/>
  <c r="AA291" i="1"/>
  <c r="AB291" i="1"/>
  <c r="AC291" i="1"/>
  <c r="AD291" i="1"/>
  <c r="AE291" i="1"/>
  <c r="AF291" i="1"/>
  <c r="AG291" i="1"/>
  <c r="AH291" i="1"/>
  <c r="AA292" i="1"/>
  <c r="AB292" i="1"/>
  <c r="AC292" i="1"/>
  <c r="AD292" i="1"/>
  <c r="AE292" i="1"/>
  <c r="AF292" i="1"/>
  <c r="AG292" i="1"/>
  <c r="AH292" i="1"/>
  <c r="AA293" i="1"/>
  <c r="AB293" i="1"/>
  <c r="AC293" i="1"/>
  <c r="AD293" i="1"/>
  <c r="AE293" i="1"/>
  <c r="AF293" i="1"/>
  <c r="AG293" i="1"/>
  <c r="AH293" i="1"/>
  <c r="AA294" i="1"/>
  <c r="AB294" i="1"/>
  <c r="AC294" i="1"/>
  <c r="AD294" i="1"/>
  <c r="AE294" i="1"/>
  <c r="AF294" i="1"/>
  <c r="AG294" i="1"/>
  <c r="AH294" i="1"/>
  <c r="AA295" i="1"/>
  <c r="AB295" i="1"/>
  <c r="AC295" i="1"/>
  <c r="AD295" i="1"/>
  <c r="AE295" i="1"/>
  <c r="AF295" i="1"/>
  <c r="AG295" i="1"/>
  <c r="AH295" i="1"/>
  <c r="AA296" i="1"/>
  <c r="AB296" i="1"/>
  <c r="AC296" i="1"/>
  <c r="AD296" i="1"/>
  <c r="AE296" i="1"/>
  <c r="AF296" i="1"/>
  <c r="AG296" i="1"/>
  <c r="AH296" i="1"/>
  <c r="AA297" i="1"/>
  <c r="AB297" i="1"/>
  <c r="AC297" i="1"/>
  <c r="AD297" i="1"/>
  <c r="AE297" i="1"/>
  <c r="AF297" i="1"/>
  <c r="AG297" i="1"/>
  <c r="AH297" i="1"/>
  <c r="AA298" i="1"/>
  <c r="AB298" i="1"/>
  <c r="AC298" i="1"/>
  <c r="AD298" i="1"/>
  <c r="AE298" i="1"/>
  <c r="AF298" i="1"/>
  <c r="AG298" i="1"/>
  <c r="AH298" i="1"/>
  <c r="AA299" i="1"/>
  <c r="AB299" i="1"/>
  <c r="AC299" i="1"/>
  <c r="AD299" i="1"/>
  <c r="AE299" i="1"/>
  <c r="AF299" i="1"/>
  <c r="AG299" i="1"/>
  <c r="AH299" i="1"/>
  <c r="AA300" i="1"/>
  <c r="AB300" i="1"/>
  <c r="AC300" i="1"/>
  <c r="AD300" i="1"/>
  <c r="AE300" i="1"/>
  <c r="AF300" i="1"/>
  <c r="AG300" i="1"/>
  <c r="AH300" i="1"/>
  <c r="AA301" i="1"/>
  <c r="AB301" i="1"/>
  <c r="AC301" i="1"/>
  <c r="AD301" i="1"/>
  <c r="AE301" i="1"/>
  <c r="AF301" i="1"/>
  <c r="AG301" i="1"/>
  <c r="AH301" i="1"/>
  <c r="AA302" i="1"/>
  <c r="AB302" i="1"/>
  <c r="AC302" i="1"/>
  <c r="AD302" i="1"/>
  <c r="AE302" i="1"/>
  <c r="AF302" i="1"/>
  <c r="AG302" i="1"/>
  <c r="AH302" i="1"/>
  <c r="AA303" i="1"/>
  <c r="AB303" i="1"/>
  <c r="AC303" i="1"/>
  <c r="AD303" i="1"/>
  <c r="AE303" i="1"/>
  <c r="AF303" i="1"/>
  <c r="AG303" i="1"/>
  <c r="AH303" i="1"/>
  <c r="AA304" i="1"/>
  <c r="AB304" i="1"/>
  <c r="AC304" i="1"/>
  <c r="AD304" i="1"/>
  <c r="AE304" i="1"/>
  <c r="AF304" i="1"/>
  <c r="AG304" i="1"/>
  <c r="AH304" i="1"/>
  <c r="AA305" i="1"/>
  <c r="AB305" i="1"/>
  <c r="AC305" i="1"/>
  <c r="AD305" i="1"/>
  <c r="AE305" i="1"/>
  <c r="AF305" i="1"/>
  <c r="AG305" i="1"/>
  <c r="AH305" i="1"/>
  <c r="AA306" i="1"/>
  <c r="AB306" i="1"/>
  <c r="AC306" i="1"/>
  <c r="AD306" i="1"/>
  <c r="AE306" i="1"/>
  <c r="AF306" i="1"/>
  <c r="AG306" i="1"/>
  <c r="AH306" i="1"/>
  <c r="AA307" i="1"/>
  <c r="AB307" i="1"/>
  <c r="AC307" i="1"/>
  <c r="AD307" i="1"/>
  <c r="AE307" i="1"/>
  <c r="AF307" i="1"/>
  <c r="AG307" i="1"/>
  <c r="AH307" i="1"/>
  <c r="AA308" i="1"/>
  <c r="AB308" i="1"/>
  <c r="AC308" i="1"/>
  <c r="AD308" i="1"/>
  <c r="AE308" i="1"/>
  <c r="AF308" i="1"/>
  <c r="AG308" i="1"/>
  <c r="AH308" i="1"/>
  <c r="AA309" i="1"/>
  <c r="AB309" i="1"/>
  <c r="AC309" i="1"/>
  <c r="AD309" i="1"/>
  <c r="AE309" i="1"/>
  <c r="AF309" i="1"/>
  <c r="AG309" i="1"/>
  <c r="AH309" i="1"/>
  <c r="AA310" i="1"/>
  <c r="AB310" i="1"/>
  <c r="AC310" i="1"/>
  <c r="AD310" i="1"/>
  <c r="AE310" i="1"/>
  <c r="AF310" i="1"/>
  <c r="AG310" i="1"/>
  <c r="AH310" i="1"/>
  <c r="AA311" i="1"/>
  <c r="AB311" i="1"/>
  <c r="AC311" i="1"/>
  <c r="AD311" i="1"/>
  <c r="AE311" i="1"/>
  <c r="AF311" i="1"/>
  <c r="AG311" i="1"/>
  <c r="AH311" i="1"/>
  <c r="AA312" i="1"/>
  <c r="AB312" i="1"/>
  <c r="AC312" i="1"/>
  <c r="AD312" i="1"/>
  <c r="AE312" i="1"/>
  <c r="AF312" i="1"/>
  <c r="AG312" i="1"/>
  <c r="AH312" i="1"/>
  <c r="AA313" i="1"/>
  <c r="AB313" i="1"/>
  <c r="AC313" i="1"/>
  <c r="AD313" i="1"/>
  <c r="AE313" i="1"/>
  <c r="AF313" i="1"/>
  <c r="AG313" i="1"/>
  <c r="AH313" i="1"/>
  <c r="AA314" i="1"/>
  <c r="AB314" i="1"/>
  <c r="AC314" i="1"/>
  <c r="AD314" i="1"/>
  <c r="AE314" i="1"/>
  <c r="AF314" i="1"/>
  <c r="AG314" i="1"/>
  <c r="AH314" i="1"/>
  <c r="AA315" i="1"/>
  <c r="AB315" i="1"/>
  <c r="AC315" i="1"/>
  <c r="AD315" i="1"/>
  <c r="AE315" i="1"/>
  <c r="AF315" i="1"/>
  <c r="AG315" i="1"/>
  <c r="AH315" i="1"/>
  <c r="AA316" i="1"/>
  <c r="AB316" i="1"/>
  <c r="AC316" i="1"/>
  <c r="AD316" i="1"/>
  <c r="AE316" i="1"/>
  <c r="AF316" i="1"/>
  <c r="AG316" i="1"/>
  <c r="AH316" i="1"/>
  <c r="AA317" i="1"/>
  <c r="AB317" i="1"/>
  <c r="AC317" i="1"/>
  <c r="AD317" i="1"/>
  <c r="AE317" i="1"/>
  <c r="AF317" i="1"/>
  <c r="AG317" i="1"/>
  <c r="AH317" i="1"/>
  <c r="AA318" i="1"/>
  <c r="AB318" i="1"/>
  <c r="AC318" i="1"/>
  <c r="AD318" i="1"/>
  <c r="AE318" i="1"/>
  <c r="AF318" i="1"/>
  <c r="AG318" i="1"/>
  <c r="AH318" i="1"/>
  <c r="AA319" i="1"/>
  <c r="AB319" i="1"/>
  <c r="AC319" i="1"/>
  <c r="AD319" i="1"/>
  <c r="AE319" i="1"/>
  <c r="AF319" i="1"/>
  <c r="AG319" i="1"/>
  <c r="AH319" i="1"/>
  <c r="AA320" i="1"/>
  <c r="AB320" i="1"/>
  <c r="AC320" i="1"/>
  <c r="AD320" i="1"/>
  <c r="AE320" i="1"/>
  <c r="AF320" i="1"/>
  <c r="AG320" i="1"/>
  <c r="AH320" i="1"/>
  <c r="AA321" i="1"/>
  <c r="AB321" i="1"/>
  <c r="AC321" i="1"/>
  <c r="AD321" i="1"/>
  <c r="AE321" i="1"/>
  <c r="AF321" i="1"/>
  <c r="AG321" i="1"/>
  <c r="AH321" i="1"/>
  <c r="AA322" i="1"/>
  <c r="AB322" i="1"/>
  <c r="AC322" i="1"/>
  <c r="AD322" i="1"/>
  <c r="AE322" i="1"/>
  <c r="AF322" i="1"/>
  <c r="AG322" i="1"/>
  <c r="AH322" i="1"/>
  <c r="AA323" i="1"/>
  <c r="AB323" i="1"/>
  <c r="AC323" i="1"/>
  <c r="AD323" i="1"/>
  <c r="AE323" i="1"/>
  <c r="AF323" i="1"/>
  <c r="AG323" i="1"/>
  <c r="AH323" i="1"/>
  <c r="AA324" i="1"/>
  <c r="AB324" i="1"/>
  <c r="AC324" i="1"/>
  <c r="AD324" i="1"/>
  <c r="AE324" i="1"/>
  <c r="AF324" i="1"/>
  <c r="AG324" i="1"/>
  <c r="AH324" i="1"/>
  <c r="AA325" i="1"/>
  <c r="AB325" i="1"/>
  <c r="AC325" i="1"/>
  <c r="AD325" i="1"/>
  <c r="AE325" i="1"/>
  <c r="AF325" i="1"/>
  <c r="AG325" i="1"/>
  <c r="AH325" i="1"/>
  <c r="AA326" i="1"/>
  <c r="AB326" i="1"/>
  <c r="AC326" i="1"/>
  <c r="AD326" i="1"/>
  <c r="AE326" i="1"/>
  <c r="AF326" i="1"/>
  <c r="AG326" i="1"/>
  <c r="AH326" i="1"/>
  <c r="AA327" i="1"/>
  <c r="AB327" i="1"/>
  <c r="AC327" i="1"/>
  <c r="AD327" i="1"/>
  <c r="AE327" i="1"/>
  <c r="AF327" i="1"/>
  <c r="AG327" i="1"/>
  <c r="AH327" i="1"/>
  <c r="AA328" i="1"/>
  <c r="AB328" i="1"/>
  <c r="AC328" i="1"/>
  <c r="AD328" i="1"/>
  <c r="AE328" i="1"/>
  <c r="AF328" i="1"/>
  <c r="AG328" i="1"/>
  <c r="AH328" i="1"/>
  <c r="AA329" i="1"/>
  <c r="AB329" i="1"/>
  <c r="AC329" i="1"/>
  <c r="AD329" i="1"/>
  <c r="AE329" i="1"/>
  <c r="AF329" i="1"/>
  <c r="AG329" i="1"/>
  <c r="AH329" i="1"/>
  <c r="AA330" i="1"/>
  <c r="AB330" i="1"/>
  <c r="AC330" i="1"/>
  <c r="AD330" i="1"/>
  <c r="AE330" i="1"/>
  <c r="AF330" i="1"/>
  <c r="AG330" i="1"/>
  <c r="AH330" i="1"/>
  <c r="AA331" i="1"/>
  <c r="AB331" i="1"/>
  <c r="AC331" i="1"/>
  <c r="AD331" i="1"/>
  <c r="AE331" i="1"/>
  <c r="AF331" i="1"/>
  <c r="AG331" i="1"/>
  <c r="AH331" i="1"/>
  <c r="AA332" i="1"/>
  <c r="AB332" i="1"/>
  <c r="AC332" i="1"/>
  <c r="AD332" i="1"/>
  <c r="AE332" i="1"/>
  <c r="AF332" i="1"/>
  <c r="AG332" i="1"/>
  <c r="AH332" i="1"/>
  <c r="AA333" i="1"/>
  <c r="AB333" i="1"/>
  <c r="AC333" i="1"/>
  <c r="AD333" i="1"/>
  <c r="AE333" i="1"/>
  <c r="AF333" i="1"/>
  <c r="AG333" i="1"/>
  <c r="AH333" i="1"/>
  <c r="AA334" i="1"/>
  <c r="AB334" i="1"/>
  <c r="AC334" i="1"/>
  <c r="AD334" i="1"/>
  <c r="AE334" i="1"/>
  <c r="AF334" i="1"/>
  <c r="AG334" i="1"/>
  <c r="AH334" i="1"/>
  <c r="AA335" i="1"/>
  <c r="AB335" i="1"/>
  <c r="AC335" i="1"/>
  <c r="AD335" i="1"/>
  <c r="AE335" i="1"/>
  <c r="AF335" i="1"/>
  <c r="AG335" i="1"/>
  <c r="AH335" i="1"/>
  <c r="AA336" i="1"/>
  <c r="AB336" i="1"/>
  <c r="AC336" i="1"/>
  <c r="AD336" i="1"/>
  <c r="AE336" i="1"/>
  <c r="AF336" i="1"/>
  <c r="AG336" i="1"/>
  <c r="AH336" i="1"/>
  <c r="AA337" i="1"/>
  <c r="AB337" i="1"/>
  <c r="AC337" i="1"/>
  <c r="AD337" i="1"/>
  <c r="AE337" i="1"/>
  <c r="AF337" i="1"/>
  <c r="AG337" i="1"/>
  <c r="AH337" i="1"/>
  <c r="AA338" i="1"/>
  <c r="AB338" i="1"/>
  <c r="AC338" i="1"/>
  <c r="AD338" i="1"/>
  <c r="AE338" i="1"/>
  <c r="AF338" i="1"/>
  <c r="AG338" i="1"/>
  <c r="AH338" i="1"/>
  <c r="AA339" i="1"/>
  <c r="AB339" i="1"/>
  <c r="AC339" i="1"/>
  <c r="AD339" i="1"/>
  <c r="AE339" i="1"/>
  <c r="AF339" i="1"/>
  <c r="AG339" i="1"/>
  <c r="AH339" i="1"/>
  <c r="AA340" i="1"/>
  <c r="AB340" i="1"/>
  <c r="AC340" i="1"/>
  <c r="AD340" i="1"/>
  <c r="AE340" i="1"/>
  <c r="AF340" i="1"/>
  <c r="AG340" i="1"/>
  <c r="AH340" i="1"/>
  <c r="AA341" i="1"/>
  <c r="AB341" i="1"/>
  <c r="AC341" i="1"/>
  <c r="AD341" i="1"/>
  <c r="AE341" i="1"/>
  <c r="AF341" i="1"/>
  <c r="AG341" i="1"/>
  <c r="AH341" i="1"/>
  <c r="AA342" i="1"/>
  <c r="AB342" i="1"/>
  <c r="AC342" i="1"/>
  <c r="AD342" i="1"/>
  <c r="AE342" i="1"/>
  <c r="AF342" i="1"/>
  <c r="AG342" i="1"/>
  <c r="AH342" i="1"/>
  <c r="AA343" i="1"/>
  <c r="AB343" i="1"/>
  <c r="AC343" i="1"/>
  <c r="AD343" i="1"/>
  <c r="AE343" i="1"/>
  <c r="AF343" i="1"/>
  <c r="AG343" i="1"/>
  <c r="AH343" i="1"/>
  <c r="AA344" i="1"/>
  <c r="AB344" i="1"/>
  <c r="AC344" i="1"/>
  <c r="AD344" i="1"/>
  <c r="AE344" i="1"/>
  <c r="AF344" i="1"/>
  <c r="AG344" i="1"/>
  <c r="AH344" i="1"/>
  <c r="AA345" i="1"/>
  <c r="AB345" i="1"/>
  <c r="AC345" i="1"/>
  <c r="AD345" i="1"/>
  <c r="AE345" i="1"/>
  <c r="AF345" i="1"/>
  <c r="AG345" i="1"/>
  <c r="AH345" i="1"/>
  <c r="AA346" i="1"/>
  <c r="AB346" i="1"/>
  <c r="AC346" i="1"/>
  <c r="AD346" i="1"/>
  <c r="AE346" i="1"/>
  <c r="AF346" i="1"/>
  <c r="AG346" i="1"/>
  <c r="AH346" i="1"/>
  <c r="AA347" i="1"/>
  <c r="AB347" i="1"/>
  <c r="AC347" i="1"/>
  <c r="AD347" i="1"/>
  <c r="AE347" i="1"/>
  <c r="AF347" i="1"/>
  <c r="AG347" i="1"/>
  <c r="AH347" i="1"/>
  <c r="AA348" i="1"/>
  <c r="AB348" i="1"/>
  <c r="AC348" i="1"/>
  <c r="AD348" i="1"/>
  <c r="AE348" i="1"/>
  <c r="AF348" i="1"/>
  <c r="AG348" i="1"/>
  <c r="AH348" i="1"/>
  <c r="AA349" i="1"/>
  <c r="AB349" i="1"/>
  <c r="AC349" i="1"/>
  <c r="AD349" i="1"/>
  <c r="AE349" i="1"/>
  <c r="AF349" i="1"/>
  <c r="AG349" i="1"/>
  <c r="AH349" i="1"/>
  <c r="AA350" i="1"/>
  <c r="AB350" i="1"/>
  <c r="AC350" i="1"/>
  <c r="AD350" i="1"/>
  <c r="AE350" i="1"/>
  <c r="AF350" i="1"/>
  <c r="AG350" i="1"/>
  <c r="AH350" i="1"/>
  <c r="AA351" i="1"/>
  <c r="AB351" i="1"/>
  <c r="AC351" i="1"/>
  <c r="AD351" i="1"/>
  <c r="AE351" i="1"/>
  <c r="AF351" i="1"/>
  <c r="AG351" i="1"/>
  <c r="AH351" i="1"/>
  <c r="AA352" i="1"/>
  <c r="AB352" i="1"/>
  <c r="AC352" i="1"/>
  <c r="AD352" i="1"/>
  <c r="AE352" i="1"/>
  <c r="AF352" i="1"/>
  <c r="AG352" i="1"/>
  <c r="AH352" i="1"/>
  <c r="AA353" i="1"/>
  <c r="AB353" i="1"/>
  <c r="AC353" i="1"/>
  <c r="AD353" i="1"/>
  <c r="AE353" i="1"/>
  <c r="AF353" i="1"/>
  <c r="AG353" i="1"/>
  <c r="AH353" i="1"/>
  <c r="AA354" i="1"/>
  <c r="AB354" i="1"/>
  <c r="AC354" i="1"/>
  <c r="AD354" i="1"/>
  <c r="AE354" i="1"/>
  <c r="AF354" i="1"/>
  <c r="AG354" i="1"/>
  <c r="AH354" i="1"/>
  <c r="AA355" i="1"/>
  <c r="AB355" i="1"/>
  <c r="AC355" i="1"/>
  <c r="AD355" i="1"/>
  <c r="AE355" i="1"/>
  <c r="AF355" i="1"/>
  <c r="AG355" i="1"/>
  <c r="AH355" i="1"/>
  <c r="AA356" i="1"/>
  <c r="AB356" i="1"/>
  <c r="AC356" i="1"/>
  <c r="AD356" i="1"/>
  <c r="AE356" i="1"/>
  <c r="AF356" i="1"/>
  <c r="AG356" i="1"/>
  <c r="AH356" i="1"/>
  <c r="AA357" i="1"/>
  <c r="AB357" i="1"/>
  <c r="AC357" i="1"/>
  <c r="AD357" i="1"/>
  <c r="AE357" i="1"/>
  <c r="AF357" i="1"/>
  <c r="AG357" i="1"/>
  <c r="AH357" i="1"/>
  <c r="AA358" i="1"/>
  <c r="AB358" i="1"/>
  <c r="AC358" i="1"/>
  <c r="AD358" i="1"/>
  <c r="AE358" i="1"/>
  <c r="AF358" i="1"/>
  <c r="AG358" i="1"/>
  <c r="AH358" i="1"/>
  <c r="AA359" i="1"/>
  <c r="AB359" i="1"/>
  <c r="AC359" i="1"/>
  <c r="AD359" i="1"/>
  <c r="AE359" i="1"/>
  <c r="AF359" i="1"/>
  <c r="AG359" i="1"/>
  <c r="AH359" i="1"/>
  <c r="AA360" i="1"/>
  <c r="AB360" i="1"/>
  <c r="AC360" i="1"/>
  <c r="AD360" i="1"/>
  <c r="AE360" i="1"/>
  <c r="AF360" i="1"/>
  <c r="AG360" i="1"/>
  <c r="AH360" i="1"/>
  <c r="AA361" i="1"/>
  <c r="AB361" i="1"/>
  <c r="AC361" i="1"/>
  <c r="AD361" i="1"/>
  <c r="AE361" i="1"/>
  <c r="AF361" i="1"/>
  <c r="AG361" i="1"/>
  <c r="AH361" i="1"/>
  <c r="AA362" i="1"/>
  <c r="AB362" i="1"/>
  <c r="AC362" i="1"/>
  <c r="AD362" i="1"/>
  <c r="AE362" i="1"/>
  <c r="AF362" i="1"/>
  <c r="AG362" i="1"/>
  <c r="AH362" i="1"/>
  <c r="AA363" i="1"/>
  <c r="AB363" i="1"/>
  <c r="AC363" i="1"/>
  <c r="AD363" i="1"/>
  <c r="AE363" i="1"/>
  <c r="AF363" i="1"/>
  <c r="AG363" i="1"/>
  <c r="AH363" i="1"/>
  <c r="AA364" i="1"/>
  <c r="AB364" i="1"/>
  <c r="AC364" i="1"/>
  <c r="AD364" i="1"/>
  <c r="AE364" i="1"/>
  <c r="AF364" i="1"/>
  <c r="AG364" i="1"/>
  <c r="AH364" i="1"/>
  <c r="AA365" i="1"/>
  <c r="AB365" i="1"/>
  <c r="AC365" i="1"/>
  <c r="AD365" i="1"/>
  <c r="AE365" i="1"/>
  <c r="AF365" i="1"/>
  <c r="AG365" i="1"/>
  <c r="AH365" i="1"/>
  <c r="AA366" i="1"/>
  <c r="AB366" i="1"/>
  <c r="AC366" i="1"/>
  <c r="AD366" i="1"/>
  <c r="AE366" i="1"/>
  <c r="AF366" i="1"/>
  <c r="AG366" i="1"/>
  <c r="AH366" i="1"/>
  <c r="AA367" i="1"/>
  <c r="AB367" i="1"/>
  <c r="AC367" i="1"/>
  <c r="AD367" i="1"/>
  <c r="AE367" i="1"/>
  <c r="AF367" i="1"/>
  <c r="AG367" i="1"/>
  <c r="AH367" i="1"/>
  <c r="AA368" i="1"/>
  <c r="AB368" i="1"/>
  <c r="AC368" i="1"/>
  <c r="AD368" i="1"/>
  <c r="AE368" i="1"/>
  <c r="AF368" i="1"/>
  <c r="AG368" i="1"/>
  <c r="AH368" i="1"/>
  <c r="AA369" i="1"/>
  <c r="AB369" i="1"/>
  <c r="AC369" i="1"/>
  <c r="AD369" i="1"/>
  <c r="AE369" i="1"/>
  <c r="AF369" i="1"/>
  <c r="AG369" i="1"/>
  <c r="AH369" i="1"/>
  <c r="AA370" i="1"/>
  <c r="AB370" i="1"/>
  <c r="AC370" i="1"/>
  <c r="AD370" i="1"/>
  <c r="AE370" i="1"/>
  <c r="AF370" i="1"/>
  <c r="AG370" i="1"/>
  <c r="AH370" i="1"/>
  <c r="AA371" i="1"/>
  <c r="AB371" i="1"/>
  <c r="AC371" i="1"/>
  <c r="AD371" i="1"/>
  <c r="AE371" i="1"/>
  <c r="AF371" i="1"/>
  <c r="AG371" i="1"/>
  <c r="AH371" i="1"/>
  <c r="AA372" i="1"/>
  <c r="AB372" i="1"/>
  <c r="AC372" i="1"/>
  <c r="AD372" i="1"/>
  <c r="AE372" i="1"/>
  <c r="AF372" i="1"/>
  <c r="AG372" i="1"/>
  <c r="AH372" i="1"/>
  <c r="AA373" i="1"/>
  <c r="AB373" i="1"/>
  <c r="AC373" i="1"/>
  <c r="AD373" i="1"/>
  <c r="AE373" i="1"/>
  <c r="AF373" i="1"/>
  <c r="AG373" i="1"/>
  <c r="AH373" i="1"/>
  <c r="AA374" i="1"/>
  <c r="AB374" i="1"/>
  <c r="AC374" i="1"/>
  <c r="AD374" i="1"/>
  <c r="AE374" i="1"/>
  <c r="AF374" i="1"/>
  <c r="AG374" i="1"/>
  <c r="AH374" i="1"/>
  <c r="AA375" i="1"/>
  <c r="AB375" i="1"/>
  <c r="AC375" i="1"/>
  <c r="AD375" i="1"/>
  <c r="AE375" i="1"/>
  <c r="AF375" i="1"/>
  <c r="AG375" i="1"/>
  <c r="AH375" i="1"/>
  <c r="AA376" i="1"/>
  <c r="AB376" i="1"/>
  <c r="AC376" i="1"/>
  <c r="AD376" i="1"/>
  <c r="AE376" i="1"/>
  <c r="AF376" i="1"/>
  <c r="AG376" i="1"/>
  <c r="AH376" i="1"/>
  <c r="AA377" i="1"/>
  <c r="AB377" i="1"/>
  <c r="AC377" i="1"/>
  <c r="AD377" i="1"/>
  <c r="AE377" i="1"/>
  <c r="AF377" i="1"/>
  <c r="AG377" i="1"/>
  <c r="AH377" i="1"/>
  <c r="AA378" i="1"/>
  <c r="AB378" i="1"/>
  <c r="AC378" i="1"/>
  <c r="AD378" i="1"/>
  <c r="AE378" i="1"/>
  <c r="AF378" i="1"/>
  <c r="AG378" i="1"/>
  <c r="AH378" i="1"/>
  <c r="AA379" i="1"/>
  <c r="AB379" i="1"/>
  <c r="AC379" i="1"/>
  <c r="AD379" i="1"/>
  <c r="AE379" i="1"/>
  <c r="AF379" i="1"/>
  <c r="AG379" i="1"/>
  <c r="AH379" i="1"/>
  <c r="AA380" i="1"/>
  <c r="AB380" i="1"/>
  <c r="AC380" i="1"/>
  <c r="AD380" i="1"/>
  <c r="AE380" i="1"/>
  <c r="AF380" i="1"/>
  <c r="AG380" i="1"/>
  <c r="AH380" i="1"/>
  <c r="AA381" i="1"/>
  <c r="AB381" i="1"/>
  <c r="AC381" i="1"/>
  <c r="AD381" i="1"/>
  <c r="AE381" i="1"/>
  <c r="AF381" i="1"/>
  <c r="AG381" i="1"/>
  <c r="AH381" i="1"/>
  <c r="AA382" i="1"/>
  <c r="AB382" i="1"/>
  <c r="AC382" i="1"/>
  <c r="AD382" i="1"/>
  <c r="AE382" i="1"/>
  <c r="AF382" i="1"/>
  <c r="AG382" i="1"/>
  <c r="AH382" i="1"/>
  <c r="AA383" i="1"/>
  <c r="AB383" i="1"/>
  <c r="AC383" i="1"/>
  <c r="AD383" i="1"/>
  <c r="AE383" i="1"/>
  <c r="AF383" i="1"/>
  <c r="AG383" i="1"/>
  <c r="AH383" i="1"/>
  <c r="AA384" i="1"/>
  <c r="AB384" i="1"/>
  <c r="AC384" i="1"/>
  <c r="AD384" i="1"/>
  <c r="AE384" i="1"/>
  <c r="AF384" i="1"/>
  <c r="AG384" i="1"/>
  <c r="AH384" i="1"/>
  <c r="AA385" i="1"/>
  <c r="AB385" i="1"/>
  <c r="AC385" i="1"/>
  <c r="AD385" i="1"/>
  <c r="AE385" i="1"/>
  <c r="AF385" i="1"/>
  <c r="AG385" i="1"/>
  <c r="AH385" i="1"/>
  <c r="AA386" i="1"/>
  <c r="AB386" i="1"/>
  <c r="AC386" i="1"/>
  <c r="AD386" i="1"/>
  <c r="AE386" i="1"/>
  <c r="AF386" i="1"/>
  <c r="AG386" i="1"/>
  <c r="AH386" i="1"/>
  <c r="AA387" i="1"/>
  <c r="AB387" i="1"/>
  <c r="AC387" i="1"/>
  <c r="AD387" i="1"/>
  <c r="AE387" i="1"/>
  <c r="AF387" i="1"/>
  <c r="AG387" i="1"/>
  <c r="AH387" i="1"/>
  <c r="AA388" i="1"/>
  <c r="AB388" i="1"/>
  <c r="AC388" i="1"/>
  <c r="AD388" i="1"/>
  <c r="AE388" i="1"/>
  <c r="AF388" i="1"/>
  <c r="AG388" i="1"/>
  <c r="AH388" i="1"/>
  <c r="AA389" i="1"/>
  <c r="AB389" i="1"/>
  <c r="AC389" i="1"/>
  <c r="AD389" i="1"/>
  <c r="AE389" i="1"/>
  <c r="AF389" i="1"/>
  <c r="AG389" i="1"/>
  <c r="AH389" i="1"/>
  <c r="AA390" i="1"/>
  <c r="AB390" i="1"/>
  <c r="AC390" i="1"/>
  <c r="AD390" i="1"/>
  <c r="AE390" i="1"/>
  <c r="AF390" i="1"/>
  <c r="AG390" i="1"/>
  <c r="AH390" i="1"/>
  <c r="AA391" i="1"/>
  <c r="AB391" i="1"/>
  <c r="AC391" i="1"/>
  <c r="AD391" i="1"/>
  <c r="AE391" i="1"/>
  <c r="AF391" i="1"/>
  <c r="AG391" i="1"/>
  <c r="AH391" i="1"/>
  <c r="AA392" i="1"/>
  <c r="AB392" i="1"/>
  <c r="AC392" i="1"/>
  <c r="AD392" i="1"/>
  <c r="AE392" i="1"/>
  <c r="AF392" i="1"/>
  <c r="AG392" i="1"/>
  <c r="AH392" i="1"/>
  <c r="AA393" i="1"/>
  <c r="AB393" i="1"/>
  <c r="AC393" i="1"/>
  <c r="AD393" i="1"/>
  <c r="AE393" i="1"/>
  <c r="AF393" i="1"/>
  <c r="AG393" i="1"/>
  <c r="AH393" i="1"/>
  <c r="AA394" i="1"/>
  <c r="AB394" i="1"/>
  <c r="AC394" i="1"/>
  <c r="AD394" i="1"/>
  <c r="AE394" i="1"/>
  <c r="AF394" i="1"/>
  <c r="AG394" i="1"/>
  <c r="AH394" i="1"/>
  <c r="AA395" i="1"/>
  <c r="AB395" i="1"/>
  <c r="AC395" i="1"/>
  <c r="AD395" i="1"/>
  <c r="AE395" i="1"/>
  <c r="AF395" i="1"/>
  <c r="AG395" i="1"/>
  <c r="AH395" i="1"/>
  <c r="AA396" i="1"/>
  <c r="AB396" i="1"/>
  <c r="AC396" i="1"/>
  <c r="AD396" i="1"/>
  <c r="AE396" i="1"/>
  <c r="AF396" i="1"/>
  <c r="AG396" i="1"/>
  <c r="AH396" i="1"/>
  <c r="AA397" i="1"/>
  <c r="AB397" i="1"/>
  <c r="AC397" i="1"/>
  <c r="AD397" i="1"/>
  <c r="AE397" i="1"/>
  <c r="AF397" i="1"/>
  <c r="AG397" i="1"/>
  <c r="AH397" i="1"/>
  <c r="AA398" i="1"/>
  <c r="AB398" i="1"/>
  <c r="AC398" i="1"/>
  <c r="AD398" i="1"/>
  <c r="AE398" i="1"/>
  <c r="AF398" i="1"/>
  <c r="AG398" i="1"/>
  <c r="AH398" i="1"/>
  <c r="AA399" i="1"/>
  <c r="AB399" i="1"/>
  <c r="AC399" i="1"/>
  <c r="AD399" i="1"/>
  <c r="AE399" i="1"/>
  <c r="AF399" i="1"/>
  <c r="AG399" i="1"/>
  <c r="AH399" i="1"/>
  <c r="AA400" i="1"/>
  <c r="AB400" i="1"/>
  <c r="AC400" i="1"/>
  <c r="AD400" i="1"/>
  <c r="AE400" i="1"/>
  <c r="AF400" i="1"/>
  <c r="AG400" i="1"/>
  <c r="AH400" i="1"/>
  <c r="AA401" i="1"/>
  <c r="AB401" i="1"/>
  <c r="AC401" i="1"/>
  <c r="AD401" i="1"/>
  <c r="AE401" i="1"/>
  <c r="AF401" i="1"/>
  <c r="AG401" i="1"/>
  <c r="AH401" i="1"/>
  <c r="AA402" i="1"/>
  <c r="AB402" i="1"/>
  <c r="AC402" i="1"/>
  <c r="AD402" i="1"/>
  <c r="AE402" i="1"/>
  <c r="AF402" i="1"/>
  <c r="AG402" i="1"/>
  <c r="AH402" i="1"/>
  <c r="AA403" i="1"/>
  <c r="AB403" i="1"/>
  <c r="AC403" i="1"/>
  <c r="AD403" i="1"/>
  <c r="AE403" i="1"/>
  <c r="AF403" i="1"/>
  <c r="AG403" i="1"/>
  <c r="AH403" i="1"/>
  <c r="AA404" i="1"/>
  <c r="AB404" i="1"/>
  <c r="AC404" i="1"/>
  <c r="AD404" i="1"/>
  <c r="AE404" i="1"/>
  <c r="AF404" i="1"/>
  <c r="AG404" i="1"/>
  <c r="AH404" i="1"/>
  <c r="AA405" i="1"/>
  <c r="AB405" i="1"/>
  <c r="AC405" i="1"/>
  <c r="AD405" i="1"/>
  <c r="AE405" i="1"/>
  <c r="AF405" i="1"/>
  <c r="AG405" i="1"/>
  <c r="AH405" i="1"/>
  <c r="AA406" i="1"/>
  <c r="AB406" i="1"/>
  <c r="AC406" i="1"/>
  <c r="AD406" i="1"/>
  <c r="AE406" i="1"/>
  <c r="AF406" i="1"/>
  <c r="AG406" i="1"/>
  <c r="AH406" i="1"/>
  <c r="AA407" i="1"/>
  <c r="AB407" i="1"/>
  <c r="AC407" i="1"/>
  <c r="AD407" i="1"/>
  <c r="AE407" i="1"/>
  <c r="AF407" i="1"/>
  <c r="AG407" i="1"/>
  <c r="AH407" i="1"/>
  <c r="AA408" i="1"/>
  <c r="AB408" i="1"/>
  <c r="AC408" i="1"/>
  <c r="AD408" i="1"/>
  <c r="AE408" i="1"/>
  <c r="AF408" i="1"/>
  <c r="AG408" i="1"/>
  <c r="AH408" i="1"/>
  <c r="AA409" i="1"/>
  <c r="AB409" i="1"/>
  <c r="AC409" i="1"/>
  <c r="AD409" i="1"/>
  <c r="AE409" i="1"/>
  <c r="AF409" i="1"/>
  <c r="AG409" i="1"/>
  <c r="AH409" i="1"/>
  <c r="AA410" i="1"/>
  <c r="AB410" i="1"/>
  <c r="AC410" i="1"/>
  <c r="AD410" i="1"/>
  <c r="AE410" i="1"/>
  <c r="AF410" i="1"/>
  <c r="AG410" i="1"/>
  <c r="AH410" i="1"/>
  <c r="AA411" i="1"/>
  <c r="AB411" i="1"/>
  <c r="AC411" i="1"/>
  <c r="AD411" i="1"/>
  <c r="AE411" i="1"/>
  <c r="AF411" i="1"/>
  <c r="AG411" i="1"/>
  <c r="AH411" i="1"/>
  <c r="AA412" i="1"/>
  <c r="AB412" i="1"/>
  <c r="AC412" i="1"/>
  <c r="AD412" i="1"/>
  <c r="AE412" i="1"/>
  <c r="AF412" i="1"/>
  <c r="AG412" i="1"/>
  <c r="AH412" i="1"/>
  <c r="AA413" i="1"/>
  <c r="AB413" i="1"/>
  <c r="AC413" i="1"/>
  <c r="AD413" i="1"/>
  <c r="AE413" i="1"/>
  <c r="AF413" i="1"/>
  <c r="AG413" i="1"/>
  <c r="AH413" i="1"/>
  <c r="AA414" i="1"/>
  <c r="AB414" i="1"/>
  <c r="AC414" i="1"/>
  <c r="AD414" i="1"/>
  <c r="AE414" i="1"/>
  <c r="AF414" i="1"/>
  <c r="AG414" i="1"/>
  <c r="AH414" i="1"/>
  <c r="AA415" i="1"/>
  <c r="AB415" i="1"/>
  <c r="AC415" i="1"/>
  <c r="AD415" i="1"/>
  <c r="AE415" i="1"/>
  <c r="AF415" i="1"/>
  <c r="AG415" i="1"/>
  <c r="AH415" i="1"/>
  <c r="AA416" i="1"/>
  <c r="AB416" i="1"/>
  <c r="AC416" i="1"/>
  <c r="AD416" i="1"/>
  <c r="AE416" i="1"/>
  <c r="AF416" i="1"/>
  <c r="AG416" i="1"/>
  <c r="AH416" i="1"/>
  <c r="AA417" i="1"/>
  <c r="AB417" i="1"/>
  <c r="AC417" i="1"/>
  <c r="AD417" i="1"/>
  <c r="AE417" i="1"/>
  <c r="AF417" i="1"/>
  <c r="AG417" i="1"/>
  <c r="AH417" i="1"/>
  <c r="AA418" i="1"/>
  <c r="AB418" i="1"/>
  <c r="AC418" i="1"/>
  <c r="AD418" i="1"/>
  <c r="AE418" i="1"/>
  <c r="AF418" i="1"/>
  <c r="AG418" i="1"/>
  <c r="AH418" i="1"/>
  <c r="AA419" i="1"/>
  <c r="AB419" i="1"/>
  <c r="AC419" i="1"/>
  <c r="AD419" i="1"/>
  <c r="AE419" i="1"/>
  <c r="AF419" i="1"/>
  <c r="AG419" i="1"/>
  <c r="AH419" i="1"/>
  <c r="AA420" i="1"/>
  <c r="AB420" i="1"/>
  <c r="AC420" i="1"/>
  <c r="AD420" i="1"/>
  <c r="AE420" i="1"/>
  <c r="AF420" i="1"/>
  <c r="AG420" i="1"/>
  <c r="AH420" i="1"/>
  <c r="AA421" i="1"/>
  <c r="AB421" i="1"/>
  <c r="AC421" i="1"/>
  <c r="AD421" i="1"/>
  <c r="AE421" i="1"/>
  <c r="AF421" i="1"/>
  <c r="AG421" i="1"/>
  <c r="AH421" i="1"/>
  <c r="AA422" i="1"/>
  <c r="AB422" i="1"/>
  <c r="AC422" i="1"/>
  <c r="AD422" i="1"/>
  <c r="AE422" i="1"/>
  <c r="AF422" i="1"/>
  <c r="AG422" i="1"/>
  <c r="AH422" i="1"/>
  <c r="AA423" i="1"/>
  <c r="AB423" i="1"/>
  <c r="AC423" i="1"/>
  <c r="AD423" i="1"/>
  <c r="AE423" i="1"/>
  <c r="AF423" i="1"/>
  <c r="AG423" i="1"/>
  <c r="AH423" i="1"/>
  <c r="AA424" i="1"/>
  <c r="AB424" i="1"/>
  <c r="AC424" i="1"/>
  <c r="AD424" i="1"/>
  <c r="AE424" i="1"/>
  <c r="AF424" i="1"/>
  <c r="AG424" i="1"/>
  <c r="AH424" i="1"/>
  <c r="AA425" i="1"/>
  <c r="AB425" i="1"/>
  <c r="AC425" i="1"/>
  <c r="AD425" i="1"/>
  <c r="AE425" i="1"/>
  <c r="AF425" i="1"/>
  <c r="AG425" i="1"/>
  <c r="AH425" i="1"/>
  <c r="AA426" i="1"/>
  <c r="AB426" i="1"/>
  <c r="AC426" i="1"/>
  <c r="AD426" i="1"/>
  <c r="AE426" i="1"/>
  <c r="AF426" i="1"/>
  <c r="AG426" i="1"/>
  <c r="AH426" i="1"/>
  <c r="AA427" i="1"/>
  <c r="AB427" i="1"/>
  <c r="AC427" i="1"/>
  <c r="AD427" i="1"/>
  <c r="AE427" i="1"/>
  <c r="AF427" i="1"/>
  <c r="AG427" i="1"/>
  <c r="AH427" i="1"/>
  <c r="AA428" i="1"/>
  <c r="AB428" i="1"/>
  <c r="AC428" i="1"/>
  <c r="AD428" i="1"/>
  <c r="AE428" i="1"/>
  <c r="AF428" i="1"/>
  <c r="AG428" i="1"/>
  <c r="AH428" i="1"/>
  <c r="AA429" i="1"/>
  <c r="AB429" i="1"/>
  <c r="AC429" i="1"/>
  <c r="AD429" i="1"/>
  <c r="AE429" i="1"/>
  <c r="AF429" i="1"/>
  <c r="AG429" i="1"/>
  <c r="AH429" i="1"/>
  <c r="AA430" i="1"/>
  <c r="AB430" i="1"/>
  <c r="AC430" i="1"/>
  <c r="AD430" i="1"/>
  <c r="AE430" i="1"/>
  <c r="AF430" i="1"/>
  <c r="AG430" i="1"/>
  <c r="AH430" i="1"/>
  <c r="AA431" i="1"/>
  <c r="AB431" i="1"/>
  <c r="AC431" i="1"/>
  <c r="AD431" i="1"/>
  <c r="AE431" i="1"/>
  <c r="AF431" i="1"/>
  <c r="AG431" i="1"/>
  <c r="AH431" i="1"/>
  <c r="AA432" i="1"/>
  <c r="AB432" i="1"/>
  <c r="AC432" i="1"/>
  <c r="AD432" i="1"/>
  <c r="AE432" i="1"/>
  <c r="AF432" i="1"/>
  <c r="AG432" i="1"/>
  <c r="AH432" i="1"/>
  <c r="AA433" i="1"/>
  <c r="AB433" i="1"/>
  <c r="AC433" i="1"/>
  <c r="AD433" i="1"/>
  <c r="AE433" i="1"/>
  <c r="AF433" i="1"/>
  <c r="AG433" i="1"/>
  <c r="AH433" i="1"/>
  <c r="AA434" i="1"/>
  <c r="AB434" i="1"/>
  <c r="AC434" i="1"/>
  <c r="AD434" i="1"/>
  <c r="AE434" i="1"/>
  <c r="AF434" i="1"/>
  <c r="AG434" i="1"/>
  <c r="AH434" i="1"/>
  <c r="AA435" i="1"/>
  <c r="AB435" i="1"/>
  <c r="AC435" i="1"/>
  <c r="AD435" i="1"/>
  <c r="AE435" i="1"/>
  <c r="AF435" i="1"/>
  <c r="AG435" i="1"/>
  <c r="AH435" i="1"/>
  <c r="AA436" i="1"/>
  <c r="AB436" i="1"/>
  <c r="AC436" i="1"/>
  <c r="AD436" i="1"/>
  <c r="AE436" i="1"/>
  <c r="AF436" i="1"/>
  <c r="AG436" i="1"/>
  <c r="AH436" i="1"/>
  <c r="AA437" i="1"/>
  <c r="AB437" i="1"/>
  <c r="AC437" i="1"/>
  <c r="AD437" i="1"/>
  <c r="AE437" i="1"/>
  <c r="AF437" i="1"/>
  <c r="AG437" i="1"/>
  <c r="AH437" i="1"/>
  <c r="AA438" i="1"/>
  <c r="AB438" i="1"/>
  <c r="AC438" i="1"/>
  <c r="AD438" i="1"/>
  <c r="AE438" i="1"/>
  <c r="AF438" i="1"/>
  <c r="AG438" i="1"/>
  <c r="AH438" i="1"/>
  <c r="AA439" i="1"/>
  <c r="AB439" i="1"/>
  <c r="AC439" i="1"/>
  <c r="AD439" i="1"/>
  <c r="AE439" i="1"/>
  <c r="AF439" i="1"/>
  <c r="AG439" i="1"/>
  <c r="AH439" i="1"/>
  <c r="AA440" i="1"/>
  <c r="AB440" i="1"/>
  <c r="AC440" i="1"/>
  <c r="AD440" i="1"/>
  <c r="AE440" i="1"/>
  <c r="AF440" i="1"/>
  <c r="AG440" i="1"/>
  <c r="AH440" i="1"/>
  <c r="AA441" i="1"/>
  <c r="AB441" i="1"/>
  <c r="AC441" i="1"/>
  <c r="AD441" i="1"/>
  <c r="AE441" i="1"/>
  <c r="AF441" i="1"/>
  <c r="AG441" i="1"/>
  <c r="AH441" i="1"/>
  <c r="AA442" i="1"/>
  <c r="AB442" i="1"/>
  <c r="AC442" i="1"/>
  <c r="AD442" i="1"/>
  <c r="AE442" i="1"/>
  <c r="AF442" i="1"/>
  <c r="AG442" i="1"/>
  <c r="AH442" i="1"/>
  <c r="AA443" i="1"/>
  <c r="AB443" i="1"/>
  <c r="AC443" i="1"/>
  <c r="AD443" i="1"/>
  <c r="AE443" i="1"/>
  <c r="AF443" i="1"/>
  <c r="AG443" i="1"/>
  <c r="AH443" i="1"/>
  <c r="AA444" i="1"/>
  <c r="AB444" i="1"/>
  <c r="AC444" i="1"/>
  <c r="AD444" i="1"/>
  <c r="AE444" i="1"/>
  <c r="AF444" i="1"/>
  <c r="AG444" i="1"/>
  <c r="AH444" i="1"/>
  <c r="AA445" i="1"/>
  <c r="AB445" i="1"/>
  <c r="AC445" i="1"/>
  <c r="AD445" i="1"/>
  <c r="AE445" i="1"/>
  <c r="AF445" i="1"/>
  <c r="AG445" i="1"/>
  <c r="AH445" i="1"/>
  <c r="AA446" i="1"/>
  <c r="AB446" i="1"/>
  <c r="AC446" i="1"/>
  <c r="AD446" i="1"/>
  <c r="AE446" i="1"/>
  <c r="AF446" i="1"/>
  <c r="AG446" i="1"/>
  <c r="AH446" i="1"/>
  <c r="AA447" i="1"/>
  <c r="AB447" i="1"/>
  <c r="AC447" i="1"/>
  <c r="AD447" i="1"/>
  <c r="AE447" i="1"/>
  <c r="AF447" i="1"/>
  <c r="AG447" i="1"/>
  <c r="AH447" i="1"/>
  <c r="AA448" i="1"/>
  <c r="AB448" i="1"/>
  <c r="AC448" i="1"/>
  <c r="AD448" i="1"/>
  <c r="AE448" i="1"/>
  <c r="AF448" i="1"/>
  <c r="AG448" i="1"/>
  <c r="AH448" i="1"/>
  <c r="AA449" i="1"/>
  <c r="AB449" i="1"/>
  <c r="AC449" i="1"/>
  <c r="AD449" i="1"/>
  <c r="AE449" i="1"/>
  <c r="AF449" i="1"/>
  <c r="AG449" i="1"/>
  <c r="AH449" i="1"/>
  <c r="AA450" i="1"/>
  <c r="AB450" i="1"/>
  <c r="AC450" i="1"/>
  <c r="AD450" i="1"/>
  <c r="AE450" i="1"/>
  <c r="AF450" i="1"/>
  <c r="AG450" i="1"/>
  <c r="AH450" i="1"/>
  <c r="AA451" i="1"/>
  <c r="AB451" i="1"/>
  <c r="AC451" i="1"/>
  <c r="AD451" i="1"/>
  <c r="AE451" i="1"/>
  <c r="AF451" i="1"/>
  <c r="AG451" i="1"/>
  <c r="AH451" i="1"/>
  <c r="AA452" i="1"/>
  <c r="AB452" i="1"/>
  <c r="AC452" i="1"/>
  <c r="AD452" i="1"/>
  <c r="AE452" i="1"/>
  <c r="AF452" i="1"/>
  <c r="AG452" i="1"/>
  <c r="AH452" i="1"/>
  <c r="AA453" i="1"/>
  <c r="AB453" i="1"/>
  <c r="AC453" i="1"/>
  <c r="AD453" i="1"/>
  <c r="AE453" i="1"/>
  <c r="AF453" i="1"/>
  <c r="AG453" i="1"/>
  <c r="AH453" i="1"/>
  <c r="AA454" i="1"/>
  <c r="AB454" i="1"/>
  <c r="AC454" i="1"/>
  <c r="AD454" i="1"/>
  <c r="AE454" i="1"/>
  <c r="AF454" i="1"/>
  <c r="AG454" i="1"/>
  <c r="AH454" i="1"/>
  <c r="AA455" i="1"/>
  <c r="AB455" i="1"/>
  <c r="AC455" i="1"/>
  <c r="AD455" i="1"/>
  <c r="AE455" i="1"/>
  <c r="AF455" i="1"/>
  <c r="AG455" i="1"/>
  <c r="AH455" i="1"/>
  <c r="AA456" i="1"/>
  <c r="AB456" i="1"/>
  <c r="AC456" i="1"/>
  <c r="AD456" i="1"/>
  <c r="AE456" i="1"/>
  <c r="AF456" i="1"/>
  <c r="AG456" i="1"/>
  <c r="AH456" i="1"/>
  <c r="AA457" i="1"/>
  <c r="AB457" i="1"/>
  <c r="AC457" i="1"/>
  <c r="AD457" i="1"/>
  <c r="AE457" i="1"/>
  <c r="AF457" i="1"/>
  <c r="AG457" i="1"/>
  <c r="AH457" i="1"/>
  <c r="AA458" i="1"/>
  <c r="AB458" i="1"/>
  <c r="AC458" i="1"/>
  <c r="AD458" i="1"/>
  <c r="AE458" i="1"/>
  <c r="AF458" i="1"/>
  <c r="AG458" i="1"/>
  <c r="AH458" i="1"/>
  <c r="AA459" i="1"/>
  <c r="AB459" i="1"/>
  <c r="AC459" i="1"/>
  <c r="AD459" i="1"/>
  <c r="AE459" i="1"/>
  <c r="AF459" i="1"/>
  <c r="AG459" i="1"/>
  <c r="AH459" i="1"/>
  <c r="AA460" i="1"/>
  <c r="AB460" i="1"/>
  <c r="AC460" i="1"/>
  <c r="AD460" i="1"/>
  <c r="AE460" i="1"/>
  <c r="AF460" i="1"/>
  <c r="AG460" i="1"/>
  <c r="AH460" i="1"/>
  <c r="AA461" i="1"/>
  <c r="AB461" i="1"/>
  <c r="AC461" i="1"/>
  <c r="AD461" i="1"/>
  <c r="AE461" i="1"/>
  <c r="AF461" i="1"/>
  <c r="AG461" i="1"/>
  <c r="AH461" i="1"/>
  <c r="AA462" i="1"/>
  <c r="AB462" i="1"/>
  <c r="AC462" i="1"/>
  <c r="AD462" i="1"/>
  <c r="AE462" i="1"/>
  <c r="AF462" i="1"/>
  <c r="AG462" i="1"/>
  <c r="AH462" i="1"/>
  <c r="AA463" i="1"/>
  <c r="AB463" i="1"/>
  <c r="AC463" i="1"/>
  <c r="AD463" i="1"/>
  <c r="AE463" i="1"/>
  <c r="AF463" i="1"/>
  <c r="AG463" i="1"/>
  <c r="AH463" i="1"/>
  <c r="AA464" i="1"/>
  <c r="AB464" i="1"/>
  <c r="AC464" i="1"/>
  <c r="AD464" i="1"/>
  <c r="AE464" i="1"/>
  <c r="AF464" i="1"/>
  <c r="AG464" i="1"/>
  <c r="AH464" i="1"/>
  <c r="AA465" i="1"/>
  <c r="AB465" i="1"/>
  <c r="AC465" i="1"/>
  <c r="AD465" i="1"/>
  <c r="AE465" i="1"/>
  <c r="AF465" i="1"/>
  <c r="AG465" i="1"/>
  <c r="AH465" i="1"/>
  <c r="AA466" i="1"/>
  <c r="AB466" i="1"/>
  <c r="AC466" i="1"/>
  <c r="AD466" i="1"/>
  <c r="AE466" i="1"/>
  <c r="AF466" i="1"/>
  <c r="AG466" i="1"/>
  <c r="AH466" i="1"/>
  <c r="AA467" i="1"/>
  <c r="AB467" i="1"/>
  <c r="AC467" i="1"/>
  <c r="AD467" i="1"/>
  <c r="AE467" i="1"/>
  <c r="AF467" i="1"/>
  <c r="AG467" i="1"/>
  <c r="AH467" i="1"/>
  <c r="AA468" i="1"/>
  <c r="AB468" i="1"/>
  <c r="AC468" i="1"/>
  <c r="AD468" i="1"/>
  <c r="AE468" i="1"/>
  <c r="AF468" i="1"/>
  <c r="AG468" i="1"/>
  <c r="AH468" i="1"/>
  <c r="AA469" i="1"/>
  <c r="AB469" i="1"/>
  <c r="AC469" i="1"/>
  <c r="AD469" i="1"/>
  <c r="AE469" i="1"/>
  <c r="AF469" i="1"/>
  <c r="AG469" i="1"/>
  <c r="AH469" i="1"/>
  <c r="AA470" i="1"/>
  <c r="AB470" i="1"/>
  <c r="AC470" i="1"/>
  <c r="AD470" i="1"/>
  <c r="AE470" i="1"/>
  <c r="AF470" i="1"/>
  <c r="AG470" i="1"/>
  <c r="AH470" i="1"/>
  <c r="AA471" i="1"/>
  <c r="AB471" i="1"/>
  <c r="AC471" i="1"/>
  <c r="AD471" i="1"/>
  <c r="AE471" i="1"/>
  <c r="AF471" i="1"/>
  <c r="AG471" i="1"/>
  <c r="AH471" i="1"/>
  <c r="AA472" i="1"/>
  <c r="AB472" i="1"/>
  <c r="AC472" i="1"/>
  <c r="AD472" i="1"/>
  <c r="AE472" i="1"/>
  <c r="AF472" i="1"/>
  <c r="AG472" i="1"/>
  <c r="AH472" i="1"/>
  <c r="AA473" i="1"/>
  <c r="AB473" i="1"/>
  <c r="AC473" i="1"/>
  <c r="AD473" i="1"/>
  <c r="AE473" i="1"/>
  <c r="AF473" i="1"/>
  <c r="AG473" i="1"/>
  <c r="AH473" i="1"/>
  <c r="AA474" i="1"/>
  <c r="AB474" i="1"/>
  <c r="AC474" i="1"/>
  <c r="AD474" i="1"/>
  <c r="AE474" i="1"/>
  <c r="AF474" i="1"/>
  <c r="AG474" i="1"/>
  <c r="AH474" i="1"/>
  <c r="AA475" i="1"/>
  <c r="AB475" i="1"/>
  <c r="AC475" i="1"/>
  <c r="AD475" i="1"/>
  <c r="AE475" i="1"/>
  <c r="AF475" i="1"/>
  <c r="AG475" i="1"/>
  <c r="AH475" i="1"/>
  <c r="AA476" i="1"/>
  <c r="AB476" i="1"/>
  <c r="AC476" i="1"/>
  <c r="AD476" i="1"/>
  <c r="AE476" i="1"/>
  <c r="AF476" i="1"/>
  <c r="AG476" i="1"/>
  <c r="AH476" i="1"/>
  <c r="AA477" i="1"/>
  <c r="AB477" i="1"/>
  <c r="AC477" i="1"/>
  <c r="AD477" i="1"/>
  <c r="AE477" i="1"/>
  <c r="AF477" i="1"/>
  <c r="AG477" i="1"/>
  <c r="AH477" i="1"/>
  <c r="AA478" i="1"/>
  <c r="AB478" i="1"/>
  <c r="AC478" i="1"/>
  <c r="AD478" i="1"/>
  <c r="AE478" i="1"/>
  <c r="AF478" i="1"/>
  <c r="AG478" i="1"/>
  <c r="AH478" i="1"/>
  <c r="AA479" i="1"/>
  <c r="AB479" i="1"/>
  <c r="AC479" i="1"/>
  <c r="AD479" i="1"/>
  <c r="AE479" i="1"/>
  <c r="AF479" i="1"/>
  <c r="AG479" i="1"/>
  <c r="AH479" i="1"/>
  <c r="AA480" i="1"/>
  <c r="AB480" i="1"/>
  <c r="AC480" i="1"/>
  <c r="AD480" i="1"/>
  <c r="AE480" i="1"/>
  <c r="AF480" i="1"/>
  <c r="AG480" i="1"/>
  <c r="AH480" i="1"/>
  <c r="AA481" i="1"/>
  <c r="AB481" i="1"/>
  <c r="AC481" i="1"/>
  <c r="AD481" i="1"/>
  <c r="AE481" i="1"/>
  <c r="AF481" i="1"/>
  <c r="AG481" i="1"/>
  <c r="AH481" i="1"/>
  <c r="AA482" i="1"/>
  <c r="AB482" i="1"/>
  <c r="AC482" i="1"/>
  <c r="AD482" i="1"/>
  <c r="AE482" i="1"/>
  <c r="AF482" i="1"/>
  <c r="AG482" i="1"/>
  <c r="AH482" i="1"/>
  <c r="AA483" i="1"/>
  <c r="AB483" i="1"/>
  <c r="AC483" i="1"/>
  <c r="AD483" i="1"/>
  <c r="AE483" i="1"/>
  <c r="AF483" i="1"/>
  <c r="AG483" i="1"/>
  <c r="AH483" i="1"/>
  <c r="AA484" i="1"/>
  <c r="AB484" i="1"/>
  <c r="AC484" i="1"/>
  <c r="AD484" i="1"/>
  <c r="AE484" i="1"/>
  <c r="AF484" i="1"/>
  <c r="AG484" i="1"/>
  <c r="AH484" i="1"/>
  <c r="AA485" i="1"/>
  <c r="AB485" i="1"/>
  <c r="AC485" i="1"/>
  <c r="AD485" i="1"/>
  <c r="AE485" i="1"/>
  <c r="AF485" i="1"/>
  <c r="AG485" i="1"/>
  <c r="AH485" i="1"/>
  <c r="AA486" i="1"/>
  <c r="AB486" i="1"/>
  <c r="AC486" i="1"/>
  <c r="AD486" i="1"/>
  <c r="AE486" i="1"/>
  <c r="AF486" i="1"/>
  <c r="AG486" i="1"/>
  <c r="AH486" i="1"/>
  <c r="AA487" i="1"/>
  <c r="AB487" i="1"/>
  <c r="AC487" i="1"/>
  <c r="AD487" i="1"/>
  <c r="AE487" i="1"/>
  <c r="AF487" i="1"/>
  <c r="AG487" i="1"/>
  <c r="AH487" i="1"/>
  <c r="AA488" i="1"/>
  <c r="AB488" i="1"/>
  <c r="AC488" i="1"/>
  <c r="AD488" i="1"/>
  <c r="AE488" i="1"/>
  <c r="AF488" i="1"/>
  <c r="AG488" i="1"/>
  <c r="AH488" i="1"/>
  <c r="AA489" i="1"/>
  <c r="AB489" i="1"/>
  <c r="AC489" i="1"/>
  <c r="AD489" i="1"/>
  <c r="AE489" i="1"/>
  <c r="AF489" i="1"/>
  <c r="AG489" i="1"/>
  <c r="AH489" i="1"/>
  <c r="AA490" i="1"/>
  <c r="AB490" i="1"/>
  <c r="AC490" i="1"/>
  <c r="AD490" i="1"/>
  <c r="AE490" i="1"/>
  <c r="AF490" i="1"/>
  <c r="AG490" i="1"/>
  <c r="AH490" i="1"/>
  <c r="AA491" i="1"/>
  <c r="AB491" i="1"/>
  <c r="AC491" i="1"/>
  <c r="AD491" i="1"/>
  <c r="AE491" i="1"/>
  <c r="AF491" i="1"/>
  <c r="AG491" i="1"/>
  <c r="AH491" i="1"/>
  <c r="AA492" i="1"/>
  <c r="AB492" i="1"/>
  <c r="AC492" i="1"/>
  <c r="AD492" i="1"/>
  <c r="AE492" i="1"/>
  <c r="AF492" i="1"/>
  <c r="AG492" i="1"/>
  <c r="AH492" i="1"/>
  <c r="AA493" i="1"/>
  <c r="AB493" i="1"/>
  <c r="AC493" i="1"/>
  <c r="AD493" i="1"/>
  <c r="AE493" i="1"/>
  <c r="AF493" i="1"/>
  <c r="AG493" i="1"/>
  <c r="AH493" i="1"/>
  <c r="AA494" i="1"/>
  <c r="AB494" i="1"/>
  <c r="AC494" i="1"/>
  <c r="AD494" i="1"/>
  <c r="AE494" i="1"/>
  <c r="AF494" i="1"/>
  <c r="AG494" i="1"/>
  <c r="AH494" i="1"/>
  <c r="AA495" i="1"/>
  <c r="AB495" i="1"/>
  <c r="AC495" i="1"/>
  <c r="AD495" i="1"/>
  <c r="AE495" i="1"/>
  <c r="AF495" i="1"/>
  <c r="AG495" i="1"/>
  <c r="AH495" i="1"/>
  <c r="AA496" i="1"/>
  <c r="AB496" i="1"/>
  <c r="AC496" i="1"/>
  <c r="AD496" i="1"/>
  <c r="AE496" i="1"/>
  <c r="AF496" i="1"/>
  <c r="AG496" i="1"/>
  <c r="AH496" i="1"/>
  <c r="AA497" i="1"/>
  <c r="AB497" i="1"/>
  <c r="AC497" i="1"/>
  <c r="AD497" i="1"/>
  <c r="AE497" i="1"/>
  <c r="AF497" i="1"/>
  <c r="AG497" i="1"/>
  <c r="AH497" i="1"/>
  <c r="AA498" i="1"/>
  <c r="AB498" i="1"/>
  <c r="AC498" i="1"/>
  <c r="AD498" i="1"/>
  <c r="AE498" i="1"/>
  <c r="AF498" i="1"/>
  <c r="AG498" i="1"/>
  <c r="AH498" i="1"/>
  <c r="AA499" i="1"/>
  <c r="AB499" i="1"/>
  <c r="AC499" i="1"/>
  <c r="AD499" i="1"/>
  <c r="AE499" i="1"/>
  <c r="AF499" i="1"/>
  <c r="AG499" i="1"/>
  <c r="AH499" i="1"/>
  <c r="AA500" i="1"/>
  <c r="AB500" i="1"/>
  <c r="AC500" i="1"/>
  <c r="AD500" i="1"/>
  <c r="AE500" i="1"/>
  <c r="AF500" i="1"/>
  <c r="AG500" i="1"/>
  <c r="AH500" i="1"/>
  <c r="AA501" i="1"/>
  <c r="AB501" i="1"/>
  <c r="AC501" i="1"/>
  <c r="AD501" i="1"/>
  <c r="AE501" i="1"/>
  <c r="AF501" i="1"/>
  <c r="AG501" i="1"/>
  <c r="AH501" i="1"/>
  <c r="AA502" i="1"/>
  <c r="AB502" i="1"/>
  <c r="AC502" i="1"/>
  <c r="AD502" i="1"/>
  <c r="AE502" i="1"/>
  <c r="AF502" i="1"/>
  <c r="AG502" i="1"/>
  <c r="AH502" i="1"/>
  <c r="AA503" i="1"/>
  <c r="AB503" i="1"/>
  <c r="AC503" i="1"/>
  <c r="AD503" i="1"/>
  <c r="AE503" i="1"/>
  <c r="AF503" i="1"/>
  <c r="AG503" i="1"/>
  <c r="AH503" i="1"/>
  <c r="AA504" i="1"/>
  <c r="AB504" i="1"/>
  <c r="AC504" i="1"/>
  <c r="AD504" i="1"/>
  <c r="AE504" i="1"/>
  <c r="AF504" i="1"/>
  <c r="AG504" i="1"/>
  <c r="AH504" i="1"/>
  <c r="AA505" i="1"/>
  <c r="AB505" i="1"/>
  <c r="AC505" i="1"/>
  <c r="AD505" i="1"/>
  <c r="AE505" i="1"/>
  <c r="AF505" i="1"/>
  <c r="AG505" i="1"/>
  <c r="AH505" i="1"/>
  <c r="AA506" i="1"/>
  <c r="AB506" i="1"/>
  <c r="AC506" i="1"/>
  <c r="AD506" i="1"/>
  <c r="AE506" i="1"/>
  <c r="AF506" i="1"/>
  <c r="AG506" i="1"/>
  <c r="AH506" i="1"/>
  <c r="AA507" i="1"/>
  <c r="AB507" i="1"/>
  <c r="AC507" i="1"/>
  <c r="AD507" i="1"/>
  <c r="AE507" i="1"/>
  <c r="AF507" i="1"/>
  <c r="AG507" i="1"/>
  <c r="AH507" i="1"/>
  <c r="AA508" i="1"/>
  <c r="AB508" i="1"/>
  <c r="AC508" i="1"/>
  <c r="AD508" i="1"/>
  <c r="AE508" i="1"/>
  <c r="AF508" i="1"/>
  <c r="AG508" i="1"/>
  <c r="AH508" i="1"/>
  <c r="AA509" i="1"/>
  <c r="AB509" i="1"/>
  <c r="AC509" i="1"/>
  <c r="AD509" i="1"/>
  <c r="AE509" i="1"/>
  <c r="AF509" i="1"/>
  <c r="AG509" i="1"/>
  <c r="AH509" i="1"/>
  <c r="AA510" i="1"/>
  <c r="AB510" i="1"/>
  <c r="AC510" i="1"/>
  <c r="AD510" i="1"/>
  <c r="AE510" i="1"/>
  <c r="AF510" i="1"/>
  <c r="AG510" i="1"/>
  <c r="AH510" i="1"/>
  <c r="AA511" i="1"/>
  <c r="AB511" i="1"/>
  <c r="AC511" i="1"/>
  <c r="AD511" i="1"/>
  <c r="AE511" i="1"/>
  <c r="AF511" i="1"/>
  <c r="AG511" i="1"/>
  <c r="AH511" i="1"/>
  <c r="AA512" i="1"/>
  <c r="AB512" i="1"/>
  <c r="AC512" i="1"/>
  <c r="AD512" i="1"/>
  <c r="AE512" i="1"/>
  <c r="AF512" i="1"/>
  <c r="AG512" i="1"/>
  <c r="AH512" i="1"/>
  <c r="AA513" i="1"/>
  <c r="AB513" i="1"/>
  <c r="AC513" i="1"/>
  <c r="AD513" i="1"/>
  <c r="AE513" i="1"/>
  <c r="AF513" i="1"/>
  <c r="AG513" i="1"/>
  <c r="AH513" i="1"/>
  <c r="AA514" i="1"/>
  <c r="AB514" i="1"/>
  <c r="AC514" i="1"/>
  <c r="AD514" i="1"/>
  <c r="AE514" i="1"/>
  <c r="AF514" i="1"/>
  <c r="AG514" i="1"/>
  <c r="AH514" i="1"/>
  <c r="AA515" i="1"/>
  <c r="AB515" i="1"/>
  <c r="AC515" i="1"/>
  <c r="AD515" i="1"/>
  <c r="AE515" i="1"/>
  <c r="AF515" i="1"/>
  <c r="AG515" i="1"/>
  <c r="AH515" i="1"/>
  <c r="AA516" i="1"/>
  <c r="AB516" i="1"/>
  <c r="AC516" i="1"/>
  <c r="AD516" i="1"/>
  <c r="AE516" i="1"/>
  <c r="AF516" i="1"/>
  <c r="AG516" i="1"/>
  <c r="AH516" i="1"/>
  <c r="AA517" i="1"/>
  <c r="AB517" i="1"/>
  <c r="AC517" i="1"/>
  <c r="AD517" i="1"/>
  <c r="AE517" i="1"/>
  <c r="AF517" i="1"/>
  <c r="AG517" i="1"/>
  <c r="AH517" i="1"/>
  <c r="AA518" i="1"/>
  <c r="AB518" i="1"/>
  <c r="AC518" i="1"/>
  <c r="AD518" i="1"/>
  <c r="AE518" i="1"/>
  <c r="AF518" i="1"/>
  <c r="AG518" i="1"/>
  <c r="AH518" i="1"/>
  <c r="AA519" i="1"/>
  <c r="AB519" i="1"/>
  <c r="AC519" i="1"/>
  <c r="AD519" i="1"/>
  <c r="AE519" i="1"/>
  <c r="AF519" i="1"/>
  <c r="AG519" i="1"/>
  <c r="AH519" i="1"/>
  <c r="AA520" i="1"/>
  <c r="AB520" i="1"/>
  <c r="AC520" i="1"/>
  <c r="AD520" i="1"/>
  <c r="AE520" i="1"/>
  <c r="AF520" i="1"/>
  <c r="AG520" i="1"/>
  <c r="AH520" i="1"/>
  <c r="AA521" i="1"/>
  <c r="AB521" i="1"/>
  <c r="AC521" i="1"/>
  <c r="AD521" i="1"/>
  <c r="AE521" i="1"/>
  <c r="AF521" i="1"/>
  <c r="AG521" i="1"/>
  <c r="AH521" i="1"/>
  <c r="AA522" i="1"/>
  <c r="AB522" i="1"/>
  <c r="AC522" i="1"/>
  <c r="AD522" i="1"/>
  <c r="AE522" i="1"/>
  <c r="AF522" i="1"/>
  <c r="AG522" i="1"/>
  <c r="AH522" i="1"/>
  <c r="AA523" i="1"/>
  <c r="AB523" i="1"/>
  <c r="AC523" i="1"/>
  <c r="AD523" i="1"/>
  <c r="AE523" i="1"/>
  <c r="AF523" i="1"/>
  <c r="AG523" i="1"/>
  <c r="AH523" i="1"/>
  <c r="AA524" i="1"/>
  <c r="AB524" i="1"/>
  <c r="AC524" i="1"/>
  <c r="AD524" i="1"/>
  <c r="AE524" i="1"/>
  <c r="AF524" i="1"/>
  <c r="AG524" i="1"/>
  <c r="AH524" i="1"/>
  <c r="AA525" i="1"/>
  <c r="AB525" i="1"/>
  <c r="AC525" i="1"/>
  <c r="AD525" i="1"/>
  <c r="AE525" i="1"/>
  <c r="AF525" i="1"/>
  <c r="AG525" i="1"/>
  <c r="AH525" i="1"/>
  <c r="AA526" i="1"/>
  <c r="AB526" i="1"/>
  <c r="AC526" i="1"/>
  <c r="AD526" i="1"/>
  <c r="AE526" i="1"/>
  <c r="AF526" i="1"/>
  <c r="AG526" i="1"/>
  <c r="AH526" i="1"/>
  <c r="AA527" i="1"/>
  <c r="AB527" i="1"/>
  <c r="AC527" i="1"/>
  <c r="AD527" i="1"/>
  <c r="AE527" i="1"/>
  <c r="AF527" i="1"/>
  <c r="AG527" i="1"/>
  <c r="AH527" i="1"/>
  <c r="AA528" i="1"/>
  <c r="AB528" i="1"/>
  <c r="AC528" i="1"/>
  <c r="AD528" i="1"/>
  <c r="AE528" i="1"/>
  <c r="AF528" i="1"/>
  <c r="AG528" i="1"/>
  <c r="AH528" i="1"/>
  <c r="AA529" i="1"/>
  <c r="AB529" i="1"/>
  <c r="AC529" i="1"/>
  <c r="AD529" i="1"/>
  <c r="AE529" i="1"/>
  <c r="AF529" i="1"/>
  <c r="AG529" i="1"/>
  <c r="AH529" i="1"/>
  <c r="AA530" i="1"/>
  <c r="AB530" i="1"/>
  <c r="AC530" i="1"/>
  <c r="AD530" i="1"/>
  <c r="AE530" i="1"/>
  <c r="AF530" i="1"/>
  <c r="AG530" i="1"/>
  <c r="AH530" i="1"/>
  <c r="AA531" i="1"/>
  <c r="AB531" i="1"/>
  <c r="AC531" i="1"/>
  <c r="AD531" i="1"/>
  <c r="AE531" i="1"/>
  <c r="AF531" i="1"/>
  <c r="AG531" i="1"/>
  <c r="AH531" i="1"/>
  <c r="AA532" i="1"/>
  <c r="AB532" i="1"/>
  <c r="AC532" i="1"/>
  <c r="AD532" i="1"/>
  <c r="AE532" i="1"/>
  <c r="AF532" i="1"/>
  <c r="AG532" i="1"/>
  <c r="AH532" i="1"/>
  <c r="AA533" i="1"/>
  <c r="AB533" i="1"/>
  <c r="AC533" i="1"/>
  <c r="AD533" i="1"/>
  <c r="AE533" i="1"/>
  <c r="AF533" i="1"/>
  <c r="AG533" i="1"/>
  <c r="AH533" i="1"/>
  <c r="AA534" i="1"/>
  <c r="AB534" i="1"/>
  <c r="AC534" i="1"/>
  <c r="AD534" i="1"/>
  <c r="AE534" i="1"/>
  <c r="AF534" i="1"/>
  <c r="AG534" i="1"/>
  <c r="AH534" i="1"/>
  <c r="AA535" i="1"/>
  <c r="AB535" i="1"/>
  <c r="AC535" i="1"/>
  <c r="AD535" i="1"/>
  <c r="AE535" i="1"/>
  <c r="AF535" i="1"/>
  <c r="AG535" i="1"/>
  <c r="AH535" i="1"/>
  <c r="AA536" i="1"/>
  <c r="AB536" i="1"/>
  <c r="AC536" i="1"/>
  <c r="AD536" i="1"/>
  <c r="AE536" i="1"/>
  <c r="AF536" i="1"/>
  <c r="AG536" i="1"/>
  <c r="AH536" i="1"/>
  <c r="AA537" i="1"/>
  <c r="AB537" i="1"/>
  <c r="AC537" i="1"/>
  <c r="AD537" i="1"/>
  <c r="AE537" i="1"/>
  <c r="AF537" i="1"/>
  <c r="AG537" i="1"/>
  <c r="AH537" i="1"/>
  <c r="AA538" i="1"/>
  <c r="AB538" i="1"/>
  <c r="AC538" i="1"/>
  <c r="AD538" i="1"/>
  <c r="AE538" i="1"/>
  <c r="AF538" i="1"/>
  <c r="AG538" i="1"/>
  <c r="AH538" i="1"/>
  <c r="AA539" i="1"/>
  <c r="AB539" i="1"/>
  <c r="AC539" i="1"/>
  <c r="AD539" i="1"/>
  <c r="AE539" i="1"/>
  <c r="AF539" i="1"/>
  <c r="AG539" i="1"/>
  <c r="AH539" i="1"/>
  <c r="AA540" i="1"/>
  <c r="AB540" i="1"/>
  <c r="AC540" i="1"/>
  <c r="AD540" i="1"/>
  <c r="AE540" i="1"/>
  <c r="AF540" i="1"/>
  <c r="AG540" i="1"/>
  <c r="AH540" i="1"/>
  <c r="AA541" i="1"/>
  <c r="AB541" i="1"/>
  <c r="AC541" i="1"/>
  <c r="AD541" i="1"/>
  <c r="AE541" i="1"/>
  <c r="AF541" i="1"/>
  <c r="AG541" i="1"/>
  <c r="AH541" i="1"/>
  <c r="AA542" i="1"/>
  <c r="AB542" i="1"/>
  <c r="AC542" i="1"/>
  <c r="AD542" i="1"/>
  <c r="AE542" i="1"/>
  <c r="AF542" i="1"/>
  <c r="AG542" i="1"/>
  <c r="AH542" i="1"/>
  <c r="AA543" i="1"/>
  <c r="AB543" i="1"/>
  <c r="AC543" i="1"/>
  <c r="AD543" i="1"/>
  <c r="AE543" i="1"/>
  <c r="AF543" i="1"/>
  <c r="AG543" i="1"/>
  <c r="AH543" i="1"/>
  <c r="AA544" i="1"/>
  <c r="AB544" i="1"/>
  <c r="AC544" i="1"/>
  <c r="AD544" i="1"/>
  <c r="AE544" i="1"/>
  <c r="AF544" i="1"/>
  <c r="AG544" i="1"/>
  <c r="AH544" i="1"/>
  <c r="AA545" i="1"/>
  <c r="AB545" i="1"/>
  <c r="AC545" i="1"/>
  <c r="AD545" i="1"/>
  <c r="AE545" i="1"/>
  <c r="AF545" i="1"/>
  <c r="AG545" i="1"/>
  <c r="AH545" i="1"/>
  <c r="AA546" i="1"/>
  <c r="AB546" i="1"/>
  <c r="AC546" i="1"/>
  <c r="AD546" i="1"/>
  <c r="AE546" i="1"/>
  <c r="AF546" i="1"/>
  <c r="AG546" i="1"/>
  <c r="AH546" i="1"/>
  <c r="AA547" i="1"/>
  <c r="AB547" i="1"/>
  <c r="AC547" i="1"/>
  <c r="AD547" i="1"/>
  <c r="AE547" i="1"/>
  <c r="AF547" i="1"/>
  <c r="AG547" i="1"/>
  <c r="AH547" i="1"/>
  <c r="AA548" i="1"/>
  <c r="AB548" i="1"/>
  <c r="AC548" i="1"/>
  <c r="AD548" i="1"/>
  <c r="AE548" i="1"/>
  <c r="AF548" i="1"/>
  <c r="AG548" i="1"/>
  <c r="AH548" i="1"/>
  <c r="AA549" i="1"/>
  <c r="AB549" i="1"/>
  <c r="AC549" i="1"/>
  <c r="AD549" i="1"/>
  <c r="AE549" i="1"/>
  <c r="AF549" i="1"/>
  <c r="AG549" i="1"/>
  <c r="AH549" i="1"/>
  <c r="AA550" i="1"/>
  <c r="AB550" i="1"/>
  <c r="AC550" i="1"/>
  <c r="AD550" i="1"/>
  <c r="AE550" i="1"/>
  <c r="AF550" i="1"/>
  <c r="AG550" i="1"/>
  <c r="AH550" i="1"/>
  <c r="AA551" i="1"/>
  <c r="AB551" i="1"/>
  <c r="AC551" i="1"/>
  <c r="AD551" i="1"/>
  <c r="AE551" i="1"/>
  <c r="AF551" i="1"/>
  <c r="AG551" i="1"/>
  <c r="AH551" i="1"/>
  <c r="AA552" i="1"/>
  <c r="AB552" i="1"/>
  <c r="AC552" i="1"/>
  <c r="AD552" i="1"/>
  <c r="AE552" i="1"/>
  <c r="AF552" i="1"/>
  <c r="AG552" i="1"/>
  <c r="AH552" i="1"/>
  <c r="AA553" i="1"/>
  <c r="AB553" i="1"/>
  <c r="AC553" i="1"/>
  <c r="AD553" i="1"/>
  <c r="AE553" i="1"/>
  <c r="AF553" i="1"/>
  <c r="AG553" i="1"/>
  <c r="AH553" i="1"/>
  <c r="AA554" i="1"/>
  <c r="AB554" i="1"/>
  <c r="AC554" i="1"/>
  <c r="AD554" i="1"/>
  <c r="AE554" i="1"/>
  <c r="AF554" i="1"/>
  <c r="AG554" i="1"/>
  <c r="AH554" i="1"/>
  <c r="AA555" i="1"/>
  <c r="AB555" i="1"/>
  <c r="AC555" i="1"/>
  <c r="AD555" i="1"/>
  <c r="AE555" i="1"/>
  <c r="AF555" i="1"/>
  <c r="AG555" i="1"/>
  <c r="AH555" i="1"/>
  <c r="AA556" i="1"/>
  <c r="AB556" i="1"/>
  <c r="AC556" i="1"/>
  <c r="AD556" i="1"/>
  <c r="AE556" i="1"/>
  <c r="AF556" i="1"/>
  <c r="AG556" i="1"/>
  <c r="AH556" i="1"/>
  <c r="AA557" i="1"/>
  <c r="AB557" i="1"/>
  <c r="AC557" i="1"/>
  <c r="AD557" i="1"/>
  <c r="AE557" i="1"/>
  <c r="AF557" i="1"/>
  <c r="AG557" i="1"/>
  <c r="AH557" i="1"/>
  <c r="AA558" i="1"/>
  <c r="AB558" i="1"/>
  <c r="AC558" i="1"/>
  <c r="AD558" i="1"/>
  <c r="AE558" i="1"/>
  <c r="AF558" i="1"/>
  <c r="AG558" i="1"/>
  <c r="AH558" i="1"/>
  <c r="AA559" i="1"/>
  <c r="AB559" i="1"/>
  <c r="AC559" i="1"/>
  <c r="AD559" i="1"/>
  <c r="AE559" i="1"/>
  <c r="AF559" i="1"/>
  <c r="AG559" i="1"/>
  <c r="AH559" i="1"/>
  <c r="AA560" i="1"/>
  <c r="AB560" i="1"/>
  <c r="AC560" i="1"/>
  <c r="AD560" i="1"/>
  <c r="AE560" i="1"/>
  <c r="AF560" i="1"/>
  <c r="AG560" i="1"/>
  <c r="AH560" i="1"/>
  <c r="AA561" i="1"/>
  <c r="AB561" i="1"/>
  <c r="AC561" i="1"/>
  <c r="AD561" i="1"/>
  <c r="AE561" i="1"/>
  <c r="AF561" i="1"/>
  <c r="AG561" i="1"/>
  <c r="AH561" i="1"/>
  <c r="AA562" i="1"/>
  <c r="AB562" i="1"/>
  <c r="AC562" i="1"/>
  <c r="AD562" i="1"/>
  <c r="AE562" i="1"/>
  <c r="AF562" i="1"/>
  <c r="AG562" i="1"/>
  <c r="AH562" i="1"/>
  <c r="AA563" i="1"/>
  <c r="AB563" i="1"/>
  <c r="AC563" i="1"/>
  <c r="AD563" i="1"/>
  <c r="AE563" i="1"/>
  <c r="AF563" i="1"/>
  <c r="AG563" i="1"/>
  <c r="AH563" i="1"/>
  <c r="AA564" i="1"/>
  <c r="AB564" i="1"/>
  <c r="AC564" i="1"/>
  <c r="AD564" i="1"/>
  <c r="AE564" i="1"/>
  <c r="AF564" i="1"/>
  <c r="AG564" i="1"/>
  <c r="AH564" i="1"/>
  <c r="AA565" i="1"/>
  <c r="AB565" i="1"/>
  <c r="AC565" i="1"/>
  <c r="AD565" i="1"/>
  <c r="AE565" i="1"/>
  <c r="AF565" i="1"/>
  <c r="AG565" i="1"/>
  <c r="AH565" i="1"/>
  <c r="AA566" i="1"/>
  <c r="AB566" i="1"/>
  <c r="AC566" i="1"/>
  <c r="AD566" i="1"/>
  <c r="AE566" i="1"/>
  <c r="AF566" i="1"/>
  <c r="AG566" i="1"/>
  <c r="AH566" i="1"/>
  <c r="AA567" i="1"/>
  <c r="AB567" i="1"/>
  <c r="AC567" i="1"/>
  <c r="AD567" i="1"/>
  <c r="AE567" i="1"/>
  <c r="AF567" i="1"/>
  <c r="AG567" i="1"/>
  <c r="AH567" i="1"/>
  <c r="AA568" i="1"/>
  <c r="AB568" i="1"/>
  <c r="AC568" i="1"/>
  <c r="AD568" i="1"/>
  <c r="AE568" i="1"/>
  <c r="AF568" i="1"/>
  <c r="AG568" i="1"/>
  <c r="AH568" i="1"/>
  <c r="AA569" i="1"/>
  <c r="AB569" i="1"/>
  <c r="AC569" i="1"/>
  <c r="AD569" i="1"/>
  <c r="AE569" i="1"/>
  <c r="AF569" i="1"/>
  <c r="AG569" i="1"/>
  <c r="AH569" i="1"/>
  <c r="AA570" i="1"/>
  <c r="AB570" i="1"/>
  <c r="AC570" i="1"/>
  <c r="AD570" i="1"/>
  <c r="AE570" i="1"/>
  <c r="AF570" i="1"/>
  <c r="AG570" i="1"/>
  <c r="AH570" i="1"/>
  <c r="AA571" i="1"/>
  <c r="AB571" i="1"/>
  <c r="AC571" i="1"/>
  <c r="AD571" i="1"/>
  <c r="AE571" i="1"/>
  <c r="AF571" i="1"/>
  <c r="AG571" i="1"/>
  <c r="AH571" i="1"/>
  <c r="AA572" i="1"/>
  <c r="AB572" i="1"/>
  <c r="AC572" i="1"/>
  <c r="AD572" i="1"/>
  <c r="AE572" i="1"/>
  <c r="AF572" i="1"/>
  <c r="AG572" i="1"/>
  <c r="AH572" i="1"/>
  <c r="AA573" i="1"/>
  <c r="AB573" i="1"/>
  <c r="AC573" i="1"/>
  <c r="AD573" i="1"/>
  <c r="AE573" i="1"/>
  <c r="AF573" i="1"/>
  <c r="AG573" i="1"/>
  <c r="AH573" i="1"/>
  <c r="AA574" i="1"/>
  <c r="AB574" i="1"/>
  <c r="AC574" i="1"/>
  <c r="AD574" i="1"/>
  <c r="AE574" i="1"/>
  <c r="AF574" i="1"/>
  <c r="AG574" i="1"/>
  <c r="AH574" i="1"/>
  <c r="AA575" i="1"/>
  <c r="AB575" i="1"/>
  <c r="AC575" i="1"/>
  <c r="AD575" i="1"/>
  <c r="AE575" i="1"/>
  <c r="AF575" i="1"/>
  <c r="AG575" i="1"/>
  <c r="AH575" i="1"/>
  <c r="AA576" i="1"/>
  <c r="AB576" i="1"/>
  <c r="AC576" i="1"/>
  <c r="AD576" i="1"/>
  <c r="AE576" i="1"/>
  <c r="AF576" i="1"/>
  <c r="AG576" i="1"/>
  <c r="AH576" i="1"/>
  <c r="AA577" i="1"/>
  <c r="AB577" i="1"/>
  <c r="AC577" i="1"/>
  <c r="AD577" i="1"/>
  <c r="AE577" i="1"/>
  <c r="AF577" i="1"/>
  <c r="AG577" i="1"/>
  <c r="AH577" i="1"/>
  <c r="AA578" i="1"/>
  <c r="AB578" i="1"/>
  <c r="AC578" i="1"/>
  <c r="AD578" i="1"/>
  <c r="AE578" i="1"/>
  <c r="AF578" i="1"/>
  <c r="AG578" i="1"/>
  <c r="AH578" i="1"/>
  <c r="AA579" i="1"/>
  <c r="AB579" i="1"/>
  <c r="AC579" i="1"/>
  <c r="AD579" i="1"/>
  <c r="AE579" i="1"/>
  <c r="AF579" i="1"/>
  <c r="AG579" i="1"/>
  <c r="AH579" i="1"/>
  <c r="AA580" i="1"/>
  <c r="AB580" i="1"/>
  <c r="AC580" i="1"/>
  <c r="AD580" i="1"/>
  <c r="AE580" i="1"/>
  <c r="AF580" i="1"/>
  <c r="AG580" i="1"/>
  <c r="AH580" i="1"/>
  <c r="AA581" i="1"/>
  <c r="AB581" i="1"/>
  <c r="AC581" i="1"/>
  <c r="AD581" i="1"/>
  <c r="AE581" i="1"/>
  <c r="AF581" i="1"/>
  <c r="AG581" i="1"/>
  <c r="AH581" i="1"/>
  <c r="AA582" i="1"/>
  <c r="AB582" i="1"/>
  <c r="AC582" i="1"/>
  <c r="AD582" i="1"/>
  <c r="AE582" i="1"/>
  <c r="AF582" i="1"/>
  <c r="AG582" i="1"/>
  <c r="AH582" i="1"/>
  <c r="AA583" i="1"/>
  <c r="AB583" i="1"/>
  <c r="AC583" i="1"/>
  <c r="AD583" i="1"/>
  <c r="AE583" i="1"/>
  <c r="AF583" i="1"/>
  <c r="AG583" i="1"/>
  <c r="AH583" i="1"/>
  <c r="AA584" i="1"/>
  <c r="AB584" i="1"/>
  <c r="AC584" i="1"/>
  <c r="AD584" i="1"/>
  <c r="AE584" i="1"/>
  <c r="AF584" i="1"/>
  <c r="AG584" i="1"/>
  <c r="AH584" i="1"/>
  <c r="AA585" i="1"/>
  <c r="AB585" i="1"/>
  <c r="AC585" i="1"/>
  <c r="AD585" i="1"/>
  <c r="AE585" i="1"/>
  <c r="AF585" i="1"/>
  <c r="AG585" i="1"/>
  <c r="AH585" i="1"/>
  <c r="AA586" i="1"/>
  <c r="AB586" i="1"/>
  <c r="AC586" i="1"/>
  <c r="AD586" i="1"/>
  <c r="AE586" i="1"/>
  <c r="AF586" i="1"/>
  <c r="AG586" i="1"/>
  <c r="AH586" i="1"/>
  <c r="AA587" i="1"/>
  <c r="AB587" i="1"/>
  <c r="AC587" i="1"/>
  <c r="AD587" i="1"/>
  <c r="AE587" i="1"/>
  <c r="AF587" i="1"/>
  <c r="AG587" i="1"/>
  <c r="AH587" i="1"/>
  <c r="AA588" i="1"/>
  <c r="AB588" i="1"/>
  <c r="AC588" i="1"/>
  <c r="AD588" i="1"/>
  <c r="AE588" i="1"/>
  <c r="AF588" i="1"/>
  <c r="AG588" i="1"/>
  <c r="AH588" i="1"/>
  <c r="AA589" i="1"/>
  <c r="AB589" i="1"/>
  <c r="AC589" i="1"/>
  <c r="AD589" i="1"/>
  <c r="AE589" i="1"/>
  <c r="AF589" i="1"/>
  <c r="AG589" i="1"/>
  <c r="AH589" i="1"/>
  <c r="AA590" i="1"/>
  <c r="AB590" i="1"/>
  <c r="AC590" i="1"/>
  <c r="AD590" i="1"/>
  <c r="AE590" i="1"/>
  <c r="AF590" i="1"/>
  <c r="AG590" i="1"/>
  <c r="AH590" i="1"/>
  <c r="AA591" i="1"/>
  <c r="AB591" i="1"/>
  <c r="AC591" i="1"/>
  <c r="AD591" i="1"/>
  <c r="AE591" i="1"/>
  <c r="AF591" i="1"/>
  <c r="AG591" i="1"/>
  <c r="AH591" i="1"/>
  <c r="AA592" i="1"/>
  <c r="AB592" i="1"/>
  <c r="AC592" i="1"/>
  <c r="AD592" i="1"/>
  <c r="AE592" i="1"/>
  <c r="AF592" i="1"/>
  <c r="AG592" i="1"/>
  <c r="AH592" i="1"/>
  <c r="AA593" i="1"/>
  <c r="AB593" i="1"/>
  <c r="AC593" i="1"/>
  <c r="AD593" i="1"/>
  <c r="AE593" i="1"/>
  <c r="AF593" i="1"/>
  <c r="AG593" i="1"/>
  <c r="AH593" i="1"/>
  <c r="AA594" i="1"/>
  <c r="AB594" i="1"/>
  <c r="AC594" i="1"/>
  <c r="AD594" i="1"/>
  <c r="AE594" i="1"/>
  <c r="AF594" i="1"/>
  <c r="AG594" i="1"/>
  <c r="AH594" i="1"/>
  <c r="AA595" i="1"/>
  <c r="AB595" i="1"/>
  <c r="AC595" i="1"/>
  <c r="AD595" i="1"/>
  <c r="AE595" i="1"/>
  <c r="AF595" i="1"/>
  <c r="AG595" i="1"/>
  <c r="AH595" i="1"/>
  <c r="AA596" i="1"/>
  <c r="AB596" i="1"/>
  <c r="AC596" i="1"/>
  <c r="AD596" i="1"/>
  <c r="AE596" i="1"/>
  <c r="AF596" i="1"/>
  <c r="AG596" i="1"/>
  <c r="AH596" i="1"/>
  <c r="AA597" i="1"/>
  <c r="AB597" i="1"/>
  <c r="AC597" i="1"/>
  <c r="AD597" i="1"/>
  <c r="AE597" i="1"/>
  <c r="AF597" i="1"/>
  <c r="AG597" i="1"/>
  <c r="AH597" i="1"/>
  <c r="AA598" i="1"/>
  <c r="AB598" i="1"/>
  <c r="AC598" i="1"/>
  <c r="AD598" i="1"/>
  <c r="AE598" i="1"/>
  <c r="AF598" i="1"/>
  <c r="AG598" i="1"/>
  <c r="AH598" i="1"/>
  <c r="AA599" i="1"/>
  <c r="AB599" i="1"/>
  <c r="AC599" i="1"/>
  <c r="AD599" i="1"/>
  <c r="AE599" i="1"/>
  <c r="AF599" i="1"/>
  <c r="AG599" i="1"/>
  <c r="AH599" i="1"/>
  <c r="AA600" i="1"/>
  <c r="AB600" i="1"/>
  <c r="AC600" i="1"/>
  <c r="AD600" i="1"/>
  <c r="AE600" i="1"/>
  <c r="AF600" i="1"/>
  <c r="AG600" i="1"/>
  <c r="AH600" i="1"/>
  <c r="AA601" i="1"/>
  <c r="AB601" i="1"/>
  <c r="AC601" i="1"/>
  <c r="AD601" i="1"/>
  <c r="AE601" i="1"/>
  <c r="AF601" i="1"/>
  <c r="AG601" i="1"/>
  <c r="AH601" i="1"/>
  <c r="AA602" i="1"/>
  <c r="AB602" i="1"/>
  <c r="AC602" i="1"/>
  <c r="AD602" i="1"/>
  <c r="AE602" i="1"/>
  <c r="AF602" i="1"/>
  <c r="AG602" i="1"/>
  <c r="AH602" i="1"/>
  <c r="AA603" i="1"/>
  <c r="AB603" i="1"/>
  <c r="AC603" i="1"/>
  <c r="AD603" i="1"/>
  <c r="AE603" i="1"/>
  <c r="AF603" i="1"/>
  <c r="AG603" i="1"/>
  <c r="AH603" i="1"/>
  <c r="AA604" i="1"/>
  <c r="AB604" i="1"/>
  <c r="AC604" i="1"/>
  <c r="AD604" i="1"/>
  <c r="AE604" i="1"/>
  <c r="AF604" i="1"/>
  <c r="AG604" i="1"/>
  <c r="AH604" i="1"/>
  <c r="AA605" i="1"/>
  <c r="AB605" i="1"/>
  <c r="AC605" i="1"/>
  <c r="AD605" i="1"/>
  <c r="AE605" i="1"/>
  <c r="AF605" i="1"/>
  <c r="AG605" i="1"/>
  <c r="AH605" i="1"/>
  <c r="AA606" i="1"/>
  <c r="AB606" i="1"/>
  <c r="AC606" i="1"/>
  <c r="AD606" i="1"/>
  <c r="AE606" i="1"/>
  <c r="AF606" i="1"/>
  <c r="AG606" i="1"/>
  <c r="AH606" i="1"/>
  <c r="AA607" i="1"/>
  <c r="AB607" i="1"/>
  <c r="AC607" i="1"/>
  <c r="AD607" i="1"/>
  <c r="AE607" i="1"/>
  <c r="AF607" i="1"/>
  <c r="AG607" i="1"/>
  <c r="AH607" i="1"/>
  <c r="AA608" i="1"/>
  <c r="AB608" i="1"/>
  <c r="AC608" i="1"/>
  <c r="AD608" i="1"/>
  <c r="AE608" i="1"/>
  <c r="AF608" i="1"/>
  <c r="AG608" i="1"/>
  <c r="AH608" i="1"/>
  <c r="AA609" i="1"/>
  <c r="AB609" i="1"/>
  <c r="AC609" i="1"/>
  <c r="AD609" i="1"/>
  <c r="AE609" i="1"/>
  <c r="AF609" i="1"/>
  <c r="AG609" i="1"/>
  <c r="AH609" i="1"/>
  <c r="AA610" i="1"/>
  <c r="AB610" i="1"/>
  <c r="AC610" i="1"/>
  <c r="AD610" i="1"/>
  <c r="AE610" i="1"/>
  <c r="AF610" i="1"/>
  <c r="AG610" i="1"/>
  <c r="AH610" i="1"/>
  <c r="AA611" i="1"/>
  <c r="AB611" i="1"/>
  <c r="AC611" i="1"/>
  <c r="AD611" i="1"/>
  <c r="AE611" i="1"/>
  <c r="AF611" i="1"/>
  <c r="AG611" i="1"/>
  <c r="AH611" i="1"/>
  <c r="AA612" i="1"/>
  <c r="AB612" i="1"/>
  <c r="AC612" i="1"/>
  <c r="AD612" i="1"/>
  <c r="AE612" i="1"/>
  <c r="AF612" i="1"/>
  <c r="AG612" i="1"/>
  <c r="AH612" i="1"/>
  <c r="AA613" i="1"/>
  <c r="AB613" i="1"/>
  <c r="AC613" i="1"/>
  <c r="AD613" i="1"/>
  <c r="AE613" i="1"/>
  <c r="AF613" i="1"/>
  <c r="AG613" i="1"/>
  <c r="AH613" i="1"/>
  <c r="AA614" i="1"/>
  <c r="AB614" i="1"/>
  <c r="AC614" i="1"/>
  <c r="AD614" i="1"/>
  <c r="AE614" i="1"/>
  <c r="AF614" i="1"/>
  <c r="AG614" i="1"/>
  <c r="AH614" i="1"/>
  <c r="AA615" i="1"/>
  <c r="AB615" i="1"/>
  <c r="AC615" i="1"/>
  <c r="AD615" i="1"/>
  <c r="AE615" i="1"/>
  <c r="AF615" i="1"/>
  <c r="AG615" i="1"/>
  <c r="AH615" i="1"/>
  <c r="AA616" i="1"/>
  <c r="AB616" i="1"/>
  <c r="AC616" i="1"/>
  <c r="AD616" i="1"/>
  <c r="AE616" i="1"/>
  <c r="AF616" i="1"/>
  <c r="AG616" i="1"/>
  <c r="AH616" i="1"/>
  <c r="AA617" i="1"/>
  <c r="AB617" i="1"/>
  <c r="AC617" i="1"/>
  <c r="AD617" i="1"/>
  <c r="AE617" i="1"/>
  <c r="AF617" i="1"/>
  <c r="AG617" i="1"/>
  <c r="AH617" i="1"/>
  <c r="AA618" i="1"/>
  <c r="AB618" i="1"/>
  <c r="AC618" i="1"/>
  <c r="AD618" i="1"/>
  <c r="AE618" i="1"/>
  <c r="AF618" i="1"/>
  <c r="AG618" i="1"/>
  <c r="AH618" i="1"/>
  <c r="AA619" i="1"/>
  <c r="AB619" i="1"/>
  <c r="AC619" i="1"/>
  <c r="AD619" i="1"/>
  <c r="AE619" i="1"/>
  <c r="AF619" i="1"/>
  <c r="AG619" i="1"/>
  <c r="AH619" i="1"/>
  <c r="AA620" i="1"/>
  <c r="AB620" i="1"/>
  <c r="AC620" i="1"/>
  <c r="AD620" i="1"/>
  <c r="AE620" i="1"/>
  <c r="AF620" i="1"/>
  <c r="AG620" i="1"/>
  <c r="AH620" i="1"/>
  <c r="AA621" i="1"/>
  <c r="AB621" i="1"/>
  <c r="AC621" i="1"/>
  <c r="AD621" i="1"/>
  <c r="AE621" i="1"/>
  <c r="AF621" i="1"/>
  <c r="AG621" i="1"/>
  <c r="AH621" i="1"/>
  <c r="AA622" i="1"/>
  <c r="AB622" i="1"/>
  <c r="AC622" i="1"/>
  <c r="AD622" i="1"/>
  <c r="AE622" i="1"/>
  <c r="AF622" i="1"/>
  <c r="AG622" i="1"/>
  <c r="AH622" i="1"/>
  <c r="AA623" i="1"/>
  <c r="AB623" i="1"/>
  <c r="AC623" i="1"/>
  <c r="AD623" i="1"/>
  <c r="AE623" i="1"/>
  <c r="AF623" i="1"/>
  <c r="AG623" i="1"/>
  <c r="AH623" i="1"/>
  <c r="AA624" i="1"/>
  <c r="AB624" i="1"/>
  <c r="AC624" i="1"/>
  <c r="AD624" i="1"/>
  <c r="AE624" i="1"/>
  <c r="AF624" i="1"/>
  <c r="AG624" i="1"/>
  <c r="AH624" i="1"/>
  <c r="AA625" i="1"/>
  <c r="AB625" i="1"/>
  <c r="AC625" i="1"/>
  <c r="AD625" i="1"/>
  <c r="AE625" i="1"/>
  <c r="AF625" i="1"/>
  <c r="AG625" i="1"/>
  <c r="AH625" i="1"/>
  <c r="AA626" i="1"/>
  <c r="AB626" i="1"/>
  <c r="AC626" i="1"/>
  <c r="AD626" i="1"/>
  <c r="AE626" i="1"/>
  <c r="AF626" i="1"/>
  <c r="AG626" i="1"/>
  <c r="AH626" i="1"/>
  <c r="AA627" i="1"/>
  <c r="AB627" i="1"/>
  <c r="AC627" i="1"/>
  <c r="AD627" i="1"/>
  <c r="AE627" i="1"/>
  <c r="AF627" i="1"/>
  <c r="AG627" i="1"/>
  <c r="AH627" i="1"/>
  <c r="AA628" i="1"/>
  <c r="AB628" i="1"/>
  <c r="AC628" i="1"/>
  <c r="AD628" i="1"/>
  <c r="AE628" i="1"/>
  <c r="AF628" i="1"/>
  <c r="AG628" i="1"/>
  <c r="AH628" i="1"/>
  <c r="AA629" i="1"/>
  <c r="AB629" i="1"/>
  <c r="AC629" i="1"/>
  <c r="AD629" i="1"/>
  <c r="AE629" i="1"/>
  <c r="AF629" i="1"/>
  <c r="AG629" i="1"/>
  <c r="AH629" i="1"/>
  <c r="AA630" i="1"/>
  <c r="AB630" i="1"/>
  <c r="AC630" i="1"/>
  <c r="AD630" i="1"/>
  <c r="AE630" i="1"/>
  <c r="AF630" i="1"/>
  <c r="AG630" i="1"/>
  <c r="AH630" i="1"/>
  <c r="AA631" i="1"/>
  <c r="AB631" i="1"/>
  <c r="AC631" i="1"/>
  <c r="AD631" i="1"/>
  <c r="AE631" i="1"/>
  <c r="AF631" i="1"/>
  <c r="AG631" i="1"/>
  <c r="AH631" i="1"/>
  <c r="AA632" i="1"/>
  <c r="AB632" i="1"/>
  <c r="AC632" i="1"/>
  <c r="AD632" i="1"/>
  <c r="AE632" i="1"/>
  <c r="AF632" i="1"/>
  <c r="AG632" i="1"/>
  <c r="AH632" i="1"/>
  <c r="AA633" i="1"/>
  <c r="AB633" i="1"/>
  <c r="AC633" i="1"/>
  <c r="AD633" i="1"/>
  <c r="AE633" i="1"/>
  <c r="AF633" i="1"/>
  <c r="AG633" i="1"/>
  <c r="AH633" i="1"/>
  <c r="AA634" i="1"/>
  <c r="AB634" i="1"/>
  <c r="AC634" i="1"/>
  <c r="AD634" i="1"/>
  <c r="AE634" i="1"/>
  <c r="AF634" i="1"/>
  <c r="AG634" i="1"/>
  <c r="AH634" i="1"/>
  <c r="AA635" i="1"/>
  <c r="AB635" i="1"/>
  <c r="AC635" i="1"/>
  <c r="AD635" i="1"/>
  <c r="AE635" i="1"/>
  <c r="AF635" i="1"/>
  <c r="AG635" i="1"/>
  <c r="AH635" i="1"/>
  <c r="AA636" i="1"/>
  <c r="AB636" i="1"/>
  <c r="AC636" i="1"/>
  <c r="AD636" i="1"/>
  <c r="AE636" i="1"/>
  <c r="AF636" i="1"/>
  <c r="AG636" i="1"/>
  <c r="AH636" i="1"/>
  <c r="AA637" i="1"/>
  <c r="AB637" i="1"/>
  <c r="AC637" i="1"/>
  <c r="AD637" i="1"/>
  <c r="AE637" i="1"/>
  <c r="AF637" i="1"/>
  <c r="AG637" i="1"/>
  <c r="AH637" i="1"/>
  <c r="AA638" i="1"/>
  <c r="AB638" i="1"/>
  <c r="AC638" i="1"/>
  <c r="AD638" i="1"/>
  <c r="AE638" i="1"/>
  <c r="AF638" i="1"/>
  <c r="AG638" i="1"/>
  <c r="AH638" i="1"/>
  <c r="AA639" i="1"/>
  <c r="AB639" i="1"/>
  <c r="AC639" i="1"/>
  <c r="AD639" i="1"/>
  <c r="AE639" i="1"/>
  <c r="AF639" i="1"/>
  <c r="AG639" i="1"/>
  <c r="AH639" i="1"/>
  <c r="AA640" i="1"/>
  <c r="AB640" i="1"/>
  <c r="AC640" i="1"/>
  <c r="AD640" i="1"/>
  <c r="AE640" i="1"/>
  <c r="AF640" i="1"/>
  <c r="AG640" i="1"/>
  <c r="AH640" i="1"/>
  <c r="AA641" i="1"/>
  <c r="AB641" i="1"/>
  <c r="AC641" i="1"/>
  <c r="AD641" i="1"/>
  <c r="AE641" i="1"/>
  <c r="AF641" i="1"/>
  <c r="AG641" i="1"/>
  <c r="AH641" i="1"/>
  <c r="AA642" i="1"/>
  <c r="AB642" i="1"/>
  <c r="AC642" i="1"/>
  <c r="AD642" i="1"/>
  <c r="AE642" i="1"/>
  <c r="AF642" i="1"/>
  <c r="AG642" i="1"/>
  <c r="AH642" i="1"/>
  <c r="AA643" i="1"/>
  <c r="AB643" i="1"/>
  <c r="AC643" i="1"/>
  <c r="AD643" i="1"/>
  <c r="AE643" i="1"/>
  <c r="AF643" i="1"/>
  <c r="AG643" i="1"/>
  <c r="AH643" i="1"/>
  <c r="AA644" i="1"/>
  <c r="AB644" i="1"/>
  <c r="AC644" i="1"/>
  <c r="AD644" i="1"/>
  <c r="AE644" i="1"/>
  <c r="AF644" i="1"/>
  <c r="AG644" i="1"/>
  <c r="AH644" i="1"/>
  <c r="AA645" i="1"/>
  <c r="AB645" i="1"/>
  <c r="AC645" i="1"/>
  <c r="AD645" i="1"/>
  <c r="AE645" i="1"/>
  <c r="AF645" i="1"/>
  <c r="AG645" i="1"/>
  <c r="AH645" i="1"/>
  <c r="AA646" i="1"/>
  <c r="AB646" i="1"/>
  <c r="AC646" i="1"/>
  <c r="AD646" i="1"/>
  <c r="AE646" i="1"/>
  <c r="AF646" i="1"/>
  <c r="AG646" i="1"/>
  <c r="AH646" i="1"/>
  <c r="AA647" i="1"/>
  <c r="AB647" i="1"/>
  <c r="AC647" i="1"/>
  <c r="AD647" i="1"/>
  <c r="AE647" i="1"/>
  <c r="AF647" i="1"/>
  <c r="AG647" i="1"/>
  <c r="AH647" i="1"/>
  <c r="AA648" i="1"/>
  <c r="AB648" i="1"/>
  <c r="AC648" i="1"/>
  <c r="AD648" i="1"/>
  <c r="AE648" i="1"/>
  <c r="AF648" i="1"/>
  <c r="AG648" i="1"/>
  <c r="AH648" i="1"/>
  <c r="AA649" i="1"/>
  <c r="AB649" i="1"/>
  <c r="AC649" i="1"/>
  <c r="AD649" i="1"/>
  <c r="AE649" i="1"/>
  <c r="AF649" i="1"/>
  <c r="AG649" i="1"/>
  <c r="AH649" i="1"/>
  <c r="AA650" i="1"/>
  <c r="AB650" i="1"/>
  <c r="AC650" i="1"/>
  <c r="AD650" i="1"/>
  <c r="AE650" i="1"/>
  <c r="AF650" i="1"/>
  <c r="AG650" i="1"/>
  <c r="AH650" i="1"/>
  <c r="AA651" i="1"/>
  <c r="AB651" i="1"/>
  <c r="AC651" i="1"/>
  <c r="AD651" i="1"/>
  <c r="AE651" i="1"/>
  <c r="AF651" i="1"/>
  <c r="AG651" i="1"/>
  <c r="AH651" i="1"/>
  <c r="AA652" i="1"/>
  <c r="AB652" i="1"/>
  <c r="AC652" i="1"/>
  <c r="AD652" i="1"/>
  <c r="AE652" i="1"/>
  <c r="AF652" i="1"/>
  <c r="AG652" i="1"/>
  <c r="AH652" i="1"/>
  <c r="AA653" i="1"/>
  <c r="AB653" i="1"/>
  <c r="AC653" i="1"/>
  <c r="AD653" i="1"/>
  <c r="AE653" i="1"/>
  <c r="AF653" i="1"/>
  <c r="AG653" i="1"/>
  <c r="AH653" i="1"/>
  <c r="AA654" i="1"/>
  <c r="AB654" i="1"/>
  <c r="AC654" i="1"/>
  <c r="AD654" i="1"/>
  <c r="AE654" i="1"/>
  <c r="AF654" i="1"/>
  <c r="AG654" i="1"/>
  <c r="AH654" i="1"/>
  <c r="AA655" i="1"/>
  <c r="AB655" i="1"/>
  <c r="AC655" i="1"/>
  <c r="AD655" i="1"/>
  <c r="AE655" i="1"/>
  <c r="AF655" i="1"/>
  <c r="AG655" i="1"/>
  <c r="AH655" i="1"/>
  <c r="AA656" i="1"/>
  <c r="AB656" i="1"/>
  <c r="AC656" i="1"/>
  <c r="AD656" i="1"/>
  <c r="AE656" i="1"/>
  <c r="AF656" i="1"/>
  <c r="AG656" i="1"/>
  <c r="AH656" i="1"/>
  <c r="AA657" i="1"/>
  <c r="AB657" i="1"/>
  <c r="AC657" i="1"/>
  <c r="AD657" i="1"/>
  <c r="AE657" i="1"/>
  <c r="AF657" i="1"/>
  <c r="AG657" i="1"/>
  <c r="AH657" i="1"/>
  <c r="AA658" i="1"/>
  <c r="AB658" i="1"/>
  <c r="AC658" i="1"/>
  <c r="AD658" i="1"/>
  <c r="AE658" i="1"/>
  <c r="AF658" i="1"/>
  <c r="AG658" i="1"/>
  <c r="AH658" i="1"/>
  <c r="AA659" i="1"/>
  <c r="AB659" i="1"/>
  <c r="AC659" i="1"/>
  <c r="AD659" i="1"/>
  <c r="AE659" i="1"/>
  <c r="AF659" i="1"/>
  <c r="AG659" i="1"/>
  <c r="AH659" i="1"/>
  <c r="AA660" i="1"/>
  <c r="AB660" i="1"/>
  <c r="AC660" i="1"/>
  <c r="AD660" i="1"/>
  <c r="AE660" i="1"/>
  <c r="AF660" i="1"/>
  <c r="AG660" i="1"/>
  <c r="AH660" i="1"/>
  <c r="AA661" i="1"/>
  <c r="AB661" i="1"/>
  <c r="AC661" i="1"/>
  <c r="AD661" i="1"/>
  <c r="AE661" i="1"/>
  <c r="AF661" i="1"/>
  <c r="AG661" i="1"/>
  <c r="AH661" i="1"/>
  <c r="AA662" i="1"/>
  <c r="AB662" i="1"/>
  <c r="AC662" i="1"/>
  <c r="AD662" i="1"/>
  <c r="AE662" i="1"/>
  <c r="AF662" i="1"/>
  <c r="AG662" i="1"/>
  <c r="AH662" i="1"/>
  <c r="AA663" i="1"/>
  <c r="AB663" i="1"/>
  <c r="AC663" i="1"/>
  <c r="AD663" i="1"/>
  <c r="AE663" i="1"/>
  <c r="AF663" i="1"/>
  <c r="AG663" i="1"/>
  <c r="AH663" i="1"/>
  <c r="AA664" i="1"/>
  <c r="AB664" i="1"/>
  <c r="AC664" i="1"/>
  <c r="AD664" i="1"/>
  <c r="AE664" i="1"/>
  <c r="AF664" i="1"/>
  <c r="AG664" i="1"/>
  <c r="AH664" i="1"/>
  <c r="AA665" i="1"/>
  <c r="AB665" i="1"/>
  <c r="AC665" i="1"/>
  <c r="AD665" i="1"/>
  <c r="AE665" i="1"/>
  <c r="AF665" i="1"/>
  <c r="AG665" i="1"/>
  <c r="AH665" i="1"/>
  <c r="AA666" i="1"/>
  <c r="AB666" i="1"/>
  <c r="AC666" i="1"/>
  <c r="AD666" i="1"/>
  <c r="AE666" i="1"/>
  <c r="AF666" i="1"/>
  <c r="AG666" i="1"/>
  <c r="AH666" i="1"/>
  <c r="AA667" i="1"/>
  <c r="AB667" i="1"/>
  <c r="AC667" i="1"/>
  <c r="AD667" i="1"/>
  <c r="AE667" i="1"/>
  <c r="AF667" i="1"/>
  <c r="AG667" i="1"/>
  <c r="AH667" i="1"/>
  <c r="AA668" i="1"/>
  <c r="AB668" i="1"/>
  <c r="AC668" i="1"/>
  <c r="AD668" i="1"/>
  <c r="AE668" i="1"/>
  <c r="AF668" i="1"/>
  <c r="AG668" i="1"/>
  <c r="AH668" i="1"/>
  <c r="AA669" i="1"/>
  <c r="AB669" i="1"/>
  <c r="AC669" i="1"/>
  <c r="AD669" i="1"/>
  <c r="AE669" i="1"/>
  <c r="AF669" i="1"/>
  <c r="AG669" i="1"/>
  <c r="AH669" i="1"/>
  <c r="AA670" i="1"/>
  <c r="AB670" i="1"/>
  <c r="AC670" i="1"/>
  <c r="AD670" i="1"/>
  <c r="AE670" i="1"/>
  <c r="AF670" i="1"/>
  <c r="AG670" i="1"/>
  <c r="AH670" i="1"/>
  <c r="AA671" i="1"/>
  <c r="AB671" i="1"/>
  <c r="AC671" i="1"/>
  <c r="AD671" i="1"/>
  <c r="AE671" i="1"/>
  <c r="AF671" i="1"/>
  <c r="AG671" i="1"/>
  <c r="AH671" i="1"/>
  <c r="AA672" i="1"/>
  <c r="AB672" i="1"/>
  <c r="AC672" i="1"/>
  <c r="AD672" i="1"/>
  <c r="AE672" i="1"/>
  <c r="AF672" i="1"/>
  <c r="AG672" i="1"/>
  <c r="AH672" i="1"/>
  <c r="AA673" i="1"/>
  <c r="AB673" i="1"/>
  <c r="AC673" i="1"/>
  <c r="AD673" i="1"/>
  <c r="AE673" i="1"/>
  <c r="AF673" i="1"/>
  <c r="AG673" i="1"/>
  <c r="AH673" i="1"/>
  <c r="AA674" i="1"/>
  <c r="AB674" i="1"/>
  <c r="AC674" i="1"/>
  <c r="AD674" i="1"/>
  <c r="AE674" i="1"/>
  <c r="AF674" i="1"/>
  <c r="AG674" i="1"/>
  <c r="AH674" i="1"/>
  <c r="AA675" i="1"/>
  <c r="AB675" i="1"/>
  <c r="AC675" i="1"/>
  <c r="AD675" i="1"/>
  <c r="AE675" i="1"/>
  <c r="AF675" i="1"/>
  <c r="AG675" i="1"/>
  <c r="AH675" i="1"/>
  <c r="AA676" i="1"/>
  <c r="AB676" i="1"/>
  <c r="AC676" i="1"/>
  <c r="AD676" i="1"/>
  <c r="AE676" i="1"/>
  <c r="AF676" i="1"/>
  <c r="AG676" i="1"/>
  <c r="AH676" i="1"/>
  <c r="AA677" i="1"/>
  <c r="AB677" i="1"/>
  <c r="AC677" i="1"/>
  <c r="AD677" i="1"/>
  <c r="AE677" i="1"/>
  <c r="AF677" i="1"/>
  <c r="AG677" i="1"/>
  <c r="AH677" i="1"/>
  <c r="AA678" i="1"/>
  <c r="AB678" i="1"/>
  <c r="AC678" i="1"/>
  <c r="AD678" i="1"/>
  <c r="AE678" i="1"/>
  <c r="AF678" i="1"/>
  <c r="AG678" i="1"/>
  <c r="AH678" i="1"/>
  <c r="AA679" i="1"/>
  <c r="AB679" i="1"/>
  <c r="AC679" i="1"/>
  <c r="AD679" i="1"/>
  <c r="AE679" i="1"/>
  <c r="AF679" i="1"/>
  <c r="AG679" i="1"/>
  <c r="AH679" i="1"/>
  <c r="AA680" i="1"/>
  <c r="AB680" i="1"/>
  <c r="AC680" i="1"/>
  <c r="AD680" i="1"/>
  <c r="AE680" i="1"/>
  <c r="AF680" i="1"/>
  <c r="AG680" i="1"/>
  <c r="AH680" i="1"/>
  <c r="AA681" i="1"/>
  <c r="AB681" i="1"/>
  <c r="AC681" i="1"/>
  <c r="AD681" i="1"/>
  <c r="AE681" i="1"/>
  <c r="AF681" i="1"/>
  <c r="AG681" i="1"/>
  <c r="AH681" i="1"/>
  <c r="AA682" i="1"/>
  <c r="AB682" i="1"/>
  <c r="AC682" i="1"/>
  <c r="AD682" i="1"/>
  <c r="AE682" i="1"/>
  <c r="AF682" i="1"/>
  <c r="AG682" i="1"/>
  <c r="AH682" i="1"/>
  <c r="AA683" i="1"/>
  <c r="AB683" i="1"/>
  <c r="AC683" i="1"/>
  <c r="AD683" i="1"/>
  <c r="AE683" i="1"/>
  <c r="AF683" i="1"/>
  <c r="AG683" i="1"/>
  <c r="AH683" i="1"/>
  <c r="AA684" i="1"/>
  <c r="AB684" i="1"/>
  <c r="AC684" i="1"/>
  <c r="AD684" i="1"/>
  <c r="AE684" i="1"/>
  <c r="AF684" i="1"/>
  <c r="AG684" i="1"/>
  <c r="AH684" i="1"/>
  <c r="AA685" i="1"/>
  <c r="AB685" i="1"/>
  <c r="AC685" i="1"/>
  <c r="AD685" i="1"/>
  <c r="AE685" i="1"/>
  <c r="AF685" i="1"/>
  <c r="AG685" i="1"/>
  <c r="AH685" i="1"/>
  <c r="AA686" i="1"/>
  <c r="AB686" i="1"/>
  <c r="AC686" i="1"/>
  <c r="AD686" i="1"/>
  <c r="AE686" i="1"/>
  <c r="AF686" i="1"/>
  <c r="AG686" i="1"/>
  <c r="AH686" i="1"/>
  <c r="AA687" i="1"/>
  <c r="AB687" i="1"/>
  <c r="AC687" i="1"/>
  <c r="AD687" i="1"/>
  <c r="AE687" i="1"/>
  <c r="AF687" i="1"/>
  <c r="AG687" i="1"/>
  <c r="AH687" i="1"/>
  <c r="AA688" i="1"/>
  <c r="AB688" i="1"/>
  <c r="AC688" i="1"/>
  <c r="AD688" i="1"/>
  <c r="AE688" i="1"/>
  <c r="AF688" i="1"/>
  <c r="AG688" i="1"/>
  <c r="AH688" i="1"/>
  <c r="AA689" i="1"/>
  <c r="AB689" i="1"/>
  <c r="AC689" i="1"/>
  <c r="AD689" i="1"/>
  <c r="AE689" i="1"/>
  <c r="AF689" i="1"/>
  <c r="AG689" i="1"/>
  <c r="AH689" i="1"/>
  <c r="AA690" i="1"/>
  <c r="AB690" i="1"/>
  <c r="AC690" i="1"/>
  <c r="AD690" i="1"/>
  <c r="AE690" i="1"/>
  <c r="AF690" i="1"/>
  <c r="AG690" i="1"/>
  <c r="AH690" i="1"/>
  <c r="AA691" i="1"/>
  <c r="AB691" i="1"/>
  <c r="AC691" i="1"/>
  <c r="AD691" i="1"/>
  <c r="AE691" i="1"/>
  <c r="AF691" i="1"/>
  <c r="AG691" i="1"/>
  <c r="AH691" i="1"/>
  <c r="AA692" i="1"/>
  <c r="AB692" i="1"/>
  <c r="AC692" i="1"/>
  <c r="AD692" i="1"/>
  <c r="AE692" i="1"/>
  <c r="AF692" i="1"/>
  <c r="AG692" i="1"/>
  <c r="AH692" i="1"/>
  <c r="AA693" i="1"/>
  <c r="AB693" i="1"/>
  <c r="AC693" i="1"/>
  <c r="AD693" i="1"/>
  <c r="AE693" i="1"/>
  <c r="AF693" i="1"/>
  <c r="AG693" i="1"/>
  <c r="AH693" i="1"/>
  <c r="AA694" i="1"/>
  <c r="AB694" i="1"/>
  <c r="AC694" i="1"/>
  <c r="AD694" i="1"/>
  <c r="AE694" i="1"/>
  <c r="AF694" i="1"/>
  <c r="AG694" i="1"/>
  <c r="AH694" i="1"/>
  <c r="AA695" i="1"/>
  <c r="AB695" i="1"/>
  <c r="AC695" i="1"/>
  <c r="AD695" i="1"/>
  <c r="AE695" i="1"/>
  <c r="AF695" i="1"/>
  <c r="AG695" i="1"/>
  <c r="AH695" i="1"/>
  <c r="AA696" i="1"/>
  <c r="AB696" i="1"/>
  <c r="AC696" i="1"/>
  <c r="AD696" i="1"/>
  <c r="AE696" i="1"/>
  <c r="AF696" i="1"/>
  <c r="AG696" i="1"/>
  <c r="AH696" i="1"/>
  <c r="AA697" i="1"/>
  <c r="AB697" i="1"/>
  <c r="AC697" i="1"/>
  <c r="AD697" i="1"/>
  <c r="AE697" i="1"/>
  <c r="AF697" i="1"/>
  <c r="AG697" i="1"/>
  <c r="AH697" i="1"/>
  <c r="AA698" i="1"/>
  <c r="AB698" i="1"/>
  <c r="AC698" i="1"/>
  <c r="AD698" i="1"/>
  <c r="AE698" i="1"/>
  <c r="AF698" i="1"/>
  <c r="AG698" i="1"/>
  <c r="AH698" i="1"/>
  <c r="AA699" i="1"/>
  <c r="AB699" i="1"/>
  <c r="AC699" i="1"/>
  <c r="AD699" i="1"/>
  <c r="AE699" i="1"/>
  <c r="AF699" i="1"/>
  <c r="AG699" i="1"/>
  <c r="AH699" i="1"/>
  <c r="AA700" i="1"/>
  <c r="AB700" i="1"/>
  <c r="AC700" i="1"/>
  <c r="AD700" i="1"/>
  <c r="AE700" i="1"/>
  <c r="AF700" i="1"/>
  <c r="AG700" i="1"/>
  <c r="AH700" i="1"/>
  <c r="AA701" i="1"/>
  <c r="AB701" i="1"/>
  <c r="AC701" i="1"/>
  <c r="AD701" i="1"/>
  <c r="AE701" i="1"/>
  <c r="AF701" i="1"/>
  <c r="AG701" i="1"/>
  <c r="AH701" i="1"/>
  <c r="AA702" i="1"/>
  <c r="AB702" i="1"/>
  <c r="AC702" i="1"/>
  <c r="AD702" i="1"/>
  <c r="AE702" i="1"/>
  <c r="AF702" i="1"/>
  <c r="AG702" i="1"/>
  <c r="AH702" i="1"/>
  <c r="AA703" i="1"/>
  <c r="AB703" i="1"/>
  <c r="AC703" i="1"/>
  <c r="AD703" i="1"/>
  <c r="AE703" i="1"/>
  <c r="AF703" i="1"/>
  <c r="AG703" i="1"/>
  <c r="AH703" i="1"/>
  <c r="AA704" i="1"/>
  <c r="AB704" i="1"/>
  <c r="AC704" i="1"/>
  <c r="AD704" i="1"/>
  <c r="AE704" i="1"/>
  <c r="AF704" i="1"/>
  <c r="AG704" i="1"/>
  <c r="AH704" i="1"/>
  <c r="AA705" i="1"/>
  <c r="AB705" i="1"/>
  <c r="AC705" i="1"/>
  <c r="AD705" i="1"/>
  <c r="AE705" i="1"/>
  <c r="AF705" i="1"/>
  <c r="AG705" i="1"/>
  <c r="AH705" i="1"/>
  <c r="AA706" i="1"/>
  <c r="AB706" i="1"/>
  <c r="AC706" i="1"/>
  <c r="AD706" i="1"/>
  <c r="AE706" i="1"/>
  <c r="AF706" i="1"/>
  <c r="AG706" i="1"/>
  <c r="AH706" i="1"/>
  <c r="AA707" i="1"/>
  <c r="AB707" i="1"/>
  <c r="AC707" i="1"/>
  <c r="AD707" i="1"/>
  <c r="AE707" i="1"/>
  <c r="AF707" i="1"/>
  <c r="AG707" i="1"/>
  <c r="AH707" i="1"/>
  <c r="AA708" i="1"/>
  <c r="AB708" i="1"/>
  <c r="AC708" i="1"/>
  <c r="AD708" i="1"/>
  <c r="AE708" i="1"/>
  <c r="AF708" i="1"/>
  <c r="AG708" i="1"/>
  <c r="AH708" i="1"/>
  <c r="AA709" i="1"/>
  <c r="AB709" i="1"/>
  <c r="AC709" i="1"/>
  <c r="AD709" i="1"/>
  <c r="AE709" i="1"/>
  <c r="AF709" i="1"/>
  <c r="AG709" i="1"/>
  <c r="AH709" i="1"/>
  <c r="AA710" i="1"/>
  <c r="AB710" i="1"/>
  <c r="AC710" i="1"/>
  <c r="AD710" i="1"/>
  <c r="AE710" i="1"/>
  <c r="AF710" i="1"/>
  <c r="AG710" i="1"/>
  <c r="AH710" i="1"/>
  <c r="AA711" i="1"/>
  <c r="AB711" i="1"/>
  <c r="AC711" i="1"/>
  <c r="AD711" i="1"/>
  <c r="AE711" i="1"/>
  <c r="AF711" i="1"/>
  <c r="AG711" i="1"/>
  <c r="AH711" i="1"/>
  <c r="AA712" i="1"/>
  <c r="AB712" i="1"/>
  <c r="AC712" i="1"/>
  <c r="AD712" i="1"/>
  <c r="AE712" i="1"/>
  <c r="AF712" i="1"/>
  <c r="AG712" i="1"/>
  <c r="AH712" i="1"/>
  <c r="AA713" i="1"/>
  <c r="AB713" i="1"/>
  <c r="AC713" i="1"/>
  <c r="AD713" i="1"/>
  <c r="AE713" i="1"/>
  <c r="AF713" i="1"/>
  <c r="AG713" i="1"/>
  <c r="AH713" i="1"/>
  <c r="AA714" i="1"/>
  <c r="AB714" i="1"/>
  <c r="AC714" i="1"/>
  <c r="AD714" i="1"/>
  <c r="AE714" i="1"/>
  <c r="AF714" i="1"/>
  <c r="AG714" i="1"/>
  <c r="AH714" i="1"/>
  <c r="AA715" i="1"/>
  <c r="AB715" i="1"/>
  <c r="AC715" i="1"/>
  <c r="AD715" i="1"/>
  <c r="AE715" i="1"/>
  <c r="AF715" i="1"/>
  <c r="AG715" i="1"/>
  <c r="AH715" i="1"/>
  <c r="AA716" i="1"/>
  <c r="AB716" i="1"/>
  <c r="AC716" i="1"/>
  <c r="AD716" i="1"/>
  <c r="AE716" i="1"/>
  <c r="AF716" i="1"/>
  <c r="AG716" i="1"/>
  <c r="AH716" i="1"/>
  <c r="AA717" i="1"/>
  <c r="AB717" i="1"/>
  <c r="AC717" i="1"/>
  <c r="AD717" i="1"/>
  <c r="AE717" i="1"/>
  <c r="AF717" i="1"/>
  <c r="AG717" i="1"/>
  <c r="AH717" i="1"/>
  <c r="AA718" i="1"/>
  <c r="AB718" i="1"/>
  <c r="AC718" i="1"/>
  <c r="AD718" i="1"/>
  <c r="AE718" i="1"/>
  <c r="AF718" i="1"/>
  <c r="AG718" i="1"/>
  <c r="AH718" i="1"/>
  <c r="AA719" i="1"/>
  <c r="AB719" i="1"/>
  <c r="AC719" i="1"/>
  <c r="AD719" i="1"/>
  <c r="AE719" i="1"/>
  <c r="AF719" i="1"/>
  <c r="AG719" i="1"/>
  <c r="AH719" i="1"/>
  <c r="AA720" i="1"/>
  <c r="AB720" i="1"/>
  <c r="AC720" i="1"/>
  <c r="AD720" i="1"/>
  <c r="AE720" i="1"/>
  <c r="AF720" i="1"/>
  <c r="AG720" i="1"/>
  <c r="AH720" i="1"/>
  <c r="AA721" i="1"/>
  <c r="AB721" i="1"/>
  <c r="AC721" i="1"/>
  <c r="AD721" i="1"/>
  <c r="AE721" i="1"/>
  <c r="AF721" i="1"/>
  <c r="AG721" i="1"/>
  <c r="AH721" i="1"/>
  <c r="AA722" i="1"/>
  <c r="AB722" i="1"/>
  <c r="AC722" i="1"/>
  <c r="AD722" i="1"/>
  <c r="AE722" i="1"/>
  <c r="AF722" i="1"/>
  <c r="AG722" i="1"/>
  <c r="AH722" i="1"/>
  <c r="AA723" i="1"/>
  <c r="AB723" i="1"/>
  <c r="AC723" i="1"/>
  <c r="AD723" i="1"/>
  <c r="AE723" i="1"/>
  <c r="AF723" i="1"/>
  <c r="AG723" i="1"/>
  <c r="AH723" i="1"/>
  <c r="AA724" i="1"/>
  <c r="AB724" i="1"/>
  <c r="AC724" i="1"/>
  <c r="AD724" i="1"/>
  <c r="AE724" i="1"/>
  <c r="AF724" i="1"/>
  <c r="AG724" i="1"/>
  <c r="AH724" i="1"/>
  <c r="AA725" i="1"/>
  <c r="AB725" i="1"/>
  <c r="AC725" i="1"/>
  <c r="AD725" i="1"/>
  <c r="AE725" i="1"/>
  <c r="AF725" i="1"/>
  <c r="AG725" i="1"/>
  <c r="AH725" i="1"/>
  <c r="AA726" i="1"/>
  <c r="AB726" i="1"/>
  <c r="AC726" i="1"/>
  <c r="AD726" i="1"/>
  <c r="AE726" i="1"/>
  <c r="AF726" i="1"/>
  <c r="AG726" i="1"/>
  <c r="AH726" i="1"/>
  <c r="AA727" i="1"/>
  <c r="AB727" i="1"/>
  <c r="AC727" i="1"/>
  <c r="AD727" i="1"/>
  <c r="AE727" i="1"/>
  <c r="AF727" i="1"/>
  <c r="AG727" i="1"/>
  <c r="AH727" i="1"/>
  <c r="AA728" i="1"/>
  <c r="AB728" i="1"/>
  <c r="AC728" i="1"/>
  <c r="AD728" i="1"/>
  <c r="AE728" i="1"/>
  <c r="AF728" i="1"/>
  <c r="AG728" i="1"/>
  <c r="AH728" i="1"/>
  <c r="AA729" i="1"/>
  <c r="AB729" i="1"/>
  <c r="AC729" i="1"/>
  <c r="AD729" i="1"/>
  <c r="AE729" i="1"/>
  <c r="AF729" i="1"/>
  <c r="AG729" i="1"/>
  <c r="AH729" i="1"/>
  <c r="AA730" i="1"/>
  <c r="AB730" i="1"/>
  <c r="AC730" i="1"/>
  <c r="AD730" i="1"/>
  <c r="AE730" i="1"/>
  <c r="AF730" i="1"/>
  <c r="AG730" i="1"/>
  <c r="AH730" i="1"/>
  <c r="AA731" i="1"/>
  <c r="AB731" i="1"/>
  <c r="AC731" i="1"/>
  <c r="AD731" i="1"/>
  <c r="AE731" i="1"/>
  <c r="AF731" i="1"/>
  <c r="AG731" i="1"/>
  <c r="AH731" i="1"/>
  <c r="AA732" i="1"/>
  <c r="AB732" i="1"/>
  <c r="AC732" i="1"/>
  <c r="AD732" i="1"/>
  <c r="AE732" i="1"/>
  <c r="AF732" i="1"/>
  <c r="AG732" i="1"/>
  <c r="AH732" i="1"/>
  <c r="AA733" i="1"/>
  <c r="AB733" i="1"/>
  <c r="AC733" i="1"/>
  <c r="AD733" i="1"/>
  <c r="AE733" i="1"/>
  <c r="AF733" i="1"/>
  <c r="AG733" i="1"/>
  <c r="AH733" i="1"/>
  <c r="AA734" i="1"/>
  <c r="AB734" i="1"/>
  <c r="AC734" i="1"/>
  <c r="AD734" i="1"/>
  <c r="AE734" i="1"/>
  <c r="AF734" i="1"/>
  <c r="AG734" i="1"/>
  <c r="AH734" i="1"/>
  <c r="AA735" i="1"/>
  <c r="AB735" i="1"/>
  <c r="AC735" i="1"/>
  <c r="AD735" i="1"/>
  <c r="AE735" i="1"/>
  <c r="AF735" i="1"/>
  <c r="AG735" i="1"/>
  <c r="AH735" i="1"/>
  <c r="AA736" i="1"/>
  <c r="AB736" i="1"/>
  <c r="AC736" i="1"/>
  <c r="AD736" i="1"/>
  <c r="AE736" i="1"/>
  <c r="AF736" i="1"/>
  <c r="AG736" i="1"/>
  <c r="AH736" i="1"/>
  <c r="AA737" i="1"/>
  <c r="AB737" i="1"/>
  <c r="AC737" i="1"/>
  <c r="AD737" i="1"/>
  <c r="AE737" i="1"/>
  <c r="AF737" i="1"/>
  <c r="AG737" i="1"/>
  <c r="AH737" i="1"/>
  <c r="AA738" i="1"/>
  <c r="AB738" i="1"/>
  <c r="AC738" i="1"/>
  <c r="AD738" i="1"/>
  <c r="AE738" i="1"/>
  <c r="AF738" i="1"/>
  <c r="AG738" i="1"/>
  <c r="AH738" i="1"/>
  <c r="AA739" i="1"/>
  <c r="AB739" i="1"/>
  <c r="AC739" i="1"/>
  <c r="AD739" i="1"/>
  <c r="AE739" i="1"/>
  <c r="AF739" i="1"/>
  <c r="AG739" i="1"/>
  <c r="AH739" i="1"/>
  <c r="AA740" i="1"/>
  <c r="AB740" i="1"/>
  <c r="AC740" i="1"/>
  <c r="AD740" i="1"/>
  <c r="AE740" i="1"/>
  <c r="AF740" i="1"/>
  <c r="AG740" i="1"/>
  <c r="AH740" i="1"/>
  <c r="AA741" i="1"/>
  <c r="AB741" i="1"/>
  <c r="AC741" i="1"/>
  <c r="AD741" i="1"/>
  <c r="AE741" i="1"/>
  <c r="AF741" i="1"/>
  <c r="AG741" i="1"/>
  <c r="AH741" i="1"/>
  <c r="AA742" i="1"/>
  <c r="AB742" i="1"/>
  <c r="AC742" i="1"/>
  <c r="AD742" i="1"/>
  <c r="AE742" i="1"/>
  <c r="AF742" i="1"/>
  <c r="AG742" i="1"/>
  <c r="AH742" i="1"/>
  <c r="AA743" i="1"/>
  <c r="AB743" i="1"/>
  <c r="AC743" i="1"/>
  <c r="AD743" i="1"/>
  <c r="AE743" i="1"/>
  <c r="AF743" i="1"/>
  <c r="AG743" i="1"/>
  <c r="AH743" i="1"/>
  <c r="AA744" i="1"/>
  <c r="AB744" i="1"/>
  <c r="AC744" i="1"/>
  <c r="AD744" i="1"/>
  <c r="AE744" i="1"/>
  <c r="AF744" i="1"/>
  <c r="AG744" i="1"/>
  <c r="AH744" i="1"/>
  <c r="AA745" i="1"/>
  <c r="AB745" i="1"/>
  <c r="AC745" i="1"/>
  <c r="AD745" i="1"/>
  <c r="AE745" i="1"/>
  <c r="AF745" i="1"/>
  <c r="AG745" i="1"/>
  <c r="AH745" i="1"/>
  <c r="AA746" i="1"/>
  <c r="AB746" i="1"/>
  <c r="AC746" i="1"/>
  <c r="AD746" i="1"/>
  <c r="AE746" i="1"/>
  <c r="AF746" i="1"/>
  <c r="AG746" i="1"/>
  <c r="AH746" i="1"/>
  <c r="AA747" i="1"/>
  <c r="AB747" i="1"/>
  <c r="AC747" i="1"/>
  <c r="AD747" i="1"/>
  <c r="AE747" i="1"/>
  <c r="AF747" i="1"/>
  <c r="AG747" i="1"/>
  <c r="AH747" i="1"/>
  <c r="AA748" i="1"/>
  <c r="AB748" i="1"/>
  <c r="AC748" i="1"/>
  <c r="AD748" i="1"/>
  <c r="AE748" i="1"/>
  <c r="AF748" i="1"/>
  <c r="AG748" i="1"/>
  <c r="AH748" i="1"/>
  <c r="AA749" i="1"/>
  <c r="AB749" i="1"/>
  <c r="AC749" i="1"/>
  <c r="AD749" i="1"/>
  <c r="AE749" i="1"/>
  <c r="AF749" i="1"/>
  <c r="AG749" i="1"/>
  <c r="AH749" i="1"/>
  <c r="AA750" i="1"/>
  <c r="AB750" i="1"/>
  <c r="AC750" i="1"/>
  <c r="AD750" i="1"/>
  <c r="AE750" i="1"/>
  <c r="AF750" i="1"/>
  <c r="AG750" i="1"/>
  <c r="AH750" i="1"/>
  <c r="AA751" i="1"/>
  <c r="AB751" i="1"/>
  <c r="AC751" i="1"/>
  <c r="AD751" i="1"/>
  <c r="AE751" i="1"/>
  <c r="AF751" i="1"/>
  <c r="AG751" i="1"/>
  <c r="AH751" i="1"/>
  <c r="AA752" i="1"/>
  <c r="AB752" i="1"/>
  <c r="AC752" i="1"/>
  <c r="AD752" i="1"/>
  <c r="AE752" i="1"/>
  <c r="AF752" i="1"/>
  <c r="AG752" i="1"/>
  <c r="AH752" i="1"/>
  <c r="AA753" i="1"/>
  <c r="AB753" i="1"/>
  <c r="AC753" i="1"/>
  <c r="AD753" i="1"/>
  <c r="AE753" i="1"/>
  <c r="AF753" i="1"/>
  <c r="AG753" i="1"/>
  <c r="AH753" i="1"/>
  <c r="AA754" i="1"/>
  <c r="AB754" i="1"/>
  <c r="AC754" i="1"/>
  <c r="AD754" i="1"/>
  <c r="AE754" i="1"/>
  <c r="AF754" i="1"/>
  <c r="AG754" i="1"/>
  <c r="AH754" i="1"/>
  <c r="AA755" i="1"/>
  <c r="AB755" i="1"/>
  <c r="AC755" i="1"/>
  <c r="AD755" i="1"/>
  <c r="AE755" i="1"/>
  <c r="AF755" i="1"/>
  <c r="AG755" i="1"/>
  <c r="AH755" i="1"/>
  <c r="AA756" i="1"/>
  <c r="AB756" i="1"/>
  <c r="AC756" i="1"/>
  <c r="AD756" i="1"/>
  <c r="AE756" i="1"/>
  <c r="AF756" i="1"/>
  <c r="AG756" i="1"/>
  <c r="AH756" i="1"/>
  <c r="AA757" i="1"/>
  <c r="AB757" i="1"/>
  <c r="AC757" i="1"/>
  <c r="AD757" i="1"/>
  <c r="AE757" i="1"/>
  <c r="AF757" i="1"/>
  <c r="AG757" i="1"/>
  <c r="AH757" i="1"/>
  <c r="AA758" i="1"/>
  <c r="AB758" i="1"/>
  <c r="AC758" i="1"/>
  <c r="AD758" i="1"/>
  <c r="AE758" i="1"/>
  <c r="AF758" i="1"/>
  <c r="AG758" i="1"/>
  <c r="AH758" i="1"/>
  <c r="AA759" i="1"/>
  <c r="AB759" i="1"/>
  <c r="AC759" i="1"/>
  <c r="AD759" i="1"/>
  <c r="AE759" i="1"/>
  <c r="AF759" i="1"/>
  <c r="AG759" i="1"/>
  <c r="AH759" i="1"/>
  <c r="AA760" i="1"/>
  <c r="AB760" i="1"/>
  <c r="AC760" i="1"/>
  <c r="AD760" i="1"/>
  <c r="AE760" i="1"/>
  <c r="AF760" i="1"/>
  <c r="AG760" i="1"/>
  <c r="AH760" i="1"/>
  <c r="AA761" i="1"/>
  <c r="AB761" i="1"/>
  <c r="AC761" i="1"/>
  <c r="AD761" i="1"/>
  <c r="AE761" i="1"/>
  <c r="AF761" i="1"/>
  <c r="AG761" i="1"/>
  <c r="AH761" i="1"/>
  <c r="AA762" i="1"/>
  <c r="AB762" i="1"/>
  <c r="AC762" i="1"/>
  <c r="AD762" i="1"/>
  <c r="AE762" i="1"/>
  <c r="AF762" i="1"/>
  <c r="AG762" i="1"/>
  <c r="AH762" i="1"/>
  <c r="AA763" i="1"/>
  <c r="AB763" i="1"/>
  <c r="AC763" i="1"/>
  <c r="AD763" i="1"/>
  <c r="AE763" i="1"/>
  <c r="AF763" i="1"/>
  <c r="AG763" i="1"/>
  <c r="AH763" i="1"/>
  <c r="AA764" i="1"/>
  <c r="AB764" i="1"/>
  <c r="AC764" i="1"/>
  <c r="AD764" i="1"/>
  <c r="AE764" i="1"/>
  <c r="AF764" i="1"/>
  <c r="AG764" i="1"/>
  <c r="AH764" i="1"/>
  <c r="AA765" i="1"/>
  <c r="AB765" i="1"/>
  <c r="AC765" i="1"/>
  <c r="AD765" i="1"/>
  <c r="AE765" i="1"/>
  <c r="AF765" i="1"/>
  <c r="AG765" i="1"/>
  <c r="AH765" i="1"/>
  <c r="AA766" i="1"/>
  <c r="AB766" i="1"/>
  <c r="AC766" i="1"/>
  <c r="AD766" i="1"/>
  <c r="AE766" i="1"/>
  <c r="AF766" i="1"/>
  <c r="AG766" i="1"/>
  <c r="AH766" i="1"/>
  <c r="AA767" i="1"/>
  <c r="AB767" i="1"/>
  <c r="AC767" i="1"/>
  <c r="AD767" i="1"/>
  <c r="AE767" i="1"/>
  <c r="AF767" i="1"/>
  <c r="AG767" i="1"/>
  <c r="AH767" i="1"/>
  <c r="AA768" i="1"/>
  <c r="AB768" i="1"/>
  <c r="AC768" i="1"/>
  <c r="AD768" i="1"/>
  <c r="AE768" i="1"/>
  <c r="AF768" i="1"/>
  <c r="AG768" i="1"/>
  <c r="AH768" i="1"/>
  <c r="AA769" i="1"/>
  <c r="AB769" i="1"/>
  <c r="AC769" i="1"/>
  <c r="AD769" i="1"/>
  <c r="AE769" i="1"/>
  <c r="AF769" i="1"/>
  <c r="AG769" i="1"/>
  <c r="AH769" i="1"/>
  <c r="AA770" i="1"/>
  <c r="AB770" i="1"/>
  <c r="AC770" i="1"/>
  <c r="AD770" i="1"/>
  <c r="AE770" i="1"/>
  <c r="AF770" i="1"/>
  <c r="AG770" i="1"/>
  <c r="AH770" i="1"/>
  <c r="AA771" i="1"/>
  <c r="AB771" i="1"/>
  <c r="AC771" i="1"/>
  <c r="AD771" i="1"/>
  <c r="AE771" i="1"/>
  <c r="AF771" i="1"/>
  <c r="AG771" i="1"/>
  <c r="AH771" i="1"/>
  <c r="AA772" i="1"/>
  <c r="AB772" i="1"/>
  <c r="AC772" i="1"/>
  <c r="AD772" i="1"/>
  <c r="AE772" i="1"/>
  <c r="AF772" i="1"/>
  <c r="AG772" i="1"/>
  <c r="AH772" i="1"/>
  <c r="AA773" i="1"/>
  <c r="AB773" i="1"/>
  <c r="AC773" i="1"/>
  <c r="AD773" i="1"/>
  <c r="AE773" i="1"/>
  <c r="AF773" i="1"/>
  <c r="AG773" i="1"/>
  <c r="AH773" i="1"/>
  <c r="AA774" i="1"/>
  <c r="AB774" i="1"/>
  <c r="AC774" i="1"/>
  <c r="AD774" i="1"/>
  <c r="AE774" i="1"/>
  <c r="AF774" i="1"/>
  <c r="AG774" i="1"/>
  <c r="AH774" i="1"/>
  <c r="AA775" i="1"/>
  <c r="AB775" i="1"/>
  <c r="AC775" i="1"/>
  <c r="AD775" i="1"/>
  <c r="AE775" i="1"/>
  <c r="AF775" i="1"/>
  <c r="AG775" i="1"/>
  <c r="AH775" i="1"/>
  <c r="AA776" i="1"/>
  <c r="AB776" i="1"/>
  <c r="AC776" i="1"/>
  <c r="AD776" i="1"/>
  <c r="AE776" i="1"/>
  <c r="AF776" i="1"/>
  <c r="AG776" i="1"/>
  <c r="AH776" i="1"/>
  <c r="AA777" i="1"/>
  <c r="AB777" i="1"/>
  <c r="AC777" i="1"/>
  <c r="AD777" i="1"/>
  <c r="AE777" i="1"/>
  <c r="AF777" i="1"/>
  <c r="AG777" i="1"/>
  <c r="AH777" i="1"/>
  <c r="AA778" i="1"/>
  <c r="AB778" i="1"/>
  <c r="AC778" i="1"/>
  <c r="AD778" i="1"/>
  <c r="AE778" i="1"/>
  <c r="AF778" i="1"/>
  <c r="AG778" i="1"/>
  <c r="AH778" i="1"/>
  <c r="AA779" i="1"/>
  <c r="AB779" i="1"/>
  <c r="AC779" i="1"/>
  <c r="AD779" i="1"/>
  <c r="AE779" i="1"/>
  <c r="AF779" i="1"/>
  <c r="AG779" i="1"/>
  <c r="AH779" i="1"/>
  <c r="AA780" i="1"/>
  <c r="AB780" i="1"/>
  <c r="AC780" i="1"/>
  <c r="AD780" i="1"/>
  <c r="AE780" i="1"/>
  <c r="AF780" i="1"/>
  <c r="AG780" i="1"/>
  <c r="AH780" i="1"/>
  <c r="AA781" i="1"/>
  <c r="AB781" i="1"/>
  <c r="AC781" i="1"/>
  <c r="AD781" i="1"/>
  <c r="AE781" i="1"/>
  <c r="AF781" i="1"/>
  <c r="AG781" i="1"/>
  <c r="AH781" i="1"/>
  <c r="AA782" i="1"/>
  <c r="AB782" i="1"/>
  <c r="AC782" i="1"/>
  <c r="AD782" i="1"/>
  <c r="AE782" i="1"/>
  <c r="AF782" i="1"/>
  <c r="AG782" i="1"/>
  <c r="AH782" i="1"/>
  <c r="AA783" i="1"/>
  <c r="AB783" i="1"/>
  <c r="AC783" i="1"/>
  <c r="AD783" i="1"/>
  <c r="AE783" i="1"/>
  <c r="AF783" i="1"/>
  <c r="AG783" i="1"/>
  <c r="AH783" i="1"/>
  <c r="AA784" i="1"/>
  <c r="AB784" i="1"/>
  <c r="AC784" i="1"/>
  <c r="AD784" i="1"/>
  <c r="AE784" i="1"/>
  <c r="AF784" i="1"/>
  <c r="AG784" i="1"/>
  <c r="AH784" i="1"/>
  <c r="AA785" i="1"/>
  <c r="AB785" i="1"/>
  <c r="AC785" i="1"/>
  <c r="AD785" i="1"/>
  <c r="AE785" i="1"/>
  <c r="AF785" i="1"/>
  <c r="AG785" i="1"/>
  <c r="AH785" i="1"/>
  <c r="AA786" i="1"/>
  <c r="AB786" i="1"/>
  <c r="AC786" i="1"/>
  <c r="AD786" i="1"/>
  <c r="AE786" i="1"/>
  <c r="AF786" i="1"/>
  <c r="AG786" i="1"/>
  <c r="AH786" i="1"/>
  <c r="AA787" i="1"/>
  <c r="AB787" i="1"/>
  <c r="AC787" i="1"/>
  <c r="AD787" i="1"/>
  <c r="AE787" i="1"/>
  <c r="AF787" i="1"/>
  <c r="AG787" i="1"/>
  <c r="AH787" i="1"/>
  <c r="AA788" i="1"/>
  <c r="AB788" i="1"/>
  <c r="AC788" i="1"/>
  <c r="AD788" i="1"/>
  <c r="AE788" i="1"/>
  <c r="AF788" i="1"/>
  <c r="AG788" i="1"/>
  <c r="AH788" i="1"/>
  <c r="AA789" i="1"/>
  <c r="AB789" i="1"/>
  <c r="AC789" i="1"/>
  <c r="AD789" i="1"/>
  <c r="AE789" i="1"/>
  <c r="AF789" i="1"/>
  <c r="AG789" i="1"/>
  <c r="AH789" i="1"/>
  <c r="AA790" i="1"/>
  <c r="AB790" i="1"/>
  <c r="AC790" i="1"/>
  <c r="AD790" i="1"/>
  <c r="AE790" i="1"/>
  <c r="AF790" i="1"/>
  <c r="AG790" i="1"/>
  <c r="AH790" i="1"/>
  <c r="AA791" i="1"/>
  <c r="AB791" i="1"/>
  <c r="AC791" i="1"/>
  <c r="AD791" i="1"/>
  <c r="AE791" i="1"/>
  <c r="AF791" i="1"/>
  <c r="AG791" i="1"/>
  <c r="AH791" i="1"/>
  <c r="AA792" i="1"/>
  <c r="AB792" i="1"/>
  <c r="AC792" i="1"/>
  <c r="AD792" i="1"/>
  <c r="AE792" i="1"/>
  <c r="AF792" i="1"/>
  <c r="AG792" i="1"/>
  <c r="AH792" i="1"/>
  <c r="AA793" i="1"/>
  <c r="AB793" i="1"/>
  <c r="AC793" i="1"/>
  <c r="AD793" i="1"/>
  <c r="AE793" i="1"/>
  <c r="AF793" i="1"/>
  <c r="AG793" i="1"/>
  <c r="AH793" i="1"/>
  <c r="AA794" i="1"/>
  <c r="AB794" i="1"/>
  <c r="AC794" i="1"/>
  <c r="AD794" i="1"/>
  <c r="AE794" i="1"/>
  <c r="AF794" i="1"/>
  <c r="AG794" i="1"/>
  <c r="AH794" i="1"/>
  <c r="AA795" i="1"/>
  <c r="AB795" i="1"/>
  <c r="AC795" i="1"/>
  <c r="AD795" i="1"/>
  <c r="AE795" i="1"/>
  <c r="AF795" i="1"/>
  <c r="AG795" i="1"/>
  <c r="AH795" i="1"/>
  <c r="AA796" i="1"/>
  <c r="AB796" i="1"/>
  <c r="AC796" i="1"/>
  <c r="AD796" i="1"/>
  <c r="AE796" i="1"/>
  <c r="AF796" i="1"/>
  <c r="AG796" i="1"/>
  <c r="AH796" i="1"/>
  <c r="AA797" i="1"/>
  <c r="AB797" i="1"/>
  <c r="AC797" i="1"/>
  <c r="AD797" i="1"/>
  <c r="AE797" i="1"/>
  <c r="AF797" i="1"/>
  <c r="AG797" i="1"/>
  <c r="AH797" i="1"/>
  <c r="AA798" i="1"/>
  <c r="AB798" i="1"/>
  <c r="AC798" i="1"/>
  <c r="AD798" i="1"/>
  <c r="AE798" i="1"/>
  <c r="AF798" i="1"/>
  <c r="AG798" i="1"/>
  <c r="AH798" i="1"/>
  <c r="AA799" i="1"/>
  <c r="AB799" i="1"/>
  <c r="AC799" i="1"/>
  <c r="AD799" i="1"/>
  <c r="AE799" i="1"/>
  <c r="AF799" i="1"/>
  <c r="AG799" i="1"/>
  <c r="AH799" i="1"/>
  <c r="AA800" i="1"/>
  <c r="AB800" i="1"/>
  <c r="AC800" i="1"/>
  <c r="AD800" i="1"/>
  <c r="AE800" i="1"/>
  <c r="AF800" i="1"/>
  <c r="AG800" i="1"/>
  <c r="AH800" i="1"/>
  <c r="AA801" i="1"/>
  <c r="AB801" i="1"/>
  <c r="AC801" i="1"/>
  <c r="AD801" i="1"/>
  <c r="AE801" i="1"/>
  <c r="AF801" i="1"/>
  <c r="AG801" i="1"/>
  <c r="AH801" i="1"/>
  <c r="AA802" i="1"/>
  <c r="AB802" i="1"/>
  <c r="AC802" i="1"/>
  <c r="AD802" i="1"/>
  <c r="AE802" i="1"/>
  <c r="AF802" i="1"/>
  <c r="AG802" i="1"/>
  <c r="AH802" i="1"/>
  <c r="AA803" i="1"/>
  <c r="AB803" i="1"/>
  <c r="AC803" i="1"/>
  <c r="AD803" i="1"/>
  <c r="AE803" i="1"/>
  <c r="AF803" i="1"/>
  <c r="AG803" i="1"/>
  <c r="AH803" i="1"/>
  <c r="AA804" i="1"/>
  <c r="AB804" i="1"/>
  <c r="AC804" i="1"/>
  <c r="AD804" i="1"/>
  <c r="AE804" i="1"/>
  <c r="AF804" i="1"/>
  <c r="AG804" i="1"/>
  <c r="AH804" i="1"/>
  <c r="AA805" i="1"/>
  <c r="AB805" i="1"/>
  <c r="AC805" i="1"/>
  <c r="AD805" i="1"/>
  <c r="AE805" i="1"/>
  <c r="AF805" i="1"/>
  <c r="AG805" i="1"/>
  <c r="AH805" i="1"/>
  <c r="AA806" i="1"/>
  <c r="AB806" i="1"/>
  <c r="AC806" i="1"/>
  <c r="AD806" i="1"/>
  <c r="AE806" i="1"/>
  <c r="AF806" i="1"/>
  <c r="AG806" i="1"/>
  <c r="AH806" i="1"/>
  <c r="AA807" i="1"/>
  <c r="AB807" i="1"/>
  <c r="AC807" i="1"/>
  <c r="AD807" i="1"/>
  <c r="AE807" i="1"/>
  <c r="AF807" i="1"/>
  <c r="AG807" i="1"/>
  <c r="AH807" i="1"/>
  <c r="AA808" i="1"/>
  <c r="AB808" i="1"/>
  <c r="AC808" i="1"/>
  <c r="AD808" i="1"/>
  <c r="AE808" i="1"/>
  <c r="AF808" i="1"/>
  <c r="AG808" i="1"/>
  <c r="AH808" i="1"/>
  <c r="AA809" i="1"/>
  <c r="AB809" i="1"/>
  <c r="AC809" i="1"/>
  <c r="AD809" i="1"/>
  <c r="AE809" i="1"/>
  <c r="AF809" i="1"/>
  <c r="AG809" i="1"/>
  <c r="AH809" i="1"/>
  <c r="AA810" i="1"/>
  <c r="AB810" i="1"/>
  <c r="AC810" i="1"/>
  <c r="AD810" i="1"/>
  <c r="AE810" i="1"/>
  <c r="AF810" i="1"/>
  <c r="AG810" i="1"/>
  <c r="AH810" i="1"/>
  <c r="AA811" i="1"/>
  <c r="AB811" i="1"/>
  <c r="AC811" i="1"/>
  <c r="AD811" i="1"/>
  <c r="AE811" i="1"/>
  <c r="AF811" i="1"/>
  <c r="AG811" i="1"/>
  <c r="AH811" i="1"/>
  <c r="AA812" i="1"/>
  <c r="AB812" i="1"/>
  <c r="AC812" i="1"/>
  <c r="AD812" i="1"/>
  <c r="AE812" i="1"/>
  <c r="AF812" i="1"/>
  <c r="AG812" i="1"/>
  <c r="AH812" i="1"/>
  <c r="AA813" i="1"/>
  <c r="AB813" i="1"/>
  <c r="AC813" i="1"/>
  <c r="AD813" i="1"/>
  <c r="AE813" i="1"/>
  <c r="AF813" i="1"/>
  <c r="AG813" i="1"/>
  <c r="AH813" i="1"/>
  <c r="AA814" i="1"/>
  <c r="AB814" i="1"/>
  <c r="AC814" i="1"/>
  <c r="AD814" i="1"/>
  <c r="AE814" i="1"/>
  <c r="AF814" i="1"/>
  <c r="AG814" i="1"/>
  <c r="AH814" i="1"/>
  <c r="AA815" i="1"/>
  <c r="AB815" i="1"/>
  <c r="AC815" i="1"/>
  <c r="AD815" i="1"/>
  <c r="AE815" i="1"/>
  <c r="AF815" i="1"/>
  <c r="AG815" i="1"/>
  <c r="AH815" i="1"/>
  <c r="AA816" i="1"/>
  <c r="AB816" i="1"/>
  <c r="AC816" i="1"/>
  <c r="AD816" i="1"/>
  <c r="AE816" i="1"/>
  <c r="AF816" i="1"/>
  <c r="AG816" i="1"/>
  <c r="AH816" i="1"/>
  <c r="AA817" i="1"/>
  <c r="AB817" i="1"/>
  <c r="AC817" i="1"/>
  <c r="AD817" i="1"/>
  <c r="AE817" i="1"/>
  <c r="AF817" i="1"/>
  <c r="AG817" i="1"/>
  <c r="AH817" i="1"/>
  <c r="AA818" i="1"/>
  <c r="AB818" i="1"/>
  <c r="AC818" i="1"/>
  <c r="AD818" i="1"/>
  <c r="AE818" i="1"/>
  <c r="AF818" i="1"/>
  <c r="AG818" i="1"/>
  <c r="AH818" i="1"/>
  <c r="AA819" i="1"/>
  <c r="AB819" i="1"/>
  <c r="AC819" i="1"/>
  <c r="AD819" i="1"/>
  <c r="AE819" i="1"/>
  <c r="AF819" i="1"/>
  <c r="AG819" i="1"/>
  <c r="AH819" i="1"/>
  <c r="AA820" i="1"/>
  <c r="AB820" i="1"/>
  <c r="AC820" i="1"/>
  <c r="AD820" i="1"/>
  <c r="AE820" i="1"/>
  <c r="AF820" i="1"/>
  <c r="AG820" i="1"/>
  <c r="AH820" i="1"/>
  <c r="AA821" i="1"/>
  <c r="AB821" i="1"/>
  <c r="AC821" i="1"/>
  <c r="AD821" i="1"/>
  <c r="AE821" i="1"/>
  <c r="AF821" i="1"/>
  <c r="AG821" i="1"/>
  <c r="AH821" i="1"/>
  <c r="AA822" i="1"/>
  <c r="AB822" i="1"/>
  <c r="AC822" i="1"/>
  <c r="AD822" i="1"/>
  <c r="AE822" i="1"/>
  <c r="AF822" i="1"/>
  <c r="AG822" i="1"/>
  <c r="AH822" i="1"/>
  <c r="AA823" i="1"/>
  <c r="AB823" i="1"/>
  <c r="AC823" i="1"/>
  <c r="AD823" i="1"/>
  <c r="AE823" i="1"/>
  <c r="AF823" i="1"/>
  <c r="AG823" i="1"/>
  <c r="AH823" i="1"/>
  <c r="AA824" i="1"/>
  <c r="AB824" i="1"/>
  <c r="AC824" i="1"/>
  <c r="AD824" i="1"/>
  <c r="AE824" i="1"/>
  <c r="AF824" i="1"/>
  <c r="AG824" i="1"/>
  <c r="AH824" i="1"/>
  <c r="AA825" i="1"/>
  <c r="AB825" i="1"/>
  <c r="AC825" i="1"/>
  <c r="AD825" i="1"/>
  <c r="AE825" i="1"/>
  <c r="AF825" i="1"/>
  <c r="AG825" i="1"/>
  <c r="AH825" i="1"/>
  <c r="AA826" i="1"/>
  <c r="AB826" i="1"/>
  <c r="AC826" i="1"/>
  <c r="AD826" i="1"/>
  <c r="AE826" i="1"/>
  <c r="AF826" i="1"/>
  <c r="AG826" i="1"/>
  <c r="AH826" i="1"/>
  <c r="AA827" i="1"/>
  <c r="AB827" i="1"/>
  <c r="AC827" i="1"/>
  <c r="AD827" i="1"/>
  <c r="AE827" i="1"/>
  <c r="AF827" i="1"/>
  <c r="AG827" i="1"/>
  <c r="AH827" i="1"/>
  <c r="AA828" i="1"/>
  <c r="AB828" i="1"/>
  <c r="AC828" i="1"/>
  <c r="AD828" i="1"/>
  <c r="AE828" i="1"/>
  <c r="AF828" i="1"/>
  <c r="AG828" i="1"/>
  <c r="AH828" i="1"/>
  <c r="AA829" i="1"/>
  <c r="AB829" i="1"/>
  <c r="AC829" i="1"/>
  <c r="AD829" i="1"/>
  <c r="AE829" i="1"/>
  <c r="AF829" i="1"/>
  <c r="AG829" i="1"/>
  <c r="AH829" i="1"/>
  <c r="AA830" i="1"/>
  <c r="AB830" i="1"/>
  <c r="AC830" i="1"/>
  <c r="AD830" i="1"/>
  <c r="AE830" i="1"/>
  <c r="AF830" i="1"/>
  <c r="AG830" i="1"/>
  <c r="AH830" i="1"/>
  <c r="AA831" i="1"/>
  <c r="AB831" i="1"/>
  <c r="AC831" i="1"/>
  <c r="AD831" i="1"/>
  <c r="AE831" i="1"/>
  <c r="AF831" i="1"/>
  <c r="AG831" i="1"/>
  <c r="AH831" i="1"/>
  <c r="AA832" i="1"/>
  <c r="AB832" i="1"/>
  <c r="AC832" i="1"/>
  <c r="AD832" i="1"/>
  <c r="AE832" i="1"/>
  <c r="AF832" i="1"/>
  <c r="AG832" i="1"/>
  <c r="AH832" i="1"/>
  <c r="AA833" i="1"/>
  <c r="AB833" i="1"/>
  <c r="AC833" i="1"/>
  <c r="AD833" i="1"/>
  <c r="AE833" i="1"/>
  <c r="AF833" i="1"/>
  <c r="AG833" i="1"/>
  <c r="AH833" i="1"/>
  <c r="AA834" i="1"/>
  <c r="AB834" i="1"/>
  <c r="AC834" i="1"/>
  <c r="AD834" i="1"/>
  <c r="AE834" i="1"/>
  <c r="AF834" i="1"/>
  <c r="AG834" i="1"/>
  <c r="AH834" i="1"/>
  <c r="AA835" i="1"/>
  <c r="AB835" i="1"/>
  <c r="AC835" i="1"/>
  <c r="AD835" i="1"/>
  <c r="AE835" i="1"/>
  <c r="AF835" i="1"/>
  <c r="AG835" i="1"/>
  <c r="AH835" i="1"/>
  <c r="AA836" i="1"/>
  <c r="AB836" i="1"/>
  <c r="AC836" i="1"/>
  <c r="AD836" i="1"/>
  <c r="AE836" i="1"/>
  <c r="AF836" i="1"/>
  <c r="AG836" i="1"/>
  <c r="AH836" i="1"/>
  <c r="AA837" i="1"/>
  <c r="AB837" i="1"/>
  <c r="AC837" i="1"/>
  <c r="AD837" i="1"/>
  <c r="AE837" i="1"/>
  <c r="AF837" i="1"/>
  <c r="AG837" i="1"/>
  <c r="AH837" i="1"/>
  <c r="AA838" i="1"/>
  <c r="AB838" i="1"/>
  <c r="AC838" i="1"/>
  <c r="AD838" i="1"/>
  <c r="AE838" i="1"/>
  <c r="AF838" i="1"/>
  <c r="AG838" i="1"/>
  <c r="AH838" i="1"/>
  <c r="AA839" i="1"/>
  <c r="AB839" i="1"/>
  <c r="AC839" i="1"/>
  <c r="AD839" i="1"/>
  <c r="AE839" i="1"/>
  <c r="AF839" i="1"/>
  <c r="AG839" i="1"/>
  <c r="AH839" i="1"/>
  <c r="AA840" i="1"/>
  <c r="AB840" i="1"/>
  <c r="AC840" i="1"/>
  <c r="AD840" i="1"/>
  <c r="AE840" i="1"/>
  <c r="AF840" i="1"/>
  <c r="AG840" i="1"/>
  <c r="AH840" i="1"/>
  <c r="AA841" i="1"/>
  <c r="AB841" i="1"/>
  <c r="AC841" i="1"/>
  <c r="AD841" i="1"/>
  <c r="AE841" i="1"/>
  <c r="AF841" i="1"/>
  <c r="AG841" i="1"/>
  <c r="AH841" i="1"/>
  <c r="AA842" i="1"/>
  <c r="AB842" i="1"/>
  <c r="AC842" i="1"/>
  <c r="AD842" i="1"/>
  <c r="AE842" i="1"/>
  <c r="AF842" i="1"/>
  <c r="AG842" i="1"/>
  <c r="AH842" i="1"/>
  <c r="AA843" i="1"/>
  <c r="AB843" i="1"/>
  <c r="AC843" i="1"/>
  <c r="AD843" i="1"/>
  <c r="AE843" i="1"/>
  <c r="AF843" i="1"/>
  <c r="AG843" i="1"/>
  <c r="AH843" i="1"/>
  <c r="AA844" i="1"/>
  <c r="AB844" i="1"/>
  <c r="AC844" i="1"/>
  <c r="AD844" i="1"/>
  <c r="AE844" i="1"/>
  <c r="AF844" i="1"/>
  <c r="AG844" i="1"/>
  <c r="AH844" i="1"/>
  <c r="AA845" i="1"/>
  <c r="AB845" i="1"/>
  <c r="AC845" i="1"/>
  <c r="AD845" i="1"/>
  <c r="AE845" i="1"/>
  <c r="AF845" i="1"/>
  <c r="AG845" i="1"/>
  <c r="AH845" i="1"/>
  <c r="AA846" i="1"/>
  <c r="AB846" i="1"/>
  <c r="AC846" i="1"/>
  <c r="AD846" i="1"/>
  <c r="AE846" i="1"/>
  <c r="AF846" i="1"/>
  <c r="AG846" i="1"/>
  <c r="AH846" i="1"/>
  <c r="AA847" i="1"/>
  <c r="AB847" i="1"/>
  <c r="AC847" i="1"/>
  <c r="AD847" i="1"/>
  <c r="AE847" i="1"/>
  <c r="AF847" i="1"/>
  <c r="AG847" i="1"/>
  <c r="AH847" i="1"/>
  <c r="AA848" i="1"/>
  <c r="AB848" i="1"/>
  <c r="AC848" i="1"/>
  <c r="AD848" i="1"/>
  <c r="AE848" i="1"/>
  <c r="AF848" i="1"/>
  <c r="AG848" i="1"/>
  <c r="AH848" i="1"/>
  <c r="AA849" i="1"/>
  <c r="AB849" i="1"/>
  <c r="AC849" i="1"/>
  <c r="AD849" i="1"/>
  <c r="AE849" i="1"/>
  <c r="AF849" i="1"/>
  <c r="AG849" i="1"/>
  <c r="AH849" i="1"/>
  <c r="AA850" i="1"/>
  <c r="AB850" i="1"/>
  <c r="AC850" i="1"/>
  <c r="AD850" i="1"/>
  <c r="AE850" i="1"/>
  <c r="AF850" i="1"/>
  <c r="AG850" i="1"/>
  <c r="AH850" i="1"/>
  <c r="AA851" i="1"/>
  <c r="AB851" i="1"/>
  <c r="AC851" i="1"/>
  <c r="AD851" i="1"/>
  <c r="AE851" i="1"/>
  <c r="AF851" i="1"/>
  <c r="AG851" i="1"/>
  <c r="AH851" i="1"/>
  <c r="AA852" i="1"/>
  <c r="AB852" i="1"/>
  <c r="AC852" i="1"/>
  <c r="AD852" i="1"/>
  <c r="AE852" i="1"/>
  <c r="AF852" i="1"/>
  <c r="AG852" i="1"/>
  <c r="AH852" i="1"/>
  <c r="AA853" i="1"/>
  <c r="AB853" i="1"/>
  <c r="AC853" i="1"/>
  <c r="AD853" i="1"/>
  <c r="AE853" i="1"/>
  <c r="AF853" i="1"/>
  <c r="AG853" i="1"/>
  <c r="AH853" i="1"/>
  <c r="AA854" i="1"/>
  <c r="AB854" i="1"/>
  <c r="AC854" i="1"/>
  <c r="AD854" i="1"/>
  <c r="AE854" i="1"/>
  <c r="AF854" i="1"/>
  <c r="AG854" i="1"/>
  <c r="AH854" i="1"/>
  <c r="AA855" i="1"/>
  <c r="AB855" i="1"/>
  <c r="AC855" i="1"/>
  <c r="AD855" i="1"/>
  <c r="AE855" i="1"/>
  <c r="AF855" i="1"/>
  <c r="AG855" i="1"/>
  <c r="AH855" i="1"/>
  <c r="AA856" i="1"/>
  <c r="AB856" i="1"/>
  <c r="AC856" i="1"/>
  <c r="AD856" i="1"/>
  <c r="AE856" i="1"/>
  <c r="AF856" i="1"/>
  <c r="AG856" i="1"/>
  <c r="AH856" i="1"/>
  <c r="AA857" i="1"/>
  <c r="AB857" i="1"/>
  <c r="AC857" i="1"/>
  <c r="AD857" i="1"/>
  <c r="AE857" i="1"/>
  <c r="AF857" i="1"/>
  <c r="AG857" i="1"/>
  <c r="AH857" i="1"/>
  <c r="AA858" i="1"/>
  <c r="AB858" i="1"/>
  <c r="AC858" i="1"/>
  <c r="AD858" i="1"/>
  <c r="AE858" i="1"/>
  <c r="AF858" i="1"/>
  <c r="AG858" i="1"/>
  <c r="AH858" i="1"/>
  <c r="AA859" i="1"/>
  <c r="AB859" i="1"/>
  <c r="AC859" i="1"/>
  <c r="AD859" i="1"/>
  <c r="AE859" i="1"/>
  <c r="AF859" i="1"/>
  <c r="AG859" i="1"/>
  <c r="AH859" i="1"/>
  <c r="AA860" i="1"/>
  <c r="AB860" i="1"/>
  <c r="AC860" i="1"/>
  <c r="AD860" i="1"/>
  <c r="AE860" i="1"/>
  <c r="AF860" i="1"/>
  <c r="AG860" i="1"/>
  <c r="AH860" i="1"/>
  <c r="AA861" i="1"/>
  <c r="AB861" i="1"/>
  <c r="AC861" i="1"/>
  <c r="AD861" i="1"/>
  <c r="AE861" i="1"/>
  <c r="AF861" i="1"/>
  <c r="AG861" i="1"/>
  <c r="AH861" i="1"/>
  <c r="AA862" i="1"/>
  <c r="AB862" i="1"/>
  <c r="AC862" i="1"/>
  <c r="AD862" i="1"/>
  <c r="AE862" i="1"/>
  <c r="AF862" i="1"/>
  <c r="AG862" i="1"/>
  <c r="AH862" i="1"/>
  <c r="AA863" i="1"/>
  <c r="AB863" i="1"/>
  <c r="AC863" i="1"/>
  <c r="AD863" i="1"/>
  <c r="AE863" i="1"/>
  <c r="AF863" i="1"/>
  <c r="AG863" i="1"/>
  <c r="AH863" i="1"/>
  <c r="AA864" i="1"/>
  <c r="AB864" i="1"/>
  <c r="AC864" i="1"/>
  <c r="AD864" i="1"/>
  <c r="AE864" i="1"/>
  <c r="AF864" i="1"/>
  <c r="AG864" i="1"/>
  <c r="AH864" i="1"/>
  <c r="AA865" i="1"/>
  <c r="AB865" i="1"/>
  <c r="AC865" i="1"/>
  <c r="AD865" i="1"/>
  <c r="AE865" i="1"/>
  <c r="AF865" i="1"/>
  <c r="AG865" i="1"/>
  <c r="AH865" i="1"/>
  <c r="AA866" i="1"/>
  <c r="AB866" i="1"/>
  <c r="AC866" i="1"/>
  <c r="AD866" i="1"/>
  <c r="AE866" i="1"/>
  <c r="AF866" i="1"/>
  <c r="AG866" i="1"/>
  <c r="AH866" i="1"/>
  <c r="AA867" i="1"/>
  <c r="AB867" i="1"/>
  <c r="AC867" i="1"/>
  <c r="AD867" i="1"/>
  <c r="AE867" i="1"/>
  <c r="AF867" i="1"/>
  <c r="AG867" i="1"/>
  <c r="AH867" i="1"/>
  <c r="AA868" i="1"/>
  <c r="AB868" i="1"/>
  <c r="AC868" i="1"/>
  <c r="AD868" i="1"/>
  <c r="AE868" i="1"/>
  <c r="AF868" i="1"/>
  <c r="AG868" i="1"/>
  <c r="AH868" i="1"/>
  <c r="AA869" i="1"/>
  <c r="AB869" i="1"/>
  <c r="AC869" i="1"/>
  <c r="AD869" i="1"/>
  <c r="AE869" i="1"/>
  <c r="AF869" i="1"/>
  <c r="AG869" i="1"/>
  <c r="AH869" i="1"/>
  <c r="AA870" i="1"/>
  <c r="AB870" i="1"/>
  <c r="AC870" i="1"/>
  <c r="AD870" i="1"/>
  <c r="AE870" i="1"/>
  <c r="AF870" i="1"/>
  <c r="AG870" i="1"/>
  <c r="AH870" i="1"/>
  <c r="AA871" i="1"/>
  <c r="AB871" i="1"/>
  <c r="AC871" i="1"/>
  <c r="AD871" i="1"/>
  <c r="AE871" i="1"/>
  <c r="AF871" i="1"/>
  <c r="AG871" i="1"/>
  <c r="AH871" i="1"/>
  <c r="AA872" i="1"/>
  <c r="AB872" i="1"/>
  <c r="AC872" i="1"/>
  <c r="AD872" i="1"/>
  <c r="AE872" i="1"/>
  <c r="AF872" i="1"/>
  <c r="AG872" i="1"/>
  <c r="AH872" i="1"/>
  <c r="AA873" i="1"/>
  <c r="AB873" i="1"/>
  <c r="AC873" i="1"/>
  <c r="AD873" i="1"/>
  <c r="AE873" i="1"/>
  <c r="AF873" i="1"/>
  <c r="AG873" i="1"/>
  <c r="AH873" i="1"/>
  <c r="AA874" i="1"/>
  <c r="AB874" i="1"/>
  <c r="AC874" i="1"/>
  <c r="AD874" i="1"/>
  <c r="AE874" i="1"/>
  <c r="AF874" i="1"/>
  <c r="AG874" i="1"/>
  <c r="AH874" i="1"/>
  <c r="AA875" i="1"/>
  <c r="AB875" i="1"/>
  <c r="AC875" i="1"/>
  <c r="AD875" i="1"/>
  <c r="AE875" i="1"/>
  <c r="AF875" i="1"/>
  <c r="AG875" i="1"/>
  <c r="AH875" i="1"/>
  <c r="AA876" i="1"/>
  <c r="AB876" i="1"/>
  <c r="AC876" i="1"/>
  <c r="AD876" i="1"/>
  <c r="AE876" i="1"/>
  <c r="AF876" i="1"/>
  <c r="AG876" i="1"/>
  <c r="AH876" i="1"/>
  <c r="AA877" i="1"/>
  <c r="AB877" i="1"/>
  <c r="AC877" i="1"/>
  <c r="AD877" i="1"/>
  <c r="AE877" i="1"/>
  <c r="AF877" i="1"/>
  <c r="AG877" i="1"/>
  <c r="AH877" i="1"/>
  <c r="AA878" i="1"/>
  <c r="AB878" i="1"/>
  <c r="AC878" i="1"/>
  <c r="AD878" i="1"/>
  <c r="AE878" i="1"/>
  <c r="AF878" i="1"/>
  <c r="AG878" i="1"/>
  <c r="AH878" i="1"/>
  <c r="AA879" i="1"/>
  <c r="AB879" i="1"/>
  <c r="AC879" i="1"/>
  <c r="AD879" i="1"/>
  <c r="AE879" i="1"/>
  <c r="AF879" i="1"/>
  <c r="AG879" i="1"/>
  <c r="AH879" i="1"/>
  <c r="AA880" i="1"/>
  <c r="AB880" i="1"/>
  <c r="AC880" i="1"/>
  <c r="AD880" i="1"/>
  <c r="AE880" i="1"/>
  <c r="AF880" i="1"/>
  <c r="AG880" i="1"/>
  <c r="AH880" i="1"/>
  <c r="AA881" i="1"/>
  <c r="AB881" i="1"/>
  <c r="AC881" i="1"/>
  <c r="AD881" i="1"/>
  <c r="AE881" i="1"/>
  <c r="AF881" i="1"/>
  <c r="AG881" i="1"/>
  <c r="AH881" i="1"/>
  <c r="AA882" i="1"/>
  <c r="AB882" i="1"/>
  <c r="AC882" i="1"/>
  <c r="AD882" i="1"/>
  <c r="AE882" i="1"/>
  <c r="AF882" i="1"/>
  <c r="AG882" i="1"/>
  <c r="AH882" i="1"/>
  <c r="AA883" i="1"/>
  <c r="AB883" i="1"/>
  <c r="AC883" i="1"/>
  <c r="AD883" i="1"/>
  <c r="AE883" i="1"/>
  <c r="AF883" i="1"/>
  <c r="AG883" i="1"/>
  <c r="AH883" i="1"/>
  <c r="AA884" i="1"/>
  <c r="AB884" i="1"/>
  <c r="AC884" i="1"/>
  <c r="AD884" i="1"/>
  <c r="AE884" i="1"/>
  <c r="AF884" i="1"/>
  <c r="AG884" i="1"/>
  <c r="AH884" i="1"/>
  <c r="AA885" i="1"/>
  <c r="AB885" i="1"/>
  <c r="AC885" i="1"/>
  <c r="AD885" i="1"/>
  <c r="AE885" i="1"/>
  <c r="AF885" i="1"/>
  <c r="AG885" i="1"/>
  <c r="AH885" i="1"/>
  <c r="AA886" i="1"/>
  <c r="AB886" i="1"/>
  <c r="AC886" i="1"/>
  <c r="AD886" i="1"/>
  <c r="AE886" i="1"/>
  <c r="AF886" i="1"/>
  <c r="AG886" i="1"/>
  <c r="AH886" i="1"/>
  <c r="AA887" i="1"/>
  <c r="AB887" i="1"/>
  <c r="AC887" i="1"/>
  <c r="AD887" i="1"/>
  <c r="AE887" i="1"/>
  <c r="AF887" i="1"/>
  <c r="AG887" i="1"/>
  <c r="AH887" i="1"/>
  <c r="AA888" i="1"/>
  <c r="AB888" i="1"/>
  <c r="AC888" i="1"/>
  <c r="AD888" i="1"/>
  <c r="AE888" i="1"/>
  <c r="AF888" i="1"/>
  <c r="AG888" i="1"/>
  <c r="AH888" i="1"/>
  <c r="AA889" i="1"/>
  <c r="AB889" i="1"/>
  <c r="AC889" i="1"/>
  <c r="AD889" i="1"/>
  <c r="AE889" i="1"/>
  <c r="AF889" i="1"/>
  <c r="AG889" i="1"/>
  <c r="AH889" i="1"/>
  <c r="AA890" i="1"/>
  <c r="AB890" i="1"/>
  <c r="AC890" i="1"/>
  <c r="AD890" i="1"/>
  <c r="AE890" i="1"/>
  <c r="AF890" i="1"/>
  <c r="AG890" i="1"/>
  <c r="AH890" i="1"/>
  <c r="AA891" i="1"/>
  <c r="AB891" i="1"/>
  <c r="AC891" i="1"/>
  <c r="AD891" i="1"/>
  <c r="AE891" i="1"/>
  <c r="AF891" i="1"/>
  <c r="AG891" i="1"/>
  <c r="AH891" i="1"/>
  <c r="AA892" i="1"/>
  <c r="AB892" i="1"/>
  <c r="AC892" i="1"/>
  <c r="AD892" i="1"/>
  <c r="AE892" i="1"/>
  <c r="AF892" i="1"/>
  <c r="AG892" i="1"/>
  <c r="AH892" i="1"/>
  <c r="AA893" i="1"/>
  <c r="AB893" i="1"/>
  <c r="AC893" i="1"/>
  <c r="AD893" i="1"/>
  <c r="AE893" i="1"/>
  <c r="AF893" i="1"/>
  <c r="AG893" i="1"/>
  <c r="AH893" i="1"/>
  <c r="AA894" i="1"/>
  <c r="AB894" i="1"/>
  <c r="AC894" i="1"/>
  <c r="AD894" i="1"/>
  <c r="AE894" i="1"/>
  <c r="AF894" i="1"/>
  <c r="AG894" i="1"/>
  <c r="AH894" i="1"/>
  <c r="AA895" i="1"/>
  <c r="AB895" i="1"/>
  <c r="AC895" i="1"/>
  <c r="AD895" i="1"/>
  <c r="AE895" i="1"/>
  <c r="AF895" i="1"/>
  <c r="AG895" i="1"/>
  <c r="AH895" i="1"/>
  <c r="AA896" i="1"/>
  <c r="AB896" i="1"/>
  <c r="AC896" i="1"/>
  <c r="AD896" i="1"/>
  <c r="AE896" i="1"/>
  <c r="AF896" i="1"/>
  <c r="AG896" i="1"/>
  <c r="AH896" i="1"/>
  <c r="AA897" i="1"/>
  <c r="AB897" i="1"/>
  <c r="AC897" i="1"/>
  <c r="AD897" i="1"/>
  <c r="AE897" i="1"/>
  <c r="AF897" i="1"/>
  <c r="AG897" i="1"/>
  <c r="AH897" i="1"/>
  <c r="AA898" i="1"/>
  <c r="AB898" i="1"/>
  <c r="AC898" i="1"/>
  <c r="AD898" i="1"/>
  <c r="AE898" i="1"/>
  <c r="AF898" i="1"/>
  <c r="AG898" i="1"/>
  <c r="AH898" i="1"/>
  <c r="AA899" i="1"/>
  <c r="AB899" i="1"/>
  <c r="AC899" i="1"/>
  <c r="AD899" i="1"/>
  <c r="AE899" i="1"/>
  <c r="AF899" i="1"/>
  <c r="AG899" i="1"/>
  <c r="AH899" i="1"/>
  <c r="AA900" i="1"/>
  <c r="AB900" i="1"/>
  <c r="AC900" i="1"/>
  <c r="AD900" i="1"/>
  <c r="AE900" i="1"/>
  <c r="AF900" i="1"/>
  <c r="AG900" i="1"/>
  <c r="AH900" i="1"/>
  <c r="AA901" i="1"/>
  <c r="AB901" i="1"/>
  <c r="AC901" i="1"/>
  <c r="AD901" i="1"/>
  <c r="AE901" i="1"/>
  <c r="AF901" i="1"/>
  <c r="AG901" i="1"/>
  <c r="AH901" i="1"/>
  <c r="AA902" i="1"/>
  <c r="AB902" i="1"/>
  <c r="AC902" i="1"/>
  <c r="AD902" i="1"/>
  <c r="AE902" i="1"/>
  <c r="AF902" i="1"/>
  <c r="AG902" i="1"/>
  <c r="AH902" i="1"/>
  <c r="AA903" i="1"/>
  <c r="AB903" i="1"/>
  <c r="AC903" i="1"/>
  <c r="AD903" i="1"/>
  <c r="AE903" i="1"/>
  <c r="AF903" i="1"/>
  <c r="AG903" i="1"/>
  <c r="AH903" i="1"/>
  <c r="AA904" i="1"/>
  <c r="AB904" i="1"/>
  <c r="AC904" i="1"/>
  <c r="AD904" i="1"/>
  <c r="AE904" i="1"/>
  <c r="AF904" i="1"/>
  <c r="AG904" i="1"/>
  <c r="AH904" i="1"/>
  <c r="AA905" i="1"/>
  <c r="AB905" i="1"/>
  <c r="AC905" i="1"/>
  <c r="AD905" i="1"/>
  <c r="AE905" i="1"/>
  <c r="AF905" i="1"/>
  <c r="AG905" i="1"/>
  <c r="AH905" i="1"/>
  <c r="AA906" i="1"/>
  <c r="AB906" i="1"/>
  <c r="AC906" i="1"/>
  <c r="AD906" i="1"/>
  <c r="AE906" i="1"/>
  <c r="AF906" i="1"/>
  <c r="AG906" i="1"/>
  <c r="AH906" i="1"/>
  <c r="AA907" i="1"/>
  <c r="AB907" i="1"/>
  <c r="AC907" i="1"/>
  <c r="AD907" i="1"/>
  <c r="AE907" i="1"/>
  <c r="AF907" i="1"/>
  <c r="AG907" i="1"/>
  <c r="AH907" i="1"/>
  <c r="AA908" i="1"/>
  <c r="AB908" i="1"/>
  <c r="AC908" i="1"/>
  <c r="AD908" i="1"/>
  <c r="AE908" i="1"/>
  <c r="AF908" i="1"/>
  <c r="AG908" i="1"/>
  <c r="AH908" i="1"/>
  <c r="AA909" i="1"/>
  <c r="AB909" i="1"/>
  <c r="AC909" i="1"/>
  <c r="AD909" i="1"/>
  <c r="AE909" i="1"/>
  <c r="AF909" i="1"/>
  <c r="AG909" i="1"/>
  <c r="AH909" i="1"/>
  <c r="AA910" i="1"/>
  <c r="AB910" i="1"/>
  <c r="AC910" i="1"/>
  <c r="AD910" i="1"/>
  <c r="AE910" i="1"/>
  <c r="AF910" i="1"/>
  <c r="AG910" i="1"/>
  <c r="AH910" i="1"/>
  <c r="AA911" i="1"/>
  <c r="AB911" i="1"/>
  <c r="AC911" i="1"/>
  <c r="AD911" i="1"/>
  <c r="AE911" i="1"/>
  <c r="AF911" i="1"/>
  <c r="AG911" i="1"/>
  <c r="AH911" i="1"/>
  <c r="AA912" i="1"/>
  <c r="AB912" i="1"/>
  <c r="AC912" i="1"/>
  <c r="AD912" i="1"/>
  <c r="AE912" i="1"/>
  <c r="AF912" i="1"/>
  <c r="AG912" i="1"/>
  <c r="AH912" i="1"/>
  <c r="AA913" i="1"/>
  <c r="AB913" i="1"/>
  <c r="AC913" i="1"/>
  <c r="AD913" i="1"/>
  <c r="AE913" i="1"/>
  <c r="AF913" i="1"/>
  <c r="AG913" i="1"/>
  <c r="AH913" i="1"/>
  <c r="AA914" i="1"/>
  <c r="AB914" i="1"/>
  <c r="AC914" i="1"/>
  <c r="AD914" i="1"/>
  <c r="AE914" i="1"/>
  <c r="AF914" i="1"/>
  <c r="AG914" i="1"/>
  <c r="AH914" i="1"/>
  <c r="AA915" i="1"/>
  <c r="AB915" i="1"/>
  <c r="AC915" i="1"/>
  <c r="AD915" i="1"/>
  <c r="AE915" i="1"/>
  <c r="AF915" i="1"/>
  <c r="AG915" i="1"/>
  <c r="AH915" i="1"/>
  <c r="AA916" i="1"/>
  <c r="AB916" i="1"/>
  <c r="AC916" i="1"/>
  <c r="AD916" i="1"/>
  <c r="AE916" i="1"/>
  <c r="AF916" i="1"/>
  <c r="AG916" i="1"/>
  <c r="AH916" i="1"/>
  <c r="AA917" i="1"/>
  <c r="AB917" i="1"/>
  <c r="AC917" i="1"/>
  <c r="AD917" i="1"/>
  <c r="AE917" i="1"/>
  <c r="AF917" i="1"/>
  <c r="AG917" i="1"/>
  <c r="AH917" i="1"/>
  <c r="AA918" i="1"/>
  <c r="AB918" i="1"/>
  <c r="AC918" i="1"/>
  <c r="AD918" i="1"/>
  <c r="AE918" i="1"/>
  <c r="AF918" i="1"/>
  <c r="AG918" i="1"/>
  <c r="AH918" i="1"/>
  <c r="AA919" i="1"/>
  <c r="AB919" i="1"/>
  <c r="AC919" i="1"/>
  <c r="AD919" i="1"/>
  <c r="AE919" i="1"/>
  <c r="AF919" i="1"/>
  <c r="AG919" i="1"/>
  <c r="AH919" i="1"/>
  <c r="AA920" i="1"/>
  <c r="AB920" i="1"/>
  <c r="AC920" i="1"/>
  <c r="AD920" i="1"/>
  <c r="AE920" i="1"/>
  <c r="AF920" i="1"/>
  <c r="AG920" i="1"/>
  <c r="AH920" i="1"/>
  <c r="AA921" i="1"/>
  <c r="AB921" i="1"/>
  <c r="AC921" i="1"/>
  <c r="AD921" i="1"/>
  <c r="AE921" i="1"/>
  <c r="AF921" i="1"/>
  <c r="AG921" i="1"/>
  <c r="AH921" i="1"/>
  <c r="AA922" i="1"/>
  <c r="AB922" i="1"/>
  <c r="AC922" i="1"/>
  <c r="AD922" i="1"/>
  <c r="AE922" i="1"/>
  <c r="AF922" i="1"/>
  <c r="AG922" i="1"/>
  <c r="AH922" i="1"/>
  <c r="AA923" i="1"/>
  <c r="AB923" i="1"/>
  <c r="AC923" i="1"/>
  <c r="AD923" i="1"/>
  <c r="AE923" i="1"/>
  <c r="AF923" i="1"/>
  <c r="AG923" i="1"/>
  <c r="AH923" i="1"/>
  <c r="AA924" i="1"/>
  <c r="AB924" i="1"/>
  <c r="AC924" i="1"/>
  <c r="AD924" i="1"/>
  <c r="AE924" i="1"/>
  <c r="AF924" i="1"/>
  <c r="AG924" i="1"/>
  <c r="AH924" i="1"/>
  <c r="AA925" i="1"/>
  <c r="AB925" i="1"/>
  <c r="AC925" i="1"/>
  <c r="AD925" i="1"/>
  <c r="AE925" i="1"/>
  <c r="AF925" i="1"/>
  <c r="AG925" i="1"/>
  <c r="AH925" i="1"/>
  <c r="AA926" i="1"/>
  <c r="AB926" i="1"/>
  <c r="AC926" i="1"/>
  <c r="AD926" i="1"/>
  <c r="AE926" i="1"/>
  <c r="AF926" i="1"/>
  <c r="AG926" i="1"/>
  <c r="AH926" i="1"/>
  <c r="AA927" i="1"/>
  <c r="AB927" i="1"/>
  <c r="AC927" i="1"/>
  <c r="AD927" i="1"/>
  <c r="AE927" i="1"/>
  <c r="AF927" i="1"/>
  <c r="AG927" i="1"/>
  <c r="AH927" i="1"/>
  <c r="AA928" i="1"/>
  <c r="AB928" i="1"/>
  <c r="AC928" i="1"/>
  <c r="AD928" i="1"/>
  <c r="AE928" i="1"/>
  <c r="AF928" i="1"/>
  <c r="AG928" i="1"/>
  <c r="AH928" i="1"/>
  <c r="AA929" i="1"/>
  <c r="AB929" i="1"/>
  <c r="AC929" i="1"/>
  <c r="AD929" i="1"/>
  <c r="AE929" i="1"/>
  <c r="AF929" i="1"/>
  <c r="AG929" i="1"/>
  <c r="AH929" i="1"/>
  <c r="AA930" i="1"/>
  <c r="AB930" i="1"/>
  <c r="AC930" i="1"/>
  <c r="AD930" i="1"/>
  <c r="AE930" i="1"/>
  <c r="AF930" i="1"/>
  <c r="AG930" i="1"/>
  <c r="AH930" i="1"/>
  <c r="AA931" i="1"/>
  <c r="AB931" i="1"/>
  <c r="AC931" i="1"/>
  <c r="AD931" i="1"/>
  <c r="AE931" i="1"/>
  <c r="AF931" i="1"/>
  <c r="AG931" i="1"/>
  <c r="AH931" i="1"/>
  <c r="AA932" i="1"/>
  <c r="AB932" i="1"/>
  <c r="AC932" i="1"/>
  <c r="AD932" i="1"/>
  <c r="AE932" i="1"/>
  <c r="AF932" i="1"/>
  <c r="AG932" i="1"/>
  <c r="AH932" i="1"/>
  <c r="AA933" i="1"/>
  <c r="AB933" i="1"/>
  <c r="AC933" i="1"/>
  <c r="AD933" i="1"/>
  <c r="AE933" i="1"/>
  <c r="AF933" i="1"/>
  <c r="AG933" i="1"/>
  <c r="AH933" i="1"/>
  <c r="AA934" i="1"/>
  <c r="AB934" i="1"/>
  <c r="AC934" i="1"/>
  <c r="AD934" i="1"/>
  <c r="AE934" i="1"/>
  <c r="AF934" i="1"/>
  <c r="AG934" i="1"/>
  <c r="AH934" i="1"/>
  <c r="AA935" i="1"/>
  <c r="AB935" i="1"/>
  <c r="AC935" i="1"/>
  <c r="AD935" i="1"/>
  <c r="AE935" i="1"/>
  <c r="AF935" i="1"/>
  <c r="AG935" i="1"/>
  <c r="AH935" i="1"/>
  <c r="AA936" i="1"/>
  <c r="AB936" i="1"/>
  <c r="AC936" i="1"/>
  <c r="AD936" i="1"/>
  <c r="AE936" i="1"/>
  <c r="AF936" i="1"/>
  <c r="AG936" i="1"/>
  <c r="AH936" i="1"/>
  <c r="AA937" i="1"/>
  <c r="AB937" i="1"/>
  <c r="AC937" i="1"/>
  <c r="AD937" i="1"/>
  <c r="AE937" i="1"/>
  <c r="AF937" i="1"/>
  <c r="AG937" i="1"/>
  <c r="AH937" i="1"/>
  <c r="AA938" i="1"/>
  <c r="AB938" i="1"/>
  <c r="AC938" i="1"/>
  <c r="AD938" i="1"/>
  <c r="AE938" i="1"/>
  <c r="AF938" i="1"/>
  <c r="AG938" i="1"/>
  <c r="AH938" i="1"/>
  <c r="AA939" i="1"/>
  <c r="AB939" i="1"/>
  <c r="AC939" i="1"/>
  <c r="AD939" i="1"/>
  <c r="AE939" i="1"/>
  <c r="AF939" i="1"/>
  <c r="AG939" i="1"/>
  <c r="AH939" i="1"/>
  <c r="AA940" i="1"/>
  <c r="AB940" i="1"/>
  <c r="AC940" i="1"/>
  <c r="AD940" i="1"/>
  <c r="AE940" i="1"/>
  <c r="AF940" i="1"/>
  <c r="AG940" i="1"/>
  <c r="AH940" i="1"/>
  <c r="AA941" i="1"/>
  <c r="AB941" i="1"/>
  <c r="AC941" i="1"/>
  <c r="AD941" i="1"/>
  <c r="AE941" i="1"/>
  <c r="AF941" i="1"/>
  <c r="AG941" i="1"/>
  <c r="AH941" i="1"/>
  <c r="AA942" i="1"/>
  <c r="AB942" i="1"/>
  <c r="AC942" i="1"/>
  <c r="AD942" i="1"/>
  <c r="AE942" i="1"/>
  <c r="AF942" i="1"/>
  <c r="AG942" i="1"/>
  <c r="AH942" i="1"/>
  <c r="AA943" i="1"/>
  <c r="AB943" i="1"/>
  <c r="AC943" i="1"/>
  <c r="AD943" i="1"/>
  <c r="AE943" i="1"/>
  <c r="AF943" i="1"/>
  <c r="AG943" i="1"/>
  <c r="AH943" i="1"/>
  <c r="AA944" i="1"/>
  <c r="AB944" i="1"/>
  <c r="AC944" i="1"/>
  <c r="AD944" i="1"/>
  <c r="AE944" i="1"/>
  <c r="AF944" i="1"/>
  <c r="AG944" i="1"/>
  <c r="AH944" i="1"/>
  <c r="AA945" i="1"/>
  <c r="AB945" i="1"/>
  <c r="AC945" i="1"/>
  <c r="AD945" i="1"/>
  <c r="AE945" i="1"/>
  <c r="AF945" i="1"/>
  <c r="AG945" i="1"/>
  <c r="AH945" i="1"/>
  <c r="AA946" i="1"/>
  <c r="AB946" i="1"/>
  <c r="AC946" i="1"/>
  <c r="AD946" i="1"/>
  <c r="AE946" i="1"/>
  <c r="AF946" i="1"/>
  <c r="AG946" i="1"/>
  <c r="AH946" i="1"/>
  <c r="AA947" i="1"/>
  <c r="AB947" i="1"/>
  <c r="AC947" i="1"/>
  <c r="AD947" i="1"/>
  <c r="AE947" i="1"/>
  <c r="AF947" i="1"/>
  <c r="AG947" i="1"/>
  <c r="AH947" i="1"/>
  <c r="AA948" i="1"/>
  <c r="AB948" i="1"/>
  <c r="AC948" i="1"/>
  <c r="AD948" i="1"/>
  <c r="AE948" i="1"/>
  <c r="AF948" i="1"/>
  <c r="AG948" i="1"/>
  <c r="AH948" i="1"/>
  <c r="AA949" i="1"/>
  <c r="AB949" i="1"/>
  <c r="AC949" i="1"/>
  <c r="AD949" i="1"/>
  <c r="AE949" i="1"/>
  <c r="AF949" i="1"/>
  <c r="AG949" i="1"/>
  <c r="AH949" i="1"/>
  <c r="AA950" i="1"/>
  <c r="AB950" i="1"/>
  <c r="AC950" i="1"/>
  <c r="AD950" i="1"/>
  <c r="AE950" i="1"/>
  <c r="AF950" i="1"/>
  <c r="AG950" i="1"/>
  <c r="AH950" i="1"/>
  <c r="AA951" i="1"/>
  <c r="AB951" i="1"/>
  <c r="AC951" i="1"/>
  <c r="AD951" i="1"/>
  <c r="AE951" i="1"/>
  <c r="AF951" i="1"/>
  <c r="AG951" i="1"/>
  <c r="AH951" i="1"/>
  <c r="AA952" i="1"/>
  <c r="AB952" i="1"/>
  <c r="AC952" i="1"/>
  <c r="AD952" i="1"/>
  <c r="AE952" i="1"/>
  <c r="AF952" i="1"/>
  <c r="AG952" i="1"/>
  <c r="AH952" i="1"/>
  <c r="AA953" i="1"/>
  <c r="AB953" i="1"/>
  <c r="AC953" i="1"/>
  <c r="AD953" i="1"/>
  <c r="AE953" i="1"/>
  <c r="AF953" i="1"/>
  <c r="AG953" i="1"/>
  <c r="AH953" i="1"/>
  <c r="AA954" i="1"/>
  <c r="AB954" i="1"/>
  <c r="AC954" i="1"/>
  <c r="AD954" i="1"/>
  <c r="AE954" i="1"/>
  <c r="AF954" i="1"/>
  <c r="AG954" i="1"/>
  <c r="AH954" i="1"/>
  <c r="AA955" i="1"/>
  <c r="AB955" i="1"/>
  <c r="AC955" i="1"/>
  <c r="AD955" i="1"/>
  <c r="AE955" i="1"/>
  <c r="AF955" i="1"/>
  <c r="AG955" i="1"/>
  <c r="AH955" i="1"/>
  <c r="AA956" i="1"/>
  <c r="AB956" i="1"/>
  <c r="AC956" i="1"/>
  <c r="AD956" i="1"/>
  <c r="AE956" i="1"/>
  <c r="AF956" i="1"/>
  <c r="AG956" i="1"/>
  <c r="AH956" i="1"/>
  <c r="AA957" i="1"/>
  <c r="AB957" i="1"/>
  <c r="AC957" i="1"/>
  <c r="AD957" i="1"/>
  <c r="AE957" i="1"/>
  <c r="AF957" i="1"/>
  <c r="AG957" i="1"/>
  <c r="AH957" i="1"/>
  <c r="AA958" i="1"/>
  <c r="AB958" i="1"/>
  <c r="AC958" i="1"/>
  <c r="AD958" i="1"/>
  <c r="AE958" i="1"/>
  <c r="AF958" i="1"/>
  <c r="AG958" i="1"/>
  <c r="AH958" i="1"/>
  <c r="AA959" i="1"/>
  <c r="AB959" i="1"/>
  <c r="AC959" i="1"/>
  <c r="AD959" i="1"/>
  <c r="AE959" i="1"/>
  <c r="AF959" i="1"/>
  <c r="AG959" i="1"/>
  <c r="AH959" i="1"/>
  <c r="AA960" i="1"/>
  <c r="AB960" i="1"/>
  <c r="AC960" i="1"/>
  <c r="AD960" i="1"/>
  <c r="AE960" i="1"/>
  <c r="AF960" i="1"/>
  <c r="AG960" i="1"/>
  <c r="AH960" i="1"/>
  <c r="AA961" i="1"/>
  <c r="AB961" i="1"/>
  <c r="AC961" i="1"/>
  <c r="AD961" i="1"/>
  <c r="AE961" i="1"/>
  <c r="AF961" i="1"/>
  <c r="AG961" i="1"/>
  <c r="AH961" i="1"/>
  <c r="AA962" i="1"/>
  <c r="AB962" i="1"/>
  <c r="AC962" i="1"/>
  <c r="AD962" i="1"/>
  <c r="AE962" i="1"/>
  <c r="AF962" i="1"/>
  <c r="AG962" i="1"/>
  <c r="AH962" i="1"/>
  <c r="AA963" i="1"/>
  <c r="AB963" i="1"/>
  <c r="AC963" i="1"/>
  <c r="AD963" i="1"/>
  <c r="AE963" i="1"/>
  <c r="AF963" i="1"/>
  <c r="AG963" i="1"/>
  <c r="AH963" i="1"/>
  <c r="AA964" i="1"/>
  <c r="AB964" i="1"/>
  <c r="AC964" i="1"/>
  <c r="AD964" i="1"/>
  <c r="AE964" i="1"/>
  <c r="AF964" i="1"/>
  <c r="AG964" i="1"/>
  <c r="AH964" i="1"/>
  <c r="AA965" i="1"/>
  <c r="AB965" i="1"/>
  <c r="AC965" i="1"/>
  <c r="AD965" i="1"/>
  <c r="AE965" i="1"/>
  <c r="AF965" i="1"/>
  <c r="AG965" i="1"/>
  <c r="AH965" i="1"/>
  <c r="AA966" i="1"/>
  <c r="AB966" i="1"/>
  <c r="AC966" i="1"/>
  <c r="AD966" i="1"/>
  <c r="AE966" i="1"/>
  <c r="AF966" i="1"/>
  <c r="AG966" i="1"/>
  <c r="AH966" i="1"/>
  <c r="AA967" i="1"/>
  <c r="AB967" i="1"/>
  <c r="AC967" i="1"/>
  <c r="AD967" i="1"/>
  <c r="AE967" i="1"/>
  <c r="AF967" i="1"/>
  <c r="AG967" i="1"/>
  <c r="AH967" i="1"/>
  <c r="AA968" i="1"/>
  <c r="AB968" i="1"/>
  <c r="AC968" i="1"/>
  <c r="AD968" i="1"/>
  <c r="AE968" i="1"/>
  <c r="AF968" i="1"/>
  <c r="AG968" i="1"/>
  <c r="AH968" i="1"/>
  <c r="AA969" i="1"/>
  <c r="AB969" i="1"/>
  <c r="AC969" i="1"/>
  <c r="AD969" i="1"/>
  <c r="AE969" i="1"/>
  <c r="AF969" i="1"/>
  <c r="AG969" i="1"/>
  <c r="AH969" i="1"/>
  <c r="AA970" i="1"/>
  <c r="AB970" i="1"/>
  <c r="AC970" i="1"/>
  <c r="AD970" i="1"/>
  <c r="AE970" i="1"/>
  <c r="AF970" i="1"/>
  <c r="AG970" i="1"/>
  <c r="AH970" i="1"/>
  <c r="AA971" i="1"/>
  <c r="AB971" i="1"/>
  <c r="AC971" i="1"/>
  <c r="AD971" i="1"/>
  <c r="AE971" i="1"/>
  <c r="AF971" i="1"/>
  <c r="AG971" i="1"/>
  <c r="AH971" i="1"/>
  <c r="AA972" i="1"/>
  <c r="AB972" i="1"/>
  <c r="AC972" i="1"/>
  <c r="AD972" i="1"/>
  <c r="AE972" i="1"/>
  <c r="AF972" i="1"/>
  <c r="AG972" i="1"/>
  <c r="AH972" i="1"/>
  <c r="AA973" i="1"/>
  <c r="AB973" i="1"/>
  <c r="AC973" i="1"/>
  <c r="AD973" i="1"/>
  <c r="AE973" i="1"/>
  <c r="AF973" i="1"/>
  <c r="AG973" i="1"/>
  <c r="AH973" i="1"/>
  <c r="AA974" i="1"/>
  <c r="AB974" i="1"/>
  <c r="AC974" i="1"/>
  <c r="AD974" i="1"/>
  <c r="AE974" i="1"/>
  <c r="AF974" i="1"/>
  <c r="AG974" i="1"/>
  <c r="AH974" i="1"/>
  <c r="AA975" i="1"/>
  <c r="AB975" i="1"/>
  <c r="AC975" i="1"/>
  <c r="AD975" i="1"/>
  <c r="AE975" i="1"/>
  <c r="AF975" i="1"/>
  <c r="AG975" i="1"/>
  <c r="AH975" i="1"/>
  <c r="AA976" i="1"/>
  <c r="AB976" i="1"/>
  <c r="AC976" i="1"/>
  <c r="AD976" i="1"/>
  <c r="AE976" i="1"/>
  <c r="AF976" i="1"/>
  <c r="AG976" i="1"/>
  <c r="AH976" i="1"/>
  <c r="AA977" i="1"/>
  <c r="AB977" i="1"/>
  <c r="AC977" i="1"/>
  <c r="AD977" i="1"/>
  <c r="AE977" i="1"/>
  <c r="AF977" i="1"/>
  <c r="AG977" i="1"/>
  <c r="AH977" i="1"/>
  <c r="AA978" i="1"/>
  <c r="AB978" i="1"/>
  <c r="AC978" i="1"/>
  <c r="AD978" i="1"/>
  <c r="AE978" i="1"/>
  <c r="AF978" i="1"/>
  <c r="AG978" i="1"/>
  <c r="AH978" i="1"/>
  <c r="AA979" i="1"/>
  <c r="AB979" i="1"/>
  <c r="AC979" i="1"/>
  <c r="AD979" i="1"/>
  <c r="AE979" i="1"/>
  <c r="AF979" i="1"/>
  <c r="AG979" i="1"/>
  <c r="AH979" i="1"/>
  <c r="AA980" i="1"/>
  <c r="AB980" i="1"/>
  <c r="AC980" i="1"/>
  <c r="AD980" i="1"/>
  <c r="AE980" i="1"/>
  <c r="AF980" i="1"/>
  <c r="AG980" i="1"/>
  <c r="AH980" i="1"/>
  <c r="AA981" i="1"/>
  <c r="AB981" i="1"/>
  <c r="AC981" i="1"/>
  <c r="AD981" i="1"/>
  <c r="AE981" i="1"/>
  <c r="AF981" i="1"/>
  <c r="AG981" i="1"/>
  <c r="AH981" i="1"/>
  <c r="AA982" i="1"/>
  <c r="AB982" i="1"/>
  <c r="AC982" i="1"/>
  <c r="AD982" i="1"/>
  <c r="AE982" i="1"/>
  <c r="AF982" i="1"/>
  <c r="AG982" i="1"/>
  <c r="AH982" i="1"/>
  <c r="AA983" i="1"/>
  <c r="AB983" i="1"/>
  <c r="AC983" i="1"/>
  <c r="AD983" i="1"/>
  <c r="AE983" i="1"/>
  <c r="AF983" i="1"/>
  <c r="AG983" i="1"/>
  <c r="AH983" i="1"/>
  <c r="AA984" i="1"/>
  <c r="AB984" i="1"/>
  <c r="AC984" i="1"/>
  <c r="AD984" i="1"/>
  <c r="AE984" i="1"/>
  <c r="AF984" i="1"/>
  <c r="AG984" i="1"/>
  <c r="AH984" i="1"/>
  <c r="AA985" i="1"/>
  <c r="AB985" i="1"/>
  <c r="AC985" i="1"/>
  <c r="AD985" i="1"/>
  <c r="AE985" i="1"/>
  <c r="AF985" i="1"/>
  <c r="AG985" i="1"/>
  <c r="AH985" i="1"/>
  <c r="AA986" i="1"/>
  <c r="AB986" i="1"/>
  <c r="AC986" i="1"/>
  <c r="AD986" i="1"/>
  <c r="AE986" i="1"/>
  <c r="AF986" i="1"/>
  <c r="AG986" i="1"/>
  <c r="AH986" i="1"/>
  <c r="AA987" i="1"/>
  <c r="AB987" i="1"/>
  <c r="AC987" i="1"/>
  <c r="AD987" i="1"/>
  <c r="AE987" i="1"/>
  <c r="AF987" i="1"/>
  <c r="AG987" i="1"/>
  <c r="AH987" i="1"/>
  <c r="AA988" i="1"/>
  <c r="AB988" i="1"/>
  <c r="AC988" i="1"/>
  <c r="AD988" i="1"/>
  <c r="AE988" i="1"/>
  <c r="AF988" i="1"/>
  <c r="AG988" i="1"/>
  <c r="AH988" i="1"/>
  <c r="AA989" i="1"/>
  <c r="AB989" i="1"/>
  <c r="AC989" i="1"/>
  <c r="AD989" i="1"/>
  <c r="AE989" i="1"/>
  <c r="AF989" i="1"/>
  <c r="AG989" i="1"/>
  <c r="AH989" i="1"/>
  <c r="AA990" i="1"/>
  <c r="AB990" i="1"/>
  <c r="AC990" i="1"/>
  <c r="AD990" i="1"/>
  <c r="AE990" i="1"/>
  <c r="AF990" i="1"/>
  <c r="AG990" i="1"/>
  <c r="AH990" i="1"/>
  <c r="AA991" i="1"/>
  <c r="AB991" i="1"/>
  <c r="AC991" i="1"/>
  <c r="AD991" i="1"/>
  <c r="AE991" i="1"/>
  <c r="AF991" i="1"/>
  <c r="AG991" i="1"/>
  <c r="AH991" i="1"/>
  <c r="AA992" i="1"/>
  <c r="AB992" i="1"/>
  <c r="AC992" i="1"/>
  <c r="AD992" i="1"/>
  <c r="AE992" i="1"/>
  <c r="AF992" i="1"/>
  <c r="AG992" i="1"/>
  <c r="AH992" i="1"/>
  <c r="AA993" i="1"/>
  <c r="AB993" i="1"/>
  <c r="AC993" i="1"/>
  <c r="AD993" i="1"/>
  <c r="AE993" i="1"/>
  <c r="AF993" i="1"/>
  <c r="AG993" i="1"/>
  <c r="AH993" i="1"/>
  <c r="AA994" i="1"/>
  <c r="AB994" i="1"/>
  <c r="AC994" i="1"/>
  <c r="AD994" i="1"/>
  <c r="AE994" i="1"/>
  <c r="AF994" i="1"/>
  <c r="AG994" i="1"/>
  <c r="AH994" i="1"/>
  <c r="AA995" i="1"/>
  <c r="AB995" i="1"/>
  <c r="AC995" i="1"/>
  <c r="AD995" i="1"/>
  <c r="AE995" i="1"/>
  <c r="AF995" i="1"/>
  <c r="AG995" i="1"/>
  <c r="AH995" i="1"/>
  <c r="AA996" i="1"/>
  <c r="AB996" i="1"/>
  <c r="AC996" i="1"/>
  <c r="AD996" i="1"/>
  <c r="AE996" i="1"/>
  <c r="AF996" i="1"/>
  <c r="AG996" i="1"/>
  <c r="AH996" i="1"/>
  <c r="AA997" i="1"/>
  <c r="AB997" i="1"/>
  <c r="AC997" i="1"/>
  <c r="AD997" i="1"/>
  <c r="AE997" i="1"/>
  <c r="AF997" i="1"/>
  <c r="AG997" i="1"/>
  <c r="AH997" i="1"/>
  <c r="AA998" i="1"/>
  <c r="AB998" i="1"/>
  <c r="AC998" i="1"/>
  <c r="AD998" i="1"/>
  <c r="AE998" i="1"/>
  <c r="AF998" i="1"/>
  <c r="AG998" i="1"/>
  <c r="AH998" i="1"/>
  <c r="AA999" i="1"/>
  <c r="AB999" i="1"/>
  <c r="AC999" i="1"/>
  <c r="AD999" i="1"/>
  <c r="AE999" i="1"/>
  <c r="AF999" i="1"/>
  <c r="AG999" i="1"/>
  <c r="AH999" i="1"/>
  <c r="AA1000" i="1"/>
  <c r="AB1000" i="1"/>
  <c r="AC1000" i="1"/>
  <c r="AD1000" i="1"/>
  <c r="AE1000" i="1"/>
  <c r="AF1000" i="1"/>
  <c r="AG1000" i="1"/>
  <c r="AH1000" i="1"/>
  <c r="AA1001" i="1"/>
  <c r="AB1001" i="1"/>
  <c r="AC1001" i="1"/>
  <c r="AD1001" i="1"/>
  <c r="AE1001" i="1"/>
  <c r="AF1001" i="1"/>
  <c r="AG1001" i="1"/>
  <c r="AH1001" i="1"/>
  <c r="AA1002" i="1"/>
  <c r="AB1002" i="1"/>
  <c r="AC1002" i="1"/>
  <c r="AD1002" i="1"/>
  <c r="AE1002" i="1"/>
  <c r="AF1002" i="1"/>
  <c r="AG1002" i="1"/>
  <c r="AH1002" i="1"/>
  <c r="AA1003" i="1"/>
  <c r="AB1003" i="1"/>
  <c r="AC1003" i="1"/>
  <c r="AD1003" i="1"/>
  <c r="AE1003" i="1"/>
  <c r="AF1003" i="1"/>
  <c r="AG1003" i="1"/>
  <c r="AH1003" i="1"/>
  <c r="AA1004" i="1"/>
  <c r="AB1004" i="1"/>
  <c r="AC1004" i="1"/>
  <c r="AD1004" i="1"/>
  <c r="AE1004" i="1"/>
  <c r="AF1004" i="1"/>
  <c r="AG1004" i="1"/>
  <c r="AH1004" i="1"/>
  <c r="AA1005" i="1"/>
  <c r="AB1005" i="1"/>
  <c r="AC1005" i="1"/>
  <c r="AD1005" i="1"/>
  <c r="AE1005" i="1"/>
  <c r="AF1005" i="1"/>
  <c r="AG1005" i="1"/>
  <c r="AH1005" i="1"/>
  <c r="AA1006" i="1"/>
  <c r="AB1006" i="1"/>
  <c r="AC1006" i="1"/>
  <c r="AD1006" i="1"/>
  <c r="AE1006" i="1"/>
  <c r="AF1006" i="1"/>
  <c r="AG1006" i="1"/>
  <c r="AH1006" i="1"/>
  <c r="AA1007" i="1"/>
  <c r="AB1007" i="1"/>
  <c r="AC1007" i="1"/>
  <c r="AD1007" i="1"/>
  <c r="AE1007" i="1"/>
  <c r="AF1007" i="1"/>
  <c r="AG1007" i="1"/>
  <c r="AH1007" i="1"/>
  <c r="AA1008" i="1"/>
  <c r="AB1008" i="1"/>
  <c r="AC1008" i="1"/>
  <c r="AD1008" i="1"/>
  <c r="AE1008" i="1"/>
  <c r="AF1008" i="1"/>
  <c r="AG1008" i="1"/>
  <c r="AH1008" i="1"/>
  <c r="AA1009" i="1"/>
  <c r="AB1009" i="1"/>
  <c r="AC1009" i="1"/>
  <c r="AD1009" i="1"/>
  <c r="AE1009" i="1"/>
  <c r="AF1009" i="1"/>
  <c r="AG1009" i="1"/>
  <c r="AH1009" i="1"/>
  <c r="AA1010" i="1"/>
  <c r="AB1010" i="1"/>
  <c r="AC1010" i="1"/>
  <c r="AD1010" i="1"/>
  <c r="AE1010" i="1"/>
  <c r="AF1010" i="1"/>
  <c r="AG1010" i="1"/>
  <c r="AH1010" i="1"/>
  <c r="AA1011" i="1"/>
  <c r="AB1011" i="1"/>
  <c r="AC1011" i="1"/>
  <c r="AD1011" i="1"/>
  <c r="AE1011" i="1"/>
  <c r="AF1011" i="1"/>
  <c r="AG1011" i="1"/>
  <c r="AH1011" i="1"/>
  <c r="AA1012" i="1"/>
  <c r="AB1012" i="1"/>
  <c r="AC1012" i="1"/>
  <c r="AD1012" i="1"/>
  <c r="AE1012" i="1"/>
  <c r="AF1012" i="1"/>
  <c r="AG1012" i="1"/>
  <c r="AH1012" i="1"/>
  <c r="AA1013" i="1"/>
  <c r="AB1013" i="1"/>
  <c r="AC1013" i="1"/>
  <c r="AD1013" i="1"/>
  <c r="AE1013" i="1"/>
  <c r="AF1013" i="1"/>
  <c r="AG1013" i="1"/>
  <c r="AH1013" i="1"/>
  <c r="AA1014" i="1"/>
  <c r="AB1014" i="1"/>
  <c r="AC1014" i="1"/>
  <c r="AD1014" i="1"/>
  <c r="AE1014" i="1"/>
  <c r="AF1014" i="1"/>
  <c r="AG1014" i="1"/>
  <c r="AH1014" i="1"/>
  <c r="AA1015" i="1"/>
  <c r="AB1015" i="1"/>
  <c r="AC1015" i="1"/>
  <c r="AD1015" i="1"/>
  <c r="AE1015" i="1"/>
  <c r="AF1015" i="1"/>
  <c r="AG1015" i="1"/>
  <c r="AH1015" i="1"/>
  <c r="AA1016" i="1"/>
  <c r="AB1016" i="1"/>
  <c r="AC1016" i="1"/>
  <c r="AD1016" i="1"/>
  <c r="AE1016" i="1"/>
  <c r="AF1016" i="1"/>
  <c r="AG1016" i="1"/>
  <c r="AH1016" i="1"/>
  <c r="AA1017" i="1"/>
  <c r="AB1017" i="1"/>
  <c r="AC1017" i="1"/>
  <c r="AD1017" i="1"/>
  <c r="AE1017" i="1"/>
  <c r="AF1017" i="1"/>
  <c r="AG1017" i="1"/>
  <c r="AH1017" i="1"/>
  <c r="AA1018" i="1"/>
  <c r="AB1018" i="1"/>
  <c r="AC1018" i="1"/>
  <c r="AD1018" i="1"/>
  <c r="AE1018" i="1"/>
  <c r="AF1018" i="1"/>
  <c r="AG1018" i="1"/>
  <c r="AH1018" i="1"/>
  <c r="AA1019" i="1"/>
  <c r="AB1019" i="1"/>
  <c r="AC1019" i="1"/>
  <c r="AD1019" i="1"/>
  <c r="AE1019" i="1"/>
  <c r="AF1019" i="1"/>
  <c r="AG1019" i="1"/>
  <c r="AH1019" i="1"/>
  <c r="AA1020" i="1"/>
  <c r="AB1020" i="1"/>
  <c r="AC1020" i="1"/>
  <c r="AD1020" i="1"/>
  <c r="AE1020" i="1"/>
  <c r="AF1020" i="1"/>
  <c r="AG1020" i="1"/>
  <c r="AH1020" i="1"/>
  <c r="AA1021" i="1"/>
  <c r="AB1021" i="1"/>
  <c r="AC1021" i="1"/>
  <c r="AD1021" i="1"/>
  <c r="AE1021" i="1"/>
  <c r="AF1021" i="1"/>
  <c r="AG1021" i="1"/>
  <c r="AH1021" i="1"/>
  <c r="AA1022" i="1"/>
  <c r="AB1022" i="1"/>
  <c r="AC1022" i="1"/>
  <c r="AD1022" i="1"/>
  <c r="AE1022" i="1"/>
  <c r="AF1022" i="1"/>
  <c r="AG1022" i="1"/>
  <c r="AH1022" i="1"/>
  <c r="AA1023" i="1"/>
  <c r="AB1023" i="1"/>
  <c r="AC1023" i="1"/>
  <c r="AD1023" i="1"/>
  <c r="AE1023" i="1"/>
  <c r="AF1023" i="1"/>
  <c r="AG1023" i="1"/>
  <c r="AH1023" i="1"/>
  <c r="AA1024" i="1"/>
  <c r="AB1024" i="1"/>
  <c r="AC1024" i="1"/>
  <c r="AD1024" i="1"/>
  <c r="AE1024" i="1"/>
  <c r="AF1024" i="1"/>
  <c r="AG1024" i="1"/>
  <c r="AH1024" i="1"/>
  <c r="AA1025" i="1"/>
  <c r="AB1025" i="1"/>
  <c r="AC1025" i="1"/>
  <c r="AD1025" i="1"/>
  <c r="AE1025" i="1"/>
  <c r="AF1025" i="1"/>
  <c r="AG1025" i="1"/>
  <c r="AH1025" i="1"/>
  <c r="AA1026" i="1"/>
  <c r="AB1026" i="1"/>
  <c r="AC1026" i="1"/>
  <c r="AD1026" i="1"/>
  <c r="AE1026" i="1"/>
  <c r="AF1026" i="1"/>
  <c r="AG1026" i="1"/>
  <c r="AH1026" i="1"/>
  <c r="AA1027" i="1"/>
  <c r="AB1027" i="1"/>
  <c r="AC1027" i="1"/>
  <c r="AD1027" i="1"/>
  <c r="AE1027" i="1"/>
  <c r="AF1027" i="1"/>
  <c r="AG1027" i="1"/>
  <c r="AH1027" i="1"/>
  <c r="AA1028" i="1"/>
  <c r="AB1028" i="1"/>
  <c r="AC1028" i="1"/>
  <c r="AD1028" i="1"/>
  <c r="AE1028" i="1"/>
  <c r="AF1028" i="1"/>
  <c r="AG1028" i="1"/>
  <c r="AH1028" i="1"/>
  <c r="AA1029" i="1"/>
  <c r="AB1029" i="1"/>
  <c r="AC1029" i="1"/>
  <c r="AD1029" i="1"/>
  <c r="AE1029" i="1"/>
  <c r="AF1029" i="1"/>
  <c r="AG1029" i="1"/>
  <c r="AH1029" i="1"/>
  <c r="AA1030" i="1"/>
  <c r="AB1030" i="1"/>
  <c r="AC1030" i="1"/>
  <c r="AD1030" i="1"/>
  <c r="AE1030" i="1"/>
  <c r="AF1030" i="1"/>
  <c r="AG1030" i="1"/>
  <c r="AH1030" i="1"/>
  <c r="AA1031" i="1"/>
  <c r="AB1031" i="1"/>
  <c r="AC1031" i="1"/>
  <c r="AD1031" i="1"/>
  <c r="AE1031" i="1"/>
  <c r="AF1031" i="1"/>
  <c r="AG1031" i="1"/>
  <c r="AH1031" i="1"/>
  <c r="AA1032" i="1"/>
  <c r="AB1032" i="1"/>
  <c r="AC1032" i="1"/>
  <c r="AD1032" i="1"/>
  <c r="AE1032" i="1"/>
  <c r="AF1032" i="1"/>
  <c r="AG1032" i="1"/>
  <c r="AH1032" i="1"/>
  <c r="AA1033" i="1"/>
  <c r="AB1033" i="1"/>
  <c r="AC1033" i="1"/>
  <c r="AD1033" i="1"/>
  <c r="AE1033" i="1"/>
  <c r="AF1033" i="1"/>
  <c r="AG1033" i="1"/>
  <c r="AH1033" i="1"/>
  <c r="AA1034" i="1"/>
  <c r="AB1034" i="1"/>
  <c r="AC1034" i="1"/>
  <c r="AD1034" i="1"/>
  <c r="AE1034" i="1"/>
  <c r="AF1034" i="1"/>
  <c r="AG1034" i="1"/>
  <c r="AH1034" i="1"/>
  <c r="AA1035" i="1"/>
  <c r="AB1035" i="1"/>
  <c r="AC1035" i="1"/>
  <c r="AD1035" i="1"/>
  <c r="AE1035" i="1"/>
  <c r="AF1035" i="1"/>
  <c r="AG1035" i="1"/>
  <c r="AH1035" i="1"/>
  <c r="AA1036" i="1"/>
  <c r="AB1036" i="1"/>
  <c r="AC1036" i="1"/>
  <c r="AD1036" i="1"/>
  <c r="AE1036" i="1"/>
  <c r="AF1036" i="1"/>
  <c r="AG1036" i="1"/>
  <c r="AH1036" i="1"/>
  <c r="AA1037" i="1"/>
  <c r="AB1037" i="1"/>
  <c r="AC1037" i="1"/>
  <c r="AD1037" i="1"/>
  <c r="AE1037" i="1"/>
  <c r="AF1037" i="1"/>
  <c r="AG1037" i="1"/>
  <c r="AH1037" i="1"/>
  <c r="AA1038" i="1"/>
  <c r="AB1038" i="1"/>
  <c r="AC1038" i="1"/>
  <c r="AD1038" i="1"/>
  <c r="AE1038" i="1"/>
  <c r="AF1038" i="1"/>
  <c r="AG1038" i="1"/>
  <c r="AH1038" i="1"/>
  <c r="AA1039" i="1"/>
  <c r="AB1039" i="1"/>
  <c r="AC1039" i="1"/>
  <c r="AD1039" i="1"/>
  <c r="AE1039" i="1"/>
  <c r="AF1039" i="1"/>
  <c r="AG1039" i="1"/>
  <c r="AH1039" i="1"/>
  <c r="AA1040" i="1"/>
  <c r="AB1040" i="1"/>
  <c r="AC1040" i="1"/>
  <c r="AD1040" i="1"/>
  <c r="AE1040" i="1"/>
  <c r="AF1040" i="1"/>
  <c r="AG1040" i="1"/>
  <c r="AH1040" i="1"/>
  <c r="AA1041" i="1"/>
  <c r="AB1041" i="1"/>
  <c r="AC1041" i="1"/>
  <c r="AD1041" i="1"/>
  <c r="AE1041" i="1"/>
  <c r="AF1041" i="1"/>
  <c r="AG1041" i="1"/>
  <c r="AH1041" i="1"/>
  <c r="AA1042" i="1"/>
  <c r="AB1042" i="1"/>
  <c r="AC1042" i="1"/>
  <c r="AD1042" i="1"/>
  <c r="AE1042" i="1"/>
  <c r="AF1042" i="1"/>
  <c r="AG1042" i="1"/>
  <c r="AH1042" i="1"/>
  <c r="AA1043" i="1"/>
  <c r="AB1043" i="1"/>
  <c r="AC1043" i="1"/>
  <c r="AD1043" i="1"/>
  <c r="AE1043" i="1"/>
  <c r="AF1043" i="1"/>
  <c r="AG1043" i="1"/>
  <c r="AH1043" i="1"/>
  <c r="AA1044" i="1"/>
  <c r="AB1044" i="1"/>
  <c r="AC1044" i="1"/>
  <c r="AD1044" i="1"/>
  <c r="AE1044" i="1"/>
  <c r="AF1044" i="1"/>
  <c r="AG1044" i="1"/>
  <c r="AH1044" i="1"/>
  <c r="AA1045" i="1"/>
  <c r="AB1045" i="1"/>
  <c r="AC1045" i="1"/>
  <c r="AD1045" i="1"/>
  <c r="AE1045" i="1"/>
  <c r="AF1045" i="1"/>
  <c r="AG1045" i="1"/>
  <c r="AH1045" i="1"/>
  <c r="AA1046" i="1"/>
  <c r="AB1046" i="1"/>
  <c r="AC1046" i="1"/>
  <c r="AD1046" i="1"/>
  <c r="AE1046" i="1"/>
  <c r="AF1046" i="1"/>
  <c r="AG1046" i="1"/>
  <c r="AH1046" i="1"/>
  <c r="AA1047" i="1"/>
  <c r="AB1047" i="1"/>
  <c r="AC1047" i="1"/>
  <c r="AD1047" i="1"/>
  <c r="AE1047" i="1"/>
  <c r="AF1047" i="1"/>
  <c r="AG1047" i="1"/>
  <c r="AH1047" i="1"/>
  <c r="AA1048" i="1"/>
  <c r="AB1048" i="1"/>
  <c r="AC1048" i="1"/>
  <c r="AD1048" i="1"/>
  <c r="AE1048" i="1"/>
  <c r="AF1048" i="1"/>
  <c r="AG1048" i="1"/>
  <c r="AH1048" i="1"/>
  <c r="AA1049" i="1"/>
  <c r="AB1049" i="1"/>
  <c r="AC1049" i="1"/>
  <c r="AD1049" i="1"/>
  <c r="AE1049" i="1"/>
  <c r="AF1049" i="1"/>
  <c r="AG1049" i="1"/>
  <c r="AH1049" i="1"/>
  <c r="AA1050" i="1"/>
  <c r="AB1050" i="1"/>
  <c r="AC1050" i="1"/>
  <c r="AD1050" i="1"/>
  <c r="AE1050" i="1"/>
  <c r="AF1050" i="1"/>
  <c r="AG1050" i="1"/>
  <c r="AH1050" i="1"/>
  <c r="AA1051" i="1"/>
  <c r="AB1051" i="1"/>
  <c r="AC1051" i="1"/>
  <c r="AD1051" i="1"/>
  <c r="AE1051" i="1"/>
  <c r="AF1051" i="1"/>
  <c r="AG1051" i="1"/>
  <c r="AH1051" i="1"/>
  <c r="AA1052" i="1"/>
  <c r="AB1052" i="1"/>
  <c r="AC1052" i="1"/>
  <c r="AD1052" i="1"/>
  <c r="AE1052" i="1"/>
  <c r="AF1052" i="1"/>
  <c r="AG1052" i="1"/>
  <c r="AH1052" i="1"/>
  <c r="AA1053" i="1"/>
  <c r="AB1053" i="1"/>
  <c r="AC1053" i="1"/>
  <c r="AD1053" i="1"/>
  <c r="AE1053" i="1"/>
  <c r="AF1053" i="1"/>
  <c r="AG1053" i="1"/>
  <c r="AH1053" i="1"/>
  <c r="AA1054" i="1"/>
  <c r="AB1054" i="1"/>
  <c r="AC1054" i="1"/>
  <c r="AD1054" i="1"/>
  <c r="AE1054" i="1"/>
  <c r="AF1054" i="1"/>
  <c r="AG1054" i="1"/>
  <c r="AH1054" i="1"/>
  <c r="AA1055" i="1"/>
  <c r="AB1055" i="1"/>
  <c r="AC1055" i="1"/>
  <c r="AD1055" i="1"/>
  <c r="AE1055" i="1"/>
  <c r="AF1055" i="1"/>
  <c r="AG1055" i="1"/>
  <c r="AH1055" i="1"/>
  <c r="AA1056" i="1"/>
  <c r="AB1056" i="1"/>
  <c r="AC1056" i="1"/>
  <c r="AD1056" i="1"/>
  <c r="AE1056" i="1"/>
  <c r="AF1056" i="1"/>
  <c r="AG1056" i="1"/>
  <c r="AH1056" i="1"/>
  <c r="AA1057" i="1"/>
  <c r="AB1057" i="1"/>
  <c r="AC1057" i="1"/>
  <c r="AD1057" i="1"/>
  <c r="AE1057" i="1"/>
  <c r="AF1057" i="1"/>
  <c r="AG1057" i="1"/>
  <c r="AH1057" i="1"/>
  <c r="AA1058" i="1"/>
  <c r="AB1058" i="1"/>
  <c r="AC1058" i="1"/>
  <c r="AD1058" i="1"/>
  <c r="AE1058" i="1"/>
  <c r="AF1058" i="1"/>
  <c r="AG1058" i="1"/>
  <c r="AH1058" i="1"/>
  <c r="AA1059" i="1"/>
  <c r="AB1059" i="1"/>
  <c r="AC1059" i="1"/>
  <c r="AD1059" i="1"/>
  <c r="AE1059" i="1"/>
  <c r="AF1059" i="1"/>
  <c r="AG1059" i="1"/>
  <c r="AH1059" i="1"/>
  <c r="AA1060" i="1"/>
  <c r="AB1060" i="1"/>
  <c r="AC1060" i="1"/>
  <c r="AD1060" i="1"/>
  <c r="AE1060" i="1"/>
  <c r="AF1060" i="1"/>
  <c r="AG1060" i="1"/>
  <c r="AH1060" i="1"/>
  <c r="AA1061" i="1"/>
  <c r="AB1061" i="1"/>
  <c r="AC1061" i="1"/>
  <c r="AD1061" i="1"/>
  <c r="AE1061" i="1"/>
  <c r="AF1061" i="1"/>
  <c r="AG1061" i="1"/>
  <c r="AH1061" i="1"/>
  <c r="AA1062" i="1"/>
  <c r="AB1062" i="1"/>
  <c r="AC1062" i="1"/>
  <c r="AD1062" i="1"/>
  <c r="AE1062" i="1"/>
  <c r="AF1062" i="1"/>
  <c r="AG1062" i="1"/>
  <c r="AH1062" i="1"/>
  <c r="AA1063" i="1"/>
  <c r="AB1063" i="1"/>
  <c r="AC1063" i="1"/>
  <c r="AD1063" i="1"/>
  <c r="AE1063" i="1"/>
  <c r="AF1063" i="1"/>
  <c r="AG1063" i="1"/>
  <c r="AH1063" i="1"/>
  <c r="AA1064" i="1"/>
  <c r="AB1064" i="1"/>
  <c r="AC1064" i="1"/>
  <c r="AD1064" i="1"/>
  <c r="AE1064" i="1"/>
  <c r="AF1064" i="1"/>
  <c r="AG1064" i="1"/>
  <c r="AH1064" i="1"/>
  <c r="AA1065" i="1"/>
  <c r="AB1065" i="1"/>
  <c r="AC1065" i="1"/>
  <c r="AD1065" i="1"/>
  <c r="AE1065" i="1"/>
  <c r="AF1065" i="1"/>
  <c r="AG1065" i="1"/>
  <c r="AH1065" i="1"/>
  <c r="AA1066" i="1"/>
  <c r="AB1066" i="1"/>
  <c r="AC1066" i="1"/>
  <c r="AD1066" i="1"/>
  <c r="AE1066" i="1"/>
  <c r="AF1066" i="1"/>
  <c r="AG1066" i="1"/>
  <c r="AH1066" i="1"/>
  <c r="AA1067" i="1"/>
  <c r="AB1067" i="1"/>
  <c r="AC1067" i="1"/>
  <c r="AD1067" i="1"/>
  <c r="AE1067" i="1"/>
  <c r="AF1067" i="1"/>
  <c r="AG1067" i="1"/>
  <c r="AH1067" i="1"/>
  <c r="AA1068" i="1"/>
  <c r="AB1068" i="1"/>
  <c r="AC1068" i="1"/>
  <c r="AD1068" i="1"/>
  <c r="AE1068" i="1"/>
  <c r="AF1068" i="1"/>
  <c r="AG1068" i="1"/>
  <c r="AH1068" i="1"/>
  <c r="AA1069" i="1"/>
  <c r="AB1069" i="1"/>
  <c r="AC1069" i="1"/>
  <c r="AD1069" i="1"/>
  <c r="AE1069" i="1"/>
  <c r="AF1069" i="1"/>
  <c r="AG1069" i="1"/>
  <c r="AH1069" i="1"/>
  <c r="AA1070" i="1"/>
  <c r="AB1070" i="1"/>
  <c r="AC1070" i="1"/>
  <c r="AD1070" i="1"/>
  <c r="AE1070" i="1"/>
  <c r="AF1070" i="1"/>
  <c r="AG1070" i="1"/>
  <c r="AH1070" i="1"/>
  <c r="AA1071" i="1"/>
  <c r="AB1071" i="1"/>
  <c r="AC1071" i="1"/>
  <c r="AD1071" i="1"/>
  <c r="AE1071" i="1"/>
  <c r="AF1071" i="1"/>
  <c r="AG1071" i="1"/>
  <c r="AH1071" i="1"/>
  <c r="AA1072" i="1"/>
  <c r="AB1072" i="1"/>
  <c r="AC1072" i="1"/>
  <c r="AD1072" i="1"/>
  <c r="AE1072" i="1"/>
  <c r="AF1072" i="1"/>
  <c r="AG1072" i="1"/>
  <c r="AH1072" i="1"/>
  <c r="AA1073" i="1"/>
  <c r="AB1073" i="1"/>
  <c r="AC1073" i="1"/>
  <c r="AD1073" i="1"/>
  <c r="AE1073" i="1"/>
  <c r="AF1073" i="1"/>
  <c r="AG1073" i="1"/>
  <c r="AH1073" i="1"/>
  <c r="AA1074" i="1"/>
  <c r="AB1074" i="1"/>
  <c r="AC1074" i="1"/>
  <c r="AD1074" i="1"/>
  <c r="AE1074" i="1"/>
  <c r="AF1074" i="1"/>
  <c r="AG1074" i="1"/>
  <c r="AH1074" i="1"/>
  <c r="AA1075" i="1"/>
  <c r="AB1075" i="1"/>
  <c r="AC1075" i="1"/>
  <c r="AD1075" i="1"/>
  <c r="AE1075" i="1"/>
  <c r="AF1075" i="1"/>
  <c r="AG1075" i="1"/>
  <c r="AH1075" i="1"/>
  <c r="AA1076" i="1"/>
  <c r="AB1076" i="1"/>
  <c r="AC1076" i="1"/>
  <c r="AD1076" i="1"/>
  <c r="AE1076" i="1"/>
  <c r="AF1076" i="1"/>
  <c r="AG1076" i="1"/>
  <c r="AH1076" i="1"/>
  <c r="AA1077" i="1"/>
  <c r="AB1077" i="1"/>
  <c r="AC1077" i="1"/>
  <c r="AD1077" i="1"/>
  <c r="AE1077" i="1"/>
  <c r="AF1077" i="1"/>
  <c r="AG1077" i="1"/>
  <c r="AH1077" i="1"/>
  <c r="AA1078" i="1"/>
  <c r="AB1078" i="1"/>
  <c r="AC1078" i="1"/>
  <c r="AD1078" i="1"/>
  <c r="AE1078" i="1"/>
  <c r="AF1078" i="1"/>
  <c r="AG1078" i="1"/>
  <c r="AH1078" i="1"/>
  <c r="AA1079" i="1"/>
  <c r="AB1079" i="1"/>
  <c r="AC1079" i="1"/>
  <c r="AD1079" i="1"/>
  <c r="AE1079" i="1"/>
  <c r="AF1079" i="1"/>
  <c r="AG1079" i="1"/>
  <c r="AH1079" i="1"/>
  <c r="AA1080" i="1"/>
  <c r="AB1080" i="1"/>
  <c r="AC1080" i="1"/>
  <c r="AD1080" i="1"/>
  <c r="AE1080" i="1"/>
  <c r="AF1080" i="1"/>
  <c r="AG1080" i="1"/>
  <c r="AH1080" i="1"/>
  <c r="AA1081" i="1"/>
  <c r="AB1081" i="1"/>
  <c r="AC1081" i="1"/>
  <c r="AD1081" i="1"/>
  <c r="AE1081" i="1"/>
  <c r="AF1081" i="1"/>
  <c r="AG1081" i="1"/>
  <c r="AH1081" i="1"/>
  <c r="AA1082" i="1"/>
  <c r="AB1082" i="1"/>
  <c r="AC1082" i="1"/>
  <c r="AD1082" i="1"/>
  <c r="AE1082" i="1"/>
  <c r="AF1082" i="1"/>
  <c r="AG1082" i="1"/>
  <c r="AH1082" i="1"/>
  <c r="AA1083" i="1"/>
  <c r="AB1083" i="1"/>
  <c r="AC1083" i="1"/>
  <c r="AD1083" i="1"/>
  <c r="AE1083" i="1"/>
  <c r="AF1083" i="1"/>
  <c r="AG1083" i="1"/>
  <c r="AH1083" i="1"/>
  <c r="AA1084" i="1"/>
  <c r="AB1084" i="1"/>
  <c r="AC1084" i="1"/>
  <c r="AD1084" i="1"/>
  <c r="AE1084" i="1"/>
  <c r="AF1084" i="1"/>
  <c r="AG1084" i="1"/>
  <c r="AH1084" i="1"/>
  <c r="AA1085" i="1"/>
  <c r="AB1085" i="1"/>
  <c r="AC1085" i="1"/>
  <c r="AD1085" i="1"/>
  <c r="AE1085" i="1"/>
  <c r="AF1085" i="1"/>
  <c r="AG1085" i="1"/>
  <c r="AH1085" i="1"/>
  <c r="AA1086" i="1"/>
  <c r="AB1086" i="1"/>
  <c r="AC1086" i="1"/>
  <c r="AD1086" i="1"/>
  <c r="AE1086" i="1"/>
  <c r="AF1086" i="1"/>
  <c r="AG1086" i="1"/>
  <c r="AH1086" i="1"/>
  <c r="AA1087" i="1"/>
  <c r="AB1087" i="1"/>
  <c r="AC1087" i="1"/>
  <c r="AD1087" i="1"/>
  <c r="AE1087" i="1"/>
  <c r="AF1087" i="1"/>
  <c r="AG1087" i="1"/>
  <c r="AH1087" i="1"/>
  <c r="AA1088" i="1"/>
  <c r="AB1088" i="1"/>
  <c r="AC1088" i="1"/>
  <c r="AD1088" i="1"/>
  <c r="AE1088" i="1"/>
  <c r="AF1088" i="1"/>
  <c r="AG1088" i="1"/>
  <c r="AH1088" i="1"/>
  <c r="AA1089" i="1"/>
  <c r="AB1089" i="1"/>
  <c r="AC1089" i="1"/>
  <c r="AD1089" i="1"/>
  <c r="AE1089" i="1"/>
  <c r="AF1089" i="1"/>
  <c r="AG1089" i="1"/>
  <c r="AH1089" i="1"/>
  <c r="AA1090" i="1"/>
  <c r="AB1090" i="1"/>
  <c r="AC1090" i="1"/>
  <c r="AD1090" i="1"/>
  <c r="AE1090" i="1"/>
  <c r="AF1090" i="1"/>
  <c r="AG1090" i="1"/>
  <c r="AH1090" i="1"/>
  <c r="AA1091" i="1"/>
  <c r="AB1091" i="1"/>
  <c r="AC1091" i="1"/>
  <c r="AD1091" i="1"/>
  <c r="AE1091" i="1"/>
  <c r="AF1091" i="1"/>
  <c r="AG1091" i="1"/>
  <c r="AH1091" i="1"/>
  <c r="AA1092" i="1"/>
  <c r="AB1092" i="1"/>
  <c r="AC1092" i="1"/>
  <c r="AD1092" i="1"/>
  <c r="AE1092" i="1"/>
  <c r="AF1092" i="1"/>
  <c r="AG1092" i="1"/>
  <c r="AH1092" i="1"/>
  <c r="AA1093" i="1"/>
  <c r="AB1093" i="1"/>
  <c r="AC1093" i="1"/>
  <c r="AD1093" i="1"/>
  <c r="AE1093" i="1"/>
  <c r="AF1093" i="1"/>
  <c r="AG1093" i="1"/>
  <c r="AH1093" i="1"/>
  <c r="AA1094" i="1"/>
  <c r="AB1094" i="1"/>
  <c r="AC1094" i="1"/>
  <c r="AD1094" i="1"/>
  <c r="AE1094" i="1"/>
  <c r="AF1094" i="1"/>
  <c r="AG1094" i="1"/>
  <c r="AH1094" i="1"/>
  <c r="AA1095" i="1"/>
  <c r="AB1095" i="1"/>
  <c r="AC1095" i="1"/>
  <c r="AD1095" i="1"/>
  <c r="AE1095" i="1"/>
  <c r="AF1095" i="1"/>
  <c r="AG1095" i="1"/>
  <c r="AH1095" i="1"/>
  <c r="AA1096" i="1"/>
  <c r="AB1096" i="1"/>
  <c r="AC1096" i="1"/>
  <c r="AD1096" i="1"/>
  <c r="AE1096" i="1"/>
  <c r="AF1096" i="1"/>
  <c r="AG1096" i="1"/>
  <c r="AH1096" i="1"/>
  <c r="AA1097" i="1"/>
  <c r="AB1097" i="1"/>
  <c r="AC1097" i="1"/>
  <c r="AD1097" i="1"/>
  <c r="AE1097" i="1"/>
  <c r="AF1097" i="1"/>
  <c r="AG1097" i="1"/>
  <c r="AH1097" i="1"/>
  <c r="AA1098" i="1"/>
  <c r="AB1098" i="1"/>
  <c r="AC1098" i="1"/>
  <c r="AD1098" i="1"/>
  <c r="AE1098" i="1"/>
  <c r="AF1098" i="1"/>
  <c r="AG1098" i="1"/>
  <c r="AH1098" i="1"/>
  <c r="AA1099" i="1"/>
  <c r="AB1099" i="1"/>
  <c r="AC1099" i="1"/>
  <c r="AD1099" i="1"/>
  <c r="AE1099" i="1"/>
  <c r="AF1099" i="1"/>
  <c r="AG1099" i="1"/>
  <c r="AH1099" i="1"/>
  <c r="AA1100" i="1"/>
  <c r="AB1100" i="1"/>
  <c r="AC1100" i="1"/>
  <c r="AD1100" i="1"/>
  <c r="AE1100" i="1"/>
  <c r="AF1100" i="1"/>
  <c r="AG1100" i="1"/>
  <c r="AH1100" i="1"/>
  <c r="AA1101" i="1"/>
  <c r="AB1101" i="1"/>
  <c r="AC1101" i="1"/>
  <c r="AD1101" i="1"/>
  <c r="AE1101" i="1"/>
  <c r="AF1101" i="1"/>
  <c r="AG1101" i="1"/>
  <c r="AH1101" i="1"/>
  <c r="AA1102" i="1"/>
  <c r="AB1102" i="1"/>
  <c r="AC1102" i="1"/>
  <c r="AD1102" i="1"/>
  <c r="AE1102" i="1"/>
  <c r="AF1102" i="1"/>
  <c r="AG1102" i="1"/>
  <c r="AH1102" i="1"/>
  <c r="AA1103" i="1"/>
  <c r="AB1103" i="1"/>
  <c r="AC1103" i="1"/>
  <c r="AD1103" i="1"/>
  <c r="AE1103" i="1"/>
  <c r="AF1103" i="1"/>
  <c r="AG1103" i="1"/>
  <c r="AH1103" i="1"/>
  <c r="AA1104" i="1"/>
  <c r="AB1104" i="1"/>
  <c r="AC1104" i="1"/>
  <c r="AD1104" i="1"/>
  <c r="AE1104" i="1"/>
  <c r="AF1104" i="1"/>
  <c r="AG1104" i="1"/>
  <c r="AH1104" i="1"/>
  <c r="AA1105" i="1"/>
  <c r="AB1105" i="1"/>
  <c r="AC1105" i="1"/>
  <c r="AD1105" i="1"/>
  <c r="AE1105" i="1"/>
  <c r="AF1105" i="1"/>
  <c r="AG1105" i="1"/>
  <c r="AH1105" i="1"/>
  <c r="AA1106" i="1"/>
  <c r="AB1106" i="1"/>
  <c r="AC1106" i="1"/>
  <c r="AD1106" i="1"/>
  <c r="AE1106" i="1"/>
  <c r="AF1106" i="1"/>
  <c r="AG1106" i="1"/>
  <c r="AH1106" i="1"/>
  <c r="AA1107" i="1"/>
  <c r="AB1107" i="1"/>
  <c r="AC1107" i="1"/>
  <c r="AD1107" i="1"/>
  <c r="AE1107" i="1"/>
  <c r="AF1107" i="1"/>
  <c r="AG1107" i="1"/>
  <c r="AH1107" i="1"/>
  <c r="AA1108" i="1"/>
  <c r="AB1108" i="1"/>
  <c r="AC1108" i="1"/>
  <c r="AD1108" i="1"/>
  <c r="AE1108" i="1"/>
  <c r="AF1108" i="1"/>
  <c r="AG1108" i="1"/>
  <c r="AH1108" i="1"/>
  <c r="AA1109" i="1"/>
  <c r="AB1109" i="1"/>
  <c r="AC1109" i="1"/>
  <c r="AD1109" i="1"/>
  <c r="AE1109" i="1"/>
  <c r="AF1109" i="1"/>
  <c r="AG1109" i="1"/>
  <c r="AH1109" i="1"/>
  <c r="AA1110" i="1"/>
  <c r="AB1110" i="1"/>
  <c r="AC1110" i="1"/>
  <c r="AD1110" i="1"/>
  <c r="AE1110" i="1"/>
  <c r="AF1110" i="1"/>
  <c r="AG1110" i="1"/>
  <c r="AH1110" i="1"/>
  <c r="AA1111" i="1"/>
  <c r="AB1111" i="1"/>
  <c r="AC1111" i="1"/>
  <c r="AD1111" i="1"/>
  <c r="AE1111" i="1"/>
  <c r="AF1111" i="1"/>
  <c r="AG1111" i="1"/>
  <c r="AH1111" i="1"/>
  <c r="AA1112" i="1"/>
  <c r="AB1112" i="1"/>
  <c r="AC1112" i="1"/>
  <c r="AD1112" i="1"/>
  <c r="AE1112" i="1"/>
  <c r="AF1112" i="1"/>
  <c r="AG1112" i="1"/>
  <c r="AH1112" i="1"/>
  <c r="AA1113" i="1"/>
  <c r="AB1113" i="1"/>
  <c r="AC1113" i="1"/>
  <c r="AD1113" i="1"/>
  <c r="AE1113" i="1"/>
  <c r="AF1113" i="1"/>
  <c r="AG1113" i="1"/>
  <c r="AH1113" i="1"/>
  <c r="AA1114" i="1"/>
  <c r="AB1114" i="1"/>
  <c r="AC1114" i="1"/>
  <c r="AD1114" i="1"/>
  <c r="AE1114" i="1"/>
  <c r="AF1114" i="1"/>
  <c r="AG1114" i="1"/>
  <c r="AH1114" i="1"/>
  <c r="AA1115" i="1"/>
  <c r="AB1115" i="1"/>
  <c r="AC1115" i="1"/>
  <c r="AD1115" i="1"/>
  <c r="AE1115" i="1"/>
  <c r="AF1115" i="1"/>
  <c r="AG1115" i="1"/>
  <c r="AH1115" i="1"/>
  <c r="AA1116" i="1"/>
  <c r="AB1116" i="1"/>
  <c r="AC1116" i="1"/>
  <c r="AD1116" i="1"/>
  <c r="AE1116" i="1"/>
  <c r="AF1116" i="1"/>
  <c r="AG1116" i="1"/>
  <c r="AH1116" i="1"/>
  <c r="AA1117" i="1"/>
  <c r="AB1117" i="1"/>
  <c r="AC1117" i="1"/>
  <c r="AD1117" i="1"/>
  <c r="AE1117" i="1"/>
  <c r="AF1117" i="1"/>
  <c r="AG1117" i="1"/>
  <c r="AH1117" i="1"/>
  <c r="AA1118" i="1"/>
  <c r="AB1118" i="1"/>
  <c r="AC1118" i="1"/>
  <c r="AD1118" i="1"/>
  <c r="AE1118" i="1"/>
  <c r="AF1118" i="1"/>
  <c r="AG1118" i="1"/>
  <c r="AH1118" i="1"/>
  <c r="AA1119" i="1"/>
  <c r="AB1119" i="1"/>
  <c r="AC1119" i="1"/>
  <c r="AD1119" i="1"/>
  <c r="AE1119" i="1"/>
  <c r="AF1119" i="1"/>
  <c r="AG1119" i="1"/>
  <c r="AH1119" i="1"/>
  <c r="AA1120" i="1"/>
  <c r="AB1120" i="1"/>
  <c r="AC1120" i="1"/>
  <c r="AD1120" i="1"/>
  <c r="AE1120" i="1"/>
  <c r="AF1120" i="1"/>
  <c r="AG1120" i="1"/>
  <c r="AH1120" i="1"/>
  <c r="AA1121" i="1"/>
  <c r="AB1121" i="1"/>
  <c r="AC1121" i="1"/>
  <c r="AD1121" i="1"/>
  <c r="AE1121" i="1"/>
  <c r="AF1121" i="1"/>
  <c r="AG1121" i="1"/>
  <c r="AH1121" i="1"/>
  <c r="AA1122" i="1"/>
  <c r="AB1122" i="1"/>
  <c r="AC1122" i="1"/>
  <c r="AD1122" i="1"/>
  <c r="AE1122" i="1"/>
  <c r="AF1122" i="1"/>
  <c r="AG1122" i="1"/>
  <c r="AH1122" i="1"/>
  <c r="AA1123" i="1"/>
  <c r="AB1123" i="1"/>
  <c r="AC1123" i="1"/>
  <c r="AD1123" i="1"/>
  <c r="AE1123" i="1"/>
  <c r="AF1123" i="1"/>
  <c r="AG1123" i="1"/>
  <c r="AH1123" i="1"/>
  <c r="AA1124" i="1"/>
  <c r="AB1124" i="1"/>
  <c r="AC1124" i="1"/>
  <c r="AD1124" i="1"/>
  <c r="AE1124" i="1"/>
  <c r="AF1124" i="1"/>
  <c r="AG1124" i="1"/>
  <c r="AH1124" i="1"/>
  <c r="AA1125" i="1"/>
  <c r="AB1125" i="1"/>
  <c r="AC1125" i="1"/>
  <c r="AD1125" i="1"/>
  <c r="AE1125" i="1"/>
  <c r="AF1125" i="1"/>
  <c r="AG1125" i="1"/>
  <c r="AH1125" i="1"/>
  <c r="AA1126" i="1"/>
  <c r="AB1126" i="1"/>
  <c r="AC1126" i="1"/>
  <c r="AD1126" i="1"/>
  <c r="AE1126" i="1"/>
  <c r="AF1126" i="1"/>
  <c r="AG1126" i="1"/>
  <c r="AH1126" i="1"/>
  <c r="AA1127" i="1"/>
  <c r="AB1127" i="1"/>
  <c r="AC1127" i="1"/>
  <c r="AD1127" i="1"/>
  <c r="AE1127" i="1"/>
  <c r="AF1127" i="1"/>
  <c r="AG1127" i="1"/>
  <c r="AH1127" i="1"/>
  <c r="AA1128" i="1"/>
  <c r="AB1128" i="1"/>
  <c r="AC1128" i="1"/>
  <c r="AD1128" i="1"/>
  <c r="AE1128" i="1"/>
  <c r="AF1128" i="1"/>
  <c r="AG1128" i="1"/>
  <c r="AH1128" i="1"/>
  <c r="AA1129" i="1"/>
  <c r="AB1129" i="1"/>
  <c r="AC1129" i="1"/>
  <c r="AD1129" i="1"/>
  <c r="AE1129" i="1"/>
  <c r="AF1129" i="1"/>
  <c r="AG1129" i="1"/>
  <c r="AH1129" i="1"/>
  <c r="AA1130" i="1"/>
  <c r="AB1130" i="1"/>
  <c r="AC1130" i="1"/>
  <c r="AD1130" i="1"/>
  <c r="AE1130" i="1"/>
  <c r="AF1130" i="1"/>
  <c r="AG1130" i="1"/>
  <c r="AH1130" i="1"/>
  <c r="AA1131" i="1"/>
  <c r="AB1131" i="1"/>
  <c r="AC1131" i="1"/>
  <c r="AD1131" i="1"/>
  <c r="AE1131" i="1"/>
  <c r="AF1131" i="1"/>
  <c r="AG1131" i="1"/>
  <c r="AH1131" i="1"/>
  <c r="AA1132" i="1"/>
  <c r="AB1132" i="1"/>
  <c r="AC1132" i="1"/>
  <c r="AD1132" i="1"/>
  <c r="AE1132" i="1"/>
  <c r="AF1132" i="1"/>
  <c r="AG1132" i="1"/>
  <c r="AH1132" i="1"/>
  <c r="AA1133" i="1"/>
  <c r="AB1133" i="1"/>
  <c r="AC1133" i="1"/>
  <c r="AD1133" i="1"/>
  <c r="AE1133" i="1"/>
  <c r="AF1133" i="1"/>
  <c r="AG1133" i="1"/>
  <c r="AH1133" i="1"/>
  <c r="AA1134" i="1"/>
  <c r="AB1134" i="1"/>
  <c r="AC1134" i="1"/>
  <c r="AD1134" i="1"/>
  <c r="AE1134" i="1"/>
  <c r="AF1134" i="1"/>
  <c r="AG1134" i="1"/>
  <c r="AH1134" i="1"/>
  <c r="AA1135" i="1"/>
  <c r="AB1135" i="1"/>
  <c r="AC1135" i="1"/>
  <c r="AD1135" i="1"/>
  <c r="AE1135" i="1"/>
  <c r="AF1135" i="1"/>
  <c r="AG1135" i="1"/>
  <c r="AH1135" i="1"/>
  <c r="AA1136" i="1"/>
  <c r="AB1136" i="1"/>
  <c r="AC1136" i="1"/>
  <c r="AD1136" i="1"/>
  <c r="AE1136" i="1"/>
  <c r="AF1136" i="1"/>
  <c r="AG1136" i="1"/>
  <c r="AH1136" i="1"/>
  <c r="AA1137" i="1"/>
  <c r="AB1137" i="1"/>
  <c r="AC1137" i="1"/>
  <c r="AD1137" i="1"/>
  <c r="AE1137" i="1"/>
  <c r="AF1137" i="1"/>
  <c r="AG1137" i="1"/>
  <c r="AH1137" i="1"/>
  <c r="AA1138" i="1"/>
  <c r="AB1138" i="1"/>
  <c r="AC1138" i="1"/>
  <c r="AD1138" i="1"/>
  <c r="AE1138" i="1"/>
  <c r="AF1138" i="1"/>
  <c r="AG1138" i="1"/>
  <c r="AH1138" i="1"/>
  <c r="AA1139" i="1"/>
  <c r="AB1139" i="1"/>
  <c r="AC1139" i="1"/>
  <c r="AD1139" i="1"/>
  <c r="AE1139" i="1"/>
  <c r="AF1139" i="1"/>
  <c r="AG1139" i="1"/>
  <c r="AH1139" i="1"/>
  <c r="AA1140" i="1"/>
  <c r="AB1140" i="1"/>
  <c r="AC1140" i="1"/>
  <c r="AD1140" i="1"/>
  <c r="AE1140" i="1"/>
  <c r="AF1140" i="1"/>
  <c r="AG1140" i="1"/>
  <c r="AH1140" i="1"/>
  <c r="AA1141" i="1"/>
  <c r="AB1141" i="1"/>
  <c r="AC1141" i="1"/>
  <c r="AD1141" i="1"/>
  <c r="AE1141" i="1"/>
  <c r="AF1141" i="1"/>
  <c r="AG1141" i="1"/>
  <c r="AH1141" i="1"/>
  <c r="AA1142" i="1"/>
  <c r="AB1142" i="1"/>
  <c r="AC1142" i="1"/>
  <c r="AD1142" i="1"/>
  <c r="AE1142" i="1"/>
  <c r="AF1142" i="1"/>
  <c r="AG1142" i="1"/>
  <c r="AH1142" i="1"/>
  <c r="AA1143" i="1"/>
  <c r="AB1143" i="1"/>
  <c r="AC1143" i="1"/>
  <c r="AD1143" i="1"/>
  <c r="AE1143" i="1"/>
  <c r="AF1143" i="1"/>
  <c r="AG1143" i="1"/>
  <c r="AH1143" i="1"/>
  <c r="AA1144" i="1"/>
  <c r="AB1144" i="1"/>
  <c r="AC1144" i="1"/>
  <c r="AD1144" i="1"/>
  <c r="AE1144" i="1"/>
  <c r="AF1144" i="1"/>
  <c r="AG1144" i="1"/>
  <c r="AH1144" i="1"/>
  <c r="AA1145" i="1"/>
  <c r="AB1145" i="1"/>
  <c r="AC1145" i="1"/>
  <c r="AD1145" i="1"/>
  <c r="AE1145" i="1"/>
  <c r="AF1145" i="1"/>
  <c r="AG1145" i="1"/>
  <c r="AH1145" i="1"/>
  <c r="AA1146" i="1"/>
  <c r="AB1146" i="1"/>
  <c r="AC1146" i="1"/>
  <c r="AD1146" i="1"/>
  <c r="AE1146" i="1"/>
  <c r="AF1146" i="1"/>
  <c r="AG1146" i="1"/>
  <c r="AH1146" i="1"/>
  <c r="AA1147" i="1"/>
  <c r="AB1147" i="1"/>
  <c r="AC1147" i="1"/>
  <c r="AD1147" i="1"/>
  <c r="AE1147" i="1"/>
  <c r="AF1147" i="1"/>
  <c r="AG1147" i="1"/>
  <c r="AH1147" i="1"/>
  <c r="AA1148" i="1"/>
  <c r="AB1148" i="1"/>
  <c r="AC1148" i="1"/>
  <c r="AD1148" i="1"/>
  <c r="AE1148" i="1"/>
  <c r="AF1148" i="1"/>
  <c r="AG1148" i="1"/>
  <c r="AH1148" i="1"/>
  <c r="AA1149" i="1"/>
  <c r="AB1149" i="1"/>
  <c r="AC1149" i="1"/>
  <c r="AD1149" i="1"/>
  <c r="AE1149" i="1"/>
  <c r="AF1149" i="1"/>
  <c r="AG1149" i="1"/>
  <c r="AH1149" i="1"/>
  <c r="AA1150" i="1"/>
  <c r="AB1150" i="1"/>
  <c r="AC1150" i="1"/>
  <c r="AD1150" i="1"/>
  <c r="AE1150" i="1"/>
  <c r="AF1150" i="1"/>
  <c r="AG1150" i="1"/>
  <c r="AH1150" i="1"/>
  <c r="AA1151" i="1"/>
  <c r="AB1151" i="1"/>
  <c r="AC1151" i="1"/>
  <c r="AD1151" i="1"/>
  <c r="AE1151" i="1"/>
  <c r="AF1151" i="1"/>
  <c r="AG1151" i="1"/>
  <c r="AH1151" i="1"/>
  <c r="AA1152" i="1"/>
  <c r="AB1152" i="1"/>
  <c r="AC1152" i="1"/>
  <c r="AD1152" i="1"/>
  <c r="AE1152" i="1"/>
  <c r="AF1152" i="1"/>
  <c r="AG1152" i="1"/>
  <c r="AH1152" i="1"/>
  <c r="AA1153" i="1"/>
  <c r="AB1153" i="1"/>
  <c r="AC1153" i="1"/>
  <c r="AD1153" i="1"/>
  <c r="AE1153" i="1"/>
  <c r="AF1153" i="1"/>
  <c r="AG1153" i="1"/>
  <c r="AH1153" i="1"/>
  <c r="AA1154" i="1"/>
  <c r="AB1154" i="1"/>
  <c r="AC1154" i="1"/>
  <c r="AD1154" i="1"/>
  <c r="AE1154" i="1"/>
  <c r="AF1154" i="1"/>
  <c r="AG1154" i="1"/>
  <c r="AH1154" i="1"/>
  <c r="AA1155" i="1"/>
  <c r="AB1155" i="1"/>
  <c r="AC1155" i="1"/>
  <c r="AD1155" i="1"/>
  <c r="AE1155" i="1"/>
  <c r="AF1155" i="1"/>
  <c r="AG1155" i="1"/>
  <c r="AH1155" i="1"/>
  <c r="AA1156" i="1"/>
  <c r="AB1156" i="1"/>
  <c r="AC1156" i="1"/>
  <c r="AD1156" i="1"/>
  <c r="AE1156" i="1"/>
  <c r="AF1156" i="1"/>
  <c r="AG1156" i="1"/>
  <c r="AH1156" i="1"/>
  <c r="AA1157" i="1"/>
  <c r="AB1157" i="1"/>
  <c r="AC1157" i="1"/>
  <c r="AD1157" i="1"/>
  <c r="AE1157" i="1"/>
  <c r="AF1157" i="1"/>
  <c r="AG1157" i="1"/>
  <c r="AH1157" i="1"/>
  <c r="AA1158" i="1"/>
  <c r="AB1158" i="1"/>
  <c r="AC1158" i="1"/>
  <c r="AD1158" i="1"/>
  <c r="AE1158" i="1"/>
  <c r="AF1158" i="1"/>
  <c r="AG1158" i="1"/>
  <c r="AH1158" i="1"/>
  <c r="AA1159" i="1"/>
  <c r="AB1159" i="1"/>
  <c r="AC1159" i="1"/>
  <c r="AD1159" i="1"/>
  <c r="AE1159" i="1"/>
  <c r="AF1159" i="1"/>
  <c r="AG1159" i="1"/>
  <c r="AH1159" i="1"/>
  <c r="AA1160" i="1"/>
  <c r="AB1160" i="1"/>
  <c r="AC1160" i="1"/>
  <c r="AD1160" i="1"/>
  <c r="AE1160" i="1"/>
  <c r="AF1160" i="1"/>
  <c r="AG1160" i="1"/>
  <c r="AH1160" i="1"/>
  <c r="AA1161" i="1"/>
  <c r="AB1161" i="1"/>
  <c r="AC1161" i="1"/>
  <c r="AD1161" i="1"/>
  <c r="AE1161" i="1"/>
  <c r="AF1161" i="1"/>
  <c r="AG1161" i="1"/>
  <c r="AH1161" i="1"/>
  <c r="AA1162" i="1"/>
  <c r="AB1162" i="1"/>
  <c r="AC1162" i="1"/>
  <c r="AD1162" i="1"/>
  <c r="AE1162" i="1"/>
  <c r="AF1162" i="1"/>
  <c r="AG1162" i="1"/>
  <c r="AH1162" i="1"/>
  <c r="AA1163" i="1"/>
  <c r="AB1163" i="1"/>
  <c r="AC1163" i="1"/>
  <c r="AD1163" i="1"/>
  <c r="AE1163" i="1"/>
  <c r="AF1163" i="1"/>
  <c r="AG1163" i="1"/>
  <c r="AH1163" i="1"/>
  <c r="AA1164" i="1"/>
  <c r="AB1164" i="1"/>
  <c r="AC1164" i="1"/>
  <c r="AD1164" i="1"/>
  <c r="AE1164" i="1"/>
  <c r="AF1164" i="1"/>
  <c r="AG1164" i="1"/>
  <c r="AH1164" i="1"/>
  <c r="AA1165" i="1"/>
  <c r="AB1165" i="1"/>
  <c r="AC1165" i="1"/>
  <c r="AD1165" i="1"/>
  <c r="AE1165" i="1"/>
  <c r="AF1165" i="1"/>
  <c r="AG1165" i="1"/>
  <c r="AH1165" i="1"/>
  <c r="AA1166" i="1"/>
  <c r="AB1166" i="1"/>
  <c r="AC1166" i="1"/>
  <c r="AD1166" i="1"/>
  <c r="AE1166" i="1"/>
  <c r="AF1166" i="1"/>
  <c r="AG1166" i="1"/>
  <c r="AH1166" i="1"/>
  <c r="AA1167" i="1"/>
  <c r="AB1167" i="1"/>
  <c r="AC1167" i="1"/>
  <c r="AD1167" i="1"/>
  <c r="AE1167" i="1"/>
  <c r="AF1167" i="1"/>
  <c r="AG1167" i="1"/>
  <c r="AH1167" i="1"/>
  <c r="AA1168" i="1"/>
  <c r="AB1168" i="1"/>
  <c r="AC1168" i="1"/>
  <c r="AD1168" i="1"/>
  <c r="AE1168" i="1"/>
  <c r="AF1168" i="1"/>
  <c r="AG1168" i="1"/>
  <c r="AH1168" i="1"/>
  <c r="AA1169" i="1"/>
  <c r="AB1169" i="1"/>
  <c r="AC1169" i="1"/>
  <c r="AD1169" i="1"/>
  <c r="AE1169" i="1"/>
  <c r="AF1169" i="1"/>
  <c r="AG1169" i="1"/>
  <c r="AH1169" i="1"/>
  <c r="AA1170" i="1"/>
  <c r="AB1170" i="1"/>
  <c r="AC1170" i="1"/>
  <c r="AD1170" i="1"/>
  <c r="AE1170" i="1"/>
  <c r="AF1170" i="1"/>
  <c r="AG1170" i="1"/>
  <c r="AH1170" i="1"/>
  <c r="AA1171" i="1"/>
  <c r="AB1171" i="1"/>
  <c r="AC1171" i="1"/>
  <c r="AD1171" i="1"/>
  <c r="AE1171" i="1"/>
  <c r="AF1171" i="1"/>
  <c r="AG1171" i="1"/>
  <c r="AH1171" i="1"/>
  <c r="AA1172" i="1"/>
  <c r="AB1172" i="1"/>
  <c r="AC1172" i="1"/>
  <c r="AD1172" i="1"/>
  <c r="AE1172" i="1"/>
  <c r="AF1172" i="1"/>
  <c r="AG1172" i="1"/>
  <c r="AH1172" i="1"/>
  <c r="AA1173" i="1"/>
  <c r="AB1173" i="1"/>
  <c r="AC1173" i="1"/>
  <c r="AD1173" i="1"/>
  <c r="AE1173" i="1"/>
  <c r="AF1173" i="1"/>
  <c r="AG1173" i="1"/>
  <c r="AH1173" i="1"/>
  <c r="AA1174" i="1"/>
  <c r="AB1174" i="1"/>
  <c r="AC1174" i="1"/>
  <c r="AD1174" i="1"/>
  <c r="AE1174" i="1"/>
  <c r="AF1174" i="1"/>
  <c r="AG1174" i="1"/>
  <c r="AH1174" i="1"/>
  <c r="AA1175" i="1"/>
  <c r="AB1175" i="1"/>
  <c r="AC1175" i="1"/>
  <c r="AD1175" i="1"/>
  <c r="AE1175" i="1"/>
  <c r="AF1175" i="1"/>
  <c r="AG1175" i="1"/>
  <c r="AH1175" i="1"/>
  <c r="AA1176" i="1"/>
  <c r="AB1176" i="1"/>
  <c r="AC1176" i="1"/>
  <c r="AD1176" i="1"/>
  <c r="AE1176" i="1"/>
  <c r="AF1176" i="1"/>
  <c r="AG1176" i="1"/>
  <c r="AH1176" i="1"/>
  <c r="AA1177" i="1"/>
  <c r="AB1177" i="1"/>
  <c r="AC1177" i="1"/>
  <c r="AD1177" i="1"/>
  <c r="AE1177" i="1"/>
  <c r="AF1177" i="1"/>
  <c r="AG1177" i="1"/>
  <c r="AH1177" i="1"/>
  <c r="AA1178" i="1"/>
  <c r="AB1178" i="1"/>
  <c r="AC1178" i="1"/>
  <c r="AD1178" i="1"/>
  <c r="AE1178" i="1"/>
  <c r="AF1178" i="1"/>
  <c r="AG1178" i="1"/>
  <c r="AH1178" i="1"/>
  <c r="AA1179" i="1"/>
  <c r="AB1179" i="1"/>
  <c r="AC1179" i="1"/>
  <c r="AD1179" i="1"/>
  <c r="AE1179" i="1"/>
  <c r="AF1179" i="1"/>
  <c r="AG1179" i="1"/>
  <c r="AH1179" i="1"/>
  <c r="AA1180" i="1"/>
  <c r="AB1180" i="1"/>
  <c r="AC1180" i="1"/>
  <c r="AD1180" i="1"/>
  <c r="AE1180" i="1"/>
  <c r="AF1180" i="1"/>
  <c r="AG1180" i="1"/>
  <c r="AH1180" i="1"/>
  <c r="AA1181" i="1"/>
  <c r="AB1181" i="1"/>
  <c r="AC1181" i="1"/>
  <c r="AD1181" i="1"/>
  <c r="AE1181" i="1"/>
  <c r="AF1181" i="1"/>
  <c r="AG1181" i="1"/>
  <c r="AH1181" i="1"/>
  <c r="AA1182" i="1"/>
  <c r="AB1182" i="1"/>
  <c r="AC1182" i="1"/>
  <c r="AD1182" i="1"/>
  <c r="AE1182" i="1"/>
  <c r="AF1182" i="1"/>
  <c r="AG1182" i="1"/>
  <c r="AH1182" i="1"/>
  <c r="AA1183" i="1"/>
  <c r="AB1183" i="1"/>
  <c r="AC1183" i="1"/>
  <c r="AD1183" i="1"/>
  <c r="AE1183" i="1"/>
  <c r="AF1183" i="1"/>
  <c r="AG1183" i="1"/>
  <c r="AH1183" i="1"/>
  <c r="AA1184" i="1"/>
  <c r="AB1184" i="1"/>
  <c r="AC1184" i="1"/>
  <c r="AD1184" i="1"/>
  <c r="AE1184" i="1"/>
  <c r="AF1184" i="1"/>
  <c r="AG1184" i="1"/>
  <c r="AH1184" i="1"/>
  <c r="AA1185" i="1"/>
  <c r="AB1185" i="1"/>
  <c r="AC1185" i="1"/>
  <c r="AD1185" i="1"/>
  <c r="AE1185" i="1"/>
  <c r="AF1185" i="1"/>
  <c r="AG1185" i="1"/>
  <c r="AH1185" i="1"/>
  <c r="AA1186" i="1"/>
  <c r="AB1186" i="1"/>
  <c r="AC1186" i="1"/>
  <c r="AD1186" i="1"/>
  <c r="AE1186" i="1"/>
  <c r="AF1186" i="1"/>
  <c r="AG1186" i="1"/>
  <c r="AH1186" i="1"/>
  <c r="AA1187" i="1"/>
  <c r="AB1187" i="1"/>
  <c r="AC1187" i="1"/>
  <c r="AD1187" i="1"/>
  <c r="AE1187" i="1"/>
  <c r="AF1187" i="1"/>
  <c r="AG1187" i="1"/>
  <c r="AH1187" i="1"/>
  <c r="AA1188" i="1"/>
  <c r="AB1188" i="1"/>
  <c r="AC1188" i="1"/>
  <c r="AD1188" i="1"/>
  <c r="AE1188" i="1"/>
  <c r="AF1188" i="1"/>
  <c r="AG1188" i="1"/>
  <c r="AH1188" i="1"/>
  <c r="AA1189" i="1"/>
  <c r="AB1189" i="1"/>
  <c r="AC1189" i="1"/>
  <c r="AD1189" i="1"/>
  <c r="AE1189" i="1"/>
  <c r="AF1189" i="1"/>
  <c r="AG1189" i="1"/>
  <c r="AH1189" i="1"/>
  <c r="AA1190" i="1"/>
  <c r="AB1190" i="1"/>
  <c r="AC1190" i="1"/>
  <c r="AD1190" i="1"/>
  <c r="AE1190" i="1"/>
  <c r="AF1190" i="1"/>
  <c r="AG1190" i="1"/>
  <c r="AH1190" i="1"/>
  <c r="AA1191" i="1"/>
  <c r="AB1191" i="1"/>
  <c r="AC1191" i="1"/>
  <c r="AD1191" i="1"/>
  <c r="AE1191" i="1"/>
  <c r="AF1191" i="1"/>
  <c r="AG1191" i="1"/>
  <c r="AH1191" i="1"/>
  <c r="AA1192" i="1"/>
  <c r="AB1192" i="1"/>
  <c r="AC1192" i="1"/>
  <c r="AD1192" i="1"/>
  <c r="AE1192" i="1"/>
  <c r="AF1192" i="1"/>
  <c r="AG1192" i="1"/>
  <c r="AH1192" i="1"/>
  <c r="AA1193" i="1"/>
  <c r="AB1193" i="1"/>
  <c r="AC1193" i="1"/>
  <c r="AD1193" i="1"/>
  <c r="AE1193" i="1"/>
  <c r="AF1193" i="1"/>
  <c r="AG1193" i="1"/>
  <c r="AH1193" i="1"/>
  <c r="AA1194" i="1"/>
  <c r="AB1194" i="1"/>
  <c r="AC1194" i="1"/>
  <c r="AD1194" i="1"/>
  <c r="AE1194" i="1"/>
  <c r="AF1194" i="1"/>
  <c r="AG1194" i="1"/>
  <c r="AH1194" i="1"/>
  <c r="AA1195" i="1"/>
  <c r="AB1195" i="1"/>
  <c r="AC1195" i="1"/>
  <c r="AD1195" i="1"/>
  <c r="AE1195" i="1"/>
  <c r="AF1195" i="1"/>
  <c r="AG1195" i="1"/>
  <c r="AH1195" i="1"/>
  <c r="AA1196" i="1"/>
  <c r="AB1196" i="1"/>
  <c r="AC1196" i="1"/>
  <c r="AD1196" i="1"/>
  <c r="AE1196" i="1"/>
  <c r="AF1196" i="1"/>
  <c r="AG1196" i="1"/>
  <c r="AH1196" i="1"/>
  <c r="AA1197" i="1"/>
  <c r="AB1197" i="1"/>
  <c r="AC1197" i="1"/>
  <c r="AD1197" i="1"/>
  <c r="AE1197" i="1"/>
  <c r="AF1197" i="1"/>
  <c r="AG1197" i="1"/>
  <c r="AH1197" i="1"/>
  <c r="AA1198" i="1"/>
  <c r="AB1198" i="1"/>
  <c r="AC1198" i="1"/>
  <c r="AD1198" i="1"/>
  <c r="AE1198" i="1"/>
  <c r="AF1198" i="1"/>
  <c r="AG1198" i="1"/>
  <c r="AH1198" i="1"/>
  <c r="AA1199" i="1"/>
  <c r="AB1199" i="1"/>
  <c r="AC1199" i="1"/>
  <c r="AD1199" i="1"/>
  <c r="AE1199" i="1"/>
  <c r="AF1199" i="1"/>
  <c r="AG1199" i="1"/>
  <c r="AH1199" i="1"/>
  <c r="AA1200" i="1"/>
  <c r="AB1200" i="1"/>
  <c r="AC1200" i="1"/>
  <c r="AD1200" i="1"/>
  <c r="AE1200" i="1"/>
  <c r="AF1200" i="1"/>
  <c r="AG1200" i="1"/>
  <c r="AH1200" i="1"/>
  <c r="AA1201" i="1"/>
  <c r="AB1201" i="1"/>
  <c r="AC1201" i="1"/>
  <c r="AD1201" i="1"/>
  <c r="AE1201" i="1"/>
  <c r="AF1201" i="1"/>
  <c r="AG1201" i="1"/>
  <c r="AH1201" i="1"/>
  <c r="AA1202" i="1"/>
  <c r="AB1202" i="1"/>
  <c r="AC1202" i="1"/>
  <c r="AD1202" i="1"/>
  <c r="AE1202" i="1"/>
  <c r="AF1202" i="1"/>
  <c r="AG1202" i="1"/>
  <c r="AH1202" i="1"/>
  <c r="AA1203" i="1"/>
  <c r="AB1203" i="1"/>
  <c r="AC1203" i="1"/>
  <c r="AD1203" i="1"/>
  <c r="AE1203" i="1"/>
  <c r="AF1203" i="1"/>
  <c r="AG1203" i="1"/>
  <c r="AH1203" i="1"/>
  <c r="AA1204" i="1"/>
  <c r="AB1204" i="1"/>
  <c r="AC1204" i="1"/>
  <c r="AD1204" i="1"/>
  <c r="AE1204" i="1"/>
  <c r="AF1204" i="1"/>
  <c r="AG1204" i="1"/>
  <c r="AH1204" i="1"/>
  <c r="AA1205" i="1"/>
  <c r="AB1205" i="1"/>
  <c r="AC1205" i="1"/>
  <c r="AD1205" i="1"/>
  <c r="AE1205" i="1"/>
  <c r="AF1205" i="1"/>
  <c r="AG1205" i="1"/>
  <c r="AH1205" i="1"/>
  <c r="AA1206" i="1"/>
  <c r="AB1206" i="1"/>
  <c r="AC1206" i="1"/>
  <c r="AD1206" i="1"/>
  <c r="AE1206" i="1"/>
  <c r="AF1206" i="1"/>
  <c r="AG1206" i="1"/>
  <c r="AH1206" i="1"/>
  <c r="AA1207" i="1"/>
  <c r="AB1207" i="1"/>
  <c r="AC1207" i="1"/>
  <c r="AD1207" i="1"/>
  <c r="AE1207" i="1"/>
  <c r="AF1207" i="1"/>
  <c r="AG1207" i="1"/>
  <c r="AH1207" i="1"/>
  <c r="AA1208" i="1"/>
  <c r="AB1208" i="1"/>
  <c r="AC1208" i="1"/>
  <c r="AD1208" i="1"/>
  <c r="AE1208" i="1"/>
  <c r="AF1208" i="1"/>
  <c r="AG1208" i="1"/>
  <c r="AH1208" i="1"/>
  <c r="AA1209" i="1"/>
  <c r="AB1209" i="1"/>
  <c r="AC1209" i="1"/>
  <c r="AD1209" i="1"/>
  <c r="AE1209" i="1"/>
  <c r="AF1209" i="1"/>
  <c r="AG1209" i="1"/>
  <c r="AH1209" i="1"/>
  <c r="AA1210" i="1"/>
  <c r="AB1210" i="1"/>
  <c r="AC1210" i="1"/>
  <c r="AD1210" i="1"/>
  <c r="AE1210" i="1"/>
  <c r="AF1210" i="1"/>
  <c r="AG1210" i="1"/>
  <c r="AH1210" i="1"/>
  <c r="AA1211" i="1"/>
  <c r="AB1211" i="1"/>
  <c r="AC1211" i="1"/>
  <c r="AD1211" i="1"/>
  <c r="AE1211" i="1"/>
  <c r="AF1211" i="1"/>
  <c r="AG1211" i="1"/>
  <c r="AH1211" i="1"/>
  <c r="AA1212" i="1"/>
  <c r="AB1212" i="1"/>
  <c r="AC1212" i="1"/>
  <c r="AD1212" i="1"/>
  <c r="AE1212" i="1"/>
  <c r="AF1212" i="1"/>
  <c r="AG1212" i="1"/>
  <c r="AH1212" i="1"/>
  <c r="AA1213" i="1"/>
  <c r="AB1213" i="1"/>
  <c r="AC1213" i="1"/>
  <c r="AD1213" i="1"/>
  <c r="AE1213" i="1"/>
  <c r="AF1213" i="1"/>
  <c r="AG1213" i="1"/>
  <c r="AH1213" i="1"/>
  <c r="AA1214" i="1"/>
  <c r="AB1214" i="1"/>
  <c r="AC1214" i="1"/>
  <c r="AD1214" i="1"/>
  <c r="AE1214" i="1"/>
  <c r="AF1214" i="1"/>
  <c r="AG1214" i="1"/>
  <c r="AH1214" i="1"/>
  <c r="AA1215" i="1"/>
  <c r="AB1215" i="1"/>
  <c r="AC1215" i="1"/>
  <c r="AD1215" i="1"/>
  <c r="AE1215" i="1"/>
  <c r="AF1215" i="1"/>
  <c r="AG1215" i="1"/>
  <c r="AH1215" i="1"/>
  <c r="AA1216" i="1"/>
  <c r="AB1216" i="1"/>
  <c r="AC1216" i="1"/>
  <c r="AD1216" i="1"/>
  <c r="AE1216" i="1"/>
  <c r="AF1216" i="1"/>
  <c r="AG1216" i="1"/>
  <c r="AH1216" i="1"/>
  <c r="AA1217" i="1"/>
  <c r="AB1217" i="1"/>
  <c r="AC1217" i="1"/>
  <c r="AD1217" i="1"/>
  <c r="AE1217" i="1"/>
  <c r="AF1217" i="1"/>
  <c r="AG1217" i="1"/>
  <c r="AH1217" i="1"/>
  <c r="AA1218" i="1"/>
  <c r="AB1218" i="1"/>
  <c r="AC1218" i="1"/>
  <c r="AD1218" i="1"/>
  <c r="AE1218" i="1"/>
  <c r="AF1218" i="1"/>
  <c r="AG1218" i="1"/>
  <c r="AH1218" i="1"/>
  <c r="AA1219" i="1"/>
  <c r="AB1219" i="1"/>
  <c r="AC1219" i="1"/>
  <c r="AD1219" i="1"/>
  <c r="AE1219" i="1"/>
  <c r="AF1219" i="1"/>
  <c r="AG1219" i="1"/>
  <c r="AH1219" i="1"/>
  <c r="AA1220" i="1"/>
  <c r="AB1220" i="1"/>
  <c r="AC1220" i="1"/>
  <c r="AD1220" i="1"/>
  <c r="AE1220" i="1"/>
  <c r="AF1220" i="1"/>
  <c r="AG1220" i="1"/>
  <c r="AH1220" i="1"/>
  <c r="AA1221" i="1"/>
  <c r="AB1221" i="1"/>
  <c r="AC1221" i="1"/>
  <c r="AD1221" i="1"/>
  <c r="AE1221" i="1"/>
  <c r="AF1221" i="1"/>
  <c r="AG1221" i="1"/>
  <c r="AH1221" i="1"/>
  <c r="AA1222" i="1"/>
  <c r="AB1222" i="1"/>
  <c r="AC1222" i="1"/>
  <c r="AD1222" i="1"/>
  <c r="AE1222" i="1"/>
  <c r="AF1222" i="1"/>
  <c r="AG1222" i="1"/>
  <c r="AH1222" i="1"/>
  <c r="AA1223" i="1"/>
  <c r="AB1223" i="1"/>
  <c r="AC1223" i="1"/>
  <c r="AD1223" i="1"/>
  <c r="AE1223" i="1"/>
  <c r="AF1223" i="1"/>
  <c r="AG1223" i="1"/>
  <c r="AH1223" i="1"/>
  <c r="AA1224" i="1"/>
  <c r="AB1224" i="1"/>
  <c r="AC1224" i="1"/>
  <c r="AD1224" i="1"/>
  <c r="AE1224" i="1"/>
  <c r="AF1224" i="1"/>
  <c r="AG1224" i="1"/>
  <c r="AH1224" i="1"/>
  <c r="AA1225" i="1"/>
  <c r="AB1225" i="1"/>
  <c r="AC1225" i="1"/>
  <c r="AD1225" i="1"/>
  <c r="AE1225" i="1"/>
  <c r="AF1225" i="1"/>
  <c r="AG1225" i="1"/>
  <c r="AH1225" i="1"/>
  <c r="AA1226" i="1"/>
  <c r="AB1226" i="1"/>
  <c r="AC1226" i="1"/>
  <c r="AD1226" i="1"/>
  <c r="AE1226" i="1"/>
  <c r="AF1226" i="1"/>
  <c r="AG1226" i="1"/>
  <c r="AH1226" i="1"/>
  <c r="AA1227" i="1"/>
  <c r="AB1227" i="1"/>
  <c r="AC1227" i="1"/>
  <c r="AD1227" i="1"/>
  <c r="AE1227" i="1"/>
  <c r="AF1227" i="1"/>
  <c r="AG1227" i="1"/>
  <c r="AH1227" i="1"/>
  <c r="AA1228" i="1"/>
  <c r="AB1228" i="1"/>
  <c r="AC1228" i="1"/>
  <c r="AD1228" i="1"/>
  <c r="AE1228" i="1"/>
  <c r="AF1228" i="1"/>
  <c r="AG1228" i="1"/>
  <c r="AH1228" i="1"/>
  <c r="AA1229" i="1"/>
  <c r="AB1229" i="1"/>
  <c r="AC1229" i="1"/>
  <c r="AD1229" i="1"/>
  <c r="AE1229" i="1"/>
  <c r="AF1229" i="1"/>
  <c r="AG1229" i="1"/>
  <c r="AH1229" i="1"/>
  <c r="AA1230" i="1"/>
  <c r="AB1230" i="1"/>
  <c r="AC1230" i="1"/>
  <c r="AD1230" i="1"/>
  <c r="AE1230" i="1"/>
  <c r="AF1230" i="1"/>
  <c r="AG1230" i="1"/>
  <c r="AH1230" i="1"/>
  <c r="AA1231" i="1"/>
  <c r="AB1231" i="1"/>
  <c r="AC1231" i="1"/>
  <c r="AD1231" i="1"/>
  <c r="AE1231" i="1"/>
  <c r="AF1231" i="1"/>
  <c r="AG1231" i="1"/>
  <c r="AH1231" i="1"/>
  <c r="AA1232" i="1"/>
  <c r="AB1232" i="1"/>
  <c r="AC1232" i="1"/>
  <c r="AD1232" i="1"/>
  <c r="AE1232" i="1"/>
  <c r="AF1232" i="1"/>
  <c r="AG1232" i="1"/>
  <c r="AH1232" i="1"/>
  <c r="AA1233" i="1"/>
  <c r="AB1233" i="1"/>
  <c r="AC1233" i="1"/>
  <c r="AD1233" i="1"/>
  <c r="AE1233" i="1"/>
  <c r="AF1233" i="1"/>
  <c r="AG1233" i="1"/>
  <c r="AH1233" i="1"/>
  <c r="AA1234" i="1"/>
  <c r="AB1234" i="1"/>
  <c r="AC1234" i="1"/>
  <c r="AD1234" i="1"/>
  <c r="AE1234" i="1"/>
  <c r="AF1234" i="1"/>
  <c r="AG1234" i="1"/>
  <c r="AH1234" i="1"/>
  <c r="AA1235" i="1"/>
  <c r="AB1235" i="1"/>
  <c r="AC1235" i="1"/>
  <c r="AD1235" i="1"/>
  <c r="AE1235" i="1"/>
  <c r="AF1235" i="1"/>
  <c r="AG1235" i="1"/>
  <c r="AH1235" i="1"/>
  <c r="AA1236" i="1"/>
  <c r="AB1236" i="1"/>
  <c r="AC1236" i="1"/>
  <c r="AD1236" i="1"/>
  <c r="AE1236" i="1"/>
  <c r="AF1236" i="1"/>
  <c r="AG1236" i="1"/>
  <c r="AH1236" i="1"/>
  <c r="AA1237" i="1"/>
  <c r="AB1237" i="1"/>
  <c r="AC1237" i="1"/>
  <c r="AD1237" i="1"/>
  <c r="AE1237" i="1"/>
  <c r="AF1237" i="1"/>
  <c r="AG1237" i="1"/>
  <c r="AH1237" i="1"/>
  <c r="AA1238" i="1"/>
  <c r="AB1238" i="1"/>
  <c r="AC1238" i="1"/>
  <c r="AD1238" i="1"/>
  <c r="AE1238" i="1"/>
  <c r="AF1238" i="1"/>
  <c r="AG1238" i="1"/>
  <c r="AH1238" i="1"/>
  <c r="AA1239" i="1"/>
  <c r="AB1239" i="1"/>
  <c r="AC1239" i="1"/>
  <c r="AD1239" i="1"/>
  <c r="AE1239" i="1"/>
  <c r="AF1239" i="1"/>
  <c r="AG1239" i="1"/>
  <c r="AH1239" i="1"/>
  <c r="AA1240" i="1"/>
  <c r="AB1240" i="1"/>
  <c r="AC1240" i="1"/>
  <c r="AD1240" i="1"/>
  <c r="AE1240" i="1"/>
  <c r="AF1240" i="1"/>
  <c r="AG1240" i="1"/>
  <c r="AH1240" i="1"/>
  <c r="AA1241" i="1"/>
  <c r="AB1241" i="1"/>
  <c r="AC1241" i="1"/>
  <c r="AD1241" i="1"/>
  <c r="AE1241" i="1"/>
  <c r="AF1241" i="1"/>
  <c r="AG1241" i="1"/>
  <c r="AH1241" i="1"/>
  <c r="AA1242" i="1"/>
  <c r="AB1242" i="1"/>
  <c r="AC1242" i="1"/>
  <c r="AD1242" i="1"/>
  <c r="AE1242" i="1"/>
  <c r="AF1242" i="1"/>
  <c r="AG1242" i="1"/>
  <c r="AH1242" i="1"/>
  <c r="AA1243" i="1"/>
  <c r="AB1243" i="1"/>
  <c r="AC1243" i="1"/>
  <c r="AD1243" i="1"/>
  <c r="AE1243" i="1"/>
  <c r="AF1243" i="1"/>
  <c r="AG1243" i="1"/>
  <c r="AH1243" i="1"/>
  <c r="AA1244" i="1"/>
  <c r="AB1244" i="1"/>
  <c r="AC1244" i="1"/>
  <c r="AD1244" i="1"/>
  <c r="AE1244" i="1"/>
  <c r="AF1244" i="1"/>
  <c r="AG1244" i="1"/>
  <c r="AH1244" i="1"/>
  <c r="AA1245" i="1"/>
  <c r="AB1245" i="1"/>
  <c r="AC1245" i="1"/>
  <c r="AD1245" i="1"/>
  <c r="AE1245" i="1"/>
  <c r="AF1245" i="1"/>
  <c r="AG1245" i="1"/>
  <c r="AH1245" i="1"/>
  <c r="AA1246" i="1"/>
  <c r="AB1246" i="1"/>
  <c r="AC1246" i="1"/>
  <c r="AD1246" i="1"/>
  <c r="AE1246" i="1"/>
  <c r="AF1246" i="1"/>
  <c r="AG1246" i="1"/>
  <c r="AH1246" i="1"/>
  <c r="AA1247" i="1"/>
  <c r="AB1247" i="1"/>
  <c r="AC1247" i="1"/>
  <c r="AD1247" i="1"/>
  <c r="AE1247" i="1"/>
  <c r="AF1247" i="1"/>
  <c r="AG1247" i="1"/>
  <c r="AH1247" i="1"/>
  <c r="AA1248" i="1"/>
  <c r="AB1248" i="1"/>
  <c r="AC1248" i="1"/>
  <c r="AD1248" i="1"/>
  <c r="AE1248" i="1"/>
  <c r="AF1248" i="1"/>
  <c r="AG1248" i="1"/>
  <c r="AH1248" i="1"/>
  <c r="AA1249" i="1"/>
  <c r="AB1249" i="1"/>
  <c r="AC1249" i="1"/>
  <c r="AD1249" i="1"/>
  <c r="AE1249" i="1"/>
  <c r="AF1249" i="1"/>
  <c r="AG1249" i="1"/>
  <c r="AH1249" i="1"/>
  <c r="AA1250" i="1"/>
  <c r="AB1250" i="1"/>
  <c r="AC1250" i="1"/>
  <c r="AD1250" i="1"/>
  <c r="AE1250" i="1"/>
  <c r="AF1250" i="1"/>
  <c r="AG1250" i="1"/>
  <c r="AH1250" i="1"/>
  <c r="AA1251" i="1"/>
  <c r="AB1251" i="1"/>
  <c r="AC1251" i="1"/>
  <c r="AD1251" i="1"/>
  <c r="AE1251" i="1"/>
  <c r="AF1251" i="1"/>
  <c r="AG1251" i="1"/>
  <c r="AH1251" i="1"/>
  <c r="AA1252" i="1"/>
  <c r="AB1252" i="1"/>
  <c r="AC1252" i="1"/>
  <c r="AD1252" i="1"/>
  <c r="AE1252" i="1"/>
  <c r="AF1252" i="1"/>
  <c r="AG1252" i="1"/>
  <c r="AH1252" i="1"/>
  <c r="AA1253" i="1"/>
  <c r="AB1253" i="1"/>
  <c r="AC1253" i="1"/>
  <c r="AD1253" i="1"/>
  <c r="AE1253" i="1"/>
  <c r="AF1253" i="1"/>
  <c r="AG1253" i="1"/>
  <c r="AH1253" i="1"/>
  <c r="AA1254" i="1"/>
  <c r="AB1254" i="1"/>
  <c r="AC1254" i="1"/>
  <c r="AD1254" i="1"/>
  <c r="AE1254" i="1"/>
  <c r="AF1254" i="1"/>
  <c r="AG1254" i="1"/>
  <c r="AH1254" i="1"/>
  <c r="AA1255" i="1"/>
  <c r="AB1255" i="1"/>
  <c r="AC1255" i="1"/>
  <c r="AD1255" i="1"/>
  <c r="AE1255" i="1"/>
  <c r="AF1255" i="1"/>
  <c r="AG1255" i="1"/>
  <c r="AH1255" i="1"/>
  <c r="AA1256" i="1"/>
  <c r="AB1256" i="1"/>
  <c r="AC1256" i="1"/>
  <c r="AD1256" i="1"/>
  <c r="AE1256" i="1"/>
  <c r="AF1256" i="1"/>
  <c r="AG1256" i="1"/>
  <c r="AH1256" i="1"/>
  <c r="AA1257" i="1"/>
  <c r="AB1257" i="1"/>
  <c r="AC1257" i="1"/>
  <c r="AD1257" i="1"/>
  <c r="AE1257" i="1"/>
  <c r="AF1257" i="1"/>
  <c r="AG1257" i="1"/>
  <c r="AH1257" i="1"/>
  <c r="AA1258" i="1"/>
  <c r="AB1258" i="1"/>
  <c r="AC1258" i="1"/>
  <c r="AD1258" i="1"/>
  <c r="AE1258" i="1"/>
  <c r="AF1258" i="1"/>
  <c r="AG1258" i="1"/>
  <c r="AH1258" i="1"/>
  <c r="AA1259" i="1"/>
  <c r="AB1259" i="1"/>
  <c r="AC1259" i="1"/>
  <c r="AD1259" i="1"/>
  <c r="AE1259" i="1"/>
  <c r="AF1259" i="1"/>
  <c r="AG1259" i="1"/>
  <c r="AH1259" i="1"/>
  <c r="AA1260" i="1"/>
  <c r="AB1260" i="1"/>
  <c r="AC1260" i="1"/>
  <c r="AD1260" i="1"/>
  <c r="AE1260" i="1"/>
  <c r="AF1260" i="1"/>
  <c r="AG1260" i="1"/>
  <c r="AH1260" i="1"/>
  <c r="AA1261" i="1"/>
  <c r="AB1261" i="1"/>
  <c r="AC1261" i="1"/>
  <c r="AD1261" i="1"/>
  <c r="AE1261" i="1"/>
  <c r="AF1261" i="1"/>
  <c r="AG1261" i="1"/>
  <c r="AH1261" i="1"/>
  <c r="AA1262" i="1"/>
  <c r="AB1262" i="1"/>
  <c r="AC1262" i="1"/>
  <c r="AD1262" i="1"/>
  <c r="AE1262" i="1"/>
  <c r="AF1262" i="1"/>
  <c r="AG1262" i="1"/>
  <c r="AH1262" i="1"/>
  <c r="AA1263" i="1"/>
  <c r="AB1263" i="1"/>
  <c r="AC1263" i="1"/>
  <c r="AD1263" i="1"/>
  <c r="AE1263" i="1"/>
  <c r="AF1263" i="1"/>
  <c r="AG1263" i="1"/>
  <c r="AH1263" i="1"/>
  <c r="AA1264" i="1"/>
  <c r="AB1264" i="1"/>
  <c r="AC1264" i="1"/>
  <c r="AD1264" i="1"/>
  <c r="AE1264" i="1"/>
  <c r="AF1264" i="1"/>
  <c r="AG1264" i="1"/>
  <c r="AH1264" i="1"/>
  <c r="AA1265" i="1"/>
  <c r="AB1265" i="1"/>
  <c r="AC1265" i="1"/>
  <c r="AD1265" i="1"/>
  <c r="AE1265" i="1"/>
  <c r="AF1265" i="1"/>
  <c r="AG1265" i="1"/>
  <c r="AH1265" i="1"/>
  <c r="AA1266" i="1"/>
  <c r="AB1266" i="1"/>
  <c r="AC1266" i="1"/>
  <c r="AD1266" i="1"/>
  <c r="AE1266" i="1"/>
  <c r="AF1266" i="1"/>
  <c r="AG1266" i="1"/>
  <c r="AH1266" i="1"/>
  <c r="AA1267" i="1"/>
  <c r="AB1267" i="1"/>
  <c r="AC1267" i="1"/>
  <c r="AD1267" i="1"/>
  <c r="AE1267" i="1"/>
  <c r="AF1267" i="1"/>
  <c r="AG1267" i="1"/>
  <c r="AH1267" i="1"/>
  <c r="AA1268" i="1"/>
  <c r="AB1268" i="1"/>
  <c r="AC1268" i="1"/>
  <c r="AD1268" i="1"/>
  <c r="AE1268" i="1"/>
  <c r="AF1268" i="1"/>
  <c r="AG1268" i="1"/>
  <c r="AH1268" i="1"/>
  <c r="AA1269" i="1"/>
  <c r="AB1269" i="1"/>
  <c r="AC1269" i="1"/>
  <c r="AD1269" i="1"/>
  <c r="AE1269" i="1"/>
  <c r="AF1269" i="1"/>
  <c r="AG1269" i="1"/>
  <c r="AH1269" i="1"/>
  <c r="AA1270" i="1"/>
  <c r="AB1270" i="1"/>
  <c r="AC1270" i="1"/>
  <c r="AD1270" i="1"/>
  <c r="AE1270" i="1"/>
  <c r="AF1270" i="1"/>
  <c r="AG1270" i="1"/>
  <c r="AH1270" i="1"/>
  <c r="AA1271" i="1"/>
  <c r="AB1271" i="1"/>
  <c r="AC1271" i="1"/>
  <c r="AD1271" i="1"/>
  <c r="AE1271" i="1"/>
  <c r="AF1271" i="1"/>
  <c r="AG1271" i="1"/>
  <c r="AH1271" i="1"/>
  <c r="AA1272" i="1"/>
  <c r="AB1272" i="1"/>
  <c r="AC1272" i="1"/>
  <c r="AD1272" i="1"/>
  <c r="AE1272" i="1"/>
  <c r="AF1272" i="1"/>
  <c r="AG1272" i="1"/>
  <c r="AH1272" i="1"/>
  <c r="AA1273" i="1"/>
  <c r="AB1273" i="1"/>
  <c r="AC1273" i="1"/>
  <c r="AD1273" i="1"/>
  <c r="AE1273" i="1"/>
  <c r="AF1273" i="1"/>
  <c r="AG1273" i="1"/>
  <c r="AH1273" i="1"/>
  <c r="AA1274" i="1"/>
  <c r="AB1274" i="1"/>
  <c r="AC1274" i="1"/>
  <c r="AD1274" i="1"/>
  <c r="AE1274" i="1"/>
  <c r="AF1274" i="1"/>
  <c r="AG1274" i="1"/>
  <c r="AH1274" i="1"/>
  <c r="AA1275" i="1"/>
  <c r="AB1275" i="1"/>
  <c r="AC1275" i="1"/>
  <c r="AD1275" i="1"/>
  <c r="AE1275" i="1"/>
  <c r="AF1275" i="1"/>
  <c r="AG1275" i="1"/>
  <c r="AH1275" i="1"/>
  <c r="AA1276" i="1"/>
  <c r="AB1276" i="1"/>
  <c r="AC1276" i="1"/>
  <c r="AD1276" i="1"/>
  <c r="AE1276" i="1"/>
  <c r="AF1276" i="1"/>
  <c r="AG1276" i="1"/>
  <c r="AH1276" i="1"/>
  <c r="AA1277" i="1"/>
  <c r="AB1277" i="1"/>
  <c r="AC1277" i="1"/>
  <c r="AD1277" i="1"/>
  <c r="AE1277" i="1"/>
  <c r="AF1277" i="1"/>
  <c r="AG1277" i="1"/>
  <c r="AH1277" i="1"/>
  <c r="AA1278" i="1"/>
  <c r="AB1278" i="1"/>
  <c r="AC1278" i="1"/>
  <c r="AD1278" i="1"/>
  <c r="AE1278" i="1"/>
  <c r="AF1278" i="1"/>
  <c r="AG1278" i="1"/>
  <c r="AH1278" i="1"/>
  <c r="AA1279" i="1"/>
  <c r="AB1279" i="1"/>
  <c r="AC1279" i="1"/>
  <c r="AD1279" i="1"/>
  <c r="AE1279" i="1"/>
  <c r="AF1279" i="1"/>
  <c r="AG1279" i="1"/>
  <c r="AH1279" i="1"/>
  <c r="AA1280" i="1"/>
  <c r="AB1280" i="1"/>
  <c r="AC1280" i="1"/>
  <c r="AD1280" i="1"/>
  <c r="AE1280" i="1"/>
  <c r="AF1280" i="1"/>
  <c r="AG1280" i="1"/>
  <c r="AH1280" i="1"/>
  <c r="AA1281" i="1"/>
  <c r="AB1281" i="1"/>
  <c r="AC1281" i="1"/>
  <c r="AD1281" i="1"/>
  <c r="AE1281" i="1"/>
  <c r="AF1281" i="1"/>
  <c r="AG1281" i="1"/>
  <c r="AH1281" i="1"/>
  <c r="AA1282" i="1"/>
  <c r="AB1282" i="1"/>
  <c r="AC1282" i="1"/>
  <c r="AD1282" i="1"/>
  <c r="AE1282" i="1"/>
  <c r="AF1282" i="1"/>
  <c r="AG1282" i="1"/>
  <c r="AH1282" i="1"/>
  <c r="AA1283" i="1"/>
  <c r="AB1283" i="1"/>
  <c r="AC1283" i="1"/>
  <c r="AD1283" i="1"/>
  <c r="AE1283" i="1"/>
  <c r="AF1283" i="1"/>
  <c r="AG1283" i="1"/>
  <c r="AH1283" i="1"/>
  <c r="AA1284" i="1"/>
  <c r="AB1284" i="1"/>
  <c r="AC1284" i="1"/>
  <c r="AD1284" i="1"/>
  <c r="AE1284" i="1"/>
  <c r="AF1284" i="1"/>
  <c r="AG1284" i="1"/>
  <c r="AH1284" i="1"/>
  <c r="AA1285" i="1"/>
  <c r="AB1285" i="1"/>
  <c r="AC1285" i="1"/>
  <c r="AD1285" i="1"/>
  <c r="AE1285" i="1"/>
  <c r="AF1285" i="1"/>
  <c r="AG1285" i="1"/>
  <c r="AH1285" i="1"/>
  <c r="AA1286" i="1"/>
  <c r="AB1286" i="1"/>
  <c r="AC1286" i="1"/>
  <c r="AD1286" i="1"/>
  <c r="AE1286" i="1"/>
  <c r="AF1286" i="1"/>
  <c r="AG1286" i="1"/>
  <c r="AH1286" i="1"/>
  <c r="AA1287" i="1"/>
  <c r="AB1287" i="1"/>
  <c r="AC1287" i="1"/>
  <c r="AD1287" i="1"/>
  <c r="AE1287" i="1"/>
  <c r="AF1287" i="1"/>
  <c r="AG1287" i="1"/>
  <c r="AH1287" i="1"/>
  <c r="AA1288" i="1"/>
  <c r="AB1288" i="1"/>
  <c r="AC1288" i="1"/>
  <c r="AD1288" i="1"/>
  <c r="AE1288" i="1"/>
  <c r="AF1288" i="1"/>
  <c r="AG1288" i="1"/>
  <c r="AH1288" i="1"/>
  <c r="AA1289" i="1"/>
  <c r="AB1289" i="1"/>
  <c r="AC1289" i="1"/>
  <c r="AD1289" i="1"/>
  <c r="AE1289" i="1"/>
  <c r="AF1289" i="1"/>
  <c r="AG1289" i="1"/>
  <c r="AH1289" i="1"/>
  <c r="AA1290" i="1"/>
  <c r="AB1290" i="1"/>
  <c r="AC1290" i="1"/>
  <c r="AD1290" i="1"/>
  <c r="AE1290" i="1"/>
  <c r="AF1290" i="1"/>
  <c r="AG1290" i="1"/>
  <c r="AH1290" i="1"/>
  <c r="AA1291" i="1"/>
  <c r="AB1291" i="1"/>
  <c r="AC1291" i="1"/>
  <c r="AD1291" i="1"/>
  <c r="AE1291" i="1"/>
  <c r="AF1291" i="1"/>
  <c r="AG1291" i="1"/>
  <c r="AH1291" i="1"/>
  <c r="AA1292" i="1"/>
  <c r="AB1292" i="1"/>
  <c r="AC1292" i="1"/>
  <c r="AD1292" i="1"/>
  <c r="AE1292" i="1"/>
  <c r="AF1292" i="1"/>
  <c r="AG1292" i="1"/>
  <c r="AH1292" i="1"/>
  <c r="AA1293" i="1"/>
  <c r="AB1293" i="1"/>
  <c r="AC1293" i="1"/>
  <c r="AD1293" i="1"/>
  <c r="AE1293" i="1"/>
  <c r="AF1293" i="1"/>
  <c r="AG1293" i="1"/>
  <c r="AH1293" i="1"/>
  <c r="AA1294" i="1"/>
  <c r="AB1294" i="1"/>
  <c r="AC1294" i="1"/>
  <c r="AD1294" i="1"/>
  <c r="AE1294" i="1"/>
  <c r="AF1294" i="1"/>
  <c r="AG1294" i="1"/>
  <c r="AH1294" i="1"/>
  <c r="AA1295" i="1"/>
  <c r="AB1295" i="1"/>
  <c r="AC1295" i="1"/>
  <c r="AD1295" i="1"/>
  <c r="AE1295" i="1"/>
  <c r="AF1295" i="1"/>
  <c r="AG1295" i="1"/>
  <c r="AH1295" i="1"/>
  <c r="AA1296" i="1"/>
  <c r="AB1296" i="1"/>
  <c r="AC1296" i="1"/>
  <c r="AD1296" i="1"/>
  <c r="AE1296" i="1"/>
  <c r="AF1296" i="1"/>
  <c r="AG1296" i="1"/>
  <c r="AH1296" i="1"/>
  <c r="AA1297" i="1"/>
  <c r="AB1297" i="1"/>
  <c r="AC1297" i="1"/>
  <c r="AD1297" i="1"/>
  <c r="AE1297" i="1"/>
  <c r="AF1297" i="1"/>
  <c r="AG1297" i="1"/>
  <c r="AH1297" i="1"/>
  <c r="AA1298" i="1"/>
  <c r="AB1298" i="1"/>
  <c r="AC1298" i="1"/>
  <c r="AD1298" i="1"/>
  <c r="AE1298" i="1"/>
  <c r="AF1298" i="1"/>
  <c r="AG1298" i="1"/>
  <c r="AH1298" i="1"/>
  <c r="AA1299" i="1"/>
  <c r="AB1299" i="1"/>
  <c r="AC1299" i="1"/>
  <c r="AD1299" i="1"/>
  <c r="AE1299" i="1"/>
  <c r="AF1299" i="1"/>
  <c r="AG1299" i="1"/>
  <c r="AH1299" i="1"/>
  <c r="AA1300" i="1"/>
  <c r="AB1300" i="1"/>
  <c r="AC1300" i="1"/>
  <c r="AD1300" i="1"/>
  <c r="AE1300" i="1"/>
  <c r="AF1300" i="1"/>
  <c r="AG1300" i="1"/>
  <c r="AH1300" i="1"/>
  <c r="AA1301" i="1"/>
  <c r="AB1301" i="1"/>
  <c r="AC1301" i="1"/>
  <c r="AD1301" i="1"/>
  <c r="AE1301" i="1"/>
  <c r="AF1301" i="1"/>
  <c r="AG1301" i="1"/>
  <c r="AH1301" i="1"/>
  <c r="AA1302" i="1"/>
  <c r="AB1302" i="1"/>
  <c r="AC1302" i="1"/>
  <c r="AD1302" i="1"/>
  <c r="AE1302" i="1"/>
  <c r="AF1302" i="1"/>
  <c r="AG1302" i="1"/>
  <c r="AH1302" i="1"/>
  <c r="AA1303" i="1"/>
  <c r="AB1303" i="1"/>
  <c r="AC1303" i="1"/>
  <c r="AD1303" i="1"/>
  <c r="AE1303" i="1"/>
  <c r="AF1303" i="1"/>
  <c r="AG1303" i="1"/>
  <c r="AH1303" i="1"/>
  <c r="AA1304" i="1"/>
  <c r="AB1304" i="1"/>
  <c r="AC1304" i="1"/>
  <c r="AD1304" i="1"/>
  <c r="AE1304" i="1"/>
  <c r="AF1304" i="1"/>
  <c r="AG1304" i="1"/>
  <c r="AH1304" i="1"/>
  <c r="AA1305" i="1"/>
  <c r="AB1305" i="1"/>
  <c r="AC1305" i="1"/>
  <c r="AD1305" i="1"/>
  <c r="AE1305" i="1"/>
  <c r="AF1305" i="1"/>
  <c r="AG1305" i="1"/>
  <c r="AH1305" i="1"/>
  <c r="AA1306" i="1"/>
  <c r="AB1306" i="1"/>
  <c r="AC1306" i="1"/>
  <c r="AD1306" i="1"/>
  <c r="AE1306" i="1"/>
  <c r="AF1306" i="1"/>
  <c r="AG1306" i="1"/>
  <c r="AH1306" i="1"/>
  <c r="AA1307" i="1"/>
  <c r="AB1307" i="1"/>
  <c r="AC1307" i="1"/>
  <c r="AD1307" i="1"/>
  <c r="AE1307" i="1"/>
  <c r="AF1307" i="1"/>
  <c r="AG1307" i="1"/>
  <c r="AH1307" i="1"/>
  <c r="AA1308" i="1"/>
  <c r="AB1308" i="1"/>
  <c r="AC1308" i="1"/>
  <c r="AD1308" i="1"/>
  <c r="AE1308" i="1"/>
  <c r="AF1308" i="1"/>
  <c r="AG1308" i="1"/>
  <c r="AH1308" i="1"/>
  <c r="AA1309" i="1"/>
  <c r="AB1309" i="1"/>
  <c r="AC1309" i="1"/>
  <c r="AD1309" i="1"/>
  <c r="AE1309" i="1"/>
  <c r="AF1309" i="1"/>
  <c r="AG1309" i="1"/>
  <c r="AH1309" i="1"/>
  <c r="AA1310" i="1"/>
  <c r="AB1310" i="1"/>
  <c r="AC1310" i="1"/>
  <c r="AD1310" i="1"/>
  <c r="AE1310" i="1"/>
  <c r="AF1310" i="1"/>
  <c r="AG1310" i="1"/>
  <c r="AH1310" i="1"/>
  <c r="AA1311" i="1"/>
  <c r="AB1311" i="1"/>
  <c r="AC1311" i="1"/>
  <c r="AD1311" i="1"/>
  <c r="AE1311" i="1"/>
  <c r="AF1311" i="1"/>
  <c r="AG1311" i="1"/>
  <c r="AH1311" i="1"/>
  <c r="AA1312" i="1"/>
  <c r="AB1312" i="1"/>
  <c r="AC1312" i="1"/>
  <c r="AD1312" i="1"/>
  <c r="AE1312" i="1"/>
  <c r="AF1312" i="1"/>
  <c r="AG1312" i="1"/>
  <c r="AH1312" i="1"/>
  <c r="AA1313" i="1"/>
  <c r="AB1313" i="1"/>
  <c r="AC1313" i="1"/>
  <c r="AD1313" i="1"/>
  <c r="AE1313" i="1"/>
  <c r="AF1313" i="1"/>
  <c r="AG1313" i="1"/>
  <c r="AH1313" i="1"/>
  <c r="AA1314" i="1"/>
  <c r="AB1314" i="1"/>
  <c r="AC1314" i="1"/>
  <c r="AD1314" i="1"/>
  <c r="AE1314" i="1"/>
  <c r="AF1314" i="1"/>
  <c r="AG1314" i="1"/>
  <c r="AH1314" i="1"/>
  <c r="AA1315" i="1"/>
  <c r="AB1315" i="1"/>
  <c r="AC1315" i="1"/>
  <c r="AD1315" i="1"/>
  <c r="AE1315" i="1"/>
  <c r="AF1315" i="1"/>
  <c r="AG1315" i="1"/>
  <c r="AH1315" i="1"/>
  <c r="AA1316" i="1"/>
  <c r="AB1316" i="1"/>
  <c r="AC1316" i="1"/>
  <c r="AD1316" i="1"/>
  <c r="AE1316" i="1"/>
  <c r="AF1316" i="1"/>
  <c r="AG1316" i="1"/>
  <c r="AH1316" i="1"/>
  <c r="AA1317" i="1"/>
  <c r="AB1317" i="1"/>
  <c r="AC1317" i="1"/>
  <c r="AD1317" i="1"/>
  <c r="AE1317" i="1"/>
  <c r="AF1317" i="1"/>
  <c r="AG1317" i="1"/>
  <c r="AH1317" i="1"/>
  <c r="AA1318" i="1"/>
  <c r="AB1318" i="1"/>
  <c r="AC1318" i="1"/>
  <c r="AD1318" i="1"/>
  <c r="AE1318" i="1"/>
  <c r="AF1318" i="1"/>
  <c r="AG1318" i="1"/>
  <c r="AH1318" i="1"/>
  <c r="AA1319" i="1"/>
  <c r="AB1319" i="1"/>
  <c r="AC1319" i="1"/>
  <c r="AD1319" i="1"/>
  <c r="AE1319" i="1"/>
  <c r="AF1319" i="1"/>
  <c r="AG1319" i="1"/>
  <c r="AH1319" i="1"/>
  <c r="AA1320" i="1"/>
  <c r="AB1320" i="1"/>
  <c r="AC1320" i="1"/>
  <c r="AD1320" i="1"/>
  <c r="AE1320" i="1"/>
  <c r="AF1320" i="1"/>
  <c r="AG1320" i="1"/>
  <c r="AH1320" i="1"/>
  <c r="AA1321" i="1"/>
  <c r="AB1321" i="1"/>
  <c r="AC1321" i="1"/>
  <c r="AD1321" i="1"/>
  <c r="AE1321" i="1"/>
  <c r="AF1321" i="1"/>
  <c r="AG1321" i="1"/>
  <c r="AH1321" i="1"/>
  <c r="AA1322" i="1"/>
  <c r="AB1322" i="1"/>
  <c r="AC1322" i="1"/>
  <c r="AD1322" i="1"/>
  <c r="AE1322" i="1"/>
  <c r="AF1322" i="1"/>
  <c r="AG1322" i="1"/>
  <c r="AH1322" i="1"/>
  <c r="AA1323" i="1"/>
  <c r="AB1323" i="1"/>
  <c r="AC1323" i="1"/>
  <c r="AD1323" i="1"/>
  <c r="AE1323" i="1"/>
  <c r="AF1323" i="1"/>
  <c r="AG1323" i="1"/>
  <c r="AH1323" i="1"/>
  <c r="AA1324" i="1"/>
  <c r="AB1324" i="1"/>
  <c r="AC1324" i="1"/>
  <c r="AD1324" i="1"/>
  <c r="AE1324" i="1"/>
  <c r="AF1324" i="1"/>
  <c r="AG1324" i="1"/>
  <c r="AH1324" i="1"/>
  <c r="AA1325" i="1"/>
  <c r="AB1325" i="1"/>
  <c r="AC1325" i="1"/>
  <c r="AD1325" i="1"/>
  <c r="AE1325" i="1"/>
  <c r="AF1325" i="1"/>
  <c r="AG1325" i="1"/>
  <c r="AH1325" i="1"/>
  <c r="AA1326" i="1"/>
  <c r="AB1326" i="1"/>
  <c r="AC1326" i="1"/>
  <c r="AD1326" i="1"/>
  <c r="AE1326" i="1"/>
  <c r="AF1326" i="1"/>
  <c r="AG1326" i="1"/>
  <c r="AH1326" i="1"/>
  <c r="AA1327" i="1"/>
  <c r="AB1327" i="1"/>
  <c r="AC1327" i="1"/>
  <c r="AD1327" i="1"/>
  <c r="AE1327" i="1"/>
  <c r="AF1327" i="1"/>
  <c r="AG1327" i="1"/>
  <c r="AH1327" i="1"/>
  <c r="AA1328" i="1"/>
  <c r="AB1328" i="1"/>
  <c r="AC1328" i="1"/>
  <c r="AD1328" i="1"/>
  <c r="AE1328" i="1"/>
  <c r="AF1328" i="1"/>
  <c r="AG1328" i="1"/>
  <c r="AH1328" i="1"/>
  <c r="AA1329" i="1"/>
  <c r="AB1329" i="1"/>
  <c r="AC1329" i="1"/>
  <c r="AD1329" i="1"/>
  <c r="AE1329" i="1"/>
  <c r="AF1329" i="1"/>
  <c r="AG1329" i="1"/>
  <c r="AH1329" i="1"/>
  <c r="AA1330" i="1"/>
  <c r="AB1330" i="1"/>
  <c r="AC1330" i="1"/>
  <c r="AD1330" i="1"/>
  <c r="AE1330" i="1"/>
  <c r="AF1330" i="1"/>
  <c r="AG1330" i="1"/>
  <c r="AH1330" i="1"/>
  <c r="AA1331" i="1"/>
  <c r="AB1331" i="1"/>
  <c r="AC1331" i="1"/>
  <c r="AD1331" i="1"/>
  <c r="AE1331" i="1"/>
  <c r="AF1331" i="1"/>
  <c r="AG1331" i="1"/>
  <c r="AH1331" i="1"/>
  <c r="AA1332" i="1"/>
  <c r="AB1332" i="1"/>
  <c r="AC1332" i="1"/>
  <c r="AD1332" i="1"/>
  <c r="AE1332" i="1"/>
  <c r="AF1332" i="1"/>
  <c r="AG1332" i="1"/>
  <c r="AH1332" i="1"/>
  <c r="AA1333" i="1"/>
  <c r="AB1333" i="1"/>
  <c r="AC1333" i="1"/>
  <c r="AD1333" i="1"/>
  <c r="AE1333" i="1"/>
  <c r="AF1333" i="1"/>
  <c r="AG1333" i="1"/>
  <c r="AH1333" i="1"/>
  <c r="AA1334" i="1"/>
  <c r="AB1334" i="1"/>
  <c r="AC1334" i="1"/>
  <c r="AD1334" i="1"/>
  <c r="AE1334" i="1"/>
  <c r="AF1334" i="1"/>
  <c r="AG1334" i="1"/>
  <c r="AH1334" i="1"/>
  <c r="AA1335" i="1"/>
  <c r="AB1335" i="1"/>
  <c r="AC1335" i="1"/>
  <c r="AD1335" i="1"/>
  <c r="AE1335" i="1"/>
  <c r="AF1335" i="1"/>
  <c r="AG1335" i="1"/>
  <c r="AH1335" i="1"/>
  <c r="AA1336" i="1"/>
  <c r="AB1336" i="1"/>
  <c r="AC1336" i="1"/>
  <c r="AD1336" i="1"/>
  <c r="AE1336" i="1"/>
  <c r="AF1336" i="1"/>
  <c r="AG1336" i="1"/>
  <c r="AH1336" i="1"/>
  <c r="AA1337" i="1"/>
  <c r="AB1337" i="1"/>
  <c r="AC1337" i="1"/>
  <c r="AD1337" i="1"/>
  <c r="AE1337" i="1"/>
  <c r="AF1337" i="1"/>
  <c r="AG1337" i="1"/>
  <c r="AH1337" i="1"/>
  <c r="AA1338" i="1"/>
  <c r="AB1338" i="1"/>
  <c r="AC1338" i="1"/>
  <c r="AD1338" i="1"/>
  <c r="AE1338" i="1"/>
  <c r="AF1338" i="1"/>
  <c r="AG1338" i="1"/>
  <c r="AH1338" i="1"/>
  <c r="AA1339" i="1"/>
  <c r="AB1339" i="1"/>
  <c r="AC1339" i="1"/>
  <c r="AD1339" i="1"/>
  <c r="AE1339" i="1"/>
  <c r="AF1339" i="1"/>
  <c r="AG1339" i="1"/>
  <c r="AH1339" i="1"/>
  <c r="AA1340" i="1"/>
  <c r="AB1340" i="1"/>
  <c r="AC1340" i="1"/>
  <c r="AD1340" i="1"/>
  <c r="AE1340" i="1"/>
  <c r="AF1340" i="1"/>
  <c r="AG1340" i="1"/>
  <c r="AH1340" i="1"/>
  <c r="AA1341" i="1"/>
  <c r="AB1341" i="1"/>
  <c r="AC1341" i="1"/>
  <c r="AD1341" i="1"/>
  <c r="AE1341" i="1"/>
  <c r="AF1341" i="1"/>
  <c r="AG1341" i="1"/>
  <c r="AH1341" i="1"/>
  <c r="AA1342" i="1"/>
  <c r="AB1342" i="1"/>
  <c r="AC1342" i="1"/>
  <c r="AD1342" i="1"/>
  <c r="AE1342" i="1"/>
  <c r="AF1342" i="1"/>
  <c r="AG1342" i="1"/>
  <c r="AH1342" i="1"/>
  <c r="AA1343" i="1"/>
  <c r="AB1343" i="1"/>
  <c r="AC1343" i="1"/>
  <c r="AD1343" i="1"/>
  <c r="AE1343" i="1"/>
  <c r="AF1343" i="1"/>
  <c r="AG1343" i="1"/>
  <c r="AH1343" i="1"/>
  <c r="AA1344" i="1"/>
  <c r="AB1344" i="1"/>
  <c r="AC1344" i="1"/>
  <c r="AD1344" i="1"/>
  <c r="AE1344" i="1"/>
  <c r="AF1344" i="1"/>
  <c r="AG1344" i="1"/>
  <c r="AH1344" i="1"/>
  <c r="AA1345" i="1"/>
  <c r="AB1345" i="1"/>
  <c r="AC1345" i="1"/>
  <c r="AD1345" i="1"/>
  <c r="AE1345" i="1"/>
  <c r="AF1345" i="1"/>
  <c r="AG1345" i="1"/>
  <c r="AH1345" i="1"/>
  <c r="AA1346" i="1"/>
  <c r="AB1346" i="1"/>
  <c r="AC1346" i="1"/>
  <c r="AD1346" i="1"/>
  <c r="AE1346" i="1"/>
  <c r="AF1346" i="1"/>
  <c r="AG1346" i="1"/>
  <c r="AH1346" i="1"/>
  <c r="AA1347" i="1"/>
  <c r="AB1347" i="1"/>
  <c r="AC1347" i="1"/>
  <c r="AD1347" i="1"/>
  <c r="AE1347" i="1"/>
  <c r="AF1347" i="1"/>
  <c r="AG1347" i="1"/>
  <c r="AH1347" i="1"/>
  <c r="AA1348" i="1"/>
  <c r="AB1348" i="1"/>
  <c r="AC1348" i="1"/>
  <c r="AD1348" i="1"/>
  <c r="AE1348" i="1"/>
  <c r="AF1348" i="1"/>
  <c r="AG1348" i="1"/>
  <c r="AH1348" i="1"/>
  <c r="AA1349" i="1"/>
  <c r="AB1349" i="1"/>
  <c r="AC1349" i="1"/>
  <c r="AD1349" i="1"/>
  <c r="AE1349" i="1"/>
  <c r="AF1349" i="1"/>
  <c r="AG1349" i="1"/>
  <c r="AH1349" i="1"/>
  <c r="AA1350" i="1"/>
  <c r="AB1350" i="1"/>
  <c r="AC1350" i="1"/>
  <c r="AD1350" i="1"/>
  <c r="AE1350" i="1"/>
  <c r="AF1350" i="1"/>
  <c r="AG1350" i="1"/>
  <c r="AH1350" i="1"/>
  <c r="AA1351" i="1"/>
  <c r="AB1351" i="1"/>
  <c r="AC1351" i="1"/>
  <c r="AD1351" i="1"/>
  <c r="AE1351" i="1"/>
  <c r="AF1351" i="1"/>
  <c r="AG1351" i="1"/>
  <c r="AH1351" i="1"/>
  <c r="AA1352" i="1"/>
  <c r="AB1352" i="1"/>
  <c r="AC1352" i="1"/>
  <c r="AD1352" i="1"/>
  <c r="AE1352" i="1"/>
  <c r="AF1352" i="1"/>
  <c r="AG1352" i="1"/>
  <c r="AH1352" i="1"/>
  <c r="AA1353" i="1"/>
  <c r="AB1353" i="1"/>
  <c r="AC1353" i="1"/>
  <c r="AD1353" i="1"/>
  <c r="AE1353" i="1"/>
  <c r="AF1353" i="1"/>
  <c r="AG1353" i="1"/>
  <c r="AH1353" i="1"/>
  <c r="AA1354" i="1"/>
  <c r="AB1354" i="1"/>
  <c r="AC1354" i="1"/>
  <c r="AD1354" i="1"/>
  <c r="AE1354" i="1"/>
  <c r="AF1354" i="1"/>
  <c r="AG1354" i="1"/>
  <c r="AH1354" i="1"/>
  <c r="AA1355" i="1"/>
  <c r="AB1355" i="1"/>
  <c r="AC1355" i="1"/>
  <c r="AD1355" i="1"/>
  <c r="AE1355" i="1"/>
  <c r="AF1355" i="1"/>
  <c r="AG1355" i="1"/>
  <c r="AH1355" i="1"/>
  <c r="AA1356" i="1"/>
  <c r="AB1356" i="1"/>
  <c r="AC1356" i="1"/>
  <c r="AD1356" i="1"/>
  <c r="AE1356" i="1"/>
  <c r="AF1356" i="1"/>
  <c r="AG1356" i="1"/>
  <c r="AH1356" i="1"/>
  <c r="AA1357" i="1"/>
  <c r="AB1357" i="1"/>
  <c r="AC1357" i="1"/>
  <c r="AD1357" i="1"/>
  <c r="AE1357" i="1"/>
  <c r="AF1357" i="1"/>
  <c r="AG1357" i="1"/>
  <c r="AH1357" i="1"/>
  <c r="AA1358" i="1"/>
  <c r="AB1358" i="1"/>
  <c r="AC1358" i="1"/>
  <c r="AD1358" i="1"/>
  <c r="AE1358" i="1"/>
  <c r="AF1358" i="1"/>
  <c r="AG1358" i="1"/>
  <c r="AH1358" i="1"/>
  <c r="AA1359" i="1"/>
  <c r="AB1359" i="1"/>
  <c r="AC1359" i="1"/>
  <c r="AD1359" i="1"/>
  <c r="AE1359" i="1"/>
  <c r="AF1359" i="1"/>
  <c r="AG1359" i="1"/>
  <c r="AH1359" i="1"/>
  <c r="AA1360" i="1"/>
  <c r="AB1360" i="1"/>
  <c r="AC1360" i="1"/>
  <c r="AD1360" i="1"/>
  <c r="AE1360" i="1"/>
  <c r="AF1360" i="1"/>
  <c r="AG1360" i="1"/>
  <c r="AH1360" i="1"/>
  <c r="AA1361" i="1"/>
  <c r="AB1361" i="1"/>
  <c r="AC1361" i="1"/>
  <c r="AD1361" i="1"/>
  <c r="AE1361" i="1"/>
  <c r="AF1361" i="1"/>
  <c r="AG1361" i="1"/>
  <c r="AH1361" i="1"/>
  <c r="AA1362" i="1"/>
  <c r="AB1362" i="1"/>
  <c r="AC1362" i="1"/>
  <c r="AD1362" i="1"/>
  <c r="AE1362" i="1"/>
  <c r="AF1362" i="1"/>
  <c r="AG1362" i="1"/>
  <c r="AH1362" i="1"/>
  <c r="AA1363" i="1"/>
  <c r="AB1363" i="1"/>
  <c r="AC1363" i="1"/>
  <c r="AD1363" i="1"/>
  <c r="AE1363" i="1"/>
  <c r="AF1363" i="1"/>
  <c r="AG1363" i="1"/>
  <c r="AH1363" i="1"/>
  <c r="AA1364" i="1"/>
  <c r="AB1364" i="1"/>
  <c r="AC1364" i="1"/>
  <c r="AD1364" i="1"/>
  <c r="AE1364" i="1"/>
  <c r="AF1364" i="1"/>
  <c r="AG1364" i="1"/>
  <c r="AH1364" i="1"/>
  <c r="AA1365" i="1"/>
  <c r="AB1365" i="1"/>
  <c r="AC1365" i="1"/>
  <c r="AD1365" i="1"/>
  <c r="AE1365" i="1"/>
  <c r="AF1365" i="1"/>
  <c r="AG1365" i="1"/>
  <c r="AH1365" i="1"/>
  <c r="AA1366" i="1"/>
  <c r="AB1366" i="1"/>
  <c r="AC1366" i="1"/>
  <c r="AD1366" i="1"/>
  <c r="AE1366" i="1"/>
  <c r="AF1366" i="1"/>
  <c r="AG1366" i="1"/>
  <c r="AH1366" i="1"/>
  <c r="AA1367" i="1"/>
  <c r="AB1367" i="1"/>
  <c r="AC1367" i="1"/>
  <c r="AD1367" i="1"/>
  <c r="AE1367" i="1"/>
  <c r="AF1367" i="1"/>
  <c r="AG1367" i="1"/>
  <c r="AH1367" i="1"/>
  <c r="AA1368" i="1"/>
  <c r="AB1368" i="1"/>
  <c r="AC1368" i="1"/>
  <c r="AD1368" i="1"/>
  <c r="AE1368" i="1"/>
  <c r="AF1368" i="1"/>
  <c r="AG1368" i="1"/>
  <c r="AH1368" i="1"/>
  <c r="AA1369" i="1"/>
  <c r="AB1369" i="1"/>
  <c r="AC1369" i="1"/>
  <c r="AD1369" i="1"/>
  <c r="AE1369" i="1"/>
  <c r="AF1369" i="1"/>
  <c r="AG1369" i="1"/>
  <c r="AH1369" i="1"/>
  <c r="AA1370" i="1"/>
  <c r="AB1370" i="1"/>
  <c r="AC1370" i="1"/>
  <c r="AD1370" i="1"/>
  <c r="AE1370" i="1"/>
  <c r="AF1370" i="1"/>
  <c r="AG1370" i="1"/>
  <c r="AH1370" i="1"/>
  <c r="AA1371" i="1"/>
  <c r="AB1371" i="1"/>
  <c r="AC1371" i="1"/>
  <c r="AD1371" i="1"/>
  <c r="AE1371" i="1"/>
  <c r="AF1371" i="1"/>
  <c r="AG1371" i="1"/>
  <c r="AH1371" i="1"/>
  <c r="AA1372" i="1"/>
  <c r="AB1372" i="1"/>
  <c r="AC1372" i="1"/>
  <c r="AD1372" i="1"/>
  <c r="AE1372" i="1"/>
  <c r="AF1372" i="1"/>
  <c r="AG1372" i="1"/>
  <c r="AH1372" i="1"/>
  <c r="AA1373" i="1"/>
  <c r="AB1373" i="1"/>
  <c r="AC1373" i="1"/>
  <c r="AD1373" i="1"/>
  <c r="AE1373" i="1"/>
  <c r="AF1373" i="1"/>
  <c r="AG1373" i="1"/>
  <c r="AH1373" i="1"/>
  <c r="AA1374" i="1"/>
  <c r="AB1374" i="1"/>
  <c r="AC1374" i="1"/>
  <c r="AD1374" i="1"/>
  <c r="AE1374" i="1"/>
  <c r="AF1374" i="1"/>
  <c r="AG1374" i="1"/>
  <c r="AH1374" i="1"/>
  <c r="AA1375" i="1"/>
  <c r="AB1375" i="1"/>
  <c r="AC1375" i="1"/>
  <c r="AD1375" i="1"/>
  <c r="AE1375" i="1"/>
  <c r="AF1375" i="1"/>
  <c r="AG1375" i="1"/>
  <c r="AH1375" i="1"/>
  <c r="AA1376" i="1"/>
  <c r="AB1376" i="1"/>
  <c r="AC1376" i="1"/>
  <c r="AD1376" i="1"/>
  <c r="AE1376" i="1"/>
  <c r="AF1376" i="1"/>
  <c r="AG1376" i="1"/>
  <c r="AH1376" i="1"/>
  <c r="AA1377" i="1"/>
  <c r="AB1377" i="1"/>
  <c r="AC1377" i="1"/>
  <c r="AD1377" i="1"/>
  <c r="AE1377" i="1"/>
  <c r="AF1377" i="1"/>
  <c r="AG1377" i="1"/>
  <c r="AH1377" i="1"/>
  <c r="AA1378" i="1"/>
  <c r="AB1378" i="1"/>
  <c r="AC1378" i="1"/>
  <c r="AD1378" i="1"/>
  <c r="AE1378" i="1"/>
  <c r="AF1378" i="1"/>
  <c r="AG1378" i="1"/>
  <c r="AH1378" i="1"/>
  <c r="AA1379" i="1"/>
  <c r="AB1379" i="1"/>
  <c r="AC1379" i="1"/>
  <c r="AD1379" i="1"/>
  <c r="AE1379" i="1"/>
  <c r="AF1379" i="1"/>
  <c r="AG1379" i="1"/>
  <c r="AH1379" i="1"/>
  <c r="AA1380" i="1"/>
  <c r="AB1380" i="1"/>
  <c r="AC1380" i="1"/>
  <c r="AD1380" i="1"/>
  <c r="AE1380" i="1"/>
  <c r="AF1380" i="1"/>
  <c r="AG1380" i="1"/>
  <c r="AH1380" i="1"/>
  <c r="AA1381" i="1"/>
  <c r="AB1381" i="1"/>
  <c r="AC1381" i="1"/>
  <c r="AD1381" i="1"/>
  <c r="AE1381" i="1"/>
  <c r="AF1381" i="1"/>
  <c r="AG1381" i="1"/>
  <c r="AH1381" i="1"/>
  <c r="AA1382" i="1"/>
  <c r="AB1382" i="1"/>
  <c r="AC1382" i="1"/>
  <c r="AD1382" i="1"/>
  <c r="AE1382" i="1"/>
  <c r="AF1382" i="1"/>
  <c r="AG1382" i="1"/>
  <c r="AH1382" i="1"/>
  <c r="AA1383" i="1"/>
  <c r="AB1383" i="1"/>
  <c r="AC1383" i="1"/>
  <c r="AD1383" i="1"/>
  <c r="AE1383" i="1"/>
  <c r="AF1383" i="1"/>
  <c r="AG1383" i="1"/>
  <c r="AH1383" i="1"/>
  <c r="AA1384" i="1"/>
  <c r="AB1384" i="1"/>
  <c r="AC1384" i="1"/>
  <c r="AD1384" i="1"/>
  <c r="AE1384" i="1"/>
  <c r="AF1384" i="1"/>
  <c r="AG1384" i="1"/>
  <c r="AH1384" i="1"/>
  <c r="AA1385" i="1"/>
  <c r="AB1385" i="1"/>
  <c r="AC1385" i="1"/>
  <c r="AD1385" i="1"/>
  <c r="AE1385" i="1"/>
  <c r="AF1385" i="1"/>
  <c r="AG1385" i="1"/>
  <c r="AH1385" i="1"/>
  <c r="AA1386" i="1"/>
  <c r="AB1386" i="1"/>
  <c r="AC1386" i="1"/>
  <c r="AD1386" i="1"/>
  <c r="AE1386" i="1"/>
  <c r="AF1386" i="1"/>
  <c r="AG1386" i="1"/>
  <c r="AH1386" i="1"/>
  <c r="AA1387" i="1"/>
  <c r="AB1387" i="1"/>
  <c r="AC1387" i="1"/>
  <c r="AD1387" i="1"/>
  <c r="AE1387" i="1"/>
  <c r="AF1387" i="1"/>
  <c r="AG1387" i="1"/>
  <c r="AH1387" i="1"/>
  <c r="AA1388" i="1"/>
  <c r="AB1388" i="1"/>
  <c r="AC1388" i="1"/>
  <c r="AD1388" i="1"/>
  <c r="AE1388" i="1"/>
  <c r="AF1388" i="1"/>
  <c r="AG1388" i="1"/>
  <c r="AH1388" i="1"/>
  <c r="AA1389" i="1"/>
  <c r="AB1389" i="1"/>
  <c r="AC1389" i="1"/>
  <c r="AD1389" i="1"/>
  <c r="AE1389" i="1"/>
  <c r="AF1389" i="1"/>
  <c r="AG1389" i="1"/>
  <c r="AH1389" i="1"/>
  <c r="AA1390" i="1"/>
  <c r="AB1390" i="1"/>
  <c r="AC1390" i="1"/>
  <c r="AD1390" i="1"/>
  <c r="AE1390" i="1"/>
  <c r="AF1390" i="1"/>
  <c r="AG1390" i="1"/>
  <c r="AH1390" i="1"/>
  <c r="AA1391" i="1"/>
  <c r="AB1391" i="1"/>
  <c r="AC1391" i="1"/>
  <c r="AD1391" i="1"/>
  <c r="AE1391" i="1"/>
  <c r="AF1391" i="1"/>
  <c r="AG1391" i="1"/>
  <c r="AH1391" i="1"/>
  <c r="AA1392" i="1"/>
  <c r="AB1392" i="1"/>
  <c r="AC1392" i="1"/>
  <c r="AD1392" i="1"/>
  <c r="AE1392" i="1"/>
  <c r="AF1392" i="1"/>
  <c r="AG1392" i="1"/>
  <c r="AH1392" i="1"/>
  <c r="AA1393" i="1"/>
  <c r="AB1393" i="1"/>
  <c r="AC1393" i="1"/>
  <c r="AD1393" i="1"/>
  <c r="AE1393" i="1"/>
  <c r="AF1393" i="1"/>
  <c r="AG1393" i="1"/>
  <c r="AH1393" i="1"/>
  <c r="AA1394" i="1"/>
  <c r="AB1394" i="1"/>
  <c r="AC1394" i="1"/>
  <c r="AD1394" i="1"/>
  <c r="AE1394" i="1"/>
  <c r="AF1394" i="1"/>
  <c r="AG1394" i="1"/>
  <c r="AH1394" i="1"/>
  <c r="AA1395" i="1"/>
  <c r="AB1395" i="1"/>
  <c r="AC1395" i="1"/>
  <c r="AD1395" i="1"/>
  <c r="AE1395" i="1"/>
  <c r="AF1395" i="1"/>
  <c r="AG1395" i="1"/>
  <c r="AH1395" i="1"/>
  <c r="AA1396" i="1"/>
  <c r="AB1396" i="1"/>
  <c r="AC1396" i="1"/>
  <c r="AD1396" i="1"/>
  <c r="AE1396" i="1"/>
  <c r="AF1396" i="1"/>
  <c r="AG1396" i="1"/>
  <c r="AH1396" i="1"/>
  <c r="AA1397" i="1"/>
  <c r="AB1397" i="1"/>
  <c r="AC1397" i="1"/>
  <c r="AD1397" i="1"/>
  <c r="AE1397" i="1"/>
  <c r="AF1397" i="1"/>
  <c r="AG1397" i="1"/>
  <c r="AH1397" i="1"/>
  <c r="AA1398" i="1"/>
  <c r="AB1398" i="1"/>
  <c r="AC1398" i="1"/>
  <c r="AD1398" i="1"/>
  <c r="AE1398" i="1"/>
  <c r="AF1398" i="1"/>
  <c r="AG1398" i="1"/>
  <c r="AH1398" i="1"/>
  <c r="AA1399" i="1"/>
  <c r="AB1399" i="1"/>
  <c r="AC1399" i="1"/>
  <c r="AD1399" i="1"/>
  <c r="AE1399" i="1"/>
  <c r="AF1399" i="1"/>
  <c r="AG1399" i="1"/>
  <c r="AH1399" i="1"/>
  <c r="AA1400" i="1"/>
  <c r="AB1400" i="1"/>
  <c r="AC1400" i="1"/>
  <c r="AD1400" i="1"/>
  <c r="AE1400" i="1"/>
  <c r="AF1400" i="1"/>
  <c r="AG1400" i="1"/>
  <c r="AH1400" i="1"/>
  <c r="AA1401" i="1"/>
  <c r="AB1401" i="1"/>
  <c r="AC1401" i="1"/>
  <c r="AD1401" i="1"/>
  <c r="AE1401" i="1"/>
  <c r="AF1401" i="1"/>
  <c r="AG1401" i="1"/>
  <c r="AH1401" i="1"/>
  <c r="AA1402" i="1"/>
  <c r="AB1402" i="1"/>
  <c r="AC1402" i="1"/>
  <c r="AD1402" i="1"/>
  <c r="AE1402" i="1"/>
  <c r="AF1402" i="1"/>
  <c r="AG1402" i="1"/>
  <c r="AH1402" i="1"/>
  <c r="AA1403" i="1"/>
  <c r="AB1403" i="1"/>
  <c r="AC1403" i="1"/>
  <c r="AD1403" i="1"/>
  <c r="AE1403" i="1"/>
  <c r="AF1403" i="1"/>
  <c r="AG1403" i="1"/>
  <c r="AH1403" i="1"/>
  <c r="AA1404" i="1"/>
  <c r="AB1404" i="1"/>
  <c r="AC1404" i="1"/>
  <c r="AD1404" i="1"/>
  <c r="AE1404" i="1"/>
  <c r="AF1404" i="1"/>
  <c r="AG1404" i="1"/>
  <c r="AH1404" i="1"/>
  <c r="AA1405" i="1"/>
  <c r="AB1405" i="1"/>
  <c r="AC1405" i="1"/>
  <c r="AD1405" i="1"/>
  <c r="AE1405" i="1"/>
  <c r="AF1405" i="1"/>
  <c r="AG1405" i="1"/>
  <c r="AH1405" i="1"/>
  <c r="AA1406" i="1"/>
  <c r="AB1406" i="1"/>
  <c r="AC1406" i="1"/>
  <c r="AD1406" i="1"/>
  <c r="AE1406" i="1"/>
  <c r="AF1406" i="1"/>
  <c r="AG1406" i="1"/>
  <c r="AH1406" i="1"/>
  <c r="AA1407" i="1"/>
  <c r="AB1407" i="1"/>
  <c r="AC1407" i="1"/>
  <c r="AD1407" i="1"/>
  <c r="AE1407" i="1"/>
  <c r="AF1407" i="1"/>
  <c r="AG1407" i="1"/>
  <c r="AH1407" i="1"/>
  <c r="AA1408" i="1"/>
  <c r="AB1408" i="1"/>
  <c r="AC1408" i="1"/>
  <c r="AD1408" i="1"/>
  <c r="AE1408" i="1"/>
  <c r="AF1408" i="1"/>
  <c r="AG1408" i="1"/>
  <c r="AH1408" i="1"/>
  <c r="AA1409" i="1"/>
  <c r="AB1409" i="1"/>
  <c r="AC1409" i="1"/>
  <c r="AD1409" i="1"/>
  <c r="AE1409" i="1"/>
  <c r="AF1409" i="1"/>
  <c r="AG1409" i="1"/>
  <c r="AH1409" i="1"/>
  <c r="AA1410" i="1"/>
  <c r="AB1410" i="1"/>
  <c r="AC1410" i="1"/>
  <c r="AD1410" i="1"/>
  <c r="AE1410" i="1"/>
  <c r="AF1410" i="1"/>
  <c r="AG1410" i="1"/>
  <c r="AH1410" i="1"/>
  <c r="AA1411" i="1"/>
  <c r="AB1411" i="1"/>
  <c r="AC1411" i="1"/>
  <c r="AD1411" i="1"/>
  <c r="AE1411" i="1"/>
  <c r="AF1411" i="1"/>
  <c r="AG1411" i="1"/>
  <c r="AH1411" i="1"/>
  <c r="AA1412" i="1"/>
  <c r="AB1412" i="1"/>
  <c r="AC1412" i="1"/>
  <c r="AD1412" i="1"/>
  <c r="AE1412" i="1"/>
  <c r="AF1412" i="1"/>
  <c r="AG1412" i="1"/>
  <c r="AH1412" i="1"/>
  <c r="AA1413" i="1"/>
  <c r="AB1413" i="1"/>
  <c r="AC1413" i="1"/>
  <c r="AD1413" i="1"/>
  <c r="AE1413" i="1"/>
  <c r="AF1413" i="1"/>
  <c r="AG1413" i="1"/>
  <c r="AH1413" i="1"/>
  <c r="AA1414" i="1"/>
  <c r="AB1414" i="1"/>
  <c r="AC1414" i="1"/>
  <c r="AD1414" i="1"/>
  <c r="AE1414" i="1"/>
  <c r="AF1414" i="1"/>
  <c r="AG1414" i="1"/>
  <c r="AH1414" i="1"/>
  <c r="AA1415" i="1"/>
  <c r="AB1415" i="1"/>
  <c r="AC1415" i="1"/>
  <c r="AD1415" i="1"/>
  <c r="AE1415" i="1"/>
  <c r="AF1415" i="1"/>
  <c r="AG1415" i="1"/>
  <c r="AH1415" i="1"/>
  <c r="AA1416" i="1"/>
  <c r="AB1416" i="1"/>
  <c r="AC1416" i="1"/>
  <c r="AD1416" i="1"/>
  <c r="AE1416" i="1"/>
  <c r="AF1416" i="1"/>
  <c r="AG1416" i="1"/>
  <c r="AH1416" i="1"/>
  <c r="AA1417" i="1"/>
  <c r="AB1417" i="1"/>
  <c r="AC1417" i="1"/>
  <c r="AD1417" i="1"/>
  <c r="AE1417" i="1"/>
  <c r="AF1417" i="1"/>
  <c r="AG1417" i="1"/>
  <c r="AH1417" i="1"/>
  <c r="AA1418" i="1"/>
  <c r="AB1418" i="1"/>
  <c r="AC1418" i="1"/>
  <c r="AD1418" i="1"/>
  <c r="AE1418" i="1"/>
  <c r="AF1418" i="1"/>
  <c r="AG1418" i="1"/>
  <c r="AH1418" i="1"/>
  <c r="AA1419" i="1"/>
  <c r="AB1419" i="1"/>
  <c r="AC1419" i="1"/>
  <c r="AD1419" i="1"/>
  <c r="AE1419" i="1"/>
  <c r="AF1419" i="1"/>
  <c r="AG1419" i="1"/>
  <c r="AH1419" i="1"/>
  <c r="AA1420" i="1"/>
  <c r="AB1420" i="1"/>
  <c r="AC1420" i="1"/>
  <c r="AD1420" i="1"/>
  <c r="AE1420" i="1"/>
  <c r="AF1420" i="1"/>
  <c r="AG1420" i="1"/>
  <c r="AH1420" i="1"/>
  <c r="AA1421" i="1"/>
  <c r="AB1421" i="1"/>
  <c r="AC1421" i="1"/>
  <c r="AD1421" i="1"/>
  <c r="AE1421" i="1"/>
  <c r="AF1421" i="1"/>
  <c r="AG1421" i="1"/>
  <c r="AH1421" i="1"/>
  <c r="AA1422" i="1"/>
  <c r="AB1422" i="1"/>
  <c r="AC1422" i="1"/>
  <c r="AD1422" i="1"/>
  <c r="AE1422" i="1"/>
  <c r="AF1422" i="1"/>
  <c r="AG1422" i="1"/>
  <c r="AH1422" i="1"/>
  <c r="AA1423" i="1"/>
  <c r="AB1423" i="1"/>
  <c r="AC1423" i="1"/>
  <c r="AD1423" i="1"/>
  <c r="AE1423" i="1"/>
  <c r="AF1423" i="1"/>
  <c r="AG1423" i="1"/>
  <c r="AH1423" i="1"/>
  <c r="AA1424" i="1"/>
  <c r="AB1424" i="1"/>
  <c r="AC1424" i="1"/>
  <c r="AD1424" i="1"/>
  <c r="AE1424" i="1"/>
  <c r="AF1424" i="1"/>
  <c r="AG1424" i="1"/>
  <c r="AH1424" i="1"/>
  <c r="AA1425" i="1"/>
  <c r="AB1425" i="1"/>
  <c r="AC1425" i="1"/>
  <c r="AD1425" i="1"/>
  <c r="AE1425" i="1"/>
  <c r="AF1425" i="1"/>
  <c r="AG1425" i="1"/>
  <c r="AH1425" i="1"/>
  <c r="AA1426" i="1"/>
  <c r="AB1426" i="1"/>
  <c r="AC1426" i="1"/>
  <c r="AD1426" i="1"/>
  <c r="AE1426" i="1"/>
  <c r="AF1426" i="1"/>
  <c r="AG1426" i="1"/>
  <c r="AH1426" i="1"/>
  <c r="AA1427" i="1"/>
  <c r="AB1427" i="1"/>
  <c r="AC1427" i="1"/>
  <c r="AD1427" i="1"/>
  <c r="AE1427" i="1"/>
  <c r="AF1427" i="1"/>
  <c r="AG1427" i="1"/>
  <c r="AH1427" i="1"/>
  <c r="AA1428" i="1"/>
  <c r="AB1428" i="1"/>
  <c r="AC1428" i="1"/>
  <c r="AD1428" i="1"/>
  <c r="AE1428" i="1"/>
  <c r="AF1428" i="1"/>
  <c r="AG1428" i="1"/>
  <c r="AH1428" i="1"/>
  <c r="AA1429" i="1"/>
  <c r="AB1429" i="1"/>
  <c r="AC1429" i="1"/>
  <c r="AD1429" i="1"/>
  <c r="AE1429" i="1"/>
  <c r="AF1429" i="1"/>
  <c r="AG1429" i="1"/>
  <c r="AH1429" i="1"/>
  <c r="AA1430" i="1"/>
  <c r="AB1430" i="1"/>
  <c r="AC1430" i="1"/>
  <c r="AD1430" i="1"/>
  <c r="AE1430" i="1"/>
  <c r="AF1430" i="1"/>
  <c r="AG1430" i="1"/>
  <c r="AH1430" i="1"/>
  <c r="AA1431" i="1"/>
  <c r="AB1431" i="1"/>
  <c r="AC1431" i="1"/>
  <c r="AD1431" i="1"/>
  <c r="AE1431" i="1"/>
  <c r="AF1431" i="1"/>
  <c r="AG1431" i="1"/>
  <c r="AH1431" i="1"/>
  <c r="AA1432" i="1"/>
  <c r="AB1432" i="1"/>
  <c r="AC1432" i="1"/>
  <c r="AD1432" i="1"/>
  <c r="AE1432" i="1"/>
  <c r="AF1432" i="1"/>
  <c r="AG1432" i="1"/>
  <c r="AH1432" i="1"/>
  <c r="AA1433" i="1"/>
  <c r="AB1433" i="1"/>
  <c r="AC1433" i="1"/>
  <c r="AD1433" i="1"/>
  <c r="AE1433" i="1"/>
  <c r="AF1433" i="1"/>
  <c r="AG1433" i="1"/>
  <c r="AH1433" i="1"/>
  <c r="AA1434" i="1"/>
  <c r="AB1434" i="1"/>
  <c r="AC1434" i="1"/>
  <c r="AD1434" i="1"/>
  <c r="AE1434" i="1"/>
  <c r="AF1434" i="1"/>
  <c r="AG1434" i="1"/>
  <c r="AH1434" i="1"/>
  <c r="AA1435" i="1"/>
  <c r="AB1435" i="1"/>
  <c r="AC1435" i="1"/>
  <c r="AD1435" i="1"/>
  <c r="AE1435" i="1"/>
  <c r="AF1435" i="1"/>
  <c r="AG1435" i="1"/>
  <c r="AH1435" i="1"/>
  <c r="AA1436" i="1"/>
  <c r="AB1436" i="1"/>
  <c r="AC1436" i="1"/>
  <c r="AD1436" i="1"/>
  <c r="AE1436" i="1"/>
  <c r="AF1436" i="1"/>
  <c r="AG1436" i="1"/>
  <c r="AH1436" i="1"/>
  <c r="AA1437" i="1"/>
  <c r="AB1437" i="1"/>
  <c r="AC1437" i="1"/>
  <c r="AD1437" i="1"/>
  <c r="AE1437" i="1"/>
  <c r="AF1437" i="1"/>
  <c r="AG1437" i="1"/>
  <c r="AH1437" i="1"/>
  <c r="AA1438" i="1"/>
  <c r="AB1438" i="1"/>
  <c r="AC1438" i="1"/>
  <c r="AD1438" i="1"/>
  <c r="AE1438" i="1"/>
  <c r="AF1438" i="1"/>
  <c r="AG1438" i="1"/>
  <c r="AH1438" i="1"/>
  <c r="AA1439" i="1"/>
  <c r="AB1439" i="1"/>
  <c r="AC1439" i="1"/>
  <c r="AD1439" i="1"/>
  <c r="AE1439" i="1"/>
  <c r="AF1439" i="1"/>
  <c r="AG1439" i="1"/>
  <c r="AH1439" i="1"/>
  <c r="AA1440" i="1"/>
  <c r="AB1440" i="1"/>
  <c r="AC1440" i="1"/>
  <c r="AD1440" i="1"/>
  <c r="AE1440" i="1"/>
  <c r="AF1440" i="1"/>
  <c r="AG1440" i="1"/>
  <c r="AH1440" i="1"/>
  <c r="AA1441" i="1"/>
  <c r="AB1441" i="1"/>
  <c r="AC1441" i="1"/>
  <c r="AD1441" i="1"/>
  <c r="AE1441" i="1"/>
  <c r="AF1441" i="1"/>
  <c r="AG1441" i="1"/>
  <c r="AH1441" i="1"/>
  <c r="AA1442" i="1"/>
  <c r="AB1442" i="1"/>
  <c r="AC1442" i="1"/>
  <c r="AD1442" i="1"/>
  <c r="AE1442" i="1"/>
  <c r="AF1442" i="1"/>
  <c r="AG1442" i="1"/>
  <c r="AH1442" i="1"/>
  <c r="AA1443" i="1"/>
  <c r="AB1443" i="1"/>
  <c r="AC1443" i="1"/>
  <c r="AD1443" i="1"/>
  <c r="AE1443" i="1"/>
  <c r="AF1443" i="1"/>
  <c r="AG1443" i="1"/>
  <c r="AH1443" i="1"/>
  <c r="AA1444" i="1"/>
  <c r="AB1444" i="1"/>
  <c r="AC1444" i="1"/>
  <c r="AD1444" i="1"/>
  <c r="AE1444" i="1"/>
  <c r="AF1444" i="1"/>
  <c r="AG1444" i="1"/>
  <c r="AH1444" i="1"/>
  <c r="AA1445" i="1"/>
  <c r="AB1445" i="1"/>
  <c r="AC1445" i="1"/>
  <c r="AD1445" i="1"/>
  <c r="AE1445" i="1"/>
  <c r="AF1445" i="1"/>
  <c r="AG1445" i="1"/>
  <c r="AH1445" i="1"/>
  <c r="AA1446" i="1"/>
  <c r="AB1446" i="1"/>
  <c r="AC1446" i="1"/>
  <c r="AD1446" i="1"/>
  <c r="AE1446" i="1"/>
  <c r="AF1446" i="1"/>
  <c r="AG1446" i="1"/>
  <c r="AH1446" i="1"/>
  <c r="AA1447" i="1"/>
  <c r="AB1447" i="1"/>
  <c r="AC1447" i="1"/>
  <c r="AD1447" i="1"/>
  <c r="AE1447" i="1"/>
  <c r="AF1447" i="1"/>
  <c r="AG1447" i="1"/>
  <c r="AH1447" i="1"/>
  <c r="AA1448" i="1"/>
  <c r="AB1448" i="1"/>
  <c r="AC1448" i="1"/>
  <c r="AD1448" i="1"/>
  <c r="AE1448" i="1"/>
  <c r="AF1448" i="1"/>
  <c r="AG1448" i="1"/>
  <c r="AH1448" i="1"/>
  <c r="AA1449" i="1"/>
  <c r="AB1449" i="1"/>
  <c r="AC1449" i="1"/>
  <c r="AD1449" i="1"/>
  <c r="AE1449" i="1"/>
  <c r="AF1449" i="1"/>
  <c r="AG1449" i="1"/>
  <c r="AH1449" i="1"/>
  <c r="AA1450" i="1"/>
  <c r="AB1450" i="1"/>
  <c r="AC1450" i="1"/>
  <c r="AD1450" i="1"/>
  <c r="AE1450" i="1"/>
  <c r="AF1450" i="1"/>
  <c r="AG1450" i="1"/>
  <c r="AH1450" i="1"/>
  <c r="AA1451" i="1"/>
  <c r="AB1451" i="1"/>
  <c r="AC1451" i="1"/>
  <c r="AD1451" i="1"/>
  <c r="AE1451" i="1"/>
  <c r="AF1451" i="1"/>
  <c r="AG1451" i="1"/>
  <c r="AH1451" i="1"/>
  <c r="AA1452" i="1"/>
  <c r="AB1452" i="1"/>
  <c r="AC1452" i="1"/>
  <c r="AD1452" i="1"/>
  <c r="AE1452" i="1"/>
  <c r="AF1452" i="1"/>
  <c r="AG1452" i="1"/>
  <c r="AH1452" i="1"/>
  <c r="AA1453" i="1"/>
  <c r="AB1453" i="1"/>
  <c r="AC1453" i="1"/>
  <c r="AD1453" i="1"/>
  <c r="AE1453" i="1"/>
  <c r="AF1453" i="1"/>
  <c r="AG1453" i="1"/>
  <c r="AH1453" i="1"/>
  <c r="AA1454" i="1"/>
  <c r="AB1454" i="1"/>
  <c r="AC1454" i="1"/>
  <c r="AD1454" i="1"/>
  <c r="AE1454" i="1"/>
  <c r="AF1454" i="1"/>
  <c r="AG1454" i="1"/>
  <c r="AH1454" i="1"/>
  <c r="AA1455" i="1"/>
  <c r="AB1455" i="1"/>
  <c r="AC1455" i="1"/>
  <c r="AD1455" i="1"/>
  <c r="AE1455" i="1"/>
  <c r="AF1455" i="1"/>
  <c r="AG1455" i="1"/>
  <c r="AH1455" i="1"/>
  <c r="AA1456" i="1"/>
  <c r="AB1456" i="1"/>
  <c r="AC1456" i="1"/>
  <c r="AD1456" i="1"/>
  <c r="AE1456" i="1"/>
  <c r="AF1456" i="1"/>
  <c r="AG1456" i="1"/>
  <c r="AH1456" i="1"/>
  <c r="AA1457" i="1"/>
  <c r="AB1457" i="1"/>
  <c r="AC1457" i="1"/>
  <c r="AD1457" i="1"/>
  <c r="AE1457" i="1"/>
  <c r="AF1457" i="1"/>
  <c r="AG1457" i="1"/>
  <c r="AH1457" i="1"/>
  <c r="AA1458" i="1"/>
  <c r="AB1458" i="1"/>
  <c r="AC1458" i="1"/>
  <c r="AD1458" i="1"/>
  <c r="AE1458" i="1"/>
  <c r="AF1458" i="1"/>
  <c r="AG1458" i="1"/>
  <c r="AH1458" i="1"/>
  <c r="AA1459" i="1"/>
  <c r="AB1459" i="1"/>
  <c r="AC1459" i="1"/>
  <c r="AD1459" i="1"/>
  <c r="AE1459" i="1"/>
  <c r="AF1459" i="1"/>
  <c r="AG1459" i="1"/>
  <c r="AH1459" i="1"/>
  <c r="AA1460" i="1"/>
  <c r="AB1460" i="1"/>
  <c r="AC1460" i="1"/>
  <c r="AD1460" i="1"/>
  <c r="AE1460" i="1"/>
  <c r="AF1460" i="1"/>
  <c r="AG1460" i="1"/>
  <c r="AH1460" i="1"/>
  <c r="AA1461" i="1"/>
  <c r="AB1461" i="1"/>
  <c r="AC1461" i="1"/>
  <c r="AD1461" i="1"/>
  <c r="AE1461" i="1"/>
  <c r="AF1461" i="1"/>
  <c r="AG1461" i="1"/>
  <c r="AH1461" i="1"/>
  <c r="AA1462" i="1"/>
  <c r="AB1462" i="1"/>
  <c r="AC1462" i="1"/>
  <c r="AD1462" i="1"/>
  <c r="AE1462" i="1"/>
  <c r="AF1462" i="1"/>
  <c r="AG1462" i="1"/>
  <c r="AH1462" i="1"/>
  <c r="AA1463" i="1"/>
  <c r="AB1463" i="1"/>
  <c r="AC1463" i="1"/>
  <c r="AD1463" i="1"/>
  <c r="AE1463" i="1"/>
  <c r="AF1463" i="1"/>
  <c r="AG1463" i="1"/>
  <c r="AH1463" i="1"/>
  <c r="AA1464" i="1"/>
  <c r="AB1464" i="1"/>
  <c r="AC1464" i="1"/>
  <c r="AD1464" i="1"/>
  <c r="AE1464" i="1"/>
  <c r="AF1464" i="1"/>
  <c r="AG1464" i="1"/>
  <c r="AH1464" i="1"/>
  <c r="AA1465" i="1"/>
  <c r="AB1465" i="1"/>
  <c r="AC1465" i="1"/>
  <c r="AD1465" i="1"/>
  <c r="AE1465" i="1"/>
  <c r="AF1465" i="1"/>
  <c r="AG1465" i="1"/>
  <c r="AH1465" i="1"/>
  <c r="AA1466" i="1"/>
  <c r="AB1466" i="1"/>
  <c r="AC1466" i="1"/>
  <c r="AD1466" i="1"/>
  <c r="AE1466" i="1"/>
  <c r="AF1466" i="1"/>
  <c r="AG1466" i="1"/>
  <c r="AH1466" i="1"/>
  <c r="AA1467" i="1"/>
  <c r="AB1467" i="1"/>
  <c r="AC1467" i="1"/>
  <c r="AD1467" i="1"/>
  <c r="AE1467" i="1"/>
  <c r="AF1467" i="1"/>
  <c r="AG1467" i="1"/>
  <c r="AH1467" i="1"/>
  <c r="AA1468" i="1"/>
  <c r="AB1468" i="1"/>
  <c r="AC1468" i="1"/>
  <c r="AD1468" i="1"/>
  <c r="AE1468" i="1"/>
  <c r="AF1468" i="1"/>
  <c r="AG1468" i="1"/>
  <c r="AH1468" i="1"/>
  <c r="AA1469" i="1"/>
  <c r="AB1469" i="1"/>
  <c r="AC1469" i="1"/>
  <c r="AD1469" i="1"/>
  <c r="AE1469" i="1"/>
  <c r="AF1469" i="1"/>
  <c r="AG1469" i="1"/>
  <c r="AH1469" i="1"/>
  <c r="AA1470" i="1"/>
  <c r="AB1470" i="1"/>
  <c r="AC1470" i="1"/>
  <c r="AD1470" i="1"/>
  <c r="AE1470" i="1"/>
  <c r="AF1470" i="1"/>
  <c r="AG1470" i="1"/>
  <c r="AH1470" i="1"/>
  <c r="AA1471" i="1"/>
  <c r="AB1471" i="1"/>
  <c r="AC1471" i="1"/>
  <c r="AD1471" i="1"/>
  <c r="AE1471" i="1"/>
  <c r="AF1471" i="1"/>
  <c r="AG1471" i="1"/>
  <c r="AH1471" i="1"/>
  <c r="AA1472" i="1"/>
  <c r="AB1472" i="1"/>
  <c r="AC1472" i="1"/>
  <c r="AD1472" i="1"/>
  <c r="AE1472" i="1"/>
  <c r="AF1472" i="1"/>
  <c r="AG1472" i="1"/>
  <c r="AH1472" i="1"/>
  <c r="AA1473" i="1"/>
  <c r="AB1473" i="1"/>
  <c r="AC1473" i="1"/>
  <c r="AD1473" i="1"/>
  <c r="AE1473" i="1"/>
  <c r="AF1473" i="1"/>
  <c r="AG1473" i="1"/>
  <c r="AH1473" i="1"/>
  <c r="AA1474" i="1"/>
  <c r="AB1474" i="1"/>
  <c r="AC1474" i="1"/>
  <c r="AD1474" i="1"/>
  <c r="AE1474" i="1"/>
  <c r="AF1474" i="1"/>
  <c r="AG1474" i="1"/>
  <c r="AH1474" i="1"/>
  <c r="AA1475" i="1"/>
  <c r="AB1475" i="1"/>
  <c r="AC1475" i="1"/>
  <c r="AD1475" i="1"/>
  <c r="AE1475" i="1"/>
  <c r="AF1475" i="1"/>
  <c r="AG1475" i="1"/>
  <c r="AH1475" i="1"/>
  <c r="AA1476" i="1"/>
  <c r="AB1476" i="1"/>
  <c r="AC1476" i="1"/>
  <c r="AD1476" i="1"/>
  <c r="AE1476" i="1"/>
  <c r="AF1476" i="1"/>
  <c r="AG1476" i="1"/>
  <c r="AH1476" i="1"/>
  <c r="AA1477" i="1"/>
  <c r="AB1477" i="1"/>
  <c r="AC1477" i="1"/>
  <c r="AD1477" i="1"/>
  <c r="AE1477" i="1"/>
  <c r="AF1477" i="1"/>
  <c r="AG1477" i="1"/>
  <c r="AH1477" i="1"/>
  <c r="AA1478" i="1"/>
  <c r="AB1478" i="1"/>
  <c r="AC1478" i="1"/>
  <c r="AD1478" i="1"/>
  <c r="AE1478" i="1"/>
  <c r="AF1478" i="1"/>
  <c r="AG1478" i="1"/>
  <c r="AH1478" i="1"/>
  <c r="AA1479" i="1"/>
  <c r="AB1479" i="1"/>
  <c r="AC1479" i="1"/>
  <c r="AD1479" i="1"/>
  <c r="AE1479" i="1"/>
  <c r="AF1479" i="1"/>
  <c r="AG1479" i="1"/>
  <c r="AH1479" i="1"/>
  <c r="AA1480" i="1"/>
  <c r="AB1480" i="1"/>
  <c r="AC1480" i="1"/>
  <c r="AD1480" i="1"/>
  <c r="AE1480" i="1"/>
  <c r="AF1480" i="1"/>
  <c r="AG1480" i="1"/>
  <c r="AH1480" i="1"/>
  <c r="AA1481" i="1"/>
  <c r="AB1481" i="1"/>
  <c r="AC1481" i="1"/>
  <c r="AD1481" i="1"/>
  <c r="AE1481" i="1"/>
  <c r="AF1481" i="1"/>
  <c r="AG1481" i="1"/>
  <c r="AH1481" i="1"/>
  <c r="AA1482" i="1"/>
  <c r="AB1482" i="1"/>
  <c r="AC1482" i="1"/>
  <c r="AD1482" i="1"/>
  <c r="AE1482" i="1"/>
  <c r="AF1482" i="1"/>
  <c r="AG1482" i="1"/>
  <c r="AH1482" i="1"/>
  <c r="AA1483" i="1"/>
  <c r="AB1483" i="1"/>
  <c r="AC1483" i="1"/>
  <c r="AD1483" i="1"/>
  <c r="AE1483" i="1"/>
  <c r="AF1483" i="1"/>
  <c r="AG1483" i="1"/>
  <c r="AH1483" i="1"/>
  <c r="AA1484" i="1"/>
  <c r="AB1484" i="1"/>
  <c r="AC1484" i="1"/>
  <c r="AD1484" i="1"/>
  <c r="AE1484" i="1"/>
  <c r="AF1484" i="1"/>
  <c r="AG1484" i="1"/>
  <c r="AH1484" i="1"/>
  <c r="AA1485" i="1"/>
  <c r="AB1485" i="1"/>
  <c r="AC1485" i="1"/>
  <c r="AD1485" i="1"/>
  <c r="AE1485" i="1"/>
  <c r="AF1485" i="1"/>
  <c r="AG1485" i="1"/>
  <c r="AH1485" i="1"/>
  <c r="AA1486" i="1"/>
  <c r="AB1486" i="1"/>
  <c r="AC1486" i="1"/>
  <c r="AD1486" i="1"/>
  <c r="AE1486" i="1"/>
  <c r="AF1486" i="1"/>
  <c r="AG1486" i="1"/>
  <c r="AH1486" i="1"/>
  <c r="AA1487" i="1"/>
  <c r="AB1487" i="1"/>
  <c r="AC1487" i="1"/>
  <c r="AD1487" i="1"/>
  <c r="AE1487" i="1"/>
  <c r="AF1487" i="1"/>
  <c r="AG1487" i="1"/>
  <c r="AH1487" i="1"/>
  <c r="AA1488" i="1"/>
  <c r="AB1488" i="1"/>
  <c r="AC1488" i="1"/>
  <c r="AD1488" i="1"/>
  <c r="AE1488" i="1"/>
  <c r="AF1488" i="1"/>
  <c r="AG1488" i="1"/>
  <c r="AH1488" i="1"/>
  <c r="AA1489" i="1"/>
  <c r="AB1489" i="1"/>
  <c r="AC1489" i="1"/>
  <c r="AD1489" i="1"/>
  <c r="AE1489" i="1"/>
  <c r="AF1489" i="1"/>
  <c r="AG1489" i="1"/>
  <c r="AH1489" i="1"/>
  <c r="AA1490" i="1"/>
  <c r="AB1490" i="1"/>
  <c r="AC1490" i="1"/>
  <c r="AD1490" i="1"/>
  <c r="AE1490" i="1"/>
  <c r="AF1490" i="1"/>
  <c r="AG1490" i="1"/>
  <c r="AH1490" i="1"/>
  <c r="AA1491" i="1"/>
  <c r="AB1491" i="1"/>
  <c r="AC1491" i="1"/>
  <c r="AD1491" i="1"/>
  <c r="AE1491" i="1"/>
  <c r="AF1491" i="1"/>
  <c r="AG1491" i="1"/>
  <c r="AH1491" i="1"/>
  <c r="AA1492" i="1"/>
  <c r="AB1492" i="1"/>
  <c r="AC1492" i="1"/>
  <c r="AD1492" i="1"/>
  <c r="AE1492" i="1"/>
  <c r="AF1492" i="1"/>
  <c r="AG1492" i="1"/>
  <c r="AH1492" i="1"/>
  <c r="AA1493" i="1"/>
  <c r="AB1493" i="1"/>
  <c r="AC1493" i="1"/>
  <c r="AD1493" i="1"/>
  <c r="AE1493" i="1"/>
  <c r="AF1493" i="1"/>
  <c r="AG1493" i="1"/>
  <c r="AH1493" i="1"/>
  <c r="AA1494" i="1"/>
  <c r="AB1494" i="1"/>
  <c r="AC1494" i="1"/>
  <c r="AD1494" i="1"/>
  <c r="AE1494" i="1"/>
  <c r="AF1494" i="1"/>
  <c r="AG1494" i="1"/>
  <c r="AH1494" i="1"/>
  <c r="AA1495" i="1"/>
  <c r="AB1495" i="1"/>
  <c r="AC1495" i="1"/>
  <c r="AD1495" i="1"/>
  <c r="AE1495" i="1"/>
  <c r="AF1495" i="1"/>
  <c r="AG1495" i="1"/>
  <c r="AH1495" i="1"/>
  <c r="AA1496" i="1"/>
  <c r="AB1496" i="1"/>
  <c r="AC1496" i="1"/>
  <c r="AD1496" i="1"/>
  <c r="AE1496" i="1"/>
  <c r="AF1496" i="1"/>
  <c r="AG1496" i="1"/>
  <c r="AH1496" i="1"/>
  <c r="AA1497" i="1"/>
  <c r="AB1497" i="1"/>
  <c r="AC1497" i="1"/>
  <c r="AD1497" i="1"/>
  <c r="AE1497" i="1"/>
  <c r="AF1497" i="1"/>
  <c r="AG1497" i="1"/>
  <c r="AH1497" i="1"/>
  <c r="AA1498" i="1"/>
  <c r="AB1498" i="1"/>
  <c r="AC1498" i="1"/>
  <c r="AD1498" i="1"/>
  <c r="AE1498" i="1"/>
  <c r="AF1498" i="1"/>
  <c r="AG1498" i="1"/>
  <c r="AH1498" i="1"/>
  <c r="AA1499" i="1"/>
  <c r="AB1499" i="1"/>
  <c r="AC1499" i="1"/>
  <c r="AD1499" i="1"/>
  <c r="AE1499" i="1"/>
  <c r="AF1499" i="1"/>
  <c r="AG1499" i="1"/>
  <c r="AH1499" i="1"/>
  <c r="AA1500" i="1"/>
  <c r="AB1500" i="1"/>
  <c r="AC1500" i="1"/>
  <c r="AD1500" i="1"/>
  <c r="AE1500" i="1"/>
  <c r="AF1500" i="1"/>
  <c r="AG1500" i="1"/>
  <c r="AH1500" i="1"/>
  <c r="AA1501" i="1"/>
  <c r="AB1501" i="1"/>
  <c r="AC1501" i="1"/>
  <c r="AD1501" i="1"/>
  <c r="AE1501" i="1"/>
  <c r="AF1501" i="1"/>
  <c r="AG1501" i="1"/>
  <c r="AH1501" i="1"/>
  <c r="AA1502" i="1"/>
  <c r="AB1502" i="1"/>
  <c r="AC1502" i="1"/>
  <c r="AD1502" i="1"/>
  <c r="AE1502" i="1"/>
  <c r="AF1502" i="1"/>
  <c r="AG1502" i="1"/>
  <c r="AH1502" i="1"/>
  <c r="AA1503" i="1"/>
  <c r="AB1503" i="1"/>
  <c r="AC1503" i="1"/>
  <c r="AD1503" i="1"/>
  <c r="AE1503" i="1"/>
  <c r="AF1503" i="1"/>
  <c r="AG1503" i="1"/>
  <c r="AH1503" i="1"/>
  <c r="AA1504" i="1"/>
  <c r="AB1504" i="1"/>
  <c r="AC1504" i="1"/>
  <c r="AD1504" i="1"/>
  <c r="AE1504" i="1"/>
  <c r="AF1504" i="1"/>
  <c r="AG1504" i="1"/>
  <c r="AH1504" i="1"/>
  <c r="AA1505" i="1"/>
  <c r="AB1505" i="1"/>
  <c r="AC1505" i="1"/>
  <c r="AD1505" i="1"/>
  <c r="AE1505" i="1"/>
  <c r="AF1505" i="1"/>
  <c r="AG1505" i="1"/>
  <c r="AH1505" i="1"/>
  <c r="AA1506" i="1"/>
  <c r="AB1506" i="1"/>
  <c r="AC1506" i="1"/>
  <c r="AD1506" i="1"/>
  <c r="AE1506" i="1"/>
  <c r="AF1506" i="1"/>
  <c r="AG1506" i="1"/>
  <c r="AH1506" i="1"/>
  <c r="AA1507" i="1"/>
  <c r="AB1507" i="1"/>
  <c r="AC1507" i="1"/>
  <c r="AD1507" i="1"/>
  <c r="AE1507" i="1"/>
  <c r="AF1507" i="1"/>
  <c r="AG1507" i="1"/>
  <c r="AH1507" i="1"/>
  <c r="AA1508" i="1"/>
  <c r="AB1508" i="1"/>
  <c r="AC1508" i="1"/>
  <c r="AD1508" i="1"/>
  <c r="AE1508" i="1"/>
  <c r="AF1508" i="1"/>
  <c r="AG1508" i="1"/>
  <c r="AH1508" i="1"/>
  <c r="AA1509" i="1"/>
  <c r="AB1509" i="1"/>
  <c r="AC1509" i="1"/>
  <c r="AD1509" i="1"/>
  <c r="AE1509" i="1"/>
  <c r="AF1509" i="1"/>
  <c r="AG1509" i="1"/>
  <c r="AH1509" i="1"/>
  <c r="AA1510" i="1"/>
  <c r="AB1510" i="1"/>
  <c r="AC1510" i="1"/>
  <c r="AD1510" i="1"/>
  <c r="AE1510" i="1"/>
  <c r="AF1510" i="1"/>
  <c r="AG1510" i="1"/>
  <c r="AH1510" i="1"/>
  <c r="AA1511" i="1"/>
  <c r="AB1511" i="1"/>
  <c r="AC1511" i="1"/>
  <c r="AD1511" i="1"/>
  <c r="AE1511" i="1"/>
  <c r="AF1511" i="1"/>
  <c r="AG1511" i="1"/>
  <c r="AH1511" i="1"/>
  <c r="AA1512" i="1"/>
  <c r="AB1512" i="1"/>
  <c r="AC1512" i="1"/>
  <c r="AD1512" i="1"/>
  <c r="AE1512" i="1"/>
  <c r="AF1512" i="1"/>
  <c r="AG1512" i="1"/>
  <c r="AH1512" i="1"/>
  <c r="AA1513" i="1"/>
  <c r="AB1513" i="1"/>
  <c r="AC1513" i="1"/>
  <c r="AD1513" i="1"/>
  <c r="AE1513" i="1"/>
  <c r="AF1513" i="1"/>
  <c r="AG1513" i="1"/>
  <c r="AH1513" i="1"/>
  <c r="AA1514" i="1"/>
  <c r="AB1514" i="1"/>
  <c r="AC1514" i="1"/>
  <c r="AD1514" i="1"/>
  <c r="AE1514" i="1"/>
  <c r="AF1514" i="1"/>
  <c r="AG1514" i="1"/>
  <c r="AH1514" i="1"/>
  <c r="AA1515" i="1"/>
  <c r="AB1515" i="1"/>
  <c r="AC1515" i="1"/>
  <c r="AD1515" i="1"/>
  <c r="AE1515" i="1"/>
  <c r="AF1515" i="1"/>
  <c r="AG1515" i="1"/>
  <c r="AH1515" i="1"/>
  <c r="AA1516" i="1"/>
  <c r="AB1516" i="1"/>
  <c r="AC1516" i="1"/>
  <c r="AD1516" i="1"/>
  <c r="AE1516" i="1"/>
  <c r="AF1516" i="1"/>
  <c r="AG1516" i="1"/>
  <c r="AH1516" i="1"/>
  <c r="AA1517" i="1"/>
  <c r="AB1517" i="1"/>
  <c r="AC1517" i="1"/>
  <c r="AD1517" i="1"/>
  <c r="AE1517" i="1"/>
  <c r="AF1517" i="1"/>
  <c r="AG1517" i="1"/>
  <c r="AH1517" i="1"/>
  <c r="AA1518" i="1"/>
  <c r="AB1518" i="1"/>
  <c r="AC1518" i="1"/>
  <c r="AD1518" i="1"/>
  <c r="AE1518" i="1"/>
  <c r="AF1518" i="1"/>
  <c r="AG1518" i="1"/>
  <c r="AH1518" i="1"/>
  <c r="AA1519" i="1"/>
  <c r="AB1519" i="1"/>
  <c r="AC1519" i="1"/>
  <c r="AD1519" i="1"/>
  <c r="AE1519" i="1"/>
  <c r="AF1519" i="1"/>
  <c r="AG1519" i="1"/>
  <c r="AH1519" i="1"/>
  <c r="AA1520" i="1"/>
  <c r="AB1520" i="1"/>
  <c r="AC1520" i="1"/>
  <c r="AD1520" i="1"/>
  <c r="AE1520" i="1"/>
  <c r="AF1520" i="1"/>
  <c r="AG1520" i="1"/>
  <c r="AH1520" i="1"/>
  <c r="AA1521" i="1"/>
  <c r="AB1521" i="1"/>
  <c r="AC1521" i="1"/>
  <c r="AD1521" i="1"/>
  <c r="AE1521" i="1"/>
  <c r="AF1521" i="1"/>
  <c r="AG1521" i="1"/>
  <c r="AH1521" i="1"/>
  <c r="AA1522" i="1"/>
  <c r="AB1522" i="1"/>
  <c r="AC1522" i="1"/>
  <c r="AD1522" i="1"/>
  <c r="AE1522" i="1"/>
  <c r="AF1522" i="1"/>
  <c r="AG1522" i="1"/>
  <c r="AH1522" i="1"/>
  <c r="AA1523" i="1"/>
  <c r="AB1523" i="1"/>
  <c r="AC1523" i="1"/>
  <c r="AD1523" i="1"/>
  <c r="AE1523" i="1"/>
  <c r="AF1523" i="1"/>
  <c r="AG1523" i="1"/>
  <c r="AH1523" i="1"/>
  <c r="AA1524" i="1"/>
  <c r="AB1524" i="1"/>
  <c r="AC1524" i="1"/>
  <c r="AD1524" i="1"/>
  <c r="AE1524" i="1"/>
  <c r="AF1524" i="1"/>
  <c r="AG1524" i="1"/>
  <c r="AH1524" i="1"/>
  <c r="AA1525" i="1"/>
  <c r="AB1525" i="1"/>
  <c r="AC1525" i="1"/>
  <c r="AD1525" i="1"/>
  <c r="AE1525" i="1"/>
  <c r="AF1525" i="1"/>
  <c r="AG1525" i="1"/>
  <c r="AH1525" i="1"/>
  <c r="AA1526" i="1"/>
  <c r="AB1526" i="1"/>
  <c r="AC1526" i="1"/>
  <c r="AD1526" i="1"/>
  <c r="AE1526" i="1"/>
  <c r="AF1526" i="1"/>
  <c r="AG1526" i="1"/>
  <c r="AH1526" i="1"/>
  <c r="AA1527" i="1"/>
  <c r="AB1527" i="1"/>
  <c r="AC1527" i="1"/>
  <c r="AD1527" i="1"/>
  <c r="AE1527" i="1"/>
  <c r="AF1527" i="1"/>
  <c r="AG1527" i="1"/>
  <c r="AH1527" i="1"/>
  <c r="AA1528" i="1"/>
  <c r="AB1528" i="1"/>
  <c r="AC1528" i="1"/>
  <c r="AD1528" i="1"/>
  <c r="AE1528" i="1"/>
  <c r="AF1528" i="1"/>
  <c r="AG1528" i="1"/>
  <c r="AH1528" i="1"/>
  <c r="AA1529" i="1"/>
  <c r="AB1529" i="1"/>
  <c r="AC1529" i="1"/>
  <c r="AD1529" i="1"/>
  <c r="AE1529" i="1"/>
  <c r="AF1529" i="1"/>
  <c r="AG1529" i="1"/>
  <c r="AH1529" i="1"/>
  <c r="AA1530" i="1"/>
  <c r="AB1530" i="1"/>
  <c r="AC1530" i="1"/>
  <c r="AD1530" i="1"/>
  <c r="AE1530" i="1"/>
  <c r="AF1530" i="1"/>
  <c r="AG1530" i="1"/>
  <c r="AH1530" i="1"/>
  <c r="AA1531" i="1"/>
  <c r="AB1531" i="1"/>
  <c r="AC1531" i="1"/>
  <c r="AD1531" i="1"/>
  <c r="AE1531" i="1"/>
  <c r="AF1531" i="1"/>
  <c r="AG1531" i="1"/>
  <c r="AH1531" i="1"/>
  <c r="AA1532" i="1"/>
  <c r="AB1532" i="1"/>
  <c r="AC1532" i="1"/>
  <c r="AD1532" i="1"/>
  <c r="AE1532" i="1"/>
  <c r="AF1532" i="1"/>
  <c r="AG1532" i="1"/>
  <c r="AH1532" i="1"/>
  <c r="AA1533" i="1"/>
  <c r="AB1533" i="1"/>
  <c r="AC1533" i="1"/>
  <c r="AD1533" i="1"/>
  <c r="AE1533" i="1"/>
  <c r="AF1533" i="1"/>
  <c r="AG1533" i="1"/>
  <c r="AH1533" i="1"/>
  <c r="AA1534" i="1"/>
  <c r="AB1534" i="1"/>
  <c r="AC1534" i="1"/>
  <c r="AD1534" i="1"/>
  <c r="AE1534" i="1"/>
  <c r="AF1534" i="1"/>
  <c r="AG1534" i="1"/>
  <c r="AH1534" i="1"/>
  <c r="AA1535" i="1"/>
  <c r="AB1535" i="1"/>
  <c r="AC1535" i="1"/>
  <c r="AD1535" i="1"/>
  <c r="AE1535" i="1"/>
  <c r="AF1535" i="1"/>
  <c r="AG1535" i="1"/>
  <c r="AH1535" i="1"/>
  <c r="AA1536" i="1"/>
  <c r="AB1536" i="1"/>
  <c r="AC1536" i="1"/>
  <c r="AD1536" i="1"/>
  <c r="AE1536" i="1"/>
  <c r="AF1536" i="1"/>
  <c r="AG1536" i="1"/>
  <c r="AH1536" i="1"/>
  <c r="AA1537" i="1"/>
  <c r="AB1537" i="1"/>
  <c r="AC1537" i="1"/>
  <c r="AD1537" i="1"/>
  <c r="AE1537" i="1"/>
  <c r="AF1537" i="1"/>
  <c r="AG1537" i="1"/>
  <c r="AH1537" i="1"/>
  <c r="AA1538" i="1"/>
  <c r="AB1538" i="1"/>
  <c r="AC1538" i="1"/>
  <c r="AD1538" i="1"/>
  <c r="AE1538" i="1"/>
  <c r="AF1538" i="1"/>
  <c r="AG1538" i="1"/>
  <c r="AH1538" i="1"/>
  <c r="AA1539" i="1"/>
  <c r="AB1539" i="1"/>
  <c r="AC1539" i="1"/>
  <c r="AD1539" i="1"/>
  <c r="AE1539" i="1"/>
  <c r="AF1539" i="1"/>
  <c r="AG1539" i="1"/>
  <c r="AH1539" i="1"/>
  <c r="AA1540" i="1"/>
  <c r="AB1540" i="1"/>
  <c r="AC1540" i="1"/>
  <c r="AD1540" i="1"/>
  <c r="AE1540" i="1"/>
  <c r="AF1540" i="1"/>
  <c r="AG1540" i="1"/>
  <c r="AH1540" i="1"/>
  <c r="AA1541" i="1"/>
  <c r="AB1541" i="1"/>
  <c r="AC1541" i="1"/>
  <c r="AD1541" i="1"/>
  <c r="AE1541" i="1"/>
  <c r="AF1541" i="1"/>
  <c r="AG1541" i="1"/>
  <c r="AH1541" i="1"/>
  <c r="AA1542" i="1"/>
  <c r="AB1542" i="1"/>
  <c r="AC1542" i="1"/>
  <c r="AD1542" i="1"/>
  <c r="AE1542" i="1"/>
  <c r="AF1542" i="1"/>
  <c r="AG1542" i="1"/>
  <c r="AH1542" i="1"/>
  <c r="AA1543" i="1"/>
  <c r="AB1543" i="1"/>
  <c r="AC1543" i="1"/>
  <c r="AD1543" i="1"/>
  <c r="AE1543" i="1"/>
  <c r="AF1543" i="1"/>
  <c r="AG1543" i="1"/>
  <c r="AH1543" i="1"/>
  <c r="AA1544" i="1"/>
  <c r="AB1544" i="1"/>
  <c r="AC1544" i="1"/>
  <c r="AD1544" i="1"/>
  <c r="AE1544" i="1"/>
  <c r="AF1544" i="1"/>
  <c r="AG1544" i="1"/>
  <c r="AH1544" i="1"/>
  <c r="AA1545" i="1"/>
  <c r="AB1545" i="1"/>
  <c r="AC1545" i="1"/>
  <c r="AD1545" i="1"/>
  <c r="AE1545" i="1"/>
  <c r="AF1545" i="1"/>
  <c r="AG1545" i="1"/>
  <c r="AH1545" i="1"/>
  <c r="AA1546" i="1"/>
  <c r="AB1546" i="1"/>
  <c r="AC1546" i="1"/>
  <c r="AD1546" i="1"/>
  <c r="AE1546" i="1"/>
  <c r="AF1546" i="1"/>
  <c r="AG1546" i="1"/>
  <c r="AH1546" i="1"/>
  <c r="AA1547" i="1"/>
  <c r="AB1547" i="1"/>
  <c r="AC1547" i="1"/>
  <c r="AD1547" i="1"/>
  <c r="AE1547" i="1"/>
  <c r="AF1547" i="1"/>
  <c r="AG1547" i="1"/>
  <c r="AH1547" i="1"/>
  <c r="AA1548" i="1"/>
  <c r="AB1548" i="1"/>
  <c r="AC1548" i="1"/>
  <c r="AD1548" i="1"/>
  <c r="AE1548" i="1"/>
  <c r="AF1548" i="1"/>
  <c r="AG1548" i="1"/>
  <c r="AH1548" i="1"/>
  <c r="AA1549" i="1"/>
  <c r="AB1549" i="1"/>
  <c r="AC1549" i="1"/>
  <c r="AD1549" i="1"/>
  <c r="AE1549" i="1"/>
  <c r="AF1549" i="1"/>
  <c r="AG1549" i="1"/>
  <c r="AH1549" i="1"/>
  <c r="AA1550" i="1"/>
  <c r="AB1550" i="1"/>
  <c r="AC1550" i="1"/>
  <c r="AD1550" i="1"/>
  <c r="AE1550" i="1"/>
  <c r="AF1550" i="1"/>
  <c r="AG1550" i="1"/>
  <c r="AH1550" i="1"/>
  <c r="AA1551" i="1"/>
  <c r="AB1551" i="1"/>
  <c r="AC1551" i="1"/>
  <c r="AD1551" i="1"/>
  <c r="AE1551" i="1"/>
  <c r="AF1551" i="1"/>
  <c r="AG1551" i="1"/>
  <c r="AH1551" i="1"/>
  <c r="AA1552" i="1"/>
  <c r="AB1552" i="1"/>
  <c r="AC1552" i="1"/>
  <c r="AD1552" i="1"/>
  <c r="AE1552" i="1"/>
  <c r="AF1552" i="1"/>
  <c r="AG1552" i="1"/>
  <c r="AH1552" i="1"/>
  <c r="AA1553" i="1"/>
  <c r="AB1553" i="1"/>
  <c r="AC1553" i="1"/>
  <c r="AD1553" i="1"/>
  <c r="AE1553" i="1"/>
  <c r="AF1553" i="1"/>
  <c r="AG1553" i="1"/>
  <c r="AH1553" i="1"/>
  <c r="AA1554" i="1"/>
  <c r="AB1554" i="1"/>
  <c r="AC1554" i="1"/>
  <c r="AD1554" i="1"/>
  <c r="AE1554" i="1"/>
  <c r="AF1554" i="1"/>
  <c r="AG1554" i="1"/>
  <c r="AH1554" i="1"/>
  <c r="AA1555" i="1"/>
  <c r="AB1555" i="1"/>
  <c r="AC1555" i="1"/>
  <c r="AD1555" i="1"/>
  <c r="AE1555" i="1"/>
  <c r="AF1555" i="1"/>
  <c r="AG1555" i="1"/>
  <c r="AH1555" i="1"/>
  <c r="AA1556" i="1"/>
  <c r="AB1556" i="1"/>
  <c r="AC1556" i="1"/>
  <c r="AD1556" i="1"/>
  <c r="AE1556" i="1"/>
  <c r="AF1556" i="1"/>
  <c r="AG1556" i="1"/>
  <c r="AH1556" i="1"/>
  <c r="AA1557" i="1"/>
  <c r="AB1557" i="1"/>
  <c r="AC1557" i="1"/>
  <c r="AD1557" i="1"/>
  <c r="AE1557" i="1"/>
  <c r="AF1557" i="1"/>
  <c r="AG1557" i="1"/>
  <c r="AH1557" i="1"/>
  <c r="AA1558" i="1"/>
  <c r="AB1558" i="1"/>
  <c r="AC1558" i="1"/>
  <c r="AD1558" i="1"/>
  <c r="AE1558" i="1"/>
  <c r="AF1558" i="1"/>
  <c r="AG1558" i="1"/>
  <c r="AH1558" i="1"/>
  <c r="AA1559" i="1"/>
  <c r="AB1559" i="1"/>
  <c r="AC1559" i="1"/>
  <c r="AD1559" i="1"/>
  <c r="AE1559" i="1"/>
  <c r="AF1559" i="1"/>
  <c r="AG1559" i="1"/>
  <c r="AH1559" i="1"/>
  <c r="AA1560" i="1"/>
  <c r="AB1560" i="1"/>
  <c r="AC1560" i="1"/>
  <c r="AD1560" i="1"/>
  <c r="AE1560" i="1"/>
  <c r="AF1560" i="1"/>
  <c r="AG1560" i="1"/>
  <c r="AH1560" i="1"/>
  <c r="AA1561" i="1"/>
  <c r="AB1561" i="1"/>
  <c r="AC1561" i="1"/>
  <c r="AD1561" i="1"/>
  <c r="AE1561" i="1"/>
  <c r="AF1561" i="1"/>
  <c r="AG1561" i="1"/>
  <c r="AH1561" i="1"/>
  <c r="AA1562" i="1"/>
  <c r="AB1562" i="1"/>
  <c r="AC1562" i="1"/>
  <c r="AD1562" i="1"/>
  <c r="AE1562" i="1"/>
  <c r="AF1562" i="1"/>
  <c r="AG1562" i="1"/>
  <c r="AH1562" i="1"/>
  <c r="AA1563" i="1"/>
  <c r="AB1563" i="1"/>
  <c r="AC1563" i="1"/>
  <c r="AD1563" i="1"/>
  <c r="AE1563" i="1"/>
  <c r="AF1563" i="1"/>
  <c r="AG1563" i="1"/>
  <c r="AH1563" i="1"/>
  <c r="AA1564" i="1"/>
  <c r="AB1564" i="1"/>
  <c r="AC1564" i="1"/>
  <c r="AD1564" i="1"/>
  <c r="AE1564" i="1"/>
  <c r="AF1564" i="1"/>
  <c r="AG1564" i="1"/>
  <c r="AH1564" i="1"/>
  <c r="AA1565" i="1"/>
  <c r="AB1565" i="1"/>
  <c r="AC1565" i="1"/>
  <c r="AD1565" i="1"/>
  <c r="AE1565" i="1"/>
  <c r="AF1565" i="1"/>
  <c r="AG1565" i="1"/>
  <c r="AH1565" i="1"/>
  <c r="AA1566" i="1"/>
  <c r="AB1566" i="1"/>
  <c r="AC1566" i="1"/>
  <c r="AD1566" i="1"/>
  <c r="AE1566" i="1"/>
  <c r="AF1566" i="1"/>
  <c r="AG1566" i="1"/>
  <c r="AH1566" i="1"/>
  <c r="AA1567" i="1"/>
  <c r="AB1567" i="1"/>
  <c r="AC1567" i="1"/>
  <c r="AD1567" i="1"/>
  <c r="AE1567" i="1"/>
  <c r="AF1567" i="1"/>
  <c r="AG1567" i="1"/>
  <c r="AH1567" i="1"/>
  <c r="AA1568" i="1"/>
  <c r="AB1568" i="1"/>
  <c r="AC1568" i="1"/>
  <c r="AD1568" i="1"/>
  <c r="AE1568" i="1"/>
  <c r="AF1568" i="1"/>
  <c r="AG1568" i="1"/>
  <c r="AH1568" i="1"/>
  <c r="AA1569" i="1"/>
  <c r="AB1569" i="1"/>
  <c r="AC1569" i="1"/>
  <c r="AD1569" i="1"/>
  <c r="AE1569" i="1"/>
  <c r="AF1569" i="1"/>
  <c r="AG1569" i="1"/>
  <c r="AH1569" i="1"/>
  <c r="AA1570" i="1"/>
  <c r="AB1570" i="1"/>
  <c r="AC1570" i="1"/>
  <c r="AD1570" i="1"/>
  <c r="AE1570" i="1"/>
  <c r="AF1570" i="1"/>
  <c r="AG1570" i="1"/>
  <c r="AH1570" i="1"/>
  <c r="AA1571" i="1"/>
  <c r="AB1571" i="1"/>
  <c r="AC1571" i="1"/>
  <c r="AD1571" i="1"/>
  <c r="AE1571" i="1"/>
  <c r="AF1571" i="1"/>
  <c r="AG1571" i="1"/>
  <c r="AH1571" i="1"/>
  <c r="AA1572" i="1"/>
  <c r="AB1572" i="1"/>
  <c r="AC1572" i="1"/>
  <c r="AD1572" i="1"/>
  <c r="AE1572" i="1"/>
  <c r="AF1572" i="1"/>
  <c r="AG1572" i="1"/>
  <c r="AH1572" i="1"/>
  <c r="AA1573" i="1"/>
  <c r="AB1573" i="1"/>
  <c r="AC1573" i="1"/>
  <c r="AD1573" i="1"/>
  <c r="AE1573" i="1"/>
  <c r="AF1573" i="1"/>
  <c r="AG1573" i="1"/>
  <c r="AH1573" i="1"/>
  <c r="AA1574" i="1"/>
  <c r="AB1574" i="1"/>
  <c r="AC1574" i="1"/>
  <c r="AD1574" i="1"/>
  <c r="AE1574" i="1"/>
  <c r="AF1574" i="1"/>
  <c r="AG1574" i="1"/>
  <c r="AH1574" i="1"/>
  <c r="AA1575" i="1"/>
  <c r="AB1575" i="1"/>
  <c r="AC1575" i="1"/>
  <c r="AD1575" i="1"/>
  <c r="AE1575" i="1"/>
  <c r="AF1575" i="1"/>
  <c r="AG1575" i="1"/>
  <c r="AH1575" i="1"/>
  <c r="AA1576" i="1"/>
  <c r="AB1576" i="1"/>
  <c r="AC1576" i="1"/>
  <c r="AD1576" i="1"/>
  <c r="AE1576" i="1"/>
  <c r="AF1576" i="1"/>
  <c r="AG1576" i="1"/>
  <c r="AH1576" i="1"/>
  <c r="AA1577" i="1"/>
  <c r="AB1577" i="1"/>
  <c r="AC1577" i="1"/>
  <c r="AD1577" i="1"/>
  <c r="AE1577" i="1"/>
  <c r="AF1577" i="1"/>
  <c r="AG1577" i="1"/>
  <c r="AH1577" i="1"/>
  <c r="AA1578" i="1"/>
  <c r="AB1578" i="1"/>
  <c r="AC1578" i="1"/>
  <c r="AD1578" i="1"/>
  <c r="AE1578" i="1"/>
  <c r="AF1578" i="1"/>
  <c r="AG1578" i="1"/>
  <c r="AH1578" i="1"/>
  <c r="AA1579" i="1"/>
  <c r="AB1579" i="1"/>
  <c r="AC1579" i="1"/>
  <c r="AD1579" i="1"/>
  <c r="AE1579" i="1"/>
  <c r="AF1579" i="1"/>
  <c r="AG1579" i="1"/>
  <c r="AH1579" i="1"/>
  <c r="AA1580" i="1"/>
  <c r="AB1580" i="1"/>
  <c r="AC1580" i="1"/>
  <c r="AD1580" i="1"/>
  <c r="AE1580" i="1"/>
  <c r="AF1580" i="1"/>
  <c r="AG1580" i="1"/>
  <c r="AH1580" i="1"/>
  <c r="AA1581" i="1"/>
  <c r="AB1581" i="1"/>
  <c r="AC1581" i="1"/>
  <c r="AD1581" i="1"/>
  <c r="AE1581" i="1"/>
  <c r="AF1581" i="1"/>
  <c r="AG1581" i="1"/>
  <c r="AH1581" i="1"/>
  <c r="AA1582" i="1"/>
  <c r="AB1582" i="1"/>
  <c r="AC1582" i="1"/>
  <c r="AD1582" i="1"/>
  <c r="AE1582" i="1"/>
  <c r="AF1582" i="1"/>
  <c r="AG1582" i="1"/>
  <c r="AH1582" i="1"/>
  <c r="AA1583" i="1"/>
  <c r="AB1583" i="1"/>
  <c r="AC1583" i="1"/>
  <c r="AD1583" i="1"/>
  <c r="AE1583" i="1"/>
  <c r="AF1583" i="1"/>
  <c r="AG1583" i="1"/>
  <c r="AH1583" i="1"/>
  <c r="AA1584" i="1"/>
  <c r="AB1584" i="1"/>
  <c r="AC1584" i="1"/>
  <c r="AD1584" i="1"/>
  <c r="AE1584" i="1"/>
  <c r="AF1584" i="1"/>
  <c r="AG1584" i="1"/>
  <c r="AH1584" i="1"/>
  <c r="AA1585" i="1"/>
  <c r="AB1585" i="1"/>
  <c r="AC1585" i="1"/>
  <c r="AD1585" i="1"/>
  <c r="AE1585" i="1"/>
  <c r="AF1585" i="1"/>
  <c r="AG1585" i="1"/>
  <c r="AH1585" i="1"/>
  <c r="AA1586" i="1"/>
  <c r="AB1586" i="1"/>
  <c r="AC1586" i="1"/>
  <c r="AD1586" i="1"/>
  <c r="AE1586" i="1"/>
  <c r="AF1586" i="1"/>
  <c r="AG1586" i="1"/>
  <c r="AH1586" i="1"/>
  <c r="AA1587" i="1"/>
  <c r="AB1587" i="1"/>
  <c r="AC1587" i="1"/>
  <c r="AD1587" i="1"/>
  <c r="AE1587" i="1"/>
  <c r="AF1587" i="1"/>
  <c r="AG1587" i="1"/>
  <c r="AH1587" i="1"/>
  <c r="AA1588" i="1"/>
  <c r="AB1588" i="1"/>
  <c r="AC1588" i="1"/>
  <c r="AD1588" i="1"/>
  <c r="AE1588" i="1"/>
  <c r="AF1588" i="1"/>
  <c r="AG1588" i="1"/>
  <c r="AH1588" i="1"/>
  <c r="AA1589" i="1"/>
  <c r="AB1589" i="1"/>
  <c r="AC1589" i="1"/>
  <c r="AD1589" i="1"/>
  <c r="AE1589" i="1"/>
  <c r="AF1589" i="1"/>
  <c r="AG1589" i="1"/>
  <c r="AH1589" i="1"/>
  <c r="AA1590" i="1"/>
  <c r="AB1590" i="1"/>
  <c r="AC1590" i="1"/>
  <c r="AD1590" i="1"/>
  <c r="AE1590" i="1"/>
  <c r="AF1590" i="1"/>
  <c r="AG1590" i="1"/>
  <c r="AH1590" i="1"/>
  <c r="AA1591" i="1"/>
  <c r="AB1591" i="1"/>
  <c r="AC1591" i="1"/>
  <c r="AD1591" i="1"/>
  <c r="AE1591" i="1"/>
  <c r="AF1591" i="1"/>
  <c r="AG1591" i="1"/>
  <c r="AH1591" i="1"/>
  <c r="AA1592" i="1"/>
  <c r="AB1592" i="1"/>
  <c r="AC1592" i="1"/>
  <c r="AD1592" i="1"/>
  <c r="AE1592" i="1"/>
  <c r="AF1592" i="1"/>
  <c r="AG1592" i="1"/>
  <c r="AH1592" i="1"/>
  <c r="AA1593" i="1"/>
  <c r="AB1593" i="1"/>
  <c r="AC1593" i="1"/>
  <c r="AD1593" i="1"/>
  <c r="AE1593" i="1"/>
  <c r="AF1593" i="1"/>
  <c r="AG1593" i="1"/>
  <c r="AH1593" i="1"/>
  <c r="AA1594" i="1"/>
  <c r="AB1594" i="1"/>
  <c r="AC1594" i="1"/>
  <c r="AD1594" i="1"/>
  <c r="AE1594" i="1"/>
  <c r="AF1594" i="1"/>
  <c r="AG1594" i="1"/>
  <c r="AH1594" i="1"/>
  <c r="AA1595" i="1"/>
  <c r="AB1595" i="1"/>
  <c r="AC1595" i="1"/>
  <c r="AD1595" i="1"/>
  <c r="AE1595" i="1"/>
  <c r="AF1595" i="1"/>
  <c r="AG1595" i="1"/>
  <c r="AH1595" i="1"/>
  <c r="AA1596" i="1"/>
  <c r="AB1596" i="1"/>
  <c r="AC1596" i="1"/>
  <c r="AD1596" i="1"/>
  <c r="AE1596" i="1"/>
  <c r="AF1596" i="1"/>
  <c r="AG1596" i="1"/>
  <c r="AH1596" i="1"/>
  <c r="AA1597" i="1"/>
  <c r="AB1597" i="1"/>
  <c r="AC1597" i="1"/>
  <c r="AD1597" i="1"/>
  <c r="AE1597" i="1"/>
  <c r="AF1597" i="1"/>
  <c r="AG1597" i="1"/>
  <c r="AH1597" i="1"/>
  <c r="AA1598" i="1"/>
  <c r="AB1598" i="1"/>
  <c r="AC1598" i="1"/>
  <c r="AD1598" i="1"/>
  <c r="AE1598" i="1"/>
  <c r="AF1598" i="1"/>
  <c r="AG1598" i="1"/>
  <c r="AH1598" i="1"/>
  <c r="AA1599" i="1"/>
  <c r="AB1599" i="1"/>
  <c r="AC1599" i="1"/>
  <c r="AD1599" i="1"/>
  <c r="AE1599" i="1"/>
  <c r="AF1599" i="1"/>
  <c r="AG1599" i="1"/>
  <c r="AH1599" i="1"/>
  <c r="AA1600" i="1"/>
  <c r="AB1600" i="1"/>
  <c r="AC1600" i="1"/>
  <c r="AD1600" i="1"/>
  <c r="AE1600" i="1"/>
  <c r="AF1600" i="1"/>
  <c r="AG1600" i="1"/>
  <c r="AH1600" i="1"/>
  <c r="AA1601" i="1"/>
  <c r="AB1601" i="1"/>
  <c r="AC1601" i="1"/>
  <c r="AD1601" i="1"/>
  <c r="AE1601" i="1"/>
  <c r="AF1601" i="1"/>
  <c r="AG1601" i="1"/>
  <c r="AH1601" i="1"/>
  <c r="AA1602" i="1"/>
  <c r="AB1602" i="1"/>
  <c r="AC1602" i="1"/>
  <c r="AD1602" i="1"/>
  <c r="AE1602" i="1"/>
  <c r="AF1602" i="1"/>
  <c r="AG1602" i="1"/>
  <c r="AH1602" i="1"/>
  <c r="AA1603" i="1"/>
  <c r="AB1603" i="1"/>
  <c r="AC1603" i="1"/>
  <c r="AD1603" i="1"/>
  <c r="AE1603" i="1"/>
  <c r="AF1603" i="1"/>
  <c r="AG1603" i="1"/>
  <c r="AH1603" i="1"/>
  <c r="AA1604" i="1"/>
  <c r="AB1604" i="1"/>
  <c r="AC1604" i="1"/>
  <c r="AD1604" i="1"/>
  <c r="AE1604" i="1"/>
  <c r="AF1604" i="1"/>
  <c r="AG1604" i="1"/>
  <c r="AH1604" i="1"/>
  <c r="AA1605" i="1"/>
  <c r="AB1605" i="1"/>
  <c r="AC1605" i="1"/>
  <c r="AD1605" i="1"/>
  <c r="AE1605" i="1"/>
  <c r="AF1605" i="1"/>
  <c r="AG1605" i="1"/>
  <c r="AH1605" i="1"/>
  <c r="AA1606" i="1"/>
  <c r="AB1606" i="1"/>
  <c r="AC1606" i="1"/>
  <c r="AD1606" i="1"/>
  <c r="AE1606" i="1"/>
  <c r="AF1606" i="1"/>
  <c r="AG1606" i="1"/>
  <c r="AH1606" i="1"/>
  <c r="AA1607" i="1"/>
  <c r="AB1607" i="1"/>
  <c r="AC1607" i="1"/>
  <c r="AD1607" i="1"/>
  <c r="AE1607" i="1"/>
  <c r="AF1607" i="1"/>
  <c r="AG1607" i="1"/>
  <c r="AH1607" i="1"/>
  <c r="AA1608" i="1"/>
  <c r="AB1608" i="1"/>
  <c r="AC1608" i="1"/>
  <c r="AD1608" i="1"/>
  <c r="AE1608" i="1"/>
  <c r="AF1608" i="1"/>
  <c r="AG1608" i="1"/>
  <c r="AH1608" i="1"/>
  <c r="AA1609" i="1"/>
  <c r="AB1609" i="1"/>
  <c r="AC1609" i="1"/>
  <c r="AD1609" i="1"/>
  <c r="AE1609" i="1"/>
  <c r="AF1609" i="1"/>
  <c r="AG1609" i="1"/>
  <c r="AH1609" i="1"/>
  <c r="AA1610" i="1"/>
  <c r="AB1610" i="1"/>
  <c r="AC1610" i="1"/>
  <c r="AD1610" i="1"/>
  <c r="AE1610" i="1"/>
  <c r="AF1610" i="1"/>
  <c r="AG1610" i="1"/>
  <c r="AH1610" i="1"/>
  <c r="AA1611" i="1"/>
  <c r="AB1611" i="1"/>
  <c r="AC1611" i="1"/>
  <c r="AD1611" i="1"/>
  <c r="AE1611" i="1"/>
  <c r="AF1611" i="1"/>
  <c r="AG1611" i="1"/>
  <c r="AH1611" i="1"/>
  <c r="AA1612" i="1"/>
  <c r="AB1612" i="1"/>
  <c r="AC1612" i="1"/>
  <c r="AD1612" i="1"/>
  <c r="AE1612" i="1"/>
  <c r="AF1612" i="1"/>
  <c r="AG1612" i="1"/>
  <c r="AH1612" i="1"/>
  <c r="AA1613" i="1"/>
  <c r="AB1613" i="1"/>
  <c r="AC1613" i="1"/>
  <c r="AD1613" i="1"/>
  <c r="AE1613" i="1"/>
  <c r="AF1613" i="1"/>
  <c r="AG1613" i="1"/>
  <c r="AH1613" i="1"/>
  <c r="AA1614" i="1"/>
  <c r="AB1614" i="1"/>
  <c r="AC1614" i="1"/>
  <c r="AD1614" i="1"/>
  <c r="AE1614" i="1"/>
  <c r="AF1614" i="1"/>
  <c r="AG1614" i="1"/>
  <c r="AH1614" i="1"/>
  <c r="AA1615" i="1"/>
  <c r="AB1615" i="1"/>
  <c r="AC1615" i="1"/>
  <c r="AD1615" i="1"/>
  <c r="AE1615" i="1"/>
  <c r="AF1615" i="1"/>
  <c r="AG1615" i="1"/>
  <c r="AH1615" i="1"/>
  <c r="AA1616" i="1"/>
  <c r="AB1616" i="1"/>
  <c r="AC1616" i="1"/>
  <c r="AD1616" i="1"/>
  <c r="AE1616" i="1"/>
  <c r="AF1616" i="1"/>
  <c r="AG1616" i="1"/>
  <c r="AH1616" i="1"/>
  <c r="AA1617" i="1"/>
  <c r="AB1617" i="1"/>
  <c r="AC1617" i="1"/>
  <c r="AD1617" i="1"/>
  <c r="AE1617" i="1"/>
  <c r="AF1617" i="1"/>
  <c r="AG1617" i="1"/>
  <c r="AH1617" i="1"/>
  <c r="AA1618" i="1"/>
  <c r="AB1618" i="1"/>
  <c r="AC1618" i="1"/>
  <c r="AD1618" i="1"/>
  <c r="AE1618" i="1"/>
  <c r="AF1618" i="1"/>
  <c r="AG1618" i="1"/>
  <c r="AH1618" i="1"/>
  <c r="AA1619" i="1"/>
  <c r="AB1619" i="1"/>
  <c r="AC1619" i="1"/>
  <c r="AD1619" i="1"/>
  <c r="AE1619" i="1"/>
  <c r="AF1619" i="1"/>
  <c r="AG1619" i="1"/>
  <c r="AH1619" i="1"/>
  <c r="AA1620" i="1"/>
  <c r="AB1620" i="1"/>
  <c r="AC1620" i="1"/>
  <c r="AD1620" i="1"/>
  <c r="AE1620" i="1"/>
  <c r="AF1620" i="1"/>
  <c r="AG1620" i="1"/>
  <c r="AH1620" i="1"/>
  <c r="AA1621" i="1"/>
  <c r="AB1621" i="1"/>
  <c r="AC1621" i="1"/>
  <c r="AD1621" i="1"/>
  <c r="AE1621" i="1"/>
  <c r="AF1621" i="1"/>
  <c r="AG1621" i="1"/>
  <c r="AH1621" i="1"/>
  <c r="AA1622" i="1"/>
  <c r="AB1622" i="1"/>
  <c r="AC1622" i="1"/>
  <c r="AD1622" i="1"/>
  <c r="AE1622" i="1"/>
  <c r="AF1622" i="1"/>
  <c r="AG1622" i="1"/>
  <c r="AH1622" i="1"/>
  <c r="AA1623" i="1"/>
  <c r="AB1623" i="1"/>
  <c r="AC1623" i="1"/>
  <c r="AD1623" i="1"/>
  <c r="AE1623" i="1"/>
  <c r="AF1623" i="1"/>
  <c r="AG1623" i="1"/>
  <c r="AH1623" i="1"/>
  <c r="AA1624" i="1"/>
  <c r="AB1624" i="1"/>
  <c r="AC1624" i="1"/>
  <c r="AD1624" i="1"/>
  <c r="AE1624" i="1"/>
  <c r="AF1624" i="1"/>
  <c r="AG1624" i="1"/>
  <c r="AH1624" i="1"/>
  <c r="AA1625" i="1"/>
  <c r="AB1625" i="1"/>
  <c r="AC1625" i="1"/>
  <c r="AD1625" i="1"/>
  <c r="AE1625" i="1"/>
  <c r="AF1625" i="1"/>
  <c r="AG1625" i="1"/>
  <c r="AH1625" i="1"/>
  <c r="AA1626" i="1"/>
  <c r="AB1626" i="1"/>
  <c r="AC1626" i="1"/>
  <c r="AD1626" i="1"/>
  <c r="AE1626" i="1"/>
  <c r="AF1626" i="1"/>
  <c r="AG1626" i="1"/>
  <c r="AH1626" i="1"/>
  <c r="AA1627" i="1"/>
  <c r="AB1627" i="1"/>
  <c r="AC1627" i="1"/>
  <c r="AD1627" i="1"/>
  <c r="AE1627" i="1"/>
  <c r="AF1627" i="1"/>
  <c r="AG1627" i="1"/>
  <c r="AH1627" i="1"/>
  <c r="AA1628" i="1"/>
  <c r="AB1628" i="1"/>
  <c r="AC1628" i="1"/>
  <c r="AD1628" i="1"/>
  <c r="AE1628" i="1"/>
  <c r="AF1628" i="1"/>
  <c r="AG1628" i="1"/>
  <c r="AH1628" i="1"/>
  <c r="AA1629" i="1"/>
  <c r="AB1629" i="1"/>
  <c r="AC1629" i="1"/>
  <c r="AD1629" i="1"/>
  <c r="AE1629" i="1"/>
  <c r="AF1629" i="1"/>
  <c r="AG1629" i="1"/>
  <c r="AH1629" i="1"/>
  <c r="AA1630" i="1"/>
  <c r="AB1630" i="1"/>
  <c r="AC1630" i="1"/>
  <c r="AD1630" i="1"/>
  <c r="AE1630" i="1"/>
  <c r="AF1630" i="1"/>
  <c r="AG1630" i="1"/>
  <c r="AH1630" i="1"/>
  <c r="AA1631" i="1"/>
  <c r="AB1631" i="1"/>
  <c r="AC1631" i="1"/>
  <c r="AD1631" i="1"/>
  <c r="AE1631" i="1"/>
  <c r="AF1631" i="1"/>
  <c r="AG1631" i="1"/>
  <c r="AH1631" i="1"/>
  <c r="AA1632" i="1"/>
  <c r="AB1632" i="1"/>
  <c r="AC1632" i="1"/>
  <c r="AD1632" i="1"/>
  <c r="AE1632" i="1"/>
  <c r="AF1632" i="1"/>
  <c r="AG1632" i="1"/>
  <c r="AH1632" i="1"/>
  <c r="AA1633" i="1"/>
  <c r="AB1633" i="1"/>
  <c r="AC1633" i="1"/>
  <c r="AD1633" i="1"/>
  <c r="AE1633" i="1"/>
  <c r="AF1633" i="1"/>
  <c r="AG1633" i="1"/>
  <c r="AH1633" i="1"/>
  <c r="AA1634" i="1"/>
  <c r="AB1634" i="1"/>
  <c r="AC1634" i="1"/>
  <c r="AD1634" i="1"/>
  <c r="AE1634" i="1"/>
  <c r="AF1634" i="1"/>
  <c r="AG1634" i="1"/>
  <c r="AH1634" i="1"/>
  <c r="AA1635" i="1"/>
  <c r="AB1635" i="1"/>
  <c r="AC1635" i="1"/>
  <c r="AD1635" i="1"/>
  <c r="AE1635" i="1"/>
  <c r="AF1635" i="1"/>
  <c r="AG1635" i="1"/>
  <c r="AH1635" i="1"/>
  <c r="AA1636" i="1"/>
  <c r="AB1636" i="1"/>
  <c r="AC1636" i="1"/>
  <c r="AD1636" i="1"/>
  <c r="AE1636" i="1"/>
  <c r="AF1636" i="1"/>
  <c r="AG1636" i="1"/>
  <c r="AH1636" i="1"/>
  <c r="AA1637" i="1"/>
  <c r="AB1637" i="1"/>
  <c r="AC1637" i="1"/>
  <c r="AD1637" i="1"/>
  <c r="AE1637" i="1"/>
  <c r="AF1637" i="1"/>
  <c r="AG1637" i="1"/>
  <c r="AH1637" i="1"/>
  <c r="AA1638" i="1"/>
  <c r="AB1638" i="1"/>
  <c r="AC1638" i="1"/>
  <c r="AD1638" i="1"/>
  <c r="AE1638" i="1"/>
  <c r="AF1638" i="1"/>
  <c r="AG1638" i="1"/>
  <c r="AH1638" i="1"/>
  <c r="AA1639" i="1"/>
  <c r="AB1639" i="1"/>
  <c r="AC1639" i="1"/>
  <c r="AD1639" i="1"/>
  <c r="AE1639" i="1"/>
  <c r="AF1639" i="1"/>
  <c r="AG1639" i="1"/>
  <c r="AH1639" i="1"/>
  <c r="AA1640" i="1"/>
  <c r="AB1640" i="1"/>
  <c r="AC1640" i="1"/>
  <c r="AD1640" i="1"/>
  <c r="AE1640" i="1"/>
  <c r="AF1640" i="1"/>
  <c r="AG1640" i="1"/>
  <c r="AH1640" i="1"/>
  <c r="AA1641" i="1"/>
  <c r="AB1641" i="1"/>
  <c r="AC1641" i="1"/>
  <c r="AD1641" i="1"/>
  <c r="AE1641" i="1"/>
  <c r="AF1641" i="1"/>
  <c r="AG1641" i="1"/>
  <c r="AH1641" i="1"/>
  <c r="AA1642" i="1"/>
  <c r="AB1642" i="1"/>
  <c r="AC1642" i="1"/>
  <c r="AD1642" i="1"/>
  <c r="AE1642" i="1"/>
  <c r="AF1642" i="1"/>
  <c r="AG1642" i="1"/>
  <c r="AH1642" i="1"/>
  <c r="AA1643" i="1"/>
  <c r="AB1643" i="1"/>
  <c r="AC1643" i="1"/>
  <c r="AD1643" i="1"/>
  <c r="AE1643" i="1"/>
  <c r="AF1643" i="1"/>
  <c r="AG1643" i="1"/>
  <c r="AH1643" i="1"/>
  <c r="AA1644" i="1"/>
  <c r="AB1644" i="1"/>
  <c r="AC1644" i="1"/>
  <c r="AD1644" i="1"/>
  <c r="AE1644" i="1"/>
  <c r="AF1644" i="1"/>
  <c r="AG1644" i="1"/>
  <c r="AH1644" i="1"/>
  <c r="AA1645" i="1"/>
  <c r="AB1645" i="1"/>
  <c r="AC1645" i="1"/>
  <c r="AD1645" i="1"/>
  <c r="AE1645" i="1"/>
  <c r="AF1645" i="1"/>
  <c r="AG1645" i="1"/>
  <c r="AH1645" i="1"/>
  <c r="AA1646" i="1"/>
  <c r="AB1646" i="1"/>
  <c r="AC1646" i="1"/>
  <c r="AD1646" i="1"/>
  <c r="AE1646" i="1"/>
  <c r="AF1646" i="1"/>
  <c r="AG1646" i="1"/>
  <c r="AH1646" i="1"/>
  <c r="AA1647" i="1"/>
  <c r="AB1647" i="1"/>
  <c r="AC1647" i="1"/>
  <c r="AD1647" i="1"/>
  <c r="AE1647" i="1"/>
  <c r="AF1647" i="1"/>
  <c r="AG1647" i="1"/>
  <c r="AH1647" i="1"/>
  <c r="AA1648" i="1"/>
  <c r="AB1648" i="1"/>
  <c r="AC1648" i="1"/>
  <c r="AD1648" i="1"/>
  <c r="AE1648" i="1"/>
  <c r="AF1648" i="1"/>
  <c r="AG1648" i="1"/>
  <c r="AH1648" i="1"/>
  <c r="AA1649" i="1"/>
  <c r="AB1649" i="1"/>
  <c r="AC1649" i="1"/>
  <c r="AD1649" i="1"/>
  <c r="AE1649" i="1"/>
  <c r="AF1649" i="1"/>
  <c r="AG1649" i="1"/>
  <c r="AH1649" i="1"/>
  <c r="AA1650" i="1"/>
  <c r="AB1650" i="1"/>
  <c r="AC1650" i="1"/>
  <c r="AD1650" i="1"/>
  <c r="AE1650" i="1"/>
  <c r="AF1650" i="1"/>
  <c r="AG1650" i="1"/>
  <c r="AH1650" i="1"/>
  <c r="AA1651" i="1"/>
  <c r="AB1651" i="1"/>
  <c r="AC1651" i="1"/>
  <c r="AD1651" i="1"/>
  <c r="AE1651" i="1"/>
  <c r="AF1651" i="1"/>
  <c r="AG1651" i="1"/>
  <c r="AH1651" i="1"/>
  <c r="AA1652" i="1"/>
  <c r="AB1652" i="1"/>
  <c r="AC1652" i="1"/>
  <c r="AD1652" i="1"/>
  <c r="AE1652" i="1"/>
  <c r="AF1652" i="1"/>
  <c r="AG1652" i="1"/>
  <c r="AH1652" i="1"/>
  <c r="AA1653" i="1"/>
  <c r="AB1653" i="1"/>
  <c r="AC1653" i="1"/>
  <c r="AD1653" i="1"/>
  <c r="AE1653" i="1"/>
  <c r="AF1653" i="1"/>
  <c r="AG1653" i="1"/>
  <c r="AH1653" i="1"/>
  <c r="AA1654" i="1"/>
  <c r="AB1654" i="1"/>
  <c r="AC1654" i="1"/>
  <c r="AD1654" i="1"/>
  <c r="AE1654" i="1"/>
  <c r="AF1654" i="1"/>
  <c r="AG1654" i="1"/>
  <c r="AH1654" i="1"/>
  <c r="AA1655" i="1"/>
  <c r="AB1655" i="1"/>
  <c r="AC1655" i="1"/>
  <c r="AD1655" i="1"/>
  <c r="AE1655" i="1"/>
  <c r="AF1655" i="1"/>
  <c r="AG1655" i="1"/>
  <c r="AH1655" i="1"/>
  <c r="AA1656" i="1"/>
  <c r="AB1656" i="1"/>
  <c r="AC1656" i="1"/>
  <c r="AD1656" i="1"/>
  <c r="AE1656" i="1"/>
  <c r="AF1656" i="1"/>
  <c r="AG1656" i="1"/>
  <c r="AH1656" i="1"/>
  <c r="AA1657" i="1"/>
  <c r="AB1657" i="1"/>
  <c r="AC1657" i="1"/>
  <c r="AD1657" i="1"/>
  <c r="AE1657" i="1"/>
  <c r="AF1657" i="1"/>
  <c r="AG1657" i="1"/>
  <c r="AH1657" i="1"/>
  <c r="AA1658" i="1"/>
  <c r="AB1658" i="1"/>
  <c r="AC1658" i="1"/>
  <c r="AD1658" i="1"/>
  <c r="AE1658" i="1"/>
  <c r="AF1658" i="1"/>
  <c r="AG1658" i="1"/>
  <c r="AH1658" i="1"/>
  <c r="AA1659" i="1"/>
  <c r="AB1659" i="1"/>
  <c r="AC1659" i="1"/>
  <c r="AD1659" i="1"/>
  <c r="AE1659" i="1"/>
  <c r="AF1659" i="1"/>
  <c r="AG1659" i="1"/>
  <c r="AH1659" i="1"/>
  <c r="AA1660" i="1"/>
  <c r="AB1660" i="1"/>
  <c r="AC1660" i="1"/>
  <c r="AD1660" i="1"/>
  <c r="AE1660" i="1"/>
  <c r="AF1660" i="1"/>
  <c r="AG1660" i="1"/>
  <c r="AH1660" i="1"/>
  <c r="AA1661" i="1"/>
  <c r="AB1661" i="1"/>
  <c r="AC1661" i="1"/>
  <c r="AD1661" i="1"/>
  <c r="AE1661" i="1"/>
  <c r="AF1661" i="1"/>
  <c r="AG1661" i="1"/>
  <c r="AH1661" i="1"/>
  <c r="AA1662" i="1"/>
  <c r="AB1662" i="1"/>
  <c r="AC1662" i="1"/>
  <c r="AD1662" i="1"/>
  <c r="AE1662" i="1"/>
  <c r="AF1662" i="1"/>
  <c r="AG1662" i="1"/>
  <c r="AH1662" i="1"/>
  <c r="AA1663" i="1"/>
  <c r="AB1663" i="1"/>
  <c r="AC1663" i="1"/>
  <c r="AD1663" i="1"/>
  <c r="AE1663" i="1"/>
  <c r="AF1663" i="1"/>
  <c r="AG1663" i="1"/>
  <c r="AH1663" i="1"/>
  <c r="AA1664" i="1"/>
  <c r="AB1664" i="1"/>
  <c r="AC1664" i="1"/>
  <c r="AD1664" i="1"/>
  <c r="AE1664" i="1"/>
  <c r="AF1664" i="1"/>
  <c r="AG1664" i="1"/>
  <c r="AH1664" i="1"/>
  <c r="AA1665" i="1"/>
  <c r="AB1665" i="1"/>
  <c r="AC1665" i="1"/>
  <c r="AD1665" i="1"/>
  <c r="AE1665" i="1"/>
  <c r="AF1665" i="1"/>
  <c r="AG1665" i="1"/>
  <c r="AH1665" i="1"/>
  <c r="AA1666" i="1"/>
  <c r="AB1666" i="1"/>
  <c r="AC1666" i="1"/>
  <c r="AD1666" i="1"/>
  <c r="AE1666" i="1"/>
  <c r="AF1666" i="1"/>
  <c r="AG1666" i="1"/>
  <c r="AH1666" i="1"/>
  <c r="AA1667" i="1"/>
  <c r="AB1667" i="1"/>
  <c r="AC1667" i="1"/>
  <c r="AD1667" i="1"/>
  <c r="AE1667" i="1"/>
  <c r="AF1667" i="1"/>
  <c r="AG1667" i="1"/>
  <c r="AH1667" i="1"/>
  <c r="AA1668" i="1"/>
  <c r="AB1668" i="1"/>
  <c r="AC1668" i="1"/>
  <c r="AD1668" i="1"/>
  <c r="AE1668" i="1"/>
  <c r="AF1668" i="1"/>
  <c r="AG1668" i="1"/>
  <c r="AH1668" i="1"/>
  <c r="AA1669" i="1"/>
  <c r="AB1669" i="1"/>
  <c r="AC1669" i="1"/>
  <c r="AD1669" i="1"/>
  <c r="AE1669" i="1"/>
  <c r="AF1669" i="1"/>
  <c r="AG1669" i="1"/>
  <c r="AH1669" i="1"/>
  <c r="AA1670" i="1"/>
  <c r="AB1670" i="1"/>
  <c r="AC1670" i="1"/>
  <c r="AD1670" i="1"/>
  <c r="AE1670" i="1"/>
  <c r="AF1670" i="1"/>
  <c r="AG1670" i="1"/>
  <c r="AH1670" i="1"/>
  <c r="AA1671" i="1"/>
  <c r="AB1671" i="1"/>
  <c r="AC1671" i="1"/>
  <c r="AD1671" i="1"/>
  <c r="AE1671" i="1"/>
  <c r="AF1671" i="1"/>
  <c r="AG1671" i="1"/>
  <c r="AH1671" i="1"/>
  <c r="AA1672" i="1"/>
  <c r="AB1672" i="1"/>
  <c r="AC1672" i="1"/>
  <c r="AD1672" i="1"/>
  <c r="AE1672" i="1"/>
  <c r="AF1672" i="1"/>
  <c r="AG1672" i="1"/>
  <c r="AH1672" i="1"/>
  <c r="AA1673" i="1"/>
  <c r="AB1673" i="1"/>
  <c r="AC1673" i="1"/>
  <c r="AD1673" i="1"/>
  <c r="AE1673" i="1"/>
  <c r="AF1673" i="1"/>
  <c r="AG1673" i="1"/>
  <c r="AH1673" i="1"/>
  <c r="AA1674" i="1"/>
  <c r="AB1674" i="1"/>
  <c r="AC1674" i="1"/>
  <c r="AD1674" i="1"/>
  <c r="AE1674" i="1"/>
  <c r="AF1674" i="1"/>
  <c r="AG1674" i="1"/>
  <c r="AH1674" i="1"/>
  <c r="AA1675" i="1"/>
  <c r="AB1675" i="1"/>
  <c r="AC1675" i="1"/>
  <c r="AD1675" i="1"/>
  <c r="AE1675" i="1"/>
  <c r="AF1675" i="1"/>
  <c r="AG1675" i="1"/>
  <c r="AH1675" i="1"/>
  <c r="AA1676" i="1"/>
  <c r="AB1676" i="1"/>
  <c r="AC1676" i="1"/>
  <c r="AD1676" i="1"/>
  <c r="AE1676" i="1"/>
  <c r="AF1676" i="1"/>
  <c r="AG1676" i="1"/>
  <c r="AH1676" i="1"/>
  <c r="AA1677" i="1"/>
  <c r="AB1677" i="1"/>
  <c r="AC1677" i="1"/>
  <c r="AD1677" i="1"/>
  <c r="AE1677" i="1"/>
  <c r="AF1677" i="1"/>
  <c r="AG1677" i="1"/>
  <c r="AH1677" i="1"/>
  <c r="AA1678" i="1"/>
  <c r="AB1678" i="1"/>
  <c r="AC1678" i="1"/>
  <c r="AD1678" i="1"/>
  <c r="AE1678" i="1"/>
  <c r="AF1678" i="1"/>
  <c r="AG1678" i="1"/>
  <c r="AH1678" i="1"/>
  <c r="AA1679" i="1"/>
  <c r="AB1679" i="1"/>
  <c r="AC1679" i="1"/>
  <c r="AD1679" i="1"/>
  <c r="AE1679" i="1"/>
  <c r="AF1679" i="1"/>
  <c r="AG1679" i="1"/>
  <c r="AH1679" i="1"/>
  <c r="AA1680" i="1"/>
  <c r="AB1680" i="1"/>
  <c r="AC1680" i="1"/>
  <c r="AD1680" i="1"/>
  <c r="AE1680" i="1"/>
  <c r="AF1680" i="1"/>
  <c r="AG1680" i="1"/>
  <c r="AH1680" i="1"/>
  <c r="AA1681" i="1"/>
  <c r="AB1681" i="1"/>
  <c r="AC1681" i="1"/>
  <c r="AD1681" i="1"/>
  <c r="AE1681" i="1"/>
  <c r="AF1681" i="1"/>
  <c r="AG1681" i="1"/>
  <c r="AH1681" i="1"/>
  <c r="AA1682" i="1"/>
  <c r="AB1682" i="1"/>
  <c r="AC1682" i="1"/>
  <c r="AD1682" i="1"/>
  <c r="AE1682" i="1"/>
  <c r="AF1682" i="1"/>
  <c r="AG1682" i="1"/>
  <c r="AH1682" i="1"/>
  <c r="AA1683" i="1"/>
  <c r="AB1683" i="1"/>
  <c r="AC1683" i="1"/>
  <c r="AD1683" i="1"/>
  <c r="AE1683" i="1"/>
  <c r="AF1683" i="1"/>
  <c r="AG1683" i="1"/>
  <c r="AH1683" i="1"/>
  <c r="AA1684" i="1"/>
  <c r="AB1684" i="1"/>
  <c r="AC1684" i="1"/>
  <c r="AD1684" i="1"/>
  <c r="AE1684" i="1"/>
  <c r="AF1684" i="1"/>
  <c r="AG1684" i="1"/>
  <c r="AH1684" i="1"/>
  <c r="AA1685" i="1"/>
  <c r="AB1685" i="1"/>
  <c r="AC1685" i="1"/>
  <c r="AD1685" i="1"/>
  <c r="AE1685" i="1"/>
  <c r="AF1685" i="1"/>
  <c r="AG1685" i="1"/>
  <c r="AH1685" i="1"/>
  <c r="AA1686" i="1"/>
  <c r="AB1686" i="1"/>
  <c r="AC1686" i="1"/>
  <c r="AD1686" i="1"/>
  <c r="AE1686" i="1"/>
  <c r="AF1686" i="1"/>
  <c r="AG1686" i="1"/>
  <c r="AH1686" i="1"/>
  <c r="AA1687" i="1"/>
  <c r="AB1687" i="1"/>
  <c r="AC1687" i="1"/>
  <c r="AD1687" i="1"/>
  <c r="AE1687" i="1"/>
  <c r="AF1687" i="1"/>
  <c r="AG1687" i="1"/>
  <c r="AH1687" i="1"/>
  <c r="AA1688" i="1"/>
  <c r="AB1688" i="1"/>
  <c r="AC1688" i="1"/>
  <c r="AD1688" i="1"/>
  <c r="AE1688" i="1"/>
  <c r="AF1688" i="1"/>
  <c r="AG1688" i="1"/>
  <c r="AH1688" i="1"/>
  <c r="AA1689" i="1"/>
  <c r="AB1689" i="1"/>
  <c r="AC1689" i="1"/>
  <c r="AD1689" i="1"/>
  <c r="AE1689" i="1"/>
  <c r="AF1689" i="1"/>
  <c r="AG1689" i="1"/>
  <c r="AH1689" i="1"/>
  <c r="AA1690" i="1"/>
  <c r="AB1690" i="1"/>
  <c r="AC1690" i="1"/>
  <c r="AD1690" i="1"/>
  <c r="AE1690" i="1"/>
  <c r="AF1690" i="1"/>
  <c r="AG1690" i="1"/>
  <c r="AH1690" i="1"/>
  <c r="AA1691" i="1"/>
  <c r="AB1691" i="1"/>
  <c r="AC1691" i="1"/>
  <c r="AD1691" i="1"/>
  <c r="AE1691" i="1"/>
  <c r="AF1691" i="1"/>
  <c r="AG1691" i="1"/>
  <c r="AH1691" i="1"/>
  <c r="AA1692" i="1"/>
  <c r="AB1692" i="1"/>
  <c r="AC1692" i="1"/>
  <c r="AD1692" i="1"/>
  <c r="AE1692" i="1"/>
  <c r="AF1692" i="1"/>
  <c r="AG1692" i="1"/>
  <c r="AH1692" i="1"/>
  <c r="AA1693" i="1"/>
  <c r="AB1693" i="1"/>
  <c r="AC1693" i="1"/>
  <c r="AD1693" i="1"/>
  <c r="AE1693" i="1"/>
  <c r="AF1693" i="1"/>
  <c r="AG1693" i="1"/>
  <c r="AH1693" i="1"/>
  <c r="AA1694" i="1"/>
  <c r="AB1694" i="1"/>
  <c r="AC1694" i="1"/>
  <c r="AD1694" i="1"/>
  <c r="AE1694" i="1"/>
  <c r="AF1694" i="1"/>
  <c r="AG1694" i="1"/>
  <c r="AH1694" i="1"/>
  <c r="AA1695" i="1"/>
  <c r="AB1695" i="1"/>
  <c r="AC1695" i="1"/>
  <c r="AD1695" i="1"/>
  <c r="AE1695" i="1"/>
  <c r="AF1695" i="1"/>
  <c r="AG1695" i="1"/>
  <c r="AH1695" i="1"/>
  <c r="AA1696" i="1"/>
  <c r="AB1696" i="1"/>
  <c r="AC1696" i="1"/>
  <c r="AD1696" i="1"/>
  <c r="AE1696" i="1"/>
  <c r="AF1696" i="1"/>
  <c r="AG1696" i="1"/>
  <c r="AH1696" i="1"/>
  <c r="AA1697" i="1"/>
  <c r="AB1697" i="1"/>
  <c r="AC1697" i="1"/>
  <c r="AD1697" i="1"/>
  <c r="AE1697" i="1"/>
  <c r="AF1697" i="1"/>
  <c r="AG1697" i="1"/>
  <c r="AH1697" i="1"/>
  <c r="AA1698" i="1"/>
  <c r="AB1698" i="1"/>
  <c r="AC1698" i="1"/>
  <c r="AD1698" i="1"/>
  <c r="AE1698" i="1"/>
  <c r="AF1698" i="1"/>
  <c r="AG1698" i="1"/>
  <c r="AH1698" i="1"/>
  <c r="AA1699" i="1"/>
  <c r="AB1699" i="1"/>
  <c r="AC1699" i="1"/>
  <c r="AD1699" i="1"/>
  <c r="AE1699" i="1"/>
  <c r="AF1699" i="1"/>
  <c r="AG1699" i="1"/>
  <c r="AH1699" i="1"/>
  <c r="AA1700" i="1"/>
  <c r="AB1700" i="1"/>
  <c r="AC1700" i="1"/>
  <c r="AD1700" i="1"/>
  <c r="AE1700" i="1"/>
  <c r="AF1700" i="1"/>
  <c r="AG1700" i="1"/>
  <c r="AH1700" i="1"/>
  <c r="AA1701" i="1"/>
  <c r="AB1701" i="1"/>
  <c r="AC1701" i="1"/>
  <c r="AD1701" i="1"/>
  <c r="AE1701" i="1"/>
  <c r="AF1701" i="1"/>
  <c r="AG1701" i="1"/>
  <c r="AH1701" i="1"/>
  <c r="AA1702" i="1"/>
  <c r="AB1702" i="1"/>
  <c r="AC1702" i="1"/>
  <c r="AD1702" i="1"/>
  <c r="AE1702" i="1"/>
  <c r="AF1702" i="1"/>
  <c r="AG1702" i="1"/>
  <c r="AH1702" i="1"/>
  <c r="AA1703" i="1"/>
  <c r="AB1703" i="1"/>
  <c r="AC1703" i="1"/>
  <c r="AD1703" i="1"/>
  <c r="AE1703" i="1"/>
  <c r="AF1703" i="1"/>
  <c r="AG1703" i="1"/>
  <c r="AH1703" i="1"/>
  <c r="AA1704" i="1"/>
  <c r="AB1704" i="1"/>
  <c r="AC1704" i="1"/>
  <c r="AD1704" i="1"/>
  <c r="AE1704" i="1"/>
  <c r="AF1704" i="1"/>
  <c r="AG1704" i="1"/>
  <c r="AH1704" i="1"/>
  <c r="AA1705" i="1"/>
  <c r="AB1705" i="1"/>
  <c r="AC1705" i="1"/>
  <c r="AD1705" i="1"/>
  <c r="AE1705" i="1"/>
  <c r="AF1705" i="1"/>
  <c r="AG1705" i="1"/>
  <c r="AH1705" i="1"/>
  <c r="AA1706" i="1"/>
  <c r="AB1706" i="1"/>
  <c r="AC1706" i="1"/>
  <c r="AD1706" i="1"/>
  <c r="AE1706" i="1"/>
  <c r="AF1706" i="1"/>
  <c r="AG1706" i="1"/>
  <c r="AH1706" i="1"/>
  <c r="AA1707" i="1"/>
  <c r="AB1707" i="1"/>
  <c r="AC1707" i="1"/>
  <c r="AD1707" i="1"/>
  <c r="AE1707" i="1"/>
  <c r="AF1707" i="1"/>
  <c r="AG1707" i="1"/>
  <c r="AH1707" i="1"/>
  <c r="AA1708" i="1"/>
  <c r="AB1708" i="1"/>
  <c r="AC1708" i="1"/>
  <c r="AD1708" i="1"/>
  <c r="AE1708" i="1"/>
  <c r="AF1708" i="1"/>
  <c r="AG1708" i="1"/>
  <c r="AH1708" i="1"/>
  <c r="AA1709" i="1"/>
  <c r="AB1709" i="1"/>
  <c r="AC1709" i="1"/>
  <c r="AD1709" i="1"/>
  <c r="AE1709" i="1"/>
  <c r="AF1709" i="1"/>
  <c r="AG1709" i="1"/>
  <c r="AH1709" i="1"/>
  <c r="AA1710" i="1"/>
  <c r="AB1710" i="1"/>
  <c r="AC1710" i="1"/>
  <c r="AD1710" i="1"/>
  <c r="AE1710" i="1"/>
  <c r="AF1710" i="1"/>
  <c r="AG1710" i="1"/>
  <c r="AH1710" i="1"/>
  <c r="AA1711" i="1"/>
  <c r="AB1711" i="1"/>
  <c r="AC1711" i="1"/>
  <c r="AD1711" i="1"/>
  <c r="AE1711" i="1"/>
  <c r="AF1711" i="1"/>
  <c r="AG1711" i="1"/>
  <c r="AH1711" i="1"/>
  <c r="AA1712" i="1"/>
  <c r="AB1712" i="1"/>
  <c r="AC1712" i="1"/>
  <c r="AD1712" i="1"/>
  <c r="AE1712" i="1"/>
  <c r="AF1712" i="1"/>
  <c r="AG1712" i="1"/>
  <c r="AH1712" i="1"/>
  <c r="AA1713" i="1"/>
  <c r="AB1713" i="1"/>
  <c r="AC1713" i="1"/>
  <c r="AD1713" i="1"/>
  <c r="AE1713" i="1"/>
  <c r="AF1713" i="1"/>
  <c r="AG1713" i="1"/>
  <c r="AH1713" i="1"/>
  <c r="AA1714" i="1"/>
  <c r="AB1714" i="1"/>
  <c r="AC1714" i="1"/>
  <c r="AD1714" i="1"/>
  <c r="AE1714" i="1"/>
  <c r="AF1714" i="1"/>
  <c r="AG1714" i="1"/>
  <c r="AH1714" i="1"/>
  <c r="AA1715" i="1"/>
  <c r="AB1715" i="1"/>
  <c r="AC1715" i="1"/>
  <c r="AD1715" i="1"/>
  <c r="AE1715" i="1"/>
  <c r="AF1715" i="1"/>
  <c r="AG1715" i="1"/>
  <c r="AH1715" i="1"/>
  <c r="AA1716" i="1"/>
  <c r="AB1716" i="1"/>
  <c r="AC1716" i="1"/>
  <c r="AD1716" i="1"/>
  <c r="AE1716" i="1"/>
  <c r="AF1716" i="1"/>
  <c r="AG1716" i="1"/>
  <c r="AH1716" i="1"/>
  <c r="AA1717" i="1"/>
  <c r="AB1717" i="1"/>
  <c r="AC1717" i="1"/>
  <c r="AD1717" i="1"/>
  <c r="AE1717" i="1"/>
  <c r="AF1717" i="1"/>
  <c r="AG1717" i="1"/>
  <c r="AH1717" i="1"/>
  <c r="AA1718" i="1"/>
  <c r="AB1718" i="1"/>
  <c r="AC1718" i="1"/>
  <c r="AD1718" i="1"/>
  <c r="AE1718" i="1"/>
  <c r="AF1718" i="1"/>
  <c r="AG1718" i="1"/>
  <c r="AH1718" i="1"/>
  <c r="AA1719" i="1"/>
  <c r="AB1719" i="1"/>
  <c r="AC1719" i="1"/>
  <c r="AD1719" i="1"/>
  <c r="AE1719" i="1"/>
  <c r="AF1719" i="1"/>
  <c r="AG1719" i="1"/>
  <c r="AH1719" i="1"/>
  <c r="AA1720" i="1"/>
  <c r="AB1720" i="1"/>
  <c r="AC1720" i="1"/>
  <c r="AD1720" i="1"/>
  <c r="AE1720" i="1"/>
  <c r="AF1720" i="1"/>
  <c r="AG1720" i="1"/>
  <c r="AH1720" i="1"/>
  <c r="AA1721" i="1"/>
  <c r="AB1721" i="1"/>
  <c r="AC1721" i="1"/>
  <c r="AD1721" i="1"/>
  <c r="AE1721" i="1"/>
  <c r="AF1721" i="1"/>
  <c r="AG1721" i="1"/>
  <c r="AH1721" i="1"/>
  <c r="AA1722" i="1"/>
  <c r="AB1722" i="1"/>
  <c r="AC1722" i="1"/>
  <c r="AD1722" i="1"/>
  <c r="AE1722" i="1"/>
  <c r="AF1722" i="1"/>
  <c r="AG1722" i="1"/>
  <c r="AH1722" i="1"/>
  <c r="AA1723" i="1"/>
  <c r="AB1723" i="1"/>
  <c r="AC1723" i="1"/>
  <c r="AD1723" i="1"/>
  <c r="AE1723" i="1"/>
  <c r="AF1723" i="1"/>
  <c r="AG1723" i="1"/>
  <c r="AH1723" i="1"/>
  <c r="AA1724" i="1"/>
  <c r="AB1724" i="1"/>
  <c r="AC1724" i="1"/>
  <c r="AD1724" i="1"/>
  <c r="AE1724" i="1"/>
  <c r="AF1724" i="1"/>
  <c r="AG1724" i="1"/>
  <c r="AH1724" i="1"/>
  <c r="AA1725" i="1"/>
  <c r="AB1725" i="1"/>
  <c r="AC1725" i="1"/>
  <c r="AD1725" i="1"/>
  <c r="AE1725" i="1"/>
  <c r="AF1725" i="1"/>
  <c r="AG1725" i="1"/>
  <c r="AH1725" i="1"/>
  <c r="AA1726" i="1"/>
  <c r="AB1726" i="1"/>
  <c r="AC1726" i="1"/>
  <c r="AD1726" i="1"/>
  <c r="AE1726" i="1"/>
  <c r="AF1726" i="1"/>
  <c r="AG1726" i="1"/>
  <c r="AH1726" i="1"/>
  <c r="AA1727" i="1"/>
  <c r="AB1727" i="1"/>
  <c r="AC1727" i="1"/>
  <c r="AD1727" i="1"/>
  <c r="AE1727" i="1"/>
  <c r="AF1727" i="1"/>
  <c r="AG1727" i="1"/>
  <c r="AH1727" i="1"/>
  <c r="AA1728" i="1"/>
  <c r="AB1728" i="1"/>
  <c r="AC1728" i="1"/>
  <c r="AD1728" i="1"/>
  <c r="AE1728" i="1"/>
  <c r="AF1728" i="1"/>
  <c r="AG1728" i="1"/>
  <c r="AH1728" i="1"/>
  <c r="AA1729" i="1"/>
  <c r="AB1729" i="1"/>
  <c r="AC1729" i="1"/>
  <c r="AD1729" i="1"/>
  <c r="AE1729" i="1"/>
  <c r="AF1729" i="1"/>
  <c r="AG1729" i="1"/>
  <c r="AH1729" i="1"/>
  <c r="AA1730" i="1"/>
  <c r="AB1730" i="1"/>
  <c r="AC1730" i="1"/>
  <c r="AD1730" i="1"/>
  <c r="AE1730" i="1"/>
  <c r="AF1730" i="1"/>
  <c r="AG1730" i="1"/>
  <c r="AH1730" i="1"/>
  <c r="AA1731" i="1"/>
  <c r="AB1731" i="1"/>
  <c r="AC1731" i="1"/>
  <c r="AD1731" i="1"/>
  <c r="AE1731" i="1"/>
  <c r="AF1731" i="1"/>
  <c r="AG1731" i="1"/>
  <c r="AH1731" i="1"/>
  <c r="AA1732" i="1"/>
  <c r="AB1732" i="1"/>
  <c r="AC1732" i="1"/>
  <c r="AD1732" i="1"/>
  <c r="AE1732" i="1"/>
  <c r="AF1732" i="1"/>
  <c r="AG1732" i="1"/>
  <c r="AH1732" i="1"/>
  <c r="AA1733" i="1"/>
  <c r="AB1733" i="1"/>
  <c r="AC1733" i="1"/>
  <c r="AD1733" i="1"/>
  <c r="AE1733" i="1"/>
  <c r="AF1733" i="1"/>
  <c r="AG1733" i="1"/>
  <c r="AH1733" i="1"/>
  <c r="AA1734" i="1"/>
  <c r="AB1734" i="1"/>
  <c r="AC1734" i="1"/>
  <c r="AD1734" i="1"/>
  <c r="AE1734" i="1"/>
  <c r="AF1734" i="1"/>
  <c r="AG1734" i="1"/>
  <c r="AH1734" i="1"/>
  <c r="AA1735" i="1"/>
  <c r="AB1735" i="1"/>
  <c r="AC1735" i="1"/>
  <c r="AD1735" i="1"/>
  <c r="AE1735" i="1"/>
  <c r="AF1735" i="1"/>
  <c r="AG1735" i="1"/>
  <c r="AH1735" i="1"/>
  <c r="AA1736" i="1"/>
  <c r="AB1736" i="1"/>
  <c r="AC1736" i="1"/>
  <c r="AD1736" i="1"/>
  <c r="AE1736" i="1"/>
  <c r="AF1736" i="1"/>
  <c r="AG1736" i="1"/>
  <c r="AH1736" i="1"/>
  <c r="AA1737" i="1"/>
  <c r="AB1737" i="1"/>
  <c r="AC1737" i="1"/>
  <c r="AD1737" i="1"/>
  <c r="AE1737" i="1"/>
  <c r="AF1737" i="1"/>
  <c r="AG1737" i="1"/>
  <c r="AH1737" i="1"/>
  <c r="AA1738" i="1"/>
  <c r="AB1738" i="1"/>
  <c r="AC1738" i="1"/>
  <c r="AD1738" i="1"/>
  <c r="AE1738" i="1"/>
  <c r="AF1738" i="1"/>
  <c r="AG1738" i="1"/>
  <c r="AH1738" i="1"/>
  <c r="AA1739" i="1"/>
  <c r="AB1739" i="1"/>
  <c r="AC1739" i="1"/>
  <c r="AD1739" i="1"/>
  <c r="AE1739" i="1"/>
  <c r="AF1739" i="1"/>
  <c r="AG1739" i="1"/>
  <c r="AH1739" i="1"/>
  <c r="AA1740" i="1"/>
  <c r="AB1740" i="1"/>
  <c r="AC1740" i="1"/>
  <c r="AD1740" i="1"/>
  <c r="AE1740" i="1"/>
  <c r="AF1740" i="1"/>
  <c r="AG1740" i="1"/>
  <c r="AH1740" i="1"/>
  <c r="AA1741" i="1"/>
  <c r="AB1741" i="1"/>
  <c r="AC1741" i="1"/>
  <c r="AD1741" i="1"/>
  <c r="AE1741" i="1"/>
  <c r="AF1741" i="1"/>
  <c r="AG1741" i="1"/>
  <c r="AH1741" i="1"/>
  <c r="AA1742" i="1"/>
  <c r="AB1742" i="1"/>
  <c r="AC1742" i="1"/>
  <c r="AD1742" i="1"/>
  <c r="AE1742" i="1"/>
  <c r="AF1742" i="1"/>
  <c r="AG1742" i="1"/>
  <c r="AH1742" i="1"/>
  <c r="AA1743" i="1"/>
  <c r="AB1743" i="1"/>
  <c r="AC1743" i="1"/>
  <c r="AD1743" i="1"/>
  <c r="AE1743" i="1"/>
  <c r="AF1743" i="1"/>
  <c r="AG1743" i="1"/>
  <c r="AH1743" i="1"/>
  <c r="AA1744" i="1"/>
  <c r="AB1744" i="1"/>
  <c r="AC1744" i="1"/>
  <c r="AD1744" i="1"/>
  <c r="AE1744" i="1"/>
  <c r="AF1744" i="1"/>
  <c r="AG1744" i="1"/>
  <c r="AH1744" i="1"/>
  <c r="AA1745" i="1"/>
  <c r="AB1745" i="1"/>
  <c r="AC1745" i="1"/>
  <c r="AD1745" i="1"/>
  <c r="AE1745" i="1"/>
  <c r="AF1745" i="1"/>
  <c r="AG1745" i="1"/>
  <c r="AH1745" i="1"/>
  <c r="AA1746" i="1"/>
  <c r="AB1746" i="1"/>
  <c r="AC1746" i="1"/>
  <c r="AD1746" i="1"/>
  <c r="AE1746" i="1"/>
  <c r="AF1746" i="1"/>
  <c r="AG1746" i="1"/>
  <c r="AH1746" i="1"/>
  <c r="AA1747" i="1"/>
  <c r="AB1747" i="1"/>
  <c r="AC1747" i="1"/>
  <c r="AD1747" i="1"/>
  <c r="AE1747" i="1"/>
  <c r="AF1747" i="1"/>
  <c r="AG1747" i="1"/>
  <c r="AH1747" i="1"/>
  <c r="AA1748" i="1"/>
  <c r="AB1748" i="1"/>
  <c r="AC1748" i="1"/>
  <c r="AD1748" i="1"/>
  <c r="AE1748" i="1"/>
  <c r="AF1748" i="1"/>
  <c r="AG1748" i="1"/>
  <c r="AH1748" i="1"/>
  <c r="AA1749" i="1"/>
  <c r="AB1749" i="1"/>
  <c r="AC1749" i="1"/>
  <c r="AD1749" i="1"/>
  <c r="AE1749" i="1"/>
  <c r="AF1749" i="1"/>
  <c r="AG1749" i="1"/>
  <c r="AH1749" i="1"/>
  <c r="AA1750" i="1"/>
  <c r="AB1750" i="1"/>
  <c r="AC1750" i="1"/>
  <c r="AD1750" i="1"/>
  <c r="AE1750" i="1"/>
  <c r="AF1750" i="1"/>
  <c r="AG1750" i="1"/>
  <c r="AH1750" i="1"/>
  <c r="AA1751" i="1"/>
  <c r="AB1751" i="1"/>
  <c r="AC1751" i="1"/>
  <c r="AD1751" i="1"/>
  <c r="AE1751" i="1"/>
  <c r="AF1751" i="1"/>
  <c r="AG1751" i="1"/>
  <c r="AH1751" i="1"/>
  <c r="AA1752" i="1"/>
  <c r="AB1752" i="1"/>
  <c r="AC1752" i="1"/>
  <c r="AD1752" i="1"/>
  <c r="AE1752" i="1"/>
  <c r="AF1752" i="1"/>
  <c r="AG1752" i="1"/>
  <c r="AH1752" i="1"/>
  <c r="AA1753" i="1"/>
  <c r="AB1753" i="1"/>
  <c r="AC1753" i="1"/>
  <c r="AD1753" i="1"/>
  <c r="AE1753" i="1"/>
  <c r="AF1753" i="1"/>
  <c r="AG1753" i="1"/>
  <c r="AH1753" i="1"/>
  <c r="AA1754" i="1"/>
  <c r="AB1754" i="1"/>
  <c r="AC1754" i="1"/>
  <c r="AD1754" i="1"/>
  <c r="AE1754" i="1"/>
  <c r="AF1754" i="1"/>
  <c r="AG1754" i="1"/>
  <c r="AH1754" i="1"/>
  <c r="AA1755" i="1"/>
  <c r="AB1755" i="1"/>
  <c r="AC1755" i="1"/>
  <c r="AD1755" i="1"/>
  <c r="AE1755" i="1"/>
  <c r="AF1755" i="1"/>
  <c r="AG1755" i="1"/>
  <c r="AH1755" i="1"/>
  <c r="AA1756" i="1"/>
  <c r="AB1756" i="1"/>
  <c r="AC1756" i="1"/>
  <c r="AD1756" i="1"/>
  <c r="AE1756" i="1"/>
  <c r="AF1756" i="1"/>
  <c r="AG1756" i="1"/>
  <c r="AH1756" i="1"/>
  <c r="AA1757" i="1"/>
  <c r="AB1757" i="1"/>
  <c r="AC1757" i="1"/>
  <c r="AD1757" i="1"/>
  <c r="AE1757" i="1"/>
  <c r="AF1757" i="1"/>
  <c r="AG1757" i="1"/>
  <c r="AH1757" i="1"/>
  <c r="AA1758" i="1"/>
  <c r="AB1758" i="1"/>
  <c r="AC1758" i="1"/>
  <c r="AD1758" i="1"/>
  <c r="AE1758" i="1"/>
  <c r="AF1758" i="1"/>
  <c r="AG1758" i="1"/>
  <c r="AH1758" i="1"/>
  <c r="AA1759" i="1"/>
  <c r="AB1759" i="1"/>
  <c r="AC1759" i="1"/>
  <c r="AD1759" i="1"/>
  <c r="AE1759" i="1"/>
  <c r="AF1759" i="1"/>
  <c r="AG1759" i="1"/>
  <c r="AH1759" i="1"/>
  <c r="AA1760" i="1"/>
  <c r="AB1760" i="1"/>
  <c r="AC1760" i="1"/>
  <c r="AD1760" i="1"/>
  <c r="AE1760" i="1"/>
  <c r="AF1760" i="1"/>
  <c r="AG1760" i="1"/>
  <c r="AH1760" i="1"/>
  <c r="AA1761" i="1"/>
  <c r="AB1761" i="1"/>
  <c r="AC1761" i="1"/>
  <c r="AD1761" i="1"/>
  <c r="AE1761" i="1"/>
  <c r="AF1761" i="1"/>
  <c r="AG1761" i="1"/>
  <c r="AH1761" i="1"/>
  <c r="AA1762" i="1"/>
  <c r="AB1762" i="1"/>
  <c r="AC1762" i="1"/>
  <c r="AD1762" i="1"/>
  <c r="AE1762" i="1"/>
  <c r="AF1762" i="1"/>
  <c r="AG1762" i="1"/>
  <c r="AH1762" i="1"/>
  <c r="AA1763" i="1"/>
  <c r="AB1763" i="1"/>
  <c r="AC1763" i="1"/>
  <c r="AD1763" i="1"/>
  <c r="AE1763" i="1"/>
  <c r="AF1763" i="1"/>
  <c r="AG1763" i="1"/>
  <c r="AH1763" i="1"/>
  <c r="AA1764" i="1"/>
  <c r="AB1764" i="1"/>
  <c r="AC1764" i="1"/>
  <c r="AD1764" i="1"/>
  <c r="AE1764" i="1"/>
  <c r="AF1764" i="1"/>
  <c r="AG1764" i="1"/>
  <c r="AH1764" i="1"/>
  <c r="AA1765" i="1"/>
  <c r="AB1765" i="1"/>
  <c r="AC1765" i="1"/>
  <c r="AD1765" i="1"/>
  <c r="AE1765" i="1"/>
  <c r="AF1765" i="1"/>
  <c r="AG1765" i="1"/>
  <c r="AH1765" i="1"/>
  <c r="AA1766" i="1"/>
  <c r="AB1766" i="1"/>
  <c r="AC1766" i="1"/>
  <c r="AD1766" i="1"/>
  <c r="AE1766" i="1"/>
  <c r="AF1766" i="1"/>
  <c r="AG1766" i="1"/>
  <c r="AH1766" i="1"/>
  <c r="AA1767" i="1"/>
  <c r="AB1767" i="1"/>
  <c r="AC1767" i="1"/>
  <c r="AD1767" i="1"/>
  <c r="AE1767" i="1"/>
  <c r="AF1767" i="1"/>
  <c r="AG1767" i="1"/>
  <c r="AH1767" i="1"/>
  <c r="AA1768" i="1"/>
  <c r="AB1768" i="1"/>
  <c r="AC1768" i="1"/>
  <c r="AD1768" i="1"/>
  <c r="AE1768" i="1"/>
  <c r="AF1768" i="1"/>
  <c r="AG1768" i="1"/>
  <c r="AH1768" i="1"/>
  <c r="AA1769" i="1"/>
  <c r="AB1769" i="1"/>
  <c r="AC1769" i="1"/>
  <c r="AD1769" i="1"/>
  <c r="AE1769" i="1"/>
  <c r="AF1769" i="1"/>
  <c r="AG1769" i="1"/>
  <c r="AH1769" i="1"/>
  <c r="AA1770" i="1"/>
  <c r="AB1770" i="1"/>
  <c r="AC1770" i="1"/>
  <c r="AD1770" i="1"/>
  <c r="AE1770" i="1"/>
  <c r="AF1770" i="1"/>
  <c r="AG1770" i="1"/>
  <c r="AH1770" i="1"/>
  <c r="AA1771" i="1"/>
  <c r="AB1771" i="1"/>
  <c r="AC1771" i="1"/>
  <c r="AD1771" i="1"/>
  <c r="AE1771" i="1"/>
  <c r="AF1771" i="1"/>
  <c r="AG1771" i="1"/>
  <c r="AH1771" i="1"/>
  <c r="AA1772" i="1"/>
  <c r="AB1772" i="1"/>
  <c r="AC1772" i="1"/>
  <c r="AD1772" i="1"/>
  <c r="AE1772" i="1"/>
  <c r="AF1772" i="1"/>
  <c r="AG1772" i="1"/>
  <c r="AH1772" i="1"/>
  <c r="AA1773" i="1"/>
  <c r="AB1773" i="1"/>
  <c r="AC1773" i="1"/>
  <c r="AD1773" i="1"/>
  <c r="AE1773" i="1"/>
  <c r="AF1773" i="1"/>
  <c r="AG1773" i="1"/>
  <c r="AH1773" i="1"/>
  <c r="AA1774" i="1"/>
  <c r="AB1774" i="1"/>
  <c r="AC1774" i="1"/>
  <c r="AD1774" i="1"/>
  <c r="AE1774" i="1"/>
  <c r="AF1774" i="1"/>
  <c r="AG1774" i="1"/>
  <c r="AH1774" i="1"/>
  <c r="AA1775" i="1"/>
  <c r="AB1775" i="1"/>
  <c r="AC1775" i="1"/>
  <c r="AD1775" i="1"/>
  <c r="AE1775" i="1"/>
  <c r="AF1775" i="1"/>
  <c r="AG1775" i="1"/>
  <c r="AH1775" i="1"/>
  <c r="AA1776" i="1"/>
  <c r="AB1776" i="1"/>
  <c r="AC1776" i="1"/>
  <c r="AD1776" i="1"/>
  <c r="AE1776" i="1"/>
  <c r="AF1776" i="1"/>
  <c r="AG1776" i="1"/>
  <c r="AH1776" i="1"/>
  <c r="AA1777" i="1"/>
  <c r="AB1777" i="1"/>
  <c r="AC1777" i="1"/>
  <c r="AD1777" i="1"/>
  <c r="AE1777" i="1"/>
  <c r="AF1777" i="1"/>
  <c r="AG1777" i="1"/>
  <c r="AH1777" i="1"/>
  <c r="AA1778" i="1"/>
  <c r="AB1778" i="1"/>
  <c r="AC1778" i="1"/>
  <c r="AD1778" i="1"/>
  <c r="AE1778" i="1"/>
  <c r="AF1778" i="1"/>
  <c r="AG1778" i="1"/>
  <c r="AH1778" i="1"/>
  <c r="AA1779" i="1"/>
  <c r="AB1779" i="1"/>
  <c r="AC1779" i="1"/>
  <c r="AD1779" i="1"/>
  <c r="AE1779" i="1"/>
  <c r="AF1779" i="1"/>
  <c r="AG1779" i="1"/>
  <c r="AH1779" i="1"/>
  <c r="AA1780" i="1"/>
  <c r="AB1780" i="1"/>
  <c r="AC1780" i="1"/>
  <c r="AD1780" i="1"/>
  <c r="AE1780" i="1"/>
  <c r="AF1780" i="1"/>
  <c r="AG1780" i="1"/>
  <c r="AH1780" i="1"/>
  <c r="AA1781" i="1"/>
  <c r="AB1781" i="1"/>
  <c r="AC1781" i="1"/>
  <c r="AD1781" i="1"/>
  <c r="AE1781" i="1"/>
  <c r="AF1781" i="1"/>
  <c r="AG1781" i="1"/>
  <c r="AH1781" i="1"/>
  <c r="AA1782" i="1"/>
  <c r="AB1782" i="1"/>
  <c r="AC1782" i="1"/>
  <c r="AD1782" i="1"/>
  <c r="AE1782" i="1"/>
  <c r="AF1782" i="1"/>
  <c r="AG1782" i="1"/>
  <c r="AH1782" i="1"/>
  <c r="AA1783" i="1"/>
  <c r="AB1783" i="1"/>
  <c r="AC1783" i="1"/>
  <c r="AD1783" i="1"/>
  <c r="AE1783" i="1"/>
  <c r="AF1783" i="1"/>
  <c r="AG1783" i="1"/>
  <c r="AH1783" i="1"/>
  <c r="AA1784" i="1"/>
  <c r="AB1784" i="1"/>
  <c r="AC1784" i="1"/>
  <c r="AD1784" i="1"/>
  <c r="AE1784" i="1"/>
  <c r="AF1784" i="1"/>
  <c r="AG1784" i="1"/>
  <c r="AH1784" i="1"/>
  <c r="AA1785" i="1"/>
  <c r="AB1785" i="1"/>
  <c r="AC1785" i="1"/>
  <c r="AD1785" i="1"/>
  <c r="AE1785" i="1"/>
  <c r="AF1785" i="1"/>
  <c r="AG1785" i="1"/>
  <c r="AH1785" i="1"/>
  <c r="AA1786" i="1"/>
  <c r="AB1786" i="1"/>
  <c r="AC1786" i="1"/>
  <c r="AD1786" i="1"/>
  <c r="AE1786" i="1"/>
  <c r="AF1786" i="1"/>
  <c r="AG1786" i="1"/>
  <c r="AH1786" i="1"/>
  <c r="AA1787" i="1"/>
  <c r="AB1787" i="1"/>
  <c r="AC1787" i="1"/>
  <c r="AD1787" i="1"/>
  <c r="AE1787" i="1"/>
  <c r="AF1787" i="1"/>
  <c r="AG1787" i="1"/>
  <c r="AH1787" i="1"/>
  <c r="AA1788" i="1"/>
  <c r="AB1788" i="1"/>
  <c r="AC1788" i="1"/>
  <c r="AD1788" i="1"/>
  <c r="AE1788" i="1"/>
  <c r="AF1788" i="1"/>
  <c r="AG1788" i="1"/>
  <c r="AH1788" i="1"/>
  <c r="AA1789" i="1"/>
  <c r="AB1789" i="1"/>
  <c r="AC1789" i="1"/>
  <c r="AD1789" i="1"/>
  <c r="AE1789" i="1"/>
  <c r="AF1789" i="1"/>
  <c r="AG1789" i="1"/>
  <c r="AH1789" i="1"/>
  <c r="AA1790" i="1"/>
  <c r="AB1790" i="1"/>
  <c r="AC1790" i="1"/>
  <c r="AD1790" i="1"/>
  <c r="AE1790" i="1"/>
  <c r="AF1790" i="1"/>
  <c r="AG1790" i="1"/>
  <c r="AH1790" i="1"/>
  <c r="AA1791" i="1"/>
  <c r="AB1791" i="1"/>
  <c r="AC1791" i="1"/>
  <c r="AD1791" i="1"/>
  <c r="AE1791" i="1"/>
  <c r="AF1791" i="1"/>
  <c r="AG1791" i="1"/>
  <c r="AH1791" i="1"/>
  <c r="AA1792" i="1"/>
  <c r="AB1792" i="1"/>
  <c r="AC1792" i="1"/>
  <c r="AD1792" i="1"/>
  <c r="AE1792" i="1"/>
  <c r="AF1792" i="1"/>
  <c r="AG1792" i="1"/>
  <c r="AH1792" i="1"/>
  <c r="AA1793" i="1"/>
  <c r="AB1793" i="1"/>
  <c r="AC1793" i="1"/>
  <c r="AD1793" i="1"/>
  <c r="AE1793" i="1"/>
  <c r="AF1793" i="1"/>
  <c r="AG1793" i="1"/>
  <c r="AH1793" i="1"/>
  <c r="AA1794" i="1"/>
  <c r="AB1794" i="1"/>
  <c r="AC1794" i="1"/>
  <c r="AD1794" i="1"/>
  <c r="AE1794" i="1"/>
  <c r="AF1794" i="1"/>
  <c r="AG1794" i="1"/>
  <c r="AH1794" i="1"/>
  <c r="AA1795" i="1"/>
  <c r="AB1795" i="1"/>
  <c r="AC1795" i="1"/>
  <c r="AD1795" i="1"/>
  <c r="AE1795" i="1"/>
  <c r="AF1795" i="1"/>
  <c r="AG1795" i="1"/>
  <c r="AH1795" i="1"/>
  <c r="AA1796" i="1"/>
  <c r="AB1796" i="1"/>
  <c r="AC1796" i="1"/>
  <c r="AD1796" i="1"/>
  <c r="AE1796" i="1"/>
  <c r="AF1796" i="1"/>
  <c r="AG1796" i="1"/>
  <c r="AH1796" i="1"/>
  <c r="AA1797" i="1"/>
  <c r="AB1797" i="1"/>
  <c r="AC1797" i="1"/>
  <c r="AD1797" i="1"/>
  <c r="AE1797" i="1"/>
  <c r="AF1797" i="1"/>
  <c r="AG1797" i="1"/>
  <c r="AH1797" i="1"/>
  <c r="AA1798" i="1"/>
  <c r="AB1798" i="1"/>
  <c r="AC1798" i="1"/>
  <c r="AD1798" i="1"/>
  <c r="AE1798" i="1"/>
  <c r="AF1798" i="1"/>
  <c r="AG1798" i="1"/>
  <c r="AH1798" i="1"/>
  <c r="AA1799" i="1"/>
  <c r="AB1799" i="1"/>
  <c r="AC1799" i="1"/>
  <c r="AD1799" i="1"/>
  <c r="AE1799" i="1"/>
  <c r="AF1799" i="1"/>
  <c r="AG1799" i="1"/>
  <c r="AH1799" i="1"/>
  <c r="AA1800" i="1"/>
  <c r="AB1800" i="1"/>
  <c r="AC1800" i="1"/>
  <c r="AD1800" i="1"/>
  <c r="AE1800" i="1"/>
  <c r="AF1800" i="1"/>
  <c r="AG1800" i="1"/>
  <c r="AH1800" i="1"/>
  <c r="AA1801" i="1"/>
  <c r="AB1801" i="1"/>
  <c r="AC1801" i="1"/>
  <c r="AD1801" i="1"/>
  <c r="AE1801" i="1"/>
  <c r="AF1801" i="1"/>
  <c r="AG1801" i="1"/>
  <c r="AH1801" i="1"/>
  <c r="AA1802" i="1"/>
  <c r="AB1802" i="1"/>
  <c r="AC1802" i="1"/>
  <c r="AD1802" i="1"/>
  <c r="AE1802" i="1"/>
  <c r="AF1802" i="1"/>
  <c r="AG1802" i="1"/>
  <c r="AH1802" i="1"/>
  <c r="AA1803" i="1"/>
  <c r="AB1803" i="1"/>
  <c r="AC1803" i="1"/>
  <c r="AD1803" i="1"/>
  <c r="AE1803" i="1"/>
  <c r="AF1803" i="1"/>
  <c r="AG1803" i="1"/>
  <c r="AH1803" i="1"/>
  <c r="AA1804" i="1"/>
  <c r="AB1804" i="1"/>
  <c r="AC1804" i="1"/>
  <c r="AD1804" i="1"/>
  <c r="AE1804" i="1"/>
  <c r="AF1804" i="1"/>
  <c r="AG1804" i="1"/>
  <c r="AH1804" i="1"/>
  <c r="AA1805" i="1"/>
  <c r="AB1805" i="1"/>
  <c r="AC1805" i="1"/>
  <c r="AD1805" i="1"/>
  <c r="AE1805" i="1"/>
  <c r="AF1805" i="1"/>
  <c r="AG1805" i="1"/>
  <c r="AH1805" i="1"/>
  <c r="AA1806" i="1"/>
  <c r="AB1806" i="1"/>
  <c r="AC1806" i="1"/>
  <c r="AD1806" i="1"/>
  <c r="AE1806" i="1"/>
  <c r="AF1806" i="1"/>
  <c r="AG1806" i="1"/>
  <c r="AH1806" i="1"/>
  <c r="AA1807" i="1"/>
  <c r="AB1807" i="1"/>
  <c r="AC1807" i="1"/>
  <c r="AD1807" i="1"/>
  <c r="AE1807" i="1"/>
  <c r="AF1807" i="1"/>
  <c r="AG1807" i="1"/>
  <c r="AH1807" i="1"/>
  <c r="AA1808" i="1"/>
  <c r="AB1808" i="1"/>
  <c r="AC1808" i="1"/>
  <c r="AD1808" i="1"/>
  <c r="AE1808" i="1"/>
  <c r="AF1808" i="1"/>
  <c r="AG1808" i="1"/>
  <c r="AH1808" i="1"/>
  <c r="AA1809" i="1"/>
  <c r="AB1809" i="1"/>
  <c r="AC1809" i="1"/>
  <c r="AD1809" i="1"/>
  <c r="AE1809" i="1"/>
  <c r="AF1809" i="1"/>
  <c r="AG1809" i="1"/>
  <c r="AH1809" i="1"/>
  <c r="AA1810" i="1"/>
  <c r="AB1810" i="1"/>
  <c r="AC1810" i="1"/>
  <c r="AD1810" i="1"/>
  <c r="AE1810" i="1"/>
  <c r="AF1810" i="1"/>
  <c r="AG1810" i="1"/>
  <c r="AH1810" i="1"/>
  <c r="AA1811" i="1"/>
  <c r="AB1811" i="1"/>
  <c r="AC1811" i="1"/>
  <c r="AD1811" i="1"/>
  <c r="AE1811" i="1"/>
  <c r="AF1811" i="1"/>
  <c r="AG1811" i="1"/>
  <c r="AH1811" i="1"/>
  <c r="AA1812" i="1"/>
  <c r="AB1812" i="1"/>
  <c r="AC1812" i="1"/>
  <c r="AD1812" i="1"/>
  <c r="AE1812" i="1"/>
  <c r="AF1812" i="1"/>
  <c r="AG1812" i="1"/>
  <c r="AH1812" i="1"/>
  <c r="AA1813" i="1"/>
  <c r="AB1813" i="1"/>
  <c r="AC1813" i="1"/>
  <c r="AD1813" i="1"/>
  <c r="AE1813" i="1"/>
  <c r="AF1813" i="1"/>
  <c r="AG1813" i="1"/>
  <c r="AH1813" i="1"/>
  <c r="AA1814" i="1"/>
  <c r="AB1814" i="1"/>
  <c r="AC1814" i="1"/>
  <c r="AD1814" i="1"/>
  <c r="AE1814" i="1"/>
  <c r="AF1814" i="1"/>
  <c r="AG1814" i="1"/>
  <c r="AH1814" i="1"/>
  <c r="AA1815" i="1"/>
  <c r="AB1815" i="1"/>
  <c r="AC1815" i="1"/>
  <c r="AD1815" i="1"/>
  <c r="AE1815" i="1"/>
  <c r="AF1815" i="1"/>
  <c r="AG1815" i="1"/>
  <c r="AH1815" i="1"/>
  <c r="AA1816" i="1"/>
  <c r="AB1816" i="1"/>
  <c r="AC1816" i="1"/>
  <c r="AD1816" i="1"/>
  <c r="AE1816" i="1"/>
  <c r="AF1816" i="1"/>
  <c r="AG1816" i="1"/>
  <c r="AH1816" i="1"/>
  <c r="AA1817" i="1"/>
  <c r="AB1817" i="1"/>
  <c r="AC1817" i="1"/>
  <c r="AD1817" i="1"/>
  <c r="AE1817" i="1"/>
  <c r="AF1817" i="1"/>
  <c r="AG1817" i="1"/>
  <c r="AH1817" i="1"/>
  <c r="AA1818" i="1"/>
  <c r="AB1818" i="1"/>
  <c r="AC1818" i="1"/>
  <c r="AD1818" i="1"/>
  <c r="AE1818" i="1"/>
  <c r="AF1818" i="1"/>
  <c r="AG1818" i="1"/>
  <c r="AH1818" i="1"/>
  <c r="AA1819" i="1"/>
  <c r="AB1819" i="1"/>
  <c r="AC1819" i="1"/>
  <c r="AD1819" i="1"/>
  <c r="AE1819" i="1"/>
  <c r="AF1819" i="1"/>
  <c r="AG1819" i="1"/>
  <c r="AH1819" i="1"/>
  <c r="AA1820" i="1"/>
  <c r="AB1820" i="1"/>
  <c r="AC1820" i="1"/>
  <c r="AD1820" i="1"/>
  <c r="AE1820" i="1"/>
  <c r="AF1820" i="1"/>
  <c r="AG1820" i="1"/>
  <c r="AH1820" i="1"/>
  <c r="AA1821" i="1"/>
  <c r="AB1821" i="1"/>
  <c r="AC1821" i="1"/>
  <c r="AD1821" i="1"/>
  <c r="AE1821" i="1"/>
  <c r="AF1821" i="1"/>
  <c r="AG1821" i="1"/>
  <c r="AH1821" i="1"/>
  <c r="AA1822" i="1"/>
  <c r="AB1822" i="1"/>
  <c r="AC1822" i="1"/>
  <c r="AD1822" i="1"/>
  <c r="AE1822" i="1"/>
  <c r="AF1822" i="1"/>
  <c r="AG1822" i="1"/>
  <c r="AH1822" i="1"/>
  <c r="AA1823" i="1"/>
  <c r="AB1823" i="1"/>
  <c r="AC1823" i="1"/>
  <c r="AD1823" i="1"/>
  <c r="AE1823" i="1"/>
  <c r="AF1823" i="1"/>
  <c r="AG1823" i="1"/>
  <c r="AH1823" i="1"/>
  <c r="AA1824" i="1"/>
  <c r="AB1824" i="1"/>
  <c r="AC1824" i="1"/>
  <c r="AD1824" i="1"/>
  <c r="AE1824" i="1"/>
  <c r="AF1824" i="1"/>
  <c r="AG1824" i="1"/>
  <c r="AH1824" i="1"/>
  <c r="AA1825" i="1"/>
  <c r="AB1825" i="1"/>
  <c r="AC1825" i="1"/>
  <c r="AD1825" i="1"/>
  <c r="AE1825" i="1"/>
  <c r="AF1825" i="1"/>
  <c r="AG1825" i="1"/>
  <c r="AH1825" i="1"/>
  <c r="AA1826" i="1"/>
  <c r="AB1826" i="1"/>
  <c r="AC1826" i="1"/>
  <c r="AD1826" i="1"/>
  <c r="AE1826" i="1"/>
  <c r="AF1826" i="1"/>
  <c r="AG1826" i="1"/>
  <c r="AH1826" i="1"/>
  <c r="AA1827" i="1"/>
  <c r="AB1827" i="1"/>
  <c r="AC1827" i="1"/>
  <c r="AD1827" i="1"/>
  <c r="AE1827" i="1"/>
  <c r="AF1827" i="1"/>
  <c r="AG1827" i="1"/>
  <c r="AH1827" i="1"/>
  <c r="AA1828" i="1"/>
  <c r="AB1828" i="1"/>
  <c r="AC1828" i="1"/>
  <c r="AD1828" i="1"/>
  <c r="AE1828" i="1"/>
  <c r="AF1828" i="1"/>
  <c r="AG1828" i="1"/>
  <c r="AH1828" i="1"/>
  <c r="AA1829" i="1"/>
  <c r="AB1829" i="1"/>
  <c r="AC1829" i="1"/>
  <c r="AD1829" i="1"/>
  <c r="AE1829" i="1"/>
  <c r="AF1829" i="1"/>
  <c r="AG1829" i="1"/>
  <c r="AH1829" i="1"/>
  <c r="AA1830" i="1"/>
  <c r="AB1830" i="1"/>
  <c r="AC1830" i="1"/>
  <c r="AD1830" i="1"/>
  <c r="AE1830" i="1"/>
  <c r="AF1830" i="1"/>
  <c r="AG1830" i="1"/>
  <c r="AH1830" i="1"/>
  <c r="AA1831" i="1"/>
  <c r="AB1831" i="1"/>
  <c r="AC1831" i="1"/>
  <c r="AD1831" i="1"/>
  <c r="AE1831" i="1"/>
  <c r="AF1831" i="1"/>
  <c r="AG1831" i="1"/>
  <c r="AH1831" i="1"/>
  <c r="AA1832" i="1"/>
  <c r="AB1832" i="1"/>
  <c r="AC1832" i="1"/>
  <c r="AD1832" i="1"/>
  <c r="AE1832" i="1"/>
  <c r="AF1832" i="1"/>
  <c r="AG1832" i="1"/>
  <c r="AH1832" i="1"/>
  <c r="AA1833" i="1"/>
  <c r="AB1833" i="1"/>
  <c r="AC1833" i="1"/>
  <c r="AD1833" i="1"/>
  <c r="AE1833" i="1"/>
  <c r="AF1833" i="1"/>
  <c r="AG1833" i="1"/>
  <c r="AH1833" i="1"/>
  <c r="AA1834" i="1"/>
  <c r="AB1834" i="1"/>
  <c r="AC1834" i="1"/>
  <c r="AD1834" i="1"/>
  <c r="AE1834" i="1"/>
  <c r="AF1834" i="1"/>
  <c r="AG1834" i="1"/>
  <c r="AH1834" i="1"/>
  <c r="AA1835" i="1"/>
  <c r="AB1835" i="1"/>
  <c r="AC1835" i="1"/>
  <c r="AD1835" i="1"/>
  <c r="AE1835" i="1"/>
  <c r="AF1835" i="1"/>
  <c r="AG1835" i="1"/>
  <c r="AH1835" i="1"/>
  <c r="AA1836" i="1"/>
  <c r="AB1836" i="1"/>
  <c r="AC1836" i="1"/>
  <c r="AD1836" i="1"/>
  <c r="AE1836" i="1"/>
  <c r="AF1836" i="1"/>
  <c r="AG1836" i="1"/>
  <c r="AH1836" i="1"/>
  <c r="AA1837" i="1"/>
  <c r="AB1837" i="1"/>
  <c r="AC1837" i="1"/>
  <c r="AD1837" i="1"/>
  <c r="AE1837" i="1"/>
  <c r="AF1837" i="1"/>
  <c r="AG1837" i="1"/>
  <c r="AH1837" i="1"/>
  <c r="AA1838" i="1"/>
  <c r="AB1838" i="1"/>
  <c r="AC1838" i="1"/>
  <c r="AD1838" i="1"/>
  <c r="AE1838" i="1"/>
  <c r="AF1838" i="1"/>
  <c r="AG1838" i="1"/>
  <c r="AH1838" i="1"/>
  <c r="AA1839" i="1"/>
  <c r="AB1839" i="1"/>
  <c r="AC1839" i="1"/>
  <c r="AD1839" i="1"/>
  <c r="AE1839" i="1"/>
  <c r="AF1839" i="1"/>
  <c r="AG1839" i="1"/>
  <c r="AH1839" i="1"/>
  <c r="AA1840" i="1"/>
  <c r="AB1840" i="1"/>
  <c r="AC1840" i="1"/>
  <c r="AD1840" i="1"/>
  <c r="AE1840" i="1"/>
  <c r="AF1840" i="1"/>
  <c r="AG1840" i="1"/>
  <c r="AH1840" i="1"/>
  <c r="AA1841" i="1"/>
  <c r="AB1841" i="1"/>
  <c r="AC1841" i="1"/>
  <c r="AD1841" i="1"/>
  <c r="AE1841" i="1"/>
  <c r="AF1841" i="1"/>
  <c r="AG1841" i="1"/>
  <c r="AH1841" i="1"/>
  <c r="AA1842" i="1"/>
  <c r="AB1842" i="1"/>
  <c r="AC1842" i="1"/>
  <c r="AD1842" i="1"/>
  <c r="AE1842" i="1"/>
  <c r="AF1842" i="1"/>
  <c r="AG1842" i="1"/>
  <c r="AH1842" i="1"/>
  <c r="AA1843" i="1"/>
  <c r="AB1843" i="1"/>
  <c r="AC1843" i="1"/>
  <c r="AD1843" i="1"/>
  <c r="AE1843" i="1"/>
  <c r="AF1843" i="1"/>
  <c r="AG1843" i="1"/>
  <c r="AH1843" i="1"/>
  <c r="AA1844" i="1"/>
  <c r="AB1844" i="1"/>
  <c r="AC1844" i="1"/>
  <c r="AD1844" i="1"/>
  <c r="AE1844" i="1"/>
  <c r="AF1844" i="1"/>
  <c r="AG1844" i="1"/>
  <c r="AH1844" i="1"/>
  <c r="AA1845" i="1"/>
  <c r="AB1845" i="1"/>
  <c r="AC1845" i="1"/>
  <c r="AD1845" i="1"/>
  <c r="AE1845" i="1"/>
  <c r="AF1845" i="1"/>
  <c r="AG1845" i="1"/>
  <c r="AH1845" i="1"/>
  <c r="AA1846" i="1"/>
  <c r="AB1846" i="1"/>
  <c r="AC1846" i="1"/>
  <c r="AD1846" i="1"/>
  <c r="AE1846" i="1"/>
  <c r="AF1846" i="1"/>
  <c r="AG1846" i="1"/>
  <c r="AH1846" i="1"/>
  <c r="AA1847" i="1"/>
  <c r="AB1847" i="1"/>
  <c r="AC1847" i="1"/>
  <c r="AD1847" i="1"/>
  <c r="AE1847" i="1"/>
  <c r="AF1847" i="1"/>
  <c r="AG1847" i="1"/>
  <c r="AH1847" i="1"/>
  <c r="AA1848" i="1"/>
  <c r="AB1848" i="1"/>
  <c r="AC1848" i="1"/>
  <c r="AD1848" i="1"/>
  <c r="AE1848" i="1"/>
  <c r="AF1848" i="1"/>
  <c r="AG1848" i="1"/>
  <c r="AH1848" i="1"/>
  <c r="AA1849" i="1"/>
  <c r="AB1849" i="1"/>
  <c r="AC1849" i="1"/>
  <c r="AD1849" i="1"/>
  <c r="AE1849" i="1"/>
  <c r="AF1849" i="1"/>
  <c r="AG1849" i="1"/>
  <c r="AH1849" i="1"/>
  <c r="AA1850" i="1"/>
  <c r="AB1850" i="1"/>
  <c r="AC1850" i="1"/>
  <c r="AD1850" i="1"/>
  <c r="AE1850" i="1"/>
  <c r="AF1850" i="1"/>
  <c r="AG1850" i="1"/>
  <c r="AH1850" i="1"/>
  <c r="AA1851" i="1"/>
  <c r="AB1851" i="1"/>
  <c r="AC1851" i="1"/>
  <c r="AD1851" i="1"/>
  <c r="AE1851" i="1"/>
  <c r="AF1851" i="1"/>
  <c r="AG1851" i="1"/>
  <c r="AH1851" i="1"/>
  <c r="AA1852" i="1"/>
  <c r="AB1852" i="1"/>
  <c r="AC1852" i="1"/>
  <c r="AD1852" i="1"/>
  <c r="AE1852" i="1"/>
  <c r="AF1852" i="1"/>
  <c r="AG1852" i="1"/>
  <c r="AH1852" i="1"/>
  <c r="AA1853" i="1"/>
  <c r="AB1853" i="1"/>
  <c r="AC1853" i="1"/>
  <c r="AD1853" i="1"/>
  <c r="AE1853" i="1"/>
  <c r="AF1853" i="1"/>
  <c r="AG1853" i="1"/>
  <c r="AH1853" i="1"/>
  <c r="AA1854" i="1"/>
  <c r="AB1854" i="1"/>
  <c r="AC1854" i="1"/>
  <c r="AD1854" i="1"/>
  <c r="AE1854" i="1"/>
  <c r="AF1854" i="1"/>
  <c r="AG1854" i="1"/>
  <c r="AH1854" i="1"/>
  <c r="AA1855" i="1"/>
  <c r="AB1855" i="1"/>
  <c r="AC1855" i="1"/>
  <c r="AD1855" i="1"/>
  <c r="AE1855" i="1"/>
  <c r="AF1855" i="1"/>
  <c r="AG1855" i="1"/>
  <c r="AH1855" i="1"/>
  <c r="AA1856" i="1"/>
  <c r="AB1856" i="1"/>
  <c r="AC1856" i="1"/>
  <c r="AD1856" i="1"/>
  <c r="AE1856" i="1"/>
  <c r="AF1856" i="1"/>
  <c r="AG1856" i="1"/>
  <c r="AH1856" i="1"/>
  <c r="AA1857" i="1"/>
  <c r="AB1857" i="1"/>
  <c r="AC1857" i="1"/>
  <c r="AD1857" i="1"/>
  <c r="AE1857" i="1"/>
  <c r="AF1857" i="1"/>
  <c r="AG1857" i="1"/>
  <c r="AH1857" i="1"/>
  <c r="AA1858" i="1"/>
  <c r="AB1858" i="1"/>
  <c r="AC1858" i="1"/>
  <c r="AD1858" i="1"/>
  <c r="AE1858" i="1"/>
  <c r="AF1858" i="1"/>
  <c r="AG1858" i="1"/>
  <c r="AH1858" i="1"/>
  <c r="AA1859" i="1"/>
  <c r="AB1859" i="1"/>
  <c r="AC1859" i="1"/>
  <c r="AD1859" i="1"/>
  <c r="AE1859" i="1"/>
  <c r="AF1859" i="1"/>
  <c r="AG1859" i="1"/>
  <c r="AH1859" i="1"/>
  <c r="AA1860" i="1"/>
  <c r="AB1860" i="1"/>
  <c r="AC1860" i="1"/>
  <c r="AD1860" i="1"/>
  <c r="AE1860" i="1"/>
  <c r="AF1860" i="1"/>
  <c r="AG1860" i="1"/>
  <c r="AH1860" i="1"/>
  <c r="AA1861" i="1"/>
  <c r="AB1861" i="1"/>
  <c r="AC1861" i="1"/>
  <c r="AD1861" i="1"/>
  <c r="AE1861" i="1"/>
  <c r="AF1861" i="1"/>
  <c r="AG1861" i="1"/>
  <c r="AH1861" i="1"/>
  <c r="AA1862" i="1"/>
  <c r="AB1862" i="1"/>
  <c r="AC1862" i="1"/>
  <c r="AD1862" i="1"/>
  <c r="AE1862" i="1"/>
  <c r="AF1862" i="1"/>
  <c r="AG1862" i="1"/>
  <c r="AH1862" i="1"/>
  <c r="AA1863" i="1"/>
  <c r="AB1863" i="1"/>
  <c r="AC1863" i="1"/>
  <c r="AD1863" i="1"/>
  <c r="AE1863" i="1"/>
  <c r="AF1863" i="1"/>
  <c r="AG1863" i="1"/>
  <c r="AH1863" i="1"/>
  <c r="AA1864" i="1"/>
  <c r="AB1864" i="1"/>
  <c r="AC1864" i="1"/>
  <c r="AD1864" i="1"/>
  <c r="AE1864" i="1"/>
  <c r="AF1864" i="1"/>
  <c r="AG1864" i="1"/>
  <c r="AH1864" i="1"/>
  <c r="AA1865" i="1"/>
  <c r="AB1865" i="1"/>
  <c r="AC1865" i="1"/>
  <c r="AD1865" i="1"/>
  <c r="AE1865" i="1"/>
  <c r="AF1865" i="1"/>
  <c r="AG1865" i="1"/>
  <c r="AH1865" i="1"/>
  <c r="AA1866" i="1"/>
  <c r="AB1866" i="1"/>
  <c r="AC1866" i="1"/>
  <c r="AD1866" i="1"/>
  <c r="AE1866" i="1"/>
  <c r="AF1866" i="1"/>
  <c r="AG1866" i="1"/>
  <c r="AH1866" i="1"/>
  <c r="AA1867" i="1"/>
  <c r="AB1867" i="1"/>
  <c r="AC1867" i="1"/>
  <c r="AD1867" i="1"/>
  <c r="AE1867" i="1"/>
  <c r="AF1867" i="1"/>
  <c r="AG1867" i="1"/>
  <c r="AH1867" i="1"/>
  <c r="AA1868" i="1"/>
  <c r="AB1868" i="1"/>
  <c r="AC1868" i="1"/>
  <c r="AD1868" i="1"/>
  <c r="AE1868" i="1"/>
  <c r="AF1868" i="1"/>
  <c r="AG1868" i="1"/>
  <c r="AH1868" i="1"/>
  <c r="AA1869" i="1"/>
  <c r="AB1869" i="1"/>
  <c r="AC1869" i="1"/>
  <c r="AD1869" i="1"/>
  <c r="AE1869" i="1"/>
  <c r="AF1869" i="1"/>
  <c r="AG1869" i="1"/>
  <c r="AH1869" i="1"/>
  <c r="AA1870" i="1"/>
  <c r="AB1870" i="1"/>
  <c r="AC1870" i="1"/>
  <c r="AD1870" i="1"/>
  <c r="AE1870" i="1"/>
  <c r="AF1870" i="1"/>
  <c r="AG1870" i="1"/>
  <c r="AH1870" i="1"/>
  <c r="AA1871" i="1"/>
  <c r="AB1871" i="1"/>
  <c r="AC1871" i="1"/>
  <c r="AD1871" i="1"/>
  <c r="AE1871" i="1"/>
  <c r="AF1871" i="1"/>
  <c r="AG1871" i="1"/>
  <c r="AH1871" i="1"/>
  <c r="AA1872" i="1"/>
  <c r="AB1872" i="1"/>
  <c r="AC1872" i="1"/>
  <c r="AD1872" i="1"/>
  <c r="AE1872" i="1"/>
  <c r="AF1872" i="1"/>
  <c r="AG1872" i="1"/>
  <c r="AH1872" i="1"/>
  <c r="AA1873" i="1"/>
  <c r="AB1873" i="1"/>
  <c r="AC1873" i="1"/>
  <c r="AD1873" i="1"/>
  <c r="AE1873" i="1"/>
  <c r="AF1873" i="1"/>
  <c r="AG1873" i="1"/>
  <c r="AH1873" i="1"/>
  <c r="AA1874" i="1"/>
  <c r="AB1874" i="1"/>
  <c r="AC1874" i="1"/>
  <c r="AD1874" i="1"/>
  <c r="AE1874" i="1"/>
  <c r="AF1874" i="1"/>
  <c r="AG1874" i="1"/>
  <c r="AH1874" i="1"/>
  <c r="AA1875" i="1"/>
  <c r="AB1875" i="1"/>
  <c r="AC1875" i="1"/>
  <c r="AD1875" i="1"/>
  <c r="AE1875" i="1"/>
  <c r="AF1875" i="1"/>
  <c r="AG1875" i="1"/>
  <c r="AH1875" i="1"/>
  <c r="AA1876" i="1"/>
  <c r="AB1876" i="1"/>
  <c r="AC1876" i="1"/>
  <c r="AD1876" i="1"/>
  <c r="AE1876" i="1"/>
  <c r="AF1876" i="1"/>
  <c r="AG1876" i="1"/>
  <c r="AH1876" i="1"/>
  <c r="AA1877" i="1"/>
  <c r="AB1877" i="1"/>
  <c r="AC1877" i="1"/>
  <c r="AD1877" i="1"/>
  <c r="AE1877" i="1"/>
  <c r="AF1877" i="1"/>
  <c r="AG1877" i="1"/>
  <c r="AH1877" i="1"/>
  <c r="AA1878" i="1"/>
  <c r="AB1878" i="1"/>
  <c r="AC1878" i="1"/>
  <c r="AD1878" i="1"/>
  <c r="AE1878" i="1"/>
  <c r="AF1878" i="1"/>
  <c r="AG1878" i="1"/>
  <c r="AH1878" i="1"/>
  <c r="AA1879" i="1"/>
  <c r="AB1879" i="1"/>
  <c r="AC1879" i="1"/>
  <c r="AD1879" i="1"/>
  <c r="AE1879" i="1"/>
  <c r="AF1879" i="1"/>
  <c r="AG1879" i="1"/>
  <c r="AH1879" i="1"/>
  <c r="AA1880" i="1"/>
  <c r="AB1880" i="1"/>
  <c r="AC1880" i="1"/>
  <c r="AD1880" i="1"/>
  <c r="AE1880" i="1"/>
  <c r="AF1880" i="1"/>
  <c r="AG1880" i="1"/>
  <c r="AH1880" i="1"/>
  <c r="AA1881" i="1"/>
  <c r="AB1881" i="1"/>
  <c r="AC1881" i="1"/>
  <c r="AD1881" i="1"/>
  <c r="AE1881" i="1"/>
  <c r="AF1881" i="1"/>
  <c r="AG1881" i="1"/>
  <c r="AH1881" i="1"/>
  <c r="AA1882" i="1"/>
  <c r="AB1882" i="1"/>
  <c r="AC1882" i="1"/>
  <c r="AD1882" i="1"/>
  <c r="AE1882" i="1"/>
  <c r="AF1882" i="1"/>
  <c r="AG1882" i="1"/>
  <c r="AH1882" i="1"/>
  <c r="AA1883" i="1"/>
  <c r="AB1883" i="1"/>
  <c r="AC1883" i="1"/>
  <c r="AD1883" i="1"/>
  <c r="AE1883" i="1"/>
  <c r="AF1883" i="1"/>
  <c r="AG1883" i="1"/>
  <c r="AH1883" i="1"/>
  <c r="AA1884" i="1"/>
  <c r="AB1884" i="1"/>
  <c r="AC1884" i="1"/>
  <c r="AD1884" i="1"/>
  <c r="AE1884" i="1"/>
  <c r="AF1884" i="1"/>
  <c r="AG1884" i="1"/>
  <c r="AH1884" i="1"/>
  <c r="AA1885" i="1"/>
  <c r="AB1885" i="1"/>
  <c r="AC1885" i="1"/>
  <c r="AD1885" i="1"/>
  <c r="AE1885" i="1"/>
  <c r="AF1885" i="1"/>
  <c r="AG1885" i="1"/>
  <c r="AH1885" i="1"/>
  <c r="AA1886" i="1"/>
  <c r="AB1886" i="1"/>
  <c r="AC1886" i="1"/>
  <c r="AD1886" i="1"/>
  <c r="AE1886" i="1"/>
  <c r="AF1886" i="1"/>
  <c r="AG1886" i="1"/>
  <c r="AH1886" i="1"/>
  <c r="AA1887" i="1"/>
  <c r="AB1887" i="1"/>
  <c r="AC1887" i="1"/>
  <c r="AD1887" i="1"/>
  <c r="AE1887" i="1"/>
  <c r="AF1887" i="1"/>
  <c r="AG1887" i="1"/>
  <c r="AH1887" i="1"/>
  <c r="AA1888" i="1"/>
  <c r="AB1888" i="1"/>
  <c r="AC1888" i="1"/>
  <c r="AD1888" i="1"/>
  <c r="AE1888" i="1"/>
  <c r="AF1888" i="1"/>
  <c r="AG1888" i="1"/>
  <c r="AH1888" i="1"/>
  <c r="AA1889" i="1"/>
  <c r="AB1889" i="1"/>
  <c r="AC1889" i="1"/>
  <c r="AD1889" i="1"/>
  <c r="AE1889" i="1"/>
  <c r="AF1889" i="1"/>
  <c r="AG1889" i="1"/>
  <c r="AH1889" i="1"/>
  <c r="AA1890" i="1"/>
  <c r="AB1890" i="1"/>
  <c r="AC1890" i="1"/>
  <c r="AD1890" i="1"/>
  <c r="AE1890" i="1"/>
  <c r="AF1890" i="1"/>
  <c r="AG1890" i="1"/>
  <c r="AH1890" i="1"/>
  <c r="AA1891" i="1"/>
  <c r="AB1891" i="1"/>
  <c r="AC1891" i="1"/>
  <c r="AD1891" i="1"/>
  <c r="AE1891" i="1"/>
  <c r="AF1891" i="1"/>
  <c r="AG1891" i="1"/>
  <c r="AH1891" i="1"/>
  <c r="AA1892" i="1"/>
  <c r="AB1892" i="1"/>
  <c r="AC1892" i="1"/>
  <c r="AD1892" i="1"/>
  <c r="AE1892" i="1"/>
  <c r="AF1892" i="1"/>
  <c r="AG1892" i="1"/>
  <c r="AH1892" i="1"/>
  <c r="AA1893" i="1"/>
  <c r="AB1893" i="1"/>
  <c r="AC1893" i="1"/>
  <c r="AD1893" i="1"/>
  <c r="AE1893" i="1"/>
  <c r="AF1893" i="1"/>
  <c r="AG1893" i="1"/>
  <c r="AH1893" i="1"/>
  <c r="AA1894" i="1"/>
  <c r="AB1894" i="1"/>
  <c r="AC1894" i="1"/>
  <c r="AD1894" i="1"/>
  <c r="AE1894" i="1"/>
  <c r="AF1894" i="1"/>
  <c r="AG1894" i="1"/>
  <c r="AH1894" i="1"/>
  <c r="AA1895" i="1"/>
  <c r="AB1895" i="1"/>
  <c r="AC1895" i="1"/>
  <c r="AD1895" i="1"/>
  <c r="AE1895" i="1"/>
  <c r="AF1895" i="1"/>
  <c r="AG1895" i="1"/>
  <c r="AH1895" i="1"/>
  <c r="AA1896" i="1"/>
  <c r="AB1896" i="1"/>
  <c r="AC1896" i="1"/>
  <c r="AD1896" i="1"/>
  <c r="AE1896" i="1"/>
  <c r="AF1896" i="1"/>
  <c r="AG1896" i="1"/>
  <c r="AH1896" i="1"/>
  <c r="AA1897" i="1"/>
  <c r="AB1897" i="1"/>
  <c r="AC1897" i="1"/>
  <c r="AD1897" i="1"/>
  <c r="AE1897" i="1"/>
  <c r="AF1897" i="1"/>
  <c r="AG1897" i="1"/>
  <c r="AH1897" i="1"/>
  <c r="AA1898" i="1"/>
  <c r="AB1898" i="1"/>
  <c r="AC1898" i="1"/>
  <c r="AD1898" i="1"/>
  <c r="AE1898" i="1"/>
  <c r="AF1898" i="1"/>
  <c r="AG1898" i="1"/>
  <c r="AH1898" i="1"/>
  <c r="AA1899" i="1"/>
  <c r="AB1899" i="1"/>
  <c r="AC1899" i="1"/>
  <c r="AD1899" i="1"/>
  <c r="AE1899" i="1"/>
  <c r="AF1899" i="1"/>
  <c r="AG1899" i="1"/>
  <c r="AH1899" i="1"/>
  <c r="AA1900" i="1"/>
  <c r="AB1900" i="1"/>
  <c r="AC1900" i="1"/>
  <c r="AD1900" i="1"/>
  <c r="AE1900" i="1"/>
  <c r="AF1900" i="1"/>
  <c r="AG1900" i="1"/>
  <c r="AH1900" i="1"/>
  <c r="AA1901" i="1"/>
  <c r="AB1901" i="1"/>
  <c r="AC1901" i="1"/>
  <c r="AD1901" i="1"/>
  <c r="AE1901" i="1"/>
  <c r="AF1901" i="1"/>
  <c r="AG1901" i="1"/>
  <c r="AH1901" i="1"/>
  <c r="AA1902" i="1"/>
  <c r="AB1902" i="1"/>
  <c r="AC1902" i="1"/>
  <c r="AD1902" i="1"/>
  <c r="AE1902" i="1"/>
  <c r="AF1902" i="1"/>
  <c r="AG1902" i="1"/>
  <c r="AH1902" i="1"/>
  <c r="AA1903" i="1"/>
  <c r="AB1903" i="1"/>
  <c r="AC1903" i="1"/>
  <c r="AD1903" i="1"/>
  <c r="AE1903" i="1"/>
  <c r="AF1903" i="1"/>
  <c r="AG1903" i="1"/>
  <c r="AH1903" i="1"/>
  <c r="AA1904" i="1"/>
  <c r="AB1904" i="1"/>
  <c r="AC1904" i="1"/>
  <c r="AD1904" i="1"/>
  <c r="AE1904" i="1"/>
  <c r="AF1904" i="1"/>
  <c r="AG1904" i="1"/>
  <c r="AH1904" i="1"/>
  <c r="AA1905" i="1"/>
  <c r="AB1905" i="1"/>
  <c r="AC1905" i="1"/>
  <c r="AD1905" i="1"/>
  <c r="AE1905" i="1"/>
  <c r="AF1905" i="1"/>
  <c r="AG1905" i="1"/>
  <c r="AH1905" i="1"/>
  <c r="AA1906" i="1"/>
  <c r="AB1906" i="1"/>
  <c r="AC1906" i="1"/>
  <c r="AD1906" i="1"/>
  <c r="AE1906" i="1"/>
  <c r="AF1906" i="1"/>
  <c r="AG1906" i="1"/>
  <c r="AH1906" i="1"/>
  <c r="AA1907" i="1"/>
  <c r="AB1907" i="1"/>
  <c r="AC1907" i="1"/>
  <c r="AD1907" i="1"/>
  <c r="AE1907" i="1"/>
  <c r="AF1907" i="1"/>
  <c r="AG1907" i="1"/>
  <c r="AH1907" i="1"/>
  <c r="AA1908" i="1"/>
  <c r="AB1908" i="1"/>
  <c r="AC1908" i="1"/>
  <c r="AD1908" i="1"/>
  <c r="AE1908" i="1"/>
  <c r="AF1908" i="1"/>
  <c r="AG1908" i="1"/>
  <c r="AH1908" i="1"/>
  <c r="AA1909" i="1"/>
  <c r="AB1909" i="1"/>
  <c r="AC1909" i="1"/>
  <c r="AD1909" i="1"/>
  <c r="AE1909" i="1"/>
  <c r="AF1909" i="1"/>
  <c r="AG1909" i="1"/>
  <c r="AH1909" i="1"/>
  <c r="AA1910" i="1"/>
  <c r="AB1910" i="1"/>
  <c r="AC1910" i="1"/>
  <c r="AD1910" i="1"/>
  <c r="AE1910" i="1"/>
  <c r="AF1910" i="1"/>
  <c r="AG1910" i="1"/>
  <c r="AH1910" i="1"/>
  <c r="AA1911" i="1"/>
  <c r="AB1911" i="1"/>
  <c r="AC1911" i="1"/>
  <c r="AD1911" i="1"/>
  <c r="AE1911" i="1"/>
  <c r="AF1911" i="1"/>
  <c r="AG1911" i="1"/>
  <c r="AH1911" i="1"/>
  <c r="AA1912" i="1"/>
  <c r="AB1912" i="1"/>
  <c r="AC1912" i="1"/>
  <c r="AD1912" i="1"/>
  <c r="AE1912" i="1"/>
  <c r="AF1912" i="1"/>
  <c r="AG1912" i="1"/>
  <c r="AH1912" i="1"/>
  <c r="AA1913" i="1"/>
  <c r="AB1913" i="1"/>
  <c r="AC1913" i="1"/>
  <c r="AD1913" i="1"/>
  <c r="AE1913" i="1"/>
  <c r="AF1913" i="1"/>
  <c r="AG1913" i="1"/>
  <c r="AH1913" i="1"/>
  <c r="AA1914" i="1"/>
  <c r="AB1914" i="1"/>
  <c r="AC1914" i="1"/>
  <c r="AD1914" i="1"/>
  <c r="AE1914" i="1"/>
  <c r="AF1914" i="1"/>
  <c r="AG1914" i="1"/>
  <c r="AH1914" i="1"/>
  <c r="AA1915" i="1"/>
  <c r="AB1915" i="1"/>
  <c r="AC1915" i="1"/>
  <c r="AD1915" i="1"/>
  <c r="AE1915" i="1"/>
  <c r="AF1915" i="1"/>
  <c r="AG1915" i="1"/>
  <c r="AH1915" i="1"/>
  <c r="AA1916" i="1"/>
  <c r="AB1916" i="1"/>
  <c r="AC1916" i="1"/>
  <c r="AD1916" i="1"/>
  <c r="AE1916" i="1"/>
  <c r="AF1916" i="1"/>
  <c r="AG1916" i="1"/>
  <c r="AH1916" i="1"/>
  <c r="AA1917" i="1"/>
  <c r="AB1917" i="1"/>
  <c r="AC1917" i="1"/>
  <c r="AD1917" i="1"/>
  <c r="AE1917" i="1"/>
  <c r="AF1917" i="1"/>
  <c r="AG1917" i="1"/>
  <c r="AH1917" i="1"/>
  <c r="AA1918" i="1"/>
  <c r="AB1918" i="1"/>
  <c r="AC1918" i="1"/>
  <c r="AD1918" i="1"/>
  <c r="AE1918" i="1"/>
  <c r="AF1918" i="1"/>
  <c r="AG1918" i="1"/>
  <c r="AH1918" i="1"/>
  <c r="AA1919" i="1"/>
  <c r="AB1919" i="1"/>
  <c r="AC1919" i="1"/>
  <c r="AD1919" i="1"/>
  <c r="AE1919" i="1"/>
  <c r="AF1919" i="1"/>
  <c r="AG1919" i="1"/>
  <c r="AH1919" i="1"/>
  <c r="AA1920" i="1"/>
  <c r="AB1920" i="1"/>
  <c r="AC1920" i="1"/>
  <c r="AD1920" i="1"/>
  <c r="AE1920" i="1"/>
  <c r="AF1920" i="1"/>
  <c r="AG1920" i="1"/>
  <c r="AH1920" i="1"/>
  <c r="AA1921" i="1"/>
  <c r="AB1921" i="1"/>
  <c r="AC1921" i="1"/>
  <c r="AD1921" i="1"/>
  <c r="AE1921" i="1"/>
  <c r="AF1921" i="1"/>
  <c r="AG1921" i="1"/>
  <c r="AH1921" i="1"/>
  <c r="AA1922" i="1"/>
  <c r="AB1922" i="1"/>
  <c r="AC1922" i="1"/>
  <c r="AD1922" i="1"/>
  <c r="AE1922" i="1"/>
  <c r="AF1922" i="1"/>
  <c r="AG1922" i="1"/>
  <c r="AH1922" i="1"/>
  <c r="AA1923" i="1"/>
  <c r="AB1923" i="1"/>
  <c r="AC1923" i="1"/>
  <c r="AD1923" i="1"/>
  <c r="AE1923" i="1"/>
  <c r="AF1923" i="1"/>
  <c r="AG1923" i="1"/>
  <c r="AH1923" i="1"/>
  <c r="AA1924" i="1"/>
  <c r="AB1924" i="1"/>
  <c r="AC1924" i="1"/>
  <c r="AD1924" i="1"/>
  <c r="AE1924" i="1"/>
  <c r="AF1924" i="1"/>
  <c r="AG1924" i="1"/>
  <c r="AH1924" i="1"/>
  <c r="AA1925" i="1"/>
  <c r="AB1925" i="1"/>
  <c r="AC1925" i="1"/>
  <c r="AD1925" i="1"/>
  <c r="AE1925" i="1"/>
  <c r="AF1925" i="1"/>
  <c r="AG1925" i="1"/>
  <c r="AH1925" i="1"/>
  <c r="AA1926" i="1"/>
  <c r="AB1926" i="1"/>
  <c r="AC1926" i="1"/>
  <c r="AD1926" i="1"/>
  <c r="AE1926" i="1"/>
  <c r="AF1926" i="1"/>
  <c r="AG1926" i="1"/>
  <c r="AH1926" i="1"/>
  <c r="AA1927" i="1"/>
  <c r="AB1927" i="1"/>
  <c r="AC1927" i="1"/>
  <c r="AD1927" i="1"/>
  <c r="AE1927" i="1"/>
  <c r="AF1927" i="1"/>
  <c r="AG1927" i="1"/>
  <c r="AH1927" i="1"/>
  <c r="AA1928" i="1"/>
  <c r="AB1928" i="1"/>
  <c r="AC1928" i="1"/>
  <c r="AD1928" i="1"/>
  <c r="AE1928" i="1"/>
  <c r="AF1928" i="1"/>
  <c r="AG1928" i="1"/>
  <c r="AH1928" i="1"/>
  <c r="AA1929" i="1"/>
  <c r="AB1929" i="1"/>
  <c r="AC1929" i="1"/>
  <c r="AD1929" i="1"/>
  <c r="AE1929" i="1"/>
  <c r="AF1929" i="1"/>
  <c r="AG1929" i="1"/>
  <c r="AH1929" i="1"/>
  <c r="AA1930" i="1"/>
  <c r="AB1930" i="1"/>
  <c r="AC1930" i="1"/>
  <c r="AD1930" i="1"/>
  <c r="AE1930" i="1"/>
  <c r="AF1930" i="1"/>
  <c r="AG1930" i="1"/>
  <c r="AH1930" i="1"/>
  <c r="AA1931" i="1"/>
  <c r="AB1931" i="1"/>
  <c r="AC1931" i="1"/>
  <c r="AD1931" i="1"/>
  <c r="AE1931" i="1"/>
  <c r="AF1931" i="1"/>
  <c r="AG1931" i="1"/>
  <c r="AH1931" i="1"/>
  <c r="AA1932" i="1"/>
  <c r="AB1932" i="1"/>
  <c r="AC1932" i="1"/>
  <c r="AD1932" i="1"/>
  <c r="AE1932" i="1"/>
  <c r="AF1932" i="1"/>
  <c r="AG1932" i="1"/>
  <c r="AH1932" i="1"/>
  <c r="AA1933" i="1"/>
  <c r="AB1933" i="1"/>
  <c r="AC1933" i="1"/>
  <c r="AD1933" i="1"/>
  <c r="AE1933" i="1"/>
  <c r="AF1933" i="1"/>
  <c r="AG1933" i="1"/>
  <c r="AH1933" i="1"/>
  <c r="AA1934" i="1"/>
  <c r="AB1934" i="1"/>
  <c r="AC1934" i="1"/>
  <c r="AD1934" i="1"/>
  <c r="AE1934" i="1"/>
  <c r="AF1934" i="1"/>
  <c r="AG1934" i="1"/>
  <c r="AH1934" i="1"/>
  <c r="AA1935" i="1"/>
  <c r="AB1935" i="1"/>
  <c r="AC1935" i="1"/>
  <c r="AD1935" i="1"/>
  <c r="AE1935" i="1"/>
  <c r="AF1935" i="1"/>
  <c r="AG1935" i="1"/>
  <c r="AH1935" i="1"/>
  <c r="AA1936" i="1"/>
  <c r="AB1936" i="1"/>
  <c r="AC1936" i="1"/>
  <c r="AD1936" i="1"/>
  <c r="AE1936" i="1"/>
  <c r="AF1936" i="1"/>
  <c r="AG1936" i="1"/>
  <c r="AH1936" i="1"/>
  <c r="AA1937" i="1"/>
  <c r="AB1937" i="1"/>
  <c r="AC1937" i="1"/>
  <c r="AD1937" i="1"/>
  <c r="AE1937" i="1"/>
  <c r="AF1937" i="1"/>
  <c r="AG1937" i="1"/>
  <c r="AH1937" i="1"/>
  <c r="AA1938" i="1"/>
  <c r="AB1938" i="1"/>
  <c r="AC1938" i="1"/>
  <c r="AD1938" i="1"/>
  <c r="AE1938" i="1"/>
  <c r="AF1938" i="1"/>
  <c r="AG1938" i="1"/>
  <c r="AH1938" i="1"/>
  <c r="AA1939" i="1"/>
  <c r="AB1939" i="1"/>
  <c r="AC1939" i="1"/>
  <c r="AD1939" i="1"/>
  <c r="AE1939" i="1"/>
  <c r="AF1939" i="1"/>
  <c r="AG1939" i="1"/>
  <c r="AH1939" i="1"/>
  <c r="AA1940" i="1"/>
  <c r="AB1940" i="1"/>
  <c r="AC1940" i="1"/>
  <c r="AD1940" i="1"/>
  <c r="AE1940" i="1"/>
  <c r="AF1940" i="1"/>
  <c r="AG1940" i="1"/>
  <c r="AH1940" i="1"/>
  <c r="AA1941" i="1"/>
  <c r="AB1941" i="1"/>
  <c r="AC1941" i="1"/>
  <c r="AD1941" i="1"/>
  <c r="AE1941" i="1"/>
  <c r="AF1941" i="1"/>
  <c r="AG1941" i="1"/>
  <c r="AH1941" i="1"/>
  <c r="AA1942" i="1"/>
  <c r="AB1942" i="1"/>
  <c r="AC1942" i="1"/>
  <c r="AD1942" i="1"/>
  <c r="AE1942" i="1"/>
  <c r="AF1942" i="1"/>
  <c r="AG1942" i="1"/>
  <c r="AH1942" i="1"/>
  <c r="AA1943" i="1"/>
  <c r="AB1943" i="1"/>
  <c r="AC1943" i="1"/>
  <c r="AD1943" i="1"/>
  <c r="AE1943" i="1"/>
  <c r="AF1943" i="1"/>
  <c r="AG1943" i="1"/>
  <c r="AH1943" i="1"/>
  <c r="AA1944" i="1"/>
  <c r="AB1944" i="1"/>
  <c r="AC1944" i="1"/>
  <c r="AD1944" i="1"/>
  <c r="AE1944" i="1"/>
  <c r="AF1944" i="1"/>
  <c r="AG1944" i="1"/>
  <c r="AH1944" i="1"/>
  <c r="AA1945" i="1"/>
  <c r="AB1945" i="1"/>
  <c r="AC1945" i="1"/>
  <c r="AD1945" i="1"/>
  <c r="AE1945" i="1"/>
  <c r="AF1945" i="1"/>
  <c r="AG1945" i="1"/>
  <c r="AH1945" i="1"/>
  <c r="AA1946" i="1"/>
  <c r="AB1946" i="1"/>
  <c r="AC1946" i="1"/>
  <c r="AD1946" i="1"/>
  <c r="AE1946" i="1"/>
  <c r="AF1946" i="1"/>
  <c r="AG1946" i="1"/>
  <c r="AH1946" i="1"/>
  <c r="AA1947" i="1"/>
  <c r="AB1947" i="1"/>
  <c r="AC1947" i="1"/>
  <c r="AD1947" i="1"/>
  <c r="AE1947" i="1"/>
  <c r="AF1947" i="1"/>
  <c r="AG1947" i="1"/>
  <c r="AH1947" i="1"/>
  <c r="AA1948" i="1"/>
  <c r="AB1948" i="1"/>
  <c r="AC1948" i="1"/>
  <c r="AD1948" i="1"/>
  <c r="AE1948" i="1"/>
  <c r="AF1948" i="1"/>
  <c r="AG1948" i="1"/>
  <c r="AH1948" i="1"/>
  <c r="AA1949" i="1"/>
  <c r="AB1949" i="1"/>
  <c r="AC1949" i="1"/>
  <c r="AD1949" i="1"/>
  <c r="AE1949" i="1"/>
  <c r="AF1949" i="1"/>
  <c r="AG1949" i="1"/>
  <c r="AH1949" i="1"/>
  <c r="AA1950" i="1"/>
  <c r="AB1950" i="1"/>
  <c r="AC1950" i="1"/>
  <c r="AD1950" i="1"/>
  <c r="AE1950" i="1"/>
  <c r="AF1950" i="1"/>
  <c r="AG1950" i="1"/>
  <c r="AH1950" i="1"/>
  <c r="AA1951" i="1"/>
  <c r="AB1951" i="1"/>
  <c r="AC1951" i="1"/>
  <c r="AD1951" i="1"/>
  <c r="AE1951" i="1"/>
  <c r="AF1951" i="1"/>
  <c r="AG1951" i="1"/>
  <c r="AH1951" i="1"/>
  <c r="AA1952" i="1"/>
  <c r="AB1952" i="1"/>
  <c r="AC1952" i="1"/>
  <c r="AD1952" i="1"/>
  <c r="AE1952" i="1"/>
  <c r="AF1952" i="1"/>
  <c r="AG1952" i="1"/>
  <c r="AH1952" i="1"/>
  <c r="AA1953" i="1"/>
  <c r="AB1953" i="1"/>
  <c r="AC1953" i="1"/>
  <c r="AD1953" i="1"/>
  <c r="AE1953" i="1"/>
  <c r="AF1953" i="1"/>
  <c r="AG1953" i="1"/>
  <c r="AH1953" i="1"/>
  <c r="AA1954" i="1"/>
  <c r="AB1954" i="1"/>
  <c r="AC1954" i="1"/>
  <c r="AD1954" i="1"/>
  <c r="AE1954" i="1"/>
  <c r="AF1954" i="1"/>
  <c r="AG1954" i="1"/>
  <c r="AH1954" i="1"/>
  <c r="AA1955" i="1"/>
  <c r="AB1955" i="1"/>
  <c r="AC1955" i="1"/>
  <c r="AD1955" i="1"/>
  <c r="AE1955" i="1"/>
  <c r="AF1955" i="1"/>
  <c r="AG1955" i="1"/>
  <c r="AH1955" i="1"/>
  <c r="AA1956" i="1"/>
  <c r="AB1956" i="1"/>
  <c r="AC1956" i="1"/>
  <c r="AD1956" i="1"/>
  <c r="AE1956" i="1"/>
  <c r="AF1956" i="1"/>
  <c r="AG1956" i="1"/>
  <c r="AH1956" i="1"/>
  <c r="AA1957" i="1"/>
  <c r="AB1957" i="1"/>
  <c r="AC1957" i="1"/>
  <c r="AD1957" i="1"/>
  <c r="AE1957" i="1"/>
  <c r="AF1957" i="1"/>
  <c r="AG1957" i="1"/>
  <c r="AH1957" i="1"/>
  <c r="AA1958" i="1"/>
  <c r="AB1958" i="1"/>
  <c r="AC1958" i="1"/>
  <c r="AD1958" i="1"/>
  <c r="AE1958" i="1"/>
  <c r="AF1958" i="1"/>
  <c r="AG1958" i="1"/>
  <c r="AH1958" i="1"/>
  <c r="AA1959" i="1"/>
  <c r="AB1959" i="1"/>
  <c r="AC1959" i="1"/>
  <c r="AD1959" i="1"/>
  <c r="AE1959" i="1"/>
  <c r="AF1959" i="1"/>
  <c r="AG1959" i="1"/>
  <c r="AH1959" i="1"/>
  <c r="AA1960" i="1"/>
  <c r="AB1960" i="1"/>
  <c r="AC1960" i="1"/>
  <c r="AD1960" i="1"/>
  <c r="AE1960" i="1"/>
  <c r="AF1960" i="1"/>
  <c r="AG1960" i="1"/>
  <c r="AH1960" i="1"/>
  <c r="AA1961" i="1"/>
  <c r="AB1961" i="1"/>
  <c r="AC1961" i="1"/>
  <c r="AD1961" i="1"/>
  <c r="AE1961" i="1"/>
  <c r="AF1961" i="1"/>
  <c r="AG1961" i="1"/>
  <c r="AH1961" i="1"/>
  <c r="AA1962" i="1"/>
  <c r="AB1962" i="1"/>
  <c r="AC1962" i="1"/>
  <c r="AD1962" i="1"/>
  <c r="AE1962" i="1"/>
  <c r="AF1962" i="1"/>
  <c r="AG1962" i="1"/>
  <c r="AH1962" i="1"/>
  <c r="AA1963" i="1"/>
  <c r="AB1963" i="1"/>
  <c r="AC1963" i="1"/>
  <c r="AD1963" i="1"/>
  <c r="AE1963" i="1"/>
  <c r="AF1963" i="1"/>
  <c r="AG1963" i="1"/>
  <c r="AH1963" i="1"/>
  <c r="AA1964" i="1"/>
  <c r="AB1964" i="1"/>
  <c r="AC1964" i="1"/>
  <c r="AD1964" i="1"/>
  <c r="AE1964" i="1"/>
  <c r="AF1964" i="1"/>
  <c r="AG1964" i="1"/>
  <c r="AH1964" i="1"/>
  <c r="AA1965" i="1"/>
  <c r="AB1965" i="1"/>
  <c r="AC1965" i="1"/>
  <c r="AD1965" i="1"/>
  <c r="AE1965" i="1"/>
  <c r="AF1965" i="1"/>
  <c r="AG1965" i="1"/>
  <c r="AH1965" i="1"/>
  <c r="AA1966" i="1"/>
  <c r="AB1966" i="1"/>
  <c r="AC1966" i="1"/>
  <c r="AD1966" i="1"/>
  <c r="AE1966" i="1"/>
  <c r="AF1966" i="1"/>
  <c r="AG1966" i="1"/>
  <c r="AH1966" i="1"/>
  <c r="AA1967" i="1"/>
  <c r="AB1967" i="1"/>
  <c r="AC1967" i="1"/>
  <c r="AD1967" i="1"/>
  <c r="AE1967" i="1"/>
  <c r="AF1967" i="1"/>
  <c r="AG1967" i="1"/>
  <c r="AH1967" i="1"/>
  <c r="AA1968" i="1"/>
  <c r="AB1968" i="1"/>
  <c r="AC1968" i="1"/>
  <c r="AD1968" i="1"/>
  <c r="AE1968" i="1"/>
  <c r="AF1968" i="1"/>
  <c r="AG1968" i="1"/>
  <c r="AH1968" i="1"/>
  <c r="AA1969" i="1"/>
  <c r="AB1969" i="1"/>
  <c r="AC1969" i="1"/>
  <c r="AD1969" i="1"/>
  <c r="AE1969" i="1"/>
  <c r="AF1969" i="1"/>
  <c r="AG1969" i="1"/>
  <c r="AH1969" i="1"/>
  <c r="AA1970" i="1"/>
  <c r="AB1970" i="1"/>
  <c r="AC1970" i="1"/>
  <c r="AD1970" i="1"/>
  <c r="AE1970" i="1"/>
  <c r="AF1970" i="1"/>
  <c r="AG1970" i="1"/>
  <c r="AH1970" i="1"/>
  <c r="AA1971" i="1"/>
  <c r="AB1971" i="1"/>
  <c r="AC1971" i="1"/>
  <c r="AD1971" i="1"/>
  <c r="AE1971" i="1"/>
  <c r="AF1971" i="1"/>
  <c r="AG1971" i="1"/>
  <c r="AH1971" i="1"/>
  <c r="AA1972" i="1"/>
  <c r="AB1972" i="1"/>
  <c r="AC1972" i="1"/>
  <c r="AD1972" i="1"/>
  <c r="AE1972" i="1"/>
  <c r="AF1972" i="1"/>
  <c r="AG1972" i="1"/>
  <c r="AH1972" i="1"/>
  <c r="AA1973" i="1"/>
  <c r="AB1973" i="1"/>
  <c r="AC1973" i="1"/>
  <c r="AD1973" i="1"/>
  <c r="AE1973" i="1"/>
  <c r="AF1973" i="1"/>
  <c r="AG1973" i="1"/>
  <c r="AH1973" i="1"/>
  <c r="AA1974" i="1"/>
  <c r="AB1974" i="1"/>
  <c r="AC1974" i="1"/>
  <c r="AD1974" i="1"/>
  <c r="AE1974" i="1"/>
  <c r="AF1974" i="1"/>
  <c r="AG1974" i="1"/>
  <c r="AH1974" i="1"/>
  <c r="AA1975" i="1"/>
  <c r="AB1975" i="1"/>
  <c r="AC1975" i="1"/>
  <c r="AD1975" i="1"/>
  <c r="AE1975" i="1"/>
  <c r="AF1975" i="1"/>
  <c r="AG1975" i="1"/>
  <c r="AH1975" i="1"/>
  <c r="AA1976" i="1"/>
  <c r="AB1976" i="1"/>
  <c r="AC1976" i="1"/>
  <c r="AD1976" i="1"/>
  <c r="AE1976" i="1"/>
  <c r="AF1976" i="1"/>
  <c r="AG1976" i="1"/>
  <c r="AH1976" i="1"/>
  <c r="AA1977" i="1"/>
  <c r="AB1977" i="1"/>
  <c r="AC1977" i="1"/>
  <c r="AD1977" i="1"/>
  <c r="AE1977" i="1"/>
  <c r="AF1977" i="1"/>
  <c r="AG1977" i="1"/>
  <c r="AH1977" i="1"/>
  <c r="AA1978" i="1"/>
  <c r="AB1978" i="1"/>
  <c r="AC1978" i="1"/>
  <c r="AD1978" i="1"/>
  <c r="AE1978" i="1"/>
  <c r="AF1978" i="1"/>
  <c r="AG1978" i="1"/>
  <c r="AH1978" i="1"/>
  <c r="AA1979" i="1"/>
  <c r="AB1979" i="1"/>
  <c r="AC1979" i="1"/>
  <c r="AD1979" i="1"/>
  <c r="AE1979" i="1"/>
  <c r="AF1979" i="1"/>
  <c r="AG1979" i="1"/>
  <c r="AH1979" i="1"/>
  <c r="AA1980" i="1"/>
  <c r="AB1980" i="1"/>
  <c r="AC1980" i="1"/>
  <c r="AD1980" i="1"/>
  <c r="AE1980" i="1"/>
  <c r="AF1980" i="1"/>
  <c r="AG1980" i="1"/>
  <c r="AH1980" i="1"/>
  <c r="AA1981" i="1"/>
  <c r="AB1981" i="1"/>
  <c r="AC1981" i="1"/>
  <c r="AD1981" i="1"/>
  <c r="AE1981" i="1"/>
  <c r="AF1981" i="1"/>
  <c r="AG1981" i="1"/>
  <c r="AH1981" i="1"/>
  <c r="AA1982" i="1"/>
  <c r="AB1982" i="1"/>
  <c r="AC1982" i="1"/>
  <c r="AD1982" i="1"/>
  <c r="AE1982" i="1"/>
  <c r="AF1982" i="1"/>
  <c r="AG1982" i="1"/>
  <c r="AH1982" i="1"/>
  <c r="AA1983" i="1"/>
  <c r="AB1983" i="1"/>
  <c r="AC1983" i="1"/>
  <c r="AD1983" i="1"/>
  <c r="AE1983" i="1"/>
  <c r="AF1983" i="1"/>
  <c r="AG1983" i="1"/>
  <c r="AH1983" i="1"/>
  <c r="AA1984" i="1"/>
  <c r="AB1984" i="1"/>
  <c r="AC1984" i="1"/>
  <c r="AD1984" i="1"/>
  <c r="AE1984" i="1"/>
  <c r="AF1984" i="1"/>
  <c r="AG1984" i="1"/>
  <c r="AH1984" i="1"/>
  <c r="AA1985" i="1"/>
  <c r="AB1985" i="1"/>
  <c r="AC1985" i="1"/>
  <c r="AD1985" i="1"/>
  <c r="AE1985" i="1"/>
  <c r="AF1985" i="1"/>
  <c r="AG1985" i="1"/>
  <c r="AH1985" i="1"/>
  <c r="AA1986" i="1"/>
  <c r="AB1986" i="1"/>
  <c r="AC1986" i="1"/>
  <c r="AD1986" i="1"/>
  <c r="AE1986" i="1"/>
  <c r="AF1986" i="1"/>
  <c r="AG1986" i="1"/>
  <c r="AH1986" i="1"/>
  <c r="AA1987" i="1"/>
  <c r="AB1987" i="1"/>
  <c r="AC1987" i="1"/>
  <c r="AD1987" i="1"/>
  <c r="AE1987" i="1"/>
  <c r="AF1987" i="1"/>
  <c r="AG1987" i="1"/>
  <c r="AH1987" i="1"/>
  <c r="AA1988" i="1"/>
  <c r="AB1988" i="1"/>
  <c r="AC1988" i="1"/>
  <c r="AD1988" i="1"/>
  <c r="AE1988" i="1"/>
  <c r="AF1988" i="1"/>
  <c r="AG1988" i="1"/>
  <c r="AH1988" i="1"/>
  <c r="AA1989" i="1"/>
  <c r="AB1989" i="1"/>
  <c r="AC1989" i="1"/>
  <c r="AD1989" i="1"/>
  <c r="AE1989" i="1"/>
  <c r="AF1989" i="1"/>
  <c r="AG1989" i="1"/>
  <c r="AH1989" i="1"/>
  <c r="AA1990" i="1"/>
  <c r="AB1990" i="1"/>
  <c r="AC1990" i="1"/>
  <c r="AD1990" i="1"/>
  <c r="AE1990" i="1"/>
  <c r="AF1990" i="1"/>
  <c r="AG1990" i="1"/>
  <c r="AH1990" i="1"/>
  <c r="AA1991" i="1"/>
  <c r="AB1991" i="1"/>
  <c r="AC1991" i="1"/>
  <c r="AD1991" i="1"/>
  <c r="AE1991" i="1"/>
  <c r="AF1991" i="1"/>
  <c r="AG1991" i="1"/>
  <c r="AH1991" i="1"/>
  <c r="AA1992" i="1"/>
  <c r="AB1992" i="1"/>
  <c r="AC1992" i="1"/>
  <c r="AD1992" i="1"/>
  <c r="AE1992" i="1"/>
  <c r="AF1992" i="1"/>
  <c r="AG1992" i="1"/>
  <c r="AH1992" i="1"/>
  <c r="AA1993" i="1"/>
  <c r="AB1993" i="1"/>
  <c r="AC1993" i="1"/>
  <c r="AD1993" i="1"/>
  <c r="AE1993" i="1"/>
  <c r="AF1993" i="1"/>
  <c r="AG1993" i="1"/>
  <c r="AH1993" i="1"/>
  <c r="AA1994" i="1"/>
  <c r="AB1994" i="1"/>
  <c r="AC1994" i="1"/>
  <c r="AD1994" i="1"/>
  <c r="AE1994" i="1"/>
  <c r="AF1994" i="1"/>
  <c r="AG1994" i="1"/>
  <c r="AH1994" i="1"/>
  <c r="AA1995" i="1"/>
  <c r="AB1995" i="1"/>
  <c r="AC1995" i="1"/>
  <c r="AD1995" i="1"/>
  <c r="AE1995" i="1"/>
  <c r="AF1995" i="1"/>
  <c r="AG1995" i="1"/>
  <c r="AH1995" i="1"/>
  <c r="AA1996" i="1"/>
  <c r="AB1996" i="1"/>
  <c r="AC1996" i="1"/>
  <c r="AD1996" i="1"/>
  <c r="AE1996" i="1"/>
  <c r="AF1996" i="1"/>
  <c r="AG1996" i="1"/>
  <c r="AH1996" i="1"/>
  <c r="AA1997" i="1"/>
  <c r="AB1997" i="1"/>
  <c r="AC1997" i="1"/>
  <c r="AD1997" i="1"/>
  <c r="AE1997" i="1"/>
  <c r="AF1997" i="1"/>
  <c r="AG1997" i="1"/>
  <c r="AH1997" i="1"/>
  <c r="AA1998" i="1"/>
  <c r="AB1998" i="1"/>
  <c r="AC1998" i="1"/>
  <c r="AD1998" i="1"/>
  <c r="AE1998" i="1"/>
  <c r="AF1998" i="1"/>
  <c r="AG1998" i="1"/>
  <c r="AH1998" i="1"/>
  <c r="AA1999" i="1"/>
  <c r="AB1999" i="1"/>
  <c r="AC1999" i="1"/>
  <c r="AD1999" i="1"/>
  <c r="AE1999" i="1"/>
  <c r="AF1999" i="1"/>
  <c r="AG1999" i="1"/>
  <c r="AH1999" i="1"/>
  <c r="AA2000" i="1"/>
  <c r="AB2000" i="1"/>
  <c r="AC2000" i="1"/>
  <c r="AD2000" i="1"/>
  <c r="AE2000" i="1"/>
  <c r="AF2000" i="1"/>
  <c r="AG2000" i="1"/>
  <c r="AH2000" i="1"/>
  <c r="AA2001" i="1"/>
  <c r="AB2001" i="1"/>
  <c r="AC2001" i="1"/>
  <c r="AD2001" i="1"/>
  <c r="AE2001" i="1"/>
  <c r="AF2001" i="1"/>
  <c r="AG2001" i="1"/>
  <c r="AH2001" i="1"/>
  <c r="AA2002" i="1"/>
  <c r="AB2002" i="1"/>
  <c r="AC2002" i="1"/>
  <c r="AD2002" i="1"/>
  <c r="AE2002" i="1"/>
  <c r="AF2002" i="1"/>
  <c r="AG2002" i="1"/>
  <c r="AH2002" i="1"/>
  <c r="AA2003" i="1"/>
  <c r="AB2003" i="1"/>
  <c r="AC2003" i="1"/>
  <c r="AD2003" i="1"/>
  <c r="AE2003" i="1"/>
  <c r="AF2003" i="1"/>
  <c r="AG2003" i="1"/>
  <c r="AH2003" i="1"/>
  <c r="AA2004" i="1"/>
  <c r="AB2004" i="1"/>
  <c r="AC2004" i="1"/>
  <c r="AD2004" i="1"/>
  <c r="AE2004" i="1"/>
  <c r="AF2004" i="1"/>
  <c r="AG2004" i="1"/>
  <c r="AH2004" i="1"/>
  <c r="AA2005" i="1"/>
  <c r="AB2005" i="1"/>
  <c r="AC2005" i="1"/>
  <c r="AD2005" i="1"/>
  <c r="AE2005" i="1"/>
  <c r="AF2005" i="1"/>
  <c r="AG2005" i="1"/>
  <c r="AH2005" i="1"/>
  <c r="AA2006" i="1"/>
  <c r="AB2006" i="1"/>
  <c r="AC2006" i="1"/>
  <c r="AD2006" i="1"/>
  <c r="AE2006" i="1"/>
  <c r="AF2006" i="1"/>
  <c r="AG2006" i="1"/>
  <c r="AH2006" i="1"/>
  <c r="AA2007" i="1"/>
  <c r="AB2007" i="1"/>
  <c r="AC2007" i="1"/>
  <c r="AD2007" i="1"/>
  <c r="AE2007" i="1"/>
  <c r="AF2007" i="1"/>
  <c r="AG2007" i="1"/>
  <c r="AH2007" i="1"/>
  <c r="AA2008" i="1"/>
  <c r="AB2008" i="1"/>
  <c r="AC2008" i="1"/>
  <c r="AD2008" i="1"/>
  <c r="AE2008" i="1"/>
  <c r="AF2008" i="1"/>
  <c r="AG2008" i="1"/>
  <c r="AH2008" i="1"/>
  <c r="AA2009" i="1"/>
  <c r="AB2009" i="1"/>
  <c r="AC2009" i="1"/>
  <c r="AD2009" i="1"/>
  <c r="AE2009" i="1"/>
  <c r="AF2009" i="1"/>
  <c r="AG2009" i="1"/>
  <c r="AH2009" i="1"/>
  <c r="AA2010" i="1"/>
  <c r="AB2010" i="1"/>
  <c r="AC2010" i="1"/>
  <c r="AD2010" i="1"/>
  <c r="AE2010" i="1"/>
  <c r="AF2010" i="1"/>
  <c r="AG2010" i="1"/>
  <c r="AH2010" i="1"/>
  <c r="AA2011" i="1"/>
  <c r="AB2011" i="1"/>
  <c r="AC2011" i="1"/>
  <c r="AD2011" i="1"/>
  <c r="AE2011" i="1"/>
  <c r="AF2011" i="1"/>
  <c r="AG2011" i="1"/>
  <c r="AH2011" i="1"/>
  <c r="AA2012" i="1"/>
  <c r="AB2012" i="1"/>
  <c r="AC2012" i="1"/>
  <c r="AD2012" i="1"/>
  <c r="AE2012" i="1"/>
  <c r="AF2012" i="1"/>
  <c r="AG2012" i="1"/>
  <c r="AH2012" i="1"/>
  <c r="AA2013" i="1"/>
  <c r="AB2013" i="1"/>
  <c r="AC2013" i="1"/>
  <c r="AD2013" i="1"/>
  <c r="AE2013" i="1"/>
  <c r="AF2013" i="1"/>
  <c r="AG2013" i="1"/>
  <c r="AH2013" i="1"/>
  <c r="AA2014" i="1"/>
  <c r="AB2014" i="1"/>
  <c r="AC2014" i="1"/>
  <c r="AD2014" i="1"/>
  <c r="AE2014" i="1"/>
  <c r="AF2014" i="1"/>
  <c r="AG2014" i="1"/>
  <c r="AH2014" i="1"/>
  <c r="AA2015" i="1"/>
  <c r="AB2015" i="1"/>
  <c r="AC2015" i="1"/>
  <c r="AD2015" i="1"/>
  <c r="AE2015" i="1"/>
  <c r="AF2015" i="1"/>
  <c r="AG2015" i="1"/>
  <c r="AH2015" i="1"/>
  <c r="AA2016" i="1"/>
  <c r="AB2016" i="1"/>
  <c r="AC2016" i="1"/>
  <c r="AD2016" i="1"/>
  <c r="AE2016" i="1"/>
  <c r="AF2016" i="1"/>
  <c r="AG2016" i="1"/>
  <c r="AH2016" i="1"/>
  <c r="AA2017" i="1"/>
  <c r="AB2017" i="1"/>
  <c r="AC2017" i="1"/>
  <c r="AD2017" i="1"/>
  <c r="AE2017" i="1"/>
  <c r="AF2017" i="1"/>
  <c r="AG2017" i="1"/>
  <c r="AH2017" i="1"/>
  <c r="AA2018" i="1"/>
  <c r="AB2018" i="1"/>
  <c r="AC2018" i="1"/>
  <c r="AD2018" i="1"/>
  <c r="AE2018" i="1"/>
  <c r="AF2018" i="1"/>
  <c r="AG2018" i="1"/>
  <c r="AH2018" i="1"/>
  <c r="AA2019" i="1"/>
  <c r="AB2019" i="1"/>
  <c r="AC2019" i="1"/>
  <c r="AD2019" i="1"/>
  <c r="AE2019" i="1"/>
  <c r="AF2019" i="1"/>
  <c r="AG2019" i="1"/>
  <c r="AH2019" i="1"/>
  <c r="AA2020" i="1"/>
  <c r="AB2020" i="1"/>
  <c r="AC2020" i="1"/>
  <c r="AD2020" i="1"/>
  <c r="AE2020" i="1"/>
  <c r="AF2020" i="1"/>
  <c r="AG2020" i="1"/>
  <c r="AH2020" i="1"/>
  <c r="AA2021" i="1"/>
  <c r="AB2021" i="1"/>
  <c r="AC2021" i="1"/>
  <c r="AD2021" i="1"/>
  <c r="AE2021" i="1"/>
  <c r="AF2021" i="1"/>
  <c r="AG2021" i="1"/>
  <c r="AH2021" i="1"/>
  <c r="AA2022" i="1"/>
  <c r="AB2022" i="1"/>
  <c r="AC2022" i="1"/>
  <c r="AD2022" i="1"/>
  <c r="AE2022" i="1"/>
  <c r="AF2022" i="1"/>
  <c r="AG2022" i="1"/>
  <c r="AH2022" i="1"/>
  <c r="AA2023" i="1"/>
  <c r="AB2023" i="1"/>
  <c r="AC2023" i="1"/>
  <c r="AD2023" i="1"/>
  <c r="AE2023" i="1"/>
  <c r="AF2023" i="1"/>
  <c r="AG2023" i="1"/>
  <c r="AH2023" i="1"/>
  <c r="AA2024" i="1"/>
  <c r="AB2024" i="1"/>
  <c r="AC2024" i="1"/>
  <c r="AD2024" i="1"/>
  <c r="AE2024" i="1"/>
  <c r="AF2024" i="1"/>
  <c r="AG2024" i="1"/>
  <c r="AH2024" i="1"/>
  <c r="AA2025" i="1"/>
  <c r="AB2025" i="1"/>
  <c r="AC2025" i="1"/>
  <c r="AD2025" i="1"/>
  <c r="AE2025" i="1"/>
  <c r="AF2025" i="1"/>
  <c r="AG2025" i="1"/>
  <c r="AH2025" i="1"/>
  <c r="AA2026" i="1"/>
  <c r="AB2026" i="1"/>
  <c r="AC2026" i="1"/>
  <c r="AD2026" i="1"/>
  <c r="AE2026" i="1"/>
  <c r="AF2026" i="1"/>
  <c r="AG2026" i="1"/>
  <c r="AH2026" i="1"/>
  <c r="AA2027" i="1"/>
  <c r="AB2027" i="1"/>
  <c r="AC2027" i="1"/>
  <c r="AD2027" i="1"/>
  <c r="AE2027" i="1"/>
  <c r="AF2027" i="1"/>
  <c r="AG2027" i="1"/>
  <c r="AH2027" i="1"/>
  <c r="AA2028" i="1"/>
  <c r="AB2028" i="1"/>
  <c r="AC2028" i="1"/>
  <c r="AD2028" i="1"/>
  <c r="AE2028" i="1"/>
  <c r="AF2028" i="1"/>
  <c r="AG2028" i="1"/>
  <c r="AH2028" i="1"/>
  <c r="AA2029" i="1"/>
  <c r="AB2029" i="1"/>
  <c r="AC2029" i="1"/>
  <c r="AD2029" i="1"/>
  <c r="AE2029" i="1"/>
  <c r="AF2029" i="1"/>
  <c r="AG2029" i="1"/>
  <c r="AH2029" i="1"/>
  <c r="AA2030" i="1"/>
  <c r="AB2030" i="1"/>
  <c r="AC2030" i="1"/>
  <c r="AD2030" i="1"/>
  <c r="AE2030" i="1"/>
  <c r="AF2030" i="1"/>
  <c r="AG2030" i="1"/>
  <c r="AH2030" i="1"/>
  <c r="AA2031" i="1"/>
  <c r="AB2031" i="1"/>
  <c r="AC2031" i="1"/>
  <c r="AD2031" i="1"/>
  <c r="AE2031" i="1"/>
  <c r="AF2031" i="1"/>
  <c r="AG2031" i="1"/>
  <c r="AH2031" i="1"/>
  <c r="AA2032" i="1"/>
  <c r="AB2032" i="1"/>
  <c r="AC2032" i="1"/>
  <c r="AD2032" i="1"/>
  <c r="AE2032" i="1"/>
  <c r="AF2032" i="1"/>
  <c r="AG2032" i="1"/>
  <c r="AH2032" i="1"/>
  <c r="AA2033" i="1"/>
  <c r="AB2033" i="1"/>
  <c r="AC2033" i="1"/>
  <c r="AD2033" i="1"/>
  <c r="AE2033" i="1"/>
  <c r="AF2033" i="1"/>
  <c r="AG2033" i="1"/>
  <c r="AH2033" i="1"/>
  <c r="AA2034" i="1"/>
  <c r="AB2034" i="1"/>
  <c r="AC2034" i="1"/>
  <c r="AD2034" i="1"/>
  <c r="AE2034" i="1"/>
  <c r="AF2034" i="1"/>
  <c r="AG2034" i="1"/>
  <c r="AH2034" i="1"/>
  <c r="AA2035" i="1"/>
  <c r="AB2035" i="1"/>
  <c r="AC2035" i="1"/>
  <c r="AD2035" i="1"/>
  <c r="AE2035" i="1"/>
  <c r="AF2035" i="1"/>
  <c r="AG2035" i="1"/>
  <c r="AH2035" i="1"/>
  <c r="AA2036" i="1"/>
  <c r="AB2036" i="1"/>
  <c r="AC2036" i="1"/>
  <c r="AD2036" i="1"/>
  <c r="AE2036" i="1"/>
  <c r="AF2036" i="1"/>
  <c r="AG2036" i="1"/>
  <c r="AH2036" i="1"/>
  <c r="AA2037" i="1"/>
  <c r="AB2037" i="1"/>
  <c r="AC2037" i="1"/>
  <c r="AD2037" i="1"/>
  <c r="AE2037" i="1"/>
  <c r="AF2037" i="1"/>
  <c r="AG2037" i="1"/>
  <c r="AH2037" i="1"/>
  <c r="AA2038" i="1"/>
  <c r="AB2038" i="1"/>
  <c r="AC2038" i="1"/>
  <c r="AD2038" i="1"/>
  <c r="AE2038" i="1"/>
  <c r="AF2038" i="1"/>
  <c r="AG2038" i="1"/>
  <c r="AH2038" i="1"/>
  <c r="AA2039" i="1"/>
  <c r="AB2039" i="1"/>
  <c r="AC2039" i="1"/>
  <c r="AD2039" i="1"/>
  <c r="AE2039" i="1"/>
  <c r="AF2039" i="1"/>
  <c r="AG2039" i="1"/>
  <c r="AH2039" i="1"/>
  <c r="AA2040" i="1"/>
  <c r="AB2040" i="1"/>
  <c r="AC2040" i="1"/>
  <c r="AD2040" i="1"/>
  <c r="AE2040" i="1"/>
  <c r="AF2040" i="1"/>
  <c r="AG2040" i="1"/>
  <c r="AH2040" i="1"/>
  <c r="AA2041" i="1"/>
  <c r="AB2041" i="1"/>
  <c r="AC2041" i="1"/>
  <c r="AD2041" i="1"/>
  <c r="AE2041" i="1"/>
  <c r="AF2041" i="1"/>
  <c r="AG2041" i="1"/>
  <c r="AH2041" i="1"/>
  <c r="AA2042" i="1"/>
  <c r="AB2042" i="1"/>
  <c r="AC2042" i="1"/>
  <c r="AD2042" i="1"/>
  <c r="AE2042" i="1"/>
  <c r="AF2042" i="1"/>
  <c r="AG2042" i="1"/>
  <c r="AH2042" i="1"/>
  <c r="AA2043" i="1"/>
  <c r="AB2043" i="1"/>
  <c r="AC2043" i="1"/>
  <c r="AD2043" i="1"/>
  <c r="AE2043" i="1"/>
  <c r="AF2043" i="1"/>
  <c r="AG2043" i="1"/>
  <c r="AH2043" i="1"/>
  <c r="AA2044" i="1"/>
  <c r="AB2044" i="1"/>
  <c r="AC2044" i="1"/>
  <c r="AD2044" i="1"/>
  <c r="AE2044" i="1"/>
  <c r="AF2044" i="1"/>
  <c r="AG2044" i="1"/>
  <c r="AH2044" i="1"/>
  <c r="AA2045" i="1"/>
  <c r="AB2045" i="1"/>
  <c r="AC2045" i="1"/>
  <c r="AD2045" i="1"/>
  <c r="AE2045" i="1"/>
  <c r="AF2045" i="1"/>
  <c r="AG2045" i="1"/>
  <c r="AH2045" i="1"/>
  <c r="AA2046" i="1"/>
  <c r="AB2046" i="1"/>
  <c r="AC2046" i="1"/>
  <c r="AD2046" i="1"/>
  <c r="AE2046" i="1"/>
  <c r="AF2046" i="1"/>
  <c r="AG2046" i="1"/>
  <c r="AH2046" i="1"/>
  <c r="AA2047" i="1"/>
  <c r="AB2047" i="1"/>
  <c r="AC2047" i="1"/>
  <c r="AD2047" i="1"/>
  <c r="AE2047" i="1"/>
  <c r="AF2047" i="1"/>
  <c r="AG2047" i="1"/>
  <c r="AH2047" i="1"/>
  <c r="AA2048" i="1"/>
  <c r="AB2048" i="1"/>
  <c r="AC2048" i="1"/>
  <c r="AD2048" i="1"/>
  <c r="AE2048" i="1"/>
  <c r="AF2048" i="1"/>
  <c r="AG2048" i="1"/>
  <c r="AH2048" i="1"/>
  <c r="AA2049" i="1"/>
  <c r="AB2049" i="1"/>
  <c r="AC2049" i="1"/>
  <c r="AD2049" i="1"/>
  <c r="AE2049" i="1"/>
  <c r="AF2049" i="1"/>
  <c r="AG2049" i="1"/>
  <c r="AH2049" i="1"/>
  <c r="AA2050" i="1"/>
  <c r="AB2050" i="1"/>
  <c r="AC2050" i="1"/>
  <c r="AD2050" i="1"/>
  <c r="AE2050" i="1"/>
  <c r="AF2050" i="1"/>
  <c r="AG2050" i="1"/>
  <c r="AH2050" i="1"/>
  <c r="AA2051" i="1"/>
  <c r="AB2051" i="1"/>
  <c r="AC2051" i="1"/>
  <c r="AD2051" i="1"/>
  <c r="AE2051" i="1"/>
  <c r="AF2051" i="1"/>
  <c r="AG2051" i="1"/>
  <c r="AH2051" i="1"/>
  <c r="AA2052" i="1"/>
  <c r="AB2052" i="1"/>
  <c r="AC2052" i="1"/>
  <c r="AD2052" i="1"/>
  <c r="AE2052" i="1"/>
  <c r="AF2052" i="1"/>
  <c r="AG2052" i="1"/>
  <c r="AH2052" i="1"/>
  <c r="AA2053" i="1"/>
  <c r="AB2053" i="1"/>
  <c r="AC2053" i="1"/>
  <c r="AD2053" i="1"/>
  <c r="AE2053" i="1"/>
  <c r="AF2053" i="1"/>
  <c r="AG2053" i="1"/>
  <c r="AH2053" i="1"/>
  <c r="AA2054" i="1"/>
  <c r="AB2054" i="1"/>
  <c r="AC2054" i="1"/>
  <c r="AD2054" i="1"/>
  <c r="AE2054" i="1"/>
  <c r="AF2054" i="1"/>
  <c r="AG2054" i="1"/>
  <c r="AH2054" i="1"/>
  <c r="AA2055" i="1"/>
  <c r="AB2055" i="1"/>
  <c r="AC2055" i="1"/>
  <c r="AD2055" i="1"/>
  <c r="AE2055" i="1"/>
  <c r="AF2055" i="1"/>
  <c r="AG2055" i="1"/>
  <c r="AH2055" i="1"/>
  <c r="AA2056" i="1"/>
  <c r="AB2056" i="1"/>
  <c r="AC2056" i="1"/>
  <c r="AD2056" i="1"/>
  <c r="AE2056" i="1"/>
  <c r="AF2056" i="1"/>
  <c r="AG2056" i="1"/>
  <c r="AH2056" i="1"/>
  <c r="AA2057" i="1"/>
  <c r="AB2057" i="1"/>
  <c r="AC2057" i="1"/>
  <c r="AD2057" i="1"/>
  <c r="AE2057" i="1"/>
  <c r="AF2057" i="1"/>
  <c r="AG2057" i="1"/>
  <c r="AH2057" i="1"/>
  <c r="AA2058" i="1"/>
  <c r="AB2058" i="1"/>
  <c r="AC2058" i="1"/>
  <c r="AD2058" i="1"/>
  <c r="AE2058" i="1"/>
  <c r="AF2058" i="1"/>
  <c r="AG2058" i="1"/>
  <c r="AH2058" i="1"/>
  <c r="AA2059" i="1"/>
  <c r="AB2059" i="1"/>
  <c r="AC2059" i="1"/>
  <c r="AD2059" i="1"/>
  <c r="AE2059" i="1"/>
  <c r="AF2059" i="1"/>
  <c r="AG2059" i="1"/>
  <c r="AH2059" i="1"/>
  <c r="AA2060" i="1"/>
  <c r="AB2060" i="1"/>
  <c r="AC2060" i="1"/>
  <c r="AD2060" i="1"/>
  <c r="AE2060" i="1"/>
  <c r="AF2060" i="1"/>
  <c r="AG2060" i="1"/>
  <c r="AH2060" i="1"/>
  <c r="AA2061" i="1"/>
  <c r="AB2061" i="1"/>
  <c r="AC2061" i="1"/>
  <c r="AD2061" i="1"/>
  <c r="AE2061" i="1"/>
  <c r="AF2061" i="1"/>
  <c r="AG2061" i="1"/>
  <c r="AH2061" i="1"/>
  <c r="AA2062" i="1"/>
  <c r="AB2062" i="1"/>
  <c r="AC2062" i="1"/>
  <c r="AD2062" i="1"/>
  <c r="AE2062" i="1"/>
  <c r="AF2062" i="1"/>
  <c r="AG2062" i="1"/>
  <c r="AH2062" i="1"/>
  <c r="AA2063" i="1"/>
  <c r="AB2063" i="1"/>
  <c r="AC2063" i="1"/>
  <c r="AD2063" i="1"/>
  <c r="AE2063" i="1"/>
  <c r="AF2063" i="1"/>
  <c r="AG2063" i="1"/>
  <c r="AH2063" i="1"/>
  <c r="AA2064" i="1"/>
  <c r="AB2064" i="1"/>
  <c r="AC2064" i="1"/>
  <c r="AD2064" i="1"/>
  <c r="AE2064" i="1"/>
  <c r="AF2064" i="1"/>
  <c r="AG2064" i="1"/>
  <c r="AH2064" i="1"/>
  <c r="AA2065" i="1"/>
  <c r="AB2065" i="1"/>
  <c r="AC2065" i="1"/>
  <c r="AD2065" i="1"/>
  <c r="AE2065" i="1"/>
  <c r="AF2065" i="1"/>
  <c r="AG2065" i="1"/>
  <c r="AH2065" i="1"/>
  <c r="AA2066" i="1"/>
  <c r="AB2066" i="1"/>
  <c r="AC2066" i="1"/>
  <c r="AD2066" i="1"/>
  <c r="AE2066" i="1"/>
  <c r="AF2066" i="1"/>
  <c r="AG2066" i="1"/>
  <c r="AH2066" i="1"/>
  <c r="AA2067" i="1"/>
  <c r="AB2067" i="1"/>
  <c r="AC2067" i="1"/>
  <c r="AD2067" i="1"/>
  <c r="AE2067" i="1"/>
  <c r="AF2067" i="1"/>
  <c r="AG2067" i="1"/>
  <c r="AH2067" i="1"/>
  <c r="AA2068" i="1"/>
  <c r="AB2068" i="1"/>
  <c r="AC2068" i="1"/>
  <c r="AD2068" i="1"/>
  <c r="AE2068" i="1"/>
  <c r="AF2068" i="1"/>
  <c r="AG2068" i="1"/>
  <c r="AH2068" i="1"/>
  <c r="AA2069" i="1"/>
  <c r="AB2069" i="1"/>
  <c r="AC2069" i="1"/>
  <c r="AD2069" i="1"/>
  <c r="AE2069" i="1"/>
  <c r="AF2069" i="1"/>
  <c r="AG2069" i="1"/>
  <c r="AH2069" i="1"/>
  <c r="AA2070" i="1"/>
  <c r="AB2070" i="1"/>
  <c r="AC2070" i="1"/>
  <c r="AD2070" i="1"/>
  <c r="AE2070" i="1"/>
  <c r="AF2070" i="1"/>
  <c r="AG2070" i="1"/>
  <c r="AH2070" i="1"/>
  <c r="AA2071" i="1"/>
  <c r="AB2071" i="1"/>
  <c r="AC2071" i="1"/>
  <c r="AD2071" i="1"/>
  <c r="AE2071" i="1"/>
  <c r="AF2071" i="1"/>
  <c r="AG2071" i="1"/>
  <c r="AH2071" i="1"/>
  <c r="AA2072" i="1"/>
  <c r="AB2072" i="1"/>
  <c r="AC2072" i="1"/>
  <c r="AD2072" i="1"/>
  <c r="AE2072" i="1"/>
  <c r="AF2072" i="1"/>
  <c r="AG2072" i="1"/>
  <c r="AH2072" i="1"/>
  <c r="AA2073" i="1"/>
  <c r="AB2073" i="1"/>
  <c r="AC2073" i="1"/>
  <c r="AD2073" i="1"/>
  <c r="AE2073" i="1"/>
  <c r="AF2073" i="1"/>
  <c r="AG2073" i="1"/>
  <c r="AH2073" i="1"/>
  <c r="AA2074" i="1"/>
  <c r="AB2074" i="1"/>
  <c r="AC2074" i="1"/>
  <c r="AD2074" i="1"/>
  <c r="AE2074" i="1"/>
  <c r="AF2074" i="1"/>
  <c r="AG2074" i="1"/>
  <c r="AH2074" i="1"/>
  <c r="AA2075" i="1"/>
  <c r="AB2075" i="1"/>
  <c r="AC2075" i="1"/>
  <c r="AD2075" i="1"/>
  <c r="AE2075" i="1"/>
  <c r="AF2075" i="1"/>
  <c r="AG2075" i="1"/>
  <c r="AH2075" i="1"/>
  <c r="AA2076" i="1"/>
  <c r="AB2076" i="1"/>
  <c r="AC2076" i="1"/>
  <c r="AD2076" i="1"/>
  <c r="AE2076" i="1"/>
  <c r="AF2076" i="1"/>
  <c r="AG2076" i="1"/>
  <c r="AH2076" i="1"/>
  <c r="AA2077" i="1"/>
  <c r="AB2077" i="1"/>
  <c r="AC2077" i="1"/>
  <c r="AD2077" i="1"/>
  <c r="AE2077" i="1"/>
  <c r="AF2077" i="1"/>
  <c r="AG2077" i="1"/>
  <c r="AH2077" i="1"/>
  <c r="AA2078" i="1"/>
  <c r="AB2078" i="1"/>
  <c r="AC2078" i="1"/>
  <c r="AD2078" i="1"/>
  <c r="AE2078" i="1"/>
  <c r="AF2078" i="1"/>
  <c r="AG2078" i="1"/>
  <c r="AH2078" i="1"/>
  <c r="AA2079" i="1"/>
  <c r="AB2079" i="1"/>
  <c r="AC2079" i="1"/>
  <c r="AD2079" i="1"/>
  <c r="AE2079" i="1"/>
  <c r="AF2079" i="1"/>
  <c r="AG2079" i="1"/>
  <c r="AH2079" i="1"/>
  <c r="AA2080" i="1"/>
  <c r="AB2080" i="1"/>
  <c r="AC2080" i="1"/>
  <c r="AD2080" i="1"/>
  <c r="AE2080" i="1"/>
  <c r="AF2080" i="1"/>
  <c r="AG2080" i="1"/>
  <c r="AH2080" i="1"/>
  <c r="AA2081" i="1"/>
  <c r="AB2081" i="1"/>
  <c r="AC2081" i="1"/>
  <c r="AD2081" i="1"/>
  <c r="AE2081" i="1"/>
  <c r="AF2081" i="1"/>
  <c r="AG2081" i="1"/>
  <c r="AH2081" i="1"/>
  <c r="AA2082" i="1"/>
  <c r="AB2082" i="1"/>
  <c r="AC2082" i="1"/>
  <c r="AD2082" i="1"/>
  <c r="AE2082" i="1"/>
  <c r="AF2082" i="1"/>
  <c r="AG2082" i="1"/>
  <c r="AH2082" i="1"/>
  <c r="AA2083" i="1"/>
  <c r="AB2083" i="1"/>
  <c r="AC2083" i="1"/>
  <c r="AD2083" i="1"/>
  <c r="AE2083" i="1"/>
  <c r="AF2083" i="1"/>
  <c r="AG2083" i="1"/>
  <c r="AH2083" i="1"/>
  <c r="AA2084" i="1"/>
  <c r="AB2084" i="1"/>
  <c r="AC2084" i="1"/>
  <c r="AD2084" i="1"/>
  <c r="AE2084" i="1"/>
  <c r="AF2084" i="1"/>
  <c r="AG2084" i="1"/>
  <c r="AH2084" i="1"/>
  <c r="AA2085" i="1"/>
  <c r="AB2085" i="1"/>
  <c r="AC2085" i="1"/>
  <c r="AD2085" i="1"/>
  <c r="AE2085" i="1"/>
  <c r="AF2085" i="1"/>
  <c r="AG2085" i="1"/>
  <c r="AH2085" i="1"/>
  <c r="AA2086" i="1"/>
  <c r="AB2086" i="1"/>
  <c r="AC2086" i="1"/>
  <c r="AD2086" i="1"/>
  <c r="AE2086" i="1"/>
  <c r="AF2086" i="1"/>
  <c r="AG2086" i="1"/>
  <c r="AH2086" i="1"/>
  <c r="AA2087" i="1"/>
  <c r="AB2087" i="1"/>
  <c r="AC2087" i="1"/>
  <c r="AD2087" i="1"/>
  <c r="AE2087" i="1"/>
  <c r="AF2087" i="1"/>
  <c r="AG2087" i="1"/>
  <c r="AH2087" i="1"/>
  <c r="AA2088" i="1"/>
  <c r="AB2088" i="1"/>
  <c r="AC2088" i="1"/>
  <c r="AD2088" i="1"/>
  <c r="AE2088" i="1"/>
  <c r="AF2088" i="1"/>
  <c r="AG2088" i="1"/>
  <c r="AH2088" i="1"/>
  <c r="AA2089" i="1"/>
  <c r="AB2089" i="1"/>
  <c r="AC2089" i="1"/>
  <c r="AD2089" i="1"/>
  <c r="AE2089" i="1"/>
  <c r="AF2089" i="1"/>
  <c r="AG2089" i="1"/>
  <c r="AH2089" i="1"/>
  <c r="AA2090" i="1"/>
  <c r="AB2090" i="1"/>
  <c r="AC2090" i="1"/>
  <c r="AD2090" i="1"/>
  <c r="AE2090" i="1"/>
  <c r="AF2090" i="1"/>
  <c r="AG2090" i="1"/>
  <c r="AH2090" i="1"/>
  <c r="AA2091" i="1"/>
  <c r="AB2091" i="1"/>
  <c r="AC2091" i="1"/>
  <c r="AD2091" i="1"/>
  <c r="AE2091" i="1"/>
  <c r="AF2091" i="1"/>
  <c r="AG2091" i="1"/>
  <c r="AH2091" i="1"/>
  <c r="AA2092" i="1"/>
  <c r="AB2092" i="1"/>
  <c r="AC2092" i="1"/>
  <c r="AD2092" i="1"/>
  <c r="AE2092" i="1"/>
  <c r="AF2092" i="1"/>
  <c r="AG2092" i="1"/>
  <c r="AH2092" i="1"/>
  <c r="AA2093" i="1"/>
  <c r="AB2093" i="1"/>
  <c r="AC2093" i="1"/>
  <c r="AD2093" i="1"/>
  <c r="AE2093" i="1"/>
  <c r="AF2093" i="1"/>
  <c r="AG2093" i="1"/>
  <c r="AH2093" i="1"/>
  <c r="AA2094" i="1"/>
  <c r="AB2094" i="1"/>
  <c r="AC2094" i="1"/>
  <c r="AD2094" i="1"/>
  <c r="AE2094" i="1"/>
  <c r="AF2094" i="1"/>
  <c r="AG2094" i="1"/>
  <c r="AH2094" i="1"/>
  <c r="AA2095" i="1"/>
  <c r="AB2095" i="1"/>
  <c r="AC2095" i="1"/>
  <c r="AD2095" i="1"/>
  <c r="AE2095" i="1"/>
  <c r="AF2095" i="1"/>
  <c r="AG2095" i="1"/>
  <c r="AH2095" i="1"/>
  <c r="AA2096" i="1"/>
  <c r="AB2096" i="1"/>
  <c r="AC2096" i="1"/>
  <c r="AD2096" i="1"/>
  <c r="AE2096" i="1"/>
  <c r="AF2096" i="1"/>
  <c r="AG2096" i="1"/>
  <c r="AH2096" i="1"/>
  <c r="AA2097" i="1"/>
  <c r="AB2097" i="1"/>
  <c r="AC2097" i="1"/>
  <c r="AD2097" i="1"/>
  <c r="AE2097" i="1"/>
  <c r="AF2097" i="1"/>
  <c r="AG2097" i="1"/>
  <c r="AH2097" i="1"/>
  <c r="AA2098" i="1"/>
  <c r="AB2098" i="1"/>
  <c r="AC2098" i="1"/>
  <c r="AD2098" i="1"/>
  <c r="AE2098" i="1"/>
  <c r="AF2098" i="1"/>
  <c r="AG2098" i="1"/>
  <c r="AH2098" i="1"/>
  <c r="AA2099" i="1"/>
  <c r="AB2099" i="1"/>
  <c r="AC2099" i="1"/>
  <c r="AD2099" i="1"/>
  <c r="AE2099" i="1"/>
  <c r="AF2099" i="1"/>
  <c r="AG2099" i="1"/>
  <c r="AH2099" i="1"/>
  <c r="AA2100" i="1"/>
  <c r="AB2100" i="1"/>
  <c r="AC2100" i="1"/>
  <c r="AD2100" i="1"/>
  <c r="AE2100" i="1"/>
  <c r="AF2100" i="1"/>
  <c r="AG2100" i="1"/>
  <c r="AH2100" i="1"/>
  <c r="AA2101" i="1"/>
  <c r="AB2101" i="1"/>
  <c r="AC2101" i="1"/>
  <c r="AD2101" i="1"/>
  <c r="AE2101" i="1"/>
  <c r="AF2101" i="1"/>
  <c r="AG2101" i="1"/>
  <c r="AH2101" i="1"/>
  <c r="AA2102" i="1"/>
  <c r="AB2102" i="1"/>
  <c r="AC2102" i="1"/>
  <c r="AD2102" i="1"/>
  <c r="AE2102" i="1"/>
  <c r="AF2102" i="1"/>
  <c r="AG2102" i="1"/>
  <c r="AH2102" i="1"/>
  <c r="AA2103" i="1"/>
  <c r="AB2103" i="1"/>
  <c r="AC2103" i="1"/>
  <c r="AD2103" i="1"/>
  <c r="AE2103" i="1"/>
  <c r="AF2103" i="1"/>
  <c r="AG2103" i="1"/>
  <c r="AH2103" i="1"/>
  <c r="AA2104" i="1"/>
  <c r="AB2104" i="1"/>
  <c r="AC2104" i="1"/>
  <c r="AD2104" i="1"/>
  <c r="AE2104" i="1"/>
  <c r="AF2104" i="1"/>
  <c r="AG2104" i="1"/>
  <c r="AH2104" i="1"/>
  <c r="AA2105" i="1"/>
  <c r="AB2105" i="1"/>
  <c r="AC2105" i="1"/>
  <c r="AD2105" i="1"/>
  <c r="AE2105" i="1"/>
  <c r="AF2105" i="1"/>
  <c r="AG2105" i="1"/>
  <c r="AH2105" i="1"/>
  <c r="AA2106" i="1"/>
  <c r="AB2106" i="1"/>
  <c r="AC2106" i="1"/>
  <c r="AD2106" i="1"/>
  <c r="AE2106" i="1"/>
  <c r="AF2106" i="1"/>
  <c r="AG2106" i="1"/>
  <c r="AH2106" i="1"/>
  <c r="AA2107" i="1"/>
  <c r="AB2107" i="1"/>
  <c r="AC2107" i="1"/>
  <c r="AD2107" i="1"/>
  <c r="AE2107" i="1"/>
  <c r="AF2107" i="1"/>
  <c r="AG2107" i="1"/>
  <c r="AH2107" i="1"/>
  <c r="AA2108" i="1"/>
  <c r="AB2108" i="1"/>
  <c r="AC2108" i="1"/>
  <c r="AD2108" i="1"/>
  <c r="AE2108" i="1"/>
  <c r="AF2108" i="1"/>
  <c r="AG2108" i="1"/>
  <c r="AH2108" i="1"/>
  <c r="AA2109" i="1"/>
  <c r="AB2109" i="1"/>
  <c r="AC2109" i="1"/>
  <c r="AD2109" i="1"/>
  <c r="AE2109" i="1"/>
  <c r="AF2109" i="1"/>
  <c r="AG2109" i="1"/>
  <c r="AH2109" i="1"/>
  <c r="AA2110" i="1"/>
  <c r="AB2110" i="1"/>
  <c r="AC2110" i="1"/>
  <c r="AD2110" i="1"/>
  <c r="AE2110" i="1"/>
  <c r="AF2110" i="1"/>
  <c r="AG2110" i="1"/>
  <c r="AH2110" i="1"/>
  <c r="AA2111" i="1"/>
  <c r="AB2111" i="1"/>
  <c r="AC2111" i="1"/>
  <c r="AD2111" i="1"/>
  <c r="AE2111" i="1"/>
  <c r="AF2111" i="1"/>
  <c r="AG2111" i="1"/>
  <c r="AH2111" i="1"/>
  <c r="AA2112" i="1"/>
  <c r="AB2112" i="1"/>
  <c r="AC2112" i="1"/>
  <c r="AD2112" i="1"/>
  <c r="AE2112" i="1"/>
  <c r="AF2112" i="1"/>
  <c r="AG2112" i="1"/>
  <c r="AH2112" i="1"/>
  <c r="AA2113" i="1"/>
  <c r="AB2113" i="1"/>
  <c r="AC2113" i="1"/>
  <c r="AD2113" i="1"/>
  <c r="AE2113" i="1"/>
  <c r="AF2113" i="1"/>
  <c r="AG2113" i="1"/>
  <c r="AH2113" i="1"/>
  <c r="AA2114" i="1"/>
  <c r="AB2114" i="1"/>
  <c r="AC2114" i="1"/>
  <c r="AD2114" i="1"/>
  <c r="AE2114" i="1"/>
  <c r="AF2114" i="1"/>
  <c r="AG2114" i="1"/>
  <c r="AH2114" i="1"/>
  <c r="AA2115" i="1"/>
  <c r="AB2115" i="1"/>
  <c r="AC2115" i="1"/>
  <c r="AD2115" i="1"/>
  <c r="AE2115" i="1"/>
  <c r="AF2115" i="1"/>
  <c r="AG2115" i="1"/>
  <c r="AH2115" i="1"/>
  <c r="AA2116" i="1"/>
  <c r="AB2116" i="1"/>
  <c r="AC2116" i="1"/>
  <c r="AD2116" i="1"/>
  <c r="AE2116" i="1"/>
  <c r="AF2116" i="1"/>
  <c r="AG2116" i="1"/>
  <c r="AH2116" i="1"/>
  <c r="AA2117" i="1"/>
  <c r="AB2117" i="1"/>
  <c r="AC2117" i="1"/>
  <c r="AD2117" i="1"/>
  <c r="AE2117" i="1"/>
  <c r="AF2117" i="1"/>
  <c r="AG2117" i="1"/>
  <c r="AH2117" i="1"/>
  <c r="AA2118" i="1"/>
  <c r="AB2118" i="1"/>
  <c r="AC2118" i="1"/>
  <c r="AD2118" i="1"/>
  <c r="AE2118" i="1"/>
  <c r="AF2118" i="1"/>
  <c r="AG2118" i="1"/>
  <c r="AH2118" i="1"/>
  <c r="AA2119" i="1"/>
  <c r="AB2119" i="1"/>
  <c r="AC2119" i="1"/>
  <c r="AD2119" i="1"/>
  <c r="AE2119" i="1"/>
  <c r="AF2119" i="1"/>
  <c r="AG2119" i="1"/>
  <c r="AH2119" i="1"/>
  <c r="AA2120" i="1"/>
  <c r="AB2120" i="1"/>
  <c r="AC2120" i="1"/>
  <c r="AD2120" i="1"/>
  <c r="AE2120" i="1"/>
  <c r="AF2120" i="1"/>
  <c r="AG2120" i="1"/>
  <c r="AH2120" i="1"/>
  <c r="AA2121" i="1"/>
  <c r="AB2121" i="1"/>
  <c r="AC2121" i="1"/>
  <c r="AD2121" i="1"/>
  <c r="AE2121" i="1"/>
  <c r="AF2121" i="1"/>
  <c r="AG2121" i="1"/>
  <c r="AH2121" i="1"/>
  <c r="AA2122" i="1"/>
  <c r="AB2122" i="1"/>
  <c r="AC2122" i="1"/>
  <c r="AD2122" i="1"/>
  <c r="AE2122" i="1"/>
  <c r="AF2122" i="1"/>
  <c r="AG2122" i="1"/>
  <c r="AH2122" i="1"/>
  <c r="AA2123" i="1"/>
  <c r="AB2123" i="1"/>
  <c r="AC2123" i="1"/>
  <c r="AD2123" i="1"/>
  <c r="AE2123" i="1"/>
  <c r="AF2123" i="1"/>
  <c r="AG2123" i="1"/>
  <c r="AH2123" i="1"/>
  <c r="AA2124" i="1"/>
  <c r="AB2124" i="1"/>
  <c r="AC2124" i="1"/>
  <c r="AD2124" i="1"/>
  <c r="AE2124" i="1"/>
  <c r="AF2124" i="1"/>
  <c r="AG2124" i="1"/>
  <c r="AH2124" i="1"/>
  <c r="AA2125" i="1"/>
  <c r="AB2125" i="1"/>
  <c r="AC2125" i="1"/>
  <c r="AD2125" i="1"/>
  <c r="AE2125" i="1"/>
  <c r="AF2125" i="1"/>
  <c r="AG2125" i="1"/>
  <c r="AH2125" i="1"/>
  <c r="AA2126" i="1"/>
  <c r="AB2126" i="1"/>
  <c r="AC2126" i="1"/>
  <c r="AD2126" i="1"/>
  <c r="AE2126" i="1"/>
  <c r="AF2126" i="1"/>
  <c r="AG2126" i="1"/>
  <c r="AH2126" i="1"/>
  <c r="AA2127" i="1"/>
  <c r="AB2127" i="1"/>
  <c r="AC2127" i="1"/>
  <c r="AD2127" i="1"/>
  <c r="AE2127" i="1"/>
  <c r="AF2127" i="1"/>
  <c r="AG2127" i="1"/>
  <c r="AH2127" i="1"/>
  <c r="AA2128" i="1"/>
  <c r="AB2128" i="1"/>
  <c r="AC2128" i="1"/>
  <c r="AD2128" i="1"/>
  <c r="AE2128" i="1"/>
  <c r="AF2128" i="1"/>
  <c r="AG2128" i="1"/>
  <c r="AH2128" i="1"/>
  <c r="AA2129" i="1"/>
  <c r="AB2129" i="1"/>
  <c r="AC2129" i="1"/>
  <c r="AD2129" i="1"/>
  <c r="AE2129" i="1"/>
  <c r="AF2129" i="1"/>
  <c r="AG2129" i="1"/>
  <c r="AH2129" i="1"/>
  <c r="AA2130" i="1"/>
  <c r="AB2130" i="1"/>
  <c r="AC2130" i="1"/>
  <c r="AD2130" i="1"/>
  <c r="AE2130" i="1"/>
  <c r="AF2130" i="1"/>
  <c r="AG2130" i="1"/>
  <c r="AH2130" i="1"/>
  <c r="AA2131" i="1"/>
  <c r="AB2131" i="1"/>
  <c r="AC2131" i="1"/>
  <c r="AD2131" i="1"/>
  <c r="AE2131" i="1"/>
  <c r="AF2131" i="1"/>
  <c r="AG2131" i="1"/>
  <c r="AH2131" i="1"/>
  <c r="AA2132" i="1"/>
  <c r="AB2132" i="1"/>
  <c r="AC2132" i="1"/>
  <c r="AD2132" i="1"/>
  <c r="AE2132" i="1"/>
  <c r="AF2132" i="1"/>
  <c r="AG2132" i="1"/>
  <c r="AH2132" i="1"/>
  <c r="AA2133" i="1"/>
  <c r="AB2133" i="1"/>
  <c r="AC2133" i="1"/>
  <c r="AD2133" i="1"/>
  <c r="AE2133" i="1"/>
  <c r="AF2133" i="1"/>
  <c r="AG2133" i="1"/>
  <c r="AH2133" i="1"/>
  <c r="AA2134" i="1"/>
  <c r="AB2134" i="1"/>
  <c r="AC2134" i="1"/>
  <c r="AD2134" i="1"/>
  <c r="AE2134" i="1"/>
  <c r="AF2134" i="1"/>
  <c r="AG2134" i="1"/>
  <c r="AH2134" i="1"/>
  <c r="AA2135" i="1"/>
  <c r="AB2135" i="1"/>
  <c r="AC2135" i="1"/>
  <c r="AD2135" i="1"/>
  <c r="AE2135" i="1"/>
  <c r="AF2135" i="1"/>
  <c r="AG2135" i="1"/>
  <c r="AH2135" i="1"/>
  <c r="AA2136" i="1"/>
  <c r="AB2136" i="1"/>
  <c r="AC2136" i="1"/>
  <c r="AD2136" i="1"/>
  <c r="AE2136" i="1"/>
  <c r="AF2136" i="1"/>
  <c r="AG2136" i="1"/>
  <c r="AH2136" i="1"/>
  <c r="AA2137" i="1"/>
  <c r="AB2137" i="1"/>
  <c r="AC2137" i="1"/>
  <c r="AD2137" i="1"/>
  <c r="AE2137" i="1"/>
  <c r="AF2137" i="1"/>
  <c r="AG2137" i="1"/>
  <c r="AH2137" i="1"/>
  <c r="AA2138" i="1"/>
  <c r="AB2138" i="1"/>
  <c r="AC2138" i="1"/>
  <c r="AD2138" i="1"/>
  <c r="AE2138" i="1"/>
  <c r="AF2138" i="1"/>
  <c r="AG2138" i="1"/>
  <c r="AH2138" i="1"/>
  <c r="AA2139" i="1"/>
  <c r="AB2139" i="1"/>
  <c r="AC2139" i="1"/>
  <c r="AD2139" i="1"/>
  <c r="AE2139" i="1"/>
  <c r="AF2139" i="1"/>
  <c r="AG2139" i="1"/>
  <c r="AH2139" i="1"/>
  <c r="AA2140" i="1"/>
  <c r="AB2140" i="1"/>
  <c r="AC2140" i="1"/>
  <c r="AD2140" i="1"/>
  <c r="AE2140" i="1"/>
  <c r="AF2140" i="1"/>
  <c r="AG2140" i="1"/>
  <c r="AH2140" i="1"/>
  <c r="AA2141" i="1"/>
  <c r="AB2141" i="1"/>
  <c r="AC2141" i="1"/>
  <c r="AD2141" i="1"/>
  <c r="AE2141" i="1"/>
  <c r="AF2141" i="1"/>
  <c r="AG2141" i="1"/>
  <c r="AH2141" i="1"/>
  <c r="AA2142" i="1"/>
  <c r="AB2142" i="1"/>
  <c r="AC2142" i="1"/>
  <c r="AD2142" i="1"/>
  <c r="AE2142" i="1"/>
  <c r="AF2142" i="1"/>
  <c r="AG2142" i="1"/>
  <c r="AH2142" i="1"/>
  <c r="AA2143" i="1"/>
  <c r="AB2143" i="1"/>
  <c r="AC2143" i="1"/>
  <c r="AD2143" i="1"/>
  <c r="AE2143" i="1"/>
  <c r="AF2143" i="1"/>
  <c r="AG2143" i="1"/>
  <c r="AH2143" i="1"/>
  <c r="AA2144" i="1"/>
  <c r="AB2144" i="1"/>
  <c r="AC2144" i="1"/>
  <c r="AD2144" i="1"/>
  <c r="AE2144" i="1"/>
  <c r="AF2144" i="1"/>
  <c r="AG2144" i="1"/>
  <c r="AH2144" i="1"/>
  <c r="AA2145" i="1"/>
  <c r="AB2145" i="1"/>
  <c r="AC2145" i="1"/>
  <c r="AD2145" i="1"/>
  <c r="AE2145" i="1"/>
  <c r="AF2145" i="1"/>
  <c r="AG2145" i="1"/>
  <c r="AH2145" i="1"/>
  <c r="AA2146" i="1"/>
  <c r="AB2146" i="1"/>
  <c r="AC2146" i="1"/>
  <c r="AD2146" i="1"/>
  <c r="AE2146" i="1"/>
  <c r="AF2146" i="1"/>
  <c r="AG2146" i="1"/>
  <c r="AH2146" i="1"/>
  <c r="AA2147" i="1"/>
  <c r="AB2147" i="1"/>
  <c r="AC2147" i="1"/>
  <c r="AD2147" i="1"/>
  <c r="AE2147" i="1"/>
  <c r="AF2147" i="1"/>
  <c r="AG2147" i="1"/>
  <c r="AH2147" i="1"/>
  <c r="AA2148" i="1"/>
  <c r="AB2148" i="1"/>
  <c r="AC2148" i="1"/>
  <c r="AD2148" i="1"/>
  <c r="AE2148" i="1"/>
  <c r="AF2148" i="1"/>
  <c r="AG2148" i="1"/>
  <c r="AH2148" i="1"/>
  <c r="AA2149" i="1"/>
  <c r="AB2149" i="1"/>
  <c r="AC2149" i="1"/>
  <c r="AD2149" i="1"/>
  <c r="AE2149" i="1"/>
  <c r="AF2149" i="1"/>
  <c r="AG2149" i="1"/>
  <c r="AH2149" i="1"/>
  <c r="AA2150" i="1"/>
  <c r="AB2150" i="1"/>
  <c r="AC2150" i="1"/>
  <c r="AD2150" i="1"/>
  <c r="AE2150" i="1"/>
  <c r="AF2150" i="1"/>
  <c r="AG2150" i="1"/>
  <c r="AH2150" i="1"/>
  <c r="AA2151" i="1"/>
  <c r="AB2151" i="1"/>
  <c r="AC2151" i="1"/>
  <c r="AD2151" i="1"/>
  <c r="AE2151" i="1"/>
  <c r="AF2151" i="1"/>
  <c r="AG2151" i="1"/>
  <c r="AH2151" i="1"/>
  <c r="AA2152" i="1"/>
  <c r="AB2152" i="1"/>
  <c r="AC2152" i="1"/>
  <c r="AD2152" i="1"/>
  <c r="AE2152" i="1"/>
  <c r="AF2152" i="1"/>
  <c r="AG2152" i="1"/>
  <c r="AH2152" i="1"/>
  <c r="AA2153" i="1"/>
  <c r="AB2153" i="1"/>
  <c r="AC2153" i="1"/>
  <c r="AD2153" i="1"/>
  <c r="AE2153" i="1"/>
  <c r="AF2153" i="1"/>
  <c r="AG2153" i="1"/>
  <c r="AH2153" i="1"/>
  <c r="AA2154" i="1"/>
  <c r="AB2154" i="1"/>
  <c r="AC2154" i="1"/>
  <c r="AD2154" i="1"/>
  <c r="AE2154" i="1"/>
  <c r="AF2154" i="1"/>
  <c r="AG2154" i="1"/>
  <c r="AH2154" i="1"/>
  <c r="AA2155" i="1"/>
  <c r="AB2155" i="1"/>
  <c r="AC2155" i="1"/>
  <c r="AD2155" i="1"/>
  <c r="AE2155" i="1"/>
  <c r="AF2155" i="1"/>
  <c r="AG2155" i="1"/>
  <c r="AH2155" i="1"/>
  <c r="AA2156" i="1"/>
  <c r="AB2156" i="1"/>
  <c r="AC2156" i="1"/>
  <c r="AD2156" i="1"/>
  <c r="AE2156" i="1"/>
  <c r="AF2156" i="1"/>
  <c r="AG2156" i="1"/>
  <c r="AH2156" i="1"/>
  <c r="AA2157" i="1"/>
  <c r="AB2157" i="1"/>
  <c r="AC2157" i="1"/>
  <c r="AD2157" i="1"/>
  <c r="AE2157" i="1"/>
  <c r="AF2157" i="1"/>
  <c r="AG2157" i="1"/>
  <c r="AH2157" i="1"/>
  <c r="AA2158" i="1"/>
  <c r="AB2158" i="1"/>
  <c r="AC2158" i="1"/>
  <c r="AD2158" i="1"/>
  <c r="AE2158" i="1"/>
  <c r="AF2158" i="1"/>
  <c r="AG2158" i="1"/>
  <c r="AH2158" i="1"/>
  <c r="AA2159" i="1"/>
  <c r="AB2159" i="1"/>
  <c r="AC2159" i="1"/>
  <c r="AD2159" i="1"/>
  <c r="AE2159" i="1"/>
  <c r="AF2159" i="1"/>
  <c r="AG2159" i="1"/>
  <c r="AH2159" i="1"/>
  <c r="AA2160" i="1"/>
  <c r="AB2160" i="1"/>
  <c r="AC2160" i="1"/>
  <c r="AD2160" i="1"/>
  <c r="AE2160" i="1"/>
  <c r="AF2160" i="1"/>
  <c r="AG2160" i="1"/>
  <c r="AH2160" i="1"/>
  <c r="AA2161" i="1"/>
  <c r="AB2161" i="1"/>
  <c r="AC2161" i="1"/>
  <c r="AD2161" i="1"/>
  <c r="AE2161" i="1"/>
  <c r="AF2161" i="1"/>
  <c r="AG2161" i="1"/>
  <c r="AH2161" i="1"/>
  <c r="AA2162" i="1"/>
  <c r="AB2162" i="1"/>
  <c r="AC2162" i="1"/>
  <c r="AD2162" i="1"/>
  <c r="AE2162" i="1"/>
  <c r="AF2162" i="1"/>
  <c r="AG2162" i="1"/>
  <c r="AH2162" i="1"/>
  <c r="AA2163" i="1"/>
  <c r="AB2163" i="1"/>
  <c r="AC2163" i="1"/>
  <c r="AD2163" i="1"/>
  <c r="AE2163" i="1"/>
  <c r="AF2163" i="1"/>
  <c r="AG2163" i="1"/>
  <c r="AH2163" i="1"/>
  <c r="AA2164" i="1"/>
  <c r="AB2164" i="1"/>
  <c r="AC2164" i="1"/>
  <c r="AD2164" i="1"/>
  <c r="AE2164" i="1"/>
  <c r="AF2164" i="1"/>
  <c r="AG2164" i="1"/>
  <c r="AH2164" i="1"/>
  <c r="AA2165" i="1"/>
  <c r="AB2165" i="1"/>
  <c r="AC2165" i="1"/>
  <c r="AD2165" i="1"/>
  <c r="AE2165" i="1"/>
  <c r="AF2165" i="1"/>
  <c r="AG2165" i="1"/>
  <c r="AH2165" i="1"/>
  <c r="AA2166" i="1"/>
  <c r="AB2166" i="1"/>
  <c r="AC2166" i="1"/>
  <c r="AD2166" i="1"/>
  <c r="AE2166" i="1"/>
  <c r="AF2166" i="1"/>
  <c r="AG2166" i="1"/>
  <c r="AH2166" i="1"/>
  <c r="AA2167" i="1"/>
  <c r="AB2167" i="1"/>
  <c r="AC2167" i="1"/>
  <c r="AD2167" i="1"/>
  <c r="AE2167" i="1"/>
  <c r="AF2167" i="1"/>
  <c r="AG2167" i="1"/>
  <c r="AH2167" i="1"/>
  <c r="AA2168" i="1"/>
  <c r="AB2168" i="1"/>
  <c r="AC2168" i="1"/>
  <c r="AD2168" i="1"/>
  <c r="AE2168" i="1"/>
  <c r="AF2168" i="1"/>
  <c r="AG2168" i="1"/>
  <c r="AH2168" i="1"/>
  <c r="AA2169" i="1"/>
  <c r="AB2169" i="1"/>
  <c r="AC2169" i="1"/>
  <c r="AD2169" i="1"/>
  <c r="AE2169" i="1"/>
  <c r="AF2169" i="1"/>
  <c r="AG2169" i="1"/>
  <c r="AH2169" i="1"/>
  <c r="AA2170" i="1"/>
  <c r="AB2170" i="1"/>
  <c r="AC2170" i="1"/>
  <c r="AD2170" i="1"/>
  <c r="AE2170" i="1"/>
  <c r="AF2170" i="1"/>
  <c r="AG2170" i="1"/>
  <c r="AH2170" i="1"/>
  <c r="AA2171" i="1"/>
  <c r="AB2171" i="1"/>
  <c r="AC2171" i="1"/>
  <c r="AD2171" i="1"/>
  <c r="AE2171" i="1"/>
  <c r="AF2171" i="1"/>
  <c r="AG2171" i="1"/>
  <c r="AH2171" i="1"/>
  <c r="AA2172" i="1"/>
  <c r="AB2172" i="1"/>
  <c r="AC2172" i="1"/>
  <c r="AD2172" i="1"/>
  <c r="AE2172" i="1"/>
  <c r="AF2172" i="1"/>
  <c r="AG2172" i="1"/>
  <c r="AH2172" i="1"/>
  <c r="AA2173" i="1"/>
  <c r="AB2173" i="1"/>
  <c r="AC2173" i="1"/>
  <c r="AD2173" i="1"/>
  <c r="AE2173" i="1"/>
  <c r="AF2173" i="1"/>
  <c r="AG2173" i="1"/>
  <c r="AH2173" i="1"/>
  <c r="AA2174" i="1"/>
  <c r="AB2174" i="1"/>
  <c r="AC2174" i="1"/>
  <c r="AD2174" i="1"/>
  <c r="AE2174" i="1"/>
  <c r="AF2174" i="1"/>
  <c r="AG2174" i="1"/>
  <c r="AH2174" i="1"/>
  <c r="AA2175" i="1"/>
  <c r="AB2175" i="1"/>
  <c r="AC2175" i="1"/>
  <c r="AD2175" i="1"/>
  <c r="AE2175" i="1"/>
  <c r="AF2175" i="1"/>
  <c r="AG2175" i="1"/>
  <c r="AH2175" i="1"/>
  <c r="AA2176" i="1"/>
  <c r="AB2176" i="1"/>
  <c r="AC2176" i="1"/>
  <c r="AD2176" i="1"/>
  <c r="AE2176" i="1"/>
  <c r="AF2176" i="1"/>
  <c r="AG2176" i="1"/>
  <c r="AH2176" i="1"/>
  <c r="AA2177" i="1"/>
  <c r="AB2177" i="1"/>
  <c r="AC2177" i="1"/>
  <c r="AD2177" i="1"/>
  <c r="AE2177" i="1"/>
  <c r="AF2177" i="1"/>
  <c r="AG2177" i="1"/>
  <c r="AH2177" i="1"/>
  <c r="AA2178" i="1"/>
  <c r="AB2178" i="1"/>
  <c r="AC2178" i="1"/>
  <c r="AD2178" i="1"/>
  <c r="AE2178" i="1"/>
  <c r="AF2178" i="1"/>
  <c r="AG2178" i="1"/>
  <c r="AH2178" i="1"/>
  <c r="AA2179" i="1"/>
  <c r="AB2179" i="1"/>
  <c r="AC2179" i="1"/>
  <c r="AD2179" i="1"/>
  <c r="AE2179" i="1"/>
  <c r="AF2179" i="1"/>
  <c r="AG2179" i="1"/>
  <c r="AH2179" i="1"/>
  <c r="AA2180" i="1"/>
  <c r="AB2180" i="1"/>
  <c r="AC2180" i="1"/>
  <c r="AD2180" i="1"/>
  <c r="AE2180" i="1"/>
  <c r="AF2180" i="1"/>
  <c r="AG2180" i="1"/>
  <c r="AH2180" i="1"/>
  <c r="AA2181" i="1"/>
  <c r="AB2181" i="1"/>
  <c r="AC2181" i="1"/>
  <c r="AD2181" i="1"/>
  <c r="AE2181" i="1"/>
  <c r="AF2181" i="1"/>
  <c r="AG2181" i="1"/>
  <c r="AH2181" i="1"/>
  <c r="AA2182" i="1"/>
  <c r="AB2182" i="1"/>
  <c r="AC2182" i="1"/>
  <c r="AD2182" i="1"/>
  <c r="AE2182" i="1"/>
  <c r="AF2182" i="1"/>
  <c r="AG2182" i="1"/>
  <c r="AH2182" i="1"/>
  <c r="AA2183" i="1"/>
  <c r="AB2183" i="1"/>
  <c r="AC2183" i="1"/>
  <c r="AD2183" i="1"/>
  <c r="AE2183" i="1"/>
  <c r="AF2183" i="1"/>
  <c r="AG2183" i="1"/>
  <c r="AH2183" i="1"/>
  <c r="AA2184" i="1"/>
  <c r="AB2184" i="1"/>
  <c r="AC2184" i="1"/>
  <c r="AD2184" i="1"/>
  <c r="AE2184" i="1"/>
  <c r="AF2184" i="1"/>
  <c r="AG2184" i="1"/>
  <c r="AH2184" i="1"/>
  <c r="AA2185" i="1"/>
  <c r="AB2185" i="1"/>
  <c r="AC2185" i="1"/>
  <c r="AD2185" i="1"/>
  <c r="AE2185" i="1"/>
  <c r="AF2185" i="1"/>
  <c r="AG2185" i="1"/>
  <c r="AH2185" i="1"/>
  <c r="AA2186" i="1"/>
  <c r="AB2186" i="1"/>
  <c r="AC2186" i="1"/>
  <c r="AD2186" i="1"/>
  <c r="AE2186" i="1"/>
  <c r="AF2186" i="1"/>
  <c r="AG2186" i="1"/>
  <c r="AH2186" i="1"/>
  <c r="AA2187" i="1"/>
  <c r="AB2187" i="1"/>
  <c r="AC2187" i="1"/>
  <c r="AD2187" i="1"/>
  <c r="AE2187" i="1"/>
  <c r="AF2187" i="1"/>
  <c r="AG2187" i="1"/>
  <c r="AH2187" i="1"/>
  <c r="AA2188" i="1"/>
  <c r="AB2188" i="1"/>
  <c r="AC2188" i="1"/>
  <c r="AD2188" i="1"/>
  <c r="AE2188" i="1"/>
  <c r="AF2188" i="1"/>
  <c r="AG2188" i="1"/>
  <c r="AH2188" i="1"/>
  <c r="AA2189" i="1"/>
  <c r="AB2189" i="1"/>
  <c r="AC2189" i="1"/>
  <c r="AD2189" i="1"/>
  <c r="AE2189" i="1"/>
  <c r="AF2189" i="1"/>
  <c r="AG2189" i="1"/>
  <c r="AH2189" i="1"/>
  <c r="AA2190" i="1"/>
  <c r="AB2190" i="1"/>
  <c r="AC2190" i="1"/>
  <c r="AD2190" i="1"/>
  <c r="AE2190" i="1"/>
  <c r="AF2190" i="1"/>
  <c r="AG2190" i="1"/>
  <c r="AH2190" i="1"/>
  <c r="AA2191" i="1"/>
  <c r="AB2191" i="1"/>
  <c r="AC2191" i="1"/>
  <c r="AD2191" i="1"/>
  <c r="AE2191" i="1"/>
  <c r="AF2191" i="1"/>
  <c r="AG2191" i="1"/>
  <c r="AH2191" i="1"/>
  <c r="AA2192" i="1"/>
  <c r="AB2192" i="1"/>
  <c r="AC2192" i="1"/>
  <c r="AD2192" i="1"/>
  <c r="AE2192" i="1"/>
  <c r="AF2192" i="1"/>
  <c r="AG2192" i="1"/>
  <c r="AH2192" i="1"/>
  <c r="AA2193" i="1"/>
  <c r="AB2193" i="1"/>
  <c r="AC2193" i="1"/>
  <c r="AD2193" i="1"/>
  <c r="AE2193" i="1"/>
  <c r="AF2193" i="1"/>
  <c r="AG2193" i="1"/>
  <c r="AH2193" i="1"/>
  <c r="AA2194" i="1"/>
  <c r="AB2194" i="1"/>
  <c r="AC2194" i="1"/>
  <c r="AD2194" i="1"/>
  <c r="AE2194" i="1"/>
  <c r="AF2194" i="1"/>
  <c r="AG2194" i="1"/>
  <c r="AH2194" i="1"/>
  <c r="AA2195" i="1"/>
  <c r="AB2195" i="1"/>
  <c r="AC2195" i="1"/>
  <c r="AD2195" i="1"/>
  <c r="AE2195" i="1"/>
  <c r="AF2195" i="1"/>
  <c r="AG2195" i="1"/>
  <c r="AH2195" i="1"/>
  <c r="AA2196" i="1"/>
  <c r="AB2196" i="1"/>
  <c r="AC2196" i="1"/>
  <c r="AD2196" i="1"/>
  <c r="AE2196" i="1"/>
  <c r="AF2196" i="1"/>
  <c r="AG2196" i="1"/>
  <c r="AH2196" i="1"/>
  <c r="AA2197" i="1"/>
  <c r="AB2197" i="1"/>
  <c r="AC2197" i="1"/>
  <c r="AD2197" i="1"/>
  <c r="AE2197" i="1"/>
  <c r="AF2197" i="1"/>
  <c r="AG2197" i="1"/>
  <c r="AH2197" i="1"/>
  <c r="AA2198" i="1"/>
  <c r="AB2198" i="1"/>
  <c r="AC2198" i="1"/>
  <c r="AD2198" i="1"/>
  <c r="AE2198" i="1"/>
  <c r="AF2198" i="1"/>
  <c r="AG2198" i="1"/>
  <c r="AH2198" i="1"/>
  <c r="AA2199" i="1"/>
  <c r="AB2199" i="1"/>
  <c r="AC2199" i="1"/>
  <c r="AD2199" i="1"/>
  <c r="AE2199" i="1"/>
  <c r="AF2199" i="1"/>
  <c r="AG2199" i="1"/>
  <c r="AH2199" i="1"/>
  <c r="AA2200" i="1"/>
  <c r="AB2200" i="1"/>
  <c r="AC2200" i="1"/>
  <c r="AD2200" i="1"/>
  <c r="AE2200" i="1"/>
  <c r="AF2200" i="1"/>
  <c r="AG2200" i="1"/>
  <c r="AH2200" i="1"/>
  <c r="AA2201" i="1"/>
  <c r="AB2201" i="1"/>
  <c r="AC2201" i="1"/>
  <c r="AD2201" i="1"/>
  <c r="AE2201" i="1"/>
  <c r="AF2201" i="1"/>
  <c r="AG2201" i="1"/>
  <c r="AH2201" i="1"/>
  <c r="AA2202" i="1"/>
  <c r="AB2202" i="1"/>
  <c r="AC2202" i="1"/>
  <c r="AD2202" i="1"/>
  <c r="AE2202" i="1"/>
  <c r="AF2202" i="1"/>
  <c r="AG2202" i="1"/>
  <c r="AH2202" i="1"/>
  <c r="AA2203" i="1"/>
  <c r="AB2203" i="1"/>
  <c r="AC2203" i="1"/>
  <c r="AD2203" i="1"/>
  <c r="AE2203" i="1"/>
  <c r="AF2203" i="1"/>
  <c r="AG2203" i="1"/>
  <c r="AH2203" i="1"/>
  <c r="AA2204" i="1"/>
  <c r="AB2204" i="1"/>
  <c r="AC2204" i="1"/>
  <c r="AD2204" i="1"/>
  <c r="AE2204" i="1"/>
  <c r="AF2204" i="1"/>
  <c r="AG2204" i="1"/>
  <c r="AH2204" i="1"/>
  <c r="AA2205" i="1"/>
  <c r="AB2205" i="1"/>
  <c r="AC2205" i="1"/>
  <c r="AD2205" i="1"/>
  <c r="AE2205" i="1"/>
  <c r="AF2205" i="1"/>
  <c r="AG2205" i="1"/>
  <c r="AH2205" i="1"/>
  <c r="AA2206" i="1"/>
  <c r="AB2206" i="1"/>
  <c r="AC2206" i="1"/>
  <c r="AD2206" i="1"/>
  <c r="AE2206" i="1"/>
  <c r="AF2206" i="1"/>
  <c r="AG2206" i="1"/>
  <c r="AH2206" i="1"/>
  <c r="AA2207" i="1"/>
  <c r="AB2207" i="1"/>
  <c r="AC2207" i="1"/>
  <c r="AD2207" i="1"/>
  <c r="AE2207" i="1"/>
  <c r="AF2207" i="1"/>
  <c r="AG2207" i="1"/>
  <c r="AH2207" i="1"/>
  <c r="AA2208" i="1"/>
  <c r="AB2208" i="1"/>
  <c r="AC2208" i="1"/>
  <c r="AD2208" i="1"/>
  <c r="AE2208" i="1"/>
  <c r="AF2208" i="1"/>
  <c r="AG2208" i="1"/>
  <c r="AH2208" i="1"/>
  <c r="AA2209" i="1"/>
  <c r="AB2209" i="1"/>
  <c r="AC2209" i="1"/>
  <c r="AD2209" i="1"/>
  <c r="AE2209" i="1"/>
  <c r="AF2209" i="1"/>
  <c r="AG2209" i="1"/>
  <c r="AH2209" i="1"/>
  <c r="AA2210" i="1"/>
  <c r="AB2210" i="1"/>
  <c r="AC2210" i="1"/>
  <c r="AD2210" i="1"/>
  <c r="AE2210" i="1"/>
  <c r="AF2210" i="1"/>
  <c r="AG2210" i="1"/>
  <c r="AH2210" i="1"/>
  <c r="AA2211" i="1"/>
  <c r="AB2211" i="1"/>
  <c r="AC2211" i="1"/>
  <c r="AD2211" i="1"/>
  <c r="AE2211" i="1"/>
  <c r="AF2211" i="1"/>
  <c r="AG2211" i="1"/>
  <c r="AH2211" i="1"/>
  <c r="AA2212" i="1"/>
  <c r="AB2212" i="1"/>
  <c r="AC2212" i="1"/>
  <c r="AD2212" i="1"/>
  <c r="AE2212" i="1"/>
  <c r="AF2212" i="1"/>
  <c r="AG2212" i="1"/>
  <c r="AH2212" i="1"/>
  <c r="AA2213" i="1"/>
  <c r="AB2213" i="1"/>
  <c r="AC2213" i="1"/>
  <c r="AD2213" i="1"/>
  <c r="AE2213" i="1"/>
  <c r="AF2213" i="1"/>
  <c r="AG2213" i="1"/>
  <c r="AH2213" i="1"/>
  <c r="AA2214" i="1"/>
  <c r="AB2214" i="1"/>
  <c r="AC2214" i="1"/>
  <c r="AD2214" i="1"/>
  <c r="AE2214" i="1"/>
  <c r="AF2214" i="1"/>
  <c r="AG2214" i="1"/>
  <c r="AH2214" i="1"/>
  <c r="AA2215" i="1"/>
  <c r="AB2215" i="1"/>
  <c r="AC2215" i="1"/>
  <c r="AD2215" i="1"/>
  <c r="AE2215" i="1"/>
  <c r="AF2215" i="1"/>
  <c r="AG2215" i="1"/>
  <c r="AH2215" i="1"/>
  <c r="AA2216" i="1"/>
  <c r="AB2216" i="1"/>
  <c r="AC2216" i="1"/>
  <c r="AD2216" i="1"/>
  <c r="AE2216" i="1"/>
  <c r="AF2216" i="1"/>
  <c r="AG2216" i="1"/>
  <c r="AH2216" i="1"/>
  <c r="AA2217" i="1"/>
  <c r="AB2217" i="1"/>
  <c r="AC2217" i="1"/>
  <c r="AD2217" i="1"/>
  <c r="AE2217" i="1"/>
  <c r="AF2217" i="1"/>
  <c r="AG2217" i="1"/>
  <c r="AH2217" i="1"/>
  <c r="AA2218" i="1"/>
  <c r="AB2218" i="1"/>
  <c r="AC2218" i="1"/>
  <c r="AD2218" i="1"/>
  <c r="AE2218" i="1"/>
  <c r="AF2218" i="1"/>
  <c r="AG2218" i="1"/>
  <c r="AH2218" i="1"/>
  <c r="AA2219" i="1"/>
  <c r="AB2219" i="1"/>
  <c r="AC2219" i="1"/>
  <c r="AD2219" i="1"/>
  <c r="AE2219" i="1"/>
  <c r="AF2219" i="1"/>
  <c r="AG2219" i="1"/>
  <c r="AH2219" i="1"/>
  <c r="AA2220" i="1"/>
  <c r="AB2220" i="1"/>
  <c r="AC2220" i="1"/>
  <c r="AD2220" i="1"/>
  <c r="AE2220" i="1"/>
  <c r="AF2220" i="1"/>
  <c r="AG2220" i="1"/>
  <c r="AH2220" i="1"/>
  <c r="AA2221" i="1"/>
  <c r="AB2221" i="1"/>
  <c r="AC2221" i="1"/>
  <c r="AD2221" i="1"/>
  <c r="AE2221" i="1"/>
  <c r="AF2221" i="1"/>
  <c r="AG2221" i="1"/>
  <c r="AH2221" i="1"/>
  <c r="AA2222" i="1"/>
  <c r="AB2222" i="1"/>
  <c r="AC2222" i="1"/>
  <c r="AD2222" i="1"/>
  <c r="AE2222" i="1"/>
  <c r="AF2222" i="1"/>
  <c r="AG2222" i="1"/>
  <c r="AH2222" i="1"/>
  <c r="AA2223" i="1"/>
  <c r="AB2223" i="1"/>
  <c r="AC2223" i="1"/>
  <c r="AD2223" i="1"/>
  <c r="AE2223" i="1"/>
  <c r="AF2223" i="1"/>
  <c r="AG2223" i="1"/>
  <c r="AH2223" i="1"/>
  <c r="AA2224" i="1"/>
  <c r="AB2224" i="1"/>
  <c r="AC2224" i="1"/>
  <c r="AD2224" i="1"/>
  <c r="AE2224" i="1"/>
  <c r="AF2224" i="1"/>
  <c r="AG2224" i="1"/>
  <c r="AH2224" i="1"/>
  <c r="AA2225" i="1"/>
  <c r="AB2225" i="1"/>
  <c r="AC2225" i="1"/>
  <c r="AD2225" i="1"/>
  <c r="AE2225" i="1"/>
  <c r="AF2225" i="1"/>
  <c r="AG2225" i="1"/>
  <c r="AH2225" i="1"/>
  <c r="AA2226" i="1"/>
  <c r="AB2226" i="1"/>
  <c r="AC2226" i="1"/>
  <c r="AD2226" i="1"/>
  <c r="AE2226" i="1"/>
  <c r="AF2226" i="1"/>
  <c r="AG2226" i="1"/>
  <c r="AH2226" i="1"/>
  <c r="AA2227" i="1"/>
  <c r="AB2227" i="1"/>
  <c r="AC2227" i="1"/>
  <c r="AD2227" i="1"/>
  <c r="AE2227" i="1"/>
  <c r="AF2227" i="1"/>
  <c r="AG2227" i="1"/>
  <c r="AH2227" i="1"/>
  <c r="AA2228" i="1"/>
  <c r="AB2228" i="1"/>
  <c r="AC2228" i="1"/>
  <c r="AD2228" i="1"/>
  <c r="AE2228" i="1"/>
  <c r="AF2228" i="1"/>
  <c r="AG2228" i="1"/>
  <c r="AH2228" i="1"/>
  <c r="AA2229" i="1"/>
  <c r="AB2229" i="1"/>
  <c r="AC2229" i="1"/>
  <c r="AD2229" i="1"/>
  <c r="AE2229" i="1"/>
  <c r="AF2229" i="1"/>
  <c r="AG2229" i="1"/>
  <c r="AH2229" i="1"/>
  <c r="AA2230" i="1"/>
  <c r="AB2230" i="1"/>
  <c r="AC2230" i="1"/>
  <c r="AD2230" i="1"/>
  <c r="AE2230" i="1"/>
  <c r="AF2230" i="1"/>
  <c r="AG2230" i="1"/>
  <c r="AH2230" i="1"/>
  <c r="AA2231" i="1"/>
  <c r="AB2231" i="1"/>
  <c r="AC2231" i="1"/>
  <c r="AD2231" i="1"/>
  <c r="AE2231" i="1"/>
  <c r="AF2231" i="1"/>
  <c r="AG2231" i="1"/>
  <c r="AH2231" i="1"/>
  <c r="AA2232" i="1"/>
  <c r="AB2232" i="1"/>
  <c r="AC2232" i="1"/>
  <c r="AD2232" i="1"/>
  <c r="AE2232" i="1"/>
  <c r="AF2232" i="1"/>
  <c r="AG2232" i="1"/>
  <c r="AH2232" i="1"/>
  <c r="AA2233" i="1"/>
  <c r="AB2233" i="1"/>
  <c r="AC2233" i="1"/>
  <c r="AD2233" i="1"/>
  <c r="AE2233" i="1"/>
  <c r="AF2233" i="1"/>
  <c r="AG2233" i="1"/>
  <c r="AH2233" i="1"/>
  <c r="AA2234" i="1"/>
  <c r="AB2234" i="1"/>
  <c r="AC2234" i="1"/>
  <c r="AD2234" i="1"/>
  <c r="AE2234" i="1"/>
  <c r="AF2234" i="1"/>
  <c r="AG2234" i="1"/>
  <c r="AH2234" i="1"/>
  <c r="AA2235" i="1"/>
  <c r="AB2235" i="1"/>
  <c r="AC2235" i="1"/>
  <c r="AD2235" i="1"/>
  <c r="AE2235" i="1"/>
  <c r="AF2235" i="1"/>
  <c r="AG2235" i="1"/>
  <c r="AH2235" i="1"/>
  <c r="AA2236" i="1"/>
  <c r="AB2236" i="1"/>
  <c r="AC2236" i="1"/>
  <c r="AD2236" i="1"/>
  <c r="AE2236" i="1"/>
  <c r="AF2236" i="1"/>
  <c r="AG2236" i="1"/>
  <c r="AH2236" i="1"/>
  <c r="AA2237" i="1"/>
  <c r="AB2237" i="1"/>
  <c r="AC2237" i="1"/>
  <c r="AD2237" i="1"/>
  <c r="AE2237" i="1"/>
  <c r="AF2237" i="1"/>
  <c r="AG2237" i="1"/>
  <c r="AH2237" i="1"/>
  <c r="AA2238" i="1"/>
  <c r="AB2238" i="1"/>
  <c r="AC2238" i="1"/>
  <c r="AD2238" i="1"/>
  <c r="AE2238" i="1"/>
  <c r="AF2238" i="1"/>
  <c r="AG2238" i="1"/>
  <c r="AH2238" i="1"/>
  <c r="AA2239" i="1"/>
  <c r="AB2239" i="1"/>
  <c r="AC2239" i="1"/>
  <c r="AD2239" i="1"/>
  <c r="AE2239" i="1"/>
  <c r="AF2239" i="1"/>
  <c r="AG2239" i="1"/>
  <c r="AH2239" i="1"/>
  <c r="AA2240" i="1"/>
  <c r="AB2240" i="1"/>
  <c r="AC2240" i="1"/>
  <c r="AD2240" i="1"/>
  <c r="AE2240" i="1"/>
  <c r="AF2240" i="1"/>
  <c r="AG2240" i="1"/>
  <c r="AH2240" i="1"/>
  <c r="AA2241" i="1"/>
  <c r="AB2241" i="1"/>
  <c r="AC2241" i="1"/>
  <c r="AD2241" i="1"/>
  <c r="AE2241" i="1"/>
  <c r="AF2241" i="1"/>
  <c r="AG2241" i="1"/>
  <c r="AH2241" i="1"/>
  <c r="AA2242" i="1"/>
  <c r="AB2242" i="1"/>
  <c r="AC2242" i="1"/>
  <c r="AD2242" i="1"/>
  <c r="AE2242" i="1"/>
  <c r="AF2242" i="1"/>
  <c r="AG2242" i="1"/>
  <c r="AH2242" i="1"/>
  <c r="AA2243" i="1"/>
  <c r="AB2243" i="1"/>
  <c r="AC2243" i="1"/>
  <c r="AD2243" i="1"/>
  <c r="AE2243" i="1"/>
  <c r="AF2243" i="1"/>
  <c r="AG2243" i="1"/>
  <c r="AH2243" i="1"/>
  <c r="AA2244" i="1"/>
  <c r="AB2244" i="1"/>
  <c r="AC2244" i="1"/>
  <c r="AD2244" i="1"/>
  <c r="AE2244" i="1"/>
  <c r="AF2244" i="1"/>
  <c r="AG2244" i="1"/>
  <c r="AH2244" i="1"/>
  <c r="AA2245" i="1"/>
  <c r="AB2245" i="1"/>
  <c r="AC2245" i="1"/>
  <c r="AD2245" i="1"/>
  <c r="AE2245" i="1"/>
  <c r="AF2245" i="1"/>
  <c r="AG2245" i="1"/>
  <c r="AH2245" i="1"/>
  <c r="AA2246" i="1"/>
  <c r="AB2246" i="1"/>
  <c r="AC2246" i="1"/>
  <c r="AD2246" i="1"/>
  <c r="AE2246" i="1"/>
  <c r="AF2246" i="1"/>
  <c r="AG2246" i="1"/>
  <c r="AH2246" i="1"/>
  <c r="AA2247" i="1"/>
  <c r="AB2247" i="1"/>
  <c r="AC2247" i="1"/>
  <c r="AD2247" i="1"/>
  <c r="AE2247" i="1"/>
  <c r="AF2247" i="1"/>
  <c r="AG2247" i="1"/>
  <c r="AH2247" i="1"/>
  <c r="AA2248" i="1"/>
  <c r="AB2248" i="1"/>
  <c r="AC2248" i="1"/>
  <c r="AD2248" i="1"/>
  <c r="AE2248" i="1"/>
  <c r="AF2248" i="1"/>
  <c r="AG2248" i="1"/>
  <c r="AH2248" i="1"/>
  <c r="AA2249" i="1"/>
  <c r="AB2249" i="1"/>
  <c r="AC2249" i="1"/>
  <c r="AD2249" i="1"/>
  <c r="AE2249" i="1"/>
  <c r="AF2249" i="1"/>
  <c r="AG2249" i="1"/>
  <c r="AH2249" i="1"/>
  <c r="AA2250" i="1"/>
  <c r="AB2250" i="1"/>
  <c r="AC2250" i="1"/>
  <c r="AD2250" i="1"/>
  <c r="AE2250" i="1"/>
  <c r="AF2250" i="1"/>
  <c r="AG2250" i="1"/>
  <c r="AH2250" i="1"/>
  <c r="AA2251" i="1"/>
  <c r="AB2251" i="1"/>
  <c r="AC2251" i="1"/>
  <c r="AD2251" i="1"/>
  <c r="AE2251" i="1"/>
  <c r="AF2251" i="1"/>
  <c r="AG2251" i="1"/>
  <c r="AH2251" i="1"/>
  <c r="AA2252" i="1"/>
  <c r="AB2252" i="1"/>
  <c r="AC2252" i="1"/>
  <c r="AD2252" i="1"/>
  <c r="AE2252" i="1"/>
  <c r="AF2252" i="1"/>
  <c r="AG2252" i="1"/>
  <c r="AH2252" i="1"/>
  <c r="AA2253" i="1"/>
  <c r="AB2253" i="1"/>
  <c r="AC2253" i="1"/>
  <c r="AD2253" i="1"/>
  <c r="AE2253" i="1"/>
  <c r="AF2253" i="1"/>
  <c r="AG2253" i="1"/>
  <c r="AH2253" i="1"/>
  <c r="AA2254" i="1"/>
  <c r="AB2254" i="1"/>
  <c r="AC2254" i="1"/>
  <c r="AD2254" i="1"/>
  <c r="AE2254" i="1"/>
  <c r="AF2254" i="1"/>
  <c r="AG2254" i="1"/>
  <c r="AH2254" i="1"/>
  <c r="AA2255" i="1"/>
  <c r="AB2255" i="1"/>
  <c r="AC2255" i="1"/>
  <c r="AD2255" i="1"/>
  <c r="AE2255" i="1"/>
  <c r="AF2255" i="1"/>
  <c r="AG2255" i="1"/>
  <c r="AH2255" i="1"/>
  <c r="AA2256" i="1"/>
  <c r="AB2256" i="1"/>
  <c r="AC2256" i="1"/>
  <c r="AD2256" i="1"/>
  <c r="AE2256" i="1"/>
  <c r="AF2256" i="1"/>
  <c r="AG2256" i="1"/>
  <c r="AH2256" i="1"/>
  <c r="AA2257" i="1"/>
  <c r="AB2257" i="1"/>
  <c r="AC2257" i="1"/>
  <c r="AD2257" i="1"/>
  <c r="AE2257" i="1"/>
  <c r="AF2257" i="1"/>
  <c r="AG2257" i="1"/>
  <c r="AH2257" i="1"/>
  <c r="AA2258" i="1"/>
  <c r="AB2258" i="1"/>
  <c r="AC2258" i="1"/>
  <c r="AD2258" i="1"/>
  <c r="AE2258" i="1"/>
  <c r="AF2258" i="1"/>
  <c r="AG2258" i="1"/>
  <c r="AH2258" i="1"/>
  <c r="AA2259" i="1"/>
  <c r="AB2259" i="1"/>
  <c r="AC2259" i="1"/>
  <c r="AD2259" i="1"/>
  <c r="AE2259" i="1"/>
  <c r="AF2259" i="1"/>
  <c r="AG2259" i="1"/>
  <c r="AH2259" i="1"/>
  <c r="AA2260" i="1"/>
  <c r="AB2260" i="1"/>
  <c r="AC2260" i="1"/>
  <c r="AD2260" i="1"/>
  <c r="AE2260" i="1"/>
  <c r="AF2260" i="1"/>
  <c r="AG2260" i="1"/>
  <c r="AH2260" i="1"/>
  <c r="AA2261" i="1"/>
  <c r="AB2261" i="1"/>
  <c r="AC2261" i="1"/>
  <c r="AD2261" i="1"/>
  <c r="AE2261" i="1"/>
  <c r="AF2261" i="1"/>
  <c r="AG2261" i="1"/>
  <c r="AH2261" i="1"/>
  <c r="AA2262" i="1"/>
  <c r="AB2262" i="1"/>
  <c r="AC2262" i="1"/>
  <c r="AD2262" i="1"/>
  <c r="AE2262" i="1"/>
  <c r="AF2262" i="1"/>
  <c r="AG2262" i="1"/>
  <c r="AH2262" i="1"/>
  <c r="AA2263" i="1"/>
  <c r="AB2263" i="1"/>
  <c r="AC2263" i="1"/>
  <c r="AD2263" i="1"/>
  <c r="AE2263" i="1"/>
  <c r="AF2263" i="1"/>
  <c r="AG2263" i="1"/>
  <c r="AH2263" i="1"/>
  <c r="AA2264" i="1"/>
  <c r="AB2264" i="1"/>
  <c r="AC2264" i="1"/>
  <c r="AD2264" i="1"/>
  <c r="AE2264" i="1"/>
  <c r="AF2264" i="1"/>
  <c r="AG2264" i="1"/>
  <c r="AH2264" i="1"/>
  <c r="AA2265" i="1"/>
  <c r="AB2265" i="1"/>
  <c r="AC2265" i="1"/>
  <c r="AD2265" i="1"/>
  <c r="AE2265" i="1"/>
  <c r="AF2265" i="1"/>
  <c r="AG2265" i="1"/>
  <c r="AH2265" i="1"/>
  <c r="AA2266" i="1"/>
  <c r="AB2266" i="1"/>
  <c r="AC2266" i="1"/>
  <c r="AD2266" i="1"/>
  <c r="AE2266" i="1"/>
  <c r="AF2266" i="1"/>
  <c r="AG2266" i="1"/>
  <c r="AH2266" i="1"/>
  <c r="AA2267" i="1"/>
  <c r="AB2267" i="1"/>
  <c r="AC2267" i="1"/>
  <c r="AD2267" i="1"/>
  <c r="AE2267" i="1"/>
  <c r="AF2267" i="1"/>
  <c r="AG2267" i="1"/>
  <c r="AH2267" i="1"/>
  <c r="AA2268" i="1"/>
  <c r="AB2268" i="1"/>
  <c r="AC2268" i="1"/>
  <c r="AD2268" i="1"/>
  <c r="AE2268" i="1"/>
  <c r="AF2268" i="1"/>
  <c r="AG2268" i="1"/>
  <c r="AH2268" i="1"/>
  <c r="AA2269" i="1"/>
  <c r="AB2269" i="1"/>
  <c r="AC2269" i="1"/>
  <c r="AD2269" i="1"/>
  <c r="AE2269" i="1"/>
  <c r="AF2269" i="1"/>
  <c r="AG2269" i="1"/>
  <c r="AH2269" i="1"/>
  <c r="AA2270" i="1"/>
  <c r="AB2270" i="1"/>
  <c r="AC2270" i="1"/>
  <c r="AD2270" i="1"/>
  <c r="AE2270" i="1"/>
  <c r="AF2270" i="1"/>
  <c r="AG2270" i="1"/>
  <c r="AH2270" i="1"/>
  <c r="AA2271" i="1"/>
  <c r="AB2271" i="1"/>
  <c r="AC2271" i="1"/>
  <c r="AD2271" i="1"/>
  <c r="AE2271" i="1"/>
  <c r="AF2271" i="1"/>
  <c r="AG2271" i="1"/>
  <c r="AH2271" i="1"/>
  <c r="AA2272" i="1"/>
  <c r="AB2272" i="1"/>
  <c r="AC2272" i="1"/>
  <c r="AD2272" i="1"/>
  <c r="AE2272" i="1"/>
  <c r="AF2272" i="1"/>
  <c r="AG2272" i="1"/>
  <c r="AH2272" i="1"/>
  <c r="AA2273" i="1"/>
  <c r="AB2273" i="1"/>
  <c r="AC2273" i="1"/>
  <c r="AD2273" i="1"/>
  <c r="AE2273" i="1"/>
  <c r="AF2273" i="1"/>
  <c r="AG2273" i="1"/>
  <c r="AH2273" i="1"/>
  <c r="AA2274" i="1"/>
  <c r="AB2274" i="1"/>
  <c r="AC2274" i="1"/>
  <c r="AD2274" i="1"/>
  <c r="AE2274" i="1"/>
  <c r="AF2274" i="1"/>
  <c r="AG2274" i="1"/>
  <c r="AH2274" i="1"/>
  <c r="AA2275" i="1"/>
  <c r="AB2275" i="1"/>
  <c r="AC2275" i="1"/>
  <c r="AD2275" i="1"/>
  <c r="AE2275" i="1"/>
  <c r="AF2275" i="1"/>
  <c r="AG2275" i="1"/>
  <c r="AH2275" i="1"/>
  <c r="AA2276" i="1"/>
  <c r="AB2276" i="1"/>
  <c r="AC2276" i="1"/>
  <c r="AD2276" i="1"/>
  <c r="AE2276" i="1"/>
  <c r="AF2276" i="1"/>
  <c r="AG2276" i="1"/>
  <c r="AH2276" i="1"/>
  <c r="AA2277" i="1"/>
  <c r="AB2277" i="1"/>
  <c r="AC2277" i="1"/>
  <c r="AD2277" i="1"/>
  <c r="AE2277" i="1"/>
  <c r="AF2277" i="1"/>
  <c r="AG2277" i="1"/>
  <c r="AH2277" i="1"/>
  <c r="AA2278" i="1"/>
  <c r="AB2278" i="1"/>
  <c r="AC2278" i="1"/>
  <c r="AD2278" i="1"/>
  <c r="AE2278" i="1"/>
  <c r="AF2278" i="1"/>
  <c r="AG2278" i="1"/>
  <c r="AH2278" i="1"/>
  <c r="AA2279" i="1"/>
  <c r="AB2279" i="1"/>
  <c r="AC2279" i="1"/>
  <c r="AD2279" i="1"/>
  <c r="AE2279" i="1"/>
  <c r="AF2279" i="1"/>
  <c r="AG2279" i="1"/>
  <c r="AH2279" i="1"/>
  <c r="AA2280" i="1"/>
  <c r="AB2280" i="1"/>
  <c r="AC2280" i="1"/>
  <c r="AD2280" i="1"/>
  <c r="AE2280" i="1"/>
  <c r="AF2280" i="1"/>
  <c r="AG2280" i="1"/>
  <c r="AH2280" i="1"/>
  <c r="AA2281" i="1"/>
  <c r="AB2281" i="1"/>
  <c r="AC2281" i="1"/>
  <c r="AD2281" i="1"/>
  <c r="AE2281" i="1"/>
  <c r="AF2281" i="1"/>
  <c r="AG2281" i="1"/>
  <c r="AH2281" i="1"/>
  <c r="AA2282" i="1"/>
  <c r="AB2282" i="1"/>
  <c r="AC2282" i="1"/>
  <c r="AD2282" i="1"/>
  <c r="AE2282" i="1"/>
  <c r="AF2282" i="1"/>
  <c r="AG2282" i="1"/>
  <c r="AH2282" i="1"/>
  <c r="AA2283" i="1"/>
  <c r="AB2283" i="1"/>
  <c r="AC2283" i="1"/>
  <c r="AD2283" i="1"/>
  <c r="AE2283" i="1"/>
  <c r="AF2283" i="1"/>
  <c r="AG2283" i="1"/>
  <c r="AH2283" i="1"/>
  <c r="AA2284" i="1"/>
  <c r="AB2284" i="1"/>
  <c r="AC2284" i="1"/>
  <c r="AD2284" i="1"/>
  <c r="AE2284" i="1"/>
  <c r="AF2284" i="1"/>
  <c r="AG2284" i="1"/>
  <c r="AH2284" i="1"/>
  <c r="AA2285" i="1"/>
  <c r="AB2285" i="1"/>
  <c r="AC2285" i="1"/>
  <c r="AD2285" i="1"/>
  <c r="AE2285" i="1"/>
  <c r="AF2285" i="1"/>
  <c r="AG2285" i="1"/>
  <c r="AH2285" i="1"/>
  <c r="AA2286" i="1"/>
  <c r="AB2286" i="1"/>
  <c r="AC2286" i="1"/>
  <c r="AD2286" i="1"/>
  <c r="AE2286" i="1"/>
  <c r="AF2286" i="1"/>
  <c r="AG2286" i="1"/>
  <c r="AH2286" i="1"/>
  <c r="AA2287" i="1"/>
  <c r="AB2287" i="1"/>
  <c r="AC2287" i="1"/>
  <c r="AD2287" i="1"/>
  <c r="AE2287" i="1"/>
  <c r="AF2287" i="1"/>
  <c r="AG2287" i="1"/>
  <c r="AH2287" i="1"/>
  <c r="AA2288" i="1"/>
  <c r="AB2288" i="1"/>
  <c r="AC2288" i="1"/>
  <c r="AD2288" i="1"/>
  <c r="AE2288" i="1"/>
  <c r="AF2288" i="1"/>
  <c r="AG2288" i="1"/>
  <c r="AH2288" i="1"/>
  <c r="AA2289" i="1"/>
  <c r="AB2289" i="1"/>
  <c r="AC2289" i="1"/>
  <c r="AD2289" i="1"/>
  <c r="AE2289" i="1"/>
  <c r="AF2289" i="1"/>
  <c r="AG2289" i="1"/>
  <c r="AH2289" i="1"/>
  <c r="AA2290" i="1"/>
  <c r="AB2290" i="1"/>
  <c r="AC2290" i="1"/>
  <c r="AD2290" i="1"/>
  <c r="AE2290" i="1"/>
  <c r="AF2290" i="1"/>
  <c r="AG2290" i="1"/>
  <c r="AH2290" i="1"/>
  <c r="AA2291" i="1"/>
  <c r="AB2291" i="1"/>
  <c r="AC2291" i="1"/>
  <c r="AD2291" i="1"/>
  <c r="AE2291" i="1"/>
  <c r="AF2291" i="1"/>
  <c r="AG2291" i="1"/>
  <c r="AH2291" i="1"/>
  <c r="AA2292" i="1"/>
  <c r="AB2292" i="1"/>
  <c r="AC2292" i="1"/>
  <c r="AD2292" i="1"/>
  <c r="AE2292" i="1"/>
  <c r="AF2292" i="1"/>
  <c r="AG2292" i="1"/>
  <c r="AH2292" i="1"/>
  <c r="AA2293" i="1"/>
  <c r="AB2293" i="1"/>
  <c r="AC2293" i="1"/>
  <c r="AD2293" i="1"/>
  <c r="AE2293" i="1"/>
  <c r="AF2293" i="1"/>
  <c r="AG2293" i="1"/>
  <c r="AH2293" i="1"/>
  <c r="AA2294" i="1"/>
  <c r="AB2294" i="1"/>
  <c r="AC2294" i="1"/>
  <c r="AD2294" i="1"/>
  <c r="AE2294" i="1"/>
  <c r="AF2294" i="1"/>
  <c r="AG2294" i="1"/>
  <c r="AH2294" i="1"/>
  <c r="AA2295" i="1"/>
  <c r="AB2295" i="1"/>
  <c r="AC2295" i="1"/>
  <c r="AD2295" i="1"/>
  <c r="AE2295" i="1"/>
  <c r="AF2295" i="1"/>
  <c r="AG2295" i="1"/>
  <c r="AH2295" i="1"/>
  <c r="AA2296" i="1"/>
  <c r="AB2296" i="1"/>
  <c r="AC2296" i="1"/>
  <c r="AD2296" i="1"/>
  <c r="AE2296" i="1"/>
  <c r="AF2296" i="1"/>
  <c r="AG2296" i="1"/>
  <c r="AH2296" i="1"/>
  <c r="AA2297" i="1"/>
  <c r="AB2297" i="1"/>
  <c r="AC2297" i="1"/>
  <c r="AD2297" i="1"/>
  <c r="AE2297" i="1"/>
  <c r="AF2297" i="1"/>
  <c r="AG2297" i="1"/>
  <c r="AH2297" i="1"/>
  <c r="AA2298" i="1"/>
  <c r="AB2298" i="1"/>
  <c r="AC2298" i="1"/>
  <c r="AD2298" i="1"/>
  <c r="AE2298" i="1"/>
  <c r="AF2298" i="1"/>
  <c r="AG2298" i="1"/>
  <c r="AH2298" i="1"/>
  <c r="AA2299" i="1"/>
  <c r="AB2299" i="1"/>
  <c r="AC2299" i="1"/>
  <c r="AD2299" i="1"/>
  <c r="AE2299" i="1"/>
  <c r="AF2299" i="1"/>
  <c r="AG2299" i="1"/>
  <c r="AH2299" i="1"/>
  <c r="AA2300" i="1"/>
  <c r="AB2300" i="1"/>
  <c r="AC2300" i="1"/>
  <c r="AD2300" i="1"/>
  <c r="AE2300" i="1"/>
  <c r="AF2300" i="1"/>
  <c r="AG2300" i="1"/>
  <c r="AH2300" i="1"/>
  <c r="AA2301" i="1"/>
  <c r="AB2301" i="1"/>
  <c r="AC2301" i="1"/>
  <c r="AD2301" i="1"/>
  <c r="AE2301" i="1"/>
  <c r="AF2301" i="1"/>
  <c r="AG2301" i="1"/>
  <c r="AH2301" i="1"/>
  <c r="AA2302" i="1"/>
  <c r="AB2302" i="1"/>
  <c r="AC2302" i="1"/>
  <c r="AD2302" i="1"/>
  <c r="AE2302" i="1"/>
  <c r="AF2302" i="1"/>
  <c r="AG2302" i="1"/>
  <c r="AH2302" i="1"/>
  <c r="AA2303" i="1"/>
  <c r="AB2303" i="1"/>
  <c r="AC2303" i="1"/>
  <c r="AD2303" i="1"/>
  <c r="AE2303" i="1"/>
  <c r="AF2303" i="1"/>
  <c r="AG2303" i="1"/>
  <c r="AH2303" i="1"/>
  <c r="AA2304" i="1"/>
  <c r="AB2304" i="1"/>
  <c r="AC2304" i="1"/>
  <c r="AD2304" i="1"/>
  <c r="AE2304" i="1"/>
  <c r="AF2304" i="1"/>
  <c r="AG2304" i="1"/>
  <c r="AH2304" i="1"/>
  <c r="AA2305" i="1"/>
  <c r="AB2305" i="1"/>
  <c r="AC2305" i="1"/>
  <c r="AD2305" i="1"/>
  <c r="AE2305" i="1"/>
  <c r="AF2305" i="1"/>
  <c r="AG2305" i="1"/>
  <c r="AH2305" i="1"/>
  <c r="AA2306" i="1"/>
  <c r="AB2306" i="1"/>
  <c r="AC2306" i="1"/>
  <c r="AD2306" i="1"/>
  <c r="AE2306" i="1"/>
  <c r="AF2306" i="1"/>
  <c r="AG2306" i="1"/>
  <c r="AH2306" i="1"/>
  <c r="AA2307" i="1"/>
  <c r="AB2307" i="1"/>
  <c r="AC2307" i="1"/>
  <c r="AD2307" i="1"/>
  <c r="AE2307" i="1"/>
  <c r="AF2307" i="1"/>
  <c r="AG2307" i="1"/>
  <c r="AH2307" i="1"/>
  <c r="AA2308" i="1"/>
  <c r="AB2308" i="1"/>
  <c r="AC2308" i="1"/>
  <c r="AD2308" i="1"/>
  <c r="AE2308" i="1"/>
  <c r="AF2308" i="1"/>
  <c r="AG2308" i="1"/>
  <c r="AH2308" i="1"/>
  <c r="AA2309" i="1"/>
  <c r="AB2309" i="1"/>
  <c r="AC2309" i="1"/>
  <c r="AD2309" i="1"/>
  <c r="AE2309" i="1"/>
  <c r="AF2309" i="1"/>
  <c r="AG2309" i="1"/>
  <c r="AH2309" i="1"/>
  <c r="AA2310" i="1"/>
  <c r="AB2310" i="1"/>
  <c r="AC2310" i="1"/>
  <c r="AD2310" i="1"/>
  <c r="AE2310" i="1"/>
  <c r="AF2310" i="1"/>
  <c r="AG2310" i="1"/>
  <c r="AH2310" i="1"/>
  <c r="AA2311" i="1"/>
  <c r="AB2311" i="1"/>
  <c r="AC2311" i="1"/>
  <c r="AD2311" i="1"/>
  <c r="AE2311" i="1"/>
  <c r="AF2311" i="1"/>
  <c r="AG2311" i="1"/>
  <c r="AH2311" i="1"/>
  <c r="AA2312" i="1"/>
  <c r="AB2312" i="1"/>
  <c r="AC2312" i="1"/>
  <c r="AD2312" i="1"/>
  <c r="AE2312" i="1"/>
  <c r="AF2312" i="1"/>
  <c r="AG2312" i="1"/>
  <c r="AH2312" i="1"/>
  <c r="AA2313" i="1"/>
  <c r="AB2313" i="1"/>
  <c r="AC2313" i="1"/>
  <c r="AD2313" i="1"/>
  <c r="AE2313" i="1"/>
  <c r="AF2313" i="1"/>
  <c r="AG2313" i="1"/>
  <c r="AH2313" i="1"/>
  <c r="AA2314" i="1"/>
  <c r="AB2314" i="1"/>
  <c r="AC2314" i="1"/>
  <c r="AD2314" i="1"/>
  <c r="AE2314" i="1"/>
  <c r="AF2314" i="1"/>
  <c r="AG2314" i="1"/>
  <c r="AH2314" i="1"/>
  <c r="AA2315" i="1"/>
  <c r="AB2315" i="1"/>
  <c r="AC2315" i="1"/>
  <c r="AD2315" i="1"/>
  <c r="AE2315" i="1"/>
  <c r="AF2315" i="1"/>
  <c r="AG2315" i="1"/>
  <c r="AH2315" i="1"/>
  <c r="AA2316" i="1"/>
  <c r="AB2316" i="1"/>
  <c r="AC2316" i="1"/>
  <c r="AD2316" i="1"/>
  <c r="AE2316" i="1"/>
  <c r="AF2316" i="1"/>
  <c r="AG2316" i="1"/>
  <c r="AH2316" i="1"/>
  <c r="AA2317" i="1"/>
  <c r="AB2317" i="1"/>
  <c r="AC2317" i="1"/>
  <c r="AD2317" i="1"/>
  <c r="AE2317" i="1"/>
  <c r="AF2317" i="1"/>
  <c r="AG2317" i="1"/>
  <c r="AH2317" i="1"/>
  <c r="AA2318" i="1"/>
  <c r="AB2318" i="1"/>
  <c r="AC2318" i="1"/>
  <c r="AD2318" i="1"/>
  <c r="AE2318" i="1"/>
  <c r="AF2318" i="1"/>
  <c r="AG2318" i="1"/>
  <c r="AH2318" i="1"/>
  <c r="AA2319" i="1"/>
  <c r="AB2319" i="1"/>
  <c r="AC2319" i="1"/>
  <c r="AD2319" i="1"/>
  <c r="AE2319" i="1"/>
  <c r="AF2319" i="1"/>
  <c r="AG2319" i="1"/>
  <c r="AH2319" i="1"/>
  <c r="AA2320" i="1"/>
  <c r="AB2320" i="1"/>
  <c r="AC2320" i="1"/>
  <c r="AD2320" i="1"/>
  <c r="AE2320" i="1"/>
  <c r="AF2320" i="1"/>
  <c r="AG2320" i="1"/>
  <c r="AH2320" i="1"/>
  <c r="AA2321" i="1"/>
  <c r="AB2321" i="1"/>
  <c r="AC2321" i="1"/>
  <c r="AD2321" i="1"/>
  <c r="AE2321" i="1"/>
  <c r="AF2321" i="1"/>
  <c r="AG2321" i="1"/>
  <c r="AH2321" i="1"/>
  <c r="AA2322" i="1"/>
  <c r="AB2322" i="1"/>
  <c r="AC2322" i="1"/>
  <c r="AD2322" i="1"/>
  <c r="AE2322" i="1"/>
  <c r="AF2322" i="1"/>
  <c r="AG2322" i="1"/>
  <c r="AH2322" i="1"/>
  <c r="AA2323" i="1"/>
  <c r="AB2323" i="1"/>
  <c r="AC2323" i="1"/>
  <c r="AD2323" i="1"/>
  <c r="AE2323" i="1"/>
  <c r="AF2323" i="1"/>
  <c r="AG2323" i="1"/>
  <c r="AH2323" i="1"/>
  <c r="AA2324" i="1"/>
  <c r="AB2324" i="1"/>
  <c r="AC2324" i="1"/>
  <c r="AD2324" i="1"/>
  <c r="AE2324" i="1"/>
  <c r="AF2324" i="1"/>
  <c r="AG2324" i="1"/>
  <c r="AH2324" i="1"/>
  <c r="AA2325" i="1"/>
  <c r="AB2325" i="1"/>
  <c r="AC2325" i="1"/>
  <c r="AD2325" i="1"/>
  <c r="AE2325" i="1"/>
  <c r="AF2325" i="1"/>
  <c r="AG2325" i="1"/>
  <c r="AH2325" i="1"/>
  <c r="AA2326" i="1"/>
  <c r="AB2326" i="1"/>
  <c r="AC2326" i="1"/>
  <c r="AD2326" i="1"/>
  <c r="AE2326" i="1"/>
  <c r="AF2326" i="1"/>
  <c r="AG2326" i="1"/>
  <c r="AH2326" i="1"/>
  <c r="AA2327" i="1"/>
  <c r="AB2327" i="1"/>
  <c r="AC2327" i="1"/>
  <c r="AD2327" i="1"/>
  <c r="AE2327" i="1"/>
  <c r="AF2327" i="1"/>
  <c r="AG2327" i="1"/>
  <c r="AH2327" i="1"/>
  <c r="AA2328" i="1"/>
  <c r="AB2328" i="1"/>
  <c r="AC2328" i="1"/>
  <c r="AD2328" i="1"/>
  <c r="AE2328" i="1"/>
  <c r="AF2328" i="1"/>
  <c r="AG2328" i="1"/>
  <c r="AH2328" i="1"/>
  <c r="AA2329" i="1"/>
  <c r="AB2329" i="1"/>
  <c r="AC2329" i="1"/>
  <c r="AD2329" i="1"/>
  <c r="AE2329" i="1"/>
  <c r="AF2329" i="1"/>
  <c r="AG2329" i="1"/>
  <c r="AH2329" i="1"/>
  <c r="AA2330" i="1"/>
  <c r="AB2330" i="1"/>
  <c r="AC2330" i="1"/>
  <c r="AD2330" i="1"/>
  <c r="AE2330" i="1"/>
  <c r="AF2330" i="1"/>
  <c r="AG2330" i="1"/>
  <c r="AH2330" i="1"/>
  <c r="AA2331" i="1"/>
  <c r="AB2331" i="1"/>
  <c r="AC2331" i="1"/>
  <c r="AD2331" i="1"/>
  <c r="AE2331" i="1"/>
  <c r="AF2331" i="1"/>
  <c r="AG2331" i="1"/>
  <c r="AH2331" i="1"/>
  <c r="AA2332" i="1"/>
  <c r="AB2332" i="1"/>
  <c r="AC2332" i="1"/>
  <c r="AD2332" i="1"/>
  <c r="AE2332" i="1"/>
  <c r="AF2332" i="1"/>
  <c r="AG2332" i="1"/>
  <c r="AH2332" i="1"/>
  <c r="AA2333" i="1"/>
  <c r="AB2333" i="1"/>
  <c r="AC2333" i="1"/>
  <c r="AD2333" i="1"/>
  <c r="AE2333" i="1"/>
  <c r="AF2333" i="1"/>
  <c r="AG2333" i="1"/>
  <c r="AH2333" i="1"/>
  <c r="AA2334" i="1"/>
  <c r="AB2334" i="1"/>
  <c r="AC2334" i="1"/>
  <c r="AD2334" i="1"/>
  <c r="AE2334" i="1"/>
  <c r="AF2334" i="1"/>
  <c r="AG2334" i="1"/>
  <c r="AH2334" i="1"/>
  <c r="AA2335" i="1"/>
  <c r="AB2335" i="1"/>
  <c r="AC2335" i="1"/>
  <c r="AD2335" i="1"/>
  <c r="AE2335" i="1"/>
  <c r="AF2335" i="1"/>
  <c r="AG2335" i="1"/>
  <c r="AH2335" i="1"/>
  <c r="AA2336" i="1"/>
  <c r="AB2336" i="1"/>
  <c r="AC2336" i="1"/>
  <c r="AD2336" i="1"/>
  <c r="AE2336" i="1"/>
  <c r="AF2336" i="1"/>
  <c r="AG2336" i="1"/>
  <c r="AH2336" i="1"/>
  <c r="AA2337" i="1"/>
  <c r="AB2337" i="1"/>
  <c r="AC2337" i="1"/>
  <c r="AD2337" i="1"/>
  <c r="AE2337" i="1"/>
  <c r="AF2337" i="1"/>
  <c r="AG2337" i="1"/>
  <c r="AH2337" i="1"/>
  <c r="AA2338" i="1"/>
  <c r="AB2338" i="1"/>
  <c r="AC2338" i="1"/>
  <c r="AD2338" i="1"/>
  <c r="AE2338" i="1"/>
  <c r="AF2338" i="1"/>
  <c r="AG2338" i="1"/>
  <c r="AH2338" i="1"/>
  <c r="AA2339" i="1"/>
  <c r="AB2339" i="1"/>
  <c r="AC2339" i="1"/>
  <c r="AD2339" i="1"/>
  <c r="AE2339" i="1"/>
  <c r="AF2339" i="1"/>
  <c r="AG2339" i="1"/>
  <c r="AH2339" i="1"/>
  <c r="AA2340" i="1"/>
  <c r="AB2340" i="1"/>
  <c r="AC2340" i="1"/>
  <c r="AD2340" i="1"/>
  <c r="AE2340" i="1"/>
  <c r="AF2340" i="1"/>
  <c r="AG2340" i="1"/>
  <c r="AH2340" i="1"/>
  <c r="AA2341" i="1"/>
  <c r="AB2341" i="1"/>
  <c r="AC2341" i="1"/>
  <c r="AD2341" i="1"/>
  <c r="AE2341" i="1"/>
  <c r="AF2341" i="1"/>
  <c r="AG2341" i="1"/>
  <c r="AH2341" i="1"/>
  <c r="AA2342" i="1"/>
  <c r="AB2342" i="1"/>
  <c r="AC2342" i="1"/>
  <c r="AD2342" i="1"/>
  <c r="AE2342" i="1"/>
  <c r="AF2342" i="1"/>
  <c r="AG2342" i="1"/>
  <c r="AH2342" i="1"/>
  <c r="AA2343" i="1"/>
  <c r="AB2343" i="1"/>
  <c r="AC2343" i="1"/>
  <c r="AD2343" i="1"/>
  <c r="AE2343" i="1"/>
  <c r="AF2343" i="1"/>
  <c r="AG2343" i="1"/>
  <c r="AH2343" i="1"/>
  <c r="AA2344" i="1"/>
  <c r="AB2344" i="1"/>
  <c r="AC2344" i="1"/>
  <c r="AD2344" i="1"/>
  <c r="AE2344" i="1"/>
  <c r="AF2344" i="1"/>
  <c r="AG2344" i="1"/>
  <c r="AH2344" i="1"/>
  <c r="AA2345" i="1"/>
  <c r="AB2345" i="1"/>
  <c r="AC2345" i="1"/>
  <c r="AD2345" i="1"/>
  <c r="AE2345" i="1"/>
  <c r="AF2345" i="1"/>
  <c r="AG2345" i="1"/>
  <c r="AH2345" i="1"/>
  <c r="AA2346" i="1"/>
  <c r="AB2346" i="1"/>
  <c r="AC2346" i="1"/>
  <c r="AD2346" i="1"/>
  <c r="AE2346" i="1"/>
  <c r="AF2346" i="1"/>
  <c r="AG2346" i="1"/>
  <c r="AH2346" i="1"/>
  <c r="AA2347" i="1"/>
  <c r="AB2347" i="1"/>
  <c r="AC2347" i="1"/>
  <c r="AD2347" i="1"/>
  <c r="AE2347" i="1"/>
  <c r="AF2347" i="1"/>
  <c r="AG2347" i="1"/>
  <c r="AH2347" i="1"/>
  <c r="AA2348" i="1"/>
  <c r="AB2348" i="1"/>
  <c r="AC2348" i="1"/>
  <c r="AD2348" i="1"/>
  <c r="AE2348" i="1"/>
  <c r="AF2348" i="1"/>
  <c r="AG2348" i="1"/>
  <c r="AH2348" i="1"/>
  <c r="AA2349" i="1"/>
  <c r="AB2349" i="1"/>
  <c r="AC2349" i="1"/>
  <c r="AD2349" i="1"/>
  <c r="AE2349" i="1"/>
  <c r="AF2349" i="1"/>
  <c r="AG2349" i="1"/>
  <c r="AH2349" i="1"/>
  <c r="AA2350" i="1"/>
  <c r="AB2350" i="1"/>
  <c r="AC2350" i="1"/>
  <c r="AD2350" i="1"/>
  <c r="AE2350" i="1"/>
  <c r="AF2350" i="1"/>
  <c r="AG2350" i="1"/>
  <c r="AH2350" i="1"/>
  <c r="AA2351" i="1"/>
  <c r="AB2351" i="1"/>
  <c r="AC2351" i="1"/>
  <c r="AD2351" i="1"/>
  <c r="AE2351" i="1"/>
  <c r="AF2351" i="1"/>
  <c r="AG2351" i="1"/>
  <c r="AH2351" i="1"/>
  <c r="AA2352" i="1"/>
  <c r="AB2352" i="1"/>
  <c r="AC2352" i="1"/>
  <c r="AD2352" i="1"/>
  <c r="AE2352" i="1"/>
  <c r="AF2352" i="1"/>
  <c r="AG2352" i="1"/>
  <c r="AH2352" i="1"/>
  <c r="AA2353" i="1"/>
  <c r="AB2353" i="1"/>
  <c r="AC2353" i="1"/>
  <c r="AD2353" i="1"/>
  <c r="AE2353" i="1"/>
  <c r="AF2353" i="1"/>
  <c r="AG2353" i="1"/>
  <c r="AH2353" i="1"/>
  <c r="AA2354" i="1"/>
  <c r="AB2354" i="1"/>
  <c r="AC2354" i="1"/>
  <c r="AD2354" i="1"/>
  <c r="AE2354" i="1"/>
  <c r="AF2354" i="1"/>
  <c r="AG2354" i="1"/>
  <c r="AH2354" i="1"/>
  <c r="AA2355" i="1"/>
  <c r="AB2355" i="1"/>
  <c r="AC2355" i="1"/>
  <c r="AD2355" i="1"/>
  <c r="AE2355" i="1"/>
  <c r="AF2355" i="1"/>
  <c r="AG2355" i="1"/>
  <c r="AH2355" i="1"/>
  <c r="AA2356" i="1"/>
  <c r="AB2356" i="1"/>
  <c r="AC2356" i="1"/>
  <c r="AD2356" i="1"/>
  <c r="AE2356" i="1"/>
  <c r="AF2356" i="1"/>
  <c r="AG2356" i="1"/>
  <c r="AH2356" i="1"/>
  <c r="AA2357" i="1"/>
  <c r="AB2357" i="1"/>
  <c r="AC2357" i="1"/>
  <c r="AD2357" i="1"/>
  <c r="AE2357" i="1"/>
  <c r="AF2357" i="1"/>
  <c r="AG2357" i="1"/>
  <c r="AH2357" i="1"/>
  <c r="AA2358" i="1"/>
  <c r="AB2358" i="1"/>
  <c r="AC2358" i="1"/>
  <c r="AD2358" i="1"/>
  <c r="AE2358" i="1"/>
  <c r="AF2358" i="1"/>
  <c r="AG2358" i="1"/>
  <c r="AH2358" i="1"/>
  <c r="AA2359" i="1"/>
  <c r="AB2359" i="1"/>
  <c r="AC2359" i="1"/>
  <c r="AD2359" i="1"/>
  <c r="AE2359" i="1"/>
  <c r="AF2359" i="1"/>
  <c r="AG2359" i="1"/>
  <c r="AH2359" i="1"/>
  <c r="AA2360" i="1"/>
  <c r="AB2360" i="1"/>
  <c r="AC2360" i="1"/>
  <c r="AD2360" i="1"/>
  <c r="AE2360" i="1"/>
  <c r="AF2360" i="1"/>
  <c r="AG2360" i="1"/>
  <c r="AH2360" i="1"/>
  <c r="AA2361" i="1"/>
  <c r="AB2361" i="1"/>
  <c r="AC2361" i="1"/>
  <c r="AD2361" i="1"/>
  <c r="AE2361" i="1"/>
  <c r="AF2361" i="1"/>
  <c r="AG2361" i="1"/>
  <c r="AH2361" i="1"/>
  <c r="AA2362" i="1"/>
  <c r="AB2362" i="1"/>
  <c r="AC2362" i="1"/>
  <c r="AD2362" i="1"/>
  <c r="AE2362" i="1"/>
  <c r="AF2362" i="1"/>
  <c r="AG2362" i="1"/>
  <c r="AH2362" i="1"/>
  <c r="AA2363" i="1"/>
  <c r="AB2363" i="1"/>
  <c r="AC2363" i="1"/>
  <c r="AD2363" i="1"/>
  <c r="AE2363" i="1"/>
  <c r="AF2363" i="1"/>
  <c r="AG2363" i="1"/>
  <c r="AH2363" i="1"/>
  <c r="AA2364" i="1"/>
  <c r="AB2364" i="1"/>
  <c r="AC2364" i="1"/>
  <c r="AD2364" i="1"/>
  <c r="AE2364" i="1"/>
  <c r="AF2364" i="1"/>
  <c r="AG2364" i="1"/>
  <c r="AH2364" i="1"/>
  <c r="AA2365" i="1"/>
  <c r="AB2365" i="1"/>
  <c r="AC2365" i="1"/>
  <c r="AD2365" i="1"/>
  <c r="AE2365" i="1"/>
  <c r="AF2365" i="1"/>
  <c r="AG2365" i="1"/>
  <c r="AH2365" i="1"/>
  <c r="AA2366" i="1"/>
  <c r="AB2366" i="1"/>
  <c r="AC2366" i="1"/>
  <c r="AD2366" i="1"/>
  <c r="AE2366" i="1"/>
  <c r="AF2366" i="1"/>
  <c r="AG2366" i="1"/>
  <c r="AH2366" i="1"/>
  <c r="AA2367" i="1"/>
  <c r="AB2367" i="1"/>
  <c r="AC2367" i="1"/>
  <c r="AD2367" i="1"/>
  <c r="AE2367" i="1"/>
  <c r="AF2367" i="1"/>
  <c r="AG2367" i="1"/>
  <c r="AH2367" i="1"/>
  <c r="AA2368" i="1"/>
  <c r="AB2368" i="1"/>
  <c r="AC2368" i="1"/>
  <c r="AD2368" i="1"/>
  <c r="AE2368" i="1"/>
  <c r="AF2368" i="1"/>
  <c r="AG2368" i="1"/>
  <c r="AH2368" i="1"/>
  <c r="AA2369" i="1"/>
  <c r="AB2369" i="1"/>
  <c r="AC2369" i="1"/>
  <c r="AD2369" i="1"/>
  <c r="AE2369" i="1"/>
  <c r="AF2369" i="1"/>
  <c r="AG2369" i="1"/>
  <c r="AH2369" i="1"/>
  <c r="AA2370" i="1"/>
  <c r="AB2370" i="1"/>
  <c r="AC2370" i="1"/>
  <c r="AD2370" i="1"/>
  <c r="AE2370" i="1"/>
  <c r="AF2370" i="1"/>
  <c r="AG2370" i="1"/>
  <c r="AH2370" i="1"/>
  <c r="AA2371" i="1"/>
  <c r="AB2371" i="1"/>
  <c r="AC2371" i="1"/>
  <c r="AD2371" i="1"/>
  <c r="AE2371" i="1"/>
  <c r="AF2371" i="1"/>
  <c r="AG2371" i="1"/>
  <c r="AH2371" i="1"/>
  <c r="AA2372" i="1"/>
  <c r="AB2372" i="1"/>
  <c r="AC2372" i="1"/>
  <c r="AD2372" i="1"/>
  <c r="AE2372" i="1"/>
  <c r="AF2372" i="1"/>
  <c r="AG2372" i="1"/>
  <c r="AH2372" i="1"/>
  <c r="AA2373" i="1"/>
  <c r="AB2373" i="1"/>
  <c r="AC2373" i="1"/>
  <c r="AD2373" i="1"/>
  <c r="AE2373" i="1"/>
  <c r="AF2373" i="1"/>
  <c r="AG2373" i="1"/>
  <c r="AH2373" i="1"/>
  <c r="AA2374" i="1"/>
  <c r="AB2374" i="1"/>
  <c r="AC2374" i="1"/>
  <c r="AD2374" i="1"/>
  <c r="AE2374" i="1"/>
  <c r="AF2374" i="1"/>
  <c r="AG2374" i="1"/>
  <c r="AH2374" i="1"/>
  <c r="AA2375" i="1"/>
  <c r="AB2375" i="1"/>
  <c r="AC2375" i="1"/>
  <c r="AD2375" i="1"/>
  <c r="AE2375" i="1"/>
  <c r="AF2375" i="1"/>
  <c r="AG2375" i="1"/>
  <c r="AH2375" i="1"/>
  <c r="AA2376" i="1"/>
  <c r="AB2376" i="1"/>
  <c r="AC2376" i="1"/>
  <c r="AD2376" i="1"/>
  <c r="AE2376" i="1"/>
  <c r="AF2376" i="1"/>
  <c r="AG2376" i="1"/>
  <c r="AH2376" i="1"/>
  <c r="AA2377" i="1"/>
  <c r="AB2377" i="1"/>
  <c r="AC2377" i="1"/>
  <c r="AD2377" i="1"/>
  <c r="AE2377" i="1"/>
  <c r="AF2377" i="1"/>
  <c r="AG2377" i="1"/>
  <c r="AH2377" i="1"/>
  <c r="AA2378" i="1"/>
  <c r="AB2378" i="1"/>
  <c r="AC2378" i="1"/>
  <c r="AD2378" i="1"/>
  <c r="AE2378" i="1"/>
  <c r="AF2378" i="1"/>
  <c r="AG2378" i="1"/>
  <c r="AH2378" i="1"/>
  <c r="AA2379" i="1"/>
  <c r="AB2379" i="1"/>
  <c r="AC2379" i="1"/>
  <c r="AD2379" i="1"/>
  <c r="AE2379" i="1"/>
  <c r="AF2379" i="1"/>
  <c r="AG2379" i="1"/>
  <c r="AH2379" i="1"/>
  <c r="AA2380" i="1"/>
  <c r="AB2380" i="1"/>
  <c r="AC2380" i="1"/>
  <c r="AD2380" i="1"/>
  <c r="AE2380" i="1"/>
  <c r="AF2380" i="1"/>
  <c r="AG2380" i="1"/>
  <c r="AH2380" i="1"/>
  <c r="AA2381" i="1"/>
  <c r="AB2381" i="1"/>
  <c r="AC2381" i="1"/>
  <c r="AD2381" i="1"/>
  <c r="AE2381" i="1"/>
  <c r="AF2381" i="1"/>
  <c r="AG2381" i="1"/>
  <c r="AH2381" i="1"/>
  <c r="AA2382" i="1"/>
  <c r="AB2382" i="1"/>
  <c r="AC2382" i="1"/>
  <c r="AD2382" i="1"/>
  <c r="AE2382" i="1"/>
  <c r="AF2382" i="1"/>
  <c r="AG2382" i="1"/>
  <c r="AH2382" i="1"/>
  <c r="AA2383" i="1"/>
  <c r="AB2383" i="1"/>
  <c r="AC2383" i="1"/>
  <c r="AD2383" i="1"/>
  <c r="AE2383" i="1"/>
  <c r="AF2383" i="1"/>
  <c r="AG2383" i="1"/>
  <c r="AH2383" i="1"/>
  <c r="AA2384" i="1"/>
  <c r="AB2384" i="1"/>
  <c r="AC2384" i="1"/>
  <c r="AD2384" i="1"/>
  <c r="AE2384" i="1"/>
  <c r="AF2384" i="1"/>
  <c r="AG2384" i="1"/>
  <c r="AH2384" i="1"/>
  <c r="AA2385" i="1"/>
  <c r="AB2385" i="1"/>
  <c r="AC2385" i="1"/>
  <c r="AD2385" i="1"/>
  <c r="AE2385" i="1"/>
  <c r="AF2385" i="1"/>
  <c r="AG2385" i="1"/>
  <c r="AH2385" i="1"/>
  <c r="AA2386" i="1"/>
  <c r="AB2386" i="1"/>
  <c r="AC2386" i="1"/>
  <c r="AD2386" i="1"/>
  <c r="AE2386" i="1"/>
  <c r="AF2386" i="1"/>
  <c r="AG2386" i="1"/>
  <c r="AH2386" i="1"/>
  <c r="AA2387" i="1"/>
  <c r="AB2387" i="1"/>
  <c r="AC2387" i="1"/>
  <c r="AD2387" i="1"/>
  <c r="AE2387" i="1"/>
  <c r="AF2387" i="1"/>
  <c r="AG2387" i="1"/>
  <c r="AH2387" i="1"/>
  <c r="AA2388" i="1"/>
  <c r="AB2388" i="1"/>
  <c r="AC2388" i="1"/>
  <c r="AD2388" i="1"/>
  <c r="AE2388" i="1"/>
  <c r="AF2388" i="1"/>
  <c r="AG2388" i="1"/>
  <c r="AH2388" i="1"/>
  <c r="AA2389" i="1"/>
  <c r="AB2389" i="1"/>
  <c r="AC2389" i="1"/>
  <c r="AD2389" i="1"/>
  <c r="AE2389" i="1"/>
  <c r="AF2389" i="1"/>
  <c r="AG2389" i="1"/>
  <c r="AH2389" i="1"/>
  <c r="AA2390" i="1"/>
  <c r="AB2390" i="1"/>
  <c r="AC2390" i="1"/>
  <c r="AD2390" i="1"/>
  <c r="AE2390" i="1"/>
  <c r="AF2390" i="1"/>
  <c r="AG2390" i="1"/>
  <c r="AH2390" i="1"/>
  <c r="AA2391" i="1"/>
  <c r="AB2391" i="1"/>
  <c r="AC2391" i="1"/>
  <c r="AD2391" i="1"/>
  <c r="AE2391" i="1"/>
  <c r="AF2391" i="1"/>
  <c r="AG2391" i="1"/>
  <c r="AH2391" i="1"/>
  <c r="AA2392" i="1"/>
  <c r="AB2392" i="1"/>
  <c r="AC2392" i="1"/>
  <c r="AD2392" i="1"/>
  <c r="AE2392" i="1"/>
  <c r="AF2392" i="1"/>
  <c r="AG2392" i="1"/>
  <c r="AH2392" i="1"/>
  <c r="AA2393" i="1"/>
  <c r="AB2393" i="1"/>
  <c r="AC2393" i="1"/>
  <c r="AD2393" i="1"/>
  <c r="AE2393" i="1"/>
  <c r="AF2393" i="1"/>
  <c r="AG2393" i="1"/>
  <c r="AH2393" i="1"/>
  <c r="AA2394" i="1"/>
  <c r="AB2394" i="1"/>
  <c r="AC2394" i="1"/>
  <c r="AD2394" i="1"/>
  <c r="AE2394" i="1"/>
  <c r="AF2394" i="1"/>
  <c r="AG2394" i="1"/>
  <c r="AH2394" i="1"/>
  <c r="AA2395" i="1"/>
  <c r="AB2395" i="1"/>
  <c r="AC2395" i="1"/>
  <c r="AD2395" i="1"/>
  <c r="AE2395" i="1"/>
  <c r="AF2395" i="1"/>
  <c r="AG2395" i="1"/>
  <c r="AH2395" i="1"/>
  <c r="AA2396" i="1"/>
  <c r="AB2396" i="1"/>
  <c r="AC2396" i="1"/>
  <c r="AD2396" i="1"/>
  <c r="AE2396" i="1"/>
  <c r="AF2396" i="1"/>
  <c r="AG2396" i="1"/>
  <c r="AH2396" i="1"/>
  <c r="AA2397" i="1"/>
  <c r="AB2397" i="1"/>
  <c r="AC2397" i="1"/>
  <c r="AD2397" i="1"/>
  <c r="AE2397" i="1"/>
  <c r="AF2397" i="1"/>
  <c r="AG2397" i="1"/>
  <c r="AH2397" i="1"/>
  <c r="AA2398" i="1"/>
  <c r="AB2398" i="1"/>
  <c r="AC2398" i="1"/>
  <c r="AD2398" i="1"/>
  <c r="AE2398" i="1"/>
  <c r="AF2398" i="1"/>
  <c r="AG2398" i="1"/>
  <c r="AH2398" i="1"/>
  <c r="AA2399" i="1"/>
  <c r="AB2399" i="1"/>
  <c r="AC2399" i="1"/>
  <c r="AD2399" i="1"/>
  <c r="AE2399" i="1"/>
  <c r="AF2399" i="1"/>
  <c r="AG2399" i="1"/>
  <c r="AH2399" i="1"/>
  <c r="AA2400" i="1"/>
  <c r="AB2400" i="1"/>
  <c r="AC2400" i="1"/>
  <c r="AD2400" i="1"/>
  <c r="AE2400" i="1"/>
  <c r="AF2400" i="1"/>
  <c r="AG2400" i="1"/>
  <c r="AH2400" i="1"/>
  <c r="AA2401" i="1"/>
  <c r="AB2401" i="1"/>
  <c r="AC2401" i="1"/>
  <c r="AD2401" i="1"/>
  <c r="AE2401" i="1"/>
  <c r="AF2401" i="1"/>
  <c r="AG2401" i="1"/>
  <c r="AH2401" i="1"/>
  <c r="AA2402" i="1"/>
  <c r="AB2402" i="1"/>
  <c r="AC2402" i="1"/>
  <c r="AD2402" i="1"/>
  <c r="AE2402" i="1"/>
  <c r="AF2402" i="1"/>
  <c r="AG2402" i="1"/>
  <c r="AH2402" i="1"/>
  <c r="AA2403" i="1"/>
  <c r="AB2403" i="1"/>
  <c r="AC2403" i="1"/>
  <c r="AD2403" i="1"/>
  <c r="AE2403" i="1"/>
  <c r="AF2403" i="1"/>
  <c r="AG2403" i="1"/>
  <c r="AH2403" i="1"/>
  <c r="AA2404" i="1"/>
  <c r="AB2404" i="1"/>
  <c r="AC2404" i="1"/>
  <c r="AD2404" i="1"/>
  <c r="AE2404" i="1"/>
  <c r="AF2404" i="1"/>
  <c r="AG2404" i="1"/>
  <c r="AH2404" i="1"/>
  <c r="AA2405" i="1"/>
  <c r="AB2405" i="1"/>
  <c r="AC2405" i="1"/>
  <c r="AD2405" i="1"/>
  <c r="AE2405" i="1"/>
  <c r="AF2405" i="1"/>
  <c r="AG2405" i="1"/>
  <c r="AH2405" i="1"/>
  <c r="AA2406" i="1"/>
  <c r="AB2406" i="1"/>
  <c r="AC2406" i="1"/>
  <c r="AD2406" i="1"/>
  <c r="AE2406" i="1"/>
  <c r="AF2406" i="1"/>
  <c r="AG2406" i="1"/>
  <c r="AH2406" i="1"/>
  <c r="AA2407" i="1"/>
  <c r="AB2407" i="1"/>
  <c r="AC2407" i="1"/>
  <c r="AD2407" i="1"/>
  <c r="AE2407" i="1"/>
  <c r="AF2407" i="1"/>
  <c r="AG2407" i="1"/>
  <c r="AH2407" i="1"/>
  <c r="AA2408" i="1"/>
  <c r="AB2408" i="1"/>
  <c r="AC2408" i="1"/>
  <c r="AD2408" i="1"/>
  <c r="AE2408" i="1"/>
  <c r="AF2408" i="1"/>
  <c r="AG2408" i="1"/>
  <c r="AH2408" i="1"/>
  <c r="AA2409" i="1"/>
  <c r="AB2409" i="1"/>
  <c r="AC2409" i="1"/>
  <c r="AD2409" i="1"/>
  <c r="AE2409" i="1"/>
  <c r="AF2409" i="1"/>
  <c r="AG2409" i="1"/>
  <c r="AH2409" i="1"/>
  <c r="AA2410" i="1"/>
  <c r="AB2410" i="1"/>
  <c r="AC2410" i="1"/>
  <c r="AD2410" i="1"/>
  <c r="AE2410" i="1"/>
  <c r="AF2410" i="1"/>
  <c r="AG2410" i="1"/>
  <c r="AH2410" i="1"/>
  <c r="AA2411" i="1"/>
  <c r="AB2411" i="1"/>
  <c r="AC2411" i="1"/>
  <c r="AD2411" i="1"/>
  <c r="AE2411" i="1"/>
  <c r="AF2411" i="1"/>
  <c r="AG2411" i="1"/>
  <c r="AH2411" i="1"/>
  <c r="AA2412" i="1"/>
  <c r="AB2412" i="1"/>
  <c r="AC2412" i="1"/>
  <c r="AD2412" i="1"/>
  <c r="AE2412" i="1"/>
  <c r="AF2412" i="1"/>
  <c r="AG2412" i="1"/>
  <c r="AH2412" i="1"/>
  <c r="AA2413" i="1"/>
  <c r="AB2413" i="1"/>
  <c r="AC2413" i="1"/>
  <c r="AD2413" i="1"/>
  <c r="AE2413" i="1"/>
  <c r="AF2413" i="1"/>
  <c r="AG2413" i="1"/>
  <c r="AH2413" i="1"/>
  <c r="AA2414" i="1"/>
  <c r="AB2414" i="1"/>
  <c r="AC2414" i="1"/>
  <c r="AD2414" i="1"/>
  <c r="AE2414" i="1"/>
  <c r="AF2414" i="1"/>
  <c r="AG2414" i="1"/>
  <c r="AH2414" i="1"/>
  <c r="AA2415" i="1"/>
  <c r="AB2415" i="1"/>
  <c r="AC2415" i="1"/>
  <c r="AD2415" i="1"/>
  <c r="AE2415" i="1"/>
  <c r="AF2415" i="1"/>
  <c r="AG2415" i="1"/>
  <c r="AH2415" i="1"/>
  <c r="AA2416" i="1"/>
  <c r="AB2416" i="1"/>
  <c r="AC2416" i="1"/>
  <c r="AD2416" i="1"/>
  <c r="AE2416" i="1"/>
  <c r="AF2416" i="1"/>
  <c r="AG2416" i="1"/>
  <c r="AH2416" i="1"/>
  <c r="AA2417" i="1"/>
  <c r="AB2417" i="1"/>
  <c r="AC2417" i="1"/>
  <c r="AD2417" i="1"/>
  <c r="AE2417" i="1"/>
  <c r="AF2417" i="1"/>
  <c r="AG2417" i="1"/>
  <c r="AH2417" i="1"/>
  <c r="AA2418" i="1"/>
  <c r="AB2418" i="1"/>
  <c r="AC2418" i="1"/>
  <c r="AD2418" i="1"/>
  <c r="AE2418" i="1"/>
  <c r="AF2418" i="1"/>
  <c r="AG2418" i="1"/>
  <c r="AH2418" i="1"/>
  <c r="AA2419" i="1"/>
  <c r="AB2419" i="1"/>
  <c r="AC2419" i="1"/>
  <c r="AD2419" i="1"/>
  <c r="AE2419" i="1"/>
  <c r="AF2419" i="1"/>
  <c r="AG2419" i="1"/>
  <c r="AH2419" i="1"/>
  <c r="AA2420" i="1"/>
  <c r="AB2420" i="1"/>
  <c r="AC2420" i="1"/>
  <c r="AD2420" i="1"/>
  <c r="AE2420" i="1"/>
  <c r="AF2420" i="1"/>
  <c r="AG2420" i="1"/>
  <c r="AH2420" i="1"/>
  <c r="AA2421" i="1"/>
  <c r="AB2421" i="1"/>
  <c r="AC2421" i="1"/>
  <c r="AD2421" i="1"/>
  <c r="AE2421" i="1"/>
  <c r="AF2421" i="1"/>
  <c r="AG2421" i="1"/>
  <c r="AH2421" i="1"/>
  <c r="AA2422" i="1"/>
  <c r="AB2422" i="1"/>
  <c r="AC2422" i="1"/>
  <c r="AD2422" i="1"/>
  <c r="AE2422" i="1"/>
  <c r="AF2422" i="1"/>
  <c r="AG2422" i="1"/>
  <c r="AH2422" i="1"/>
  <c r="AA2423" i="1"/>
  <c r="AB2423" i="1"/>
  <c r="AC2423" i="1"/>
  <c r="AD2423" i="1"/>
  <c r="AE2423" i="1"/>
  <c r="AF2423" i="1"/>
  <c r="AG2423" i="1"/>
  <c r="AH2423" i="1"/>
  <c r="AA2424" i="1"/>
  <c r="AB2424" i="1"/>
  <c r="AC2424" i="1"/>
  <c r="AD2424" i="1"/>
  <c r="AE2424" i="1"/>
  <c r="AF2424" i="1"/>
  <c r="AG2424" i="1"/>
  <c r="AH2424" i="1"/>
  <c r="AA2425" i="1"/>
  <c r="AB2425" i="1"/>
  <c r="AC2425" i="1"/>
  <c r="AD2425" i="1"/>
  <c r="AE2425" i="1"/>
  <c r="AF2425" i="1"/>
  <c r="AG2425" i="1"/>
  <c r="AH2425" i="1"/>
  <c r="AA2426" i="1"/>
  <c r="AB2426" i="1"/>
  <c r="AC2426" i="1"/>
  <c r="AD2426" i="1"/>
  <c r="AE2426" i="1"/>
  <c r="AF2426" i="1"/>
  <c r="AG2426" i="1"/>
  <c r="AH2426" i="1"/>
  <c r="AA2427" i="1"/>
  <c r="AB2427" i="1"/>
  <c r="AC2427" i="1"/>
  <c r="AD2427" i="1"/>
  <c r="AE2427" i="1"/>
  <c r="AF2427" i="1"/>
  <c r="AG2427" i="1"/>
  <c r="AH2427" i="1"/>
  <c r="AA2428" i="1"/>
  <c r="AB2428" i="1"/>
  <c r="AC2428" i="1"/>
  <c r="AD2428" i="1"/>
  <c r="AE2428" i="1"/>
  <c r="AF2428" i="1"/>
  <c r="AG2428" i="1"/>
  <c r="AH2428" i="1"/>
  <c r="AA2429" i="1"/>
  <c r="AB2429" i="1"/>
  <c r="AC2429" i="1"/>
  <c r="AD2429" i="1"/>
  <c r="AE2429" i="1"/>
  <c r="AF2429" i="1"/>
  <c r="AG2429" i="1"/>
  <c r="AH2429" i="1"/>
  <c r="AA2430" i="1"/>
  <c r="AB2430" i="1"/>
  <c r="AC2430" i="1"/>
  <c r="AD2430" i="1"/>
  <c r="AE2430" i="1"/>
  <c r="AF2430" i="1"/>
  <c r="AG2430" i="1"/>
  <c r="AH2430" i="1"/>
  <c r="AA2431" i="1"/>
  <c r="AB2431" i="1"/>
  <c r="AC2431" i="1"/>
  <c r="AD2431" i="1"/>
  <c r="AE2431" i="1"/>
  <c r="AF2431" i="1"/>
  <c r="AG2431" i="1"/>
  <c r="AH2431" i="1"/>
  <c r="AA2432" i="1"/>
  <c r="AB2432" i="1"/>
  <c r="AC2432" i="1"/>
  <c r="AD2432" i="1"/>
  <c r="AE2432" i="1"/>
  <c r="AF2432" i="1"/>
  <c r="AG2432" i="1"/>
  <c r="AH2432" i="1"/>
  <c r="AA2433" i="1"/>
  <c r="AB2433" i="1"/>
  <c r="AC2433" i="1"/>
  <c r="AD2433" i="1"/>
  <c r="AE2433" i="1"/>
  <c r="AF2433" i="1"/>
  <c r="AG2433" i="1"/>
  <c r="AH2433" i="1"/>
  <c r="AA2434" i="1"/>
  <c r="AB2434" i="1"/>
  <c r="AC2434" i="1"/>
  <c r="AD2434" i="1"/>
  <c r="AE2434" i="1"/>
  <c r="AF2434" i="1"/>
  <c r="AG2434" i="1"/>
  <c r="AH2434" i="1"/>
  <c r="AA2435" i="1"/>
  <c r="AB2435" i="1"/>
  <c r="AC2435" i="1"/>
  <c r="AD2435" i="1"/>
  <c r="AE2435" i="1"/>
  <c r="AF2435" i="1"/>
  <c r="AG2435" i="1"/>
  <c r="AH2435" i="1"/>
  <c r="AA2436" i="1"/>
  <c r="AB2436" i="1"/>
  <c r="AC2436" i="1"/>
  <c r="AD2436" i="1"/>
  <c r="AE2436" i="1"/>
  <c r="AF2436" i="1"/>
  <c r="AG2436" i="1"/>
  <c r="AH2436" i="1"/>
  <c r="AA2437" i="1"/>
  <c r="AB2437" i="1"/>
  <c r="AC2437" i="1"/>
  <c r="AD2437" i="1"/>
  <c r="AE2437" i="1"/>
  <c r="AF2437" i="1"/>
  <c r="AG2437" i="1"/>
  <c r="AH2437" i="1"/>
  <c r="AA2438" i="1"/>
  <c r="AB2438" i="1"/>
  <c r="AC2438" i="1"/>
  <c r="AD2438" i="1"/>
  <c r="AE2438" i="1"/>
  <c r="AF2438" i="1"/>
  <c r="AG2438" i="1"/>
  <c r="AH2438" i="1"/>
  <c r="AA2439" i="1"/>
  <c r="AB2439" i="1"/>
  <c r="AC2439" i="1"/>
  <c r="AD2439" i="1"/>
  <c r="AE2439" i="1"/>
  <c r="AF2439" i="1"/>
  <c r="AG2439" i="1"/>
  <c r="AH2439" i="1"/>
  <c r="AA2440" i="1"/>
  <c r="AB2440" i="1"/>
  <c r="AC2440" i="1"/>
  <c r="AD2440" i="1"/>
  <c r="AE2440" i="1"/>
  <c r="AF2440" i="1"/>
  <c r="AG2440" i="1"/>
  <c r="AH2440" i="1"/>
  <c r="AA2441" i="1"/>
  <c r="AB2441" i="1"/>
  <c r="AC2441" i="1"/>
  <c r="AD2441" i="1"/>
  <c r="AE2441" i="1"/>
  <c r="AF2441" i="1"/>
  <c r="AG2441" i="1"/>
  <c r="AH2441" i="1"/>
  <c r="AA2442" i="1"/>
  <c r="AB2442" i="1"/>
  <c r="AC2442" i="1"/>
  <c r="AD2442" i="1"/>
  <c r="AE2442" i="1"/>
  <c r="AF2442" i="1"/>
  <c r="AG2442" i="1"/>
  <c r="AH2442" i="1"/>
  <c r="AA2443" i="1"/>
  <c r="AB2443" i="1"/>
  <c r="AC2443" i="1"/>
  <c r="AD2443" i="1"/>
  <c r="AE2443" i="1"/>
  <c r="AF2443" i="1"/>
  <c r="AG2443" i="1"/>
  <c r="AH2443" i="1"/>
  <c r="AA2444" i="1"/>
  <c r="AB2444" i="1"/>
  <c r="AC2444" i="1"/>
  <c r="AD2444" i="1"/>
  <c r="AE2444" i="1"/>
  <c r="AF2444" i="1"/>
  <c r="AG2444" i="1"/>
  <c r="AH2444" i="1"/>
  <c r="AA2445" i="1"/>
  <c r="AB2445" i="1"/>
  <c r="AC2445" i="1"/>
  <c r="AD2445" i="1"/>
  <c r="AE2445" i="1"/>
  <c r="AF2445" i="1"/>
  <c r="AG2445" i="1"/>
  <c r="AH2445" i="1"/>
  <c r="AA2446" i="1"/>
  <c r="AB2446" i="1"/>
  <c r="AC2446" i="1"/>
  <c r="AD2446" i="1"/>
  <c r="AE2446" i="1"/>
  <c r="AF2446" i="1"/>
  <c r="AG2446" i="1"/>
  <c r="AH2446" i="1"/>
  <c r="AA2447" i="1"/>
  <c r="AB2447" i="1"/>
  <c r="AC2447" i="1"/>
  <c r="AD2447" i="1"/>
  <c r="AE2447" i="1"/>
  <c r="AF2447" i="1"/>
  <c r="AG2447" i="1"/>
  <c r="AH2447" i="1"/>
  <c r="AA2448" i="1"/>
  <c r="AB2448" i="1"/>
  <c r="AC2448" i="1"/>
  <c r="AD2448" i="1"/>
  <c r="AE2448" i="1"/>
  <c r="AF2448" i="1"/>
  <c r="AG2448" i="1"/>
  <c r="AH2448" i="1"/>
  <c r="AA2449" i="1"/>
  <c r="AB2449" i="1"/>
  <c r="AC2449" i="1"/>
  <c r="AD2449" i="1"/>
  <c r="AE2449" i="1"/>
  <c r="AF2449" i="1"/>
  <c r="AG2449" i="1"/>
  <c r="AH2449" i="1"/>
  <c r="AA2450" i="1"/>
  <c r="AB2450" i="1"/>
  <c r="AC2450" i="1"/>
  <c r="AD2450" i="1"/>
  <c r="AE2450" i="1"/>
  <c r="AF2450" i="1"/>
  <c r="AG2450" i="1"/>
  <c r="AH2450" i="1"/>
  <c r="AA2451" i="1"/>
  <c r="AB2451" i="1"/>
  <c r="AC2451" i="1"/>
  <c r="AD2451" i="1"/>
  <c r="AE2451" i="1"/>
  <c r="AF2451" i="1"/>
  <c r="AG2451" i="1"/>
  <c r="AH2451" i="1"/>
  <c r="AA2452" i="1"/>
  <c r="AB2452" i="1"/>
  <c r="AC2452" i="1"/>
  <c r="AD2452" i="1"/>
  <c r="AE2452" i="1"/>
  <c r="AF2452" i="1"/>
  <c r="AG2452" i="1"/>
  <c r="AH2452" i="1"/>
  <c r="AA2453" i="1"/>
  <c r="AB2453" i="1"/>
  <c r="AC2453" i="1"/>
  <c r="AD2453" i="1"/>
  <c r="AE2453" i="1"/>
  <c r="AF2453" i="1"/>
  <c r="AG2453" i="1"/>
  <c r="AH2453" i="1"/>
  <c r="AA2454" i="1"/>
  <c r="AB2454" i="1"/>
  <c r="AC2454" i="1"/>
  <c r="AD2454" i="1"/>
  <c r="AE2454" i="1"/>
  <c r="AF2454" i="1"/>
  <c r="AG2454" i="1"/>
  <c r="AH2454" i="1"/>
  <c r="AA2455" i="1"/>
  <c r="AB2455" i="1"/>
  <c r="AC2455" i="1"/>
  <c r="AD2455" i="1"/>
  <c r="AE2455" i="1"/>
  <c r="AF2455" i="1"/>
  <c r="AG2455" i="1"/>
  <c r="AH2455" i="1"/>
  <c r="AA2456" i="1"/>
  <c r="AB2456" i="1"/>
  <c r="AC2456" i="1"/>
  <c r="AD2456" i="1"/>
  <c r="AE2456" i="1"/>
  <c r="AF2456" i="1"/>
  <c r="AG2456" i="1"/>
  <c r="AH2456" i="1"/>
  <c r="AA2457" i="1"/>
  <c r="AB2457" i="1"/>
  <c r="AC2457" i="1"/>
  <c r="AD2457" i="1"/>
  <c r="AE2457" i="1"/>
  <c r="AF2457" i="1"/>
  <c r="AG2457" i="1"/>
  <c r="AH2457" i="1"/>
  <c r="AA2458" i="1"/>
  <c r="AB2458" i="1"/>
  <c r="AC2458" i="1"/>
  <c r="AD2458" i="1"/>
  <c r="AE2458" i="1"/>
  <c r="AF2458" i="1"/>
  <c r="AG2458" i="1"/>
  <c r="AH2458" i="1"/>
  <c r="AA2459" i="1"/>
  <c r="AB2459" i="1"/>
  <c r="AC2459" i="1"/>
  <c r="AD2459" i="1"/>
  <c r="AE2459" i="1"/>
  <c r="AF2459" i="1"/>
  <c r="AG2459" i="1"/>
  <c r="AH2459" i="1"/>
  <c r="AA2460" i="1"/>
  <c r="AB2460" i="1"/>
  <c r="AC2460" i="1"/>
  <c r="AD2460" i="1"/>
  <c r="AE2460" i="1"/>
  <c r="AF2460" i="1"/>
  <c r="AG2460" i="1"/>
  <c r="AH2460" i="1"/>
  <c r="AA2461" i="1"/>
  <c r="AB2461" i="1"/>
  <c r="AC2461" i="1"/>
  <c r="AD2461" i="1"/>
  <c r="AE2461" i="1"/>
  <c r="AF2461" i="1"/>
  <c r="AG2461" i="1"/>
  <c r="AH2461" i="1"/>
  <c r="AA2462" i="1"/>
  <c r="AB2462" i="1"/>
  <c r="AC2462" i="1"/>
  <c r="AD2462" i="1"/>
  <c r="AE2462" i="1"/>
  <c r="AF2462" i="1"/>
  <c r="AG2462" i="1"/>
  <c r="AH2462" i="1"/>
  <c r="AA2463" i="1"/>
  <c r="AB2463" i="1"/>
  <c r="AC2463" i="1"/>
  <c r="AD2463" i="1"/>
  <c r="AE2463" i="1"/>
  <c r="AF2463" i="1"/>
  <c r="AG2463" i="1"/>
  <c r="AH2463" i="1"/>
  <c r="AA2464" i="1"/>
  <c r="AB2464" i="1"/>
  <c r="AC2464" i="1"/>
  <c r="AD2464" i="1"/>
  <c r="AE2464" i="1"/>
  <c r="AF2464" i="1"/>
  <c r="AG2464" i="1"/>
  <c r="AH2464" i="1"/>
  <c r="AA2465" i="1"/>
  <c r="AB2465" i="1"/>
  <c r="AC2465" i="1"/>
  <c r="AD2465" i="1"/>
  <c r="AE2465" i="1"/>
  <c r="AF2465" i="1"/>
  <c r="AG2465" i="1"/>
  <c r="AH2465" i="1"/>
  <c r="AA2466" i="1"/>
  <c r="AB2466" i="1"/>
  <c r="AC2466" i="1"/>
  <c r="AD2466" i="1"/>
  <c r="AE2466" i="1"/>
  <c r="AF2466" i="1"/>
  <c r="AG2466" i="1"/>
  <c r="AH2466" i="1"/>
  <c r="AA2467" i="1"/>
  <c r="AB2467" i="1"/>
  <c r="AC2467" i="1"/>
  <c r="AD2467" i="1"/>
  <c r="AE2467" i="1"/>
  <c r="AF2467" i="1"/>
  <c r="AG2467" i="1"/>
  <c r="AH2467" i="1"/>
  <c r="AA2468" i="1"/>
  <c r="AB2468" i="1"/>
  <c r="AC2468" i="1"/>
  <c r="AD2468" i="1"/>
  <c r="AE2468" i="1"/>
  <c r="AF2468" i="1"/>
  <c r="AG2468" i="1"/>
  <c r="AH2468" i="1"/>
  <c r="AA2469" i="1"/>
  <c r="AB2469" i="1"/>
  <c r="AC2469" i="1"/>
  <c r="AD2469" i="1"/>
  <c r="AE2469" i="1"/>
  <c r="AF2469" i="1"/>
  <c r="AG2469" i="1"/>
  <c r="AH2469" i="1"/>
  <c r="AA2470" i="1"/>
  <c r="AB2470" i="1"/>
  <c r="AC2470" i="1"/>
  <c r="AD2470" i="1"/>
  <c r="AE2470" i="1"/>
  <c r="AF2470" i="1"/>
  <c r="AG2470" i="1"/>
  <c r="AH2470" i="1"/>
  <c r="AA2471" i="1"/>
  <c r="AB2471" i="1"/>
  <c r="AC2471" i="1"/>
  <c r="AD2471" i="1"/>
  <c r="AE2471" i="1"/>
  <c r="AF2471" i="1"/>
  <c r="AG2471" i="1"/>
  <c r="AH2471" i="1"/>
  <c r="AA2472" i="1"/>
  <c r="AB2472" i="1"/>
  <c r="AC2472" i="1"/>
  <c r="AD2472" i="1"/>
  <c r="AE2472" i="1"/>
  <c r="AF2472" i="1"/>
  <c r="AG2472" i="1"/>
  <c r="AH2472" i="1"/>
  <c r="AA2473" i="1"/>
  <c r="AB2473" i="1"/>
  <c r="AC2473" i="1"/>
  <c r="AD2473" i="1"/>
  <c r="AE2473" i="1"/>
  <c r="AF2473" i="1"/>
  <c r="AG2473" i="1"/>
  <c r="AH2473" i="1"/>
  <c r="AA2474" i="1"/>
  <c r="AB2474" i="1"/>
  <c r="AC2474" i="1"/>
  <c r="AD2474" i="1"/>
  <c r="AE2474" i="1"/>
  <c r="AF2474" i="1"/>
  <c r="AG2474" i="1"/>
  <c r="AH2474" i="1"/>
  <c r="AA2475" i="1"/>
  <c r="AB2475" i="1"/>
  <c r="AC2475" i="1"/>
  <c r="AD2475" i="1"/>
  <c r="AE2475" i="1"/>
  <c r="AF2475" i="1"/>
  <c r="AG2475" i="1"/>
  <c r="AH2475" i="1"/>
  <c r="AA2476" i="1"/>
  <c r="AB2476" i="1"/>
  <c r="AC2476" i="1"/>
  <c r="AD2476" i="1"/>
  <c r="AE2476" i="1"/>
  <c r="AF2476" i="1"/>
  <c r="AG2476" i="1"/>
  <c r="AH2476" i="1"/>
  <c r="AA2477" i="1"/>
  <c r="AB2477" i="1"/>
  <c r="AC2477" i="1"/>
  <c r="AD2477" i="1"/>
  <c r="AE2477" i="1"/>
  <c r="AF2477" i="1"/>
  <c r="AG2477" i="1"/>
  <c r="AH2477" i="1"/>
  <c r="AA2478" i="1"/>
  <c r="AB2478" i="1"/>
  <c r="AC2478" i="1"/>
  <c r="AD2478" i="1"/>
  <c r="AE2478" i="1"/>
  <c r="AF2478" i="1"/>
  <c r="AG2478" i="1"/>
  <c r="AH2478" i="1"/>
  <c r="AA2479" i="1"/>
  <c r="AB2479" i="1"/>
  <c r="AC2479" i="1"/>
  <c r="AD2479" i="1"/>
  <c r="AE2479" i="1"/>
  <c r="AF2479" i="1"/>
  <c r="AG2479" i="1"/>
  <c r="AH2479" i="1"/>
  <c r="AA2480" i="1"/>
  <c r="AB2480" i="1"/>
  <c r="AC2480" i="1"/>
  <c r="AD2480" i="1"/>
  <c r="AE2480" i="1"/>
  <c r="AF2480" i="1"/>
  <c r="AG2480" i="1"/>
  <c r="AH2480" i="1"/>
  <c r="AA2481" i="1"/>
  <c r="AB2481" i="1"/>
  <c r="AC2481" i="1"/>
  <c r="AD2481" i="1"/>
  <c r="AE2481" i="1"/>
  <c r="AF2481" i="1"/>
  <c r="AG2481" i="1"/>
  <c r="AH2481" i="1"/>
  <c r="AA2482" i="1"/>
  <c r="AB2482" i="1"/>
  <c r="AC2482" i="1"/>
  <c r="AD2482" i="1"/>
  <c r="AE2482" i="1"/>
  <c r="AF2482" i="1"/>
  <c r="AG2482" i="1"/>
  <c r="AH2482" i="1"/>
  <c r="AA2483" i="1"/>
  <c r="AB2483" i="1"/>
  <c r="AC2483" i="1"/>
  <c r="AD2483" i="1"/>
  <c r="AE2483" i="1"/>
  <c r="AF2483" i="1"/>
  <c r="AG2483" i="1"/>
  <c r="AH2483" i="1"/>
  <c r="AA2484" i="1"/>
  <c r="AB2484" i="1"/>
  <c r="AC2484" i="1"/>
  <c r="AD2484" i="1"/>
  <c r="AE2484" i="1"/>
  <c r="AF2484" i="1"/>
  <c r="AG2484" i="1"/>
  <c r="AH2484" i="1"/>
  <c r="AA2485" i="1"/>
  <c r="AB2485" i="1"/>
  <c r="AC2485" i="1"/>
  <c r="AD2485" i="1"/>
  <c r="AE2485" i="1"/>
  <c r="AF2485" i="1"/>
  <c r="AG2485" i="1"/>
  <c r="AH2485" i="1"/>
  <c r="AA2486" i="1"/>
  <c r="AB2486" i="1"/>
  <c r="AC2486" i="1"/>
  <c r="AD2486" i="1"/>
  <c r="AE2486" i="1"/>
  <c r="AF2486" i="1"/>
  <c r="AG2486" i="1"/>
  <c r="AH2486" i="1"/>
  <c r="AA2487" i="1"/>
  <c r="AB2487" i="1"/>
  <c r="AC2487" i="1"/>
  <c r="AD2487" i="1"/>
  <c r="AE2487" i="1"/>
  <c r="AF2487" i="1"/>
  <c r="AG2487" i="1"/>
  <c r="AH2487" i="1"/>
  <c r="AA2488" i="1"/>
  <c r="AB2488" i="1"/>
  <c r="AC2488" i="1"/>
  <c r="AD2488" i="1"/>
  <c r="AE2488" i="1"/>
  <c r="AF2488" i="1"/>
  <c r="AG2488" i="1"/>
  <c r="AH2488" i="1"/>
  <c r="AA2489" i="1"/>
  <c r="AB2489" i="1"/>
  <c r="AC2489" i="1"/>
  <c r="AD2489" i="1"/>
  <c r="AE2489" i="1"/>
  <c r="AF2489" i="1"/>
  <c r="AG2489" i="1"/>
  <c r="AH2489" i="1"/>
  <c r="AA2490" i="1"/>
  <c r="AB2490" i="1"/>
  <c r="AC2490" i="1"/>
  <c r="AD2490" i="1"/>
  <c r="AE2490" i="1"/>
  <c r="AF2490" i="1"/>
  <c r="AG2490" i="1"/>
  <c r="AH2490" i="1"/>
  <c r="AA2491" i="1"/>
  <c r="AB2491" i="1"/>
  <c r="AC2491" i="1"/>
  <c r="AD2491" i="1"/>
  <c r="AE2491" i="1"/>
  <c r="AF2491" i="1"/>
  <c r="AG2491" i="1"/>
  <c r="AH2491" i="1"/>
  <c r="AA2492" i="1"/>
  <c r="AB2492" i="1"/>
  <c r="AC2492" i="1"/>
  <c r="AD2492" i="1"/>
  <c r="AE2492" i="1"/>
  <c r="AF2492" i="1"/>
  <c r="AG2492" i="1"/>
  <c r="AH2492" i="1"/>
  <c r="AA2493" i="1"/>
  <c r="AB2493" i="1"/>
  <c r="AC2493" i="1"/>
  <c r="AD2493" i="1"/>
  <c r="AE2493" i="1"/>
  <c r="AF2493" i="1"/>
  <c r="AG2493" i="1"/>
  <c r="AH2493" i="1"/>
  <c r="AA2494" i="1"/>
  <c r="AB2494" i="1"/>
  <c r="AC2494" i="1"/>
  <c r="AD2494" i="1"/>
  <c r="AE2494" i="1"/>
  <c r="AF2494" i="1"/>
  <c r="AG2494" i="1"/>
  <c r="AH2494" i="1"/>
  <c r="AA2495" i="1"/>
  <c r="AB2495" i="1"/>
  <c r="AC2495" i="1"/>
  <c r="AD2495" i="1"/>
  <c r="AE2495" i="1"/>
  <c r="AF2495" i="1"/>
  <c r="AG2495" i="1"/>
  <c r="AH2495" i="1"/>
  <c r="AA2496" i="1"/>
  <c r="AB2496" i="1"/>
  <c r="AC2496" i="1"/>
  <c r="AD2496" i="1"/>
  <c r="AE2496" i="1"/>
  <c r="AF2496" i="1"/>
  <c r="AG2496" i="1"/>
  <c r="AH2496" i="1"/>
  <c r="AA2497" i="1"/>
  <c r="AB2497" i="1"/>
  <c r="AC2497" i="1"/>
  <c r="AD2497" i="1"/>
  <c r="AE2497" i="1"/>
  <c r="AF2497" i="1"/>
  <c r="AG2497" i="1"/>
  <c r="AH2497" i="1"/>
  <c r="AA2498" i="1"/>
  <c r="AB2498" i="1"/>
  <c r="AC2498" i="1"/>
  <c r="AD2498" i="1"/>
  <c r="AE2498" i="1"/>
  <c r="AF2498" i="1"/>
  <c r="AG2498" i="1"/>
  <c r="AH2498" i="1"/>
  <c r="AA2499" i="1"/>
  <c r="AB2499" i="1"/>
  <c r="AC2499" i="1"/>
  <c r="AD2499" i="1"/>
  <c r="AE2499" i="1"/>
  <c r="AF2499" i="1"/>
  <c r="AG2499" i="1"/>
  <c r="AH2499" i="1"/>
  <c r="AA2500" i="1"/>
  <c r="AB2500" i="1"/>
  <c r="AC2500" i="1"/>
  <c r="AD2500" i="1"/>
  <c r="AE2500" i="1"/>
  <c r="AF2500" i="1"/>
  <c r="AG2500" i="1"/>
  <c r="AH2500" i="1"/>
  <c r="AA2501" i="1"/>
  <c r="AB2501" i="1"/>
  <c r="AC2501" i="1"/>
  <c r="AD2501" i="1"/>
  <c r="AE2501" i="1"/>
  <c r="AF2501" i="1"/>
  <c r="AG2501" i="1"/>
  <c r="AH2501" i="1"/>
  <c r="AA2502" i="1"/>
  <c r="AB2502" i="1"/>
  <c r="AC2502" i="1"/>
  <c r="AD2502" i="1"/>
  <c r="AE2502" i="1"/>
  <c r="AF2502" i="1"/>
  <c r="AG2502" i="1"/>
  <c r="AH2502" i="1"/>
  <c r="AA2503" i="1"/>
  <c r="AB2503" i="1"/>
  <c r="AC2503" i="1"/>
  <c r="AD2503" i="1"/>
  <c r="AE2503" i="1"/>
  <c r="AF2503" i="1"/>
  <c r="AG2503" i="1"/>
  <c r="AH2503" i="1"/>
  <c r="AA2504" i="1"/>
  <c r="AB2504" i="1"/>
  <c r="AC2504" i="1"/>
  <c r="AD2504" i="1"/>
  <c r="AE2504" i="1"/>
  <c r="AF2504" i="1"/>
  <c r="AG2504" i="1"/>
  <c r="AH2504" i="1"/>
  <c r="AA2505" i="1"/>
  <c r="AB2505" i="1"/>
  <c r="AC2505" i="1"/>
  <c r="AD2505" i="1"/>
  <c r="AE2505" i="1"/>
  <c r="AF2505" i="1"/>
  <c r="AG2505" i="1"/>
  <c r="AH2505" i="1"/>
  <c r="AA2506" i="1"/>
  <c r="AB2506" i="1"/>
  <c r="AC2506" i="1"/>
  <c r="AD2506" i="1"/>
  <c r="AE2506" i="1"/>
  <c r="AF2506" i="1"/>
  <c r="AG2506" i="1"/>
  <c r="AH2506" i="1"/>
  <c r="AA2507" i="1"/>
  <c r="AB2507" i="1"/>
  <c r="AC2507" i="1"/>
  <c r="AD2507" i="1"/>
  <c r="AE2507" i="1"/>
  <c r="AF2507" i="1"/>
  <c r="AG2507" i="1"/>
  <c r="AH2507" i="1"/>
  <c r="AA2508" i="1"/>
  <c r="AB2508" i="1"/>
  <c r="AC2508" i="1"/>
  <c r="AD2508" i="1"/>
  <c r="AE2508" i="1"/>
  <c r="AF2508" i="1"/>
  <c r="AG2508" i="1"/>
  <c r="AH2508" i="1"/>
  <c r="AA2509" i="1"/>
  <c r="AB2509" i="1"/>
  <c r="AC2509" i="1"/>
  <c r="AD2509" i="1"/>
  <c r="AE2509" i="1"/>
  <c r="AF2509" i="1"/>
  <c r="AG2509" i="1"/>
  <c r="AH2509" i="1"/>
  <c r="AA2510" i="1"/>
  <c r="AB2510" i="1"/>
  <c r="AC2510" i="1"/>
  <c r="AD2510" i="1"/>
  <c r="AE2510" i="1"/>
  <c r="AF2510" i="1"/>
  <c r="AG2510" i="1"/>
  <c r="AH2510" i="1"/>
  <c r="AA2511" i="1"/>
  <c r="AB2511" i="1"/>
  <c r="AC2511" i="1"/>
  <c r="AD2511" i="1"/>
  <c r="AE2511" i="1"/>
  <c r="AF2511" i="1"/>
  <c r="AG2511" i="1"/>
  <c r="AH2511" i="1"/>
  <c r="AA2512" i="1"/>
  <c r="AB2512" i="1"/>
  <c r="AC2512" i="1"/>
  <c r="AD2512" i="1"/>
  <c r="AE2512" i="1"/>
  <c r="AF2512" i="1"/>
  <c r="AG2512" i="1"/>
  <c r="AH2512" i="1"/>
  <c r="AA2513" i="1"/>
  <c r="AB2513" i="1"/>
  <c r="AC2513" i="1"/>
  <c r="AD2513" i="1"/>
  <c r="AE2513" i="1"/>
  <c r="AF2513" i="1"/>
  <c r="AG2513" i="1"/>
  <c r="AH2513" i="1"/>
  <c r="AA2514" i="1"/>
  <c r="AB2514" i="1"/>
  <c r="AC2514" i="1"/>
  <c r="AD2514" i="1"/>
  <c r="AE2514" i="1"/>
  <c r="AF2514" i="1"/>
  <c r="AG2514" i="1"/>
  <c r="AH2514" i="1"/>
  <c r="AA2515" i="1"/>
  <c r="AB2515" i="1"/>
  <c r="AC2515" i="1"/>
  <c r="AD2515" i="1"/>
  <c r="AE2515" i="1"/>
  <c r="AF2515" i="1"/>
  <c r="AG2515" i="1"/>
  <c r="AH2515" i="1"/>
  <c r="AA2516" i="1"/>
  <c r="AB2516" i="1"/>
  <c r="AC2516" i="1"/>
  <c r="AD2516" i="1"/>
  <c r="AE2516" i="1"/>
  <c r="AF2516" i="1"/>
  <c r="AG2516" i="1"/>
  <c r="AH2516" i="1"/>
  <c r="AA2517" i="1"/>
  <c r="AB2517" i="1"/>
  <c r="AC2517" i="1"/>
  <c r="AD2517" i="1"/>
  <c r="AE2517" i="1"/>
  <c r="AF2517" i="1"/>
  <c r="AG2517" i="1"/>
  <c r="AH2517" i="1"/>
  <c r="AA2518" i="1"/>
  <c r="AB2518" i="1"/>
  <c r="AC2518" i="1"/>
  <c r="AD2518" i="1"/>
  <c r="AE2518" i="1"/>
  <c r="AF2518" i="1"/>
  <c r="AG2518" i="1"/>
  <c r="AH2518" i="1"/>
  <c r="AA2519" i="1"/>
  <c r="AB2519" i="1"/>
  <c r="AC2519" i="1"/>
  <c r="AD2519" i="1"/>
  <c r="AE2519" i="1"/>
  <c r="AF2519" i="1"/>
  <c r="AG2519" i="1"/>
  <c r="AH2519" i="1"/>
  <c r="AA2520" i="1"/>
  <c r="AB2520" i="1"/>
  <c r="AC2520" i="1"/>
  <c r="AD2520" i="1"/>
  <c r="AE2520" i="1"/>
  <c r="AF2520" i="1"/>
  <c r="AG2520" i="1"/>
  <c r="AH2520" i="1"/>
  <c r="AA2521" i="1"/>
  <c r="AB2521" i="1"/>
  <c r="AC2521" i="1"/>
  <c r="AD2521" i="1"/>
  <c r="AE2521" i="1"/>
  <c r="AF2521" i="1"/>
  <c r="AG2521" i="1"/>
  <c r="AH2521" i="1"/>
  <c r="AA2522" i="1"/>
  <c r="AB2522" i="1"/>
  <c r="AC2522" i="1"/>
  <c r="AD2522" i="1"/>
  <c r="AE2522" i="1"/>
  <c r="AF2522" i="1"/>
  <c r="AG2522" i="1"/>
  <c r="AH2522" i="1"/>
  <c r="AA2523" i="1"/>
  <c r="AB2523" i="1"/>
  <c r="AC2523" i="1"/>
  <c r="AD2523" i="1"/>
  <c r="AE2523" i="1"/>
  <c r="AF2523" i="1"/>
  <c r="AG2523" i="1"/>
  <c r="AH2523" i="1"/>
  <c r="AA2524" i="1"/>
  <c r="AB2524" i="1"/>
  <c r="AC2524" i="1"/>
  <c r="AD2524" i="1"/>
  <c r="AE2524" i="1"/>
  <c r="AF2524" i="1"/>
  <c r="AG2524" i="1"/>
  <c r="AH2524" i="1"/>
  <c r="AA2525" i="1"/>
  <c r="AB2525" i="1"/>
  <c r="AC2525" i="1"/>
  <c r="AD2525" i="1"/>
  <c r="AE2525" i="1"/>
  <c r="AF2525" i="1"/>
  <c r="AG2525" i="1"/>
  <c r="AH2525" i="1"/>
  <c r="AA2526" i="1"/>
  <c r="AB2526" i="1"/>
  <c r="AC2526" i="1"/>
  <c r="AD2526" i="1"/>
  <c r="AE2526" i="1"/>
  <c r="AF2526" i="1"/>
  <c r="AG2526" i="1"/>
  <c r="AH2526" i="1"/>
  <c r="AA2527" i="1"/>
  <c r="AB2527" i="1"/>
  <c r="AC2527" i="1"/>
  <c r="AD2527" i="1"/>
  <c r="AE2527" i="1"/>
  <c r="AF2527" i="1"/>
  <c r="AG2527" i="1"/>
  <c r="AH2527" i="1"/>
  <c r="AA2528" i="1"/>
  <c r="AB2528" i="1"/>
  <c r="AC2528" i="1"/>
  <c r="AD2528" i="1"/>
  <c r="AE2528" i="1"/>
  <c r="AF2528" i="1"/>
  <c r="AG2528" i="1"/>
  <c r="AH2528" i="1"/>
  <c r="AA2529" i="1"/>
  <c r="AB2529" i="1"/>
  <c r="AC2529" i="1"/>
  <c r="AD2529" i="1"/>
  <c r="AE2529" i="1"/>
  <c r="AF2529" i="1"/>
  <c r="AG2529" i="1"/>
  <c r="AH2529" i="1"/>
  <c r="AA2530" i="1"/>
  <c r="AB2530" i="1"/>
  <c r="AC2530" i="1"/>
  <c r="AD2530" i="1"/>
  <c r="AE2530" i="1"/>
  <c r="AF2530" i="1"/>
  <c r="AG2530" i="1"/>
  <c r="AH2530" i="1"/>
  <c r="AA2531" i="1"/>
  <c r="AB2531" i="1"/>
  <c r="AC2531" i="1"/>
  <c r="AD2531" i="1"/>
  <c r="AE2531" i="1"/>
  <c r="AF2531" i="1"/>
  <c r="AG2531" i="1"/>
  <c r="AH2531" i="1"/>
  <c r="AA2532" i="1"/>
  <c r="AB2532" i="1"/>
  <c r="AC2532" i="1"/>
  <c r="AD2532" i="1"/>
  <c r="AE2532" i="1"/>
  <c r="AF2532" i="1"/>
  <c r="AG2532" i="1"/>
  <c r="AH2532" i="1"/>
  <c r="AA2533" i="1"/>
  <c r="AB2533" i="1"/>
  <c r="AC2533" i="1"/>
  <c r="AD2533" i="1"/>
  <c r="AE2533" i="1"/>
  <c r="AF2533" i="1"/>
  <c r="AG2533" i="1"/>
  <c r="AH2533" i="1"/>
  <c r="AA2534" i="1"/>
  <c r="AB2534" i="1"/>
  <c r="AC2534" i="1"/>
  <c r="AD2534" i="1"/>
  <c r="AE2534" i="1"/>
  <c r="AF2534" i="1"/>
  <c r="AG2534" i="1"/>
  <c r="AH2534" i="1"/>
  <c r="AA2535" i="1"/>
  <c r="AB2535" i="1"/>
  <c r="AC2535" i="1"/>
  <c r="AD2535" i="1"/>
  <c r="AE2535" i="1"/>
  <c r="AF2535" i="1"/>
  <c r="AG2535" i="1"/>
  <c r="AH2535" i="1"/>
  <c r="AA2536" i="1"/>
  <c r="AB2536" i="1"/>
  <c r="AC2536" i="1"/>
  <c r="AD2536" i="1"/>
  <c r="AE2536" i="1"/>
  <c r="AF2536" i="1"/>
  <c r="AG2536" i="1"/>
  <c r="AH2536" i="1"/>
  <c r="AA2537" i="1"/>
  <c r="AB2537" i="1"/>
  <c r="AC2537" i="1"/>
  <c r="AD2537" i="1"/>
  <c r="AE2537" i="1"/>
  <c r="AF2537" i="1"/>
  <c r="AG2537" i="1"/>
  <c r="AH2537" i="1"/>
  <c r="AA2538" i="1"/>
  <c r="AB2538" i="1"/>
  <c r="AC2538" i="1"/>
  <c r="AD2538" i="1"/>
  <c r="AE2538" i="1"/>
  <c r="AF2538" i="1"/>
  <c r="AG2538" i="1"/>
  <c r="AH2538" i="1"/>
  <c r="AA2539" i="1"/>
  <c r="AB2539" i="1"/>
  <c r="AC2539" i="1"/>
  <c r="AD2539" i="1"/>
  <c r="AE2539" i="1"/>
  <c r="AF2539" i="1"/>
  <c r="AG2539" i="1"/>
  <c r="AH2539" i="1"/>
  <c r="AA2540" i="1"/>
  <c r="AB2540" i="1"/>
  <c r="AC2540" i="1"/>
  <c r="AD2540" i="1"/>
  <c r="AE2540" i="1"/>
  <c r="AF2540" i="1"/>
  <c r="AG2540" i="1"/>
  <c r="AH2540" i="1"/>
  <c r="AA2541" i="1"/>
  <c r="AB2541" i="1"/>
  <c r="AC2541" i="1"/>
  <c r="AD2541" i="1"/>
  <c r="AE2541" i="1"/>
  <c r="AF2541" i="1"/>
  <c r="AG2541" i="1"/>
  <c r="AH2541" i="1"/>
  <c r="AA2542" i="1"/>
  <c r="AB2542" i="1"/>
  <c r="AC2542" i="1"/>
  <c r="AD2542" i="1"/>
  <c r="AE2542" i="1"/>
  <c r="AF2542" i="1"/>
  <c r="AG2542" i="1"/>
  <c r="AH2542" i="1"/>
  <c r="AA2543" i="1"/>
  <c r="AB2543" i="1"/>
  <c r="AC2543" i="1"/>
  <c r="AD2543" i="1"/>
  <c r="AE2543" i="1"/>
  <c r="AF2543" i="1"/>
  <c r="AG2543" i="1"/>
  <c r="AH2543" i="1"/>
  <c r="AA2544" i="1"/>
  <c r="AB2544" i="1"/>
  <c r="AC2544" i="1"/>
  <c r="AD2544" i="1"/>
  <c r="AE2544" i="1"/>
  <c r="AF2544" i="1"/>
  <c r="AG2544" i="1"/>
  <c r="AH2544" i="1"/>
  <c r="AA2545" i="1"/>
  <c r="AB2545" i="1"/>
  <c r="AC2545" i="1"/>
  <c r="AD2545" i="1"/>
  <c r="AE2545" i="1"/>
  <c r="AF2545" i="1"/>
  <c r="AG2545" i="1"/>
  <c r="AH2545" i="1"/>
  <c r="AA2546" i="1"/>
  <c r="AB2546" i="1"/>
  <c r="AC2546" i="1"/>
  <c r="AD2546" i="1"/>
  <c r="AE2546" i="1"/>
  <c r="AF2546" i="1"/>
  <c r="AG2546" i="1"/>
  <c r="AH2546" i="1"/>
  <c r="AA2547" i="1"/>
  <c r="AB2547" i="1"/>
  <c r="AC2547" i="1"/>
  <c r="AD2547" i="1"/>
  <c r="AE2547" i="1"/>
  <c r="AF2547" i="1"/>
  <c r="AG2547" i="1"/>
  <c r="AH2547" i="1"/>
  <c r="AA2548" i="1"/>
  <c r="AB2548" i="1"/>
  <c r="AC2548" i="1"/>
  <c r="AD2548" i="1"/>
  <c r="AE2548" i="1"/>
  <c r="AF2548" i="1"/>
  <c r="AG2548" i="1"/>
  <c r="AH2548" i="1"/>
  <c r="AA2549" i="1"/>
  <c r="AB2549" i="1"/>
  <c r="AC2549" i="1"/>
  <c r="AD2549" i="1"/>
  <c r="AE2549" i="1"/>
  <c r="AF2549" i="1"/>
  <c r="AG2549" i="1"/>
  <c r="AH2549" i="1"/>
  <c r="AA2550" i="1"/>
  <c r="AB2550" i="1"/>
  <c r="AC2550" i="1"/>
  <c r="AD2550" i="1"/>
  <c r="AE2550" i="1"/>
  <c r="AF2550" i="1"/>
  <c r="AG2550" i="1"/>
  <c r="AH2550" i="1"/>
  <c r="AA2551" i="1"/>
  <c r="AB2551" i="1"/>
  <c r="AC2551" i="1"/>
  <c r="AD2551" i="1"/>
  <c r="AE2551" i="1"/>
  <c r="AF2551" i="1"/>
  <c r="AG2551" i="1"/>
  <c r="AH2551" i="1"/>
  <c r="AA2552" i="1"/>
  <c r="AB2552" i="1"/>
  <c r="AC2552" i="1"/>
  <c r="AD2552" i="1"/>
  <c r="AE2552" i="1"/>
  <c r="AF2552" i="1"/>
  <c r="AG2552" i="1"/>
  <c r="AH2552" i="1"/>
  <c r="AA2553" i="1"/>
  <c r="AB2553" i="1"/>
  <c r="AC2553" i="1"/>
  <c r="AD2553" i="1"/>
  <c r="AE2553" i="1"/>
  <c r="AF2553" i="1"/>
  <c r="AG2553" i="1"/>
  <c r="AH2553" i="1"/>
  <c r="AA2554" i="1"/>
  <c r="AB2554" i="1"/>
  <c r="AC2554" i="1"/>
  <c r="AD2554" i="1"/>
  <c r="AE2554" i="1"/>
  <c r="AF2554" i="1"/>
  <c r="AG2554" i="1"/>
  <c r="AH2554" i="1"/>
  <c r="AA2555" i="1"/>
  <c r="AB2555" i="1"/>
  <c r="AC2555" i="1"/>
  <c r="AD2555" i="1"/>
  <c r="AE2555" i="1"/>
  <c r="AF2555" i="1"/>
  <c r="AG2555" i="1"/>
  <c r="AH2555" i="1"/>
  <c r="AA2556" i="1"/>
  <c r="AB2556" i="1"/>
  <c r="AC2556" i="1"/>
  <c r="AD2556" i="1"/>
  <c r="AE2556" i="1"/>
  <c r="AF2556" i="1"/>
  <c r="AG2556" i="1"/>
  <c r="AH2556" i="1"/>
  <c r="AA2557" i="1"/>
  <c r="AB2557" i="1"/>
  <c r="AC2557" i="1"/>
  <c r="AD2557" i="1"/>
  <c r="AE2557" i="1"/>
  <c r="AF2557" i="1"/>
  <c r="AG2557" i="1"/>
  <c r="AH2557" i="1"/>
  <c r="AA2558" i="1"/>
  <c r="AB2558" i="1"/>
  <c r="AC2558" i="1"/>
  <c r="AD2558" i="1"/>
  <c r="AE2558" i="1"/>
  <c r="AF2558" i="1"/>
  <c r="AG2558" i="1"/>
  <c r="AH2558" i="1"/>
  <c r="AA2559" i="1"/>
  <c r="AB2559" i="1"/>
  <c r="AC2559" i="1"/>
  <c r="AD2559" i="1"/>
  <c r="AE2559" i="1"/>
  <c r="AF2559" i="1"/>
  <c r="AG2559" i="1"/>
  <c r="AH2559" i="1"/>
  <c r="AA2560" i="1"/>
  <c r="AB2560" i="1"/>
  <c r="AC2560" i="1"/>
  <c r="AD2560" i="1"/>
  <c r="AE2560" i="1"/>
  <c r="AF2560" i="1"/>
  <c r="AG2560" i="1"/>
  <c r="AH2560" i="1"/>
  <c r="AA2561" i="1"/>
  <c r="AB2561" i="1"/>
  <c r="AC2561" i="1"/>
  <c r="AD2561" i="1"/>
  <c r="AE2561" i="1"/>
  <c r="AF2561" i="1"/>
  <c r="AG2561" i="1"/>
  <c r="AH2561" i="1"/>
  <c r="AA2562" i="1"/>
  <c r="AB2562" i="1"/>
  <c r="AC2562" i="1"/>
  <c r="AD2562" i="1"/>
  <c r="AE2562" i="1"/>
  <c r="AF2562" i="1"/>
  <c r="AG2562" i="1"/>
  <c r="AH2562" i="1"/>
  <c r="AA2563" i="1"/>
  <c r="AB2563" i="1"/>
  <c r="AC2563" i="1"/>
  <c r="AD2563" i="1"/>
  <c r="AE2563" i="1"/>
  <c r="AF2563" i="1"/>
  <c r="AG2563" i="1"/>
  <c r="AH2563" i="1"/>
  <c r="AA2564" i="1"/>
  <c r="AB2564" i="1"/>
  <c r="AC2564" i="1"/>
  <c r="AD2564" i="1"/>
  <c r="AE2564" i="1"/>
  <c r="AF2564" i="1"/>
  <c r="AG2564" i="1"/>
  <c r="AH2564" i="1"/>
  <c r="AA2565" i="1"/>
  <c r="AB2565" i="1"/>
  <c r="AC2565" i="1"/>
  <c r="AD2565" i="1"/>
  <c r="AE2565" i="1"/>
  <c r="AF2565" i="1"/>
  <c r="AG2565" i="1"/>
  <c r="AH2565" i="1"/>
  <c r="AA2566" i="1"/>
  <c r="AB2566" i="1"/>
  <c r="AC2566" i="1"/>
  <c r="AD2566" i="1"/>
  <c r="AE2566" i="1"/>
  <c r="AF2566" i="1"/>
  <c r="AG2566" i="1"/>
  <c r="AH2566" i="1"/>
  <c r="AA2567" i="1"/>
  <c r="AB2567" i="1"/>
  <c r="AC2567" i="1"/>
  <c r="AD2567" i="1"/>
  <c r="AE2567" i="1"/>
  <c r="AF2567" i="1"/>
  <c r="AG2567" i="1"/>
  <c r="AH2567" i="1"/>
  <c r="AA2568" i="1"/>
  <c r="AB2568" i="1"/>
  <c r="AC2568" i="1"/>
  <c r="AD2568" i="1"/>
  <c r="AE2568" i="1"/>
  <c r="AF2568" i="1"/>
  <c r="AG2568" i="1"/>
  <c r="AH2568" i="1"/>
  <c r="AA2569" i="1"/>
  <c r="AB2569" i="1"/>
  <c r="AC2569" i="1"/>
  <c r="AD2569" i="1"/>
  <c r="AE2569" i="1"/>
  <c r="AF2569" i="1"/>
  <c r="AG2569" i="1"/>
  <c r="AH2569" i="1"/>
  <c r="AA2570" i="1"/>
  <c r="AB2570" i="1"/>
  <c r="AC2570" i="1"/>
  <c r="AD2570" i="1"/>
  <c r="AE2570" i="1"/>
  <c r="AF2570" i="1"/>
  <c r="AG2570" i="1"/>
  <c r="AH2570" i="1"/>
  <c r="AA2571" i="1"/>
  <c r="AB2571" i="1"/>
  <c r="AC2571" i="1"/>
  <c r="AD2571" i="1"/>
  <c r="AE2571" i="1"/>
  <c r="AF2571" i="1"/>
  <c r="AG2571" i="1"/>
  <c r="AH2571" i="1"/>
  <c r="AA2572" i="1"/>
  <c r="AB2572" i="1"/>
  <c r="AC2572" i="1"/>
  <c r="AD2572" i="1"/>
  <c r="AE2572" i="1"/>
  <c r="AF2572" i="1"/>
  <c r="AG2572" i="1"/>
  <c r="AH2572" i="1"/>
  <c r="AA2573" i="1"/>
  <c r="AB2573" i="1"/>
  <c r="AC2573" i="1"/>
  <c r="AD2573" i="1"/>
  <c r="AE2573" i="1"/>
  <c r="AF2573" i="1"/>
  <c r="AG2573" i="1"/>
  <c r="AH2573" i="1"/>
  <c r="AA2574" i="1"/>
  <c r="AB2574" i="1"/>
  <c r="AC2574" i="1"/>
  <c r="AD2574" i="1"/>
  <c r="AE2574" i="1"/>
  <c r="AF2574" i="1"/>
  <c r="AG2574" i="1"/>
  <c r="AH2574" i="1"/>
  <c r="AA2575" i="1"/>
  <c r="AB2575" i="1"/>
  <c r="AC2575" i="1"/>
  <c r="AD2575" i="1"/>
  <c r="AE2575" i="1"/>
  <c r="AF2575" i="1"/>
  <c r="AG2575" i="1"/>
  <c r="AH2575" i="1"/>
  <c r="AA2576" i="1"/>
  <c r="AB2576" i="1"/>
  <c r="AC2576" i="1"/>
  <c r="AD2576" i="1"/>
  <c r="AE2576" i="1"/>
  <c r="AF2576" i="1"/>
  <c r="AG2576" i="1"/>
  <c r="AH2576" i="1"/>
  <c r="AA2577" i="1"/>
  <c r="AB2577" i="1"/>
  <c r="AC2577" i="1"/>
  <c r="AD2577" i="1"/>
  <c r="AE2577" i="1"/>
  <c r="AF2577" i="1"/>
  <c r="AG2577" i="1"/>
  <c r="AH2577" i="1"/>
  <c r="AA2578" i="1"/>
  <c r="AB2578" i="1"/>
  <c r="AC2578" i="1"/>
  <c r="AD2578" i="1"/>
  <c r="AE2578" i="1"/>
  <c r="AF2578" i="1"/>
  <c r="AG2578" i="1"/>
  <c r="AH2578" i="1"/>
  <c r="AA2579" i="1"/>
  <c r="AB2579" i="1"/>
  <c r="AC2579" i="1"/>
  <c r="AD2579" i="1"/>
  <c r="AE2579" i="1"/>
  <c r="AF2579" i="1"/>
  <c r="AG2579" i="1"/>
  <c r="AH2579" i="1"/>
  <c r="AA2580" i="1"/>
  <c r="AB2580" i="1"/>
  <c r="AC2580" i="1"/>
  <c r="AD2580" i="1"/>
  <c r="AE2580" i="1"/>
  <c r="AF2580" i="1"/>
  <c r="AG2580" i="1"/>
  <c r="AH2580" i="1"/>
  <c r="AA2581" i="1"/>
  <c r="AB2581" i="1"/>
  <c r="AC2581" i="1"/>
  <c r="AD2581" i="1"/>
  <c r="AE2581" i="1"/>
  <c r="AF2581" i="1"/>
  <c r="AG2581" i="1"/>
  <c r="AH2581" i="1"/>
  <c r="AA2582" i="1"/>
  <c r="AB2582" i="1"/>
  <c r="AC2582" i="1"/>
  <c r="AD2582" i="1"/>
  <c r="AE2582" i="1"/>
  <c r="AF2582" i="1"/>
  <c r="AG2582" i="1"/>
  <c r="AH2582" i="1"/>
  <c r="AA2583" i="1"/>
  <c r="AB2583" i="1"/>
  <c r="AC2583" i="1"/>
  <c r="AD2583" i="1"/>
  <c r="AE2583" i="1"/>
  <c r="AF2583" i="1"/>
  <c r="AG2583" i="1"/>
  <c r="AH2583" i="1"/>
  <c r="AA2584" i="1"/>
  <c r="AB2584" i="1"/>
  <c r="AC2584" i="1"/>
  <c r="AD2584" i="1"/>
  <c r="AE2584" i="1"/>
  <c r="AF2584" i="1"/>
  <c r="AG2584" i="1"/>
  <c r="AH2584" i="1"/>
  <c r="AA2585" i="1"/>
  <c r="AB2585" i="1"/>
  <c r="AC2585" i="1"/>
  <c r="AD2585" i="1"/>
  <c r="AE2585" i="1"/>
  <c r="AF2585" i="1"/>
  <c r="AG2585" i="1"/>
  <c r="AH2585" i="1"/>
  <c r="AA2586" i="1"/>
  <c r="AB2586" i="1"/>
  <c r="AC2586" i="1"/>
  <c r="AD2586" i="1"/>
  <c r="AE2586" i="1"/>
  <c r="AF2586" i="1"/>
  <c r="AG2586" i="1"/>
  <c r="AH2586" i="1"/>
  <c r="AA2587" i="1"/>
  <c r="AB2587" i="1"/>
  <c r="AC2587" i="1"/>
  <c r="AD2587" i="1"/>
  <c r="AE2587" i="1"/>
  <c r="AF2587" i="1"/>
  <c r="AG2587" i="1"/>
  <c r="AH2587" i="1"/>
  <c r="AA2588" i="1"/>
  <c r="AB2588" i="1"/>
  <c r="AC2588" i="1"/>
  <c r="AD2588" i="1"/>
  <c r="AE2588" i="1"/>
  <c r="AF2588" i="1"/>
  <c r="AG2588" i="1"/>
  <c r="AH2588" i="1"/>
  <c r="AA2589" i="1"/>
  <c r="AB2589" i="1"/>
  <c r="AC2589" i="1"/>
  <c r="AD2589" i="1"/>
  <c r="AE2589" i="1"/>
  <c r="AF2589" i="1"/>
  <c r="AG2589" i="1"/>
  <c r="AH2589" i="1"/>
  <c r="AA2590" i="1"/>
  <c r="AB2590" i="1"/>
  <c r="AC2590" i="1"/>
  <c r="AD2590" i="1"/>
  <c r="AE2590" i="1"/>
  <c r="AF2590" i="1"/>
  <c r="AG2590" i="1"/>
  <c r="AH2590" i="1"/>
  <c r="AA2591" i="1"/>
  <c r="AB2591" i="1"/>
  <c r="AC2591" i="1"/>
  <c r="AD2591" i="1"/>
  <c r="AE2591" i="1"/>
  <c r="AF2591" i="1"/>
  <c r="AG2591" i="1"/>
  <c r="AH2591" i="1"/>
  <c r="AA2592" i="1"/>
  <c r="AB2592" i="1"/>
  <c r="AC2592" i="1"/>
  <c r="AD2592" i="1"/>
  <c r="AE2592" i="1"/>
  <c r="AF2592" i="1"/>
  <c r="AG2592" i="1"/>
  <c r="AH2592" i="1"/>
  <c r="AA2593" i="1"/>
  <c r="AB2593" i="1"/>
  <c r="AC2593" i="1"/>
  <c r="AD2593" i="1"/>
  <c r="AE2593" i="1"/>
  <c r="AF2593" i="1"/>
  <c r="AG2593" i="1"/>
  <c r="AH2593" i="1"/>
  <c r="AA2594" i="1"/>
  <c r="AB2594" i="1"/>
  <c r="AC2594" i="1"/>
  <c r="AD2594" i="1"/>
  <c r="AE2594" i="1"/>
  <c r="AF2594" i="1"/>
  <c r="AG2594" i="1"/>
  <c r="AH2594" i="1"/>
  <c r="AA2595" i="1"/>
  <c r="AB2595" i="1"/>
  <c r="AC2595" i="1"/>
  <c r="AD2595" i="1"/>
  <c r="AE2595" i="1"/>
  <c r="AF2595" i="1"/>
  <c r="AG2595" i="1"/>
  <c r="AH2595" i="1"/>
  <c r="AA2596" i="1"/>
  <c r="AB2596" i="1"/>
  <c r="AC2596" i="1"/>
  <c r="AD2596" i="1"/>
  <c r="AE2596" i="1"/>
  <c r="AF2596" i="1"/>
  <c r="AG2596" i="1"/>
  <c r="AH2596" i="1"/>
  <c r="AA2597" i="1"/>
  <c r="AB2597" i="1"/>
  <c r="AC2597" i="1"/>
  <c r="AD2597" i="1"/>
  <c r="AE2597" i="1"/>
  <c r="AF2597" i="1"/>
  <c r="AG2597" i="1"/>
  <c r="AH2597" i="1"/>
  <c r="AA2598" i="1"/>
  <c r="AB2598" i="1"/>
  <c r="AC2598" i="1"/>
  <c r="AD2598" i="1"/>
  <c r="AE2598" i="1"/>
  <c r="AF2598" i="1"/>
  <c r="AG2598" i="1"/>
  <c r="AH2598" i="1"/>
  <c r="AA2599" i="1"/>
  <c r="AB2599" i="1"/>
  <c r="AC2599" i="1"/>
  <c r="AD2599" i="1"/>
  <c r="AE2599" i="1"/>
  <c r="AF2599" i="1"/>
  <c r="AG2599" i="1"/>
  <c r="AH2599" i="1"/>
  <c r="AA2600" i="1"/>
  <c r="AB2600" i="1"/>
  <c r="AC2600" i="1"/>
  <c r="AD2600" i="1"/>
  <c r="AE2600" i="1"/>
  <c r="AF2600" i="1"/>
  <c r="AG2600" i="1"/>
  <c r="AH2600" i="1"/>
  <c r="AA2601" i="1"/>
  <c r="AB2601" i="1"/>
  <c r="AC2601" i="1"/>
  <c r="AD2601" i="1"/>
  <c r="AE2601" i="1"/>
  <c r="AF2601" i="1"/>
  <c r="AG2601" i="1"/>
  <c r="AH2601" i="1"/>
  <c r="AA2602" i="1"/>
  <c r="AB2602" i="1"/>
  <c r="AC2602" i="1"/>
  <c r="AD2602" i="1"/>
  <c r="AE2602" i="1"/>
  <c r="AF2602" i="1"/>
  <c r="AG2602" i="1"/>
  <c r="AH2602" i="1"/>
  <c r="AA2603" i="1"/>
  <c r="AB2603" i="1"/>
  <c r="AC2603" i="1"/>
  <c r="AD2603" i="1"/>
  <c r="AE2603" i="1"/>
  <c r="AF2603" i="1"/>
  <c r="AG2603" i="1"/>
  <c r="AH2603" i="1"/>
  <c r="AA2604" i="1"/>
  <c r="AB2604" i="1"/>
  <c r="AC2604" i="1"/>
  <c r="AD2604" i="1"/>
  <c r="AE2604" i="1"/>
  <c r="AF2604" i="1"/>
  <c r="AG2604" i="1"/>
  <c r="AH2604" i="1"/>
  <c r="AA2605" i="1"/>
  <c r="AB2605" i="1"/>
  <c r="AC2605" i="1"/>
  <c r="AD2605" i="1"/>
  <c r="AE2605" i="1"/>
  <c r="AF2605" i="1"/>
  <c r="AG2605" i="1"/>
  <c r="AH2605" i="1"/>
  <c r="AA2606" i="1"/>
  <c r="AB2606" i="1"/>
  <c r="AC2606" i="1"/>
  <c r="AD2606" i="1"/>
  <c r="AE2606" i="1"/>
  <c r="AF2606" i="1"/>
  <c r="AG2606" i="1"/>
  <c r="AH2606" i="1"/>
  <c r="AA2607" i="1"/>
  <c r="AB2607" i="1"/>
  <c r="AC2607" i="1"/>
  <c r="AD2607" i="1"/>
  <c r="AE2607" i="1"/>
  <c r="AF2607" i="1"/>
  <c r="AG2607" i="1"/>
  <c r="AH2607" i="1"/>
  <c r="AA2608" i="1"/>
  <c r="AB2608" i="1"/>
  <c r="AC2608" i="1"/>
  <c r="AD2608" i="1"/>
  <c r="AE2608" i="1"/>
  <c r="AF2608" i="1"/>
  <c r="AG2608" i="1"/>
  <c r="AH2608" i="1"/>
  <c r="AA2609" i="1"/>
  <c r="AB2609" i="1"/>
  <c r="AC2609" i="1"/>
  <c r="AD2609" i="1"/>
  <c r="AE2609" i="1"/>
  <c r="AF2609" i="1"/>
  <c r="AG2609" i="1"/>
  <c r="AH2609" i="1"/>
  <c r="AA2610" i="1"/>
  <c r="AB2610" i="1"/>
  <c r="AC2610" i="1"/>
  <c r="AD2610" i="1"/>
  <c r="AE2610" i="1"/>
  <c r="AF2610" i="1"/>
  <c r="AG2610" i="1"/>
  <c r="AH2610" i="1"/>
  <c r="AA2611" i="1"/>
  <c r="AB2611" i="1"/>
  <c r="AC2611" i="1"/>
  <c r="AD2611" i="1"/>
  <c r="AE2611" i="1"/>
  <c r="AF2611" i="1"/>
  <c r="AG2611" i="1"/>
  <c r="AH2611" i="1"/>
  <c r="AA2612" i="1"/>
  <c r="AB2612" i="1"/>
  <c r="AC2612" i="1"/>
  <c r="AD2612" i="1"/>
  <c r="AE2612" i="1"/>
  <c r="AF2612" i="1"/>
  <c r="AG2612" i="1"/>
  <c r="AH2612" i="1"/>
  <c r="AA2613" i="1"/>
  <c r="AB2613" i="1"/>
  <c r="AC2613" i="1"/>
  <c r="AD2613" i="1"/>
  <c r="AE2613" i="1"/>
  <c r="AF2613" i="1"/>
  <c r="AG2613" i="1"/>
  <c r="AH2613" i="1"/>
  <c r="AA2614" i="1"/>
  <c r="AB2614" i="1"/>
  <c r="AC2614" i="1"/>
  <c r="AD2614" i="1"/>
  <c r="AE2614" i="1"/>
  <c r="AF2614" i="1"/>
  <c r="AG2614" i="1"/>
  <c r="AH2614" i="1"/>
  <c r="AA2615" i="1"/>
  <c r="AB2615" i="1"/>
  <c r="AC2615" i="1"/>
  <c r="AD2615" i="1"/>
  <c r="AE2615" i="1"/>
  <c r="AF2615" i="1"/>
  <c r="AG2615" i="1"/>
  <c r="AH2615" i="1"/>
  <c r="AA2616" i="1"/>
  <c r="AB2616" i="1"/>
  <c r="AC2616" i="1"/>
  <c r="AD2616" i="1"/>
  <c r="AE2616" i="1"/>
  <c r="AF2616" i="1"/>
  <c r="AG2616" i="1"/>
  <c r="AH2616" i="1"/>
  <c r="AA2617" i="1"/>
  <c r="AB2617" i="1"/>
  <c r="AC2617" i="1"/>
  <c r="AD2617" i="1"/>
  <c r="AE2617" i="1"/>
  <c r="AF2617" i="1"/>
  <c r="AG2617" i="1"/>
  <c r="AH2617" i="1"/>
  <c r="AA2618" i="1"/>
  <c r="AB2618" i="1"/>
  <c r="AC2618" i="1"/>
  <c r="AD2618" i="1"/>
  <c r="AE2618" i="1"/>
  <c r="AF2618" i="1"/>
  <c r="AG2618" i="1"/>
  <c r="AH2618" i="1"/>
  <c r="AA2619" i="1"/>
  <c r="AB2619" i="1"/>
  <c r="AC2619" i="1"/>
  <c r="AD2619" i="1"/>
  <c r="AE2619" i="1"/>
  <c r="AF2619" i="1"/>
  <c r="AG2619" i="1"/>
  <c r="AH2619" i="1"/>
  <c r="AA2620" i="1"/>
  <c r="AB2620" i="1"/>
  <c r="AC2620" i="1"/>
  <c r="AD2620" i="1"/>
  <c r="AE2620" i="1"/>
  <c r="AF2620" i="1"/>
  <c r="AG2620" i="1"/>
  <c r="AH2620" i="1"/>
  <c r="AA2621" i="1"/>
  <c r="AB2621" i="1"/>
  <c r="AC2621" i="1"/>
  <c r="AD2621" i="1"/>
  <c r="AE2621" i="1"/>
  <c r="AF2621" i="1"/>
  <c r="AG2621" i="1"/>
  <c r="AH2621" i="1"/>
  <c r="AA2622" i="1"/>
  <c r="AB2622" i="1"/>
  <c r="AC2622" i="1"/>
  <c r="AD2622" i="1"/>
  <c r="AE2622" i="1"/>
  <c r="AF2622" i="1"/>
  <c r="AG2622" i="1"/>
  <c r="AH2622" i="1"/>
  <c r="AA2623" i="1"/>
  <c r="AB2623" i="1"/>
  <c r="AC2623" i="1"/>
  <c r="AD2623" i="1"/>
  <c r="AE2623" i="1"/>
  <c r="AF2623" i="1"/>
  <c r="AG2623" i="1"/>
  <c r="AH2623" i="1"/>
  <c r="AA2624" i="1"/>
  <c r="AB2624" i="1"/>
  <c r="AC2624" i="1"/>
  <c r="AD2624" i="1"/>
  <c r="AE2624" i="1"/>
  <c r="AF2624" i="1"/>
  <c r="AG2624" i="1"/>
  <c r="AH2624" i="1"/>
  <c r="AA2625" i="1"/>
  <c r="AB2625" i="1"/>
  <c r="AC2625" i="1"/>
  <c r="AD2625" i="1"/>
  <c r="AE2625" i="1"/>
  <c r="AF2625" i="1"/>
  <c r="AG2625" i="1"/>
  <c r="AH2625" i="1"/>
  <c r="AA2626" i="1"/>
  <c r="AB2626" i="1"/>
  <c r="AC2626" i="1"/>
  <c r="AD2626" i="1"/>
  <c r="AE2626" i="1"/>
  <c r="AF2626" i="1"/>
  <c r="AG2626" i="1"/>
  <c r="AH2626" i="1"/>
  <c r="AA2627" i="1"/>
  <c r="AB2627" i="1"/>
  <c r="AC2627" i="1"/>
  <c r="AD2627" i="1"/>
  <c r="AE2627" i="1"/>
  <c r="AF2627" i="1"/>
  <c r="AG2627" i="1"/>
  <c r="AH2627" i="1"/>
  <c r="AA2628" i="1"/>
  <c r="AB2628" i="1"/>
  <c r="AC2628" i="1"/>
  <c r="AD2628" i="1"/>
  <c r="AE2628" i="1"/>
  <c r="AF2628" i="1"/>
  <c r="AG2628" i="1"/>
  <c r="AH2628" i="1"/>
  <c r="AA2629" i="1"/>
  <c r="AB2629" i="1"/>
  <c r="AC2629" i="1"/>
  <c r="AD2629" i="1"/>
  <c r="AE2629" i="1"/>
  <c r="AF2629" i="1"/>
  <c r="AG2629" i="1"/>
  <c r="AH2629" i="1"/>
  <c r="AA2630" i="1"/>
  <c r="AB2630" i="1"/>
  <c r="AC2630" i="1"/>
  <c r="AD2630" i="1"/>
  <c r="AE2630" i="1"/>
  <c r="AF2630" i="1"/>
  <c r="AG2630" i="1"/>
  <c r="AH2630" i="1"/>
  <c r="AA2631" i="1"/>
  <c r="AB2631" i="1"/>
  <c r="AC2631" i="1"/>
  <c r="AD2631" i="1"/>
  <c r="AE2631" i="1"/>
  <c r="AF2631" i="1"/>
  <c r="AG2631" i="1"/>
  <c r="AH2631" i="1"/>
  <c r="AA2632" i="1"/>
  <c r="AB2632" i="1"/>
  <c r="AC2632" i="1"/>
  <c r="AD2632" i="1"/>
  <c r="AE2632" i="1"/>
  <c r="AF2632" i="1"/>
  <c r="AG2632" i="1"/>
  <c r="AH2632" i="1"/>
  <c r="AA2633" i="1"/>
  <c r="AB2633" i="1"/>
  <c r="AC2633" i="1"/>
  <c r="AD2633" i="1"/>
  <c r="AE2633" i="1"/>
  <c r="AF2633" i="1"/>
  <c r="AG2633" i="1"/>
  <c r="AH2633" i="1"/>
  <c r="AA2634" i="1"/>
  <c r="AB2634" i="1"/>
  <c r="AC2634" i="1"/>
  <c r="AD2634" i="1"/>
  <c r="AE2634" i="1"/>
  <c r="AF2634" i="1"/>
  <c r="AG2634" i="1"/>
  <c r="AH2634" i="1"/>
  <c r="AA2635" i="1"/>
  <c r="AB2635" i="1"/>
  <c r="AC2635" i="1"/>
  <c r="AD2635" i="1"/>
  <c r="AE2635" i="1"/>
  <c r="AF2635" i="1"/>
  <c r="AG2635" i="1"/>
  <c r="AH2635" i="1"/>
  <c r="AA2636" i="1"/>
  <c r="AB2636" i="1"/>
  <c r="AC2636" i="1"/>
  <c r="AD2636" i="1"/>
  <c r="AE2636" i="1"/>
  <c r="AF2636" i="1"/>
  <c r="AG2636" i="1"/>
  <c r="AH2636" i="1"/>
  <c r="AA2637" i="1"/>
  <c r="AB2637" i="1"/>
  <c r="AC2637" i="1"/>
  <c r="AD2637" i="1"/>
  <c r="AE2637" i="1"/>
  <c r="AF2637" i="1"/>
  <c r="AG2637" i="1"/>
  <c r="AH2637" i="1"/>
  <c r="AA2638" i="1"/>
  <c r="AB2638" i="1"/>
  <c r="AC2638" i="1"/>
  <c r="AD2638" i="1"/>
  <c r="AE2638" i="1"/>
  <c r="AF2638" i="1"/>
  <c r="AG2638" i="1"/>
  <c r="AH2638" i="1"/>
  <c r="AA2639" i="1"/>
  <c r="AB2639" i="1"/>
  <c r="AC2639" i="1"/>
  <c r="AD2639" i="1"/>
  <c r="AE2639" i="1"/>
  <c r="AF2639" i="1"/>
  <c r="AG2639" i="1"/>
  <c r="AH2639" i="1"/>
  <c r="AA2640" i="1"/>
  <c r="AB2640" i="1"/>
  <c r="AC2640" i="1"/>
  <c r="AD2640" i="1"/>
  <c r="AE2640" i="1"/>
  <c r="AF2640" i="1"/>
  <c r="AG2640" i="1"/>
  <c r="AH2640" i="1"/>
  <c r="AA2641" i="1"/>
  <c r="AB2641" i="1"/>
  <c r="AC2641" i="1"/>
  <c r="AD2641" i="1"/>
  <c r="AE2641" i="1"/>
  <c r="AF2641" i="1"/>
  <c r="AG2641" i="1"/>
  <c r="AH2641" i="1"/>
  <c r="AA2642" i="1"/>
  <c r="AB2642" i="1"/>
  <c r="AC2642" i="1"/>
  <c r="AD2642" i="1"/>
  <c r="AE2642" i="1"/>
  <c r="AF2642" i="1"/>
  <c r="AG2642" i="1"/>
  <c r="AH2642" i="1"/>
  <c r="AA2643" i="1"/>
  <c r="AB2643" i="1"/>
  <c r="AC2643" i="1"/>
  <c r="AD2643" i="1"/>
  <c r="AE2643" i="1"/>
  <c r="AF2643" i="1"/>
  <c r="AG2643" i="1"/>
  <c r="AH2643" i="1"/>
  <c r="AA2644" i="1"/>
  <c r="AB2644" i="1"/>
  <c r="AC2644" i="1"/>
  <c r="AD2644" i="1"/>
  <c r="AE2644" i="1"/>
  <c r="AF2644" i="1"/>
  <c r="AG2644" i="1"/>
  <c r="AH2644" i="1"/>
  <c r="AA2645" i="1"/>
  <c r="AB2645" i="1"/>
  <c r="AC2645" i="1"/>
  <c r="AD2645" i="1"/>
  <c r="AE2645" i="1"/>
  <c r="AF2645" i="1"/>
  <c r="AG2645" i="1"/>
  <c r="AH2645" i="1"/>
  <c r="AA2646" i="1"/>
  <c r="AB2646" i="1"/>
  <c r="AC2646" i="1"/>
  <c r="AD2646" i="1"/>
  <c r="AE2646" i="1"/>
  <c r="AF2646" i="1"/>
  <c r="AG2646" i="1"/>
  <c r="AH2646" i="1"/>
  <c r="AA2647" i="1"/>
  <c r="AB2647" i="1"/>
  <c r="AC2647" i="1"/>
  <c r="AD2647" i="1"/>
  <c r="AE2647" i="1"/>
  <c r="AF2647" i="1"/>
  <c r="AG2647" i="1"/>
  <c r="AH2647" i="1"/>
  <c r="AA2648" i="1"/>
  <c r="AB2648" i="1"/>
  <c r="AC2648" i="1"/>
  <c r="AD2648" i="1"/>
  <c r="AE2648" i="1"/>
  <c r="AF2648" i="1"/>
  <c r="AG2648" i="1"/>
  <c r="AH2648" i="1"/>
  <c r="AA2649" i="1"/>
  <c r="AB2649" i="1"/>
  <c r="AC2649" i="1"/>
  <c r="AD2649" i="1"/>
  <c r="AE2649" i="1"/>
  <c r="AF2649" i="1"/>
  <c r="AG2649" i="1"/>
  <c r="AH2649" i="1"/>
  <c r="AA2650" i="1"/>
  <c r="AB2650" i="1"/>
  <c r="AC2650" i="1"/>
  <c r="AD2650" i="1"/>
  <c r="AE2650" i="1"/>
  <c r="AF2650" i="1"/>
  <c r="AG2650" i="1"/>
  <c r="AH2650" i="1"/>
  <c r="AA2651" i="1"/>
  <c r="AB2651" i="1"/>
  <c r="AC2651" i="1"/>
  <c r="AD2651" i="1"/>
  <c r="AE2651" i="1"/>
  <c r="AF2651" i="1"/>
  <c r="AG2651" i="1"/>
  <c r="AH2651" i="1"/>
  <c r="AA2652" i="1"/>
  <c r="AB2652" i="1"/>
  <c r="AC2652" i="1"/>
  <c r="AD2652" i="1"/>
  <c r="AE2652" i="1"/>
  <c r="AF2652" i="1"/>
  <c r="AG2652" i="1"/>
  <c r="AH2652" i="1"/>
  <c r="AA2653" i="1"/>
  <c r="AB2653" i="1"/>
  <c r="AC2653" i="1"/>
  <c r="AD2653" i="1"/>
  <c r="AE2653" i="1"/>
  <c r="AF2653" i="1"/>
  <c r="AG2653" i="1"/>
  <c r="AH2653" i="1"/>
  <c r="AA2654" i="1"/>
  <c r="AB2654" i="1"/>
  <c r="AC2654" i="1"/>
  <c r="AD2654" i="1"/>
  <c r="AE2654" i="1"/>
  <c r="AF2654" i="1"/>
  <c r="AG2654" i="1"/>
  <c r="AH2654" i="1"/>
  <c r="AA2655" i="1"/>
  <c r="AB2655" i="1"/>
  <c r="AC2655" i="1"/>
  <c r="AD2655" i="1"/>
  <c r="AE2655" i="1"/>
  <c r="AF2655" i="1"/>
  <c r="AG2655" i="1"/>
  <c r="AH2655" i="1"/>
  <c r="AA2656" i="1"/>
  <c r="AB2656" i="1"/>
  <c r="AC2656" i="1"/>
  <c r="AD2656" i="1"/>
  <c r="AE2656" i="1"/>
  <c r="AF2656" i="1"/>
  <c r="AG2656" i="1"/>
  <c r="AH2656" i="1"/>
  <c r="AA2657" i="1"/>
  <c r="AB2657" i="1"/>
  <c r="AC2657" i="1"/>
  <c r="AD2657" i="1"/>
  <c r="AE2657" i="1"/>
  <c r="AF2657" i="1"/>
  <c r="AG2657" i="1"/>
  <c r="AH2657" i="1"/>
  <c r="AA2658" i="1"/>
  <c r="AB2658" i="1"/>
  <c r="AC2658" i="1"/>
  <c r="AD2658" i="1"/>
  <c r="AE2658" i="1"/>
  <c r="AF2658" i="1"/>
  <c r="AG2658" i="1"/>
  <c r="AH2658" i="1"/>
  <c r="AA2659" i="1"/>
  <c r="AB2659" i="1"/>
  <c r="AC2659" i="1"/>
  <c r="AD2659" i="1"/>
  <c r="AE2659" i="1"/>
  <c r="AF2659" i="1"/>
  <c r="AG2659" i="1"/>
  <c r="AH2659" i="1"/>
  <c r="AA2660" i="1"/>
  <c r="AB2660" i="1"/>
  <c r="AC2660" i="1"/>
  <c r="AD2660" i="1"/>
  <c r="AE2660" i="1"/>
  <c r="AF2660" i="1"/>
  <c r="AG2660" i="1"/>
  <c r="AH2660" i="1"/>
  <c r="AA2661" i="1"/>
  <c r="AB2661" i="1"/>
  <c r="AC2661" i="1"/>
  <c r="AD2661" i="1"/>
  <c r="AE2661" i="1"/>
  <c r="AF2661" i="1"/>
  <c r="AG2661" i="1"/>
  <c r="AH2661" i="1"/>
  <c r="AA2662" i="1"/>
  <c r="AB2662" i="1"/>
  <c r="AC2662" i="1"/>
  <c r="AD2662" i="1"/>
  <c r="AE2662" i="1"/>
  <c r="AF2662" i="1"/>
  <c r="AG2662" i="1"/>
  <c r="AH2662" i="1"/>
  <c r="AA2663" i="1"/>
  <c r="AB2663" i="1"/>
  <c r="AC2663" i="1"/>
  <c r="AD2663" i="1"/>
  <c r="AE2663" i="1"/>
  <c r="AF2663" i="1"/>
  <c r="AG2663" i="1"/>
  <c r="AH2663" i="1"/>
  <c r="AA2664" i="1"/>
  <c r="AB2664" i="1"/>
  <c r="AC2664" i="1"/>
  <c r="AD2664" i="1"/>
  <c r="AE2664" i="1"/>
  <c r="AF2664" i="1"/>
  <c r="AG2664" i="1"/>
  <c r="AH2664" i="1"/>
  <c r="AA2665" i="1"/>
  <c r="AB2665" i="1"/>
  <c r="AC2665" i="1"/>
  <c r="AD2665" i="1"/>
  <c r="AE2665" i="1"/>
  <c r="AF2665" i="1"/>
  <c r="AG2665" i="1"/>
  <c r="AH2665" i="1"/>
  <c r="AA2666" i="1"/>
  <c r="AB2666" i="1"/>
  <c r="AC2666" i="1"/>
  <c r="AD2666" i="1"/>
  <c r="AE2666" i="1"/>
  <c r="AF2666" i="1"/>
  <c r="AG2666" i="1"/>
  <c r="AH2666" i="1"/>
  <c r="AA2667" i="1"/>
  <c r="AB2667" i="1"/>
  <c r="AC2667" i="1"/>
  <c r="AD2667" i="1"/>
  <c r="AE2667" i="1"/>
  <c r="AF2667" i="1"/>
  <c r="AG2667" i="1"/>
  <c r="AH2667" i="1"/>
  <c r="AA2668" i="1"/>
  <c r="AB2668" i="1"/>
  <c r="AC2668" i="1"/>
  <c r="AD2668" i="1"/>
  <c r="AE2668" i="1"/>
  <c r="AF2668" i="1"/>
  <c r="AG2668" i="1"/>
  <c r="AH2668" i="1"/>
  <c r="AA2669" i="1"/>
  <c r="AB2669" i="1"/>
  <c r="AC2669" i="1"/>
  <c r="AD2669" i="1"/>
  <c r="AE2669" i="1"/>
  <c r="AF2669" i="1"/>
  <c r="AG2669" i="1"/>
  <c r="AH2669" i="1"/>
  <c r="AA2670" i="1"/>
  <c r="AB2670" i="1"/>
  <c r="AC2670" i="1"/>
  <c r="AD2670" i="1"/>
  <c r="AE2670" i="1"/>
  <c r="AF2670" i="1"/>
  <c r="AG2670" i="1"/>
  <c r="AH2670" i="1"/>
  <c r="AA2671" i="1"/>
  <c r="AB2671" i="1"/>
  <c r="AC2671" i="1"/>
  <c r="AD2671" i="1"/>
  <c r="AE2671" i="1"/>
  <c r="AF2671" i="1"/>
  <c r="AG2671" i="1"/>
  <c r="AH2671" i="1"/>
  <c r="AA2672" i="1"/>
  <c r="AB2672" i="1"/>
  <c r="AC2672" i="1"/>
  <c r="AD2672" i="1"/>
  <c r="AE2672" i="1"/>
  <c r="AF2672" i="1"/>
  <c r="AG2672" i="1"/>
  <c r="AH2672" i="1"/>
  <c r="AA2673" i="1"/>
  <c r="AB2673" i="1"/>
  <c r="AC2673" i="1"/>
  <c r="AD2673" i="1"/>
  <c r="AE2673" i="1"/>
  <c r="AF2673" i="1"/>
  <c r="AG2673" i="1"/>
  <c r="AH2673" i="1"/>
  <c r="AA2674" i="1"/>
  <c r="AB2674" i="1"/>
  <c r="AC2674" i="1"/>
  <c r="AD2674" i="1"/>
  <c r="AE2674" i="1"/>
  <c r="AF2674" i="1"/>
  <c r="AG2674" i="1"/>
  <c r="AH2674" i="1"/>
  <c r="AA2675" i="1"/>
  <c r="AB2675" i="1"/>
  <c r="AC2675" i="1"/>
  <c r="AD2675" i="1"/>
  <c r="AE2675" i="1"/>
  <c r="AF2675" i="1"/>
  <c r="AG2675" i="1"/>
  <c r="AH2675" i="1"/>
  <c r="AA2676" i="1"/>
  <c r="AB2676" i="1"/>
  <c r="AC2676" i="1"/>
  <c r="AD2676" i="1"/>
  <c r="AE2676" i="1"/>
  <c r="AF2676" i="1"/>
  <c r="AG2676" i="1"/>
  <c r="AH2676" i="1"/>
  <c r="AA2677" i="1"/>
  <c r="AB2677" i="1"/>
  <c r="AC2677" i="1"/>
  <c r="AD2677" i="1"/>
  <c r="AE2677" i="1"/>
  <c r="AF2677" i="1"/>
  <c r="AG2677" i="1"/>
  <c r="AH2677" i="1"/>
  <c r="AA2678" i="1"/>
  <c r="AB2678" i="1"/>
  <c r="AC2678" i="1"/>
  <c r="AD2678" i="1"/>
  <c r="AE2678" i="1"/>
  <c r="AF2678" i="1"/>
  <c r="AG2678" i="1"/>
  <c r="AH2678" i="1"/>
  <c r="AA2679" i="1"/>
  <c r="AB2679" i="1"/>
  <c r="AC2679" i="1"/>
  <c r="AD2679" i="1"/>
  <c r="AE2679" i="1"/>
  <c r="AF2679" i="1"/>
  <c r="AG2679" i="1"/>
  <c r="AH2679" i="1"/>
  <c r="AA2680" i="1"/>
  <c r="AB2680" i="1"/>
  <c r="AC2680" i="1"/>
  <c r="AD2680" i="1"/>
  <c r="AE2680" i="1"/>
  <c r="AF2680" i="1"/>
  <c r="AG2680" i="1"/>
  <c r="AH2680" i="1"/>
  <c r="AA2681" i="1"/>
  <c r="AB2681" i="1"/>
  <c r="AC2681" i="1"/>
  <c r="AD2681" i="1"/>
  <c r="AE2681" i="1"/>
  <c r="AF2681" i="1"/>
  <c r="AG2681" i="1"/>
  <c r="AH2681" i="1"/>
  <c r="AA2682" i="1"/>
  <c r="AB2682" i="1"/>
  <c r="AC2682" i="1"/>
  <c r="AD2682" i="1"/>
  <c r="AE2682" i="1"/>
  <c r="AF2682" i="1"/>
  <c r="AG2682" i="1"/>
  <c r="AH2682" i="1"/>
  <c r="AA2683" i="1"/>
  <c r="AB2683" i="1"/>
  <c r="AC2683" i="1"/>
  <c r="AD2683" i="1"/>
  <c r="AE2683" i="1"/>
  <c r="AF2683" i="1"/>
  <c r="AG2683" i="1"/>
  <c r="AH2683" i="1"/>
  <c r="AA2684" i="1"/>
  <c r="AB2684" i="1"/>
  <c r="AC2684" i="1"/>
  <c r="AD2684" i="1"/>
  <c r="AE2684" i="1"/>
  <c r="AF2684" i="1"/>
  <c r="AG2684" i="1"/>
  <c r="AH2684" i="1"/>
  <c r="AA2685" i="1"/>
  <c r="AB2685" i="1"/>
  <c r="AC2685" i="1"/>
  <c r="AD2685" i="1"/>
  <c r="AE2685" i="1"/>
  <c r="AF2685" i="1"/>
  <c r="AG2685" i="1"/>
  <c r="AH2685" i="1"/>
  <c r="AA2686" i="1"/>
  <c r="AB2686" i="1"/>
  <c r="AC2686" i="1"/>
  <c r="AD2686" i="1"/>
  <c r="AE2686" i="1"/>
  <c r="AF2686" i="1"/>
  <c r="AG2686" i="1"/>
  <c r="AH2686" i="1"/>
  <c r="AA2687" i="1"/>
  <c r="AB2687" i="1"/>
  <c r="AC2687" i="1"/>
  <c r="AD2687" i="1"/>
  <c r="AE2687" i="1"/>
  <c r="AF2687" i="1"/>
  <c r="AG2687" i="1"/>
  <c r="AH2687" i="1"/>
  <c r="AA2688" i="1"/>
  <c r="AB2688" i="1"/>
  <c r="AC2688" i="1"/>
  <c r="AD2688" i="1"/>
  <c r="AE2688" i="1"/>
  <c r="AF2688" i="1"/>
  <c r="AG2688" i="1"/>
  <c r="AH2688" i="1"/>
  <c r="AA2689" i="1"/>
  <c r="AB2689" i="1"/>
  <c r="AC2689" i="1"/>
  <c r="AD2689" i="1"/>
  <c r="AE2689" i="1"/>
  <c r="AF2689" i="1"/>
  <c r="AG2689" i="1"/>
  <c r="AH2689" i="1"/>
  <c r="AA2690" i="1"/>
  <c r="AB2690" i="1"/>
  <c r="AC2690" i="1"/>
  <c r="AD2690" i="1"/>
  <c r="AE2690" i="1"/>
  <c r="AF2690" i="1"/>
  <c r="AG2690" i="1"/>
  <c r="AH2690" i="1"/>
  <c r="AA2691" i="1"/>
  <c r="AB2691" i="1"/>
  <c r="AC2691" i="1"/>
  <c r="AD2691" i="1"/>
  <c r="AE2691" i="1"/>
  <c r="AF2691" i="1"/>
  <c r="AG2691" i="1"/>
  <c r="AH2691" i="1"/>
  <c r="AA2692" i="1"/>
  <c r="AB2692" i="1"/>
  <c r="AC2692" i="1"/>
  <c r="AD2692" i="1"/>
  <c r="AE2692" i="1"/>
  <c r="AF2692" i="1"/>
  <c r="AG2692" i="1"/>
  <c r="AH2692" i="1"/>
  <c r="AA2693" i="1"/>
  <c r="AB2693" i="1"/>
  <c r="AC2693" i="1"/>
  <c r="AD2693" i="1"/>
  <c r="AE2693" i="1"/>
  <c r="AF2693" i="1"/>
  <c r="AG2693" i="1"/>
  <c r="AH2693" i="1"/>
  <c r="AA2694" i="1"/>
  <c r="AB2694" i="1"/>
  <c r="AC2694" i="1"/>
  <c r="AD2694" i="1"/>
  <c r="AE2694" i="1"/>
  <c r="AF2694" i="1"/>
  <c r="AG2694" i="1"/>
  <c r="AH2694" i="1"/>
  <c r="AA2695" i="1"/>
  <c r="AB2695" i="1"/>
  <c r="AC2695" i="1"/>
  <c r="AD2695" i="1"/>
  <c r="AE2695" i="1"/>
  <c r="AF2695" i="1"/>
  <c r="AG2695" i="1"/>
  <c r="AH2695" i="1"/>
  <c r="AA2696" i="1"/>
  <c r="AB2696" i="1"/>
  <c r="AC2696" i="1"/>
  <c r="AD2696" i="1"/>
  <c r="AE2696" i="1"/>
  <c r="AF2696" i="1"/>
  <c r="AG2696" i="1"/>
  <c r="AH2696" i="1"/>
  <c r="AA2697" i="1"/>
  <c r="AB2697" i="1"/>
  <c r="AC2697" i="1"/>
  <c r="AD2697" i="1"/>
  <c r="AE2697" i="1"/>
  <c r="AF2697" i="1"/>
  <c r="AG2697" i="1"/>
  <c r="AH2697" i="1"/>
  <c r="AA2698" i="1"/>
  <c r="AB2698" i="1"/>
  <c r="AC2698" i="1"/>
  <c r="AD2698" i="1"/>
  <c r="AE2698" i="1"/>
  <c r="AF2698" i="1"/>
  <c r="AG2698" i="1"/>
  <c r="AH2698" i="1"/>
  <c r="AA2699" i="1"/>
  <c r="AB2699" i="1"/>
  <c r="AC2699" i="1"/>
  <c r="AD2699" i="1"/>
  <c r="AE2699" i="1"/>
  <c r="AF2699" i="1"/>
  <c r="AG2699" i="1"/>
  <c r="AH2699" i="1"/>
  <c r="AA2700" i="1"/>
  <c r="AB2700" i="1"/>
  <c r="AC2700" i="1"/>
  <c r="AD2700" i="1"/>
  <c r="AE2700" i="1"/>
  <c r="AF2700" i="1"/>
  <c r="AG2700" i="1"/>
  <c r="AH2700" i="1"/>
  <c r="AA2701" i="1"/>
  <c r="AB2701" i="1"/>
  <c r="AC2701" i="1"/>
  <c r="AD2701" i="1"/>
  <c r="AE2701" i="1"/>
  <c r="AF2701" i="1"/>
  <c r="AG2701" i="1"/>
  <c r="AH2701" i="1"/>
  <c r="AA2702" i="1"/>
  <c r="AB2702" i="1"/>
  <c r="AC2702" i="1"/>
  <c r="AD2702" i="1"/>
  <c r="AE2702" i="1"/>
  <c r="AF2702" i="1"/>
  <c r="AG2702" i="1"/>
  <c r="AH2702" i="1"/>
  <c r="AA2703" i="1"/>
  <c r="AB2703" i="1"/>
  <c r="AC2703" i="1"/>
  <c r="AD2703" i="1"/>
  <c r="AE2703" i="1"/>
  <c r="AF2703" i="1"/>
  <c r="AG2703" i="1"/>
  <c r="AH2703" i="1"/>
  <c r="AA2704" i="1"/>
  <c r="AB2704" i="1"/>
  <c r="AC2704" i="1"/>
  <c r="AD2704" i="1"/>
  <c r="AE2704" i="1"/>
  <c r="AF2704" i="1"/>
  <c r="AG2704" i="1"/>
  <c r="AH2704" i="1"/>
  <c r="AA2705" i="1"/>
  <c r="AB2705" i="1"/>
  <c r="AC2705" i="1"/>
  <c r="AD2705" i="1"/>
  <c r="AE2705" i="1"/>
  <c r="AF2705" i="1"/>
  <c r="AG2705" i="1"/>
  <c r="AH2705" i="1"/>
  <c r="AA2706" i="1"/>
  <c r="AB2706" i="1"/>
  <c r="AC2706" i="1"/>
  <c r="AD2706" i="1"/>
  <c r="AE2706" i="1"/>
  <c r="AF2706" i="1"/>
  <c r="AG2706" i="1"/>
  <c r="AH2706" i="1"/>
  <c r="AA2707" i="1"/>
  <c r="AB2707" i="1"/>
  <c r="AC2707" i="1"/>
  <c r="AD2707" i="1"/>
  <c r="AE2707" i="1"/>
  <c r="AF2707" i="1"/>
  <c r="AG2707" i="1"/>
  <c r="AH2707" i="1"/>
  <c r="AA2708" i="1"/>
  <c r="AB2708" i="1"/>
  <c r="AC2708" i="1"/>
  <c r="AD2708" i="1"/>
  <c r="AE2708" i="1"/>
  <c r="AF2708" i="1"/>
  <c r="AG2708" i="1"/>
  <c r="AH2708" i="1"/>
  <c r="AA2709" i="1"/>
  <c r="AB2709" i="1"/>
  <c r="AC2709" i="1"/>
  <c r="AD2709" i="1"/>
  <c r="AE2709" i="1"/>
  <c r="AF2709" i="1"/>
  <c r="AG2709" i="1"/>
  <c r="AH2709" i="1"/>
  <c r="AA2710" i="1"/>
  <c r="AB2710" i="1"/>
  <c r="AC2710" i="1"/>
  <c r="AD2710" i="1"/>
  <c r="AE2710" i="1"/>
  <c r="AF2710" i="1"/>
  <c r="AG2710" i="1"/>
  <c r="AH2710" i="1"/>
  <c r="AA2711" i="1"/>
  <c r="AB2711" i="1"/>
  <c r="AC2711" i="1"/>
  <c r="AD2711" i="1"/>
  <c r="AE2711" i="1"/>
  <c r="AF2711" i="1"/>
  <c r="AG2711" i="1"/>
  <c r="AH2711" i="1"/>
  <c r="AA2712" i="1"/>
  <c r="AB2712" i="1"/>
  <c r="AC2712" i="1"/>
  <c r="AD2712" i="1"/>
  <c r="AE2712" i="1"/>
  <c r="AF2712" i="1"/>
  <c r="AG2712" i="1"/>
  <c r="AH2712" i="1"/>
  <c r="AA2713" i="1"/>
  <c r="AB2713" i="1"/>
  <c r="AC2713" i="1"/>
  <c r="AD2713" i="1"/>
  <c r="AE2713" i="1"/>
  <c r="AF2713" i="1"/>
  <c r="AG2713" i="1"/>
  <c r="AH2713" i="1"/>
  <c r="AA2714" i="1"/>
  <c r="AB2714" i="1"/>
  <c r="AC2714" i="1"/>
  <c r="AD2714" i="1"/>
  <c r="AE2714" i="1"/>
  <c r="AF2714" i="1"/>
  <c r="AG2714" i="1"/>
  <c r="AH2714" i="1"/>
  <c r="AA2715" i="1"/>
  <c r="AB2715" i="1"/>
  <c r="AC2715" i="1"/>
  <c r="AD2715" i="1"/>
  <c r="AE2715" i="1"/>
  <c r="AF2715" i="1"/>
  <c r="AG2715" i="1"/>
  <c r="AH2715" i="1"/>
  <c r="AA2716" i="1"/>
  <c r="AB2716" i="1"/>
  <c r="AC2716" i="1"/>
  <c r="AD2716" i="1"/>
  <c r="AE2716" i="1"/>
  <c r="AF2716" i="1"/>
  <c r="AG2716" i="1"/>
  <c r="AH2716" i="1"/>
  <c r="AA2717" i="1"/>
  <c r="AB2717" i="1"/>
  <c r="AC2717" i="1"/>
  <c r="AD2717" i="1"/>
  <c r="AE2717" i="1"/>
  <c r="AF2717" i="1"/>
  <c r="AG2717" i="1"/>
  <c r="AH2717" i="1"/>
  <c r="AA2718" i="1"/>
  <c r="AB2718" i="1"/>
  <c r="AC2718" i="1"/>
  <c r="AD2718" i="1"/>
  <c r="AE2718" i="1"/>
  <c r="AF2718" i="1"/>
  <c r="AG2718" i="1"/>
  <c r="AH2718" i="1"/>
  <c r="AA2719" i="1"/>
  <c r="AB2719" i="1"/>
  <c r="AC2719" i="1"/>
  <c r="AD2719" i="1"/>
  <c r="AE2719" i="1"/>
  <c r="AF2719" i="1"/>
  <c r="AG2719" i="1"/>
  <c r="AH2719" i="1"/>
  <c r="AA2720" i="1"/>
  <c r="AB2720" i="1"/>
  <c r="AC2720" i="1"/>
  <c r="AD2720" i="1"/>
  <c r="AE2720" i="1"/>
  <c r="AF2720" i="1"/>
  <c r="AG2720" i="1"/>
  <c r="AH2720" i="1"/>
  <c r="AA2721" i="1"/>
  <c r="AB2721" i="1"/>
  <c r="AC2721" i="1"/>
  <c r="AD2721" i="1"/>
  <c r="AE2721" i="1"/>
  <c r="AF2721" i="1"/>
  <c r="AG2721" i="1"/>
  <c r="AH2721" i="1"/>
  <c r="AA2722" i="1"/>
  <c r="AB2722" i="1"/>
  <c r="AC2722" i="1"/>
  <c r="AD2722" i="1"/>
  <c r="AE2722" i="1"/>
  <c r="AF2722" i="1"/>
  <c r="AG2722" i="1"/>
  <c r="AH2722" i="1"/>
  <c r="AA2723" i="1"/>
  <c r="AB2723" i="1"/>
  <c r="AC2723" i="1"/>
  <c r="AD2723" i="1"/>
  <c r="AE2723" i="1"/>
  <c r="AF2723" i="1"/>
  <c r="AG2723" i="1"/>
  <c r="AH2723" i="1"/>
  <c r="AA2724" i="1"/>
  <c r="AB2724" i="1"/>
  <c r="AC2724" i="1"/>
  <c r="AD2724" i="1"/>
  <c r="AE2724" i="1"/>
  <c r="AF2724" i="1"/>
  <c r="AG2724" i="1"/>
  <c r="AH2724" i="1"/>
  <c r="AA2725" i="1"/>
  <c r="AB2725" i="1"/>
  <c r="AC2725" i="1"/>
  <c r="AD2725" i="1"/>
  <c r="AE2725" i="1"/>
  <c r="AF2725" i="1"/>
  <c r="AG2725" i="1"/>
  <c r="AH2725" i="1"/>
  <c r="AA2726" i="1"/>
  <c r="AB2726" i="1"/>
  <c r="AC2726" i="1"/>
  <c r="AD2726" i="1"/>
  <c r="AE2726" i="1"/>
  <c r="AF2726" i="1"/>
  <c r="AG2726" i="1"/>
  <c r="AH2726" i="1"/>
  <c r="AA2727" i="1"/>
  <c r="AB2727" i="1"/>
  <c r="AC2727" i="1"/>
  <c r="AD2727" i="1"/>
  <c r="AE2727" i="1"/>
  <c r="AF2727" i="1"/>
  <c r="AG2727" i="1"/>
  <c r="AH2727" i="1"/>
  <c r="AA2728" i="1"/>
  <c r="AB2728" i="1"/>
  <c r="AC2728" i="1"/>
  <c r="AD2728" i="1"/>
  <c r="AE2728" i="1"/>
  <c r="AF2728" i="1"/>
  <c r="AG2728" i="1"/>
  <c r="AH2728" i="1"/>
  <c r="AA2729" i="1"/>
  <c r="AB2729" i="1"/>
  <c r="AC2729" i="1"/>
  <c r="AD2729" i="1"/>
  <c r="AE2729" i="1"/>
  <c r="AF2729" i="1"/>
  <c r="AG2729" i="1"/>
  <c r="AH2729" i="1"/>
  <c r="AA2730" i="1"/>
  <c r="AB2730" i="1"/>
  <c r="AC2730" i="1"/>
  <c r="AD2730" i="1"/>
  <c r="AE2730" i="1"/>
  <c r="AF2730" i="1"/>
  <c r="AG2730" i="1"/>
  <c r="AH2730" i="1"/>
  <c r="AA2731" i="1"/>
  <c r="AB2731" i="1"/>
  <c r="AC2731" i="1"/>
  <c r="AD2731" i="1"/>
  <c r="AE2731" i="1"/>
  <c r="AF2731" i="1"/>
  <c r="AG2731" i="1"/>
  <c r="AH2731" i="1"/>
  <c r="AA2732" i="1"/>
  <c r="AB2732" i="1"/>
  <c r="AC2732" i="1"/>
  <c r="AD2732" i="1"/>
  <c r="AE2732" i="1"/>
  <c r="AF2732" i="1"/>
  <c r="AG2732" i="1"/>
  <c r="AH2732" i="1"/>
  <c r="AA2733" i="1"/>
  <c r="AB2733" i="1"/>
  <c r="AC2733" i="1"/>
  <c r="AD2733" i="1"/>
  <c r="AE2733" i="1"/>
  <c r="AF2733" i="1"/>
  <c r="AG2733" i="1"/>
  <c r="AH2733" i="1"/>
  <c r="AA2734" i="1"/>
  <c r="AB2734" i="1"/>
  <c r="AC2734" i="1"/>
  <c r="AD2734" i="1"/>
  <c r="AE2734" i="1"/>
  <c r="AF2734" i="1"/>
  <c r="AG2734" i="1"/>
  <c r="AH2734" i="1"/>
  <c r="AA2735" i="1"/>
  <c r="AB2735" i="1"/>
  <c r="AC2735" i="1"/>
  <c r="AD2735" i="1"/>
  <c r="AE2735" i="1"/>
  <c r="AF2735" i="1"/>
  <c r="AG2735" i="1"/>
  <c r="AH2735" i="1"/>
  <c r="AA2736" i="1"/>
  <c r="AB2736" i="1"/>
  <c r="AC2736" i="1"/>
  <c r="AD2736" i="1"/>
  <c r="AE2736" i="1"/>
  <c r="AF2736" i="1"/>
  <c r="AG2736" i="1"/>
  <c r="AH2736" i="1"/>
  <c r="AA2737" i="1"/>
  <c r="AB2737" i="1"/>
  <c r="AC2737" i="1"/>
  <c r="AD2737" i="1"/>
  <c r="AE2737" i="1"/>
  <c r="AF2737" i="1"/>
  <c r="AG2737" i="1"/>
  <c r="AH2737" i="1"/>
  <c r="AA2738" i="1"/>
  <c r="AB2738" i="1"/>
  <c r="AC2738" i="1"/>
  <c r="AD2738" i="1"/>
  <c r="AE2738" i="1"/>
  <c r="AF2738" i="1"/>
  <c r="AG2738" i="1"/>
  <c r="AH2738" i="1"/>
  <c r="AA2739" i="1"/>
  <c r="AB2739" i="1"/>
  <c r="AC2739" i="1"/>
  <c r="AD2739" i="1"/>
  <c r="AE2739" i="1"/>
  <c r="AF2739" i="1"/>
  <c r="AG2739" i="1"/>
  <c r="AH2739" i="1"/>
  <c r="AA2740" i="1"/>
  <c r="AB2740" i="1"/>
  <c r="AC2740" i="1"/>
  <c r="AD2740" i="1"/>
  <c r="AE2740" i="1"/>
  <c r="AF2740" i="1"/>
  <c r="AG2740" i="1"/>
  <c r="AH2740" i="1"/>
  <c r="AA2741" i="1"/>
  <c r="AB2741" i="1"/>
  <c r="AC2741" i="1"/>
  <c r="AD2741" i="1"/>
  <c r="AE2741" i="1"/>
  <c r="AF2741" i="1"/>
  <c r="AG2741" i="1"/>
  <c r="AH2741" i="1"/>
  <c r="AA2742" i="1"/>
  <c r="AB2742" i="1"/>
  <c r="AC2742" i="1"/>
  <c r="AD2742" i="1"/>
  <c r="AE2742" i="1"/>
  <c r="AF2742" i="1"/>
  <c r="AG2742" i="1"/>
  <c r="AH2742" i="1"/>
  <c r="AA2743" i="1"/>
  <c r="AB2743" i="1"/>
  <c r="AC2743" i="1"/>
  <c r="AD2743" i="1"/>
  <c r="AE2743" i="1"/>
  <c r="AF2743" i="1"/>
  <c r="AG2743" i="1"/>
  <c r="AH2743" i="1"/>
  <c r="AA2744" i="1"/>
  <c r="AB2744" i="1"/>
  <c r="AC2744" i="1"/>
  <c r="AD2744" i="1"/>
  <c r="AE2744" i="1"/>
  <c r="AF2744" i="1"/>
  <c r="AG2744" i="1"/>
  <c r="AH2744" i="1"/>
  <c r="AA2745" i="1"/>
  <c r="AB2745" i="1"/>
  <c r="AC2745" i="1"/>
  <c r="AD2745" i="1"/>
  <c r="AE2745" i="1"/>
  <c r="AF2745" i="1"/>
  <c r="AG2745" i="1"/>
  <c r="AH2745" i="1"/>
  <c r="AA2746" i="1"/>
  <c r="AB2746" i="1"/>
  <c r="AC2746" i="1"/>
  <c r="AD2746" i="1"/>
  <c r="AE2746" i="1"/>
  <c r="AF2746" i="1"/>
  <c r="AG2746" i="1"/>
  <c r="AH2746" i="1"/>
  <c r="AA2747" i="1"/>
  <c r="AB2747" i="1"/>
  <c r="AC2747" i="1"/>
  <c r="AD2747" i="1"/>
  <c r="AE2747" i="1"/>
  <c r="AF2747" i="1"/>
  <c r="AG2747" i="1"/>
  <c r="AH2747" i="1"/>
  <c r="AA2748" i="1"/>
  <c r="AB2748" i="1"/>
  <c r="AC2748" i="1"/>
  <c r="AD2748" i="1"/>
  <c r="AE2748" i="1"/>
  <c r="AF2748" i="1"/>
  <c r="AG2748" i="1"/>
  <c r="AH2748" i="1"/>
  <c r="AA2749" i="1"/>
  <c r="AB2749" i="1"/>
  <c r="AC2749" i="1"/>
  <c r="AD2749" i="1"/>
  <c r="AE2749" i="1"/>
  <c r="AF2749" i="1"/>
  <c r="AG2749" i="1"/>
  <c r="AH2749" i="1"/>
  <c r="AA2750" i="1"/>
  <c r="AB2750" i="1"/>
  <c r="AC2750" i="1"/>
  <c r="AD2750" i="1"/>
  <c r="AE2750" i="1"/>
  <c r="AF2750" i="1"/>
  <c r="AG2750" i="1"/>
  <c r="AH2750" i="1"/>
  <c r="AA2751" i="1"/>
  <c r="AB2751" i="1"/>
  <c r="AC2751" i="1"/>
  <c r="AD2751" i="1"/>
  <c r="AE2751" i="1"/>
  <c r="AF2751" i="1"/>
  <c r="AG2751" i="1"/>
  <c r="AH2751" i="1"/>
  <c r="AA2752" i="1"/>
  <c r="AB2752" i="1"/>
  <c r="AC2752" i="1"/>
  <c r="AD2752" i="1"/>
  <c r="AE2752" i="1"/>
  <c r="AF2752" i="1"/>
  <c r="AG2752" i="1"/>
  <c r="AH2752" i="1"/>
  <c r="AA2753" i="1"/>
  <c r="AB2753" i="1"/>
  <c r="AC2753" i="1"/>
  <c r="AD2753" i="1"/>
  <c r="AE2753" i="1"/>
  <c r="AF2753" i="1"/>
  <c r="AG2753" i="1"/>
  <c r="AH2753" i="1"/>
  <c r="AA2754" i="1"/>
  <c r="AB2754" i="1"/>
  <c r="AC2754" i="1"/>
  <c r="AD2754" i="1"/>
  <c r="AE2754" i="1"/>
  <c r="AF2754" i="1"/>
  <c r="AG2754" i="1"/>
  <c r="AH2754" i="1"/>
  <c r="AA2755" i="1"/>
  <c r="AB2755" i="1"/>
  <c r="AC2755" i="1"/>
  <c r="AD2755" i="1"/>
  <c r="AE2755" i="1"/>
  <c r="AF2755" i="1"/>
  <c r="AG2755" i="1"/>
  <c r="AH2755" i="1"/>
  <c r="AA2756" i="1"/>
  <c r="AB2756" i="1"/>
  <c r="AC2756" i="1"/>
  <c r="AD2756" i="1"/>
  <c r="AE2756" i="1"/>
  <c r="AF2756" i="1"/>
  <c r="AG2756" i="1"/>
  <c r="AH2756" i="1"/>
  <c r="AA2757" i="1"/>
  <c r="AB2757" i="1"/>
  <c r="AC2757" i="1"/>
  <c r="AD2757" i="1"/>
  <c r="AE2757" i="1"/>
  <c r="AF2757" i="1"/>
  <c r="AG2757" i="1"/>
  <c r="AH2757" i="1"/>
  <c r="AA2758" i="1"/>
  <c r="AB2758" i="1"/>
  <c r="AC2758" i="1"/>
  <c r="AD2758" i="1"/>
  <c r="AE2758" i="1"/>
  <c r="AF2758" i="1"/>
  <c r="AG2758" i="1"/>
  <c r="AH2758" i="1"/>
  <c r="AA2759" i="1"/>
  <c r="AB2759" i="1"/>
  <c r="AC2759" i="1"/>
  <c r="AD2759" i="1"/>
  <c r="AE2759" i="1"/>
  <c r="AF2759" i="1"/>
  <c r="AG2759" i="1"/>
  <c r="AH2759" i="1"/>
  <c r="AA2760" i="1"/>
  <c r="AB2760" i="1"/>
  <c r="AC2760" i="1"/>
  <c r="AD2760" i="1"/>
  <c r="AE2760" i="1"/>
  <c r="AF2760" i="1"/>
  <c r="AG2760" i="1"/>
  <c r="AH2760" i="1"/>
  <c r="AA2761" i="1"/>
  <c r="AB2761" i="1"/>
  <c r="AC2761" i="1"/>
  <c r="AD2761" i="1"/>
  <c r="AE2761" i="1"/>
  <c r="AF2761" i="1"/>
  <c r="AG2761" i="1"/>
  <c r="AH2761" i="1"/>
  <c r="AA2762" i="1"/>
  <c r="AB2762" i="1"/>
  <c r="AC2762" i="1"/>
  <c r="AD2762" i="1"/>
  <c r="AE2762" i="1"/>
  <c r="AF2762" i="1"/>
  <c r="AG2762" i="1"/>
  <c r="AH2762" i="1"/>
  <c r="AA2763" i="1"/>
  <c r="AB2763" i="1"/>
  <c r="AC2763" i="1"/>
  <c r="AD2763" i="1"/>
  <c r="AE2763" i="1"/>
  <c r="AF2763" i="1"/>
  <c r="AG2763" i="1"/>
  <c r="AH2763" i="1"/>
  <c r="AA2764" i="1"/>
  <c r="AB2764" i="1"/>
  <c r="AC2764" i="1"/>
  <c r="AD2764" i="1"/>
  <c r="AE2764" i="1"/>
  <c r="AF2764" i="1"/>
  <c r="AG2764" i="1"/>
  <c r="AH2764" i="1"/>
  <c r="AA2765" i="1"/>
  <c r="AB2765" i="1"/>
  <c r="AC2765" i="1"/>
  <c r="AD2765" i="1"/>
  <c r="AE2765" i="1"/>
  <c r="AF2765" i="1"/>
  <c r="AG2765" i="1"/>
  <c r="AH2765" i="1"/>
  <c r="AA2766" i="1"/>
  <c r="AB2766" i="1"/>
  <c r="AC2766" i="1"/>
  <c r="AD2766" i="1"/>
  <c r="AE2766" i="1"/>
  <c r="AF2766" i="1"/>
  <c r="AG2766" i="1"/>
  <c r="AH2766" i="1"/>
  <c r="AA2767" i="1"/>
  <c r="AB2767" i="1"/>
  <c r="AC2767" i="1"/>
  <c r="AD2767" i="1"/>
  <c r="AE2767" i="1"/>
  <c r="AF2767" i="1"/>
  <c r="AG2767" i="1"/>
  <c r="AH2767" i="1"/>
  <c r="AA2768" i="1"/>
  <c r="AB2768" i="1"/>
  <c r="AC2768" i="1"/>
  <c r="AD2768" i="1"/>
  <c r="AE2768" i="1"/>
  <c r="AF2768" i="1"/>
  <c r="AG2768" i="1"/>
  <c r="AH2768" i="1"/>
  <c r="AA2769" i="1"/>
  <c r="AB2769" i="1"/>
  <c r="AC2769" i="1"/>
  <c r="AD2769" i="1"/>
  <c r="AE2769" i="1"/>
  <c r="AF2769" i="1"/>
  <c r="AG2769" i="1"/>
  <c r="AH2769" i="1"/>
  <c r="AA2770" i="1"/>
  <c r="AB2770" i="1"/>
  <c r="AC2770" i="1"/>
  <c r="AD2770" i="1"/>
  <c r="AE2770" i="1"/>
  <c r="AF2770" i="1"/>
  <c r="AG2770" i="1"/>
  <c r="AH2770" i="1"/>
  <c r="AA2771" i="1"/>
  <c r="AB2771" i="1"/>
  <c r="AC2771" i="1"/>
  <c r="AD2771" i="1"/>
  <c r="AE2771" i="1"/>
  <c r="AF2771" i="1"/>
  <c r="AG2771" i="1"/>
  <c r="AH2771" i="1"/>
  <c r="AA2772" i="1"/>
  <c r="AB2772" i="1"/>
  <c r="AC2772" i="1"/>
  <c r="AD2772" i="1"/>
  <c r="AE2772" i="1"/>
  <c r="AF2772" i="1"/>
  <c r="AG2772" i="1"/>
  <c r="AH2772" i="1"/>
  <c r="AA2773" i="1"/>
  <c r="AB2773" i="1"/>
  <c r="AC2773" i="1"/>
  <c r="AD2773" i="1"/>
  <c r="AE2773" i="1"/>
  <c r="AF2773" i="1"/>
  <c r="AG2773" i="1"/>
  <c r="AH2773" i="1"/>
  <c r="AA2774" i="1"/>
  <c r="AB2774" i="1"/>
  <c r="AC2774" i="1"/>
  <c r="AD2774" i="1"/>
  <c r="AE2774" i="1"/>
  <c r="AF2774" i="1"/>
  <c r="AG2774" i="1"/>
  <c r="AH2774" i="1"/>
  <c r="AA2775" i="1"/>
  <c r="AB2775" i="1"/>
  <c r="AC2775" i="1"/>
  <c r="AD2775" i="1"/>
  <c r="AE2775" i="1"/>
  <c r="AF2775" i="1"/>
  <c r="AG2775" i="1"/>
  <c r="AH2775" i="1"/>
  <c r="AA2776" i="1"/>
  <c r="AB2776" i="1"/>
  <c r="AC2776" i="1"/>
  <c r="AD2776" i="1"/>
  <c r="AE2776" i="1"/>
  <c r="AF2776" i="1"/>
  <c r="AG2776" i="1"/>
  <c r="AH2776" i="1"/>
  <c r="AA2777" i="1"/>
  <c r="AB2777" i="1"/>
  <c r="AC2777" i="1"/>
  <c r="AD2777" i="1"/>
  <c r="AE2777" i="1"/>
  <c r="AF2777" i="1"/>
  <c r="AG2777" i="1"/>
  <c r="AH2777" i="1"/>
  <c r="AA2778" i="1"/>
  <c r="AB2778" i="1"/>
  <c r="AC2778" i="1"/>
  <c r="AD2778" i="1"/>
  <c r="AE2778" i="1"/>
  <c r="AF2778" i="1"/>
  <c r="AG2778" i="1"/>
  <c r="AH2778" i="1"/>
  <c r="AA2779" i="1"/>
  <c r="AB2779" i="1"/>
  <c r="AC2779" i="1"/>
  <c r="AD2779" i="1"/>
  <c r="AE2779" i="1"/>
  <c r="AF2779" i="1"/>
  <c r="AG2779" i="1"/>
  <c r="AH2779" i="1"/>
  <c r="AA2780" i="1"/>
  <c r="AB2780" i="1"/>
  <c r="AC2780" i="1"/>
  <c r="AD2780" i="1"/>
  <c r="AE2780" i="1"/>
  <c r="AF2780" i="1"/>
  <c r="AG2780" i="1"/>
  <c r="AH2780" i="1"/>
  <c r="AA2781" i="1"/>
  <c r="AB2781" i="1"/>
  <c r="AC2781" i="1"/>
  <c r="AD2781" i="1"/>
  <c r="AE2781" i="1"/>
  <c r="AF2781" i="1"/>
  <c r="AG2781" i="1"/>
  <c r="AH2781" i="1"/>
  <c r="AA2782" i="1"/>
  <c r="AB2782" i="1"/>
  <c r="AC2782" i="1"/>
  <c r="AD2782" i="1"/>
  <c r="AE2782" i="1"/>
  <c r="AF2782" i="1"/>
  <c r="AG2782" i="1"/>
  <c r="AH2782" i="1"/>
  <c r="AA2783" i="1"/>
  <c r="AB2783" i="1"/>
  <c r="AC2783" i="1"/>
  <c r="AD2783" i="1"/>
  <c r="AE2783" i="1"/>
  <c r="AF2783" i="1"/>
  <c r="AG2783" i="1"/>
  <c r="AH2783" i="1"/>
  <c r="AA2784" i="1"/>
  <c r="AB2784" i="1"/>
  <c r="AC2784" i="1"/>
  <c r="AD2784" i="1"/>
  <c r="AE2784" i="1"/>
  <c r="AF2784" i="1"/>
  <c r="AG2784" i="1"/>
  <c r="AH2784" i="1"/>
  <c r="AA2785" i="1"/>
  <c r="AB2785" i="1"/>
  <c r="AC2785" i="1"/>
  <c r="AD2785" i="1"/>
  <c r="AE2785" i="1"/>
  <c r="AF2785" i="1"/>
  <c r="AG2785" i="1"/>
  <c r="AH2785" i="1"/>
  <c r="AA2786" i="1"/>
  <c r="AB2786" i="1"/>
  <c r="AC2786" i="1"/>
  <c r="AD2786" i="1"/>
  <c r="AE2786" i="1"/>
  <c r="AF2786" i="1"/>
  <c r="AG2786" i="1"/>
  <c r="AH2786" i="1"/>
  <c r="AA2787" i="1"/>
  <c r="AB2787" i="1"/>
  <c r="AC2787" i="1"/>
  <c r="AD2787" i="1"/>
  <c r="AE2787" i="1"/>
  <c r="AF2787" i="1"/>
  <c r="AG2787" i="1"/>
  <c r="AH2787" i="1"/>
  <c r="AA2788" i="1"/>
  <c r="AB2788" i="1"/>
  <c r="AC2788" i="1"/>
  <c r="AD2788" i="1"/>
  <c r="AE2788" i="1"/>
  <c r="AF2788" i="1"/>
  <c r="AG2788" i="1"/>
  <c r="AH2788" i="1"/>
  <c r="AA2789" i="1"/>
  <c r="AB2789" i="1"/>
  <c r="AC2789" i="1"/>
  <c r="AD2789" i="1"/>
  <c r="AE2789" i="1"/>
  <c r="AF2789" i="1"/>
  <c r="AG2789" i="1"/>
  <c r="AH2789" i="1"/>
  <c r="AA2790" i="1"/>
  <c r="AB2790" i="1"/>
  <c r="AC2790" i="1"/>
  <c r="AD2790" i="1"/>
  <c r="AE2790" i="1"/>
  <c r="AF2790" i="1"/>
  <c r="AG2790" i="1"/>
  <c r="AH2790" i="1"/>
  <c r="AA2791" i="1"/>
  <c r="AB2791" i="1"/>
  <c r="AC2791" i="1"/>
  <c r="AD2791" i="1"/>
  <c r="AE2791" i="1"/>
  <c r="AF2791" i="1"/>
  <c r="AG2791" i="1"/>
  <c r="AH2791" i="1"/>
  <c r="AA2792" i="1"/>
  <c r="AB2792" i="1"/>
  <c r="AC2792" i="1"/>
  <c r="AD2792" i="1"/>
  <c r="AE2792" i="1"/>
  <c r="AF2792" i="1"/>
  <c r="AG2792" i="1"/>
  <c r="AH2792" i="1"/>
  <c r="AA2793" i="1"/>
  <c r="AB2793" i="1"/>
  <c r="AC2793" i="1"/>
  <c r="AD2793" i="1"/>
  <c r="AE2793" i="1"/>
  <c r="AF2793" i="1"/>
  <c r="AG2793" i="1"/>
  <c r="AH2793" i="1"/>
  <c r="AA2794" i="1"/>
  <c r="AB2794" i="1"/>
  <c r="AC2794" i="1"/>
  <c r="AD2794" i="1"/>
  <c r="AE2794" i="1"/>
  <c r="AF2794" i="1"/>
  <c r="AG2794" i="1"/>
  <c r="AH2794" i="1"/>
  <c r="AA2795" i="1"/>
  <c r="AB2795" i="1"/>
  <c r="AC2795" i="1"/>
  <c r="AD2795" i="1"/>
  <c r="AE2795" i="1"/>
  <c r="AF2795" i="1"/>
  <c r="AG2795" i="1"/>
  <c r="AH2795" i="1"/>
  <c r="AA2796" i="1"/>
  <c r="AB2796" i="1"/>
  <c r="AC2796" i="1"/>
  <c r="AD2796" i="1"/>
  <c r="AE2796" i="1"/>
  <c r="AF2796" i="1"/>
  <c r="AG2796" i="1"/>
  <c r="AH2796" i="1"/>
  <c r="AA2797" i="1"/>
  <c r="AB2797" i="1"/>
  <c r="AC2797" i="1"/>
  <c r="AD2797" i="1"/>
  <c r="AE2797" i="1"/>
  <c r="AF2797" i="1"/>
  <c r="AG2797" i="1"/>
  <c r="AH2797" i="1"/>
  <c r="AA2798" i="1"/>
  <c r="AB2798" i="1"/>
  <c r="AC2798" i="1"/>
  <c r="AD2798" i="1"/>
  <c r="AE2798" i="1"/>
  <c r="AF2798" i="1"/>
  <c r="AG2798" i="1"/>
  <c r="AH2798" i="1"/>
  <c r="AA2799" i="1"/>
  <c r="AB2799" i="1"/>
  <c r="AC2799" i="1"/>
  <c r="AD2799" i="1"/>
  <c r="AE2799" i="1"/>
  <c r="AF2799" i="1"/>
  <c r="AG2799" i="1"/>
  <c r="AH2799" i="1"/>
  <c r="AA2800" i="1"/>
  <c r="AB2800" i="1"/>
  <c r="AC2800" i="1"/>
  <c r="AD2800" i="1"/>
  <c r="AE2800" i="1"/>
  <c r="AF2800" i="1"/>
  <c r="AG2800" i="1"/>
  <c r="AH2800" i="1"/>
  <c r="AA2801" i="1"/>
  <c r="AB2801" i="1"/>
  <c r="AC2801" i="1"/>
  <c r="AD2801" i="1"/>
  <c r="AE2801" i="1"/>
  <c r="AF2801" i="1"/>
  <c r="AG2801" i="1"/>
  <c r="AH2801" i="1"/>
  <c r="AA2802" i="1"/>
  <c r="AB2802" i="1"/>
  <c r="AC2802" i="1"/>
  <c r="AD2802" i="1"/>
  <c r="AE2802" i="1"/>
  <c r="AF2802" i="1"/>
  <c r="AG2802" i="1"/>
  <c r="AH2802" i="1"/>
  <c r="AA2803" i="1"/>
  <c r="AB2803" i="1"/>
  <c r="AC2803" i="1"/>
  <c r="AD2803" i="1"/>
  <c r="AE2803" i="1"/>
  <c r="AF2803" i="1"/>
  <c r="AG2803" i="1"/>
  <c r="AH2803" i="1"/>
  <c r="AA2804" i="1"/>
  <c r="AB2804" i="1"/>
  <c r="AC2804" i="1"/>
  <c r="AD2804" i="1"/>
  <c r="AE2804" i="1"/>
  <c r="AF2804" i="1"/>
  <c r="AG2804" i="1"/>
  <c r="AH2804" i="1"/>
  <c r="AA2805" i="1"/>
  <c r="AB2805" i="1"/>
  <c r="AC2805" i="1"/>
  <c r="AD2805" i="1"/>
  <c r="AE2805" i="1"/>
  <c r="AF2805" i="1"/>
  <c r="AG2805" i="1"/>
  <c r="AH2805" i="1"/>
  <c r="AA2806" i="1"/>
  <c r="AB2806" i="1"/>
  <c r="AC2806" i="1"/>
  <c r="AD2806" i="1"/>
  <c r="AE2806" i="1"/>
  <c r="AF2806" i="1"/>
  <c r="AG2806" i="1"/>
  <c r="AH2806" i="1"/>
  <c r="AA2807" i="1"/>
  <c r="AB2807" i="1"/>
  <c r="AC2807" i="1"/>
  <c r="AD2807" i="1"/>
  <c r="AE2807" i="1"/>
  <c r="AF2807" i="1"/>
  <c r="AG2807" i="1"/>
  <c r="AH2807" i="1"/>
  <c r="AA2808" i="1"/>
  <c r="AB2808" i="1"/>
  <c r="AC2808" i="1"/>
  <c r="AD2808" i="1"/>
  <c r="AE2808" i="1"/>
  <c r="AF2808" i="1"/>
  <c r="AG2808" i="1"/>
  <c r="AH2808" i="1"/>
  <c r="AA2809" i="1"/>
  <c r="AB2809" i="1"/>
  <c r="AC2809" i="1"/>
  <c r="AD2809" i="1"/>
  <c r="AE2809" i="1"/>
  <c r="AF2809" i="1"/>
  <c r="AG2809" i="1"/>
  <c r="AH2809" i="1"/>
  <c r="AA2810" i="1"/>
  <c r="AB2810" i="1"/>
  <c r="AC2810" i="1"/>
  <c r="AD2810" i="1"/>
  <c r="AE2810" i="1"/>
  <c r="AF2810" i="1"/>
  <c r="AG2810" i="1"/>
  <c r="AH2810" i="1"/>
  <c r="AA2811" i="1"/>
  <c r="AB2811" i="1"/>
  <c r="AC2811" i="1"/>
  <c r="AD2811" i="1"/>
  <c r="AE2811" i="1"/>
  <c r="AF2811" i="1"/>
  <c r="AG2811" i="1"/>
  <c r="AH2811" i="1"/>
  <c r="AA2812" i="1"/>
  <c r="AB2812" i="1"/>
  <c r="AC2812" i="1"/>
  <c r="AD2812" i="1"/>
  <c r="AE2812" i="1"/>
  <c r="AF2812" i="1"/>
  <c r="AG2812" i="1"/>
  <c r="AH2812" i="1"/>
  <c r="AA2813" i="1"/>
  <c r="AB2813" i="1"/>
  <c r="AC2813" i="1"/>
  <c r="AD2813" i="1"/>
  <c r="AE2813" i="1"/>
  <c r="AF2813" i="1"/>
  <c r="AG2813" i="1"/>
  <c r="AH2813" i="1"/>
  <c r="AA2814" i="1"/>
  <c r="AB2814" i="1"/>
  <c r="AC2814" i="1"/>
  <c r="AD2814" i="1"/>
  <c r="AE2814" i="1"/>
  <c r="AF2814" i="1"/>
  <c r="AG2814" i="1"/>
  <c r="AH2814" i="1"/>
  <c r="AA2815" i="1"/>
  <c r="AB2815" i="1"/>
  <c r="AC2815" i="1"/>
  <c r="AD2815" i="1"/>
  <c r="AE2815" i="1"/>
  <c r="AF2815" i="1"/>
  <c r="AG2815" i="1"/>
  <c r="AH2815" i="1"/>
  <c r="AA2816" i="1"/>
  <c r="AB2816" i="1"/>
  <c r="AC2816" i="1"/>
  <c r="AD2816" i="1"/>
  <c r="AE2816" i="1"/>
  <c r="AF2816" i="1"/>
  <c r="AG2816" i="1"/>
  <c r="AH2816" i="1"/>
  <c r="AA2817" i="1"/>
  <c r="AB2817" i="1"/>
  <c r="AC2817" i="1"/>
  <c r="AD2817" i="1"/>
  <c r="AE2817" i="1"/>
  <c r="AF2817" i="1"/>
  <c r="AG2817" i="1"/>
  <c r="AH2817" i="1"/>
  <c r="AA2818" i="1"/>
  <c r="AB2818" i="1"/>
  <c r="AC2818" i="1"/>
  <c r="AD2818" i="1"/>
  <c r="AE2818" i="1"/>
  <c r="AF2818" i="1"/>
  <c r="AG2818" i="1"/>
  <c r="AH2818" i="1"/>
  <c r="AA2819" i="1"/>
  <c r="AB2819" i="1"/>
  <c r="AC2819" i="1"/>
  <c r="AD2819" i="1"/>
  <c r="AE2819" i="1"/>
  <c r="AF2819" i="1"/>
  <c r="AG2819" i="1"/>
  <c r="AH2819" i="1"/>
  <c r="AA2820" i="1"/>
  <c r="AB2820" i="1"/>
  <c r="AC2820" i="1"/>
  <c r="AD2820" i="1"/>
  <c r="AE2820" i="1"/>
  <c r="AF2820" i="1"/>
  <c r="AG2820" i="1"/>
  <c r="AH2820" i="1"/>
  <c r="AA2821" i="1"/>
  <c r="AB2821" i="1"/>
  <c r="AC2821" i="1"/>
  <c r="AD2821" i="1"/>
  <c r="AE2821" i="1"/>
  <c r="AF2821" i="1"/>
  <c r="AG2821" i="1"/>
  <c r="AH2821" i="1"/>
  <c r="AA2822" i="1"/>
  <c r="AB2822" i="1"/>
  <c r="AC2822" i="1"/>
  <c r="AD2822" i="1"/>
  <c r="AE2822" i="1"/>
  <c r="AF2822" i="1"/>
  <c r="AG2822" i="1"/>
  <c r="AH2822" i="1"/>
  <c r="AA2823" i="1"/>
  <c r="AB2823" i="1"/>
  <c r="AC2823" i="1"/>
  <c r="AD2823" i="1"/>
  <c r="AE2823" i="1"/>
  <c r="AF2823" i="1"/>
  <c r="AG2823" i="1"/>
  <c r="AH2823" i="1"/>
  <c r="AA2824" i="1"/>
  <c r="AB2824" i="1"/>
  <c r="AC2824" i="1"/>
  <c r="AD2824" i="1"/>
  <c r="AE2824" i="1"/>
  <c r="AF2824" i="1"/>
  <c r="AG2824" i="1"/>
  <c r="AH2824" i="1"/>
  <c r="AA2825" i="1"/>
  <c r="AB2825" i="1"/>
  <c r="AC2825" i="1"/>
  <c r="AD2825" i="1"/>
  <c r="AE2825" i="1"/>
  <c r="AF2825" i="1"/>
  <c r="AG2825" i="1"/>
  <c r="AH2825" i="1"/>
  <c r="AA2826" i="1"/>
  <c r="AB2826" i="1"/>
  <c r="AC2826" i="1"/>
  <c r="AD2826" i="1"/>
  <c r="AE2826" i="1"/>
  <c r="AF2826" i="1"/>
  <c r="AG2826" i="1"/>
  <c r="AH2826" i="1"/>
  <c r="AA2827" i="1"/>
  <c r="AB2827" i="1"/>
  <c r="AC2827" i="1"/>
  <c r="AD2827" i="1"/>
  <c r="AE2827" i="1"/>
  <c r="AF2827" i="1"/>
  <c r="AG2827" i="1"/>
  <c r="AH2827" i="1"/>
  <c r="AA2828" i="1"/>
  <c r="AB2828" i="1"/>
  <c r="AC2828" i="1"/>
  <c r="AD2828" i="1"/>
  <c r="AE2828" i="1"/>
  <c r="AF2828" i="1"/>
  <c r="AG2828" i="1"/>
  <c r="AH2828" i="1"/>
  <c r="AA2829" i="1"/>
  <c r="AB2829" i="1"/>
  <c r="AC2829" i="1"/>
  <c r="AD2829" i="1"/>
  <c r="AE2829" i="1"/>
  <c r="AF2829" i="1"/>
  <c r="AG2829" i="1"/>
  <c r="AH2829" i="1"/>
  <c r="AA2830" i="1"/>
  <c r="AB2830" i="1"/>
  <c r="AC2830" i="1"/>
  <c r="AD2830" i="1"/>
  <c r="AE2830" i="1"/>
  <c r="AF2830" i="1"/>
  <c r="AG2830" i="1"/>
  <c r="AH2830" i="1"/>
  <c r="AA2831" i="1"/>
  <c r="AB2831" i="1"/>
  <c r="AC2831" i="1"/>
  <c r="AD2831" i="1"/>
  <c r="AE2831" i="1"/>
  <c r="AF2831" i="1"/>
  <c r="AG2831" i="1"/>
  <c r="AH2831" i="1"/>
  <c r="AA2832" i="1"/>
  <c r="AB2832" i="1"/>
  <c r="AC2832" i="1"/>
  <c r="AD2832" i="1"/>
  <c r="AE2832" i="1"/>
  <c r="AF2832" i="1"/>
  <c r="AG2832" i="1"/>
  <c r="AH2832" i="1"/>
  <c r="AA2833" i="1"/>
  <c r="AB2833" i="1"/>
  <c r="AC2833" i="1"/>
  <c r="AD2833" i="1"/>
  <c r="AE2833" i="1"/>
  <c r="AF2833" i="1"/>
  <c r="AG2833" i="1"/>
  <c r="AH2833" i="1"/>
  <c r="AA2834" i="1"/>
  <c r="AB2834" i="1"/>
  <c r="AC2834" i="1"/>
  <c r="AD2834" i="1"/>
  <c r="AE2834" i="1"/>
  <c r="AF2834" i="1"/>
  <c r="AG2834" i="1"/>
  <c r="AH2834" i="1"/>
  <c r="AA2835" i="1"/>
  <c r="AB2835" i="1"/>
  <c r="AC2835" i="1"/>
  <c r="AD2835" i="1"/>
  <c r="AE2835" i="1"/>
  <c r="AF2835" i="1"/>
  <c r="AG2835" i="1"/>
  <c r="AH2835" i="1"/>
  <c r="AA2836" i="1"/>
  <c r="AB2836" i="1"/>
  <c r="AC2836" i="1"/>
  <c r="AD2836" i="1"/>
  <c r="AE2836" i="1"/>
  <c r="AF2836" i="1"/>
  <c r="AG2836" i="1"/>
  <c r="AH2836" i="1"/>
  <c r="AA2837" i="1"/>
  <c r="AB2837" i="1"/>
  <c r="AC2837" i="1"/>
  <c r="AD2837" i="1"/>
  <c r="AE2837" i="1"/>
  <c r="AF2837" i="1"/>
  <c r="AG2837" i="1"/>
  <c r="AH2837" i="1"/>
  <c r="AA2838" i="1"/>
  <c r="AB2838" i="1"/>
  <c r="AC2838" i="1"/>
  <c r="AD2838" i="1"/>
  <c r="AE2838" i="1"/>
  <c r="AF2838" i="1"/>
  <c r="AG2838" i="1"/>
  <c r="AH2838" i="1"/>
  <c r="AA2839" i="1"/>
  <c r="AB2839" i="1"/>
  <c r="AC2839" i="1"/>
  <c r="AD2839" i="1"/>
  <c r="AE2839" i="1"/>
  <c r="AF2839" i="1"/>
  <c r="AG2839" i="1"/>
  <c r="AH2839" i="1"/>
  <c r="AA2840" i="1"/>
  <c r="AB2840" i="1"/>
  <c r="AC2840" i="1"/>
  <c r="AD2840" i="1"/>
  <c r="AE2840" i="1"/>
  <c r="AF2840" i="1"/>
  <c r="AG2840" i="1"/>
  <c r="AH2840" i="1"/>
  <c r="AA2841" i="1"/>
  <c r="AB2841" i="1"/>
  <c r="AC2841" i="1"/>
  <c r="AD2841" i="1"/>
  <c r="AE2841" i="1"/>
  <c r="AF2841" i="1"/>
  <c r="AG2841" i="1"/>
  <c r="AH2841" i="1"/>
  <c r="AA2842" i="1"/>
  <c r="AB2842" i="1"/>
  <c r="AC2842" i="1"/>
  <c r="AD2842" i="1"/>
  <c r="AE2842" i="1"/>
  <c r="AF2842" i="1"/>
  <c r="AG2842" i="1"/>
  <c r="AH2842" i="1"/>
  <c r="AA2843" i="1"/>
  <c r="AB2843" i="1"/>
  <c r="AC2843" i="1"/>
  <c r="AD2843" i="1"/>
  <c r="AE2843" i="1"/>
  <c r="AF2843" i="1"/>
  <c r="AG2843" i="1"/>
  <c r="AH2843" i="1"/>
  <c r="AA2844" i="1"/>
  <c r="AB2844" i="1"/>
  <c r="AC2844" i="1"/>
  <c r="AD2844" i="1"/>
  <c r="AE2844" i="1"/>
  <c r="AF2844" i="1"/>
  <c r="AG2844" i="1"/>
  <c r="AH2844" i="1"/>
  <c r="AA2845" i="1"/>
  <c r="AB2845" i="1"/>
  <c r="AC2845" i="1"/>
  <c r="AD2845" i="1"/>
  <c r="AE2845" i="1"/>
  <c r="AF2845" i="1"/>
  <c r="AG2845" i="1"/>
  <c r="AH2845" i="1"/>
  <c r="AA2846" i="1"/>
  <c r="AB2846" i="1"/>
  <c r="AC2846" i="1"/>
  <c r="AD2846" i="1"/>
  <c r="AE2846" i="1"/>
  <c r="AF2846" i="1"/>
  <c r="AG2846" i="1"/>
  <c r="AH2846" i="1"/>
  <c r="AA2847" i="1"/>
  <c r="AB2847" i="1"/>
  <c r="AC2847" i="1"/>
  <c r="AD2847" i="1"/>
  <c r="AE2847" i="1"/>
  <c r="AF2847" i="1"/>
  <c r="AG2847" i="1"/>
  <c r="AH2847" i="1"/>
  <c r="AA2848" i="1"/>
  <c r="AB2848" i="1"/>
  <c r="AC2848" i="1"/>
  <c r="AD2848" i="1"/>
  <c r="AE2848" i="1"/>
  <c r="AF2848" i="1"/>
  <c r="AG2848" i="1"/>
  <c r="AH2848" i="1"/>
  <c r="AA2849" i="1"/>
  <c r="AB2849" i="1"/>
  <c r="AC2849" i="1"/>
  <c r="AD2849" i="1"/>
  <c r="AE2849" i="1"/>
  <c r="AF2849" i="1"/>
  <c r="AG2849" i="1"/>
  <c r="AH2849" i="1"/>
  <c r="AA2850" i="1"/>
  <c r="AB2850" i="1"/>
  <c r="AC2850" i="1"/>
  <c r="AD2850" i="1"/>
  <c r="AE2850" i="1"/>
  <c r="AF2850" i="1"/>
  <c r="AG2850" i="1"/>
  <c r="AH2850" i="1"/>
  <c r="AA2851" i="1"/>
  <c r="AB2851" i="1"/>
  <c r="AC2851" i="1"/>
  <c r="AD2851" i="1"/>
  <c r="AE2851" i="1"/>
  <c r="AF2851" i="1"/>
  <c r="AG2851" i="1"/>
  <c r="AH2851" i="1"/>
  <c r="AA2852" i="1"/>
  <c r="AB2852" i="1"/>
  <c r="AC2852" i="1"/>
  <c r="AD2852" i="1"/>
  <c r="AE2852" i="1"/>
  <c r="AF2852" i="1"/>
  <c r="AG2852" i="1"/>
  <c r="AH2852" i="1"/>
  <c r="AA2853" i="1"/>
  <c r="AB2853" i="1"/>
  <c r="AC2853" i="1"/>
  <c r="AD2853" i="1"/>
  <c r="AE2853" i="1"/>
  <c r="AF2853" i="1"/>
  <c r="AG2853" i="1"/>
  <c r="AH2853" i="1"/>
  <c r="AA2854" i="1"/>
  <c r="AB2854" i="1"/>
  <c r="AC2854" i="1"/>
  <c r="AD2854" i="1"/>
  <c r="AE2854" i="1"/>
  <c r="AF2854" i="1"/>
  <c r="AG2854" i="1"/>
  <c r="AH2854" i="1"/>
  <c r="AA2855" i="1"/>
  <c r="AB2855" i="1"/>
  <c r="AC2855" i="1"/>
  <c r="AD2855" i="1"/>
  <c r="AE2855" i="1"/>
  <c r="AF2855" i="1"/>
  <c r="AG2855" i="1"/>
  <c r="AH2855" i="1"/>
  <c r="AA2856" i="1"/>
  <c r="AB2856" i="1"/>
  <c r="AC2856" i="1"/>
  <c r="AD2856" i="1"/>
  <c r="AE2856" i="1"/>
  <c r="AF2856" i="1"/>
  <c r="AG2856" i="1"/>
  <c r="AH2856" i="1"/>
  <c r="AA2857" i="1"/>
  <c r="AB2857" i="1"/>
  <c r="AC2857" i="1"/>
  <c r="AD2857" i="1"/>
  <c r="AE2857" i="1"/>
  <c r="AF2857" i="1"/>
  <c r="AG2857" i="1"/>
  <c r="AH2857" i="1"/>
  <c r="AA2858" i="1"/>
  <c r="AB2858" i="1"/>
  <c r="AC2858" i="1"/>
  <c r="AD2858" i="1"/>
  <c r="AE2858" i="1"/>
  <c r="AF2858" i="1"/>
  <c r="AG2858" i="1"/>
  <c r="AH2858" i="1"/>
  <c r="AA2859" i="1"/>
  <c r="AB2859" i="1"/>
  <c r="AC2859" i="1"/>
  <c r="AD2859" i="1"/>
  <c r="AE2859" i="1"/>
  <c r="AF2859" i="1"/>
  <c r="AG2859" i="1"/>
  <c r="AH2859" i="1"/>
  <c r="AA2860" i="1"/>
  <c r="AB2860" i="1"/>
  <c r="AC2860" i="1"/>
  <c r="AD2860" i="1"/>
  <c r="AE2860" i="1"/>
  <c r="AF2860" i="1"/>
  <c r="AG2860" i="1"/>
  <c r="AH2860" i="1"/>
  <c r="AA2861" i="1"/>
  <c r="AB2861" i="1"/>
  <c r="AC2861" i="1"/>
  <c r="AD2861" i="1"/>
  <c r="AE2861" i="1"/>
  <c r="AF2861" i="1"/>
  <c r="AG2861" i="1"/>
  <c r="AH2861" i="1"/>
  <c r="AA2862" i="1"/>
  <c r="AB2862" i="1"/>
  <c r="AC2862" i="1"/>
  <c r="AD2862" i="1"/>
  <c r="AE2862" i="1"/>
  <c r="AF2862" i="1"/>
  <c r="AG2862" i="1"/>
  <c r="AH2862" i="1"/>
  <c r="AA2863" i="1"/>
  <c r="AB2863" i="1"/>
  <c r="AC2863" i="1"/>
  <c r="AD2863" i="1"/>
  <c r="AE2863" i="1"/>
  <c r="AF2863" i="1"/>
  <c r="AG2863" i="1"/>
  <c r="AH2863" i="1"/>
  <c r="AA2864" i="1"/>
  <c r="AB2864" i="1"/>
  <c r="AC2864" i="1"/>
  <c r="AD2864" i="1"/>
  <c r="AE2864" i="1"/>
  <c r="AF2864" i="1"/>
  <c r="AG2864" i="1"/>
  <c r="AH2864" i="1"/>
  <c r="AA2865" i="1"/>
  <c r="AB2865" i="1"/>
  <c r="AC2865" i="1"/>
  <c r="AD2865" i="1"/>
  <c r="AE2865" i="1"/>
  <c r="AF2865" i="1"/>
  <c r="AG2865" i="1"/>
  <c r="AH2865" i="1"/>
  <c r="AA2866" i="1"/>
  <c r="AB2866" i="1"/>
  <c r="AC2866" i="1"/>
  <c r="AD2866" i="1"/>
  <c r="AE2866" i="1"/>
  <c r="AF2866" i="1"/>
  <c r="AG2866" i="1"/>
  <c r="AH2866" i="1"/>
  <c r="AA2867" i="1"/>
  <c r="AB2867" i="1"/>
  <c r="AC2867" i="1"/>
  <c r="AD2867" i="1"/>
  <c r="AE2867" i="1"/>
  <c r="AF2867" i="1"/>
  <c r="AG2867" i="1"/>
  <c r="AH2867" i="1"/>
  <c r="AA2868" i="1"/>
  <c r="AB2868" i="1"/>
  <c r="AC2868" i="1"/>
  <c r="AD2868" i="1"/>
  <c r="AE2868" i="1"/>
  <c r="AF2868" i="1"/>
  <c r="AG2868" i="1"/>
  <c r="AH2868" i="1"/>
  <c r="AA2869" i="1"/>
  <c r="AB2869" i="1"/>
  <c r="AC2869" i="1"/>
  <c r="AD2869" i="1"/>
  <c r="AE2869" i="1"/>
  <c r="AF2869" i="1"/>
  <c r="AG2869" i="1"/>
  <c r="AH2869" i="1"/>
  <c r="AA2870" i="1"/>
  <c r="AB2870" i="1"/>
  <c r="AC2870" i="1"/>
  <c r="AD2870" i="1"/>
  <c r="AE2870" i="1"/>
  <c r="AF2870" i="1"/>
  <c r="AG2870" i="1"/>
  <c r="AH2870" i="1"/>
  <c r="AA2871" i="1"/>
  <c r="AB2871" i="1"/>
  <c r="AC2871" i="1"/>
  <c r="AD2871" i="1"/>
  <c r="AE2871" i="1"/>
  <c r="AF2871" i="1"/>
  <c r="AG2871" i="1"/>
  <c r="AH2871" i="1"/>
  <c r="AA2872" i="1"/>
  <c r="AB2872" i="1"/>
  <c r="AC2872" i="1"/>
  <c r="AD2872" i="1"/>
  <c r="AE2872" i="1"/>
  <c r="AF2872" i="1"/>
  <c r="AG2872" i="1"/>
  <c r="AH2872" i="1"/>
  <c r="AA2873" i="1"/>
  <c r="AB2873" i="1"/>
  <c r="AC2873" i="1"/>
  <c r="AD2873" i="1"/>
  <c r="AE2873" i="1"/>
  <c r="AF2873" i="1"/>
  <c r="AG2873" i="1"/>
  <c r="AH2873" i="1"/>
  <c r="AA2874" i="1"/>
  <c r="AB2874" i="1"/>
  <c r="AC2874" i="1"/>
  <c r="AD2874" i="1"/>
  <c r="AE2874" i="1"/>
  <c r="AF2874" i="1"/>
  <c r="AG2874" i="1"/>
  <c r="AH2874" i="1"/>
  <c r="AA2875" i="1"/>
  <c r="AB2875" i="1"/>
  <c r="AC2875" i="1"/>
  <c r="AD2875" i="1"/>
  <c r="AE2875" i="1"/>
  <c r="AF2875" i="1"/>
  <c r="AG2875" i="1"/>
  <c r="AH2875" i="1"/>
  <c r="AA2876" i="1"/>
  <c r="AB2876" i="1"/>
  <c r="AC2876" i="1"/>
  <c r="AD2876" i="1"/>
  <c r="AE2876" i="1"/>
  <c r="AF2876" i="1"/>
  <c r="AG2876" i="1"/>
  <c r="AH2876" i="1"/>
  <c r="AA2877" i="1"/>
  <c r="AB2877" i="1"/>
  <c r="AC2877" i="1"/>
  <c r="AD2877" i="1"/>
  <c r="AE2877" i="1"/>
  <c r="AF2877" i="1"/>
  <c r="AG2877" i="1"/>
  <c r="AH2877" i="1"/>
  <c r="AA2878" i="1"/>
  <c r="AB2878" i="1"/>
  <c r="AC2878" i="1"/>
  <c r="AD2878" i="1"/>
  <c r="AE2878" i="1"/>
  <c r="AF2878" i="1"/>
  <c r="AG2878" i="1"/>
  <c r="AH2878" i="1"/>
  <c r="AA2879" i="1"/>
  <c r="AB2879" i="1"/>
  <c r="AC2879" i="1"/>
  <c r="AD2879" i="1"/>
  <c r="AE2879" i="1"/>
  <c r="AF2879" i="1"/>
  <c r="AG2879" i="1"/>
  <c r="AH2879" i="1"/>
  <c r="AA2880" i="1"/>
  <c r="AB2880" i="1"/>
  <c r="AC2880" i="1"/>
  <c r="AD2880" i="1"/>
  <c r="AE2880" i="1"/>
  <c r="AF2880" i="1"/>
  <c r="AG2880" i="1"/>
  <c r="AH2880" i="1"/>
  <c r="AA2881" i="1"/>
  <c r="AB2881" i="1"/>
  <c r="AC2881" i="1"/>
  <c r="AD2881" i="1"/>
  <c r="AE2881" i="1"/>
  <c r="AF2881" i="1"/>
  <c r="AG2881" i="1"/>
  <c r="AH2881" i="1"/>
  <c r="AA2882" i="1"/>
  <c r="AB2882" i="1"/>
  <c r="AC2882" i="1"/>
  <c r="AD2882" i="1"/>
  <c r="AE2882" i="1"/>
  <c r="AF2882" i="1"/>
  <c r="AG2882" i="1"/>
  <c r="AH2882" i="1"/>
  <c r="AA2883" i="1"/>
  <c r="AB2883" i="1"/>
  <c r="AC2883" i="1"/>
  <c r="AD2883" i="1"/>
  <c r="AE2883" i="1"/>
  <c r="AF2883" i="1"/>
  <c r="AG2883" i="1"/>
  <c r="AH2883" i="1"/>
  <c r="AA2884" i="1"/>
  <c r="AB2884" i="1"/>
  <c r="AC2884" i="1"/>
  <c r="AD2884" i="1"/>
  <c r="AE2884" i="1"/>
  <c r="AF2884" i="1"/>
  <c r="AG2884" i="1"/>
  <c r="AH2884" i="1"/>
  <c r="AA2885" i="1"/>
  <c r="AB2885" i="1"/>
  <c r="AC2885" i="1"/>
  <c r="AD2885" i="1"/>
  <c r="AE2885" i="1"/>
  <c r="AF2885" i="1"/>
  <c r="AG2885" i="1"/>
  <c r="AH2885" i="1"/>
  <c r="AA2886" i="1"/>
  <c r="AB2886" i="1"/>
  <c r="AC2886" i="1"/>
  <c r="AD2886" i="1"/>
  <c r="AE2886" i="1"/>
  <c r="AF2886" i="1"/>
  <c r="AG2886" i="1"/>
  <c r="AH2886" i="1"/>
  <c r="AA2887" i="1"/>
  <c r="AB2887" i="1"/>
  <c r="AC2887" i="1"/>
  <c r="AD2887" i="1"/>
  <c r="AE2887" i="1"/>
  <c r="AF2887" i="1"/>
  <c r="AG2887" i="1"/>
  <c r="AH2887" i="1"/>
  <c r="AA2888" i="1"/>
  <c r="AB2888" i="1"/>
  <c r="AC2888" i="1"/>
  <c r="AD2888" i="1"/>
  <c r="AE2888" i="1"/>
  <c r="AF2888" i="1"/>
  <c r="AG2888" i="1"/>
  <c r="AH2888" i="1"/>
  <c r="AA2889" i="1"/>
  <c r="AB2889" i="1"/>
  <c r="AC2889" i="1"/>
  <c r="AD2889" i="1"/>
  <c r="AE2889" i="1"/>
  <c r="AF2889" i="1"/>
  <c r="AG2889" i="1"/>
  <c r="AH2889" i="1"/>
  <c r="AA2890" i="1"/>
  <c r="AB2890" i="1"/>
  <c r="AC2890" i="1"/>
  <c r="AD2890" i="1"/>
  <c r="AE2890" i="1"/>
  <c r="AF2890" i="1"/>
  <c r="AG2890" i="1"/>
  <c r="AH2890" i="1"/>
  <c r="AA2891" i="1"/>
  <c r="AB2891" i="1"/>
  <c r="AC2891" i="1"/>
  <c r="AD2891" i="1"/>
  <c r="AE2891" i="1"/>
  <c r="AF2891" i="1"/>
  <c r="AG2891" i="1"/>
  <c r="AH2891" i="1"/>
  <c r="AA2892" i="1"/>
  <c r="AB2892" i="1"/>
  <c r="AC2892" i="1"/>
  <c r="AD2892" i="1"/>
  <c r="AE2892" i="1"/>
  <c r="AF2892" i="1"/>
  <c r="AG2892" i="1"/>
  <c r="AH2892" i="1"/>
  <c r="AA2893" i="1"/>
  <c r="AB2893" i="1"/>
  <c r="AC2893" i="1"/>
  <c r="AD2893" i="1"/>
  <c r="AE2893" i="1"/>
  <c r="AF2893" i="1"/>
  <c r="AG2893" i="1"/>
  <c r="AH2893" i="1"/>
  <c r="AA2894" i="1"/>
  <c r="AB2894" i="1"/>
  <c r="AC2894" i="1"/>
  <c r="AD2894" i="1"/>
  <c r="AE2894" i="1"/>
  <c r="AF2894" i="1"/>
  <c r="AG2894" i="1"/>
  <c r="AH2894" i="1"/>
  <c r="AA2895" i="1"/>
  <c r="AB2895" i="1"/>
  <c r="AC2895" i="1"/>
  <c r="AD2895" i="1"/>
  <c r="AE2895" i="1"/>
  <c r="AF2895" i="1"/>
  <c r="AG2895" i="1"/>
  <c r="AH2895" i="1"/>
  <c r="AA2896" i="1"/>
  <c r="AB2896" i="1"/>
  <c r="AC2896" i="1"/>
  <c r="AD2896" i="1"/>
  <c r="AE2896" i="1"/>
  <c r="AF2896" i="1"/>
  <c r="AG2896" i="1"/>
  <c r="AH2896" i="1"/>
  <c r="AA2897" i="1"/>
  <c r="AB2897" i="1"/>
  <c r="AC2897" i="1"/>
  <c r="AD2897" i="1"/>
  <c r="AE2897" i="1"/>
  <c r="AF2897" i="1"/>
  <c r="AG2897" i="1"/>
  <c r="AH2897" i="1"/>
  <c r="AA2898" i="1"/>
  <c r="AB2898" i="1"/>
  <c r="AC2898" i="1"/>
  <c r="AD2898" i="1"/>
  <c r="AE2898" i="1"/>
  <c r="AF2898" i="1"/>
  <c r="AG2898" i="1"/>
  <c r="AH2898" i="1"/>
  <c r="AA2899" i="1"/>
  <c r="AB2899" i="1"/>
  <c r="AC2899" i="1"/>
  <c r="AD2899" i="1"/>
  <c r="AE2899" i="1"/>
  <c r="AF2899" i="1"/>
  <c r="AG2899" i="1"/>
  <c r="AH2899" i="1"/>
  <c r="AA2900" i="1"/>
  <c r="AB2900" i="1"/>
  <c r="AC2900" i="1"/>
  <c r="AD2900" i="1"/>
  <c r="AE2900" i="1"/>
  <c r="AF2900" i="1"/>
  <c r="AG2900" i="1"/>
  <c r="AH2900" i="1"/>
  <c r="AA2901" i="1"/>
  <c r="AB2901" i="1"/>
  <c r="AC2901" i="1"/>
  <c r="AD2901" i="1"/>
  <c r="AE2901" i="1"/>
  <c r="AF2901" i="1"/>
  <c r="AG2901" i="1"/>
  <c r="AH2901" i="1"/>
  <c r="AA2902" i="1"/>
  <c r="AB2902" i="1"/>
  <c r="AC2902" i="1"/>
  <c r="AD2902" i="1"/>
  <c r="AE2902" i="1"/>
  <c r="AF2902" i="1"/>
  <c r="AG2902" i="1"/>
  <c r="AH2902" i="1"/>
  <c r="AA2903" i="1"/>
  <c r="AB2903" i="1"/>
  <c r="AC2903" i="1"/>
  <c r="AD2903" i="1"/>
  <c r="AE2903" i="1"/>
  <c r="AF2903" i="1"/>
  <c r="AG2903" i="1"/>
  <c r="AH2903" i="1"/>
  <c r="AA2904" i="1"/>
  <c r="AB2904" i="1"/>
  <c r="AC2904" i="1"/>
  <c r="AD2904" i="1"/>
  <c r="AE2904" i="1"/>
  <c r="AF2904" i="1"/>
  <c r="AG2904" i="1"/>
  <c r="AH2904" i="1"/>
  <c r="AA2905" i="1"/>
  <c r="AB2905" i="1"/>
  <c r="AC2905" i="1"/>
  <c r="AD2905" i="1"/>
  <c r="AE2905" i="1"/>
  <c r="AF2905" i="1"/>
  <c r="AG2905" i="1"/>
  <c r="AH2905" i="1"/>
  <c r="AA2906" i="1"/>
  <c r="AB2906" i="1"/>
  <c r="AC2906" i="1"/>
  <c r="AD2906" i="1"/>
  <c r="AE2906" i="1"/>
  <c r="AF2906" i="1"/>
  <c r="AG2906" i="1"/>
  <c r="AH2906" i="1"/>
  <c r="AA2907" i="1"/>
  <c r="AB2907" i="1"/>
  <c r="AC2907" i="1"/>
  <c r="AD2907" i="1"/>
  <c r="AE2907" i="1"/>
  <c r="AF2907" i="1"/>
  <c r="AG2907" i="1"/>
  <c r="AH2907" i="1"/>
  <c r="AA2908" i="1"/>
  <c r="AB2908" i="1"/>
  <c r="AC2908" i="1"/>
  <c r="AD2908" i="1"/>
  <c r="AE2908" i="1"/>
  <c r="AF2908" i="1"/>
  <c r="AG2908" i="1"/>
  <c r="AH2908" i="1"/>
  <c r="AA2909" i="1"/>
  <c r="AB2909" i="1"/>
  <c r="AC2909" i="1"/>
  <c r="AD2909" i="1"/>
  <c r="AE2909" i="1"/>
  <c r="AF2909" i="1"/>
  <c r="AG2909" i="1"/>
  <c r="AH2909" i="1"/>
  <c r="AA2910" i="1"/>
  <c r="AB2910" i="1"/>
  <c r="AC2910" i="1"/>
  <c r="AD2910" i="1"/>
  <c r="AE2910" i="1"/>
  <c r="AF2910" i="1"/>
  <c r="AG2910" i="1"/>
  <c r="AH2910" i="1"/>
  <c r="AA2911" i="1"/>
  <c r="AB2911" i="1"/>
  <c r="AC2911" i="1"/>
  <c r="AD2911" i="1"/>
  <c r="AE2911" i="1"/>
  <c r="AF2911" i="1"/>
  <c r="AG2911" i="1"/>
  <c r="AH2911" i="1"/>
  <c r="AA2912" i="1"/>
  <c r="AB2912" i="1"/>
  <c r="AC2912" i="1"/>
  <c r="AD2912" i="1"/>
  <c r="AE2912" i="1"/>
  <c r="AF2912" i="1"/>
  <c r="AG2912" i="1"/>
  <c r="AH2912" i="1"/>
  <c r="AA2913" i="1"/>
  <c r="AB2913" i="1"/>
  <c r="AC2913" i="1"/>
  <c r="AD2913" i="1"/>
  <c r="AE2913" i="1"/>
  <c r="AF2913" i="1"/>
  <c r="AG2913" i="1"/>
  <c r="AH2913" i="1"/>
  <c r="AA2914" i="1"/>
  <c r="AB2914" i="1"/>
  <c r="AC2914" i="1"/>
  <c r="AD2914" i="1"/>
  <c r="AE2914" i="1"/>
  <c r="AF2914" i="1"/>
  <c r="AG2914" i="1"/>
  <c r="AH2914" i="1"/>
  <c r="AA2915" i="1"/>
  <c r="AB2915" i="1"/>
  <c r="AC2915" i="1"/>
  <c r="AD2915" i="1"/>
  <c r="AE2915" i="1"/>
  <c r="AF2915" i="1"/>
  <c r="AG2915" i="1"/>
  <c r="AH2915" i="1"/>
  <c r="AA2916" i="1"/>
  <c r="AB2916" i="1"/>
  <c r="AC2916" i="1"/>
  <c r="AD2916" i="1"/>
  <c r="AE2916" i="1"/>
  <c r="AF2916" i="1"/>
  <c r="AG2916" i="1"/>
  <c r="AH2916" i="1"/>
  <c r="AA2917" i="1"/>
  <c r="AB2917" i="1"/>
  <c r="AC2917" i="1"/>
  <c r="AD2917" i="1"/>
  <c r="AE2917" i="1"/>
  <c r="AF2917" i="1"/>
  <c r="AG2917" i="1"/>
  <c r="AH2917" i="1"/>
  <c r="AA2918" i="1"/>
  <c r="AB2918" i="1"/>
  <c r="AC2918" i="1"/>
  <c r="AD2918" i="1"/>
  <c r="AE2918" i="1"/>
  <c r="AF2918" i="1"/>
  <c r="AG2918" i="1"/>
  <c r="AH2918" i="1"/>
  <c r="AA2919" i="1"/>
  <c r="AB2919" i="1"/>
  <c r="AC2919" i="1"/>
  <c r="AD2919" i="1"/>
  <c r="AE2919" i="1"/>
  <c r="AF2919" i="1"/>
  <c r="AG2919" i="1"/>
  <c r="AH2919" i="1"/>
  <c r="AA2920" i="1"/>
  <c r="AB2920" i="1"/>
  <c r="AC2920" i="1"/>
  <c r="AD2920" i="1"/>
  <c r="AE2920" i="1"/>
  <c r="AF2920" i="1"/>
  <c r="AG2920" i="1"/>
  <c r="AH2920" i="1"/>
  <c r="AA2921" i="1"/>
  <c r="AB2921" i="1"/>
  <c r="AC2921" i="1"/>
  <c r="AD2921" i="1"/>
  <c r="AE2921" i="1"/>
  <c r="AF2921" i="1"/>
  <c r="AG2921" i="1"/>
  <c r="AH2921" i="1"/>
  <c r="AA2922" i="1"/>
  <c r="AB2922" i="1"/>
  <c r="AC2922" i="1"/>
  <c r="AD2922" i="1"/>
  <c r="AE2922" i="1"/>
  <c r="AF2922" i="1"/>
  <c r="AG2922" i="1"/>
  <c r="AH2922" i="1"/>
  <c r="AA2923" i="1"/>
  <c r="AB2923" i="1"/>
  <c r="AC2923" i="1"/>
  <c r="AD2923" i="1"/>
  <c r="AE2923" i="1"/>
  <c r="AF2923" i="1"/>
  <c r="AG2923" i="1"/>
  <c r="AH2923" i="1"/>
  <c r="AA2924" i="1"/>
  <c r="AB2924" i="1"/>
  <c r="AC2924" i="1"/>
  <c r="AD2924" i="1"/>
  <c r="AE2924" i="1"/>
  <c r="AF2924" i="1"/>
  <c r="AG2924" i="1"/>
  <c r="AH2924" i="1"/>
  <c r="AA2925" i="1"/>
  <c r="AB2925" i="1"/>
  <c r="AC2925" i="1"/>
  <c r="AD2925" i="1"/>
  <c r="AE2925" i="1"/>
  <c r="AF2925" i="1"/>
  <c r="AG2925" i="1"/>
  <c r="AH2925" i="1"/>
  <c r="AA2926" i="1"/>
  <c r="AB2926" i="1"/>
  <c r="AC2926" i="1"/>
  <c r="AD2926" i="1"/>
  <c r="AE2926" i="1"/>
  <c r="AF2926" i="1"/>
  <c r="AG2926" i="1"/>
  <c r="AH2926" i="1"/>
  <c r="AA2927" i="1"/>
  <c r="AB2927" i="1"/>
  <c r="AC2927" i="1"/>
  <c r="AD2927" i="1"/>
  <c r="AE2927" i="1"/>
  <c r="AF2927" i="1"/>
  <c r="AG2927" i="1"/>
  <c r="AH2927" i="1"/>
  <c r="AA2928" i="1"/>
  <c r="AB2928" i="1"/>
  <c r="AC2928" i="1"/>
  <c r="AD2928" i="1"/>
  <c r="AE2928" i="1"/>
  <c r="AF2928" i="1"/>
  <c r="AG2928" i="1"/>
  <c r="AH2928" i="1"/>
  <c r="AA2929" i="1"/>
  <c r="AB2929" i="1"/>
  <c r="AC2929" i="1"/>
  <c r="AD2929" i="1"/>
  <c r="AE2929" i="1"/>
  <c r="AF2929" i="1"/>
  <c r="AG2929" i="1"/>
  <c r="AH2929" i="1"/>
  <c r="AA2930" i="1"/>
  <c r="AB2930" i="1"/>
  <c r="AC2930" i="1"/>
  <c r="AD2930" i="1"/>
  <c r="AE2930" i="1"/>
  <c r="AF2930" i="1"/>
  <c r="AG2930" i="1"/>
  <c r="AH2930" i="1"/>
  <c r="AA2931" i="1"/>
  <c r="AB2931" i="1"/>
  <c r="AC2931" i="1"/>
  <c r="AD2931" i="1"/>
  <c r="AE2931" i="1"/>
  <c r="AF2931" i="1"/>
  <c r="AG2931" i="1"/>
  <c r="AH2931" i="1"/>
  <c r="AA2932" i="1"/>
  <c r="AB2932" i="1"/>
  <c r="AC2932" i="1"/>
  <c r="AD2932" i="1"/>
  <c r="AE2932" i="1"/>
  <c r="AF2932" i="1"/>
  <c r="AG2932" i="1"/>
  <c r="AH2932" i="1"/>
  <c r="AA2933" i="1"/>
  <c r="AB2933" i="1"/>
  <c r="AC2933" i="1"/>
  <c r="AD2933" i="1"/>
  <c r="AE2933" i="1"/>
  <c r="AF2933" i="1"/>
  <c r="AG2933" i="1"/>
  <c r="AH2933" i="1"/>
  <c r="AA2934" i="1"/>
  <c r="AB2934" i="1"/>
  <c r="AC2934" i="1"/>
  <c r="AD2934" i="1"/>
  <c r="AE2934" i="1"/>
  <c r="AF2934" i="1"/>
  <c r="AG2934" i="1"/>
  <c r="AH2934" i="1"/>
  <c r="AA2935" i="1"/>
  <c r="AB2935" i="1"/>
  <c r="AC2935" i="1"/>
  <c r="AD2935" i="1"/>
  <c r="AE2935" i="1"/>
  <c r="AF2935" i="1"/>
  <c r="AG2935" i="1"/>
  <c r="AH2935" i="1"/>
  <c r="AA2936" i="1"/>
  <c r="AB2936" i="1"/>
  <c r="AC2936" i="1"/>
  <c r="AD2936" i="1"/>
  <c r="AE2936" i="1"/>
  <c r="AF2936" i="1"/>
  <c r="AG2936" i="1"/>
  <c r="AH2936" i="1"/>
  <c r="AA2937" i="1"/>
  <c r="AB2937" i="1"/>
  <c r="AC2937" i="1"/>
  <c r="AD2937" i="1"/>
  <c r="AE2937" i="1"/>
  <c r="AF2937" i="1"/>
  <c r="AG2937" i="1"/>
  <c r="AH2937" i="1"/>
  <c r="AA2938" i="1"/>
  <c r="AB2938" i="1"/>
  <c r="AC2938" i="1"/>
  <c r="AD2938" i="1"/>
  <c r="AE2938" i="1"/>
  <c r="AF2938" i="1"/>
  <c r="AG2938" i="1"/>
  <c r="AH2938" i="1"/>
  <c r="AA2939" i="1"/>
  <c r="AB2939" i="1"/>
  <c r="AC2939" i="1"/>
  <c r="AD2939" i="1"/>
  <c r="AE2939" i="1"/>
  <c r="AF2939" i="1"/>
  <c r="AG2939" i="1"/>
  <c r="AH2939" i="1"/>
  <c r="AA2940" i="1"/>
  <c r="AB2940" i="1"/>
  <c r="AC2940" i="1"/>
  <c r="AD2940" i="1"/>
  <c r="AE2940" i="1"/>
  <c r="AF2940" i="1"/>
  <c r="AG2940" i="1"/>
  <c r="AH2940" i="1"/>
  <c r="AA2941" i="1"/>
  <c r="AB2941" i="1"/>
  <c r="AC2941" i="1"/>
  <c r="AD2941" i="1"/>
  <c r="AE2941" i="1"/>
  <c r="AF2941" i="1"/>
  <c r="AG2941" i="1"/>
  <c r="AH2941" i="1"/>
  <c r="AA2942" i="1"/>
  <c r="AB2942" i="1"/>
  <c r="AC2942" i="1"/>
  <c r="AD2942" i="1"/>
  <c r="AE2942" i="1"/>
  <c r="AF2942" i="1"/>
  <c r="AG2942" i="1"/>
  <c r="AH2942" i="1"/>
  <c r="AA2943" i="1"/>
  <c r="AB2943" i="1"/>
  <c r="AC2943" i="1"/>
  <c r="AD2943" i="1"/>
  <c r="AE2943" i="1"/>
  <c r="AF2943" i="1"/>
  <c r="AG2943" i="1"/>
  <c r="AH2943" i="1"/>
  <c r="AA2944" i="1"/>
  <c r="AB2944" i="1"/>
  <c r="AC2944" i="1"/>
  <c r="AD2944" i="1"/>
  <c r="AE2944" i="1"/>
  <c r="AF2944" i="1"/>
  <c r="AG2944" i="1"/>
  <c r="AH2944" i="1"/>
  <c r="AA2945" i="1"/>
  <c r="AB2945" i="1"/>
  <c r="AC2945" i="1"/>
  <c r="AD2945" i="1"/>
  <c r="AE2945" i="1"/>
  <c r="AF2945" i="1"/>
  <c r="AG2945" i="1"/>
  <c r="AH2945" i="1"/>
  <c r="AA2946" i="1"/>
  <c r="AB2946" i="1"/>
  <c r="AC2946" i="1"/>
  <c r="AD2946" i="1"/>
  <c r="AE2946" i="1"/>
  <c r="AF2946" i="1"/>
  <c r="AG2946" i="1"/>
  <c r="AH2946" i="1"/>
  <c r="AA2947" i="1"/>
  <c r="AB2947" i="1"/>
  <c r="AC2947" i="1"/>
  <c r="AD2947" i="1"/>
  <c r="AE2947" i="1"/>
  <c r="AF2947" i="1"/>
  <c r="AG2947" i="1"/>
  <c r="AH2947" i="1"/>
  <c r="AA2948" i="1"/>
  <c r="AB2948" i="1"/>
  <c r="AC2948" i="1"/>
  <c r="AD2948" i="1"/>
  <c r="AE2948" i="1"/>
  <c r="AF2948" i="1"/>
  <c r="AG2948" i="1"/>
  <c r="AH2948" i="1"/>
  <c r="AA2949" i="1"/>
  <c r="AB2949" i="1"/>
  <c r="AC2949" i="1"/>
  <c r="AD2949" i="1"/>
  <c r="AE2949" i="1"/>
  <c r="AF2949" i="1"/>
  <c r="AG2949" i="1"/>
  <c r="AH2949" i="1"/>
  <c r="AA2950" i="1"/>
  <c r="AB2950" i="1"/>
  <c r="AC2950" i="1"/>
  <c r="AD2950" i="1"/>
  <c r="AE2950" i="1"/>
  <c r="AF2950" i="1"/>
  <c r="AG2950" i="1"/>
  <c r="AH2950" i="1"/>
  <c r="AA2951" i="1"/>
  <c r="AB2951" i="1"/>
  <c r="AC2951" i="1"/>
  <c r="AD2951" i="1"/>
  <c r="AE2951" i="1"/>
  <c r="AF2951" i="1"/>
  <c r="AG2951" i="1"/>
  <c r="AH2951" i="1"/>
  <c r="AA2952" i="1"/>
  <c r="AB2952" i="1"/>
  <c r="AC2952" i="1"/>
  <c r="AD2952" i="1"/>
  <c r="AE2952" i="1"/>
  <c r="AF2952" i="1"/>
  <c r="AG2952" i="1"/>
  <c r="AH2952" i="1"/>
  <c r="AA2953" i="1"/>
  <c r="AB2953" i="1"/>
  <c r="AC2953" i="1"/>
  <c r="AD2953" i="1"/>
  <c r="AE2953" i="1"/>
  <c r="AF2953" i="1"/>
  <c r="AG2953" i="1"/>
  <c r="AH2953" i="1"/>
  <c r="AA2954" i="1"/>
  <c r="AB2954" i="1"/>
  <c r="AC2954" i="1"/>
  <c r="AD2954" i="1"/>
  <c r="AE2954" i="1"/>
  <c r="AF2954" i="1"/>
  <c r="AG2954" i="1"/>
  <c r="AH2954" i="1"/>
  <c r="AA2955" i="1"/>
  <c r="AB2955" i="1"/>
  <c r="AC2955" i="1"/>
  <c r="AD2955" i="1"/>
  <c r="AE2955" i="1"/>
  <c r="AF2955" i="1"/>
  <c r="AG2955" i="1"/>
  <c r="AH2955" i="1"/>
  <c r="AA2956" i="1"/>
  <c r="AB2956" i="1"/>
  <c r="AC2956" i="1"/>
  <c r="AD2956" i="1"/>
  <c r="AE2956" i="1"/>
  <c r="AF2956" i="1"/>
  <c r="AG2956" i="1"/>
  <c r="AH2956" i="1"/>
  <c r="AA2957" i="1"/>
  <c r="AB2957" i="1"/>
  <c r="AC2957" i="1"/>
  <c r="AD2957" i="1"/>
  <c r="AE2957" i="1"/>
  <c r="AF2957" i="1"/>
  <c r="AG2957" i="1"/>
  <c r="AH2957" i="1"/>
  <c r="AA2958" i="1"/>
  <c r="AB2958" i="1"/>
  <c r="AC2958" i="1"/>
  <c r="AD2958" i="1"/>
  <c r="AE2958" i="1"/>
  <c r="AF2958" i="1"/>
  <c r="AG2958" i="1"/>
  <c r="AH2958" i="1"/>
  <c r="AA2959" i="1"/>
  <c r="AB2959" i="1"/>
  <c r="AC2959" i="1"/>
  <c r="AD2959" i="1"/>
  <c r="AE2959" i="1"/>
  <c r="AF2959" i="1"/>
  <c r="AG2959" i="1"/>
  <c r="AH2959" i="1"/>
  <c r="AA2960" i="1"/>
  <c r="AB2960" i="1"/>
  <c r="AC2960" i="1"/>
  <c r="AD2960" i="1"/>
  <c r="AE2960" i="1"/>
  <c r="AF2960" i="1"/>
  <c r="AG2960" i="1"/>
  <c r="AH2960" i="1"/>
  <c r="AA2961" i="1"/>
  <c r="AB2961" i="1"/>
  <c r="AC2961" i="1"/>
  <c r="AD2961" i="1"/>
  <c r="AE2961" i="1"/>
  <c r="AF2961" i="1"/>
  <c r="AG2961" i="1"/>
  <c r="AH2961" i="1"/>
  <c r="AA2962" i="1"/>
  <c r="AB2962" i="1"/>
  <c r="AC2962" i="1"/>
  <c r="AD2962" i="1"/>
  <c r="AE2962" i="1"/>
  <c r="AF2962" i="1"/>
  <c r="AG2962" i="1"/>
  <c r="AH2962" i="1"/>
  <c r="AA2963" i="1"/>
  <c r="AB2963" i="1"/>
  <c r="AC2963" i="1"/>
  <c r="AD2963" i="1"/>
  <c r="AE2963" i="1"/>
  <c r="AF2963" i="1"/>
  <c r="AG2963" i="1"/>
  <c r="AH2963" i="1"/>
  <c r="AA2964" i="1"/>
  <c r="AB2964" i="1"/>
  <c r="AC2964" i="1"/>
  <c r="AD2964" i="1"/>
  <c r="AE2964" i="1"/>
  <c r="AF2964" i="1"/>
  <c r="AG2964" i="1"/>
  <c r="AH2964" i="1"/>
  <c r="AA2965" i="1"/>
  <c r="AB2965" i="1"/>
  <c r="AC2965" i="1"/>
  <c r="AD2965" i="1"/>
  <c r="AE2965" i="1"/>
  <c r="AF2965" i="1"/>
  <c r="AG2965" i="1"/>
  <c r="AH2965" i="1"/>
  <c r="AA2966" i="1"/>
  <c r="AB2966" i="1"/>
  <c r="AC2966" i="1"/>
  <c r="AD2966" i="1"/>
  <c r="AE2966" i="1"/>
  <c r="AF2966" i="1"/>
  <c r="AG2966" i="1"/>
  <c r="AH2966" i="1"/>
  <c r="AA2967" i="1"/>
  <c r="AB2967" i="1"/>
  <c r="AC2967" i="1"/>
  <c r="AD2967" i="1"/>
  <c r="AE2967" i="1"/>
  <c r="AF2967" i="1"/>
  <c r="AG2967" i="1"/>
  <c r="AH2967" i="1"/>
  <c r="AA2968" i="1"/>
  <c r="AB2968" i="1"/>
  <c r="AC2968" i="1"/>
  <c r="AD2968" i="1"/>
  <c r="AE2968" i="1"/>
  <c r="AF2968" i="1"/>
  <c r="AG2968" i="1"/>
  <c r="AH2968" i="1"/>
  <c r="AA2969" i="1"/>
  <c r="AB2969" i="1"/>
  <c r="AC2969" i="1"/>
  <c r="AD2969" i="1"/>
  <c r="AE2969" i="1"/>
  <c r="AF2969" i="1"/>
  <c r="AG2969" i="1"/>
  <c r="AH2969" i="1"/>
  <c r="AA2970" i="1"/>
  <c r="AB2970" i="1"/>
  <c r="AC2970" i="1"/>
  <c r="AD2970" i="1"/>
  <c r="AE2970" i="1"/>
  <c r="AF2970" i="1"/>
  <c r="AG2970" i="1"/>
  <c r="AH2970" i="1"/>
  <c r="AA2971" i="1"/>
  <c r="AB2971" i="1"/>
  <c r="AC2971" i="1"/>
  <c r="AD2971" i="1"/>
  <c r="AE2971" i="1"/>
  <c r="AF2971" i="1"/>
  <c r="AG2971" i="1"/>
  <c r="AH2971" i="1"/>
  <c r="AA2972" i="1"/>
  <c r="AB2972" i="1"/>
  <c r="AC2972" i="1"/>
  <c r="AD2972" i="1"/>
  <c r="AE2972" i="1"/>
  <c r="AF2972" i="1"/>
  <c r="AG2972" i="1"/>
  <c r="AH2972" i="1"/>
  <c r="AA2973" i="1"/>
  <c r="AB2973" i="1"/>
  <c r="AC2973" i="1"/>
  <c r="AD2973" i="1"/>
  <c r="AE2973" i="1"/>
  <c r="AF2973" i="1"/>
  <c r="AG2973" i="1"/>
  <c r="AH2973" i="1"/>
  <c r="AA2974" i="1"/>
  <c r="AB2974" i="1"/>
  <c r="AC2974" i="1"/>
  <c r="AD2974" i="1"/>
  <c r="AE2974" i="1"/>
  <c r="AF2974" i="1"/>
  <c r="AG2974" i="1"/>
  <c r="AH2974" i="1"/>
  <c r="AA2975" i="1"/>
  <c r="AB2975" i="1"/>
  <c r="AC2975" i="1"/>
  <c r="AD2975" i="1"/>
  <c r="AE2975" i="1"/>
  <c r="AF2975" i="1"/>
  <c r="AG2975" i="1"/>
  <c r="AH2975" i="1"/>
  <c r="AA2976" i="1"/>
  <c r="AB2976" i="1"/>
  <c r="AC2976" i="1"/>
  <c r="AD2976" i="1"/>
  <c r="AE2976" i="1"/>
  <c r="AF2976" i="1"/>
  <c r="AG2976" i="1"/>
  <c r="AH2976" i="1"/>
  <c r="AA2977" i="1"/>
  <c r="AB2977" i="1"/>
  <c r="AC2977" i="1"/>
  <c r="AD2977" i="1"/>
  <c r="AE2977" i="1"/>
  <c r="AF2977" i="1"/>
  <c r="AG2977" i="1"/>
  <c r="AH2977" i="1"/>
  <c r="AA2978" i="1"/>
  <c r="AB2978" i="1"/>
  <c r="AC2978" i="1"/>
  <c r="AD2978" i="1"/>
  <c r="AE2978" i="1"/>
  <c r="AF2978" i="1"/>
  <c r="AG2978" i="1"/>
  <c r="AH2978" i="1"/>
  <c r="AA2979" i="1"/>
  <c r="AB2979" i="1"/>
  <c r="AC2979" i="1"/>
  <c r="AD2979" i="1"/>
  <c r="AE2979" i="1"/>
  <c r="AF2979" i="1"/>
  <c r="AG2979" i="1"/>
  <c r="AH2979" i="1"/>
  <c r="AA2980" i="1"/>
  <c r="AB2980" i="1"/>
  <c r="AC2980" i="1"/>
  <c r="AD2980" i="1"/>
  <c r="AE2980" i="1"/>
  <c r="AF2980" i="1"/>
  <c r="AG2980" i="1"/>
  <c r="AH2980" i="1"/>
  <c r="AA2981" i="1"/>
  <c r="AB2981" i="1"/>
  <c r="AC2981" i="1"/>
  <c r="AD2981" i="1"/>
  <c r="AE2981" i="1"/>
  <c r="AF2981" i="1"/>
  <c r="AG2981" i="1"/>
  <c r="AH2981" i="1"/>
  <c r="AA2982" i="1"/>
  <c r="AB2982" i="1"/>
  <c r="AC2982" i="1"/>
  <c r="AD2982" i="1"/>
  <c r="AE2982" i="1"/>
  <c r="AF2982" i="1"/>
  <c r="AG2982" i="1"/>
  <c r="AH2982" i="1"/>
  <c r="AA2983" i="1"/>
  <c r="AB2983" i="1"/>
  <c r="AC2983" i="1"/>
  <c r="AD2983" i="1"/>
  <c r="AE2983" i="1"/>
  <c r="AF2983" i="1"/>
  <c r="AG2983" i="1"/>
  <c r="AH2983" i="1"/>
  <c r="AA2984" i="1"/>
  <c r="AB2984" i="1"/>
  <c r="AC2984" i="1"/>
  <c r="AD2984" i="1"/>
  <c r="AE2984" i="1"/>
  <c r="AF2984" i="1"/>
  <c r="AG2984" i="1"/>
  <c r="AH2984" i="1"/>
  <c r="AA2985" i="1"/>
  <c r="AB2985" i="1"/>
  <c r="AC2985" i="1"/>
  <c r="AD2985" i="1"/>
  <c r="AE2985" i="1"/>
  <c r="AF2985" i="1"/>
  <c r="AG2985" i="1"/>
  <c r="AH2985" i="1"/>
  <c r="AA2986" i="1"/>
  <c r="AB2986" i="1"/>
  <c r="AC2986" i="1"/>
  <c r="AD2986" i="1"/>
  <c r="AE2986" i="1"/>
  <c r="AF2986" i="1"/>
  <c r="AG2986" i="1"/>
  <c r="AH2986" i="1"/>
  <c r="AA2987" i="1"/>
  <c r="AB2987" i="1"/>
  <c r="AC2987" i="1"/>
  <c r="AD2987" i="1"/>
  <c r="AE2987" i="1"/>
  <c r="AF2987" i="1"/>
  <c r="AG2987" i="1"/>
  <c r="AH2987" i="1"/>
  <c r="AA2988" i="1"/>
  <c r="AB2988" i="1"/>
  <c r="AC2988" i="1"/>
  <c r="AD2988" i="1"/>
  <c r="AE2988" i="1"/>
  <c r="AF2988" i="1"/>
  <c r="AG2988" i="1"/>
  <c r="AH2988" i="1"/>
  <c r="AA2989" i="1"/>
  <c r="AB2989" i="1"/>
  <c r="AC2989" i="1"/>
  <c r="AD2989" i="1"/>
  <c r="AE2989" i="1"/>
  <c r="AF2989" i="1"/>
  <c r="AG2989" i="1"/>
  <c r="AH2989" i="1"/>
  <c r="AA2990" i="1"/>
  <c r="AB2990" i="1"/>
  <c r="AC2990" i="1"/>
  <c r="AD2990" i="1"/>
  <c r="AE2990" i="1"/>
  <c r="AF2990" i="1"/>
  <c r="AG2990" i="1"/>
  <c r="AH2990" i="1"/>
  <c r="AA2991" i="1"/>
  <c r="AB2991" i="1"/>
  <c r="AC2991" i="1"/>
  <c r="AD2991" i="1"/>
  <c r="AE2991" i="1"/>
  <c r="AF2991" i="1"/>
  <c r="AG2991" i="1"/>
  <c r="AH2991" i="1"/>
  <c r="AA2992" i="1"/>
  <c r="AB2992" i="1"/>
  <c r="AC2992" i="1"/>
  <c r="AD2992" i="1"/>
  <c r="AE2992" i="1"/>
  <c r="AF2992" i="1"/>
  <c r="AG2992" i="1"/>
  <c r="AH2992" i="1"/>
  <c r="AA2993" i="1"/>
  <c r="AB2993" i="1"/>
  <c r="AC2993" i="1"/>
  <c r="AD2993" i="1"/>
  <c r="AE2993" i="1"/>
  <c r="AF2993" i="1"/>
  <c r="AG2993" i="1"/>
  <c r="AH2993" i="1"/>
  <c r="AA2994" i="1"/>
  <c r="AB2994" i="1"/>
  <c r="AC2994" i="1"/>
  <c r="AD2994" i="1"/>
  <c r="AE2994" i="1"/>
  <c r="AF2994" i="1"/>
  <c r="AG2994" i="1"/>
  <c r="AH2994" i="1"/>
  <c r="AA2995" i="1"/>
  <c r="AB2995" i="1"/>
  <c r="AC2995" i="1"/>
  <c r="AD2995" i="1"/>
  <c r="AE2995" i="1"/>
  <c r="AF2995" i="1"/>
  <c r="AG2995" i="1"/>
  <c r="AH2995" i="1"/>
  <c r="AA2996" i="1"/>
  <c r="AB2996" i="1"/>
  <c r="AC2996" i="1"/>
  <c r="AD2996" i="1"/>
  <c r="AE2996" i="1"/>
  <c r="AF2996" i="1"/>
  <c r="AG2996" i="1"/>
  <c r="AH2996" i="1"/>
  <c r="AA2997" i="1"/>
  <c r="AB2997" i="1"/>
  <c r="AC2997" i="1"/>
  <c r="AD2997" i="1"/>
  <c r="AE2997" i="1"/>
  <c r="AF2997" i="1"/>
  <c r="AG2997" i="1"/>
  <c r="AH2997" i="1"/>
  <c r="AA2998" i="1"/>
  <c r="AB2998" i="1"/>
  <c r="AC2998" i="1"/>
  <c r="AD2998" i="1"/>
  <c r="AE2998" i="1"/>
  <c r="AF2998" i="1"/>
  <c r="AG2998" i="1"/>
  <c r="AH2998" i="1"/>
  <c r="AA2999" i="1"/>
  <c r="AB2999" i="1"/>
  <c r="AC2999" i="1"/>
  <c r="AD2999" i="1"/>
  <c r="AE2999" i="1"/>
  <c r="AF2999" i="1"/>
  <c r="AG2999" i="1"/>
  <c r="AH2999" i="1"/>
  <c r="AA3000" i="1"/>
  <c r="AB3000" i="1"/>
  <c r="AC3000" i="1"/>
  <c r="AD3000" i="1"/>
  <c r="AE3000" i="1"/>
  <c r="AF3000" i="1"/>
  <c r="AG3000" i="1"/>
  <c r="AH3000" i="1"/>
  <c r="AA3001" i="1"/>
  <c r="AB3001" i="1"/>
  <c r="AC3001" i="1"/>
  <c r="AD3001" i="1"/>
  <c r="AE3001" i="1"/>
  <c r="AF3001" i="1"/>
  <c r="AG3001" i="1"/>
  <c r="AH3001" i="1"/>
  <c r="AA3002" i="1"/>
  <c r="AB3002" i="1"/>
  <c r="AC3002" i="1"/>
  <c r="AD3002" i="1"/>
  <c r="AE3002" i="1"/>
  <c r="AF3002" i="1"/>
  <c r="AG3002" i="1"/>
  <c r="AH3002" i="1"/>
  <c r="AA3003" i="1"/>
  <c r="AB3003" i="1"/>
  <c r="AC3003" i="1"/>
  <c r="AD3003" i="1"/>
  <c r="AE3003" i="1"/>
  <c r="AF3003" i="1"/>
  <c r="AG3003" i="1"/>
  <c r="AH3003" i="1"/>
  <c r="AA3004" i="1"/>
  <c r="AB3004" i="1"/>
  <c r="AC3004" i="1"/>
  <c r="AD3004" i="1"/>
  <c r="AE3004" i="1"/>
  <c r="AF3004" i="1"/>
  <c r="AG3004" i="1"/>
  <c r="AH3004" i="1"/>
  <c r="AA3005" i="1"/>
  <c r="AB3005" i="1"/>
  <c r="AC3005" i="1"/>
  <c r="AD3005" i="1"/>
  <c r="AE3005" i="1"/>
  <c r="AF3005" i="1"/>
  <c r="AG3005" i="1"/>
  <c r="AH3005" i="1"/>
  <c r="AA3006" i="1"/>
  <c r="AB3006" i="1"/>
  <c r="AC3006" i="1"/>
  <c r="AD3006" i="1"/>
  <c r="AE3006" i="1"/>
  <c r="AF3006" i="1"/>
  <c r="AG3006" i="1"/>
  <c r="AH3006" i="1"/>
  <c r="AA3007" i="1"/>
  <c r="AB3007" i="1"/>
  <c r="AC3007" i="1"/>
  <c r="AD3007" i="1"/>
  <c r="AE3007" i="1"/>
  <c r="AF3007" i="1"/>
  <c r="AG3007" i="1"/>
  <c r="AH3007" i="1"/>
  <c r="AA3008" i="1"/>
  <c r="AB3008" i="1"/>
  <c r="AC3008" i="1"/>
  <c r="AD3008" i="1"/>
  <c r="AE3008" i="1"/>
  <c r="AF3008" i="1"/>
  <c r="AG3008" i="1"/>
  <c r="AH3008" i="1"/>
  <c r="AA3009" i="1"/>
  <c r="AB3009" i="1"/>
  <c r="AC3009" i="1"/>
  <c r="AD3009" i="1"/>
  <c r="AE3009" i="1"/>
  <c r="AF3009" i="1"/>
  <c r="AG3009" i="1"/>
  <c r="AH3009" i="1"/>
  <c r="AA3010" i="1"/>
  <c r="AB3010" i="1"/>
  <c r="AC3010" i="1"/>
  <c r="AD3010" i="1"/>
  <c r="AE3010" i="1"/>
  <c r="AF3010" i="1"/>
  <c r="AG3010" i="1"/>
  <c r="AH3010" i="1"/>
  <c r="AA3011" i="1"/>
  <c r="AB3011" i="1"/>
  <c r="AC3011" i="1"/>
  <c r="AD3011" i="1"/>
  <c r="AE3011" i="1"/>
  <c r="AF3011" i="1"/>
  <c r="AG3011" i="1"/>
  <c r="AH3011" i="1"/>
  <c r="AA3012" i="1"/>
  <c r="AB3012" i="1"/>
  <c r="AC3012" i="1"/>
  <c r="AD3012" i="1"/>
  <c r="AE3012" i="1"/>
  <c r="AF3012" i="1"/>
  <c r="AG3012" i="1"/>
  <c r="AH3012" i="1"/>
  <c r="AA3013" i="1"/>
  <c r="AB3013" i="1"/>
  <c r="AC3013" i="1"/>
  <c r="AD3013" i="1"/>
  <c r="AE3013" i="1"/>
  <c r="AF3013" i="1"/>
  <c r="AG3013" i="1"/>
  <c r="AH3013" i="1"/>
  <c r="AA3014" i="1"/>
  <c r="AB3014" i="1"/>
  <c r="AC3014" i="1"/>
  <c r="AD3014" i="1"/>
  <c r="AE3014" i="1"/>
  <c r="AF3014" i="1"/>
  <c r="AG3014" i="1"/>
  <c r="AH3014" i="1"/>
  <c r="AA3015" i="1"/>
  <c r="AB3015" i="1"/>
  <c r="AC3015" i="1"/>
  <c r="AD3015" i="1"/>
  <c r="AE3015" i="1"/>
  <c r="AF3015" i="1"/>
  <c r="AG3015" i="1"/>
  <c r="AH3015" i="1"/>
  <c r="AA3016" i="1"/>
  <c r="AB3016" i="1"/>
  <c r="AC3016" i="1"/>
  <c r="AD3016" i="1"/>
  <c r="AE3016" i="1"/>
  <c r="AF3016" i="1"/>
  <c r="AG3016" i="1"/>
  <c r="AH3016" i="1"/>
  <c r="AA3017" i="1"/>
  <c r="AB3017" i="1"/>
  <c r="AC3017" i="1"/>
  <c r="AD3017" i="1"/>
  <c r="AE3017" i="1"/>
  <c r="AF3017" i="1"/>
  <c r="AG3017" i="1"/>
  <c r="AH3017" i="1"/>
  <c r="AA3018" i="1"/>
  <c r="AB3018" i="1"/>
  <c r="AC3018" i="1"/>
  <c r="AD3018" i="1"/>
  <c r="AE3018" i="1"/>
  <c r="AF3018" i="1"/>
  <c r="AG3018" i="1"/>
  <c r="AH3018" i="1"/>
  <c r="AA3019" i="1"/>
  <c r="AB3019" i="1"/>
  <c r="AC3019" i="1"/>
  <c r="AD3019" i="1"/>
  <c r="AE3019" i="1"/>
  <c r="AF3019" i="1"/>
  <c r="AG3019" i="1"/>
  <c r="AH3019" i="1"/>
  <c r="AA3020" i="1"/>
  <c r="AB3020" i="1"/>
  <c r="AC3020" i="1"/>
  <c r="AD3020" i="1"/>
  <c r="AE3020" i="1"/>
  <c r="AF3020" i="1"/>
  <c r="AG3020" i="1"/>
  <c r="AH3020" i="1"/>
  <c r="AA3021" i="1"/>
  <c r="AB3021" i="1"/>
  <c r="AC3021" i="1"/>
  <c r="AD3021" i="1"/>
  <c r="AE3021" i="1"/>
  <c r="AF3021" i="1"/>
  <c r="AG3021" i="1"/>
  <c r="AH3021" i="1"/>
  <c r="AA3022" i="1"/>
  <c r="AB3022" i="1"/>
  <c r="AC3022" i="1"/>
  <c r="AD3022" i="1"/>
  <c r="AE3022" i="1"/>
  <c r="AF3022" i="1"/>
  <c r="AG3022" i="1"/>
  <c r="AH3022" i="1"/>
  <c r="AA3023" i="1"/>
  <c r="AB3023" i="1"/>
  <c r="AC3023" i="1"/>
  <c r="AD3023" i="1"/>
  <c r="AE3023" i="1"/>
  <c r="AF3023" i="1"/>
  <c r="AG3023" i="1"/>
  <c r="AH3023" i="1"/>
  <c r="AA3024" i="1"/>
  <c r="AB3024" i="1"/>
  <c r="AC3024" i="1"/>
  <c r="AD3024" i="1"/>
  <c r="AE3024" i="1"/>
  <c r="AF3024" i="1"/>
  <c r="AG3024" i="1"/>
  <c r="AH3024" i="1"/>
  <c r="AA3025" i="1"/>
  <c r="AB3025" i="1"/>
  <c r="AC3025" i="1"/>
  <c r="AD3025" i="1"/>
  <c r="AE3025" i="1"/>
  <c r="AF3025" i="1"/>
  <c r="AG3025" i="1"/>
  <c r="AH3025" i="1"/>
  <c r="AA3026" i="1"/>
  <c r="AB3026" i="1"/>
  <c r="AC3026" i="1"/>
  <c r="AD3026" i="1"/>
  <c r="AE3026" i="1"/>
  <c r="AF3026" i="1"/>
  <c r="AG3026" i="1"/>
  <c r="AH3026" i="1"/>
  <c r="AA3027" i="1"/>
  <c r="AB3027" i="1"/>
  <c r="AC3027" i="1"/>
  <c r="AD3027" i="1"/>
  <c r="AE3027" i="1"/>
  <c r="AF3027" i="1"/>
  <c r="AG3027" i="1"/>
  <c r="AH3027" i="1"/>
  <c r="AA3028" i="1"/>
  <c r="AB3028" i="1"/>
  <c r="AC3028" i="1"/>
  <c r="AD3028" i="1"/>
  <c r="AE3028" i="1"/>
  <c r="AF3028" i="1"/>
  <c r="AG3028" i="1"/>
  <c r="AH3028" i="1"/>
  <c r="AA3029" i="1"/>
  <c r="AB3029" i="1"/>
  <c r="AC3029" i="1"/>
  <c r="AD3029" i="1"/>
  <c r="AE3029" i="1"/>
  <c r="AF3029" i="1"/>
  <c r="AG3029" i="1"/>
  <c r="AH3029" i="1"/>
  <c r="AA3030" i="1"/>
  <c r="AB3030" i="1"/>
  <c r="AC3030" i="1"/>
  <c r="AD3030" i="1"/>
  <c r="AE3030" i="1"/>
  <c r="AF3030" i="1"/>
  <c r="AG3030" i="1"/>
  <c r="AH3030" i="1"/>
  <c r="AA3031" i="1"/>
  <c r="AB3031" i="1"/>
  <c r="AC3031" i="1"/>
  <c r="AD3031" i="1"/>
  <c r="AE3031" i="1"/>
  <c r="AF3031" i="1"/>
  <c r="AG3031" i="1"/>
  <c r="AH3031" i="1"/>
  <c r="AA3032" i="1"/>
  <c r="AB3032" i="1"/>
  <c r="AC3032" i="1"/>
  <c r="AD3032" i="1"/>
  <c r="AE3032" i="1"/>
  <c r="AF3032" i="1"/>
  <c r="AG3032" i="1"/>
  <c r="AH3032" i="1"/>
  <c r="AA3033" i="1"/>
  <c r="AB3033" i="1"/>
  <c r="AC3033" i="1"/>
  <c r="AD3033" i="1"/>
  <c r="AE3033" i="1"/>
  <c r="AF3033" i="1"/>
  <c r="AG3033" i="1"/>
  <c r="AH3033" i="1"/>
  <c r="AA3034" i="1"/>
  <c r="AB3034" i="1"/>
  <c r="AC3034" i="1"/>
  <c r="AD3034" i="1"/>
  <c r="AE3034" i="1"/>
  <c r="AF3034" i="1"/>
  <c r="AG3034" i="1"/>
  <c r="AH3034" i="1"/>
  <c r="AA3035" i="1"/>
  <c r="AB3035" i="1"/>
  <c r="AC3035" i="1"/>
  <c r="AD3035" i="1"/>
  <c r="AE3035" i="1"/>
  <c r="AF3035" i="1"/>
  <c r="AG3035" i="1"/>
  <c r="AH3035" i="1"/>
  <c r="AA3036" i="1"/>
  <c r="AB3036" i="1"/>
  <c r="AC3036" i="1"/>
  <c r="AD3036" i="1"/>
  <c r="AE3036" i="1"/>
  <c r="AF3036" i="1"/>
  <c r="AG3036" i="1"/>
  <c r="AH3036" i="1"/>
  <c r="AA3037" i="1"/>
  <c r="AB3037" i="1"/>
  <c r="AC3037" i="1"/>
  <c r="AD3037" i="1"/>
  <c r="AE3037" i="1"/>
  <c r="AF3037" i="1"/>
  <c r="AG3037" i="1"/>
  <c r="AH3037" i="1"/>
  <c r="AA3038" i="1"/>
  <c r="AB3038" i="1"/>
  <c r="AC3038" i="1"/>
  <c r="AD3038" i="1"/>
  <c r="AE3038" i="1"/>
  <c r="AF3038" i="1"/>
  <c r="AG3038" i="1"/>
  <c r="AH3038" i="1"/>
  <c r="AA3039" i="1"/>
  <c r="AB3039" i="1"/>
  <c r="AC3039" i="1"/>
  <c r="AD3039" i="1"/>
  <c r="AE3039" i="1"/>
  <c r="AF3039" i="1"/>
  <c r="AG3039" i="1"/>
  <c r="AH3039" i="1"/>
  <c r="AA3040" i="1"/>
  <c r="AB3040" i="1"/>
  <c r="AC3040" i="1"/>
  <c r="AD3040" i="1"/>
  <c r="AE3040" i="1"/>
  <c r="AF3040" i="1"/>
  <c r="AG3040" i="1"/>
  <c r="AH3040" i="1"/>
  <c r="AA3041" i="1"/>
  <c r="AB3041" i="1"/>
  <c r="AC3041" i="1"/>
  <c r="AD3041" i="1"/>
  <c r="AE3041" i="1"/>
  <c r="AF3041" i="1"/>
  <c r="AG3041" i="1"/>
  <c r="AH3041" i="1"/>
  <c r="AA3042" i="1"/>
  <c r="AB3042" i="1"/>
  <c r="AC3042" i="1"/>
  <c r="AD3042" i="1"/>
  <c r="AE3042" i="1"/>
  <c r="AF3042" i="1"/>
  <c r="AG3042" i="1"/>
  <c r="AH3042" i="1"/>
  <c r="AA3043" i="1"/>
  <c r="AB3043" i="1"/>
  <c r="AC3043" i="1"/>
  <c r="AD3043" i="1"/>
  <c r="AE3043" i="1"/>
  <c r="AF3043" i="1"/>
  <c r="AG3043" i="1"/>
  <c r="AH3043" i="1"/>
  <c r="AA3044" i="1"/>
  <c r="AB3044" i="1"/>
  <c r="AC3044" i="1"/>
  <c r="AD3044" i="1"/>
  <c r="AE3044" i="1"/>
  <c r="AF3044" i="1"/>
  <c r="AG3044" i="1"/>
  <c r="AH3044" i="1"/>
  <c r="AA3045" i="1"/>
  <c r="AB3045" i="1"/>
  <c r="AC3045" i="1"/>
  <c r="AD3045" i="1"/>
  <c r="AE3045" i="1"/>
  <c r="AF3045" i="1"/>
  <c r="AG3045" i="1"/>
  <c r="AH3045" i="1"/>
  <c r="AA3046" i="1"/>
  <c r="AB3046" i="1"/>
  <c r="AC3046" i="1"/>
  <c r="AD3046" i="1"/>
  <c r="AE3046" i="1"/>
  <c r="AF3046" i="1"/>
  <c r="AG3046" i="1"/>
  <c r="AH3046" i="1"/>
  <c r="AA3047" i="1"/>
  <c r="AB3047" i="1"/>
  <c r="AC3047" i="1"/>
  <c r="AD3047" i="1"/>
  <c r="AE3047" i="1"/>
  <c r="AF3047" i="1"/>
  <c r="AG3047" i="1"/>
  <c r="AH3047" i="1"/>
  <c r="AA3048" i="1"/>
  <c r="AB3048" i="1"/>
  <c r="AC3048" i="1"/>
  <c r="AD3048" i="1"/>
  <c r="AE3048" i="1"/>
  <c r="AF3048" i="1"/>
  <c r="AG3048" i="1"/>
  <c r="AH3048" i="1"/>
  <c r="AA3049" i="1"/>
  <c r="AB3049" i="1"/>
  <c r="AC3049" i="1"/>
  <c r="AD3049" i="1"/>
  <c r="AE3049" i="1"/>
  <c r="AF3049" i="1"/>
  <c r="AG3049" i="1"/>
  <c r="AH3049" i="1"/>
  <c r="AA3050" i="1"/>
  <c r="AB3050" i="1"/>
  <c r="AC3050" i="1"/>
  <c r="AD3050" i="1"/>
  <c r="AE3050" i="1"/>
  <c r="AF3050" i="1"/>
  <c r="AG3050" i="1"/>
  <c r="AH3050" i="1"/>
  <c r="AA3051" i="1"/>
  <c r="AB3051" i="1"/>
  <c r="AC3051" i="1"/>
  <c r="AD3051" i="1"/>
  <c r="AE3051" i="1"/>
  <c r="AF3051" i="1"/>
  <c r="AG3051" i="1"/>
  <c r="AH3051" i="1"/>
  <c r="AA3052" i="1"/>
  <c r="AB3052" i="1"/>
  <c r="AC3052" i="1"/>
  <c r="AD3052" i="1"/>
  <c r="AE3052" i="1"/>
  <c r="AF3052" i="1"/>
  <c r="AG3052" i="1"/>
  <c r="AH3052" i="1"/>
  <c r="AA3053" i="1"/>
  <c r="AB3053" i="1"/>
  <c r="AC3053" i="1"/>
  <c r="AD3053" i="1"/>
  <c r="AE3053" i="1"/>
  <c r="AF3053" i="1"/>
  <c r="AG3053" i="1"/>
  <c r="AH3053" i="1"/>
  <c r="AA3054" i="1"/>
  <c r="AB3054" i="1"/>
  <c r="AC3054" i="1"/>
  <c r="AD3054" i="1"/>
  <c r="AE3054" i="1"/>
  <c r="AF3054" i="1"/>
  <c r="AG3054" i="1"/>
  <c r="AH3054" i="1"/>
  <c r="AA3055" i="1"/>
  <c r="AB3055" i="1"/>
  <c r="AC3055" i="1"/>
  <c r="AD3055" i="1"/>
  <c r="AE3055" i="1"/>
  <c r="AF3055" i="1"/>
  <c r="AG3055" i="1"/>
  <c r="AH3055" i="1"/>
  <c r="AA3056" i="1"/>
  <c r="AB3056" i="1"/>
  <c r="AC3056" i="1"/>
  <c r="AD3056" i="1"/>
  <c r="AE3056" i="1"/>
  <c r="AF3056" i="1"/>
  <c r="AG3056" i="1"/>
  <c r="AH3056" i="1"/>
  <c r="AA3057" i="1"/>
  <c r="AB3057" i="1"/>
  <c r="AC3057" i="1"/>
  <c r="AD3057" i="1"/>
  <c r="AE3057" i="1"/>
  <c r="AF3057" i="1"/>
  <c r="AG3057" i="1"/>
  <c r="AH3057" i="1"/>
  <c r="AA3058" i="1"/>
  <c r="AB3058" i="1"/>
  <c r="AC3058" i="1"/>
  <c r="AD3058" i="1"/>
  <c r="AE3058" i="1"/>
  <c r="AF3058" i="1"/>
  <c r="AG3058" i="1"/>
  <c r="AH3058" i="1"/>
  <c r="AA3059" i="1"/>
  <c r="AB3059" i="1"/>
  <c r="AC3059" i="1"/>
  <c r="AD3059" i="1"/>
  <c r="AE3059" i="1"/>
  <c r="AF3059" i="1"/>
  <c r="AG3059" i="1"/>
  <c r="AH3059" i="1"/>
  <c r="AA3060" i="1"/>
  <c r="AB3060" i="1"/>
  <c r="AC3060" i="1"/>
  <c r="AD3060" i="1"/>
  <c r="AE3060" i="1"/>
  <c r="AF3060" i="1"/>
  <c r="AG3060" i="1"/>
  <c r="AH3060" i="1"/>
  <c r="AA3061" i="1"/>
  <c r="AB3061" i="1"/>
  <c r="AC3061" i="1"/>
  <c r="AD3061" i="1"/>
  <c r="AE3061" i="1"/>
  <c r="AF3061" i="1"/>
  <c r="AG3061" i="1"/>
  <c r="AH3061" i="1"/>
  <c r="AA3062" i="1"/>
  <c r="AB3062" i="1"/>
  <c r="AC3062" i="1"/>
  <c r="AD3062" i="1"/>
  <c r="AE3062" i="1"/>
  <c r="AF3062" i="1"/>
  <c r="AG3062" i="1"/>
  <c r="AH3062" i="1"/>
  <c r="AA3063" i="1"/>
  <c r="AB3063" i="1"/>
  <c r="AC3063" i="1"/>
  <c r="AD3063" i="1"/>
  <c r="AE3063" i="1"/>
  <c r="AF3063" i="1"/>
  <c r="AG3063" i="1"/>
  <c r="AH3063" i="1"/>
  <c r="AA3064" i="1"/>
  <c r="AB3064" i="1"/>
  <c r="AC3064" i="1"/>
  <c r="AD3064" i="1"/>
  <c r="AE3064" i="1"/>
  <c r="AF3064" i="1"/>
  <c r="AG3064" i="1"/>
  <c r="AH3064" i="1"/>
  <c r="AA3065" i="1"/>
  <c r="AB3065" i="1"/>
  <c r="AC3065" i="1"/>
  <c r="AD3065" i="1"/>
  <c r="AE3065" i="1"/>
  <c r="AF3065" i="1"/>
  <c r="AG3065" i="1"/>
  <c r="AH3065" i="1"/>
  <c r="AA3066" i="1"/>
  <c r="AB3066" i="1"/>
  <c r="AC3066" i="1"/>
  <c r="AD3066" i="1"/>
  <c r="AE3066" i="1"/>
  <c r="AF3066" i="1"/>
  <c r="AG3066" i="1"/>
  <c r="AH3066" i="1"/>
  <c r="AA3067" i="1"/>
  <c r="AB3067" i="1"/>
  <c r="AC3067" i="1"/>
  <c r="AD3067" i="1"/>
  <c r="AE3067" i="1"/>
  <c r="AF3067" i="1"/>
  <c r="AG3067" i="1"/>
  <c r="AH3067" i="1"/>
  <c r="AA3068" i="1"/>
  <c r="AB3068" i="1"/>
  <c r="AC3068" i="1"/>
  <c r="AD3068" i="1"/>
  <c r="AE3068" i="1"/>
  <c r="AF3068" i="1"/>
  <c r="AG3068" i="1"/>
  <c r="AH3068" i="1"/>
  <c r="AA3069" i="1"/>
  <c r="AB3069" i="1"/>
  <c r="AC3069" i="1"/>
  <c r="AD3069" i="1"/>
  <c r="AE3069" i="1"/>
  <c r="AF3069" i="1"/>
  <c r="AG3069" i="1"/>
  <c r="AH3069" i="1"/>
  <c r="AA3070" i="1"/>
  <c r="AB3070" i="1"/>
  <c r="AC3070" i="1"/>
  <c r="AD3070" i="1"/>
  <c r="AE3070" i="1"/>
  <c r="AF3070" i="1"/>
  <c r="AG3070" i="1"/>
  <c r="AH3070" i="1"/>
  <c r="AA3071" i="1"/>
  <c r="AB3071" i="1"/>
  <c r="AC3071" i="1"/>
  <c r="AD3071" i="1"/>
  <c r="AE3071" i="1"/>
  <c r="AF3071" i="1"/>
  <c r="AG3071" i="1"/>
  <c r="AH3071" i="1"/>
  <c r="AA3072" i="1"/>
  <c r="AB3072" i="1"/>
  <c r="AC3072" i="1"/>
  <c r="AD3072" i="1"/>
  <c r="AE3072" i="1"/>
  <c r="AF3072" i="1"/>
  <c r="AG3072" i="1"/>
  <c r="AH3072" i="1"/>
  <c r="AA3073" i="1"/>
  <c r="AB3073" i="1"/>
  <c r="AC3073" i="1"/>
  <c r="AD3073" i="1"/>
  <c r="AE3073" i="1"/>
  <c r="AF3073" i="1"/>
  <c r="AG3073" i="1"/>
  <c r="AH3073" i="1"/>
  <c r="AA3074" i="1"/>
  <c r="AB3074" i="1"/>
  <c r="AC3074" i="1"/>
  <c r="AD3074" i="1"/>
  <c r="AE3074" i="1"/>
  <c r="AF3074" i="1"/>
  <c r="AG3074" i="1"/>
  <c r="AH3074" i="1"/>
  <c r="AA3075" i="1"/>
  <c r="AB3075" i="1"/>
  <c r="AC3075" i="1"/>
  <c r="AD3075" i="1"/>
  <c r="AE3075" i="1"/>
  <c r="AF3075" i="1"/>
  <c r="AG3075" i="1"/>
  <c r="AH3075" i="1"/>
  <c r="AA3076" i="1"/>
  <c r="AB3076" i="1"/>
  <c r="AC3076" i="1"/>
  <c r="AD3076" i="1"/>
  <c r="AE3076" i="1"/>
  <c r="AF3076" i="1"/>
  <c r="AG3076" i="1"/>
  <c r="AH3076" i="1"/>
  <c r="AA3077" i="1"/>
  <c r="AB3077" i="1"/>
  <c r="AC3077" i="1"/>
  <c r="AD3077" i="1"/>
  <c r="AE3077" i="1"/>
  <c r="AF3077" i="1"/>
  <c r="AG3077" i="1"/>
  <c r="AH3077" i="1"/>
  <c r="AA3078" i="1"/>
  <c r="AB3078" i="1"/>
  <c r="AC3078" i="1"/>
  <c r="AD3078" i="1"/>
  <c r="AE3078" i="1"/>
  <c r="AF3078" i="1"/>
  <c r="AG3078" i="1"/>
  <c r="AH3078" i="1"/>
  <c r="AA3079" i="1"/>
  <c r="AB3079" i="1"/>
  <c r="AC3079" i="1"/>
  <c r="AD3079" i="1"/>
  <c r="AE3079" i="1"/>
  <c r="AF3079" i="1"/>
  <c r="AG3079" i="1"/>
  <c r="AH3079" i="1"/>
  <c r="AA3080" i="1"/>
  <c r="AB3080" i="1"/>
  <c r="AC3080" i="1"/>
  <c r="AD3080" i="1"/>
  <c r="AE3080" i="1"/>
  <c r="AF3080" i="1"/>
  <c r="AG3080" i="1"/>
  <c r="AH3080" i="1"/>
  <c r="AA3081" i="1"/>
  <c r="AB3081" i="1"/>
  <c r="AC3081" i="1"/>
  <c r="AD3081" i="1"/>
  <c r="AE3081" i="1"/>
  <c r="AF3081" i="1"/>
  <c r="AG3081" i="1"/>
  <c r="AH3081" i="1"/>
  <c r="AA3082" i="1"/>
  <c r="AB3082" i="1"/>
  <c r="AC3082" i="1"/>
  <c r="AD3082" i="1"/>
  <c r="AE3082" i="1"/>
  <c r="AF3082" i="1"/>
  <c r="AG3082" i="1"/>
  <c r="AH3082" i="1"/>
  <c r="AA3083" i="1"/>
  <c r="AB3083" i="1"/>
  <c r="AC3083" i="1"/>
  <c r="AD3083" i="1"/>
  <c r="AE3083" i="1"/>
  <c r="AF3083" i="1"/>
  <c r="AG3083" i="1"/>
  <c r="AH3083" i="1"/>
  <c r="AA3084" i="1"/>
  <c r="AB3084" i="1"/>
  <c r="AC3084" i="1"/>
  <c r="AD3084" i="1"/>
  <c r="AE3084" i="1"/>
  <c r="AF3084" i="1"/>
  <c r="AG3084" i="1"/>
  <c r="AH3084" i="1"/>
  <c r="AA3085" i="1"/>
  <c r="AB3085" i="1"/>
  <c r="AC3085" i="1"/>
  <c r="AD3085" i="1"/>
  <c r="AE3085" i="1"/>
  <c r="AF3085" i="1"/>
  <c r="AG3085" i="1"/>
  <c r="AH3085" i="1"/>
  <c r="AA3086" i="1"/>
  <c r="AB3086" i="1"/>
  <c r="AC3086" i="1"/>
  <c r="AD3086" i="1"/>
  <c r="AE3086" i="1"/>
  <c r="AF3086" i="1"/>
  <c r="AG3086" i="1"/>
  <c r="AH3086" i="1"/>
  <c r="AA3087" i="1"/>
  <c r="AB3087" i="1"/>
  <c r="AC3087" i="1"/>
  <c r="AD3087" i="1"/>
  <c r="AE3087" i="1"/>
  <c r="AF3087" i="1"/>
  <c r="AG3087" i="1"/>
  <c r="AH3087" i="1"/>
  <c r="AA3088" i="1"/>
  <c r="AB3088" i="1"/>
  <c r="AC3088" i="1"/>
  <c r="AD3088" i="1"/>
  <c r="AE3088" i="1"/>
  <c r="AF3088" i="1"/>
  <c r="AG3088" i="1"/>
  <c r="AH3088" i="1"/>
  <c r="AA3089" i="1"/>
  <c r="AB3089" i="1"/>
  <c r="AC3089" i="1"/>
  <c r="AD3089" i="1"/>
  <c r="AE3089" i="1"/>
  <c r="AF3089" i="1"/>
  <c r="AG3089" i="1"/>
  <c r="AH3089" i="1"/>
  <c r="AA3090" i="1"/>
  <c r="AB3090" i="1"/>
  <c r="AC3090" i="1"/>
  <c r="AD3090" i="1"/>
  <c r="AE3090" i="1"/>
  <c r="AF3090" i="1"/>
  <c r="AG3090" i="1"/>
  <c r="AH3090" i="1"/>
  <c r="AA3091" i="1"/>
  <c r="AB3091" i="1"/>
  <c r="AC3091" i="1"/>
  <c r="AD3091" i="1"/>
  <c r="AE3091" i="1"/>
  <c r="AF3091" i="1"/>
  <c r="AG3091" i="1"/>
  <c r="AH3091" i="1"/>
  <c r="AA3092" i="1"/>
  <c r="AB3092" i="1"/>
  <c r="AC3092" i="1"/>
  <c r="AD3092" i="1"/>
  <c r="AE3092" i="1"/>
  <c r="AF3092" i="1"/>
  <c r="AG3092" i="1"/>
  <c r="AH3092" i="1"/>
  <c r="AA3093" i="1"/>
  <c r="AB3093" i="1"/>
  <c r="AC3093" i="1"/>
  <c r="AD3093" i="1"/>
  <c r="AE3093" i="1"/>
  <c r="AF3093" i="1"/>
  <c r="AG3093" i="1"/>
  <c r="AH3093" i="1"/>
  <c r="AA3094" i="1"/>
  <c r="AB3094" i="1"/>
  <c r="AC3094" i="1"/>
  <c r="AD3094" i="1"/>
  <c r="AE3094" i="1"/>
  <c r="AF3094" i="1"/>
  <c r="AG3094" i="1"/>
  <c r="AH3094" i="1"/>
  <c r="AA3095" i="1"/>
  <c r="AB3095" i="1"/>
  <c r="AC3095" i="1"/>
  <c r="AD3095" i="1"/>
  <c r="AE3095" i="1"/>
  <c r="AF3095" i="1"/>
  <c r="AG3095" i="1"/>
  <c r="AH3095" i="1"/>
  <c r="AA3096" i="1"/>
  <c r="AB3096" i="1"/>
  <c r="AC3096" i="1"/>
  <c r="AD3096" i="1"/>
  <c r="AE3096" i="1"/>
  <c r="AF3096" i="1"/>
  <c r="AG3096" i="1"/>
  <c r="AH3096" i="1"/>
  <c r="AA3097" i="1"/>
  <c r="AB3097" i="1"/>
  <c r="AC3097" i="1"/>
  <c r="AD3097" i="1"/>
  <c r="AE3097" i="1"/>
  <c r="AF3097" i="1"/>
  <c r="AG3097" i="1"/>
  <c r="AH3097" i="1"/>
  <c r="AA3098" i="1"/>
  <c r="AB3098" i="1"/>
  <c r="AC3098" i="1"/>
  <c r="AD3098" i="1"/>
  <c r="AE3098" i="1"/>
  <c r="AF3098" i="1"/>
  <c r="AG3098" i="1"/>
  <c r="AH3098" i="1"/>
  <c r="AA3099" i="1"/>
  <c r="AB3099" i="1"/>
  <c r="AC3099" i="1"/>
  <c r="AD3099" i="1"/>
  <c r="AE3099" i="1"/>
  <c r="AF3099" i="1"/>
  <c r="AG3099" i="1"/>
  <c r="AH3099" i="1"/>
  <c r="AA3100" i="1"/>
  <c r="AB3100" i="1"/>
  <c r="AC3100" i="1"/>
  <c r="AD3100" i="1"/>
  <c r="AE3100" i="1"/>
  <c r="AF3100" i="1"/>
  <c r="AG3100" i="1"/>
  <c r="AH3100" i="1"/>
  <c r="AA3101" i="1"/>
  <c r="AB3101" i="1"/>
  <c r="AC3101" i="1"/>
  <c r="AD3101" i="1"/>
  <c r="AE3101" i="1"/>
  <c r="AF3101" i="1"/>
  <c r="AG3101" i="1"/>
  <c r="AH3101" i="1"/>
  <c r="AA3102" i="1"/>
  <c r="AB3102" i="1"/>
  <c r="AC3102" i="1"/>
  <c r="AD3102" i="1"/>
  <c r="AE3102" i="1"/>
  <c r="AF3102" i="1"/>
  <c r="AG3102" i="1"/>
  <c r="AH3102" i="1"/>
  <c r="AA3103" i="1"/>
  <c r="AB3103" i="1"/>
  <c r="AC3103" i="1"/>
  <c r="AD3103" i="1"/>
  <c r="AE3103" i="1"/>
  <c r="AF3103" i="1"/>
  <c r="AG3103" i="1"/>
  <c r="AH3103" i="1"/>
  <c r="AA3104" i="1"/>
  <c r="AB3104" i="1"/>
  <c r="AC3104" i="1"/>
  <c r="AD3104" i="1"/>
  <c r="AE3104" i="1"/>
  <c r="AF3104" i="1"/>
  <c r="AG3104" i="1"/>
  <c r="AH3104" i="1"/>
  <c r="AA3105" i="1"/>
  <c r="AB3105" i="1"/>
  <c r="AC3105" i="1"/>
  <c r="AD3105" i="1"/>
  <c r="AE3105" i="1"/>
  <c r="AF3105" i="1"/>
  <c r="AG3105" i="1"/>
  <c r="AH3105" i="1"/>
  <c r="AA3106" i="1"/>
  <c r="AB3106" i="1"/>
  <c r="AC3106" i="1"/>
  <c r="AD3106" i="1"/>
  <c r="AE3106" i="1"/>
  <c r="AF3106" i="1"/>
  <c r="AG3106" i="1"/>
  <c r="AH3106" i="1"/>
  <c r="AA3107" i="1"/>
  <c r="AB3107" i="1"/>
  <c r="AC3107" i="1"/>
  <c r="AD3107" i="1"/>
  <c r="AE3107" i="1"/>
  <c r="AF3107" i="1"/>
  <c r="AG3107" i="1"/>
  <c r="AH3107" i="1"/>
  <c r="AA3108" i="1"/>
  <c r="AB3108" i="1"/>
  <c r="AC3108" i="1"/>
  <c r="AD3108" i="1"/>
  <c r="AE3108" i="1"/>
  <c r="AF3108" i="1"/>
  <c r="AG3108" i="1"/>
  <c r="AH3108" i="1"/>
  <c r="AA3109" i="1"/>
  <c r="AB3109" i="1"/>
  <c r="AC3109" i="1"/>
  <c r="AD3109" i="1"/>
  <c r="AE3109" i="1"/>
  <c r="AF3109" i="1"/>
  <c r="AG3109" i="1"/>
  <c r="AH3109" i="1"/>
  <c r="AA3110" i="1"/>
  <c r="AB3110" i="1"/>
  <c r="AC3110" i="1"/>
  <c r="AD3110" i="1"/>
  <c r="AE3110" i="1"/>
  <c r="AF3110" i="1"/>
  <c r="AG3110" i="1"/>
  <c r="AH3110" i="1"/>
  <c r="AA3111" i="1"/>
  <c r="AB3111" i="1"/>
  <c r="AC3111" i="1"/>
  <c r="AD3111" i="1"/>
  <c r="AE3111" i="1"/>
  <c r="AF3111" i="1"/>
  <c r="AG3111" i="1"/>
  <c r="AH3111" i="1"/>
  <c r="AA3112" i="1"/>
  <c r="AB3112" i="1"/>
  <c r="AC3112" i="1"/>
  <c r="AD3112" i="1"/>
  <c r="AE3112" i="1"/>
  <c r="AF3112" i="1"/>
  <c r="AG3112" i="1"/>
  <c r="AH3112" i="1"/>
  <c r="AA3113" i="1"/>
  <c r="AB3113" i="1"/>
  <c r="AC3113" i="1"/>
  <c r="AD3113" i="1"/>
  <c r="AE3113" i="1"/>
  <c r="AF3113" i="1"/>
  <c r="AG3113" i="1"/>
  <c r="AH3113" i="1"/>
  <c r="AA3114" i="1"/>
  <c r="AB3114" i="1"/>
  <c r="AC3114" i="1"/>
  <c r="AD3114" i="1"/>
  <c r="AE3114" i="1"/>
  <c r="AF3114" i="1"/>
  <c r="AG3114" i="1"/>
  <c r="AH3114" i="1"/>
  <c r="AA3115" i="1"/>
  <c r="AB3115" i="1"/>
  <c r="AC3115" i="1"/>
  <c r="AD3115" i="1"/>
  <c r="AE3115" i="1"/>
  <c r="AF3115" i="1"/>
  <c r="AG3115" i="1"/>
  <c r="AH3115" i="1"/>
  <c r="AA3116" i="1"/>
  <c r="AB3116" i="1"/>
  <c r="AC3116" i="1"/>
  <c r="AD3116" i="1"/>
  <c r="AE3116" i="1"/>
  <c r="AF3116" i="1"/>
  <c r="AG3116" i="1"/>
  <c r="AH3116" i="1"/>
  <c r="AA3117" i="1"/>
  <c r="AB3117" i="1"/>
  <c r="AC3117" i="1"/>
  <c r="AD3117" i="1"/>
  <c r="AE3117" i="1"/>
  <c r="AF3117" i="1"/>
  <c r="AG3117" i="1"/>
  <c r="AH3117" i="1"/>
  <c r="AA3118" i="1"/>
  <c r="AB3118" i="1"/>
  <c r="AC3118" i="1"/>
  <c r="AD3118" i="1"/>
  <c r="AE3118" i="1"/>
  <c r="AF3118" i="1"/>
  <c r="AG3118" i="1"/>
  <c r="AH3118" i="1"/>
  <c r="AA3119" i="1"/>
  <c r="AB3119" i="1"/>
  <c r="AC3119" i="1"/>
  <c r="AD3119" i="1"/>
  <c r="AE3119" i="1"/>
  <c r="AF3119" i="1"/>
  <c r="AG3119" i="1"/>
  <c r="AH3119" i="1"/>
  <c r="AA3120" i="1"/>
  <c r="AB3120" i="1"/>
  <c r="AC3120" i="1"/>
  <c r="AD3120" i="1"/>
  <c r="AE3120" i="1"/>
  <c r="AF3120" i="1"/>
  <c r="AG3120" i="1"/>
  <c r="AH3120" i="1"/>
  <c r="AA3121" i="1"/>
  <c r="AB3121" i="1"/>
  <c r="AC3121" i="1"/>
  <c r="AD3121" i="1"/>
  <c r="AE3121" i="1"/>
  <c r="AF3121" i="1"/>
  <c r="AG3121" i="1"/>
  <c r="AH3121" i="1"/>
  <c r="AA3122" i="1"/>
  <c r="AB3122" i="1"/>
  <c r="AC3122" i="1"/>
  <c r="AD3122" i="1"/>
  <c r="AE3122" i="1"/>
  <c r="AF3122" i="1"/>
  <c r="AG3122" i="1"/>
  <c r="AH3122" i="1"/>
  <c r="AA3123" i="1"/>
  <c r="AB3123" i="1"/>
  <c r="AC3123" i="1"/>
  <c r="AD3123" i="1"/>
  <c r="AE3123" i="1"/>
  <c r="AF3123" i="1"/>
  <c r="AG3123" i="1"/>
  <c r="AH3123" i="1"/>
  <c r="AA3124" i="1"/>
  <c r="AB3124" i="1"/>
  <c r="AC3124" i="1"/>
  <c r="AD3124" i="1"/>
  <c r="AE3124" i="1"/>
  <c r="AF3124" i="1"/>
  <c r="AG3124" i="1"/>
  <c r="AH3124" i="1"/>
  <c r="AA3125" i="1"/>
  <c r="AB3125" i="1"/>
  <c r="AC3125" i="1"/>
  <c r="AD3125" i="1"/>
  <c r="AE3125" i="1"/>
  <c r="AF3125" i="1"/>
  <c r="AG3125" i="1"/>
  <c r="AH3125" i="1"/>
  <c r="AA3126" i="1"/>
  <c r="AB3126" i="1"/>
  <c r="AC3126" i="1"/>
  <c r="AD3126" i="1"/>
  <c r="AE3126" i="1"/>
  <c r="AF3126" i="1"/>
  <c r="AG3126" i="1"/>
  <c r="AH3126" i="1"/>
  <c r="AA3127" i="1"/>
  <c r="AB3127" i="1"/>
  <c r="AC3127" i="1"/>
  <c r="AD3127" i="1"/>
  <c r="AE3127" i="1"/>
  <c r="AF3127" i="1"/>
  <c r="AG3127" i="1"/>
  <c r="AH3127" i="1"/>
  <c r="AA3128" i="1"/>
  <c r="AB3128" i="1"/>
  <c r="AC3128" i="1"/>
  <c r="AD3128" i="1"/>
  <c r="AE3128" i="1"/>
  <c r="AF3128" i="1"/>
  <c r="AG3128" i="1"/>
  <c r="AH3128" i="1"/>
  <c r="AA3129" i="1"/>
  <c r="AB3129" i="1"/>
  <c r="AC3129" i="1"/>
  <c r="AD3129" i="1"/>
  <c r="AE3129" i="1"/>
  <c r="AF3129" i="1"/>
  <c r="AG3129" i="1"/>
  <c r="AH3129" i="1"/>
  <c r="AA3130" i="1"/>
  <c r="AB3130" i="1"/>
  <c r="AC3130" i="1"/>
  <c r="AD3130" i="1"/>
  <c r="AE3130" i="1"/>
  <c r="AF3130" i="1"/>
  <c r="AG3130" i="1"/>
  <c r="AH3130" i="1"/>
  <c r="AA3131" i="1"/>
  <c r="AB3131" i="1"/>
  <c r="AC3131" i="1"/>
  <c r="AD3131" i="1"/>
  <c r="AE3131" i="1"/>
  <c r="AF3131" i="1"/>
  <c r="AG3131" i="1"/>
  <c r="AH3131" i="1"/>
  <c r="AA3132" i="1"/>
  <c r="AB3132" i="1"/>
  <c r="AC3132" i="1"/>
  <c r="AD3132" i="1"/>
  <c r="AE3132" i="1"/>
  <c r="AF3132" i="1"/>
  <c r="AG3132" i="1"/>
  <c r="AH3132" i="1"/>
  <c r="AA3133" i="1"/>
  <c r="AB3133" i="1"/>
  <c r="AC3133" i="1"/>
  <c r="AD3133" i="1"/>
  <c r="AE3133" i="1"/>
  <c r="AF3133" i="1"/>
  <c r="AG3133" i="1"/>
  <c r="AH3133" i="1"/>
  <c r="AA3134" i="1"/>
  <c r="AB3134" i="1"/>
  <c r="AC3134" i="1"/>
  <c r="AD3134" i="1"/>
  <c r="AE3134" i="1"/>
  <c r="AF3134" i="1"/>
  <c r="AG3134" i="1"/>
  <c r="AH3134" i="1"/>
  <c r="AA3135" i="1"/>
  <c r="AB3135" i="1"/>
  <c r="AC3135" i="1"/>
  <c r="AD3135" i="1"/>
  <c r="AE3135" i="1"/>
  <c r="AF3135" i="1"/>
  <c r="AG3135" i="1"/>
  <c r="AH3135" i="1"/>
  <c r="AA3136" i="1"/>
  <c r="AB3136" i="1"/>
  <c r="AC3136" i="1"/>
  <c r="AD3136" i="1"/>
  <c r="AE3136" i="1"/>
  <c r="AF3136" i="1"/>
  <c r="AG3136" i="1"/>
  <c r="AH3136" i="1"/>
  <c r="AA3137" i="1"/>
  <c r="AB3137" i="1"/>
  <c r="AC3137" i="1"/>
  <c r="AD3137" i="1"/>
  <c r="AE3137" i="1"/>
  <c r="AF3137" i="1"/>
  <c r="AG3137" i="1"/>
  <c r="AH3137" i="1"/>
  <c r="AA3138" i="1"/>
  <c r="AB3138" i="1"/>
  <c r="AC3138" i="1"/>
  <c r="AD3138" i="1"/>
  <c r="AE3138" i="1"/>
  <c r="AF3138" i="1"/>
  <c r="AG3138" i="1"/>
  <c r="AH3138" i="1"/>
  <c r="AA3139" i="1"/>
  <c r="AB3139" i="1"/>
  <c r="AC3139" i="1"/>
  <c r="AD3139" i="1"/>
  <c r="AE3139" i="1"/>
  <c r="AF3139" i="1"/>
  <c r="AG3139" i="1"/>
  <c r="AH3139" i="1"/>
  <c r="AA3140" i="1"/>
  <c r="AB3140" i="1"/>
  <c r="AC3140" i="1"/>
  <c r="AD3140" i="1"/>
  <c r="AE3140" i="1"/>
  <c r="AF3140" i="1"/>
  <c r="AG3140" i="1"/>
  <c r="AH3140" i="1"/>
  <c r="AA3141" i="1"/>
  <c r="AB3141" i="1"/>
  <c r="AC3141" i="1"/>
  <c r="AD3141" i="1"/>
  <c r="AE3141" i="1"/>
  <c r="AF3141" i="1"/>
  <c r="AG3141" i="1"/>
  <c r="AH3141" i="1"/>
  <c r="AA3142" i="1"/>
  <c r="AB3142" i="1"/>
  <c r="AC3142" i="1"/>
  <c r="AD3142" i="1"/>
  <c r="AE3142" i="1"/>
  <c r="AF3142" i="1"/>
  <c r="AG3142" i="1"/>
  <c r="AH3142" i="1"/>
  <c r="AA3143" i="1"/>
  <c r="AB3143" i="1"/>
  <c r="AC3143" i="1"/>
  <c r="AD3143" i="1"/>
  <c r="AE3143" i="1"/>
  <c r="AF3143" i="1"/>
  <c r="AG3143" i="1"/>
  <c r="AH3143" i="1"/>
  <c r="AA3144" i="1"/>
  <c r="AB3144" i="1"/>
  <c r="AC3144" i="1"/>
  <c r="AD3144" i="1"/>
  <c r="AE3144" i="1"/>
  <c r="AF3144" i="1"/>
  <c r="AG3144" i="1"/>
  <c r="AH3144" i="1"/>
  <c r="AA3145" i="1"/>
  <c r="AB3145" i="1"/>
  <c r="AC3145" i="1"/>
  <c r="AD3145" i="1"/>
  <c r="AE3145" i="1"/>
  <c r="AF3145" i="1"/>
  <c r="AG3145" i="1"/>
  <c r="AH3145" i="1"/>
  <c r="AA3146" i="1"/>
  <c r="AB3146" i="1"/>
  <c r="AC3146" i="1"/>
  <c r="AD3146" i="1"/>
  <c r="AE3146" i="1"/>
  <c r="AF3146" i="1"/>
  <c r="AG3146" i="1"/>
  <c r="AH3146" i="1"/>
  <c r="AA3147" i="1"/>
  <c r="AB3147" i="1"/>
  <c r="AC3147" i="1"/>
  <c r="AD3147" i="1"/>
  <c r="AE3147" i="1"/>
  <c r="AF3147" i="1"/>
  <c r="AG3147" i="1"/>
  <c r="AH3147" i="1"/>
  <c r="AA3148" i="1"/>
  <c r="AB3148" i="1"/>
  <c r="AC3148" i="1"/>
  <c r="AD3148" i="1"/>
  <c r="AE3148" i="1"/>
  <c r="AF3148" i="1"/>
  <c r="AG3148" i="1"/>
  <c r="AH3148" i="1"/>
  <c r="AA3149" i="1"/>
  <c r="AB3149" i="1"/>
  <c r="AC3149" i="1"/>
  <c r="AD3149" i="1"/>
  <c r="AE3149" i="1"/>
  <c r="AF3149" i="1"/>
  <c r="AG3149" i="1"/>
  <c r="AH3149" i="1"/>
  <c r="AA3150" i="1"/>
  <c r="AB3150" i="1"/>
  <c r="AC3150" i="1"/>
  <c r="AD3150" i="1"/>
  <c r="AE3150" i="1"/>
  <c r="AF3150" i="1"/>
  <c r="AG3150" i="1"/>
  <c r="AH3150" i="1"/>
  <c r="AA3151" i="1"/>
  <c r="AB3151" i="1"/>
  <c r="AC3151" i="1"/>
  <c r="AD3151" i="1"/>
  <c r="AE3151" i="1"/>
  <c r="AF3151" i="1"/>
  <c r="AG3151" i="1"/>
  <c r="AH3151" i="1"/>
  <c r="AA3152" i="1"/>
  <c r="AB3152" i="1"/>
  <c r="AC3152" i="1"/>
  <c r="AD3152" i="1"/>
  <c r="AE3152" i="1"/>
  <c r="AF3152" i="1"/>
  <c r="AG3152" i="1"/>
  <c r="AH3152" i="1"/>
  <c r="AA3153" i="1"/>
  <c r="AB3153" i="1"/>
  <c r="AC3153" i="1"/>
  <c r="AD3153" i="1"/>
  <c r="AE3153" i="1"/>
  <c r="AF3153" i="1"/>
  <c r="AG3153" i="1"/>
  <c r="AH3153" i="1"/>
  <c r="AA3154" i="1"/>
  <c r="AB3154" i="1"/>
  <c r="AC3154" i="1"/>
  <c r="AD3154" i="1"/>
  <c r="AE3154" i="1"/>
  <c r="AF3154" i="1"/>
  <c r="AG3154" i="1"/>
  <c r="AH3154" i="1"/>
  <c r="AA3155" i="1"/>
  <c r="AB3155" i="1"/>
  <c r="AC3155" i="1"/>
  <c r="AD3155" i="1"/>
  <c r="AE3155" i="1"/>
  <c r="AF3155" i="1"/>
  <c r="AG3155" i="1"/>
  <c r="AH3155" i="1"/>
  <c r="AA3156" i="1"/>
  <c r="AB3156" i="1"/>
  <c r="AC3156" i="1"/>
  <c r="AD3156" i="1"/>
  <c r="AE3156" i="1"/>
  <c r="AF3156" i="1"/>
  <c r="AG3156" i="1"/>
  <c r="AH3156" i="1"/>
  <c r="AA3157" i="1"/>
  <c r="AB3157" i="1"/>
  <c r="AC3157" i="1"/>
  <c r="AD3157" i="1"/>
  <c r="AE3157" i="1"/>
  <c r="AF3157" i="1"/>
  <c r="AG3157" i="1"/>
  <c r="AH3157" i="1"/>
  <c r="AA3158" i="1"/>
  <c r="AB3158" i="1"/>
  <c r="AC3158" i="1"/>
  <c r="AD3158" i="1"/>
  <c r="AE3158" i="1"/>
  <c r="AF3158" i="1"/>
  <c r="AG3158" i="1"/>
  <c r="AH3158" i="1"/>
  <c r="AA3159" i="1"/>
  <c r="AB3159" i="1"/>
  <c r="AC3159" i="1"/>
  <c r="AD3159" i="1"/>
  <c r="AE3159" i="1"/>
  <c r="AF3159" i="1"/>
  <c r="AG3159" i="1"/>
  <c r="AH3159" i="1"/>
  <c r="AA3160" i="1"/>
  <c r="AB3160" i="1"/>
  <c r="AC3160" i="1"/>
  <c r="AD3160" i="1"/>
  <c r="AE3160" i="1"/>
  <c r="AF3160" i="1"/>
  <c r="AG3160" i="1"/>
  <c r="AH3160" i="1"/>
  <c r="AA3161" i="1"/>
  <c r="AB3161" i="1"/>
  <c r="AC3161" i="1"/>
  <c r="AD3161" i="1"/>
  <c r="AE3161" i="1"/>
  <c r="AF3161" i="1"/>
  <c r="AG3161" i="1"/>
  <c r="AH3161" i="1"/>
  <c r="AA3162" i="1"/>
  <c r="AB3162" i="1"/>
  <c r="AC3162" i="1"/>
  <c r="AD3162" i="1"/>
  <c r="AE3162" i="1"/>
  <c r="AF3162" i="1"/>
  <c r="AG3162" i="1"/>
  <c r="AH3162" i="1"/>
  <c r="AA3163" i="1"/>
  <c r="AB3163" i="1"/>
  <c r="AC3163" i="1"/>
  <c r="AD3163" i="1"/>
  <c r="AE3163" i="1"/>
  <c r="AF3163" i="1"/>
  <c r="AG3163" i="1"/>
  <c r="AH3163" i="1"/>
  <c r="AA3164" i="1"/>
  <c r="AB3164" i="1"/>
  <c r="AC3164" i="1"/>
  <c r="AD3164" i="1"/>
  <c r="AE3164" i="1"/>
  <c r="AF3164" i="1"/>
  <c r="AG3164" i="1"/>
  <c r="AH3164" i="1"/>
  <c r="AA3165" i="1"/>
  <c r="AB3165" i="1"/>
  <c r="AC3165" i="1"/>
  <c r="AD3165" i="1"/>
  <c r="AE3165" i="1"/>
  <c r="AF3165" i="1"/>
  <c r="AG3165" i="1"/>
  <c r="AH3165" i="1"/>
  <c r="AA3166" i="1"/>
  <c r="AB3166" i="1"/>
  <c r="AC3166" i="1"/>
  <c r="AD3166" i="1"/>
  <c r="AE3166" i="1"/>
  <c r="AF3166" i="1"/>
  <c r="AG3166" i="1"/>
  <c r="AH3166" i="1"/>
  <c r="AA3167" i="1"/>
  <c r="AB3167" i="1"/>
  <c r="AC3167" i="1"/>
  <c r="AD3167" i="1"/>
  <c r="AE3167" i="1"/>
  <c r="AF3167" i="1"/>
  <c r="AG3167" i="1"/>
  <c r="AH3167" i="1"/>
  <c r="AA3168" i="1"/>
  <c r="AB3168" i="1"/>
  <c r="AC3168" i="1"/>
  <c r="AD3168" i="1"/>
  <c r="AE3168" i="1"/>
  <c r="AF3168" i="1"/>
  <c r="AG3168" i="1"/>
  <c r="AH3168" i="1"/>
  <c r="AA3169" i="1"/>
  <c r="AB3169" i="1"/>
  <c r="AC3169" i="1"/>
  <c r="AD3169" i="1"/>
  <c r="AE3169" i="1"/>
  <c r="AF3169" i="1"/>
  <c r="AG3169" i="1"/>
  <c r="AH3169" i="1"/>
  <c r="AA3170" i="1"/>
  <c r="AB3170" i="1"/>
  <c r="AC3170" i="1"/>
  <c r="AD3170" i="1"/>
  <c r="AE3170" i="1"/>
  <c r="AF3170" i="1"/>
  <c r="AG3170" i="1"/>
  <c r="AH3170" i="1"/>
  <c r="AA3171" i="1"/>
  <c r="AB3171" i="1"/>
  <c r="AC3171" i="1"/>
  <c r="AD3171" i="1"/>
  <c r="AE3171" i="1"/>
  <c r="AF3171" i="1"/>
  <c r="AG3171" i="1"/>
  <c r="AH3171" i="1"/>
  <c r="AA3172" i="1"/>
  <c r="AB3172" i="1"/>
  <c r="AC3172" i="1"/>
  <c r="AD3172" i="1"/>
  <c r="AE3172" i="1"/>
  <c r="AF3172" i="1"/>
  <c r="AG3172" i="1"/>
  <c r="AH3172" i="1"/>
  <c r="AA3173" i="1"/>
  <c r="AB3173" i="1"/>
  <c r="AC3173" i="1"/>
  <c r="AD3173" i="1"/>
  <c r="AE3173" i="1"/>
  <c r="AF3173" i="1"/>
  <c r="AG3173" i="1"/>
  <c r="AH3173" i="1"/>
  <c r="AA3174" i="1"/>
  <c r="AB3174" i="1"/>
  <c r="AC3174" i="1"/>
  <c r="AD3174" i="1"/>
  <c r="AE3174" i="1"/>
  <c r="AF3174" i="1"/>
  <c r="AG3174" i="1"/>
  <c r="AH3174" i="1"/>
  <c r="AA3175" i="1"/>
  <c r="AB3175" i="1"/>
  <c r="AC3175" i="1"/>
  <c r="AD3175" i="1"/>
  <c r="AE3175" i="1"/>
  <c r="AF3175" i="1"/>
  <c r="AG3175" i="1"/>
  <c r="AH3175" i="1"/>
  <c r="AA3176" i="1"/>
  <c r="AB3176" i="1"/>
  <c r="AC3176" i="1"/>
  <c r="AD3176" i="1"/>
  <c r="AE3176" i="1"/>
  <c r="AF3176" i="1"/>
  <c r="AG3176" i="1"/>
  <c r="AH3176" i="1"/>
  <c r="AA3177" i="1"/>
  <c r="AB3177" i="1"/>
  <c r="AC3177" i="1"/>
  <c r="AD3177" i="1"/>
  <c r="AE3177" i="1"/>
  <c r="AF3177" i="1"/>
  <c r="AG3177" i="1"/>
  <c r="AH3177" i="1"/>
  <c r="AA3178" i="1"/>
  <c r="AB3178" i="1"/>
  <c r="AC3178" i="1"/>
  <c r="AD3178" i="1"/>
  <c r="AE3178" i="1"/>
  <c r="AF3178" i="1"/>
  <c r="AG3178" i="1"/>
  <c r="AH3178" i="1"/>
  <c r="AA3179" i="1"/>
  <c r="AB3179" i="1"/>
  <c r="AC3179" i="1"/>
  <c r="AD3179" i="1"/>
  <c r="AE3179" i="1"/>
  <c r="AF3179" i="1"/>
  <c r="AG3179" i="1"/>
  <c r="AH3179" i="1"/>
  <c r="AA3180" i="1"/>
  <c r="AB3180" i="1"/>
  <c r="AC3180" i="1"/>
  <c r="AD3180" i="1"/>
  <c r="AE3180" i="1"/>
  <c r="AF3180" i="1"/>
  <c r="AG3180" i="1"/>
  <c r="AH3180" i="1"/>
  <c r="AA3181" i="1"/>
  <c r="AB3181" i="1"/>
  <c r="AC3181" i="1"/>
  <c r="AD3181" i="1"/>
  <c r="AE3181" i="1"/>
  <c r="AF3181" i="1"/>
  <c r="AG3181" i="1"/>
  <c r="AH3181" i="1"/>
  <c r="AA3182" i="1"/>
  <c r="AB3182" i="1"/>
  <c r="AC3182" i="1"/>
  <c r="AD3182" i="1"/>
  <c r="AE3182" i="1"/>
  <c r="AF3182" i="1"/>
  <c r="AG3182" i="1"/>
  <c r="AH3182" i="1"/>
  <c r="AA3183" i="1"/>
  <c r="AB3183" i="1"/>
  <c r="AC3183" i="1"/>
  <c r="AD3183" i="1"/>
  <c r="AE3183" i="1"/>
  <c r="AF3183" i="1"/>
  <c r="AG3183" i="1"/>
  <c r="AH3183" i="1"/>
  <c r="AA3184" i="1"/>
  <c r="AB3184" i="1"/>
  <c r="AC3184" i="1"/>
  <c r="AD3184" i="1"/>
  <c r="AE3184" i="1"/>
  <c r="AF3184" i="1"/>
  <c r="AG3184" i="1"/>
  <c r="AH3184" i="1"/>
  <c r="AA3185" i="1"/>
  <c r="AB3185" i="1"/>
  <c r="AC3185" i="1"/>
  <c r="AD3185" i="1"/>
  <c r="AE3185" i="1"/>
  <c r="AF3185" i="1"/>
  <c r="AG3185" i="1"/>
  <c r="AH3185" i="1"/>
  <c r="AA3186" i="1"/>
  <c r="AB3186" i="1"/>
  <c r="AC3186" i="1"/>
  <c r="AD3186" i="1"/>
  <c r="AE3186" i="1"/>
  <c r="AF3186" i="1"/>
  <c r="AG3186" i="1"/>
  <c r="AH3186" i="1"/>
  <c r="AA3187" i="1"/>
  <c r="AB3187" i="1"/>
  <c r="AC3187" i="1"/>
  <c r="AD3187" i="1"/>
  <c r="AE3187" i="1"/>
  <c r="AF3187" i="1"/>
  <c r="AG3187" i="1"/>
  <c r="AH3187" i="1"/>
  <c r="AA3188" i="1"/>
  <c r="AB3188" i="1"/>
  <c r="AC3188" i="1"/>
  <c r="AD3188" i="1"/>
  <c r="AE3188" i="1"/>
  <c r="AF3188" i="1"/>
  <c r="AG3188" i="1"/>
  <c r="AH3188" i="1"/>
  <c r="AA3189" i="1"/>
  <c r="AB3189" i="1"/>
  <c r="AC3189" i="1"/>
  <c r="AD3189" i="1"/>
  <c r="AE3189" i="1"/>
  <c r="AF3189" i="1"/>
  <c r="AG3189" i="1"/>
  <c r="AH3189" i="1"/>
  <c r="AA3190" i="1"/>
  <c r="AB3190" i="1"/>
  <c r="AC3190" i="1"/>
  <c r="AD3190" i="1"/>
  <c r="AE3190" i="1"/>
  <c r="AF3190" i="1"/>
  <c r="AG3190" i="1"/>
  <c r="AH3190" i="1"/>
  <c r="AA3191" i="1"/>
  <c r="AB3191" i="1"/>
  <c r="AC3191" i="1"/>
  <c r="AD3191" i="1"/>
  <c r="AE3191" i="1"/>
  <c r="AF3191" i="1"/>
  <c r="AG3191" i="1"/>
  <c r="AH3191" i="1"/>
  <c r="AA3192" i="1"/>
  <c r="AB3192" i="1"/>
  <c r="AC3192" i="1"/>
  <c r="AD3192" i="1"/>
  <c r="AE3192" i="1"/>
  <c r="AF3192" i="1"/>
  <c r="AG3192" i="1"/>
  <c r="AH3192" i="1"/>
  <c r="AA3193" i="1"/>
  <c r="AB3193" i="1"/>
  <c r="AC3193" i="1"/>
  <c r="AD3193" i="1"/>
  <c r="AE3193" i="1"/>
  <c r="AF3193" i="1"/>
  <c r="AG3193" i="1"/>
  <c r="AH3193" i="1"/>
  <c r="AA3194" i="1"/>
  <c r="AB3194" i="1"/>
  <c r="AC3194" i="1"/>
  <c r="AD3194" i="1"/>
  <c r="AE3194" i="1"/>
  <c r="AF3194" i="1"/>
  <c r="AG3194" i="1"/>
  <c r="AH3194" i="1"/>
  <c r="AA3195" i="1"/>
  <c r="AB3195" i="1"/>
  <c r="AC3195" i="1"/>
  <c r="AD3195" i="1"/>
  <c r="AE3195" i="1"/>
  <c r="AF3195" i="1"/>
  <c r="AG3195" i="1"/>
  <c r="AH3195" i="1"/>
  <c r="AA3196" i="1"/>
  <c r="AB3196" i="1"/>
  <c r="AC3196" i="1"/>
  <c r="AD3196" i="1"/>
  <c r="AE3196" i="1"/>
  <c r="AF3196" i="1"/>
  <c r="AG3196" i="1"/>
  <c r="AH3196" i="1"/>
  <c r="AA3197" i="1"/>
  <c r="AB3197" i="1"/>
  <c r="AC3197" i="1"/>
  <c r="AD3197" i="1"/>
  <c r="AE3197" i="1"/>
  <c r="AF3197" i="1"/>
  <c r="AG3197" i="1"/>
  <c r="AH3197" i="1"/>
  <c r="AA3198" i="1"/>
  <c r="AB3198" i="1"/>
  <c r="AC3198" i="1"/>
  <c r="AD3198" i="1"/>
  <c r="AE3198" i="1"/>
  <c r="AF3198" i="1"/>
  <c r="AG3198" i="1"/>
  <c r="AH3198" i="1"/>
  <c r="AA3199" i="1"/>
  <c r="AB3199" i="1"/>
  <c r="AC3199" i="1"/>
  <c r="AD3199" i="1"/>
  <c r="AE3199" i="1"/>
  <c r="AF3199" i="1"/>
  <c r="AG3199" i="1"/>
  <c r="AH3199" i="1"/>
  <c r="AA3200" i="1"/>
  <c r="AB3200" i="1"/>
  <c r="AC3200" i="1"/>
  <c r="AD3200" i="1"/>
  <c r="AE3200" i="1"/>
  <c r="AF3200" i="1"/>
  <c r="AG3200" i="1"/>
  <c r="AH3200" i="1"/>
  <c r="AA3201" i="1"/>
  <c r="AB3201" i="1"/>
  <c r="AC3201" i="1"/>
  <c r="AD3201" i="1"/>
  <c r="AE3201" i="1"/>
  <c r="AF3201" i="1"/>
  <c r="AG3201" i="1"/>
  <c r="AH3201" i="1"/>
  <c r="AA3202" i="1"/>
  <c r="AB3202" i="1"/>
  <c r="AC3202" i="1"/>
  <c r="AD3202" i="1"/>
  <c r="AE3202" i="1"/>
  <c r="AF3202" i="1"/>
  <c r="AG3202" i="1"/>
  <c r="AH3202" i="1"/>
  <c r="AA3203" i="1"/>
  <c r="AB3203" i="1"/>
  <c r="AC3203" i="1"/>
  <c r="AD3203" i="1"/>
  <c r="AE3203" i="1"/>
  <c r="AF3203" i="1"/>
  <c r="AG3203" i="1"/>
  <c r="AH3203" i="1"/>
  <c r="AA3204" i="1"/>
  <c r="AB3204" i="1"/>
  <c r="AC3204" i="1"/>
  <c r="AD3204" i="1"/>
  <c r="AE3204" i="1"/>
  <c r="AF3204" i="1"/>
  <c r="AG3204" i="1"/>
  <c r="AH3204" i="1"/>
  <c r="AA3205" i="1"/>
  <c r="AB3205" i="1"/>
  <c r="AC3205" i="1"/>
  <c r="AD3205" i="1"/>
  <c r="AE3205" i="1"/>
  <c r="AF3205" i="1"/>
  <c r="AG3205" i="1"/>
  <c r="AH3205" i="1"/>
  <c r="AA3206" i="1"/>
  <c r="AB3206" i="1"/>
  <c r="AC3206" i="1"/>
  <c r="AD3206" i="1"/>
  <c r="AE3206" i="1"/>
  <c r="AF3206" i="1"/>
  <c r="AG3206" i="1"/>
  <c r="AH3206" i="1"/>
  <c r="AA3207" i="1"/>
  <c r="AB3207" i="1"/>
  <c r="AC3207" i="1"/>
  <c r="AD3207" i="1"/>
  <c r="AE3207" i="1"/>
  <c r="AF3207" i="1"/>
  <c r="AG3207" i="1"/>
  <c r="AH3207" i="1"/>
  <c r="AA3208" i="1"/>
  <c r="AB3208" i="1"/>
  <c r="AC3208" i="1"/>
  <c r="AD3208" i="1"/>
  <c r="AE3208" i="1"/>
  <c r="AF3208" i="1"/>
  <c r="AG3208" i="1"/>
  <c r="AH3208" i="1"/>
  <c r="AA3209" i="1"/>
  <c r="AB3209" i="1"/>
  <c r="AC3209" i="1"/>
  <c r="AD3209" i="1"/>
  <c r="AE3209" i="1"/>
  <c r="AF3209" i="1"/>
  <c r="AG3209" i="1"/>
  <c r="AH3209" i="1"/>
  <c r="AA3210" i="1"/>
  <c r="AB3210" i="1"/>
  <c r="AC3210" i="1"/>
  <c r="AD3210" i="1"/>
  <c r="AE3210" i="1"/>
  <c r="AF3210" i="1"/>
  <c r="AG3210" i="1"/>
  <c r="AH3210" i="1"/>
  <c r="AA3211" i="1"/>
  <c r="AB3211" i="1"/>
  <c r="AC3211" i="1"/>
  <c r="AD3211" i="1"/>
  <c r="AE3211" i="1"/>
  <c r="AF3211" i="1"/>
  <c r="AG3211" i="1"/>
  <c r="AH3211" i="1"/>
  <c r="AA3212" i="1"/>
  <c r="AB3212" i="1"/>
  <c r="AC3212" i="1"/>
  <c r="AD3212" i="1"/>
  <c r="AE3212" i="1"/>
  <c r="AF3212" i="1"/>
  <c r="AG3212" i="1"/>
  <c r="AH3212" i="1"/>
  <c r="AA3213" i="1"/>
  <c r="AB3213" i="1"/>
  <c r="AC3213" i="1"/>
  <c r="AD3213" i="1"/>
  <c r="AE3213" i="1"/>
  <c r="AF3213" i="1"/>
  <c r="AG3213" i="1"/>
  <c r="AH3213" i="1"/>
  <c r="AA3214" i="1"/>
  <c r="AB3214" i="1"/>
  <c r="AC3214" i="1"/>
  <c r="AD3214" i="1"/>
  <c r="AE3214" i="1"/>
  <c r="AF3214" i="1"/>
  <c r="AG3214" i="1"/>
  <c r="AH3214" i="1"/>
  <c r="AA3215" i="1"/>
  <c r="AB3215" i="1"/>
  <c r="AC3215" i="1"/>
  <c r="AD3215" i="1"/>
  <c r="AE3215" i="1"/>
  <c r="AF3215" i="1"/>
  <c r="AG3215" i="1"/>
  <c r="AH3215" i="1"/>
  <c r="AA3216" i="1"/>
  <c r="AB3216" i="1"/>
  <c r="AC3216" i="1"/>
  <c r="AD3216" i="1"/>
  <c r="AE3216" i="1"/>
  <c r="AF3216" i="1"/>
  <c r="AG3216" i="1"/>
  <c r="AH3216" i="1"/>
  <c r="AA3217" i="1"/>
  <c r="AB3217" i="1"/>
  <c r="AC3217" i="1"/>
  <c r="AD3217" i="1"/>
  <c r="AE3217" i="1"/>
  <c r="AF3217" i="1"/>
  <c r="AG3217" i="1"/>
  <c r="AH3217" i="1"/>
  <c r="AA3218" i="1"/>
  <c r="AB3218" i="1"/>
  <c r="AC3218" i="1"/>
  <c r="AD3218" i="1"/>
  <c r="AE3218" i="1"/>
  <c r="AF3218" i="1"/>
  <c r="AG3218" i="1"/>
  <c r="AH3218" i="1"/>
  <c r="AA3219" i="1"/>
  <c r="AB3219" i="1"/>
  <c r="AC3219" i="1"/>
  <c r="AD3219" i="1"/>
  <c r="AE3219" i="1"/>
  <c r="AF3219" i="1"/>
  <c r="AG3219" i="1"/>
  <c r="AH3219" i="1"/>
  <c r="AA3220" i="1"/>
  <c r="AB3220" i="1"/>
  <c r="AC3220" i="1"/>
  <c r="AD3220" i="1"/>
  <c r="AE3220" i="1"/>
  <c r="AF3220" i="1"/>
  <c r="AG3220" i="1"/>
  <c r="AH3220" i="1"/>
  <c r="AA3221" i="1"/>
  <c r="AB3221" i="1"/>
  <c r="AC3221" i="1"/>
  <c r="AD3221" i="1"/>
  <c r="AE3221" i="1"/>
  <c r="AF3221" i="1"/>
  <c r="AG3221" i="1"/>
  <c r="AH3221" i="1"/>
  <c r="AA3222" i="1"/>
  <c r="AB3222" i="1"/>
  <c r="AC3222" i="1"/>
  <c r="AD3222" i="1"/>
  <c r="AE3222" i="1"/>
  <c r="AF3222" i="1"/>
  <c r="AG3222" i="1"/>
  <c r="AH3222" i="1"/>
  <c r="AA3223" i="1"/>
  <c r="AB3223" i="1"/>
  <c r="AC3223" i="1"/>
  <c r="AD3223" i="1"/>
  <c r="AE3223" i="1"/>
  <c r="AF3223" i="1"/>
  <c r="AG3223" i="1"/>
  <c r="AH3223" i="1"/>
  <c r="AA3224" i="1"/>
  <c r="AB3224" i="1"/>
  <c r="AC3224" i="1"/>
  <c r="AD3224" i="1"/>
  <c r="AE3224" i="1"/>
  <c r="AF3224" i="1"/>
  <c r="AG3224" i="1"/>
  <c r="AH3224" i="1"/>
  <c r="AA3225" i="1"/>
  <c r="AB3225" i="1"/>
  <c r="AC3225" i="1"/>
  <c r="AD3225" i="1"/>
  <c r="AE3225" i="1"/>
  <c r="AF3225" i="1"/>
  <c r="AG3225" i="1"/>
  <c r="AH3225" i="1"/>
  <c r="AA3226" i="1"/>
  <c r="AB3226" i="1"/>
  <c r="AC3226" i="1"/>
  <c r="AD3226" i="1"/>
  <c r="AE3226" i="1"/>
  <c r="AF3226" i="1"/>
  <c r="AG3226" i="1"/>
  <c r="AH3226" i="1"/>
  <c r="AA3227" i="1"/>
  <c r="AB3227" i="1"/>
  <c r="AC3227" i="1"/>
  <c r="AD3227" i="1"/>
  <c r="AE3227" i="1"/>
  <c r="AF3227" i="1"/>
  <c r="AG3227" i="1"/>
  <c r="AH3227" i="1"/>
  <c r="AA3228" i="1"/>
  <c r="AB3228" i="1"/>
  <c r="AC3228" i="1"/>
  <c r="AD3228" i="1"/>
  <c r="AE3228" i="1"/>
  <c r="AF3228" i="1"/>
  <c r="AG3228" i="1"/>
  <c r="AH3228" i="1"/>
  <c r="AA3229" i="1"/>
  <c r="AB3229" i="1"/>
  <c r="AC3229" i="1"/>
  <c r="AD3229" i="1"/>
  <c r="AE3229" i="1"/>
  <c r="AF3229" i="1"/>
  <c r="AG3229" i="1"/>
  <c r="AH3229" i="1"/>
  <c r="AA3230" i="1"/>
  <c r="AB3230" i="1"/>
  <c r="AC3230" i="1"/>
  <c r="AD3230" i="1"/>
  <c r="AE3230" i="1"/>
  <c r="AF3230" i="1"/>
  <c r="AG3230" i="1"/>
  <c r="AH3230" i="1"/>
  <c r="AA3231" i="1"/>
  <c r="AB3231" i="1"/>
  <c r="AC3231" i="1"/>
  <c r="AD3231" i="1"/>
  <c r="AE3231" i="1"/>
  <c r="AF3231" i="1"/>
  <c r="AG3231" i="1"/>
  <c r="AH3231" i="1"/>
  <c r="AA3232" i="1"/>
  <c r="AB3232" i="1"/>
  <c r="AC3232" i="1"/>
  <c r="AD3232" i="1"/>
  <c r="AE3232" i="1"/>
  <c r="AF3232" i="1"/>
  <c r="AG3232" i="1"/>
  <c r="AH3232" i="1"/>
  <c r="AA3233" i="1"/>
  <c r="AB3233" i="1"/>
  <c r="AC3233" i="1"/>
  <c r="AD3233" i="1"/>
  <c r="AE3233" i="1"/>
  <c r="AF3233" i="1"/>
  <c r="AG3233" i="1"/>
  <c r="AH3233" i="1"/>
  <c r="AA3234" i="1"/>
  <c r="AB3234" i="1"/>
  <c r="AC3234" i="1"/>
  <c r="AD3234" i="1"/>
  <c r="AE3234" i="1"/>
  <c r="AF3234" i="1"/>
  <c r="AG3234" i="1"/>
  <c r="AH3234" i="1"/>
  <c r="AA3235" i="1"/>
  <c r="AB3235" i="1"/>
  <c r="AC3235" i="1"/>
  <c r="AD3235" i="1"/>
  <c r="AE3235" i="1"/>
  <c r="AF3235" i="1"/>
  <c r="AG3235" i="1"/>
  <c r="AH3235" i="1"/>
  <c r="AA3236" i="1"/>
  <c r="AB3236" i="1"/>
  <c r="AC3236" i="1"/>
  <c r="AD3236" i="1"/>
  <c r="AE3236" i="1"/>
  <c r="AF3236" i="1"/>
  <c r="AG3236" i="1"/>
  <c r="AH3236" i="1"/>
  <c r="AA3237" i="1"/>
  <c r="AB3237" i="1"/>
  <c r="AC3237" i="1"/>
  <c r="AD3237" i="1"/>
  <c r="AE3237" i="1"/>
  <c r="AF3237" i="1"/>
  <c r="AG3237" i="1"/>
  <c r="AH3237" i="1"/>
  <c r="AA3238" i="1"/>
  <c r="AB3238" i="1"/>
  <c r="AC3238" i="1"/>
  <c r="AD3238" i="1"/>
  <c r="AE3238" i="1"/>
  <c r="AF3238" i="1"/>
  <c r="AG3238" i="1"/>
  <c r="AH3238" i="1"/>
  <c r="AA3239" i="1"/>
  <c r="AB3239" i="1"/>
  <c r="AC3239" i="1"/>
  <c r="AD3239" i="1"/>
  <c r="AE3239" i="1"/>
  <c r="AF3239" i="1"/>
  <c r="AG3239" i="1"/>
  <c r="AH3239" i="1"/>
  <c r="AA3240" i="1"/>
  <c r="AB3240" i="1"/>
  <c r="AC3240" i="1"/>
  <c r="AD3240" i="1"/>
  <c r="AE3240" i="1"/>
  <c r="AF3240" i="1"/>
  <c r="AG3240" i="1"/>
  <c r="AH3240" i="1"/>
  <c r="AA3241" i="1"/>
  <c r="AB3241" i="1"/>
  <c r="AC3241" i="1"/>
  <c r="AD3241" i="1"/>
  <c r="AE3241" i="1"/>
  <c r="AF3241" i="1"/>
  <c r="AG3241" i="1"/>
  <c r="AH3241" i="1"/>
  <c r="AA3242" i="1"/>
  <c r="AB3242" i="1"/>
  <c r="AC3242" i="1"/>
  <c r="AD3242" i="1"/>
  <c r="AE3242" i="1"/>
  <c r="AF3242" i="1"/>
  <c r="AG3242" i="1"/>
  <c r="AH3242" i="1"/>
  <c r="AA3243" i="1"/>
  <c r="AB3243" i="1"/>
  <c r="AC3243" i="1"/>
  <c r="AD3243" i="1"/>
  <c r="AE3243" i="1"/>
  <c r="AF3243" i="1"/>
  <c r="AG3243" i="1"/>
  <c r="AH3243" i="1"/>
  <c r="AA3244" i="1"/>
  <c r="AB3244" i="1"/>
  <c r="AC3244" i="1"/>
  <c r="AD3244" i="1"/>
  <c r="AE3244" i="1"/>
  <c r="AF3244" i="1"/>
  <c r="AG3244" i="1"/>
  <c r="AH3244" i="1"/>
  <c r="AA3245" i="1"/>
  <c r="AB3245" i="1"/>
  <c r="AC3245" i="1"/>
  <c r="AD3245" i="1"/>
  <c r="AE3245" i="1"/>
  <c r="AF3245" i="1"/>
  <c r="AG3245" i="1"/>
  <c r="AH3245" i="1"/>
  <c r="AA3246" i="1"/>
  <c r="AB3246" i="1"/>
  <c r="AC3246" i="1"/>
  <c r="AD3246" i="1"/>
  <c r="AE3246" i="1"/>
  <c r="AF3246" i="1"/>
  <c r="AG3246" i="1"/>
  <c r="AH3246" i="1"/>
  <c r="AA3247" i="1"/>
  <c r="AB3247" i="1"/>
  <c r="AC3247" i="1"/>
  <c r="AD3247" i="1"/>
  <c r="AE3247" i="1"/>
  <c r="AF3247" i="1"/>
  <c r="AG3247" i="1"/>
  <c r="AH3247" i="1"/>
  <c r="AA3248" i="1"/>
  <c r="AB3248" i="1"/>
  <c r="AC3248" i="1"/>
  <c r="AD3248" i="1"/>
  <c r="AE3248" i="1"/>
  <c r="AF3248" i="1"/>
  <c r="AG3248" i="1"/>
  <c r="AH3248" i="1"/>
  <c r="AA3249" i="1"/>
  <c r="AB3249" i="1"/>
  <c r="AC3249" i="1"/>
  <c r="AD3249" i="1"/>
  <c r="AE3249" i="1"/>
  <c r="AF3249" i="1"/>
  <c r="AG3249" i="1"/>
  <c r="AH3249" i="1"/>
  <c r="AA3250" i="1"/>
  <c r="AB3250" i="1"/>
  <c r="AC3250" i="1"/>
  <c r="AD3250" i="1"/>
  <c r="AE3250" i="1"/>
  <c r="AF3250" i="1"/>
  <c r="AG3250" i="1"/>
  <c r="AH3250" i="1"/>
  <c r="AA3251" i="1"/>
  <c r="AB3251" i="1"/>
  <c r="AC3251" i="1"/>
  <c r="AD3251" i="1"/>
  <c r="AE3251" i="1"/>
  <c r="AF3251" i="1"/>
  <c r="AG3251" i="1"/>
  <c r="AH3251" i="1"/>
  <c r="AA3252" i="1"/>
  <c r="AB3252" i="1"/>
  <c r="AC3252" i="1"/>
  <c r="AD3252" i="1"/>
  <c r="AE3252" i="1"/>
  <c r="AF3252" i="1"/>
  <c r="AG3252" i="1"/>
  <c r="AH3252" i="1"/>
  <c r="AA3253" i="1"/>
  <c r="AB3253" i="1"/>
  <c r="AC3253" i="1"/>
  <c r="AD3253" i="1"/>
  <c r="AE3253" i="1"/>
  <c r="AF3253" i="1"/>
  <c r="AG3253" i="1"/>
  <c r="AH3253" i="1"/>
  <c r="AA3254" i="1"/>
  <c r="AB3254" i="1"/>
  <c r="AC3254" i="1"/>
  <c r="AD3254" i="1"/>
  <c r="AE3254" i="1"/>
  <c r="AF3254" i="1"/>
  <c r="AG3254" i="1"/>
  <c r="AH3254" i="1"/>
  <c r="AA3255" i="1"/>
  <c r="AB3255" i="1"/>
  <c r="AC3255" i="1"/>
  <c r="AD3255" i="1"/>
  <c r="AE3255" i="1"/>
  <c r="AF3255" i="1"/>
  <c r="AG3255" i="1"/>
  <c r="AH3255" i="1"/>
  <c r="AA3256" i="1"/>
  <c r="AB3256" i="1"/>
  <c r="AC3256" i="1"/>
  <c r="AD3256" i="1"/>
  <c r="AE3256" i="1"/>
  <c r="AF3256" i="1"/>
  <c r="AG3256" i="1"/>
  <c r="AH3256" i="1"/>
  <c r="AA3257" i="1"/>
  <c r="AB3257" i="1"/>
  <c r="AC3257" i="1"/>
  <c r="AD3257" i="1"/>
  <c r="AE3257" i="1"/>
  <c r="AF3257" i="1"/>
  <c r="AG3257" i="1"/>
  <c r="AH3257" i="1"/>
  <c r="AA3258" i="1"/>
  <c r="AB3258" i="1"/>
  <c r="AC3258" i="1"/>
  <c r="AD3258" i="1"/>
  <c r="AE3258" i="1"/>
  <c r="AF3258" i="1"/>
  <c r="AG3258" i="1"/>
  <c r="AH3258" i="1"/>
  <c r="AA3259" i="1"/>
  <c r="AB3259" i="1"/>
  <c r="AC3259" i="1"/>
  <c r="AD3259" i="1"/>
  <c r="AE3259" i="1"/>
  <c r="AF3259" i="1"/>
  <c r="AG3259" i="1"/>
  <c r="AH3259" i="1"/>
  <c r="AA3260" i="1"/>
  <c r="AB3260" i="1"/>
  <c r="AC3260" i="1"/>
  <c r="AD3260" i="1"/>
  <c r="AE3260" i="1"/>
  <c r="AF3260" i="1"/>
  <c r="AG3260" i="1"/>
  <c r="AH3260" i="1"/>
  <c r="AA3261" i="1"/>
  <c r="AB3261" i="1"/>
  <c r="AC3261" i="1"/>
  <c r="AD3261" i="1"/>
  <c r="AE3261" i="1"/>
  <c r="AF3261" i="1"/>
  <c r="AG3261" i="1"/>
  <c r="AH3261" i="1"/>
  <c r="AA3262" i="1"/>
  <c r="AB3262" i="1"/>
  <c r="AC3262" i="1"/>
  <c r="AD3262" i="1"/>
  <c r="AE3262" i="1"/>
  <c r="AF3262" i="1"/>
  <c r="AG3262" i="1"/>
  <c r="AH3262" i="1"/>
  <c r="AA3263" i="1"/>
  <c r="AB3263" i="1"/>
  <c r="AC3263" i="1"/>
  <c r="AD3263" i="1"/>
  <c r="AE3263" i="1"/>
  <c r="AF3263" i="1"/>
  <c r="AG3263" i="1"/>
  <c r="AH3263" i="1"/>
  <c r="AA3264" i="1"/>
  <c r="AB3264" i="1"/>
  <c r="AC3264" i="1"/>
  <c r="AD3264" i="1"/>
  <c r="AE3264" i="1"/>
  <c r="AF3264" i="1"/>
  <c r="AG3264" i="1"/>
  <c r="AH3264" i="1"/>
  <c r="AA3265" i="1"/>
  <c r="AB3265" i="1"/>
  <c r="AC3265" i="1"/>
  <c r="AD3265" i="1"/>
  <c r="AE3265" i="1"/>
  <c r="AF3265" i="1"/>
  <c r="AG3265" i="1"/>
  <c r="AH3265" i="1"/>
  <c r="AA3266" i="1"/>
  <c r="AB3266" i="1"/>
  <c r="AC3266" i="1"/>
  <c r="AD3266" i="1"/>
  <c r="AE3266" i="1"/>
  <c r="AF3266" i="1"/>
  <c r="AG3266" i="1"/>
  <c r="AH3266" i="1"/>
  <c r="AA3267" i="1"/>
  <c r="AB3267" i="1"/>
  <c r="AC3267" i="1"/>
  <c r="AD3267" i="1"/>
  <c r="AE3267" i="1"/>
  <c r="AF3267" i="1"/>
  <c r="AG3267" i="1"/>
  <c r="AH3267" i="1"/>
  <c r="AA3268" i="1"/>
  <c r="AB3268" i="1"/>
  <c r="AC3268" i="1"/>
  <c r="AD3268" i="1"/>
  <c r="AE3268" i="1"/>
  <c r="AF3268" i="1"/>
  <c r="AG3268" i="1"/>
  <c r="AH3268" i="1"/>
  <c r="AA3269" i="1"/>
  <c r="AB3269" i="1"/>
  <c r="AC3269" i="1"/>
  <c r="AD3269" i="1"/>
  <c r="AE3269" i="1"/>
  <c r="AF3269" i="1"/>
  <c r="AG3269" i="1"/>
  <c r="AH3269" i="1"/>
  <c r="AA3270" i="1"/>
  <c r="AB3270" i="1"/>
  <c r="AC3270" i="1"/>
  <c r="AD3270" i="1"/>
  <c r="AE3270" i="1"/>
  <c r="AF3270" i="1"/>
  <c r="AG3270" i="1"/>
  <c r="AH3270" i="1"/>
  <c r="AA3271" i="1"/>
  <c r="AB3271" i="1"/>
  <c r="AC3271" i="1"/>
  <c r="AD3271" i="1"/>
  <c r="AE3271" i="1"/>
  <c r="AF3271" i="1"/>
  <c r="AG3271" i="1"/>
  <c r="AH3271" i="1"/>
  <c r="AA3272" i="1"/>
  <c r="AB3272" i="1"/>
  <c r="AC3272" i="1"/>
  <c r="AD3272" i="1"/>
  <c r="AE3272" i="1"/>
  <c r="AF3272" i="1"/>
  <c r="AG3272" i="1"/>
  <c r="AH3272" i="1"/>
  <c r="AA3273" i="1"/>
  <c r="AB3273" i="1"/>
  <c r="AC3273" i="1"/>
  <c r="AD3273" i="1"/>
  <c r="AE3273" i="1"/>
  <c r="AF3273" i="1"/>
  <c r="AG3273" i="1"/>
  <c r="AH3273" i="1"/>
  <c r="AA3274" i="1"/>
  <c r="AB3274" i="1"/>
  <c r="AC3274" i="1"/>
  <c r="AD3274" i="1"/>
  <c r="AE3274" i="1"/>
  <c r="AF3274" i="1"/>
  <c r="AG3274" i="1"/>
  <c r="AH3274" i="1"/>
  <c r="AA3275" i="1"/>
  <c r="AB3275" i="1"/>
  <c r="AC3275" i="1"/>
  <c r="AD3275" i="1"/>
  <c r="AE3275" i="1"/>
  <c r="AF3275" i="1"/>
  <c r="AG3275" i="1"/>
  <c r="AH3275" i="1"/>
  <c r="AA3276" i="1"/>
  <c r="AB3276" i="1"/>
  <c r="AC3276" i="1"/>
  <c r="AD3276" i="1"/>
  <c r="AE3276" i="1"/>
  <c r="AF3276" i="1"/>
  <c r="AG3276" i="1"/>
  <c r="AH3276" i="1"/>
  <c r="AA3277" i="1"/>
  <c r="AB3277" i="1"/>
  <c r="AC3277" i="1"/>
  <c r="AD3277" i="1"/>
  <c r="AE3277" i="1"/>
  <c r="AF3277" i="1"/>
  <c r="AG3277" i="1"/>
  <c r="AH3277" i="1"/>
  <c r="AA3278" i="1"/>
  <c r="AB3278" i="1"/>
  <c r="AC3278" i="1"/>
  <c r="AD3278" i="1"/>
  <c r="AE3278" i="1"/>
  <c r="AF3278" i="1"/>
  <c r="AG3278" i="1"/>
  <c r="AH3278" i="1"/>
  <c r="AA3279" i="1"/>
  <c r="AB3279" i="1"/>
  <c r="AC3279" i="1"/>
  <c r="AD3279" i="1"/>
  <c r="AE3279" i="1"/>
  <c r="AF3279" i="1"/>
  <c r="AG3279" i="1"/>
  <c r="AH3279" i="1"/>
  <c r="AA3280" i="1"/>
  <c r="AB3280" i="1"/>
  <c r="AC3280" i="1"/>
  <c r="AD3280" i="1"/>
  <c r="AE3280" i="1"/>
  <c r="AF3280" i="1"/>
  <c r="AG3280" i="1"/>
  <c r="AH3280" i="1"/>
  <c r="AA3281" i="1"/>
  <c r="AB3281" i="1"/>
  <c r="AC3281" i="1"/>
  <c r="AD3281" i="1"/>
  <c r="AE3281" i="1"/>
  <c r="AF3281" i="1"/>
  <c r="AG3281" i="1"/>
  <c r="AH3281" i="1"/>
  <c r="AA3282" i="1"/>
  <c r="AB3282" i="1"/>
  <c r="AC3282" i="1"/>
  <c r="AD3282" i="1"/>
  <c r="AE3282" i="1"/>
  <c r="AF3282" i="1"/>
  <c r="AG3282" i="1"/>
  <c r="AH3282" i="1"/>
  <c r="AA3283" i="1"/>
  <c r="AB3283" i="1"/>
  <c r="AC3283" i="1"/>
  <c r="AD3283" i="1"/>
  <c r="AE3283" i="1"/>
  <c r="AF3283" i="1"/>
  <c r="AG3283" i="1"/>
  <c r="AH3283" i="1"/>
  <c r="AA3284" i="1"/>
  <c r="AB3284" i="1"/>
  <c r="AC3284" i="1"/>
  <c r="AD3284" i="1"/>
  <c r="AE3284" i="1"/>
  <c r="AF3284" i="1"/>
  <c r="AG3284" i="1"/>
  <c r="AH3284" i="1"/>
  <c r="AA3285" i="1"/>
  <c r="AB3285" i="1"/>
  <c r="AC3285" i="1"/>
  <c r="AD3285" i="1"/>
  <c r="AE3285" i="1"/>
  <c r="AF3285" i="1"/>
  <c r="AG3285" i="1"/>
  <c r="AH3285" i="1"/>
  <c r="AA3286" i="1"/>
  <c r="AB3286" i="1"/>
  <c r="AC3286" i="1"/>
  <c r="AD3286" i="1"/>
  <c r="AE3286" i="1"/>
  <c r="AF3286" i="1"/>
  <c r="AG3286" i="1"/>
  <c r="AH3286" i="1"/>
  <c r="AA3287" i="1"/>
  <c r="AB3287" i="1"/>
  <c r="AC3287" i="1"/>
  <c r="AD3287" i="1"/>
  <c r="AE3287" i="1"/>
  <c r="AF3287" i="1"/>
  <c r="AG3287" i="1"/>
  <c r="AH3287" i="1"/>
  <c r="AA3288" i="1"/>
  <c r="AB3288" i="1"/>
  <c r="AC3288" i="1"/>
  <c r="AD3288" i="1"/>
  <c r="AE3288" i="1"/>
  <c r="AF3288" i="1"/>
  <c r="AG3288" i="1"/>
  <c r="AH3288" i="1"/>
  <c r="AA3289" i="1"/>
  <c r="AB3289" i="1"/>
  <c r="AC3289" i="1"/>
  <c r="AD3289" i="1"/>
  <c r="AE3289" i="1"/>
  <c r="AF3289" i="1"/>
  <c r="AG3289" i="1"/>
  <c r="AH3289" i="1"/>
  <c r="AA3290" i="1"/>
  <c r="AB3290" i="1"/>
  <c r="AC3290" i="1"/>
  <c r="AD3290" i="1"/>
  <c r="AE3290" i="1"/>
  <c r="AF3290" i="1"/>
  <c r="AG3290" i="1"/>
  <c r="AH3290" i="1"/>
  <c r="AA3291" i="1"/>
  <c r="AB3291" i="1"/>
  <c r="AC3291" i="1"/>
  <c r="AD3291" i="1"/>
  <c r="AE3291" i="1"/>
  <c r="AF3291" i="1"/>
  <c r="AG3291" i="1"/>
  <c r="AH3291" i="1"/>
  <c r="AA3292" i="1"/>
  <c r="AB3292" i="1"/>
  <c r="AC3292" i="1"/>
  <c r="AD3292" i="1"/>
  <c r="AE3292" i="1"/>
  <c r="AF3292" i="1"/>
  <c r="AG3292" i="1"/>
  <c r="AH3292" i="1"/>
  <c r="AA3293" i="1"/>
  <c r="AB3293" i="1"/>
  <c r="AC3293" i="1"/>
  <c r="AD3293" i="1"/>
  <c r="AE3293" i="1"/>
  <c r="AF3293" i="1"/>
  <c r="AG3293" i="1"/>
  <c r="AH3293" i="1"/>
  <c r="AA3294" i="1"/>
  <c r="AB3294" i="1"/>
  <c r="AC3294" i="1"/>
  <c r="AD3294" i="1"/>
  <c r="AE3294" i="1"/>
  <c r="AF3294" i="1"/>
  <c r="AG3294" i="1"/>
  <c r="AH3294" i="1"/>
  <c r="AA3295" i="1"/>
  <c r="AB3295" i="1"/>
  <c r="AC3295" i="1"/>
  <c r="AD3295" i="1"/>
  <c r="AE3295" i="1"/>
  <c r="AF3295" i="1"/>
  <c r="AG3295" i="1"/>
  <c r="AH3295" i="1"/>
  <c r="AA3296" i="1"/>
  <c r="AB3296" i="1"/>
  <c r="AC3296" i="1"/>
  <c r="AD3296" i="1"/>
  <c r="AE3296" i="1"/>
  <c r="AF3296" i="1"/>
  <c r="AG3296" i="1"/>
  <c r="AH3296" i="1"/>
  <c r="AA3297" i="1"/>
  <c r="AB3297" i="1"/>
  <c r="AC3297" i="1"/>
  <c r="AD3297" i="1"/>
  <c r="AE3297" i="1"/>
  <c r="AF3297" i="1"/>
  <c r="AG3297" i="1"/>
  <c r="AH3297" i="1"/>
  <c r="AA3298" i="1"/>
  <c r="AB3298" i="1"/>
  <c r="AC3298" i="1"/>
  <c r="AD3298" i="1"/>
  <c r="AE3298" i="1"/>
  <c r="AF3298" i="1"/>
  <c r="AG3298" i="1"/>
  <c r="AH3298" i="1"/>
  <c r="AA3299" i="1"/>
  <c r="AB3299" i="1"/>
  <c r="AC3299" i="1"/>
  <c r="AD3299" i="1"/>
  <c r="AE3299" i="1"/>
  <c r="AF3299" i="1"/>
  <c r="AG3299" i="1"/>
  <c r="AH3299" i="1"/>
  <c r="AA3300" i="1"/>
  <c r="AB3300" i="1"/>
  <c r="AC3300" i="1"/>
  <c r="AD3300" i="1"/>
  <c r="AE3300" i="1"/>
  <c r="AF3300" i="1"/>
  <c r="AG3300" i="1"/>
  <c r="AH3300" i="1"/>
  <c r="AA3301" i="1"/>
  <c r="AB3301" i="1"/>
  <c r="AC3301" i="1"/>
  <c r="AD3301" i="1"/>
  <c r="AE3301" i="1"/>
  <c r="AF3301" i="1"/>
  <c r="AG3301" i="1"/>
  <c r="AH3301" i="1"/>
  <c r="AA3302" i="1"/>
  <c r="AB3302" i="1"/>
  <c r="AC3302" i="1"/>
  <c r="AD3302" i="1"/>
  <c r="AE3302" i="1"/>
  <c r="AF3302" i="1"/>
  <c r="AG3302" i="1"/>
  <c r="AH3302" i="1"/>
  <c r="AA3303" i="1"/>
  <c r="AB3303" i="1"/>
  <c r="AC3303" i="1"/>
  <c r="AD3303" i="1"/>
  <c r="AE3303" i="1"/>
  <c r="AF3303" i="1"/>
  <c r="AG3303" i="1"/>
  <c r="AH3303" i="1"/>
  <c r="AA3304" i="1"/>
  <c r="AB3304" i="1"/>
  <c r="AC3304" i="1"/>
  <c r="AD3304" i="1"/>
  <c r="AE3304" i="1"/>
  <c r="AF3304" i="1"/>
  <c r="AG3304" i="1"/>
  <c r="AH3304" i="1"/>
  <c r="AA3305" i="1"/>
  <c r="AB3305" i="1"/>
  <c r="AC3305" i="1"/>
  <c r="AD3305" i="1"/>
  <c r="AE3305" i="1"/>
  <c r="AF3305" i="1"/>
  <c r="AG3305" i="1"/>
  <c r="AH3305" i="1"/>
  <c r="AA3306" i="1"/>
  <c r="AB3306" i="1"/>
  <c r="AC3306" i="1"/>
  <c r="AD3306" i="1"/>
  <c r="AE3306" i="1"/>
  <c r="AF3306" i="1"/>
  <c r="AG3306" i="1"/>
  <c r="AH3306" i="1"/>
  <c r="AA3307" i="1"/>
  <c r="AB3307" i="1"/>
  <c r="AC3307" i="1"/>
  <c r="AD3307" i="1"/>
  <c r="AE3307" i="1"/>
  <c r="AF3307" i="1"/>
  <c r="AG3307" i="1"/>
  <c r="AH3307" i="1"/>
  <c r="AA3308" i="1"/>
  <c r="AB3308" i="1"/>
  <c r="AC3308" i="1"/>
  <c r="AD3308" i="1"/>
  <c r="AE3308" i="1"/>
  <c r="AF3308" i="1"/>
  <c r="AG3308" i="1"/>
  <c r="AH3308" i="1"/>
  <c r="AA3309" i="1"/>
  <c r="AB3309" i="1"/>
  <c r="AC3309" i="1"/>
  <c r="AD3309" i="1"/>
  <c r="AE3309" i="1"/>
  <c r="AF3309" i="1"/>
  <c r="AG3309" i="1"/>
  <c r="AH3309" i="1"/>
  <c r="AA3310" i="1"/>
  <c r="AB3310" i="1"/>
  <c r="AC3310" i="1"/>
  <c r="AD3310" i="1"/>
  <c r="AE3310" i="1"/>
  <c r="AF3310" i="1"/>
  <c r="AG3310" i="1"/>
  <c r="AH3310" i="1"/>
  <c r="AA3311" i="1"/>
  <c r="AB3311" i="1"/>
  <c r="AC3311" i="1"/>
  <c r="AD3311" i="1"/>
  <c r="AE3311" i="1"/>
  <c r="AF3311" i="1"/>
  <c r="AG3311" i="1"/>
  <c r="AH3311" i="1"/>
  <c r="AA3312" i="1"/>
  <c r="AB3312" i="1"/>
  <c r="AC3312" i="1"/>
  <c r="AD3312" i="1"/>
  <c r="AE3312" i="1"/>
  <c r="AF3312" i="1"/>
  <c r="AG3312" i="1"/>
  <c r="AH3312" i="1"/>
  <c r="AA3313" i="1"/>
  <c r="AB3313" i="1"/>
  <c r="AC3313" i="1"/>
  <c r="AD3313" i="1"/>
  <c r="AE3313" i="1"/>
  <c r="AF3313" i="1"/>
  <c r="AG3313" i="1"/>
  <c r="AH3313" i="1"/>
  <c r="AA3314" i="1"/>
  <c r="AB3314" i="1"/>
  <c r="AC3314" i="1"/>
  <c r="AD3314" i="1"/>
  <c r="AE3314" i="1"/>
  <c r="AF3314" i="1"/>
  <c r="AG3314" i="1"/>
  <c r="AH3314" i="1"/>
  <c r="AA3315" i="1"/>
  <c r="AB3315" i="1"/>
  <c r="AC3315" i="1"/>
  <c r="AD3315" i="1"/>
  <c r="AE3315" i="1"/>
  <c r="AF3315" i="1"/>
  <c r="AG3315" i="1"/>
  <c r="AH3315" i="1"/>
  <c r="AA3316" i="1"/>
  <c r="AB3316" i="1"/>
  <c r="AC3316" i="1"/>
  <c r="AD3316" i="1"/>
  <c r="AE3316" i="1"/>
  <c r="AF3316" i="1"/>
  <c r="AG3316" i="1"/>
  <c r="AH3316" i="1"/>
  <c r="AA3317" i="1"/>
  <c r="AB3317" i="1"/>
  <c r="AC3317" i="1"/>
  <c r="AD3317" i="1"/>
  <c r="AE3317" i="1"/>
  <c r="AF3317" i="1"/>
  <c r="AG3317" i="1"/>
  <c r="AH3317" i="1"/>
  <c r="AA3318" i="1"/>
  <c r="AB3318" i="1"/>
  <c r="AC3318" i="1"/>
  <c r="AD3318" i="1"/>
  <c r="AE3318" i="1"/>
  <c r="AF3318" i="1"/>
  <c r="AG3318" i="1"/>
  <c r="AH3318" i="1"/>
  <c r="AA3319" i="1"/>
  <c r="AB3319" i="1"/>
  <c r="AC3319" i="1"/>
  <c r="AD3319" i="1"/>
  <c r="AE3319" i="1"/>
  <c r="AF3319" i="1"/>
  <c r="AG3319" i="1"/>
  <c r="AH3319" i="1"/>
  <c r="AA3320" i="1"/>
  <c r="AB3320" i="1"/>
  <c r="AC3320" i="1"/>
  <c r="AD3320" i="1"/>
  <c r="AE3320" i="1"/>
  <c r="AF3320" i="1"/>
  <c r="AG3320" i="1"/>
  <c r="AH3320" i="1"/>
  <c r="AA3321" i="1"/>
  <c r="AB3321" i="1"/>
  <c r="AC3321" i="1"/>
  <c r="AD3321" i="1"/>
  <c r="AE3321" i="1"/>
  <c r="AF3321" i="1"/>
  <c r="AG3321" i="1"/>
  <c r="AH3321" i="1"/>
  <c r="AA3322" i="1"/>
  <c r="AB3322" i="1"/>
  <c r="AC3322" i="1"/>
  <c r="AD3322" i="1"/>
  <c r="AE3322" i="1"/>
  <c r="AF3322" i="1"/>
  <c r="AG3322" i="1"/>
  <c r="AH3322" i="1"/>
  <c r="AA3323" i="1"/>
  <c r="AB3323" i="1"/>
  <c r="AC3323" i="1"/>
  <c r="AD3323" i="1"/>
  <c r="AE3323" i="1"/>
  <c r="AF3323" i="1"/>
  <c r="AG3323" i="1"/>
  <c r="AH3323" i="1"/>
  <c r="AA3324" i="1"/>
  <c r="AB3324" i="1"/>
  <c r="AC3324" i="1"/>
  <c r="AD3324" i="1"/>
  <c r="AE3324" i="1"/>
  <c r="AF3324" i="1"/>
  <c r="AG3324" i="1"/>
  <c r="AH3324" i="1"/>
  <c r="AA3325" i="1"/>
  <c r="AB3325" i="1"/>
  <c r="AC3325" i="1"/>
  <c r="AD3325" i="1"/>
  <c r="AE3325" i="1"/>
  <c r="AF3325" i="1"/>
  <c r="AG3325" i="1"/>
  <c r="AH3325" i="1"/>
  <c r="AA3326" i="1"/>
  <c r="AB3326" i="1"/>
  <c r="AC3326" i="1"/>
  <c r="AD3326" i="1"/>
  <c r="AE3326" i="1"/>
  <c r="AF3326" i="1"/>
  <c r="AG3326" i="1"/>
  <c r="AH3326" i="1"/>
  <c r="AA3327" i="1"/>
  <c r="AB3327" i="1"/>
  <c r="AC3327" i="1"/>
  <c r="AD3327" i="1"/>
  <c r="AE3327" i="1"/>
  <c r="AF3327" i="1"/>
  <c r="AG3327" i="1"/>
  <c r="AH3327" i="1"/>
  <c r="AA3328" i="1"/>
  <c r="AB3328" i="1"/>
  <c r="AC3328" i="1"/>
  <c r="AD3328" i="1"/>
  <c r="AE3328" i="1"/>
  <c r="AF3328" i="1"/>
  <c r="AG3328" i="1"/>
  <c r="AH3328" i="1"/>
  <c r="AA3329" i="1"/>
  <c r="AB3329" i="1"/>
  <c r="AC3329" i="1"/>
  <c r="AD3329" i="1"/>
  <c r="AE3329" i="1"/>
  <c r="AF3329" i="1"/>
  <c r="AG3329" i="1"/>
  <c r="AH3329" i="1"/>
  <c r="AA3330" i="1"/>
  <c r="AB3330" i="1"/>
  <c r="AC3330" i="1"/>
  <c r="AD3330" i="1"/>
  <c r="AE3330" i="1"/>
  <c r="AF3330" i="1"/>
  <c r="AG3330" i="1"/>
  <c r="AH3330" i="1"/>
  <c r="AA3331" i="1"/>
  <c r="AB3331" i="1"/>
  <c r="AC3331" i="1"/>
  <c r="AD3331" i="1"/>
  <c r="AE3331" i="1"/>
  <c r="AF3331" i="1"/>
  <c r="AG3331" i="1"/>
  <c r="AH3331" i="1"/>
  <c r="AA3332" i="1"/>
  <c r="AB3332" i="1"/>
  <c r="AC3332" i="1"/>
  <c r="AD3332" i="1"/>
  <c r="AE3332" i="1"/>
  <c r="AF3332" i="1"/>
  <c r="AG3332" i="1"/>
  <c r="AH3332" i="1"/>
  <c r="AA3333" i="1"/>
  <c r="AB3333" i="1"/>
  <c r="AC3333" i="1"/>
  <c r="AD3333" i="1"/>
  <c r="AE3333" i="1"/>
  <c r="AF3333" i="1"/>
  <c r="AG3333" i="1"/>
  <c r="AH3333" i="1"/>
  <c r="AA3334" i="1"/>
  <c r="AB3334" i="1"/>
  <c r="AC3334" i="1"/>
  <c r="AD3334" i="1"/>
  <c r="AE3334" i="1"/>
  <c r="AF3334" i="1"/>
  <c r="AG3334" i="1"/>
  <c r="AH3334" i="1"/>
  <c r="AA3335" i="1"/>
  <c r="AB3335" i="1"/>
  <c r="AC3335" i="1"/>
  <c r="AD3335" i="1"/>
  <c r="AE3335" i="1"/>
  <c r="AF3335" i="1"/>
  <c r="AG3335" i="1"/>
  <c r="AH3335" i="1"/>
  <c r="AA3336" i="1"/>
  <c r="AB3336" i="1"/>
  <c r="AC3336" i="1"/>
  <c r="AD3336" i="1"/>
  <c r="AE3336" i="1"/>
  <c r="AF3336" i="1"/>
  <c r="AG3336" i="1"/>
  <c r="AH3336" i="1"/>
  <c r="AA3337" i="1"/>
  <c r="AB3337" i="1"/>
  <c r="AC3337" i="1"/>
  <c r="AD3337" i="1"/>
  <c r="AE3337" i="1"/>
  <c r="AF3337" i="1"/>
  <c r="AG3337" i="1"/>
  <c r="AH3337" i="1"/>
  <c r="AA3338" i="1"/>
  <c r="AB3338" i="1"/>
  <c r="AC3338" i="1"/>
  <c r="AD3338" i="1"/>
  <c r="AE3338" i="1"/>
  <c r="AF3338" i="1"/>
  <c r="AG3338" i="1"/>
  <c r="AH3338" i="1"/>
  <c r="AA3339" i="1"/>
  <c r="AB3339" i="1"/>
  <c r="AC3339" i="1"/>
  <c r="AD3339" i="1"/>
  <c r="AE3339" i="1"/>
  <c r="AF3339" i="1"/>
  <c r="AG3339" i="1"/>
  <c r="AH3339" i="1"/>
  <c r="AA3340" i="1"/>
  <c r="AB3340" i="1"/>
  <c r="AC3340" i="1"/>
  <c r="AD3340" i="1"/>
  <c r="AE3340" i="1"/>
  <c r="AF3340" i="1"/>
  <c r="AG3340" i="1"/>
  <c r="AH3340" i="1"/>
  <c r="AA3341" i="1"/>
  <c r="AB3341" i="1"/>
  <c r="AC3341" i="1"/>
  <c r="AD3341" i="1"/>
  <c r="AE3341" i="1"/>
  <c r="AF3341" i="1"/>
  <c r="AG3341" i="1"/>
  <c r="AH3341" i="1"/>
  <c r="AA3342" i="1"/>
  <c r="AB3342" i="1"/>
  <c r="AC3342" i="1"/>
  <c r="AD3342" i="1"/>
  <c r="AE3342" i="1"/>
  <c r="AF3342" i="1"/>
  <c r="AG3342" i="1"/>
  <c r="AH3342" i="1"/>
  <c r="AA3343" i="1"/>
  <c r="AB3343" i="1"/>
  <c r="AC3343" i="1"/>
  <c r="AD3343" i="1"/>
  <c r="AE3343" i="1"/>
  <c r="AF3343" i="1"/>
  <c r="AG3343" i="1"/>
  <c r="AH3343" i="1"/>
  <c r="AA3344" i="1"/>
  <c r="AB3344" i="1"/>
  <c r="AC3344" i="1"/>
  <c r="AD3344" i="1"/>
  <c r="AE3344" i="1"/>
  <c r="AF3344" i="1"/>
  <c r="AG3344" i="1"/>
  <c r="AH3344" i="1"/>
  <c r="AA3345" i="1"/>
  <c r="AB3345" i="1"/>
  <c r="AC3345" i="1"/>
  <c r="AD3345" i="1"/>
  <c r="AE3345" i="1"/>
  <c r="AF3345" i="1"/>
  <c r="AG3345" i="1"/>
  <c r="AH3345" i="1"/>
  <c r="AA3346" i="1"/>
  <c r="AB3346" i="1"/>
  <c r="AC3346" i="1"/>
  <c r="AD3346" i="1"/>
  <c r="AE3346" i="1"/>
  <c r="AF3346" i="1"/>
  <c r="AG3346" i="1"/>
  <c r="AH3346" i="1"/>
  <c r="AA3347" i="1"/>
  <c r="AB3347" i="1"/>
  <c r="AC3347" i="1"/>
  <c r="AD3347" i="1"/>
  <c r="AE3347" i="1"/>
  <c r="AF3347" i="1"/>
  <c r="AG3347" i="1"/>
  <c r="AH3347" i="1"/>
  <c r="AA3348" i="1"/>
  <c r="AB3348" i="1"/>
  <c r="AC3348" i="1"/>
  <c r="AD3348" i="1"/>
  <c r="AE3348" i="1"/>
  <c r="AF3348" i="1"/>
  <c r="AG3348" i="1"/>
  <c r="AH3348" i="1"/>
  <c r="AA3349" i="1"/>
  <c r="AB3349" i="1"/>
  <c r="AC3349" i="1"/>
  <c r="AD3349" i="1"/>
  <c r="AE3349" i="1"/>
  <c r="AF3349" i="1"/>
  <c r="AG3349" i="1"/>
  <c r="AH3349" i="1"/>
  <c r="AA3350" i="1"/>
  <c r="AB3350" i="1"/>
  <c r="AC3350" i="1"/>
  <c r="AD3350" i="1"/>
  <c r="AE3350" i="1"/>
  <c r="AF3350" i="1"/>
  <c r="AG3350" i="1"/>
  <c r="AH3350" i="1"/>
  <c r="AA3351" i="1"/>
  <c r="AB3351" i="1"/>
  <c r="AC3351" i="1"/>
  <c r="AD3351" i="1"/>
  <c r="AE3351" i="1"/>
  <c r="AF3351" i="1"/>
  <c r="AG3351" i="1"/>
  <c r="AH3351" i="1"/>
  <c r="AA3352" i="1"/>
  <c r="AB3352" i="1"/>
  <c r="AC3352" i="1"/>
  <c r="AD3352" i="1"/>
  <c r="AE3352" i="1"/>
  <c r="AF3352" i="1"/>
  <c r="AG3352" i="1"/>
  <c r="AH3352" i="1"/>
  <c r="AA3353" i="1"/>
  <c r="AB3353" i="1"/>
  <c r="AC3353" i="1"/>
  <c r="AD3353" i="1"/>
  <c r="AE3353" i="1"/>
  <c r="AF3353" i="1"/>
  <c r="AG3353" i="1"/>
  <c r="AH3353" i="1"/>
  <c r="AA3354" i="1"/>
  <c r="AB3354" i="1"/>
  <c r="AC3354" i="1"/>
  <c r="AD3354" i="1"/>
  <c r="AE3354" i="1"/>
  <c r="AF3354" i="1"/>
  <c r="AG3354" i="1"/>
  <c r="AH3354" i="1"/>
  <c r="AA3355" i="1"/>
  <c r="AB3355" i="1"/>
  <c r="AC3355" i="1"/>
  <c r="AD3355" i="1"/>
  <c r="AE3355" i="1"/>
  <c r="AF3355" i="1"/>
  <c r="AG3355" i="1"/>
  <c r="AH3355" i="1"/>
  <c r="AA3356" i="1"/>
  <c r="AB3356" i="1"/>
  <c r="AC3356" i="1"/>
  <c r="AD3356" i="1"/>
  <c r="AE3356" i="1"/>
  <c r="AF3356" i="1"/>
  <c r="AG3356" i="1"/>
  <c r="AH3356" i="1"/>
  <c r="AA3357" i="1"/>
  <c r="AB3357" i="1"/>
  <c r="AC3357" i="1"/>
  <c r="AD3357" i="1"/>
  <c r="AE3357" i="1"/>
  <c r="AF3357" i="1"/>
  <c r="AG3357" i="1"/>
  <c r="AH3357" i="1"/>
  <c r="AA3358" i="1"/>
  <c r="AB3358" i="1"/>
  <c r="AC3358" i="1"/>
  <c r="AD3358" i="1"/>
  <c r="AE3358" i="1"/>
  <c r="AF3358" i="1"/>
  <c r="AG3358" i="1"/>
  <c r="AH3358" i="1"/>
  <c r="AA3359" i="1"/>
  <c r="AB3359" i="1"/>
  <c r="AC3359" i="1"/>
  <c r="AD3359" i="1"/>
  <c r="AE3359" i="1"/>
  <c r="AF3359" i="1"/>
  <c r="AG3359" i="1"/>
  <c r="AH3359" i="1"/>
  <c r="AA3360" i="1"/>
  <c r="AB3360" i="1"/>
  <c r="AC3360" i="1"/>
  <c r="AD3360" i="1"/>
  <c r="AE3360" i="1"/>
  <c r="AF3360" i="1"/>
  <c r="AG3360" i="1"/>
  <c r="AH3360" i="1"/>
  <c r="AA3361" i="1"/>
  <c r="AB3361" i="1"/>
  <c r="AC3361" i="1"/>
  <c r="AD3361" i="1"/>
  <c r="AE3361" i="1"/>
  <c r="AF3361" i="1"/>
  <c r="AG3361" i="1"/>
  <c r="AH3361" i="1"/>
  <c r="AA3362" i="1"/>
  <c r="AB3362" i="1"/>
  <c r="AC3362" i="1"/>
  <c r="AD3362" i="1"/>
  <c r="AE3362" i="1"/>
  <c r="AF3362" i="1"/>
  <c r="AG3362" i="1"/>
  <c r="AH3362" i="1"/>
  <c r="AA3363" i="1"/>
  <c r="AB3363" i="1"/>
  <c r="AC3363" i="1"/>
  <c r="AD3363" i="1"/>
  <c r="AE3363" i="1"/>
  <c r="AF3363" i="1"/>
  <c r="AG3363" i="1"/>
  <c r="AH3363" i="1"/>
  <c r="AA3364" i="1"/>
  <c r="AB3364" i="1"/>
  <c r="AC3364" i="1"/>
  <c r="AD3364" i="1"/>
  <c r="AE3364" i="1"/>
  <c r="AF3364" i="1"/>
  <c r="AG3364" i="1"/>
  <c r="AH3364" i="1"/>
  <c r="AA3365" i="1"/>
  <c r="AB3365" i="1"/>
  <c r="AC3365" i="1"/>
  <c r="AD3365" i="1"/>
  <c r="AE3365" i="1"/>
  <c r="AF3365" i="1"/>
  <c r="AG3365" i="1"/>
  <c r="AH3365" i="1"/>
  <c r="AA3366" i="1"/>
  <c r="AB3366" i="1"/>
  <c r="AC3366" i="1"/>
  <c r="AD3366" i="1"/>
  <c r="AE3366" i="1"/>
  <c r="AF3366" i="1"/>
  <c r="AG3366" i="1"/>
  <c r="AH3366" i="1"/>
  <c r="AA3367" i="1"/>
  <c r="AB3367" i="1"/>
  <c r="AC3367" i="1"/>
  <c r="AD3367" i="1"/>
  <c r="AE3367" i="1"/>
  <c r="AF3367" i="1"/>
  <c r="AG3367" i="1"/>
  <c r="AH3367" i="1"/>
  <c r="AA3368" i="1"/>
  <c r="AB3368" i="1"/>
  <c r="AC3368" i="1"/>
  <c r="AD3368" i="1"/>
  <c r="AE3368" i="1"/>
  <c r="AF3368" i="1"/>
  <c r="AG3368" i="1"/>
  <c r="AH3368" i="1"/>
  <c r="AA3369" i="1"/>
  <c r="AB3369" i="1"/>
  <c r="AC3369" i="1"/>
  <c r="AD3369" i="1"/>
  <c r="AE3369" i="1"/>
  <c r="AF3369" i="1"/>
  <c r="AG3369" i="1"/>
  <c r="AH3369" i="1"/>
  <c r="AA3370" i="1"/>
  <c r="AB3370" i="1"/>
  <c r="AC3370" i="1"/>
  <c r="AD3370" i="1"/>
  <c r="AE3370" i="1"/>
  <c r="AF3370" i="1"/>
  <c r="AG3370" i="1"/>
  <c r="AH3370" i="1"/>
  <c r="AA3371" i="1"/>
  <c r="AB3371" i="1"/>
  <c r="AC3371" i="1"/>
  <c r="AD3371" i="1"/>
  <c r="AE3371" i="1"/>
  <c r="AF3371" i="1"/>
  <c r="AG3371" i="1"/>
  <c r="AH3371" i="1"/>
  <c r="AA3372" i="1"/>
  <c r="AB3372" i="1"/>
  <c r="AC3372" i="1"/>
  <c r="AD3372" i="1"/>
  <c r="AE3372" i="1"/>
  <c r="AF3372" i="1"/>
  <c r="AG3372" i="1"/>
  <c r="AH3372" i="1"/>
  <c r="AA3373" i="1"/>
  <c r="AB3373" i="1"/>
  <c r="AC3373" i="1"/>
  <c r="AD3373" i="1"/>
  <c r="AE3373" i="1"/>
  <c r="AF3373" i="1"/>
  <c r="AG3373" i="1"/>
  <c r="AH3373" i="1"/>
  <c r="AA3374" i="1"/>
  <c r="AB3374" i="1"/>
  <c r="AC3374" i="1"/>
  <c r="AD3374" i="1"/>
  <c r="AE3374" i="1"/>
  <c r="AF3374" i="1"/>
  <c r="AG3374" i="1"/>
  <c r="AH3374" i="1"/>
  <c r="AA3375" i="1"/>
  <c r="AB3375" i="1"/>
  <c r="AC3375" i="1"/>
  <c r="AD3375" i="1"/>
  <c r="AE3375" i="1"/>
  <c r="AF3375" i="1"/>
  <c r="AG3375" i="1"/>
  <c r="AH3375" i="1"/>
  <c r="AA3376" i="1"/>
  <c r="AB3376" i="1"/>
  <c r="AC3376" i="1"/>
  <c r="AD3376" i="1"/>
  <c r="AE3376" i="1"/>
  <c r="AF3376" i="1"/>
  <c r="AG3376" i="1"/>
  <c r="AH3376" i="1"/>
  <c r="AA3377" i="1"/>
  <c r="AB3377" i="1"/>
  <c r="AC3377" i="1"/>
  <c r="AD3377" i="1"/>
  <c r="AE3377" i="1"/>
  <c r="AF3377" i="1"/>
  <c r="AG3377" i="1"/>
  <c r="AH3377" i="1"/>
  <c r="AA3378" i="1"/>
  <c r="AB3378" i="1"/>
  <c r="AC3378" i="1"/>
  <c r="AD3378" i="1"/>
  <c r="AE3378" i="1"/>
  <c r="AF3378" i="1"/>
  <c r="AG3378" i="1"/>
  <c r="AH3378" i="1"/>
  <c r="AA3379" i="1"/>
  <c r="AB3379" i="1"/>
  <c r="AC3379" i="1"/>
  <c r="AD3379" i="1"/>
  <c r="AE3379" i="1"/>
  <c r="AF3379" i="1"/>
  <c r="AG3379" i="1"/>
  <c r="AH3379" i="1"/>
  <c r="AA3380" i="1"/>
  <c r="AB3380" i="1"/>
  <c r="AC3380" i="1"/>
  <c r="AD3380" i="1"/>
  <c r="AE3380" i="1"/>
  <c r="AF3380" i="1"/>
  <c r="AG3380" i="1"/>
  <c r="AH3380" i="1"/>
  <c r="AA3381" i="1"/>
  <c r="AB3381" i="1"/>
  <c r="AC3381" i="1"/>
  <c r="AD3381" i="1"/>
  <c r="AE3381" i="1"/>
  <c r="AF3381" i="1"/>
  <c r="AG3381" i="1"/>
  <c r="AH3381" i="1"/>
  <c r="AA3382" i="1"/>
  <c r="AB3382" i="1"/>
  <c r="AC3382" i="1"/>
  <c r="AD3382" i="1"/>
  <c r="AE3382" i="1"/>
  <c r="AF3382" i="1"/>
  <c r="AG3382" i="1"/>
  <c r="AH3382" i="1"/>
  <c r="AA3383" i="1"/>
  <c r="AB3383" i="1"/>
  <c r="AC3383" i="1"/>
  <c r="AD3383" i="1"/>
  <c r="AE3383" i="1"/>
  <c r="AF3383" i="1"/>
  <c r="AG3383" i="1"/>
  <c r="AH3383" i="1"/>
  <c r="AA3384" i="1"/>
  <c r="AB3384" i="1"/>
  <c r="AC3384" i="1"/>
  <c r="AD3384" i="1"/>
  <c r="AE3384" i="1"/>
  <c r="AF3384" i="1"/>
  <c r="AG3384" i="1"/>
  <c r="AH3384" i="1"/>
  <c r="AA3385" i="1"/>
  <c r="AB3385" i="1"/>
  <c r="AC3385" i="1"/>
  <c r="AD3385" i="1"/>
  <c r="AE3385" i="1"/>
  <c r="AF3385" i="1"/>
  <c r="AG3385" i="1"/>
  <c r="AH3385" i="1"/>
  <c r="AA3386" i="1"/>
  <c r="AB3386" i="1"/>
  <c r="AC3386" i="1"/>
  <c r="AD3386" i="1"/>
  <c r="AE3386" i="1"/>
  <c r="AF3386" i="1"/>
  <c r="AG3386" i="1"/>
  <c r="AH3386" i="1"/>
  <c r="AA3387" i="1"/>
  <c r="AB3387" i="1"/>
  <c r="AC3387" i="1"/>
  <c r="AD3387" i="1"/>
  <c r="AE3387" i="1"/>
  <c r="AF3387" i="1"/>
  <c r="AG3387" i="1"/>
  <c r="AH3387" i="1"/>
  <c r="AA3388" i="1"/>
  <c r="AB3388" i="1"/>
  <c r="AC3388" i="1"/>
  <c r="AD3388" i="1"/>
  <c r="AE3388" i="1"/>
  <c r="AF3388" i="1"/>
  <c r="AG3388" i="1"/>
  <c r="AH3388" i="1"/>
  <c r="AA3389" i="1"/>
  <c r="AB3389" i="1"/>
  <c r="AC3389" i="1"/>
  <c r="AD3389" i="1"/>
  <c r="AE3389" i="1"/>
  <c r="AF3389" i="1"/>
  <c r="AG3389" i="1"/>
  <c r="AH3389" i="1"/>
  <c r="AA3390" i="1"/>
  <c r="AB3390" i="1"/>
  <c r="AC3390" i="1"/>
  <c r="AD3390" i="1"/>
  <c r="AE3390" i="1"/>
  <c r="AF3390" i="1"/>
  <c r="AG3390" i="1"/>
  <c r="AH3390" i="1"/>
  <c r="AA3391" i="1"/>
  <c r="AB3391" i="1"/>
  <c r="AC3391" i="1"/>
  <c r="AD3391" i="1"/>
  <c r="AE3391" i="1"/>
  <c r="AF3391" i="1"/>
  <c r="AG3391" i="1"/>
  <c r="AH3391" i="1"/>
  <c r="AA3392" i="1"/>
  <c r="AB3392" i="1"/>
  <c r="AC3392" i="1"/>
  <c r="AD3392" i="1"/>
  <c r="AE3392" i="1"/>
  <c r="AF3392" i="1"/>
  <c r="AG3392" i="1"/>
  <c r="AH3392" i="1"/>
  <c r="AA3393" i="1"/>
  <c r="AB3393" i="1"/>
  <c r="AC3393" i="1"/>
  <c r="AD3393" i="1"/>
  <c r="AE3393" i="1"/>
  <c r="AF3393" i="1"/>
  <c r="AG3393" i="1"/>
  <c r="AH3393" i="1"/>
  <c r="AA3394" i="1"/>
  <c r="AB3394" i="1"/>
  <c r="AC3394" i="1"/>
  <c r="AD3394" i="1"/>
  <c r="AE3394" i="1"/>
  <c r="AF3394" i="1"/>
  <c r="AG3394" i="1"/>
  <c r="AH3394" i="1"/>
  <c r="AA3395" i="1"/>
  <c r="AB3395" i="1"/>
  <c r="AC3395" i="1"/>
  <c r="AD3395" i="1"/>
  <c r="AE3395" i="1"/>
  <c r="AF3395" i="1"/>
  <c r="AG3395" i="1"/>
  <c r="AH3395" i="1"/>
  <c r="AA3396" i="1"/>
  <c r="AB3396" i="1"/>
  <c r="AC3396" i="1"/>
  <c r="AD3396" i="1"/>
  <c r="AE3396" i="1"/>
  <c r="AF3396" i="1"/>
  <c r="AG3396" i="1"/>
  <c r="AH3396" i="1"/>
  <c r="AA3397" i="1"/>
  <c r="AB3397" i="1"/>
  <c r="AC3397" i="1"/>
  <c r="AD3397" i="1"/>
  <c r="AE3397" i="1"/>
  <c r="AF3397" i="1"/>
  <c r="AG3397" i="1"/>
  <c r="AH3397" i="1"/>
  <c r="AA3398" i="1"/>
  <c r="AB3398" i="1"/>
  <c r="AC3398" i="1"/>
  <c r="AD3398" i="1"/>
  <c r="AE3398" i="1"/>
  <c r="AF3398" i="1"/>
  <c r="AG3398" i="1"/>
  <c r="AH3398" i="1"/>
  <c r="AA3399" i="1"/>
  <c r="AB3399" i="1"/>
  <c r="AC3399" i="1"/>
  <c r="AD3399" i="1"/>
  <c r="AE3399" i="1"/>
  <c r="AF3399" i="1"/>
  <c r="AG3399" i="1"/>
  <c r="AH3399" i="1"/>
  <c r="AA3400" i="1"/>
  <c r="AB3400" i="1"/>
  <c r="AC3400" i="1"/>
  <c r="AD3400" i="1"/>
  <c r="AE3400" i="1"/>
  <c r="AF3400" i="1"/>
  <c r="AG3400" i="1"/>
  <c r="AH3400" i="1"/>
  <c r="AA3401" i="1"/>
  <c r="AB3401" i="1"/>
  <c r="AC3401" i="1"/>
  <c r="AD3401" i="1"/>
  <c r="AE3401" i="1"/>
  <c r="AF3401" i="1"/>
  <c r="AG3401" i="1"/>
  <c r="AH3401" i="1"/>
  <c r="AA3402" i="1"/>
  <c r="AB3402" i="1"/>
  <c r="AC3402" i="1"/>
  <c r="AD3402" i="1"/>
  <c r="AE3402" i="1"/>
  <c r="AF3402" i="1"/>
  <c r="AG3402" i="1"/>
  <c r="AH3402" i="1"/>
  <c r="AA3403" i="1"/>
  <c r="AB3403" i="1"/>
  <c r="AC3403" i="1"/>
  <c r="AD3403" i="1"/>
  <c r="AE3403" i="1"/>
  <c r="AF3403" i="1"/>
  <c r="AG3403" i="1"/>
  <c r="AH3403" i="1"/>
  <c r="AA3404" i="1"/>
  <c r="AB3404" i="1"/>
  <c r="AC3404" i="1"/>
  <c r="AD3404" i="1"/>
  <c r="AE3404" i="1"/>
  <c r="AF3404" i="1"/>
  <c r="AG3404" i="1"/>
  <c r="AH3404" i="1"/>
  <c r="AA3405" i="1"/>
  <c r="AB3405" i="1"/>
  <c r="AC3405" i="1"/>
  <c r="AD3405" i="1"/>
  <c r="AE3405" i="1"/>
  <c r="AF3405" i="1"/>
  <c r="AG3405" i="1"/>
  <c r="AH3405" i="1"/>
  <c r="AA3406" i="1"/>
  <c r="AB3406" i="1"/>
  <c r="AC3406" i="1"/>
  <c r="AD3406" i="1"/>
  <c r="AE3406" i="1"/>
  <c r="AF3406" i="1"/>
  <c r="AG3406" i="1"/>
  <c r="AH3406" i="1"/>
  <c r="AA3407" i="1"/>
  <c r="AB3407" i="1"/>
  <c r="AC3407" i="1"/>
  <c r="AD3407" i="1"/>
  <c r="AE3407" i="1"/>
  <c r="AF3407" i="1"/>
  <c r="AG3407" i="1"/>
  <c r="AH3407" i="1"/>
  <c r="AA3408" i="1"/>
  <c r="AB3408" i="1"/>
  <c r="AC3408" i="1"/>
  <c r="AD3408" i="1"/>
  <c r="AE3408" i="1"/>
  <c r="AF3408" i="1"/>
  <c r="AG3408" i="1"/>
  <c r="AH3408" i="1"/>
  <c r="AA3409" i="1"/>
  <c r="AB3409" i="1"/>
  <c r="AC3409" i="1"/>
  <c r="AD3409" i="1"/>
  <c r="AE3409" i="1"/>
  <c r="AF3409" i="1"/>
  <c r="AG3409" i="1"/>
  <c r="AH3409" i="1"/>
  <c r="AA3410" i="1"/>
  <c r="AB3410" i="1"/>
  <c r="AC3410" i="1"/>
  <c r="AD3410" i="1"/>
  <c r="AE3410" i="1"/>
  <c r="AF3410" i="1"/>
  <c r="AG3410" i="1"/>
  <c r="AH3410" i="1"/>
  <c r="AA3411" i="1"/>
  <c r="AB3411" i="1"/>
  <c r="AC3411" i="1"/>
  <c r="AD3411" i="1"/>
  <c r="AE3411" i="1"/>
  <c r="AF3411" i="1"/>
  <c r="AG3411" i="1"/>
  <c r="AH3411" i="1"/>
  <c r="AA3412" i="1"/>
  <c r="AB3412" i="1"/>
  <c r="AC3412" i="1"/>
  <c r="AD3412" i="1"/>
  <c r="AE3412" i="1"/>
  <c r="AF3412" i="1"/>
  <c r="AG3412" i="1"/>
  <c r="AH3412" i="1"/>
  <c r="AA3413" i="1"/>
  <c r="AB3413" i="1"/>
  <c r="AC3413" i="1"/>
  <c r="AD3413" i="1"/>
  <c r="AE3413" i="1"/>
  <c r="AF3413" i="1"/>
  <c r="AG3413" i="1"/>
  <c r="AH3413" i="1"/>
  <c r="AA3414" i="1"/>
  <c r="AB3414" i="1"/>
  <c r="AC3414" i="1"/>
  <c r="AD3414" i="1"/>
  <c r="AE3414" i="1"/>
  <c r="AF3414" i="1"/>
  <c r="AG3414" i="1"/>
  <c r="AH3414" i="1"/>
  <c r="AA3415" i="1"/>
  <c r="AB3415" i="1"/>
  <c r="AC3415" i="1"/>
  <c r="AD3415" i="1"/>
  <c r="AE3415" i="1"/>
  <c r="AF3415" i="1"/>
  <c r="AG3415" i="1"/>
  <c r="AH3415" i="1"/>
  <c r="AA3416" i="1"/>
  <c r="AB3416" i="1"/>
  <c r="AC3416" i="1"/>
  <c r="AD3416" i="1"/>
  <c r="AE3416" i="1"/>
  <c r="AF3416" i="1"/>
  <c r="AG3416" i="1"/>
  <c r="AH3416" i="1"/>
  <c r="AA3417" i="1"/>
  <c r="AB3417" i="1"/>
  <c r="AC3417" i="1"/>
  <c r="AD3417" i="1"/>
  <c r="AE3417" i="1"/>
  <c r="AF3417" i="1"/>
  <c r="AG3417" i="1"/>
  <c r="AH3417" i="1"/>
  <c r="AA3418" i="1"/>
  <c r="AB3418" i="1"/>
  <c r="AC3418" i="1"/>
  <c r="AD3418" i="1"/>
  <c r="AE3418" i="1"/>
  <c r="AF3418" i="1"/>
  <c r="AG3418" i="1"/>
  <c r="AH3418" i="1"/>
  <c r="AA3419" i="1"/>
  <c r="AB3419" i="1"/>
  <c r="AC3419" i="1"/>
  <c r="AD3419" i="1"/>
  <c r="AE3419" i="1"/>
  <c r="AF3419" i="1"/>
  <c r="AG3419" i="1"/>
  <c r="AH3419" i="1"/>
  <c r="AA3420" i="1"/>
  <c r="AB3420" i="1"/>
  <c r="AC3420" i="1"/>
  <c r="AD3420" i="1"/>
  <c r="AE3420" i="1"/>
  <c r="AF3420" i="1"/>
  <c r="AG3420" i="1"/>
  <c r="AH3420" i="1"/>
  <c r="AA3421" i="1"/>
  <c r="AB3421" i="1"/>
  <c r="AC3421" i="1"/>
  <c r="AD3421" i="1"/>
  <c r="AE3421" i="1"/>
  <c r="AF3421" i="1"/>
  <c r="AG3421" i="1"/>
  <c r="AH3421" i="1"/>
  <c r="AA3422" i="1"/>
  <c r="AB3422" i="1"/>
  <c r="AC3422" i="1"/>
  <c r="AD3422" i="1"/>
  <c r="AE3422" i="1"/>
  <c r="AF3422" i="1"/>
  <c r="AG3422" i="1"/>
  <c r="AH3422" i="1"/>
  <c r="AA3423" i="1"/>
  <c r="AB3423" i="1"/>
  <c r="AC3423" i="1"/>
  <c r="AD3423" i="1"/>
  <c r="AE3423" i="1"/>
  <c r="AF3423" i="1"/>
  <c r="AG3423" i="1"/>
  <c r="AH3423" i="1"/>
  <c r="AA3424" i="1"/>
  <c r="AB3424" i="1"/>
  <c r="AC3424" i="1"/>
  <c r="AD3424" i="1"/>
  <c r="AE3424" i="1"/>
  <c r="AF3424" i="1"/>
  <c r="AG3424" i="1"/>
  <c r="AH3424" i="1"/>
  <c r="AA3425" i="1"/>
  <c r="AB3425" i="1"/>
  <c r="AC3425" i="1"/>
  <c r="AD3425" i="1"/>
  <c r="AE3425" i="1"/>
  <c r="AF3425" i="1"/>
  <c r="AG3425" i="1"/>
  <c r="AH3425" i="1"/>
  <c r="AA3426" i="1"/>
  <c r="AB3426" i="1"/>
  <c r="AC3426" i="1"/>
  <c r="AD3426" i="1"/>
  <c r="AE3426" i="1"/>
  <c r="AF3426" i="1"/>
  <c r="AG3426" i="1"/>
  <c r="AH3426" i="1"/>
  <c r="AA3427" i="1"/>
  <c r="AB3427" i="1"/>
  <c r="AC3427" i="1"/>
  <c r="AD3427" i="1"/>
  <c r="AE3427" i="1"/>
  <c r="AF3427" i="1"/>
  <c r="AG3427" i="1"/>
  <c r="AH3427" i="1"/>
  <c r="AA3428" i="1"/>
  <c r="AB3428" i="1"/>
  <c r="AC3428" i="1"/>
  <c r="AD3428" i="1"/>
  <c r="AE3428" i="1"/>
  <c r="AF3428" i="1"/>
  <c r="AG3428" i="1"/>
  <c r="AH3428" i="1"/>
  <c r="AA3429" i="1"/>
  <c r="AB3429" i="1"/>
  <c r="AC3429" i="1"/>
  <c r="AD3429" i="1"/>
  <c r="AE3429" i="1"/>
  <c r="AF3429" i="1"/>
  <c r="AG3429" i="1"/>
  <c r="AH3429" i="1"/>
  <c r="AA3430" i="1"/>
  <c r="AB3430" i="1"/>
  <c r="AC3430" i="1"/>
  <c r="AD3430" i="1"/>
  <c r="AE3430" i="1"/>
  <c r="AF3430" i="1"/>
  <c r="AG3430" i="1"/>
  <c r="AH3430" i="1"/>
  <c r="AA3431" i="1"/>
  <c r="AB3431" i="1"/>
  <c r="AC3431" i="1"/>
  <c r="AD3431" i="1"/>
  <c r="AE3431" i="1"/>
  <c r="AF3431" i="1"/>
  <c r="AG3431" i="1"/>
  <c r="AH3431" i="1"/>
  <c r="AA3432" i="1"/>
  <c r="AB3432" i="1"/>
  <c r="AC3432" i="1"/>
  <c r="AD3432" i="1"/>
  <c r="AE3432" i="1"/>
  <c r="AF3432" i="1"/>
  <c r="AG3432" i="1"/>
  <c r="AH3432" i="1"/>
  <c r="AA3433" i="1"/>
  <c r="AB3433" i="1"/>
  <c r="AC3433" i="1"/>
  <c r="AD3433" i="1"/>
  <c r="AE3433" i="1"/>
  <c r="AF3433" i="1"/>
  <c r="AG3433" i="1"/>
  <c r="AH3433" i="1"/>
  <c r="AA3434" i="1"/>
  <c r="AB3434" i="1"/>
  <c r="AC3434" i="1"/>
  <c r="AD3434" i="1"/>
  <c r="AE3434" i="1"/>
  <c r="AF3434" i="1"/>
  <c r="AG3434" i="1"/>
  <c r="AH3434" i="1"/>
  <c r="AA3435" i="1"/>
  <c r="AB3435" i="1"/>
  <c r="AC3435" i="1"/>
  <c r="AD3435" i="1"/>
  <c r="AE3435" i="1"/>
  <c r="AF3435" i="1"/>
  <c r="AG3435" i="1"/>
  <c r="AH3435" i="1"/>
  <c r="AA3436" i="1"/>
  <c r="AB3436" i="1"/>
  <c r="AC3436" i="1"/>
  <c r="AD3436" i="1"/>
  <c r="AE3436" i="1"/>
  <c r="AF3436" i="1"/>
  <c r="AG3436" i="1"/>
  <c r="AH3436" i="1"/>
  <c r="AA3437" i="1"/>
  <c r="AB3437" i="1"/>
  <c r="AC3437" i="1"/>
  <c r="AD3437" i="1"/>
  <c r="AE3437" i="1"/>
  <c r="AF3437" i="1"/>
  <c r="AG3437" i="1"/>
  <c r="AH3437" i="1"/>
  <c r="AA3438" i="1"/>
  <c r="AB3438" i="1"/>
  <c r="AC3438" i="1"/>
  <c r="AD3438" i="1"/>
  <c r="AE3438" i="1"/>
  <c r="AF3438" i="1"/>
  <c r="AG3438" i="1"/>
  <c r="AH3438" i="1"/>
  <c r="AA3439" i="1"/>
  <c r="AB3439" i="1"/>
  <c r="AC3439" i="1"/>
  <c r="AD3439" i="1"/>
  <c r="AE3439" i="1"/>
  <c r="AF3439" i="1"/>
  <c r="AG3439" i="1"/>
  <c r="AH3439" i="1"/>
  <c r="AA3440" i="1"/>
  <c r="AB3440" i="1"/>
  <c r="AC3440" i="1"/>
  <c r="AD3440" i="1"/>
  <c r="AE3440" i="1"/>
  <c r="AF3440" i="1"/>
  <c r="AG3440" i="1"/>
  <c r="AH3440" i="1"/>
  <c r="AA3441" i="1"/>
  <c r="AB3441" i="1"/>
  <c r="AC3441" i="1"/>
  <c r="AD3441" i="1"/>
  <c r="AE3441" i="1"/>
  <c r="AF3441" i="1"/>
  <c r="AG3441" i="1"/>
  <c r="AH3441" i="1"/>
  <c r="AA3442" i="1"/>
  <c r="AB3442" i="1"/>
  <c r="AC3442" i="1"/>
  <c r="AD3442" i="1"/>
  <c r="AE3442" i="1"/>
  <c r="AF3442" i="1"/>
  <c r="AG3442" i="1"/>
  <c r="AH3442" i="1"/>
  <c r="AA3443" i="1"/>
  <c r="AB3443" i="1"/>
  <c r="AC3443" i="1"/>
  <c r="AD3443" i="1"/>
  <c r="AE3443" i="1"/>
  <c r="AF3443" i="1"/>
  <c r="AG3443" i="1"/>
  <c r="AH3443" i="1"/>
  <c r="AA3444" i="1"/>
  <c r="AB3444" i="1"/>
  <c r="AC3444" i="1"/>
  <c r="AD3444" i="1"/>
  <c r="AE3444" i="1"/>
  <c r="AF3444" i="1"/>
  <c r="AG3444" i="1"/>
  <c r="AH3444" i="1"/>
  <c r="AA3445" i="1"/>
  <c r="AB3445" i="1"/>
  <c r="AC3445" i="1"/>
  <c r="AD3445" i="1"/>
  <c r="AE3445" i="1"/>
  <c r="AF3445" i="1"/>
  <c r="AG3445" i="1"/>
  <c r="AH3445" i="1"/>
  <c r="AA3446" i="1"/>
  <c r="AB3446" i="1"/>
  <c r="AC3446" i="1"/>
  <c r="AD3446" i="1"/>
  <c r="AE3446" i="1"/>
  <c r="AF3446" i="1"/>
  <c r="AG3446" i="1"/>
  <c r="AH3446" i="1"/>
  <c r="AA3447" i="1"/>
  <c r="AB3447" i="1"/>
  <c r="AC3447" i="1"/>
  <c r="AD3447" i="1"/>
  <c r="AE3447" i="1"/>
  <c r="AF3447" i="1"/>
  <c r="AG3447" i="1"/>
  <c r="AH3447" i="1"/>
  <c r="AA3448" i="1"/>
  <c r="AB3448" i="1"/>
  <c r="AC3448" i="1"/>
  <c r="AD3448" i="1"/>
  <c r="AE3448" i="1"/>
  <c r="AF3448" i="1"/>
  <c r="AG3448" i="1"/>
  <c r="AH3448" i="1"/>
  <c r="AA3449" i="1"/>
  <c r="AB3449" i="1"/>
  <c r="AC3449" i="1"/>
  <c r="AD3449" i="1"/>
  <c r="AE3449" i="1"/>
  <c r="AF3449" i="1"/>
  <c r="AG3449" i="1"/>
  <c r="AH3449" i="1"/>
  <c r="AA3450" i="1"/>
  <c r="AB3450" i="1"/>
  <c r="AC3450" i="1"/>
  <c r="AD3450" i="1"/>
  <c r="AE3450" i="1"/>
  <c r="AF3450" i="1"/>
  <c r="AG3450" i="1"/>
  <c r="AH3450" i="1"/>
  <c r="AA3451" i="1"/>
  <c r="AB3451" i="1"/>
  <c r="AC3451" i="1"/>
  <c r="AD3451" i="1"/>
  <c r="AE3451" i="1"/>
  <c r="AF3451" i="1"/>
  <c r="AG3451" i="1"/>
  <c r="AH3451" i="1"/>
  <c r="AA3452" i="1"/>
  <c r="AB3452" i="1"/>
  <c r="AC3452" i="1"/>
  <c r="AD3452" i="1"/>
  <c r="AE3452" i="1"/>
  <c r="AF3452" i="1"/>
  <c r="AG3452" i="1"/>
  <c r="AH3452" i="1"/>
  <c r="AA3453" i="1"/>
  <c r="AB3453" i="1"/>
  <c r="AC3453" i="1"/>
  <c r="AD3453" i="1"/>
  <c r="AE3453" i="1"/>
  <c r="AF3453" i="1"/>
  <c r="AG3453" i="1"/>
  <c r="AH3453" i="1"/>
  <c r="AA3454" i="1"/>
  <c r="AB3454" i="1"/>
  <c r="AC3454" i="1"/>
  <c r="AD3454" i="1"/>
  <c r="AE3454" i="1"/>
  <c r="AF3454" i="1"/>
  <c r="AG3454" i="1"/>
  <c r="AH3454" i="1"/>
  <c r="AA3455" i="1"/>
  <c r="AB3455" i="1"/>
  <c r="AC3455" i="1"/>
  <c r="AD3455" i="1"/>
  <c r="AE3455" i="1"/>
  <c r="AF3455" i="1"/>
  <c r="AG3455" i="1"/>
  <c r="AH3455" i="1"/>
  <c r="AA3456" i="1"/>
  <c r="AB3456" i="1"/>
  <c r="AC3456" i="1"/>
  <c r="AD3456" i="1"/>
  <c r="AE3456" i="1"/>
  <c r="AF3456" i="1"/>
  <c r="AG3456" i="1"/>
  <c r="AH3456" i="1"/>
  <c r="AA3457" i="1"/>
  <c r="AB3457" i="1"/>
  <c r="AC3457" i="1"/>
  <c r="AD3457" i="1"/>
  <c r="AE3457" i="1"/>
  <c r="AF3457" i="1"/>
  <c r="AG3457" i="1"/>
  <c r="AH3457" i="1"/>
  <c r="AA3458" i="1"/>
  <c r="AB3458" i="1"/>
  <c r="AC3458" i="1"/>
  <c r="AD3458" i="1"/>
  <c r="AE3458" i="1"/>
  <c r="AF3458" i="1"/>
  <c r="AG3458" i="1"/>
  <c r="AH3458" i="1"/>
  <c r="AA3459" i="1"/>
  <c r="AB3459" i="1"/>
  <c r="AC3459" i="1"/>
  <c r="AD3459" i="1"/>
  <c r="AE3459" i="1"/>
  <c r="AF3459" i="1"/>
  <c r="AG3459" i="1"/>
  <c r="AH3459" i="1"/>
  <c r="AA3460" i="1"/>
  <c r="AB3460" i="1"/>
  <c r="AC3460" i="1"/>
  <c r="AD3460" i="1"/>
  <c r="AE3460" i="1"/>
  <c r="AF3460" i="1"/>
  <c r="AG3460" i="1"/>
  <c r="AH3460" i="1"/>
  <c r="AA3461" i="1"/>
  <c r="AB3461" i="1"/>
  <c r="AC3461" i="1"/>
  <c r="AD3461" i="1"/>
  <c r="AE3461" i="1"/>
  <c r="AF3461" i="1"/>
  <c r="AG3461" i="1"/>
  <c r="AH3461" i="1"/>
  <c r="AA3462" i="1"/>
  <c r="AB3462" i="1"/>
  <c r="AC3462" i="1"/>
  <c r="AD3462" i="1"/>
  <c r="AE3462" i="1"/>
  <c r="AF3462" i="1"/>
  <c r="AG3462" i="1"/>
  <c r="AH3462" i="1"/>
  <c r="AA3463" i="1"/>
  <c r="AB3463" i="1"/>
  <c r="AC3463" i="1"/>
  <c r="AD3463" i="1"/>
  <c r="AE3463" i="1"/>
  <c r="AF3463" i="1"/>
  <c r="AG3463" i="1"/>
  <c r="AH3463" i="1"/>
  <c r="AA3464" i="1"/>
  <c r="AB3464" i="1"/>
  <c r="AC3464" i="1"/>
  <c r="AD3464" i="1"/>
  <c r="AE3464" i="1"/>
  <c r="AF3464" i="1"/>
  <c r="AG3464" i="1"/>
  <c r="AH3464" i="1"/>
  <c r="AA3465" i="1"/>
  <c r="AB3465" i="1"/>
  <c r="AC3465" i="1"/>
  <c r="AD3465" i="1"/>
  <c r="AE3465" i="1"/>
  <c r="AF3465" i="1"/>
  <c r="AG3465" i="1"/>
  <c r="AH3465" i="1"/>
  <c r="AA3466" i="1"/>
  <c r="AB3466" i="1"/>
  <c r="AC3466" i="1"/>
  <c r="AD3466" i="1"/>
  <c r="AE3466" i="1"/>
  <c r="AF3466" i="1"/>
  <c r="AG3466" i="1"/>
  <c r="AH3466" i="1"/>
  <c r="AA3467" i="1"/>
  <c r="AB3467" i="1"/>
  <c r="AC3467" i="1"/>
  <c r="AD3467" i="1"/>
  <c r="AE3467" i="1"/>
  <c r="AF3467" i="1"/>
  <c r="AG3467" i="1"/>
  <c r="AH3467" i="1"/>
  <c r="AA3468" i="1"/>
  <c r="AB3468" i="1"/>
  <c r="AC3468" i="1"/>
  <c r="AD3468" i="1"/>
  <c r="AE3468" i="1"/>
  <c r="AF3468" i="1"/>
  <c r="AG3468" i="1"/>
  <c r="AH3468" i="1"/>
  <c r="AA3469" i="1"/>
  <c r="AB3469" i="1"/>
  <c r="AC3469" i="1"/>
  <c r="AD3469" i="1"/>
  <c r="AE3469" i="1"/>
  <c r="AF3469" i="1"/>
  <c r="AG3469" i="1"/>
  <c r="AH3469" i="1"/>
  <c r="AA3470" i="1"/>
  <c r="AB3470" i="1"/>
  <c r="AC3470" i="1"/>
  <c r="AD3470" i="1"/>
  <c r="AE3470" i="1"/>
  <c r="AF3470" i="1"/>
  <c r="AG3470" i="1"/>
  <c r="AH3470" i="1"/>
  <c r="AA3471" i="1"/>
  <c r="AB3471" i="1"/>
  <c r="AC3471" i="1"/>
  <c r="AD3471" i="1"/>
  <c r="AE3471" i="1"/>
  <c r="AF3471" i="1"/>
  <c r="AG3471" i="1"/>
  <c r="AH3471" i="1"/>
  <c r="AA3472" i="1"/>
  <c r="AB3472" i="1"/>
  <c r="AC3472" i="1"/>
  <c r="AD3472" i="1"/>
  <c r="AE3472" i="1"/>
  <c r="AF3472" i="1"/>
  <c r="AG3472" i="1"/>
  <c r="AH3472" i="1"/>
  <c r="AA3473" i="1"/>
  <c r="AB3473" i="1"/>
  <c r="AC3473" i="1"/>
  <c r="AD3473" i="1"/>
  <c r="AE3473" i="1"/>
  <c r="AF3473" i="1"/>
  <c r="AG3473" i="1"/>
  <c r="AH3473" i="1"/>
  <c r="AA3474" i="1"/>
  <c r="AB3474" i="1"/>
  <c r="AC3474" i="1"/>
  <c r="AD3474" i="1"/>
  <c r="AE3474" i="1"/>
  <c r="AF3474" i="1"/>
  <c r="AG3474" i="1"/>
  <c r="AH3474" i="1"/>
  <c r="AA3475" i="1"/>
  <c r="AB3475" i="1"/>
  <c r="AC3475" i="1"/>
  <c r="AD3475" i="1"/>
  <c r="AE3475" i="1"/>
  <c r="AF3475" i="1"/>
  <c r="AG3475" i="1"/>
  <c r="AH3475" i="1"/>
  <c r="AA3476" i="1"/>
  <c r="AB3476" i="1"/>
  <c r="AC3476" i="1"/>
  <c r="AD3476" i="1"/>
  <c r="AE3476" i="1"/>
  <c r="AF3476" i="1"/>
  <c r="AG3476" i="1"/>
  <c r="AH3476" i="1"/>
  <c r="AA3477" i="1"/>
  <c r="AB3477" i="1"/>
  <c r="AC3477" i="1"/>
  <c r="AD3477" i="1"/>
  <c r="AE3477" i="1"/>
  <c r="AF3477" i="1"/>
  <c r="AG3477" i="1"/>
  <c r="AH3477" i="1"/>
  <c r="AA3478" i="1"/>
  <c r="AB3478" i="1"/>
  <c r="AC3478" i="1"/>
  <c r="AD3478" i="1"/>
  <c r="AE3478" i="1"/>
  <c r="AF3478" i="1"/>
  <c r="AG3478" i="1"/>
  <c r="AH3478" i="1"/>
  <c r="AA3479" i="1"/>
  <c r="AB3479" i="1"/>
  <c r="AC3479" i="1"/>
  <c r="AD3479" i="1"/>
  <c r="AE3479" i="1"/>
  <c r="AF3479" i="1"/>
  <c r="AG3479" i="1"/>
  <c r="AH3479" i="1"/>
  <c r="AA3480" i="1"/>
  <c r="AB3480" i="1"/>
  <c r="AC3480" i="1"/>
  <c r="AD3480" i="1"/>
  <c r="AE3480" i="1"/>
  <c r="AF3480" i="1"/>
  <c r="AG3480" i="1"/>
  <c r="AH3480" i="1"/>
  <c r="AA3481" i="1"/>
  <c r="AB3481" i="1"/>
  <c r="AC3481" i="1"/>
  <c r="AD3481" i="1"/>
  <c r="AE3481" i="1"/>
  <c r="AF3481" i="1"/>
  <c r="AG3481" i="1"/>
  <c r="AH3481" i="1"/>
  <c r="AA3482" i="1"/>
  <c r="AB3482" i="1"/>
  <c r="AC3482" i="1"/>
  <c r="AD3482" i="1"/>
  <c r="AE3482" i="1"/>
  <c r="AF3482" i="1"/>
  <c r="AG3482" i="1"/>
  <c r="AH3482" i="1"/>
  <c r="AA3483" i="1"/>
  <c r="AB3483" i="1"/>
  <c r="AC3483" i="1"/>
  <c r="AD3483" i="1"/>
  <c r="AE3483" i="1"/>
  <c r="AF3483" i="1"/>
  <c r="AG3483" i="1"/>
  <c r="AH3483" i="1"/>
  <c r="AA3484" i="1"/>
  <c r="AB3484" i="1"/>
  <c r="AC3484" i="1"/>
  <c r="AD3484" i="1"/>
  <c r="AE3484" i="1"/>
  <c r="AF3484" i="1"/>
  <c r="AG3484" i="1"/>
  <c r="AH3484" i="1"/>
  <c r="AA3485" i="1"/>
  <c r="AB3485" i="1"/>
  <c r="AC3485" i="1"/>
  <c r="AD3485" i="1"/>
  <c r="AE3485" i="1"/>
  <c r="AF3485" i="1"/>
  <c r="AG3485" i="1"/>
  <c r="AH3485" i="1"/>
  <c r="AA3486" i="1"/>
  <c r="AB3486" i="1"/>
  <c r="AC3486" i="1"/>
  <c r="AD3486" i="1"/>
  <c r="AE3486" i="1"/>
  <c r="AF3486" i="1"/>
  <c r="AG3486" i="1"/>
  <c r="AH3486" i="1"/>
  <c r="AA3487" i="1"/>
  <c r="AB3487" i="1"/>
  <c r="AC3487" i="1"/>
  <c r="AD3487" i="1"/>
  <c r="AE3487" i="1"/>
  <c r="AF3487" i="1"/>
  <c r="AG3487" i="1"/>
  <c r="AH3487" i="1"/>
  <c r="AA3488" i="1"/>
  <c r="AB3488" i="1"/>
  <c r="AC3488" i="1"/>
  <c r="AD3488" i="1"/>
  <c r="AE3488" i="1"/>
  <c r="AF3488" i="1"/>
  <c r="AG3488" i="1"/>
  <c r="AH3488" i="1"/>
  <c r="AA3489" i="1"/>
  <c r="AB3489" i="1"/>
  <c r="AC3489" i="1"/>
  <c r="AD3489" i="1"/>
  <c r="AE3489" i="1"/>
  <c r="AF3489" i="1"/>
  <c r="AG3489" i="1"/>
  <c r="AH3489" i="1"/>
  <c r="AA3490" i="1"/>
  <c r="AB3490" i="1"/>
  <c r="AC3490" i="1"/>
  <c r="AD3490" i="1"/>
  <c r="AE3490" i="1"/>
  <c r="AF3490" i="1"/>
  <c r="AG3490" i="1"/>
  <c r="AH3490" i="1"/>
  <c r="AA3491" i="1"/>
  <c r="AB3491" i="1"/>
  <c r="AC3491" i="1"/>
  <c r="AD3491" i="1"/>
  <c r="AE3491" i="1"/>
  <c r="AF3491" i="1"/>
  <c r="AG3491" i="1"/>
  <c r="AH3491" i="1"/>
  <c r="AA3492" i="1"/>
  <c r="AB3492" i="1"/>
  <c r="AC3492" i="1"/>
  <c r="AD3492" i="1"/>
  <c r="AE3492" i="1"/>
  <c r="AF3492" i="1"/>
  <c r="AG3492" i="1"/>
  <c r="AH3492" i="1"/>
  <c r="AA3493" i="1"/>
  <c r="AB3493" i="1"/>
  <c r="AC3493" i="1"/>
  <c r="AD3493" i="1"/>
  <c r="AE3493" i="1"/>
  <c r="AF3493" i="1"/>
  <c r="AG3493" i="1"/>
  <c r="AH3493" i="1"/>
  <c r="AA3494" i="1"/>
  <c r="AB3494" i="1"/>
  <c r="AC3494" i="1"/>
  <c r="AD3494" i="1"/>
  <c r="AE3494" i="1"/>
  <c r="AF3494" i="1"/>
  <c r="AG3494" i="1"/>
  <c r="AH3494" i="1"/>
  <c r="AA3495" i="1"/>
  <c r="AB3495" i="1"/>
  <c r="AC3495" i="1"/>
  <c r="AD3495" i="1"/>
  <c r="AE3495" i="1"/>
  <c r="AF3495" i="1"/>
  <c r="AG3495" i="1"/>
  <c r="AH3495" i="1"/>
  <c r="AA3496" i="1"/>
  <c r="AB3496" i="1"/>
  <c r="AC3496" i="1"/>
  <c r="AD3496" i="1"/>
  <c r="AE3496" i="1"/>
  <c r="AF3496" i="1"/>
  <c r="AG3496" i="1"/>
  <c r="AH3496" i="1"/>
  <c r="AA3497" i="1"/>
  <c r="AB3497" i="1"/>
  <c r="AC3497" i="1"/>
  <c r="AD3497" i="1"/>
  <c r="AE3497" i="1"/>
  <c r="AF3497" i="1"/>
  <c r="AG3497" i="1"/>
  <c r="AH3497" i="1"/>
  <c r="AA3498" i="1"/>
  <c r="AB3498" i="1"/>
  <c r="AC3498" i="1"/>
  <c r="AD3498" i="1"/>
  <c r="AE3498" i="1"/>
  <c r="AF3498" i="1"/>
  <c r="AG3498" i="1"/>
  <c r="AH3498" i="1"/>
  <c r="AA3499" i="1"/>
  <c r="AB3499" i="1"/>
  <c r="AC3499" i="1"/>
  <c r="AD3499" i="1"/>
  <c r="AE3499" i="1"/>
  <c r="AF3499" i="1"/>
  <c r="AG3499" i="1"/>
  <c r="AH3499" i="1"/>
  <c r="AA3500" i="1"/>
  <c r="AB3500" i="1"/>
  <c r="AC3500" i="1"/>
  <c r="AD3500" i="1"/>
  <c r="AE3500" i="1"/>
  <c r="AF3500" i="1"/>
  <c r="AG3500" i="1"/>
  <c r="AH3500" i="1"/>
  <c r="AA3501" i="1"/>
  <c r="AB3501" i="1"/>
  <c r="AC3501" i="1"/>
  <c r="AD3501" i="1"/>
  <c r="AE3501" i="1"/>
  <c r="AF3501" i="1"/>
  <c r="AG3501" i="1"/>
  <c r="AH3501" i="1"/>
  <c r="AA3502" i="1"/>
  <c r="AB3502" i="1"/>
  <c r="AC3502" i="1"/>
  <c r="AD3502" i="1"/>
  <c r="AE3502" i="1"/>
  <c r="AF3502" i="1"/>
  <c r="AG3502" i="1"/>
  <c r="AH3502" i="1"/>
  <c r="AA3503" i="1"/>
  <c r="AB3503" i="1"/>
  <c r="AC3503" i="1"/>
  <c r="AD3503" i="1"/>
  <c r="AE3503" i="1"/>
  <c r="AF3503" i="1"/>
  <c r="AG3503" i="1"/>
  <c r="AH3503" i="1"/>
  <c r="AA3504" i="1"/>
  <c r="AB3504" i="1"/>
  <c r="AC3504" i="1"/>
  <c r="AD3504" i="1"/>
  <c r="AE3504" i="1"/>
  <c r="AF3504" i="1"/>
  <c r="AG3504" i="1"/>
  <c r="AH3504" i="1"/>
  <c r="AA3505" i="1"/>
  <c r="AB3505" i="1"/>
  <c r="AC3505" i="1"/>
  <c r="AD3505" i="1"/>
  <c r="AE3505" i="1"/>
  <c r="AF3505" i="1"/>
  <c r="AG3505" i="1"/>
  <c r="AH3505" i="1"/>
  <c r="AA3506" i="1"/>
  <c r="AB3506" i="1"/>
  <c r="AC3506" i="1"/>
  <c r="AD3506" i="1"/>
  <c r="AE3506" i="1"/>
  <c r="AF3506" i="1"/>
  <c r="AG3506" i="1"/>
  <c r="AH3506" i="1"/>
  <c r="AA3507" i="1"/>
  <c r="AB3507" i="1"/>
  <c r="AC3507" i="1"/>
  <c r="AD3507" i="1"/>
  <c r="AE3507" i="1"/>
  <c r="AF3507" i="1"/>
  <c r="AG3507" i="1"/>
  <c r="AH3507" i="1"/>
  <c r="AA3508" i="1"/>
  <c r="AB3508" i="1"/>
  <c r="AC3508" i="1"/>
  <c r="AD3508" i="1"/>
  <c r="AE3508" i="1"/>
  <c r="AF3508" i="1"/>
  <c r="AG3508" i="1"/>
  <c r="AH3508" i="1"/>
  <c r="AA3509" i="1"/>
  <c r="AB3509" i="1"/>
  <c r="AC3509" i="1"/>
  <c r="AD3509" i="1"/>
  <c r="AE3509" i="1"/>
  <c r="AF3509" i="1"/>
  <c r="AG3509" i="1"/>
  <c r="AH3509" i="1"/>
  <c r="AA3510" i="1"/>
  <c r="AB3510" i="1"/>
  <c r="AC3510" i="1"/>
  <c r="AD3510" i="1"/>
  <c r="AE3510" i="1"/>
  <c r="AF3510" i="1"/>
  <c r="AG3510" i="1"/>
  <c r="AH3510" i="1"/>
  <c r="AA3511" i="1"/>
  <c r="AB3511" i="1"/>
  <c r="AC3511" i="1"/>
  <c r="AD3511" i="1"/>
  <c r="AE3511" i="1"/>
  <c r="AF3511" i="1"/>
  <c r="AG3511" i="1"/>
  <c r="AH3511" i="1"/>
  <c r="AA3512" i="1"/>
  <c r="AB3512" i="1"/>
  <c r="AC3512" i="1"/>
  <c r="AD3512" i="1"/>
  <c r="AE3512" i="1"/>
  <c r="AF3512" i="1"/>
  <c r="AG3512" i="1"/>
  <c r="AH3512" i="1"/>
  <c r="AA3513" i="1"/>
  <c r="AB3513" i="1"/>
  <c r="AC3513" i="1"/>
  <c r="AD3513" i="1"/>
  <c r="AE3513" i="1"/>
  <c r="AF3513" i="1"/>
  <c r="AG3513" i="1"/>
  <c r="AH3513" i="1"/>
  <c r="AA3514" i="1"/>
  <c r="AB3514" i="1"/>
  <c r="AC3514" i="1"/>
  <c r="AD3514" i="1"/>
  <c r="AE3514" i="1"/>
  <c r="AF3514" i="1"/>
  <c r="AG3514" i="1"/>
  <c r="AH3514" i="1"/>
  <c r="AA3515" i="1"/>
  <c r="AB3515" i="1"/>
  <c r="AC3515" i="1"/>
  <c r="AD3515" i="1"/>
  <c r="AE3515" i="1"/>
  <c r="AF3515" i="1"/>
  <c r="AG3515" i="1"/>
  <c r="AH3515" i="1"/>
  <c r="AA3516" i="1"/>
  <c r="AB3516" i="1"/>
  <c r="AC3516" i="1"/>
  <c r="AD3516" i="1"/>
  <c r="AE3516" i="1"/>
  <c r="AF3516" i="1"/>
  <c r="AG3516" i="1"/>
  <c r="AH3516" i="1"/>
  <c r="AA3517" i="1"/>
  <c r="AB3517" i="1"/>
  <c r="AC3517" i="1"/>
  <c r="AD3517" i="1"/>
  <c r="AE3517" i="1"/>
  <c r="AF3517" i="1"/>
  <c r="AG3517" i="1"/>
  <c r="AH3517" i="1"/>
  <c r="AA3518" i="1"/>
  <c r="AB3518" i="1"/>
  <c r="AC3518" i="1"/>
  <c r="AD3518" i="1"/>
  <c r="AE3518" i="1"/>
  <c r="AF3518" i="1"/>
  <c r="AG3518" i="1"/>
  <c r="AH3518" i="1"/>
  <c r="AA3519" i="1"/>
  <c r="AB3519" i="1"/>
  <c r="AC3519" i="1"/>
  <c r="AD3519" i="1"/>
  <c r="AE3519" i="1"/>
  <c r="AF3519" i="1"/>
  <c r="AG3519" i="1"/>
  <c r="AH3519" i="1"/>
  <c r="AA3520" i="1"/>
  <c r="AB3520" i="1"/>
  <c r="AC3520" i="1"/>
  <c r="AD3520" i="1"/>
  <c r="AE3520" i="1"/>
  <c r="AF3520" i="1"/>
  <c r="AG3520" i="1"/>
  <c r="AH3520" i="1"/>
  <c r="AA3521" i="1"/>
  <c r="AB3521" i="1"/>
  <c r="AC3521" i="1"/>
  <c r="AD3521" i="1"/>
  <c r="AE3521" i="1"/>
  <c r="AF3521" i="1"/>
  <c r="AG3521" i="1"/>
  <c r="AH3521" i="1"/>
  <c r="AA3522" i="1"/>
  <c r="AB3522" i="1"/>
  <c r="AC3522" i="1"/>
  <c r="AD3522" i="1"/>
  <c r="AE3522" i="1"/>
  <c r="AF3522" i="1"/>
  <c r="AG3522" i="1"/>
  <c r="AH3522" i="1"/>
  <c r="AA3523" i="1"/>
  <c r="AB3523" i="1"/>
  <c r="AC3523" i="1"/>
  <c r="AD3523" i="1"/>
  <c r="AE3523" i="1"/>
  <c r="AF3523" i="1"/>
  <c r="AG3523" i="1"/>
  <c r="AH3523" i="1"/>
  <c r="AA3524" i="1"/>
  <c r="AB3524" i="1"/>
  <c r="AC3524" i="1"/>
  <c r="AD3524" i="1"/>
  <c r="AE3524" i="1"/>
  <c r="AF3524" i="1"/>
  <c r="AG3524" i="1"/>
  <c r="AH3524" i="1"/>
  <c r="AA3525" i="1"/>
  <c r="AB3525" i="1"/>
  <c r="AC3525" i="1"/>
  <c r="AD3525" i="1"/>
  <c r="AE3525" i="1"/>
  <c r="AF3525" i="1"/>
  <c r="AG3525" i="1"/>
  <c r="AH3525" i="1"/>
  <c r="AA3526" i="1"/>
  <c r="AB3526" i="1"/>
  <c r="AC3526" i="1"/>
  <c r="AD3526" i="1"/>
  <c r="AE3526" i="1"/>
  <c r="AF3526" i="1"/>
  <c r="AG3526" i="1"/>
  <c r="AH3526" i="1"/>
  <c r="AA3527" i="1"/>
  <c r="AB3527" i="1"/>
  <c r="AC3527" i="1"/>
  <c r="AD3527" i="1"/>
  <c r="AE3527" i="1"/>
  <c r="AF3527" i="1"/>
  <c r="AG3527" i="1"/>
  <c r="AH3527" i="1"/>
  <c r="AA3528" i="1"/>
  <c r="AB3528" i="1"/>
  <c r="AC3528" i="1"/>
  <c r="AD3528" i="1"/>
  <c r="AE3528" i="1"/>
  <c r="AF3528" i="1"/>
  <c r="AG3528" i="1"/>
  <c r="AH3528" i="1"/>
  <c r="AA3529" i="1"/>
  <c r="AB3529" i="1"/>
  <c r="AC3529" i="1"/>
  <c r="AD3529" i="1"/>
  <c r="AE3529" i="1"/>
  <c r="AF3529" i="1"/>
  <c r="AG3529" i="1"/>
  <c r="AH3529" i="1"/>
  <c r="AA3530" i="1"/>
  <c r="AB3530" i="1"/>
  <c r="AC3530" i="1"/>
  <c r="AD3530" i="1"/>
  <c r="AE3530" i="1"/>
  <c r="AF3530" i="1"/>
  <c r="AG3530" i="1"/>
  <c r="AH3530" i="1"/>
  <c r="AA3531" i="1"/>
  <c r="AB3531" i="1"/>
  <c r="AC3531" i="1"/>
  <c r="AD3531" i="1"/>
  <c r="AE3531" i="1"/>
  <c r="AF3531" i="1"/>
  <c r="AG3531" i="1"/>
  <c r="AH3531" i="1"/>
  <c r="AA3532" i="1"/>
  <c r="AB3532" i="1"/>
  <c r="AC3532" i="1"/>
  <c r="AD3532" i="1"/>
  <c r="AE3532" i="1"/>
  <c r="AF3532" i="1"/>
  <c r="AG3532" i="1"/>
  <c r="AH3532" i="1"/>
  <c r="AA3533" i="1"/>
  <c r="AB3533" i="1"/>
  <c r="AC3533" i="1"/>
  <c r="AD3533" i="1"/>
  <c r="AE3533" i="1"/>
  <c r="AF3533" i="1"/>
  <c r="AG3533" i="1"/>
  <c r="AH3533" i="1"/>
  <c r="AA3534" i="1"/>
  <c r="AB3534" i="1"/>
  <c r="AC3534" i="1"/>
  <c r="AD3534" i="1"/>
  <c r="AE3534" i="1"/>
  <c r="AF3534" i="1"/>
  <c r="AG3534" i="1"/>
  <c r="AH3534" i="1"/>
  <c r="AA3535" i="1"/>
  <c r="AB3535" i="1"/>
  <c r="AC3535" i="1"/>
  <c r="AD3535" i="1"/>
  <c r="AE3535" i="1"/>
  <c r="AF3535" i="1"/>
  <c r="AG3535" i="1"/>
  <c r="AH3535" i="1"/>
  <c r="AA3536" i="1"/>
  <c r="AB3536" i="1"/>
  <c r="AC3536" i="1"/>
  <c r="AD3536" i="1"/>
  <c r="AE3536" i="1"/>
  <c r="AF3536" i="1"/>
  <c r="AG3536" i="1"/>
  <c r="AH3536" i="1"/>
  <c r="AA3537" i="1"/>
  <c r="AB3537" i="1"/>
  <c r="AC3537" i="1"/>
  <c r="AD3537" i="1"/>
  <c r="AE3537" i="1"/>
  <c r="AF3537" i="1"/>
  <c r="AG3537" i="1"/>
  <c r="AH3537" i="1"/>
  <c r="AA3538" i="1"/>
  <c r="AB3538" i="1"/>
  <c r="AC3538" i="1"/>
  <c r="AD3538" i="1"/>
  <c r="AE3538" i="1"/>
  <c r="AF3538" i="1"/>
  <c r="AG3538" i="1"/>
  <c r="AH3538" i="1"/>
  <c r="AA3539" i="1"/>
  <c r="AB3539" i="1"/>
  <c r="AC3539" i="1"/>
  <c r="AD3539" i="1"/>
  <c r="AE3539" i="1"/>
  <c r="AF3539" i="1"/>
  <c r="AG3539" i="1"/>
  <c r="AH3539" i="1"/>
  <c r="AA3540" i="1"/>
  <c r="AB3540" i="1"/>
  <c r="AC3540" i="1"/>
  <c r="AD3540" i="1"/>
  <c r="AE3540" i="1"/>
  <c r="AF3540" i="1"/>
  <c r="AG3540" i="1"/>
  <c r="AH3540" i="1"/>
  <c r="AA3541" i="1"/>
  <c r="AB3541" i="1"/>
  <c r="AC3541" i="1"/>
  <c r="AD3541" i="1"/>
  <c r="AE3541" i="1"/>
  <c r="AF3541" i="1"/>
  <c r="AG3541" i="1"/>
  <c r="AH3541" i="1"/>
  <c r="AA3542" i="1"/>
  <c r="AB3542" i="1"/>
  <c r="AC3542" i="1"/>
  <c r="AD3542" i="1"/>
  <c r="AE3542" i="1"/>
  <c r="AF3542" i="1"/>
  <c r="AG3542" i="1"/>
  <c r="AH3542" i="1"/>
  <c r="AA3543" i="1"/>
  <c r="AB3543" i="1"/>
  <c r="AC3543" i="1"/>
  <c r="AD3543" i="1"/>
  <c r="AE3543" i="1"/>
  <c r="AF3543" i="1"/>
  <c r="AG3543" i="1"/>
  <c r="AH3543" i="1"/>
  <c r="AA3544" i="1"/>
  <c r="AB3544" i="1"/>
  <c r="AC3544" i="1"/>
  <c r="AD3544" i="1"/>
  <c r="AE3544" i="1"/>
  <c r="AF3544" i="1"/>
  <c r="AG3544" i="1"/>
  <c r="AH3544" i="1"/>
  <c r="AA3545" i="1"/>
  <c r="AB3545" i="1"/>
  <c r="AC3545" i="1"/>
  <c r="AD3545" i="1"/>
  <c r="AE3545" i="1"/>
  <c r="AF3545" i="1"/>
  <c r="AG3545" i="1"/>
  <c r="AH3545" i="1"/>
  <c r="AA3546" i="1"/>
  <c r="AB3546" i="1"/>
  <c r="AC3546" i="1"/>
  <c r="AD3546" i="1"/>
  <c r="AE3546" i="1"/>
  <c r="AF3546" i="1"/>
  <c r="AG3546" i="1"/>
  <c r="AH3546" i="1"/>
  <c r="AA3547" i="1"/>
  <c r="AB3547" i="1"/>
  <c r="AC3547" i="1"/>
  <c r="AD3547" i="1"/>
  <c r="AE3547" i="1"/>
  <c r="AF3547" i="1"/>
  <c r="AG3547" i="1"/>
  <c r="AH3547" i="1"/>
  <c r="AA3548" i="1"/>
  <c r="AB3548" i="1"/>
  <c r="AC3548" i="1"/>
  <c r="AD3548" i="1"/>
  <c r="AE3548" i="1"/>
  <c r="AF3548" i="1"/>
  <c r="AG3548" i="1"/>
  <c r="AH3548" i="1"/>
  <c r="AA3549" i="1"/>
  <c r="AB3549" i="1"/>
  <c r="AC3549" i="1"/>
  <c r="AD3549" i="1"/>
  <c r="AE3549" i="1"/>
  <c r="AF3549" i="1"/>
  <c r="AG3549" i="1"/>
  <c r="AH3549" i="1"/>
  <c r="AA3550" i="1"/>
  <c r="AB3550" i="1"/>
  <c r="AC3550" i="1"/>
  <c r="AD3550" i="1"/>
  <c r="AE3550" i="1"/>
  <c r="AF3550" i="1"/>
  <c r="AG3550" i="1"/>
  <c r="AH3550" i="1"/>
  <c r="AA3551" i="1"/>
  <c r="AB3551" i="1"/>
  <c r="AC3551" i="1"/>
  <c r="AD3551" i="1"/>
  <c r="AE3551" i="1"/>
  <c r="AF3551" i="1"/>
  <c r="AG3551" i="1"/>
  <c r="AH3551" i="1"/>
  <c r="AA3552" i="1"/>
  <c r="AB3552" i="1"/>
  <c r="AC3552" i="1"/>
  <c r="AD3552" i="1"/>
  <c r="AE3552" i="1"/>
  <c r="AF3552" i="1"/>
  <c r="AG3552" i="1"/>
  <c r="AH3552" i="1"/>
  <c r="AA3553" i="1"/>
  <c r="AB3553" i="1"/>
  <c r="AC3553" i="1"/>
  <c r="AD3553" i="1"/>
  <c r="AE3553" i="1"/>
  <c r="AF3553" i="1"/>
  <c r="AG3553" i="1"/>
  <c r="AH3553" i="1"/>
  <c r="AA3554" i="1"/>
  <c r="AB3554" i="1"/>
  <c r="AC3554" i="1"/>
  <c r="AD3554" i="1"/>
  <c r="AE3554" i="1"/>
  <c r="AF3554" i="1"/>
  <c r="AG3554" i="1"/>
  <c r="AH3554" i="1"/>
  <c r="AA3555" i="1"/>
  <c r="AB3555" i="1"/>
  <c r="AC3555" i="1"/>
  <c r="AD3555" i="1"/>
  <c r="AE3555" i="1"/>
  <c r="AF3555" i="1"/>
  <c r="AG3555" i="1"/>
  <c r="AH3555" i="1"/>
  <c r="AA3556" i="1"/>
  <c r="AB3556" i="1"/>
  <c r="AC3556" i="1"/>
  <c r="AD3556" i="1"/>
  <c r="AE3556" i="1"/>
  <c r="AF3556" i="1"/>
  <c r="AG3556" i="1"/>
  <c r="AH3556" i="1"/>
  <c r="AA3557" i="1"/>
  <c r="AB3557" i="1"/>
  <c r="AC3557" i="1"/>
  <c r="AD3557" i="1"/>
  <c r="AE3557" i="1"/>
  <c r="AF3557" i="1"/>
  <c r="AG3557" i="1"/>
  <c r="AH3557" i="1"/>
  <c r="AA3558" i="1"/>
  <c r="AB3558" i="1"/>
  <c r="AC3558" i="1"/>
  <c r="AD3558" i="1"/>
  <c r="AE3558" i="1"/>
  <c r="AF3558" i="1"/>
  <c r="AG3558" i="1"/>
  <c r="AH3558" i="1"/>
  <c r="AA3559" i="1"/>
  <c r="AB3559" i="1"/>
  <c r="AC3559" i="1"/>
  <c r="AD3559" i="1"/>
  <c r="AE3559" i="1"/>
  <c r="AF3559" i="1"/>
  <c r="AG3559" i="1"/>
  <c r="AH3559" i="1"/>
  <c r="AA3560" i="1"/>
  <c r="AB3560" i="1"/>
  <c r="AC3560" i="1"/>
  <c r="AD3560" i="1"/>
  <c r="AE3560" i="1"/>
  <c r="AF3560" i="1"/>
  <c r="AG3560" i="1"/>
  <c r="AH3560" i="1"/>
  <c r="AA3561" i="1"/>
  <c r="AB3561" i="1"/>
  <c r="AC3561" i="1"/>
  <c r="AD3561" i="1"/>
  <c r="AE3561" i="1"/>
  <c r="AF3561" i="1"/>
  <c r="AG3561" i="1"/>
  <c r="AH3561" i="1"/>
  <c r="AA3562" i="1"/>
  <c r="AB3562" i="1"/>
  <c r="AC3562" i="1"/>
  <c r="AD3562" i="1"/>
  <c r="AE3562" i="1"/>
  <c r="AF3562" i="1"/>
  <c r="AG3562" i="1"/>
  <c r="AH3562" i="1"/>
  <c r="AA3563" i="1"/>
  <c r="AB3563" i="1"/>
  <c r="AC3563" i="1"/>
  <c r="AD3563" i="1"/>
  <c r="AE3563" i="1"/>
  <c r="AF3563" i="1"/>
  <c r="AG3563" i="1"/>
  <c r="AH3563" i="1"/>
  <c r="AA3564" i="1"/>
  <c r="AB3564" i="1"/>
  <c r="AC3564" i="1"/>
  <c r="AD3564" i="1"/>
  <c r="AE3564" i="1"/>
  <c r="AF3564" i="1"/>
  <c r="AG3564" i="1"/>
  <c r="AH3564" i="1"/>
  <c r="AA3565" i="1"/>
  <c r="AB3565" i="1"/>
  <c r="AC3565" i="1"/>
  <c r="AD3565" i="1"/>
  <c r="AE3565" i="1"/>
  <c r="AF3565" i="1"/>
  <c r="AG3565" i="1"/>
  <c r="AH3565" i="1"/>
  <c r="AA3566" i="1"/>
  <c r="AB3566" i="1"/>
  <c r="AC3566" i="1"/>
  <c r="AD3566" i="1"/>
  <c r="AE3566" i="1"/>
  <c r="AF3566" i="1"/>
  <c r="AG3566" i="1"/>
  <c r="AH3566" i="1"/>
  <c r="AA3567" i="1"/>
  <c r="AB3567" i="1"/>
  <c r="AC3567" i="1"/>
  <c r="AD3567" i="1"/>
  <c r="AE3567" i="1"/>
  <c r="AF3567" i="1"/>
  <c r="AG3567" i="1"/>
  <c r="AH3567" i="1"/>
  <c r="AA3568" i="1"/>
  <c r="AB3568" i="1"/>
  <c r="AC3568" i="1"/>
  <c r="AD3568" i="1"/>
  <c r="AE3568" i="1"/>
  <c r="AF3568" i="1"/>
  <c r="AG3568" i="1"/>
  <c r="AH3568" i="1"/>
  <c r="AA3569" i="1"/>
  <c r="AB3569" i="1"/>
  <c r="AC3569" i="1"/>
  <c r="AD3569" i="1"/>
  <c r="AE3569" i="1"/>
  <c r="AF3569" i="1"/>
  <c r="AG3569" i="1"/>
  <c r="AH3569" i="1"/>
  <c r="AA3" i="1"/>
  <c r="AB3" i="1"/>
  <c r="AC3" i="1"/>
  <c r="AD3" i="1"/>
  <c r="AE3" i="1"/>
  <c r="AF3" i="1"/>
  <c r="AG3" i="1"/>
  <c r="AH3" i="1"/>
  <c r="V4" i="1"/>
  <c r="W4" i="1"/>
  <c r="X4" i="1"/>
  <c r="Y4" i="1"/>
  <c r="Z4" i="1"/>
  <c r="V5" i="1"/>
  <c r="W5" i="1"/>
  <c r="X5" i="1"/>
  <c r="Y5" i="1"/>
  <c r="Z5" i="1"/>
  <c r="V6" i="1"/>
  <c r="W6" i="1"/>
  <c r="X6" i="1"/>
  <c r="Y6" i="1"/>
  <c r="Z6" i="1"/>
  <c r="V7" i="1"/>
  <c r="W7" i="1"/>
  <c r="X7" i="1"/>
  <c r="Y7" i="1"/>
  <c r="Z7" i="1"/>
  <c r="V8" i="1"/>
  <c r="W8" i="1"/>
  <c r="X8" i="1"/>
  <c r="Y8" i="1"/>
  <c r="Z8" i="1"/>
  <c r="V9" i="1"/>
  <c r="W9" i="1"/>
  <c r="X9" i="1"/>
  <c r="Y9" i="1"/>
  <c r="Z9" i="1"/>
  <c r="V10" i="1"/>
  <c r="W10" i="1"/>
  <c r="X10" i="1"/>
  <c r="Y10" i="1"/>
  <c r="Z10" i="1"/>
  <c r="V11" i="1"/>
  <c r="W11" i="1"/>
  <c r="X11" i="1"/>
  <c r="Y11" i="1"/>
  <c r="Z11" i="1"/>
  <c r="V12" i="1"/>
  <c r="W12" i="1"/>
  <c r="X12" i="1"/>
  <c r="Y12" i="1"/>
  <c r="Z12" i="1"/>
  <c r="V13" i="1"/>
  <c r="W13" i="1"/>
  <c r="X13" i="1"/>
  <c r="Y13" i="1"/>
  <c r="Z13" i="1"/>
  <c r="V14" i="1"/>
  <c r="W14" i="1"/>
  <c r="X14" i="1"/>
  <c r="Y14" i="1"/>
  <c r="Z14" i="1"/>
  <c r="V15" i="1"/>
  <c r="W15" i="1"/>
  <c r="X15" i="1"/>
  <c r="Y15" i="1"/>
  <c r="Z15" i="1"/>
  <c r="V16" i="1"/>
  <c r="W16" i="1"/>
  <c r="X16" i="1"/>
  <c r="Y16" i="1"/>
  <c r="Z16" i="1"/>
  <c r="V17" i="1"/>
  <c r="W17" i="1"/>
  <c r="X17" i="1"/>
  <c r="Y17" i="1"/>
  <c r="Z17" i="1"/>
  <c r="V18" i="1"/>
  <c r="W18" i="1"/>
  <c r="X18" i="1"/>
  <c r="Y18" i="1"/>
  <c r="Z18" i="1"/>
  <c r="V19" i="1"/>
  <c r="W19" i="1"/>
  <c r="X19" i="1"/>
  <c r="Y19" i="1"/>
  <c r="Z19" i="1"/>
  <c r="V20" i="1"/>
  <c r="W20" i="1"/>
  <c r="X20" i="1"/>
  <c r="Y20" i="1"/>
  <c r="Z20" i="1"/>
  <c r="V21" i="1"/>
  <c r="W21" i="1"/>
  <c r="X21" i="1"/>
  <c r="Y21" i="1"/>
  <c r="Z21" i="1"/>
  <c r="V22" i="1"/>
  <c r="W22" i="1"/>
  <c r="X22" i="1"/>
  <c r="Y22" i="1"/>
  <c r="Z22" i="1"/>
  <c r="V23" i="1"/>
  <c r="W23" i="1"/>
  <c r="X23" i="1"/>
  <c r="Y23" i="1"/>
  <c r="Z23" i="1"/>
  <c r="V24" i="1"/>
  <c r="W24" i="1"/>
  <c r="X24" i="1"/>
  <c r="Y24" i="1"/>
  <c r="Z24" i="1"/>
  <c r="V25" i="1"/>
  <c r="W25" i="1"/>
  <c r="X25" i="1"/>
  <c r="Y25" i="1"/>
  <c r="Z25" i="1"/>
  <c r="V26" i="1"/>
  <c r="W26" i="1"/>
  <c r="X26" i="1"/>
  <c r="Y26" i="1"/>
  <c r="Z26" i="1"/>
  <c r="V27" i="1"/>
  <c r="W27" i="1"/>
  <c r="X27" i="1"/>
  <c r="Y27" i="1"/>
  <c r="Z27" i="1"/>
  <c r="V28" i="1"/>
  <c r="W28" i="1"/>
  <c r="X28" i="1"/>
  <c r="Y28" i="1"/>
  <c r="Z28" i="1"/>
  <c r="V29" i="1"/>
  <c r="W29" i="1"/>
  <c r="X29" i="1"/>
  <c r="Y29" i="1"/>
  <c r="Z29" i="1"/>
  <c r="V30" i="1"/>
  <c r="W30" i="1"/>
  <c r="X30" i="1"/>
  <c r="Y30" i="1"/>
  <c r="Z30" i="1"/>
  <c r="V31" i="1"/>
  <c r="W31" i="1"/>
  <c r="X31" i="1"/>
  <c r="Y31" i="1"/>
  <c r="Z31" i="1"/>
  <c r="V32" i="1"/>
  <c r="W32" i="1"/>
  <c r="X32" i="1"/>
  <c r="Y32" i="1"/>
  <c r="Z32" i="1"/>
  <c r="V33" i="1"/>
  <c r="W33" i="1"/>
  <c r="X33" i="1"/>
  <c r="Y33" i="1"/>
  <c r="Z33" i="1"/>
  <c r="V34" i="1"/>
  <c r="W34" i="1"/>
  <c r="X34" i="1"/>
  <c r="Y34" i="1"/>
  <c r="Z34" i="1"/>
  <c r="V35" i="1"/>
  <c r="W35" i="1"/>
  <c r="X35" i="1"/>
  <c r="Y35" i="1"/>
  <c r="Z35" i="1"/>
  <c r="V36" i="1"/>
  <c r="W36" i="1"/>
  <c r="X36" i="1"/>
  <c r="Y36" i="1"/>
  <c r="Z36" i="1"/>
  <c r="V37" i="1"/>
  <c r="W37" i="1"/>
  <c r="X37" i="1"/>
  <c r="Y37" i="1"/>
  <c r="Z37" i="1"/>
  <c r="V38" i="1"/>
  <c r="W38" i="1"/>
  <c r="X38" i="1"/>
  <c r="Y38" i="1"/>
  <c r="Z38" i="1"/>
  <c r="V39" i="1"/>
  <c r="W39" i="1"/>
  <c r="X39" i="1"/>
  <c r="Y39" i="1"/>
  <c r="Z39" i="1"/>
  <c r="V40" i="1"/>
  <c r="W40" i="1"/>
  <c r="X40" i="1"/>
  <c r="Y40" i="1"/>
  <c r="Z40" i="1"/>
  <c r="V41" i="1"/>
  <c r="W41" i="1"/>
  <c r="X41" i="1"/>
  <c r="Y41" i="1"/>
  <c r="Z41" i="1"/>
  <c r="V42" i="1"/>
  <c r="W42" i="1"/>
  <c r="X42" i="1"/>
  <c r="Y42" i="1"/>
  <c r="Z42" i="1"/>
  <c r="V43" i="1"/>
  <c r="W43" i="1"/>
  <c r="X43" i="1"/>
  <c r="Y43" i="1"/>
  <c r="Z43" i="1"/>
  <c r="V44" i="1"/>
  <c r="W44" i="1"/>
  <c r="X44" i="1"/>
  <c r="Y44" i="1"/>
  <c r="Z44" i="1"/>
  <c r="V45" i="1"/>
  <c r="W45" i="1"/>
  <c r="X45" i="1"/>
  <c r="Y45" i="1"/>
  <c r="Z45" i="1"/>
  <c r="V46" i="1"/>
  <c r="W46" i="1"/>
  <c r="X46" i="1"/>
  <c r="Y46" i="1"/>
  <c r="Z46" i="1"/>
  <c r="V47" i="1"/>
  <c r="W47" i="1"/>
  <c r="X47" i="1"/>
  <c r="Y47" i="1"/>
  <c r="Z47" i="1"/>
  <c r="V48" i="1"/>
  <c r="W48" i="1"/>
  <c r="X48" i="1"/>
  <c r="Y48" i="1"/>
  <c r="Z48" i="1"/>
  <c r="V49" i="1"/>
  <c r="W49" i="1"/>
  <c r="X49" i="1"/>
  <c r="Y49" i="1"/>
  <c r="Z49" i="1"/>
  <c r="V50" i="1"/>
  <c r="W50" i="1"/>
  <c r="X50" i="1"/>
  <c r="Y50" i="1"/>
  <c r="Z50" i="1"/>
  <c r="V51" i="1"/>
  <c r="W51" i="1"/>
  <c r="X51" i="1"/>
  <c r="Y51" i="1"/>
  <c r="Z51" i="1"/>
  <c r="V52" i="1"/>
  <c r="W52" i="1"/>
  <c r="X52" i="1"/>
  <c r="Y52" i="1"/>
  <c r="Z52" i="1"/>
  <c r="V53" i="1"/>
  <c r="W53" i="1"/>
  <c r="X53" i="1"/>
  <c r="Y53" i="1"/>
  <c r="Z53" i="1"/>
  <c r="V54" i="1"/>
  <c r="W54" i="1"/>
  <c r="X54" i="1"/>
  <c r="Y54" i="1"/>
  <c r="Z54" i="1"/>
  <c r="V55" i="1"/>
  <c r="W55" i="1"/>
  <c r="X55" i="1"/>
  <c r="Y55" i="1"/>
  <c r="Z55" i="1"/>
  <c r="V56" i="1"/>
  <c r="W56" i="1"/>
  <c r="X56" i="1"/>
  <c r="Y56" i="1"/>
  <c r="Z56" i="1"/>
  <c r="V57" i="1"/>
  <c r="W57" i="1"/>
  <c r="X57" i="1"/>
  <c r="Y57" i="1"/>
  <c r="Z57" i="1"/>
  <c r="V58" i="1"/>
  <c r="W58" i="1"/>
  <c r="X58" i="1"/>
  <c r="Y58" i="1"/>
  <c r="Z58" i="1"/>
  <c r="V59" i="1"/>
  <c r="W59" i="1"/>
  <c r="X59" i="1"/>
  <c r="Y59" i="1"/>
  <c r="Z59" i="1"/>
  <c r="V60" i="1"/>
  <c r="W60" i="1"/>
  <c r="X60" i="1"/>
  <c r="Y60" i="1"/>
  <c r="Z60" i="1"/>
  <c r="V61" i="1"/>
  <c r="W61" i="1"/>
  <c r="X61" i="1"/>
  <c r="Y61" i="1"/>
  <c r="Z61" i="1"/>
  <c r="V62" i="1"/>
  <c r="W62" i="1"/>
  <c r="X62" i="1"/>
  <c r="Y62" i="1"/>
  <c r="Z62" i="1"/>
  <c r="V63" i="1"/>
  <c r="W63" i="1"/>
  <c r="X63" i="1"/>
  <c r="Y63" i="1"/>
  <c r="Z63" i="1"/>
  <c r="V64" i="1"/>
  <c r="W64" i="1"/>
  <c r="X64" i="1"/>
  <c r="Y64" i="1"/>
  <c r="Z64" i="1"/>
  <c r="V65" i="1"/>
  <c r="W65" i="1"/>
  <c r="X65" i="1"/>
  <c r="Y65" i="1"/>
  <c r="Z65" i="1"/>
  <c r="V66" i="1"/>
  <c r="W66" i="1"/>
  <c r="X66" i="1"/>
  <c r="Y66" i="1"/>
  <c r="Z66" i="1"/>
  <c r="V67" i="1"/>
  <c r="W67" i="1"/>
  <c r="X67" i="1"/>
  <c r="Y67" i="1"/>
  <c r="Z67" i="1"/>
  <c r="V68" i="1"/>
  <c r="W68" i="1"/>
  <c r="X68" i="1"/>
  <c r="Y68" i="1"/>
  <c r="Z68" i="1"/>
  <c r="V69" i="1"/>
  <c r="W69" i="1"/>
  <c r="X69" i="1"/>
  <c r="Y69" i="1"/>
  <c r="Z69" i="1"/>
  <c r="V70" i="1"/>
  <c r="W70" i="1"/>
  <c r="X70" i="1"/>
  <c r="Y70" i="1"/>
  <c r="Z70" i="1"/>
  <c r="V71" i="1"/>
  <c r="W71" i="1"/>
  <c r="X71" i="1"/>
  <c r="Y71" i="1"/>
  <c r="Z71" i="1"/>
  <c r="V72" i="1"/>
  <c r="W72" i="1"/>
  <c r="X72" i="1"/>
  <c r="Y72" i="1"/>
  <c r="Z72" i="1"/>
  <c r="V73" i="1"/>
  <c r="W73" i="1"/>
  <c r="X73" i="1"/>
  <c r="Y73" i="1"/>
  <c r="Z73" i="1"/>
  <c r="V74" i="1"/>
  <c r="W74" i="1"/>
  <c r="X74" i="1"/>
  <c r="Y74" i="1"/>
  <c r="Z74" i="1"/>
  <c r="V75" i="1"/>
  <c r="W75" i="1"/>
  <c r="X75" i="1"/>
  <c r="Y75" i="1"/>
  <c r="Z75" i="1"/>
  <c r="V76" i="1"/>
  <c r="W76" i="1"/>
  <c r="X76" i="1"/>
  <c r="Y76" i="1"/>
  <c r="Z76" i="1"/>
  <c r="V77" i="1"/>
  <c r="W77" i="1"/>
  <c r="X77" i="1"/>
  <c r="Y77" i="1"/>
  <c r="Z77" i="1"/>
  <c r="V78" i="1"/>
  <c r="W78" i="1"/>
  <c r="X78" i="1"/>
  <c r="Y78" i="1"/>
  <c r="Z78" i="1"/>
  <c r="V79" i="1"/>
  <c r="W79" i="1"/>
  <c r="X79" i="1"/>
  <c r="Y79" i="1"/>
  <c r="Z79" i="1"/>
  <c r="V80" i="1"/>
  <c r="W80" i="1"/>
  <c r="X80" i="1"/>
  <c r="Y80" i="1"/>
  <c r="Z80" i="1"/>
  <c r="V81" i="1"/>
  <c r="W81" i="1"/>
  <c r="X81" i="1"/>
  <c r="Y81" i="1"/>
  <c r="Z81" i="1"/>
  <c r="V82" i="1"/>
  <c r="W82" i="1"/>
  <c r="X82" i="1"/>
  <c r="Y82" i="1"/>
  <c r="Z82" i="1"/>
  <c r="V83" i="1"/>
  <c r="W83" i="1"/>
  <c r="X83" i="1"/>
  <c r="Y83" i="1"/>
  <c r="Z83" i="1"/>
  <c r="V84" i="1"/>
  <c r="W84" i="1"/>
  <c r="X84" i="1"/>
  <c r="Y84" i="1"/>
  <c r="Z84" i="1"/>
  <c r="V85" i="1"/>
  <c r="W85" i="1"/>
  <c r="X85" i="1"/>
  <c r="Y85" i="1"/>
  <c r="Z85" i="1"/>
  <c r="V86" i="1"/>
  <c r="W86" i="1"/>
  <c r="X86" i="1"/>
  <c r="Y86" i="1"/>
  <c r="Z86" i="1"/>
  <c r="V87" i="1"/>
  <c r="W87" i="1"/>
  <c r="X87" i="1"/>
  <c r="Y87" i="1"/>
  <c r="Z87" i="1"/>
  <c r="V88" i="1"/>
  <c r="W88" i="1"/>
  <c r="X88" i="1"/>
  <c r="Y88" i="1"/>
  <c r="Z88" i="1"/>
  <c r="V89" i="1"/>
  <c r="W89" i="1"/>
  <c r="X89" i="1"/>
  <c r="Y89" i="1"/>
  <c r="Z89" i="1"/>
  <c r="V90" i="1"/>
  <c r="W90" i="1"/>
  <c r="X90" i="1"/>
  <c r="Y90" i="1"/>
  <c r="Z90" i="1"/>
  <c r="V91" i="1"/>
  <c r="W91" i="1"/>
  <c r="X91" i="1"/>
  <c r="Y91" i="1"/>
  <c r="Z91" i="1"/>
  <c r="V92" i="1"/>
  <c r="W92" i="1"/>
  <c r="X92" i="1"/>
  <c r="Y92" i="1"/>
  <c r="Z92" i="1"/>
  <c r="V93" i="1"/>
  <c r="W93" i="1"/>
  <c r="X93" i="1"/>
  <c r="Y93" i="1"/>
  <c r="Z93" i="1"/>
  <c r="V94" i="1"/>
  <c r="W94" i="1"/>
  <c r="X94" i="1"/>
  <c r="Y94" i="1"/>
  <c r="Z94" i="1"/>
  <c r="V95" i="1"/>
  <c r="W95" i="1"/>
  <c r="X95" i="1"/>
  <c r="Y95" i="1"/>
  <c r="Z95" i="1"/>
  <c r="V96" i="1"/>
  <c r="W96" i="1"/>
  <c r="X96" i="1"/>
  <c r="Y96" i="1"/>
  <c r="Z96" i="1"/>
  <c r="V97" i="1"/>
  <c r="W97" i="1"/>
  <c r="X97" i="1"/>
  <c r="Y97" i="1"/>
  <c r="Z97" i="1"/>
  <c r="V98" i="1"/>
  <c r="W98" i="1"/>
  <c r="X98" i="1"/>
  <c r="Y98" i="1"/>
  <c r="Z98" i="1"/>
  <c r="V99" i="1"/>
  <c r="W99" i="1"/>
  <c r="X99" i="1"/>
  <c r="Y99" i="1"/>
  <c r="Z99" i="1"/>
  <c r="V100" i="1"/>
  <c r="W100" i="1"/>
  <c r="X100" i="1"/>
  <c r="Y100" i="1"/>
  <c r="Z100" i="1"/>
  <c r="V101" i="1"/>
  <c r="W101" i="1"/>
  <c r="X101" i="1"/>
  <c r="Y101" i="1"/>
  <c r="Z101" i="1"/>
  <c r="V102" i="1"/>
  <c r="W102" i="1"/>
  <c r="X102" i="1"/>
  <c r="Y102" i="1"/>
  <c r="Z102" i="1"/>
  <c r="V103" i="1"/>
  <c r="W103" i="1"/>
  <c r="X103" i="1"/>
  <c r="Y103" i="1"/>
  <c r="Z103" i="1"/>
  <c r="V104" i="1"/>
  <c r="W104" i="1"/>
  <c r="X104" i="1"/>
  <c r="Y104" i="1"/>
  <c r="Z104" i="1"/>
  <c r="V105" i="1"/>
  <c r="W105" i="1"/>
  <c r="X105" i="1"/>
  <c r="Y105" i="1"/>
  <c r="Z105" i="1"/>
  <c r="V106" i="1"/>
  <c r="W106" i="1"/>
  <c r="X106" i="1"/>
  <c r="Y106" i="1"/>
  <c r="Z106" i="1"/>
  <c r="V107" i="1"/>
  <c r="W107" i="1"/>
  <c r="X107" i="1"/>
  <c r="Y107" i="1"/>
  <c r="Z107" i="1"/>
  <c r="V108" i="1"/>
  <c r="W108" i="1"/>
  <c r="X108" i="1"/>
  <c r="Y108" i="1"/>
  <c r="Z108" i="1"/>
  <c r="V109" i="1"/>
  <c r="W109" i="1"/>
  <c r="X109" i="1"/>
  <c r="Y109" i="1"/>
  <c r="Z109" i="1"/>
  <c r="V110" i="1"/>
  <c r="W110" i="1"/>
  <c r="X110" i="1"/>
  <c r="Y110" i="1"/>
  <c r="Z110" i="1"/>
  <c r="V111" i="1"/>
  <c r="W111" i="1"/>
  <c r="X111" i="1"/>
  <c r="Y111" i="1"/>
  <c r="Z111" i="1"/>
  <c r="V112" i="1"/>
  <c r="W112" i="1"/>
  <c r="X112" i="1"/>
  <c r="Y112" i="1"/>
  <c r="Z112" i="1"/>
  <c r="V113" i="1"/>
  <c r="W113" i="1"/>
  <c r="X113" i="1"/>
  <c r="Y113" i="1"/>
  <c r="Z113" i="1"/>
  <c r="V114" i="1"/>
  <c r="W114" i="1"/>
  <c r="X114" i="1"/>
  <c r="Y114" i="1"/>
  <c r="Z114" i="1"/>
  <c r="V115" i="1"/>
  <c r="W115" i="1"/>
  <c r="X115" i="1"/>
  <c r="Y115" i="1"/>
  <c r="Z115" i="1"/>
  <c r="V116" i="1"/>
  <c r="W116" i="1"/>
  <c r="X116" i="1"/>
  <c r="Y116" i="1"/>
  <c r="Z116" i="1"/>
  <c r="V117" i="1"/>
  <c r="W117" i="1"/>
  <c r="X117" i="1"/>
  <c r="Y117" i="1"/>
  <c r="Z117" i="1"/>
  <c r="V118" i="1"/>
  <c r="W118" i="1"/>
  <c r="X118" i="1"/>
  <c r="Y118" i="1"/>
  <c r="Z118" i="1"/>
  <c r="V119" i="1"/>
  <c r="W119" i="1"/>
  <c r="X119" i="1"/>
  <c r="Y119" i="1"/>
  <c r="Z119" i="1"/>
  <c r="V120" i="1"/>
  <c r="W120" i="1"/>
  <c r="X120" i="1"/>
  <c r="Y120" i="1"/>
  <c r="Z120" i="1"/>
  <c r="V121" i="1"/>
  <c r="W121" i="1"/>
  <c r="X121" i="1"/>
  <c r="Y121" i="1"/>
  <c r="Z121" i="1"/>
  <c r="V122" i="1"/>
  <c r="W122" i="1"/>
  <c r="X122" i="1"/>
  <c r="Y122" i="1"/>
  <c r="Z122" i="1"/>
  <c r="V123" i="1"/>
  <c r="W123" i="1"/>
  <c r="X123" i="1"/>
  <c r="Y123" i="1"/>
  <c r="Z123" i="1"/>
  <c r="V124" i="1"/>
  <c r="W124" i="1"/>
  <c r="X124" i="1"/>
  <c r="Y124" i="1"/>
  <c r="Z124" i="1"/>
  <c r="V125" i="1"/>
  <c r="W125" i="1"/>
  <c r="X125" i="1"/>
  <c r="Y125" i="1"/>
  <c r="Z125" i="1"/>
  <c r="V126" i="1"/>
  <c r="W126" i="1"/>
  <c r="X126" i="1"/>
  <c r="Y126" i="1"/>
  <c r="Z126" i="1"/>
  <c r="V127" i="1"/>
  <c r="W127" i="1"/>
  <c r="X127" i="1"/>
  <c r="Y127" i="1"/>
  <c r="Z127" i="1"/>
  <c r="V128" i="1"/>
  <c r="W128" i="1"/>
  <c r="X128" i="1"/>
  <c r="Y128" i="1"/>
  <c r="Z128" i="1"/>
  <c r="V129" i="1"/>
  <c r="W129" i="1"/>
  <c r="X129" i="1"/>
  <c r="Y129" i="1"/>
  <c r="Z129" i="1"/>
  <c r="V130" i="1"/>
  <c r="W130" i="1"/>
  <c r="X130" i="1"/>
  <c r="Y130" i="1"/>
  <c r="Z130" i="1"/>
  <c r="V131" i="1"/>
  <c r="W131" i="1"/>
  <c r="X131" i="1"/>
  <c r="Y131" i="1"/>
  <c r="Z131" i="1"/>
  <c r="V132" i="1"/>
  <c r="W132" i="1"/>
  <c r="X132" i="1"/>
  <c r="Y132" i="1"/>
  <c r="Z132" i="1"/>
  <c r="V133" i="1"/>
  <c r="W133" i="1"/>
  <c r="X133" i="1"/>
  <c r="Y133" i="1"/>
  <c r="Z133" i="1"/>
  <c r="V134" i="1"/>
  <c r="W134" i="1"/>
  <c r="X134" i="1"/>
  <c r="Y134" i="1"/>
  <c r="Z134" i="1"/>
  <c r="V135" i="1"/>
  <c r="W135" i="1"/>
  <c r="X135" i="1"/>
  <c r="Y135" i="1"/>
  <c r="Z135" i="1"/>
  <c r="V136" i="1"/>
  <c r="W136" i="1"/>
  <c r="X136" i="1"/>
  <c r="Y136" i="1"/>
  <c r="Z136" i="1"/>
  <c r="V137" i="1"/>
  <c r="W137" i="1"/>
  <c r="X137" i="1"/>
  <c r="Y137" i="1"/>
  <c r="Z137" i="1"/>
  <c r="V138" i="1"/>
  <c r="W138" i="1"/>
  <c r="X138" i="1"/>
  <c r="Y138" i="1"/>
  <c r="Z138" i="1"/>
  <c r="V139" i="1"/>
  <c r="W139" i="1"/>
  <c r="X139" i="1"/>
  <c r="Y139" i="1"/>
  <c r="Z139" i="1"/>
  <c r="V140" i="1"/>
  <c r="W140" i="1"/>
  <c r="X140" i="1"/>
  <c r="Y140" i="1"/>
  <c r="Z140" i="1"/>
  <c r="V141" i="1"/>
  <c r="W141" i="1"/>
  <c r="X141" i="1"/>
  <c r="Y141" i="1"/>
  <c r="Z141" i="1"/>
  <c r="V142" i="1"/>
  <c r="W142" i="1"/>
  <c r="X142" i="1"/>
  <c r="Y142" i="1"/>
  <c r="Z142" i="1"/>
  <c r="V143" i="1"/>
  <c r="W143" i="1"/>
  <c r="X143" i="1"/>
  <c r="Y143" i="1"/>
  <c r="Z143" i="1"/>
  <c r="V144" i="1"/>
  <c r="W144" i="1"/>
  <c r="X144" i="1"/>
  <c r="Y144" i="1"/>
  <c r="Z144" i="1"/>
  <c r="V145" i="1"/>
  <c r="W145" i="1"/>
  <c r="X145" i="1"/>
  <c r="Y145" i="1"/>
  <c r="Z145" i="1"/>
  <c r="V146" i="1"/>
  <c r="W146" i="1"/>
  <c r="X146" i="1"/>
  <c r="Y146" i="1"/>
  <c r="Z146" i="1"/>
  <c r="V147" i="1"/>
  <c r="W147" i="1"/>
  <c r="X147" i="1"/>
  <c r="Y147" i="1"/>
  <c r="Z147" i="1"/>
  <c r="V148" i="1"/>
  <c r="W148" i="1"/>
  <c r="X148" i="1"/>
  <c r="Y148" i="1"/>
  <c r="Z148" i="1"/>
  <c r="V149" i="1"/>
  <c r="W149" i="1"/>
  <c r="X149" i="1"/>
  <c r="Y149" i="1"/>
  <c r="Z149" i="1"/>
  <c r="V150" i="1"/>
  <c r="W150" i="1"/>
  <c r="X150" i="1"/>
  <c r="Y150" i="1"/>
  <c r="Z150" i="1"/>
  <c r="V151" i="1"/>
  <c r="W151" i="1"/>
  <c r="X151" i="1"/>
  <c r="Y151" i="1"/>
  <c r="Z151" i="1"/>
  <c r="V152" i="1"/>
  <c r="W152" i="1"/>
  <c r="X152" i="1"/>
  <c r="Y152" i="1"/>
  <c r="Z152" i="1"/>
  <c r="V153" i="1"/>
  <c r="W153" i="1"/>
  <c r="X153" i="1"/>
  <c r="Y153" i="1"/>
  <c r="Z153" i="1"/>
  <c r="V154" i="1"/>
  <c r="W154" i="1"/>
  <c r="X154" i="1"/>
  <c r="Y154" i="1"/>
  <c r="Z154" i="1"/>
  <c r="V155" i="1"/>
  <c r="W155" i="1"/>
  <c r="X155" i="1"/>
  <c r="Y155" i="1"/>
  <c r="Z155" i="1"/>
  <c r="V156" i="1"/>
  <c r="W156" i="1"/>
  <c r="X156" i="1"/>
  <c r="Y156" i="1"/>
  <c r="Z156" i="1"/>
  <c r="V157" i="1"/>
  <c r="W157" i="1"/>
  <c r="X157" i="1"/>
  <c r="Y157" i="1"/>
  <c r="Z157" i="1"/>
  <c r="V158" i="1"/>
  <c r="W158" i="1"/>
  <c r="X158" i="1"/>
  <c r="Y158" i="1"/>
  <c r="Z158" i="1"/>
  <c r="V159" i="1"/>
  <c r="W159" i="1"/>
  <c r="X159" i="1"/>
  <c r="Y159" i="1"/>
  <c r="Z159" i="1"/>
  <c r="V160" i="1"/>
  <c r="W160" i="1"/>
  <c r="X160" i="1"/>
  <c r="Y160" i="1"/>
  <c r="Z160" i="1"/>
  <c r="V161" i="1"/>
  <c r="W161" i="1"/>
  <c r="X161" i="1"/>
  <c r="Y161" i="1"/>
  <c r="Z161" i="1"/>
  <c r="V162" i="1"/>
  <c r="W162" i="1"/>
  <c r="X162" i="1"/>
  <c r="Y162" i="1"/>
  <c r="Z162" i="1"/>
  <c r="V163" i="1"/>
  <c r="W163" i="1"/>
  <c r="X163" i="1"/>
  <c r="Y163" i="1"/>
  <c r="Z163" i="1"/>
  <c r="V164" i="1"/>
  <c r="W164" i="1"/>
  <c r="X164" i="1"/>
  <c r="Y164" i="1"/>
  <c r="Z164" i="1"/>
  <c r="V165" i="1"/>
  <c r="W165" i="1"/>
  <c r="X165" i="1"/>
  <c r="Y165" i="1"/>
  <c r="Z165" i="1"/>
  <c r="V166" i="1"/>
  <c r="W166" i="1"/>
  <c r="X166" i="1"/>
  <c r="Y166" i="1"/>
  <c r="Z166" i="1"/>
  <c r="V167" i="1"/>
  <c r="W167" i="1"/>
  <c r="X167" i="1"/>
  <c r="Y167" i="1"/>
  <c r="Z167" i="1"/>
  <c r="V168" i="1"/>
  <c r="W168" i="1"/>
  <c r="X168" i="1"/>
  <c r="Y168" i="1"/>
  <c r="Z168" i="1"/>
  <c r="V169" i="1"/>
  <c r="W169" i="1"/>
  <c r="X169" i="1"/>
  <c r="Y169" i="1"/>
  <c r="Z169" i="1"/>
  <c r="V170" i="1"/>
  <c r="W170" i="1"/>
  <c r="X170" i="1"/>
  <c r="Y170" i="1"/>
  <c r="Z170" i="1"/>
  <c r="V171" i="1"/>
  <c r="W171" i="1"/>
  <c r="X171" i="1"/>
  <c r="Y171" i="1"/>
  <c r="Z171" i="1"/>
  <c r="V172" i="1"/>
  <c r="W172" i="1"/>
  <c r="X172" i="1"/>
  <c r="Y172" i="1"/>
  <c r="Z172" i="1"/>
  <c r="V173" i="1"/>
  <c r="W173" i="1"/>
  <c r="X173" i="1"/>
  <c r="Y173" i="1"/>
  <c r="Z173" i="1"/>
  <c r="V174" i="1"/>
  <c r="W174" i="1"/>
  <c r="X174" i="1"/>
  <c r="Y174" i="1"/>
  <c r="Z174" i="1"/>
  <c r="V175" i="1"/>
  <c r="W175" i="1"/>
  <c r="X175" i="1"/>
  <c r="Y175" i="1"/>
  <c r="Z175" i="1"/>
  <c r="V176" i="1"/>
  <c r="W176" i="1"/>
  <c r="X176" i="1"/>
  <c r="Y176" i="1"/>
  <c r="Z176" i="1"/>
  <c r="V177" i="1"/>
  <c r="W177" i="1"/>
  <c r="X177" i="1"/>
  <c r="Y177" i="1"/>
  <c r="Z177" i="1"/>
  <c r="V178" i="1"/>
  <c r="W178" i="1"/>
  <c r="X178" i="1"/>
  <c r="Y178" i="1"/>
  <c r="Z178" i="1"/>
  <c r="V179" i="1"/>
  <c r="W179" i="1"/>
  <c r="X179" i="1"/>
  <c r="Y179" i="1"/>
  <c r="Z179" i="1"/>
  <c r="V180" i="1"/>
  <c r="W180" i="1"/>
  <c r="X180" i="1"/>
  <c r="Y180" i="1"/>
  <c r="Z180" i="1"/>
  <c r="V181" i="1"/>
  <c r="W181" i="1"/>
  <c r="X181" i="1"/>
  <c r="Y181" i="1"/>
  <c r="Z181" i="1"/>
  <c r="V182" i="1"/>
  <c r="W182" i="1"/>
  <c r="X182" i="1"/>
  <c r="Y182" i="1"/>
  <c r="Z182" i="1"/>
  <c r="V183" i="1"/>
  <c r="W183" i="1"/>
  <c r="X183" i="1"/>
  <c r="Y183" i="1"/>
  <c r="Z183" i="1"/>
  <c r="V184" i="1"/>
  <c r="W184" i="1"/>
  <c r="X184" i="1"/>
  <c r="Y184" i="1"/>
  <c r="Z184" i="1"/>
  <c r="V185" i="1"/>
  <c r="W185" i="1"/>
  <c r="X185" i="1"/>
  <c r="Y185" i="1"/>
  <c r="Z185" i="1"/>
  <c r="V186" i="1"/>
  <c r="W186" i="1"/>
  <c r="X186" i="1"/>
  <c r="Y186" i="1"/>
  <c r="Z186" i="1"/>
  <c r="V187" i="1"/>
  <c r="W187" i="1"/>
  <c r="X187" i="1"/>
  <c r="Y187" i="1"/>
  <c r="Z187" i="1"/>
  <c r="V188" i="1"/>
  <c r="W188" i="1"/>
  <c r="X188" i="1"/>
  <c r="Y188" i="1"/>
  <c r="Z188" i="1"/>
  <c r="V189" i="1"/>
  <c r="W189" i="1"/>
  <c r="X189" i="1"/>
  <c r="Y189" i="1"/>
  <c r="Z189" i="1"/>
  <c r="V190" i="1"/>
  <c r="W190" i="1"/>
  <c r="X190" i="1"/>
  <c r="Y190" i="1"/>
  <c r="Z190" i="1"/>
  <c r="V191" i="1"/>
  <c r="W191" i="1"/>
  <c r="X191" i="1"/>
  <c r="Y191" i="1"/>
  <c r="Z191" i="1"/>
  <c r="V192" i="1"/>
  <c r="W192" i="1"/>
  <c r="X192" i="1"/>
  <c r="Y192" i="1"/>
  <c r="Z192" i="1"/>
  <c r="V193" i="1"/>
  <c r="W193" i="1"/>
  <c r="X193" i="1"/>
  <c r="Y193" i="1"/>
  <c r="Z193" i="1"/>
  <c r="V194" i="1"/>
  <c r="W194" i="1"/>
  <c r="X194" i="1"/>
  <c r="Y194" i="1"/>
  <c r="Z194" i="1"/>
  <c r="V195" i="1"/>
  <c r="W195" i="1"/>
  <c r="X195" i="1"/>
  <c r="Y195" i="1"/>
  <c r="Z195" i="1"/>
  <c r="V196" i="1"/>
  <c r="W196" i="1"/>
  <c r="X196" i="1"/>
  <c r="Y196" i="1"/>
  <c r="Z196" i="1"/>
  <c r="V197" i="1"/>
  <c r="W197" i="1"/>
  <c r="X197" i="1"/>
  <c r="Y197" i="1"/>
  <c r="Z197" i="1"/>
  <c r="V198" i="1"/>
  <c r="W198" i="1"/>
  <c r="X198" i="1"/>
  <c r="Y198" i="1"/>
  <c r="Z198" i="1"/>
  <c r="V199" i="1"/>
  <c r="W199" i="1"/>
  <c r="X199" i="1"/>
  <c r="Y199" i="1"/>
  <c r="Z199" i="1"/>
  <c r="V200" i="1"/>
  <c r="W200" i="1"/>
  <c r="X200" i="1"/>
  <c r="Y200" i="1"/>
  <c r="Z200" i="1"/>
  <c r="V201" i="1"/>
  <c r="W201" i="1"/>
  <c r="X201" i="1"/>
  <c r="Y201" i="1"/>
  <c r="Z201" i="1"/>
  <c r="V202" i="1"/>
  <c r="W202" i="1"/>
  <c r="X202" i="1"/>
  <c r="Y202" i="1"/>
  <c r="Z202" i="1"/>
  <c r="V203" i="1"/>
  <c r="W203" i="1"/>
  <c r="X203" i="1"/>
  <c r="Y203" i="1"/>
  <c r="Z203" i="1"/>
  <c r="V204" i="1"/>
  <c r="W204" i="1"/>
  <c r="X204" i="1"/>
  <c r="Y204" i="1"/>
  <c r="Z204" i="1"/>
  <c r="V205" i="1"/>
  <c r="W205" i="1"/>
  <c r="X205" i="1"/>
  <c r="Y205" i="1"/>
  <c r="Z205" i="1"/>
  <c r="V206" i="1"/>
  <c r="W206" i="1"/>
  <c r="X206" i="1"/>
  <c r="Y206" i="1"/>
  <c r="Z206" i="1"/>
  <c r="V207" i="1"/>
  <c r="W207" i="1"/>
  <c r="X207" i="1"/>
  <c r="Y207" i="1"/>
  <c r="Z207" i="1"/>
  <c r="V208" i="1"/>
  <c r="W208" i="1"/>
  <c r="X208" i="1"/>
  <c r="Y208" i="1"/>
  <c r="Z208" i="1"/>
  <c r="V209" i="1"/>
  <c r="W209" i="1"/>
  <c r="X209" i="1"/>
  <c r="Y209" i="1"/>
  <c r="Z209" i="1"/>
  <c r="V210" i="1"/>
  <c r="W210" i="1"/>
  <c r="X210" i="1"/>
  <c r="Y210" i="1"/>
  <c r="Z210" i="1"/>
  <c r="V211" i="1"/>
  <c r="W211" i="1"/>
  <c r="X211" i="1"/>
  <c r="Y211" i="1"/>
  <c r="Z211" i="1"/>
  <c r="V212" i="1"/>
  <c r="W212" i="1"/>
  <c r="X212" i="1"/>
  <c r="Y212" i="1"/>
  <c r="Z212" i="1"/>
  <c r="V213" i="1"/>
  <c r="W213" i="1"/>
  <c r="X213" i="1"/>
  <c r="Y213" i="1"/>
  <c r="Z213" i="1"/>
  <c r="V214" i="1"/>
  <c r="W214" i="1"/>
  <c r="X214" i="1"/>
  <c r="Y214" i="1"/>
  <c r="Z214" i="1"/>
  <c r="V215" i="1"/>
  <c r="W215" i="1"/>
  <c r="X215" i="1"/>
  <c r="Y215" i="1"/>
  <c r="Z215" i="1"/>
  <c r="V216" i="1"/>
  <c r="W216" i="1"/>
  <c r="X216" i="1"/>
  <c r="Y216" i="1"/>
  <c r="Z216" i="1"/>
  <c r="V217" i="1"/>
  <c r="W217" i="1"/>
  <c r="X217" i="1"/>
  <c r="Y217" i="1"/>
  <c r="Z217" i="1"/>
  <c r="V218" i="1"/>
  <c r="W218" i="1"/>
  <c r="X218" i="1"/>
  <c r="Y218" i="1"/>
  <c r="Z218" i="1"/>
  <c r="V219" i="1"/>
  <c r="W219" i="1"/>
  <c r="X219" i="1"/>
  <c r="Y219" i="1"/>
  <c r="Z219" i="1"/>
  <c r="V220" i="1"/>
  <c r="W220" i="1"/>
  <c r="X220" i="1"/>
  <c r="Y220" i="1"/>
  <c r="Z220" i="1"/>
  <c r="V221" i="1"/>
  <c r="W221" i="1"/>
  <c r="X221" i="1"/>
  <c r="Y221" i="1"/>
  <c r="Z221" i="1"/>
  <c r="V222" i="1"/>
  <c r="W222" i="1"/>
  <c r="X222" i="1"/>
  <c r="Y222" i="1"/>
  <c r="Z222" i="1"/>
  <c r="V223" i="1"/>
  <c r="W223" i="1"/>
  <c r="X223" i="1"/>
  <c r="Y223" i="1"/>
  <c r="Z223" i="1"/>
  <c r="V224" i="1"/>
  <c r="W224" i="1"/>
  <c r="X224" i="1"/>
  <c r="Y224" i="1"/>
  <c r="Z224" i="1"/>
  <c r="V225" i="1"/>
  <c r="W225" i="1"/>
  <c r="X225" i="1"/>
  <c r="Y225" i="1"/>
  <c r="Z225" i="1"/>
  <c r="V226" i="1"/>
  <c r="W226" i="1"/>
  <c r="X226" i="1"/>
  <c r="Y226" i="1"/>
  <c r="Z226" i="1"/>
  <c r="V227" i="1"/>
  <c r="W227" i="1"/>
  <c r="X227" i="1"/>
  <c r="Y227" i="1"/>
  <c r="Z227" i="1"/>
  <c r="V228" i="1"/>
  <c r="W228" i="1"/>
  <c r="X228" i="1"/>
  <c r="Y228" i="1"/>
  <c r="Z228" i="1"/>
  <c r="V229" i="1"/>
  <c r="W229" i="1"/>
  <c r="X229" i="1"/>
  <c r="Y229" i="1"/>
  <c r="Z229" i="1"/>
  <c r="V230" i="1"/>
  <c r="W230" i="1"/>
  <c r="X230" i="1"/>
  <c r="Y230" i="1"/>
  <c r="Z230" i="1"/>
  <c r="V231" i="1"/>
  <c r="W231" i="1"/>
  <c r="X231" i="1"/>
  <c r="Y231" i="1"/>
  <c r="Z231" i="1"/>
  <c r="V232" i="1"/>
  <c r="W232" i="1"/>
  <c r="X232" i="1"/>
  <c r="Y232" i="1"/>
  <c r="Z232" i="1"/>
  <c r="V233" i="1"/>
  <c r="W233" i="1"/>
  <c r="X233" i="1"/>
  <c r="Y233" i="1"/>
  <c r="Z233" i="1"/>
  <c r="V234" i="1"/>
  <c r="W234" i="1"/>
  <c r="X234" i="1"/>
  <c r="Y234" i="1"/>
  <c r="Z234" i="1"/>
  <c r="V235" i="1"/>
  <c r="W235" i="1"/>
  <c r="X235" i="1"/>
  <c r="Y235" i="1"/>
  <c r="Z235" i="1"/>
  <c r="V236" i="1"/>
  <c r="W236" i="1"/>
  <c r="X236" i="1"/>
  <c r="Y236" i="1"/>
  <c r="Z236" i="1"/>
  <c r="V237" i="1"/>
  <c r="W237" i="1"/>
  <c r="X237" i="1"/>
  <c r="Y237" i="1"/>
  <c r="Z237" i="1"/>
  <c r="V238" i="1"/>
  <c r="W238" i="1"/>
  <c r="X238" i="1"/>
  <c r="Y238" i="1"/>
  <c r="Z238" i="1"/>
  <c r="V239" i="1"/>
  <c r="W239" i="1"/>
  <c r="X239" i="1"/>
  <c r="Y239" i="1"/>
  <c r="Z239" i="1"/>
  <c r="V240" i="1"/>
  <c r="W240" i="1"/>
  <c r="X240" i="1"/>
  <c r="Y240" i="1"/>
  <c r="Z240" i="1"/>
  <c r="V241" i="1"/>
  <c r="W241" i="1"/>
  <c r="X241" i="1"/>
  <c r="Y241" i="1"/>
  <c r="Z241" i="1"/>
  <c r="V242" i="1"/>
  <c r="W242" i="1"/>
  <c r="X242" i="1"/>
  <c r="Y242" i="1"/>
  <c r="Z242" i="1"/>
  <c r="V243" i="1"/>
  <c r="W243" i="1"/>
  <c r="X243" i="1"/>
  <c r="Y243" i="1"/>
  <c r="Z243" i="1"/>
  <c r="V244" i="1"/>
  <c r="W244" i="1"/>
  <c r="X244" i="1"/>
  <c r="Y244" i="1"/>
  <c r="Z244" i="1"/>
  <c r="V245" i="1"/>
  <c r="W245" i="1"/>
  <c r="X245" i="1"/>
  <c r="Y245" i="1"/>
  <c r="Z245" i="1"/>
  <c r="V246" i="1"/>
  <c r="W246" i="1"/>
  <c r="X246" i="1"/>
  <c r="Y246" i="1"/>
  <c r="Z246" i="1"/>
  <c r="V247" i="1"/>
  <c r="W247" i="1"/>
  <c r="X247" i="1"/>
  <c r="Y247" i="1"/>
  <c r="Z247" i="1"/>
  <c r="V248" i="1"/>
  <c r="W248" i="1"/>
  <c r="X248" i="1"/>
  <c r="Y248" i="1"/>
  <c r="Z248" i="1"/>
  <c r="V249" i="1"/>
  <c r="W249" i="1"/>
  <c r="X249" i="1"/>
  <c r="Y249" i="1"/>
  <c r="Z249" i="1"/>
  <c r="V250" i="1"/>
  <c r="W250" i="1"/>
  <c r="X250" i="1"/>
  <c r="Y250" i="1"/>
  <c r="Z250" i="1"/>
  <c r="V251" i="1"/>
  <c r="W251" i="1"/>
  <c r="X251" i="1"/>
  <c r="Y251" i="1"/>
  <c r="Z251" i="1"/>
  <c r="V252" i="1"/>
  <c r="W252" i="1"/>
  <c r="X252" i="1"/>
  <c r="Y252" i="1"/>
  <c r="Z252" i="1"/>
  <c r="V253" i="1"/>
  <c r="W253" i="1"/>
  <c r="X253" i="1"/>
  <c r="Y253" i="1"/>
  <c r="Z253" i="1"/>
  <c r="V254" i="1"/>
  <c r="W254" i="1"/>
  <c r="X254" i="1"/>
  <c r="Y254" i="1"/>
  <c r="Z254" i="1"/>
  <c r="V255" i="1"/>
  <c r="W255" i="1"/>
  <c r="X255" i="1"/>
  <c r="Y255" i="1"/>
  <c r="Z255" i="1"/>
  <c r="V256" i="1"/>
  <c r="W256" i="1"/>
  <c r="X256" i="1"/>
  <c r="Y256" i="1"/>
  <c r="Z256" i="1"/>
  <c r="V257" i="1"/>
  <c r="W257" i="1"/>
  <c r="X257" i="1"/>
  <c r="Y257" i="1"/>
  <c r="Z257" i="1"/>
  <c r="V258" i="1"/>
  <c r="W258" i="1"/>
  <c r="X258" i="1"/>
  <c r="Y258" i="1"/>
  <c r="Z258" i="1"/>
  <c r="V259" i="1"/>
  <c r="W259" i="1"/>
  <c r="X259" i="1"/>
  <c r="Y259" i="1"/>
  <c r="Z259" i="1"/>
  <c r="V260" i="1"/>
  <c r="W260" i="1"/>
  <c r="X260" i="1"/>
  <c r="Y260" i="1"/>
  <c r="Z260" i="1"/>
  <c r="V261" i="1"/>
  <c r="W261" i="1"/>
  <c r="X261" i="1"/>
  <c r="Y261" i="1"/>
  <c r="Z261" i="1"/>
  <c r="V262" i="1"/>
  <c r="W262" i="1"/>
  <c r="X262" i="1"/>
  <c r="Y262" i="1"/>
  <c r="Z262" i="1"/>
  <c r="V263" i="1"/>
  <c r="W263" i="1"/>
  <c r="X263" i="1"/>
  <c r="Y263" i="1"/>
  <c r="Z263" i="1"/>
  <c r="V264" i="1"/>
  <c r="W264" i="1"/>
  <c r="X264" i="1"/>
  <c r="Y264" i="1"/>
  <c r="Z264" i="1"/>
  <c r="V265" i="1"/>
  <c r="W265" i="1"/>
  <c r="X265" i="1"/>
  <c r="Y265" i="1"/>
  <c r="Z265" i="1"/>
  <c r="V266" i="1"/>
  <c r="W266" i="1"/>
  <c r="X266" i="1"/>
  <c r="Y266" i="1"/>
  <c r="Z266" i="1"/>
  <c r="V267" i="1"/>
  <c r="W267" i="1"/>
  <c r="X267" i="1"/>
  <c r="Y267" i="1"/>
  <c r="Z267" i="1"/>
  <c r="V268" i="1"/>
  <c r="W268" i="1"/>
  <c r="X268" i="1"/>
  <c r="Y268" i="1"/>
  <c r="Z268" i="1"/>
  <c r="V269" i="1"/>
  <c r="W269" i="1"/>
  <c r="X269" i="1"/>
  <c r="Y269" i="1"/>
  <c r="Z269" i="1"/>
  <c r="V270" i="1"/>
  <c r="W270" i="1"/>
  <c r="X270" i="1"/>
  <c r="Y270" i="1"/>
  <c r="Z270" i="1"/>
  <c r="V271" i="1"/>
  <c r="W271" i="1"/>
  <c r="X271" i="1"/>
  <c r="Y271" i="1"/>
  <c r="Z271" i="1"/>
  <c r="V272" i="1"/>
  <c r="W272" i="1"/>
  <c r="X272" i="1"/>
  <c r="Y272" i="1"/>
  <c r="Z272" i="1"/>
  <c r="V273" i="1"/>
  <c r="W273" i="1"/>
  <c r="X273" i="1"/>
  <c r="Y273" i="1"/>
  <c r="Z273" i="1"/>
  <c r="V274" i="1"/>
  <c r="W274" i="1"/>
  <c r="X274" i="1"/>
  <c r="Y274" i="1"/>
  <c r="Z274" i="1"/>
  <c r="V275" i="1"/>
  <c r="W275" i="1"/>
  <c r="X275" i="1"/>
  <c r="Y275" i="1"/>
  <c r="Z275" i="1"/>
  <c r="V276" i="1"/>
  <c r="W276" i="1"/>
  <c r="X276" i="1"/>
  <c r="Y276" i="1"/>
  <c r="Z276" i="1"/>
  <c r="V277" i="1"/>
  <c r="W277" i="1"/>
  <c r="X277" i="1"/>
  <c r="Y277" i="1"/>
  <c r="Z277" i="1"/>
  <c r="V278" i="1"/>
  <c r="W278" i="1"/>
  <c r="X278" i="1"/>
  <c r="Y278" i="1"/>
  <c r="Z278" i="1"/>
  <c r="V279" i="1"/>
  <c r="W279" i="1"/>
  <c r="X279" i="1"/>
  <c r="Y279" i="1"/>
  <c r="Z279" i="1"/>
  <c r="V280" i="1"/>
  <c r="W280" i="1"/>
  <c r="X280" i="1"/>
  <c r="Y280" i="1"/>
  <c r="Z280" i="1"/>
  <c r="V281" i="1"/>
  <c r="W281" i="1"/>
  <c r="X281" i="1"/>
  <c r="Y281" i="1"/>
  <c r="Z281" i="1"/>
  <c r="V282" i="1"/>
  <c r="W282" i="1"/>
  <c r="X282" i="1"/>
  <c r="Y282" i="1"/>
  <c r="Z282" i="1"/>
  <c r="V283" i="1"/>
  <c r="W283" i="1"/>
  <c r="X283" i="1"/>
  <c r="Y283" i="1"/>
  <c r="Z283" i="1"/>
  <c r="V284" i="1"/>
  <c r="W284" i="1"/>
  <c r="X284" i="1"/>
  <c r="Y284" i="1"/>
  <c r="Z284" i="1"/>
  <c r="V285" i="1"/>
  <c r="W285" i="1"/>
  <c r="X285" i="1"/>
  <c r="Y285" i="1"/>
  <c r="Z285" i="1"/>
  <c r="V286" i="1"/>
  <c r="W286" i="1"/>
  <c r="X286" i="1"/>
  <c r="Y286" i="1"/>
  <c r="Z286" i="1"/>
  <c r="V287" i="1"/>
  <c r="W287" i="1"/>
  <c r="X287" i="1"/>
  <c r="Y287" i="1"/>
  <c r="Z287" i="1"/>
  <c r="V288" i="1"/>
  <c r="W288" i="1"/>
  <c r="X288" i="1"/>
  <c r="Y288" i="1"/>
  <c r="Z288" i="1"/>
  <c r="V289" i="1"/>
  <c r="W289" i="1"/>
  <c r="X289" i="1"/>
  <c r="Y289" i="1"/>
  <c r="Z289" i="1"/>
  <c r="V290" i="1"/>
  <c r="W290" i="1"/>
  <c r="X290" i="1"/>
  <c r="Y290" i="1"/>
  <c r="Z290" i="1"/>
  <c r="V291" i="1"/>
  <c r="W291" i="1"/>
  <c r="X291" i="1"/>
  <c r="Y291" i="1"/>
  <c r="Z291" i="1"/>
  <c r="V292" i="1"/>
  <c r="W292" i="1"/>
  <c r="X292" i="1"/>
  <c r="Y292" i="1"/>
  <c r="Z292" i="1"/>
  <c r="V293" i="1"/>
  <c r="W293" i="1"/>
  <c r="X293" i="1"/>
  <c r="Y293" i="1"/>
  <c r="Z293" i="1"/>
  <c r="V294" i="1"/>
  <c r="W294" i="1"/>
  <c r="X294" i="1"/>
  <c r="Y294" i="1"/>
  <c r="Z294" i="1"/>
  <c r="V295" i="1"/>
  <c r="W295" i="1"/>
  <c r="X295" i="1"/>
  <c r="Y295" i="1"/>
  <c r="Z295" i="1"/>
  <c r="V296" i="1"/>
  <c r="W296" i="1"/>
  <c r="X296" i="1"/>
  <c r="Y296" i="1"/>
  <c r="Z296" i="1"/>
  <c r="V297" i="1"/>
  <c r="W297" i="1"/>
  <c r="X297" i="1"/>
  <c r="Y297" i="1"/>
  <c r="Z297" i="1"/>
  <c r="V298" i="1"/>
  <c r="W298" i="1"/>
  <c r="X298" i="1"/>
  <c r="Y298" i="1"/>
  <c r="Z298" i="1"/>
  <c r="V299" i="1"/>
  <c r="W299" i="1"/>
  <c r="X299" i="1"/>
  <c r="Y299" i="1"/>
  <c r="Z299" i="1"/>
  <c r="V300" i="1"/>
  <c r="W300" i="1"/>
  <c r="X300" i="1"/>
  <c r="Y300" i="1"/>
  <c r="Z300" i="1"/>
  <c r="V301" i="1"/>
  <c r="W301" i="1"/>
  <c r="X301" i="1"/>
  <c r="Y301" i="1"/>
  <c r="Z301" i="1"/>
  <c r="V302" i="1"/>
  <c r="W302" i="1"/>
  <c r="X302" i="1"/>
  <c r="Y302" i="1"/>
  <c r="Z302" i="1"/>
  <c r="V303" i="1"/>
  <c r="W303" i="1"/>
  <c r="X303" i="1"/>
  <c r="Y303" i="1"/>
  <c r="Z303" i="1"/>
  <c r="V304" i="1"/>
  <c r="W304" i="1"/>
  <c r="X304" i="1"/>
  <c r="Y304" i="1"/>
  <c r="Z304" i="1"/>
  <c r="V305" i="1"/>
  <c r="W305" i="1"/>
  <c r="X305" i="1"/>
  <c r="Y305" i="1"/>
  <c r="Z305" i="1"/>
  <c r="V306" i="1"/>
  <c r="W306" i="1"/>
  <c r="X306" i="1"/>
  <c r="Y306" i="1"/>
  <c r="Z306" i="1"/>
  <c r="V307" i="1"/>
  <c r="W307" i="1"/>
  <c r="X307" i="1"/>
  <c r="Y307" i="1"/>
  <c r="Z307" i="1"/>
  <c r="V308" i="1"/>
  <c r="W308" i="1"/>
  <c r="X308" i="1"/>
  <c r="Y308" i="1"/>
  <c r="Z308" i="1"/>
  <c r="V309" i="1"/>
  <c r="W309" i="1"/>
  <c r="X309" i="1"/>
  <c r="Y309" i="1"/>
  <c r="Z309" i="1"/>
  <c r="V310" i="1"/>
  <c r="W310" i="1"/>
  <c r="X310" i="1"/>
  <c r="Y310" i="1"/>
  <c r="Z310" i="1"/>
  <c r="V311" i="1"/>
  <c r="W311" i="1"/>
  <c r="X311" i="1"/>
  <c r="Y311" i="1"/>
  <c r="Z311" i="1"/>
  <c r="V312" i="1"/>
  <c r="W312" i="1"/>
  <c r="X312" i="1"/>
  <c r="Y312" i="1"/>
  <c r="Z312" i="1"/>
  <c r="V313" i="1"/>
  <c r="W313" i="1"/>
  <c r="X313" i="1"/>
  <c r="Y313" i="1"/>
  <c r="Z313" i="1"/>
  <c r="V314" i="1"/>
  <c r="W314" i="1"/>
  <c r="X314" i="1"/>
  <c r="Y314" i="1"/>
  <c r="Z314" i="1"/>
  <c r="V315" i="1"/>
  <c r="W315" i="1"/>
  <c r="X315" i="1"/>
  <c r="Y315" i="1"/>
  <c r="Z315" i="1"/>
  <c r="V316" i="1"/>
  <c r="W316" i="1"/>
  <c r="X316" i="1"/>
  <c r="Y316" i="1"/>
  <c r="Z316" i="1"/>
  <c r="V317" i="1"/>
  <c r="W317" i="1"/>
  <c r="X317" i="1"/>
  <c r="Y317" i="1"/>
  <c r="Z317" i="1"/>
  <c r="V318" i="1"/>
  <c r="W318" i="1"/>
  <c r="X318" i="1"/>
  <c r="Y318" i="1"/>
  <c r="Z318" i="1"/>
  <c r="V319" i="1"/>
  <c r="W319" i="1"/>
  <c r="X319" i="1"/>
  <c r="Y319" i="1"/>
  <c r="Z319" i="1"/>
  <c r="V320" i="1"/>
  <c r="W320" i="1"/>
  <c r="X320" i="1"/>
  <c r="Y320" i="1"/>
  <c r="Z320" i="1"/>
  <c r="V321" i="1"/>
  <c r="W321" i="1"/>
  <c r="X321" i="1"/>
  <c r="Y321" i="1"/>
  <c r="Z321" i="1"/>
  <c r="V322" i="1"/>
  <c r="W322" i="1"/>
  <c r="X322" i="1"/>
  <c r="Y322" i="1"/>
  <c r="Z322" i="1"/>
  <c r="V323" i="1"/>
  <c r="W323" i="1"/>
  <c r="X323" i="1"/>
  <c r="Y323" i="1"/>
  <c r="Z323" i="1"/>
  <c r="V324" i="1"/>
  <c r="W324" i="1"/>
  <c r="X324" i="1"/>
  <c r="Y324" i="1"/>
  <c r="Z324" i="1"/>
  <c r="V325" i="1"/>
  <c r="W325" i="1"/>
  <c r="X325" i="1"/>
  <c r="Y325" i="1"/>
  <c r="Z325" i="1"/>
  <c r="V326" i="1"/>
  <c r="W326" i="1"/>
  <c r="X326" i="1"/>
  <c r="Y326" i="1"/>
  <c r="Z326" i="1"/>
  <c r="V327" i="1"/>
  <c r="W327" i="1"/>
  <c r="X327" i="1"/>
  <c r="Y327" i="1"/>
  <c r="Z327" i="1"/>
  <c r="V328" i="1"/>
  <c r="W328" i="1"/>
  <c r="X328" i="1"/>
  <c r="Y328" i="1"/>
  <c r="Z328" i="1"/>
  <c r="V329" i="1"/>
  <c r="W329" i="1"/>
  <c r="X329" i="1"/>
  <c r="Y329" i="1"/>
  <c r="Z329" i="1"/>
  <c r="V330" i="1"/>
  <c r="W330" i="1"/>
  <c r="X330" i="1"/>
  <c r="Y330" i="1"/>
  <c r="Z330" i="1"/>
  <c r="V331" i="1"/>
  <c r="W331" i="1"/>
  <c r="X331" i="1"/>
  <c r="Y331" i="1"/>
  <c r="Z331" i="1"/>
  <c r="V332" i="1"/>
  <c r="W332" i="1"/>
  <c r="X332" i="1"/>
  <c r="Y332" i="1"/>
  <c r="Z332" i="1"/>
  <c r="V333" i="1"/>
  <c r="W333" i="1"/>
  <c r="X333" i="1"/>
  <c r="Y333" i="1"/>
  <c r="Z333" i="1"/>
  <c r="V334" i="1"/>
  <c r="W334" i="1"/>
  <c r="X334" i="1"/>
  <c r="Y334" i="1"/>
  <c r="Z334" i="1"/>
  <c r="V335" i="1"/>
  <c r="W335" i="1"/>
  <c r="X335" i="1"/>
  <c r="Y335" i="1"/>
  <c r="Z335" i="1"/>
  <c r="V336" i="1"/>
  <c r="W336" i="1"/>
  <c r="X336" i="1"/>
  <c r="Y336" i="1"/>
  <c r="Z336" i="1"/>
  <c r="V337" i="1"/>
  <c r="W337" i="1"/>
  <c r="X337" i="1"/>
  <c r="Y337" i="1"/>
  <c r="Z337" i="1"/>
  <c r="V338" i="1"/>
  <c r="W338" i="1"/>
  <c r="X338" i="1"/>
  <c r="Y338" i="1"/>
  <c r="Z338" i="1"/>
  <c r="V339" i="1"/>
  <c r="W339" i="1"/>
  <c r="X339" i="1"/>
  <c r="Y339" i="1"/>
  <c r="Z339" i="1"/>
  <c r="V340" i="1"/>
  <c r="W340" i="1"/>
  <c r="X340" i="1"/>
  <c r="Y340" i="1"/>
  <c r="Z340" i="1"/>
  <c r="V341" i="1"/>
  <c r="W341" i="1"/>
  <c r="X341" i="1"/>
  <c r="Y341" i="1"/>
  <c r="Z341" i="1"/>
  <c r="V342" i="1"/>
  <c r="W342" i="1"/>
  <c r="X342" i="1"/>
  <c r="Y342" i="1"/>
  <c r="Z342" i="1"/>
  <c r="V343" i="1"/>
  <c r="W343" i="1"/>
  <c r="X343" i="1"/>
  <c r="Y343" i="1"/>
  <c r="Z343" i="1"/>
  <c r="V344" i="1"/>
  <c r="W344" i="1"/>
  <c r="X344" i="1"/>
  <c r="Y344" i="1"/>
  <c r="Z344" i="1"/>
  <c r="V345" i="1"/>
  <c r="W345" i="1"/>
  <c r="X345" i="1"/>
  <c r="Y345" i="1"/>
  <c r="Z345" i="1"/>
  <c r="V346" i="1"/>
  <c r="W346" i="1"/>
  <c r="X346" i="1"/>
  <c r="Y346" i="1"/>
  <c r="Z346" i="1"/>
  <c r="V347" i="1"/>
  <c r="W347" i="1"/>
  <c r="X347" i="1"/>
  <c r="Y347" i="1"/>
  <c r="Z347" i="1"/>
  <c r="V348" i="1"/>
  <c r="W348" i="1"/>
  <c r="X348" i="1"/>
  <c r="Y348" i="1"/>
  <c r="Z348" i="1"/>
  <c r="V349" i="1"/>
  <c r="W349" i="1"/>
  <c r="X349" i="1"/>
  <c r="Y349" i="1"/>
  <c r="Z349" i="1"/>
  <c r="V350" i="1"/>
  <c r="W350" i="1"/>
  <c r="X350" i="1"/>
  <c r="Y350" i="1"/>
  <c r="Z350" i="1"/>
  <c r="V351" i="1"/>
  <c r="W351" i="1"/>
  <c r="X351" i="1"/>
  <c r="Y351" i="1"/>
  <c r="Z351" i="1"/>
  <c r="V352" i="1"/>
  <c r="W352" i="1"/>
  <c r="X352" i="1"/>
  <c r="Y352" i="1"/>
  <c r="Z352" i="1"/>
  <c r="V353" i="1"/>
  <c r="W353" i="1"/>
  <c r="X353" i="1"/>
  <c r="Y353" i="1"/>
  <c r="Z353" i="1"/>
  <c r="V354" i="1"/>
  <c r="W354" i="1"/>
  <c r="X354" i="1"/>
  <c r="Y354" i="1"/>
  <c r="Z354" i="1"/>
  <c r="V355" i="1"/>
  <c r="W355" i="1"/>
  <c r="X355" i="1"/>
  <c r="Y355" i="1"/>
  <c r="Z355" i="1"/>
  <c r="V356" i="1"/>
  <c r="W356" i="1"/>
  <c r="X356" i="1"/>
  <c r="Y356" i="1"/>
  <c r="Z356" i="1"/>
  <c r="V357" i="1"/>
  <c r="W357" i="1"/>
  <c r="X357" i="1"/>
  <c r="Y357" i="1"/>
  <c r="Z357" i="1"/>
  <c r="V358" i="1"/>
  <c r="W358" i="1"/>
  <c r="X358" i="1"/>
  <c r="Y358" i="1"/>
  <c r="Z358" i="1"/>
  <c r="V359" i="1"/>
  <c r="W359" i="1"/>
  <c r="X359" i="1"/>
  <c r="Y359" i="1"/>
  <c r="Z359" i="1"/>
  <c r="V360" i="1"/>
  <c r="W360" i="1"/>
  <c r="X360" i="1"/>
  <c r="Y360" i="1"/>
  <c r="Z360" i="1"/>
  <c r="V361" i="1"/>
  <c r="W361" i="1"/>
  <c r="X361" i="1"/>
  <c r="Y361" i="1"/>
  <c r="Z361" i="1"/>
  <c r="V362" i="1"/>
  <c r="W362" i="1"/>
  <c r="X362" i="1"/>
  <c r="Y362" i="1"/>
  <c r="Z362" i="1"/>
  <c r="V363" i="1"/>
  <c r="W363" i="1"/>
  <c r="X363" i="1"/>
  <c r="Y363" i="1"/>
  <c r="Z363" i="1"/>
  <c r="V364" i="1"/>
  <c r="W364" i="1"/>
  <c r="X364" i="1"/>
  <c r="Y364" i="1"/>
  <c r="Z364" i="1"/>
  <c r="V365" i="1"/>
  <c r="W365" i="1"/>
  <c r="X365" i="1"/>
  <c r="Y365" i="1"/>
  <c r="Z365" i="1"/>
  <c r="V366" i="1"/>
  <c r="W366" i="1"/>
  <c r="X366" i="1"/>
  <c r="Y366" i="1"/>
  <c r="Z366" i="1"/>
  <c r="V367" i="1"/>
  <c r="W367" i="1"/>
  <c r="X367" i="1"/>
  <c r="Y367" i="1"/>
  <c r="Z367" i="1"/>
  <c r="V368" i="1"/>
  <c r="W368" i="1"/>
  <c r="X368" i="1"/>
  <c r="Y368" i="1"/>
  <c r="Z368" i="1"/>
  <c r="V369" i="1"/>
  <c r="W369" i="1"/>
  <c r="X369" i="1"/>
  <c r="Y369" i="1"/>
  <c r="Z369" i="1"/>
  <c r="V370" i="1"/>
  <c r="W370" i="1"/>
  <c r="X370" i="1"/>
  <c r="Y370" i="1"/>
  <c r="Z370" i="1"/>
  <c r="V371" i="1"/>
  <c r="W371" i="1"/>
  <c r="X371" i="1"/>
  <c r="Y371" i="1"/>
  <c r="Z371" i="1"/>
  <c r="V372" i="1"/>
  <c r="W372" i="1"/>
  <c r="X372" i="1"/>
  <c r="Y372" i="1"/>
  <c r="Z372" i="1"/>
  <c r="V373" i="1"/>
  <c r="W373" i="1"/>
  <c r="X373" i="1"/>
  <c r="Y373" i="1"/>
  <c r="Z373" i="1"/>
  <c r="V374" i="1"/>
  <c r="W374" i="1"/>
  <c r="X374" i="1"/>
  <c r="Y374" i="1"/>
  <c r="Z374" i="1"/>
  <c r="V375" i="1"/>
  <c r="W375" i="1"/>
  <c r="X375" i="1"/>
  <c r="Y375" i="1"/>
  <c r="Z375" i="1"/>
  <c r="V376" i="1"/>
  <c r="W376" i="1"/>
  <c r="X376" i="1"/>
  <c r="Y376" i="1"/>
  <c r="Z376" i="1"/>
  <c r="V377" i="1"/>
  <c r="W377" i="1"/>
  <c r="X377" i="1"/>
  <c r="Y377" i="1"/>
  <c r="Z377" i="1"/>
  <c r="V378" i="1"/>
  <c r="W378" i="1"/>
  <c r="X378" i="1"/>
  <c r="Y378" i="1"/>
  <c r="Z378" i="1"/>
  <c r="V379" i="1"/>
  <c r="W379" i="1"/>
  <c r="X379" i="1"/>
  <c r="Y379" i="1"/>
  <c r="Z379" i="1"/>
  <c r="V380" i="1"/>
  <c r="W380" i="1"/>
  <c r="X380" i="1"/>
  <c r="Y380" i="1"/>
  <c r="Z380" i="1"/>
  <c r="V381" i="1"/>
  <c r="W381" i="1"/>
  <c r="X381" i="1"/>
  <c r="Y381" i="1"/>
  <c r="Z381" i="1"/>
  <c r="V382" i="1"/>
  <c r="W382" i="1"/>
  <c r="X382" i="1"/>
  <c r="Y382" i="1"/>
  <c r="Z382" i="1"/>
  <c r="V383" i="1"/>
  <c r="W383" i="1"/>
  <c r="X383" i="1"/>
  <c r="Y383" i="1"/>
  <c r="Z383" i="1"/>
  <c r="V384" i="1"/>
  <c r="W384" i="1"/>
  <c r="X384" i="1"/>
  <c r="Y384" i="1"/>
  <c r="Z384" i="1"/>
  <c r="V385" i="1"/>
  <c r="W385" i="1"/>
  <c r="X385" i="1"/>
  <c r="Y385" i="1"/>
  <c r="Z385" i="1"/>
  <c r="V386" i="1"/>
  <c r="W386" i="1"/>
  <c r="X386" i="1"/>
  <c r="Y386" i="1"/>
  <c r="Z386" i="1"/>
  <c r="V387" i="1"/>
  <c r="W387" i="1"/>
  <c r="X387" i="1"/>
  <c r="Y387" i="1"/>
  <c r="Z387" i="1"/>
  <c r="V388" i="1"/>
  <c r="W388" i="1"/>
  <c r="X388" i="1"/>
  <c r="Y388" i="1"/>
  <c r="Z388" i="1"/>
  <c r="V389" i="1"/>
  <c r="W389" i="1"/>
  <c r="X389" i="1"/>
  <c r="Y389" i="1"/>
  <c r="Z389" i="1"/>
  <c r="V390" i="1"/>
  <c r="W390" i="1"/>
  <c r="X390" i="1"/>
  <c r="Y390" i="1"/>
  <c r="Z390" i="1"/>
  <c r="V391" i="1"/>
  <c r="W391" i="1"/>
  <c r="X391" i="1"/>
  <c r="Y391" i="1"/>
  <c r="Z391" i="1"/>
  <c r="V392" i="1"/>
  <c r="W392" i="1"/>
  <c r="X392" i="1"/>
  <c r="Y392" i="1"/>
  <c r="Z392" i="1"/>
  <c r="V393" i="1"/>
  <c r="W393" i="1"/>
  <c r="X393" i="1"/>
  <c r="Y393" i="1"/>
  <c r="Z393" i="1"/>
  <c r="V394" i="1"/>
  <c r="W394" i="1"/>
  <c r="X394" i="1"/>
  <c r="Y394" i="1"/>
  <c r="Z394" i="1"/>
  <c r="V395" i="1"/>
  <c r="W395" i="1"/>
  <c r="X395" i="1"/>
  <c r="Y395" i="1"/>
  <c r="Z395" i="1"/>
  <c r="V396" i="1"/>
  <c r="W396" i="1"/>
  <c r="X396" i="1"/>
  <c r="Y396" i="1"/>
  <c r="Z396" i="1"/>
  <c r="V397" i="1"/>
  <c r="W397" i="1"/>
  <c r="X397" i="1"/>
  <c r="Y397" i="1"/>
  <c r="Z397" i="1"/>
  <c r="V398" i="1"/>
  <c r="W398" i="1"/>
  <c r="X398" i="1"/>
  <c r="Y398" i="1"/>
  <c r="Z398" i="1"/>
  <c r="V399" i="1"/>
  <c r="W399" i="1"/>
  <c r="X399" i="1"/>
  <c r="Y399" i="1"/>
  <c r="Z399" i="1"/>
  <c r="V400" i="1"/>
  <c r="W400" i="1"/>
  <c r="X400" i="1"/>
  <c r="Y400" i="1"/>
  <c r="Z400" i="1"/>
  <c r="V401" i="1"/>
  <c r="W401" i="1"/>
  <c r="X401" i="1"/>
  <c r="Y401" i="1"/>
  <c r="Z401" i="1"/>
  <c r="V402" i="1"/>
  <c r="W402" i="1"/>
  <c r="X402" i="1"/>
  <c r="Y402" i="1"/>
  <c r="Z402" i="1"/>
  <c r="V403" i="1"/>
  <c r="W403" i="1"/>
  <c r="X403" i="1"/>
  <c r="Y403" i="1"/>
  <c r="Z403" i="1"/>
  <c r="V404" i="1"/>
  <c r="W404" i="1"/>
  <c r="X404" i="1"/>
  <c r="Y404" i="1"/>
  <c r="Z404" i="1"/>
  <c r="V405" i="1"/>
  <c r="W405" i="1"/>
  <c r="X405" i="1"/>
  <c r="Y405" i="1"/>
  <c r="Z405" i="1"/>
  <c r="V406" i="1"/>
  <c r="W406" i="1"/>
  <c r="X406" i="1"/>
  <c r="Y406" i="1"/>
  <c r="Z406" i="1"/>
  <c r="V407" i="1"/>
  <c r="W407" i="1"/>
  <c r="X407" i="1"/>
  <c r="Y407" i="1"/>
  <c r="Z407" i="1"/>
  <c r="V408" i="1"/>
  <c r="W408" i="1"/>
  <c r="X408" i="1"/>
  <c r="Y408" i="1"/>
  <c r="Z408" i="1"/>
  <c r="V409" i="1"/>
  <c r="W409" i="1"/>
  <c r="X409" i="1"/>
  <c r="Y409" i="1"/>
  <c r="Z409" i="1"/>
  <c r="V410" i="1"/>
  <c r="W410" i="1"/>
  <c r="X410" i="1"/>
  <c r="Y410" i="1"/>
  <c r="Z410" i="1"/>
  <c r="V411" i="1"/>
  <c r="W411" i="1"/>
  <c r="X411" i="1"/>
  <c r="Y411" i="1"/>
  <c r="Z411" i="1"/>
  <c r="V412" i="1"/>
  <c r="W412" i="1"/>
  <c r="X412" i="1"/>
  <c r="Y412" i="1"/>
  <c r="Z412" i="1"/>
  <c r="V413" i="1"/>
  <c r="W413" i="1"/>
  <c r="X413" i="1"/>
  <c r="Y413" i="1"/>
  <c r="Z413" i="1"/>
  <c r="V414" i="1"/>
  <c r="W414" i="1"/>
  <c r="X414" i="1"/>
  <c r="Y414" i="1"/>
  <c r="Z414" i="1"/>
  <c r="V415" i="1"/>
  <c r="W415" i="1"/>
  <c r="X415" i="1"/>
  <c r="Y415" i="1"/>
  <c r="Z415" i="1"/>
  <c r="V416" i="1"/>
  <c r="W416" i="1"/>
  <c r="X416" i="1"/>
  <c r="Y416" i="1"/>
  <c r="Z416" i="1"/>
  <c r="V417" i="1"/>
  <c r="W417" i="1"/>
  <c r="X417" i="1"/>
  <c r="Y417" i="1"/>
  <c r="Z417" i="1"/>
  <c r="V418" i="1"/>
  <c r="W418" i="1"/>
  <c r="X418" i="1"/>
  <c r="Y418" i="1"/>
  <c r="Z418" i="1"/>
  <c r="V419" i="1"/>
  <c r="W419" i="1"/>
  <c r="X419" i="1"/>
  <c r="Y419" i="1"/>
  <c r="Z419" i="1"/>
  <c r="V420" i="1"/>
  <c r="W420" i="1"/>
  <c r="X420" i="1"/>
  <c r="Y420" i="1"/>
  <c r="Z420" i="1"/>
  <c r="V421" i="1"/>
  <c r="W421" i="1"/>
  <c r="X421" i="1"/>
  <c r="Y421" i="1"/>
  <c r="Z421" i="1"/>
  <c r="V422" i="1"/>
  <c r="W422" i="1"/>
  <c r="X422" i="1"/>
  <c r="Y422" i="1"/>
  <c r="Z422" i="1"/>
  <c r="V423" i="1"/>
  <c r="W423" i="1"/>
  <c r="X423" i="1"/>
  <c r="Y423" i="1"/>
  <c r="Z423" i="1"/>
  <c r="V424" i="1"/>
  <c r="W424" i="1"/>
  <c r="X424" i="1"/>
  <c r="Y424" i="1"/>
  <c r="Z424" i="1"/>
  <c r="V425" i="1"/>
  <c r="W425" i="1"/>
  <c r="X425" i="1"/>
  <c r="Y425" i="1"/>
  <c r="Z425" i="1"/>
  <c r="V426" i="1"/>
  <c r="W426" i="1"/>
  <c r="X426" i="1"/>
  <c r="Y426" i="1"/>
  <c r="Z426" i="1"/>
  <c r="V427" i="1"/>
  <c r="W427" i="1"/>
  <c r="X427" i="1"/>
  <c r="Y427" i="1"/>
  <c r="Z427" i="1"/>
  <c r="V428" i="1"/>
  <c r="W428" i="1"/>
  <c r="X428" i="1"/>
  <c r="Y428" i="1"/>
  <c r="Z428" i="1"/>
  <c r="V429" i="1"/>
  <c r="W429" i="1"/>
  <c r="X429" i="1"/>
  <c r="Y429" i="1"/>
  <c r="Z429" i="1"/>
  <c r="V430" i="1"/>
  <c r="W430" i="1"/>
  <c r="X430" i="1"/>
  <c r="Y430" i="1"/>
  <c r="Z430" i="1"/>
  <c r="V431" i="1"/>
  <c r="W431" i="1"/>
  <c r="X431" i="1"/>
  <c r="Y431" i="1"/>
  <c r="Z431" i="1"/>
  <c r="V432" i="1"/>
  <c r="W432" i="1"/>
  <c r="X432" i="1"/>
  <c r="Y432" i="1"/>
  <c r="Z432" i="1"/>
  <c r="V433" i="1"/>
  <c r="W433" i="1"/>
  <c r="X433" i="1"/>
  <c r="Y433" i="1"/>
  <c r="Z433" i="1"/>
  <c r="V434" i="1"/>
  <c r="W434" i="1"/>
  <c r="X434" i="1"/>
  <c r="Y434" i="1"/>
  <c r="Z434" i="1"/>
  <c r="V435" i="1"/>
  <c r="W435" i="1"/>
  <c r="X435" i="1"/>
  <c r="Y435" i="1"/>
  <c r="Z435" i="1"/>
  <c r="V436" i="1"/>
  <c r="W436" i="1"/>
  <c r="X436" i="1"/>
  <c r="Y436" i="1"/>
  <c r="Z436" i="1"/>
  <c r="V437" i="1"/>
  <c r="W437" i="1"/>
  <c r="X437" i="1"/>
  <c r="Y437" i="1"/>
  <c r="Z437" i="1"/>
  <c r="V438" i="1"/>
  <c r="W438" i="1"/>
  <c r="X438" i="1"/>
  <c r="Y438" i="1"/>
  <c r="Z438" i="1"/>
  <c r="V439" i="1"/>
  <c r="W439" i="1"/>
  <c r="X439" i="1"/>
  <c r="Y439" i="1"/>
  <c r="Z439" i="1"/>
  <c r="V440" i="1"/>
  <c r="W440" i="1"/>
  <c r="X440" i="1"/>
  <c r="Y440" i="1"/>
  <c r="Z440" i="1"/>
  <c r="V441" i="1"/>
  <c r="W441" i="1"/>
  <c r="X441" i="1"/>
  <c r="Y441" i="1"/>
  <c r="Z441" i="1"/>
  <c r="V442" i="1"/>
  <c r="W442" i="1"/>
  <c r="X442" i="1"/>
  <c r="Y442" i="1"/>
  <c r="Z442" i="1"/>
  <c r="V443" i="1"/>
  <c r="W443" i="1"/>
  <c r="X443" i="1"/>
  <c r="Y443" i="1"/>
  <c r="Z443" i="1"/>
  <c r="V444" i="1"/>
  <c r="W444" i="1"/>
  <c r="X444" i="1"/>
  <c r="Y444" i="1"/>
  <c r="Z444" i="1"/>
  <c r="V445" i="1"/>
  <c r="W445" i="1"/>
  <c r="X445" i="1"/>
  <c r="Y445" i="1"/>
  <c r="Z445" i="1"/>
  <c r="V446" i="1"/>
  <c r="W446" i="1"/>
  <c r="X446" i="1"/>
  <c r="Y446" i="1"/>
  <c r="Z446" i="1"/>
  <c r="V447" i="1"/>
  <c r="W447" i="1"/>
  <c r="X447" i="1"/>
  <c r="Y447" i="1"/>
  <c r="Z447" i="1"/>
  <c r="V448" i="1"/>
  <c r="W448" i="1"/>
  <c r="X448" i="1"/>
  <c r="Y448" i="1"/>
  <c r="Z448" i="1"/>
  <c r="V449" i="1"/>
  <c r="W449" i="1"/>
  <c r="X449" i="1"/>
  <c r="Y449" i="1"/>
  <c r="Z449" i="1"/>
  <c r="V450" i="1"/>
  <c r="W450" i="1"/>
  <c r="X450" i="1"/>
  <c r="Y450" i="1"/>
  <c r="Z450" i="1"/>
  <c r="V451" i="1"/>
  <c r="W451" i="1"/>
  <c r="X451" i="1"/>
  <c r="Y451" i="1"/>
  <c r="Z451" i="1"/>
  <c r="V452" i="1"/>
  <c r="W452" i="1"/>
  <c r="X452" i="1"/>
  <c r="Y452" i="1"/>
  <c r="Z452" i="1"/>
  <c r="V453" i="1"/>
  <c r="W453" i="1"/>
  <c r="X453" i="1"/>
  <c r="Y453" i="1"/>
  <c r="Z453" i="1"/>
  <c r="V454" i="1"/>
  <c r="W454" i="1"/>
  <c r="X454" i="1"/>
  <c r="Y454" i="1"/>
  <c r="Z454" i="1"/>
  <c r="V455" i="1"/>
  <c r="W455" i="1"/>
  <c r="X455" i="1"/>
  <c r="Y455" i="1"/>
  <c r="Z455" i="1"/>
  <c r="V456" i="1"/>
  <c r="W456" i="1"/>
  <c r="X456" i="1"/>
  <c r="Y456" i="1"/>
  <c r="Z456" i="1"/>
  <c r="V457" i="1"/>
  <c r="W457" i="1"/>
  <c r="X457" i="1"/>
  <c r="Y457" i="1"/>
  <c r="Z457" i="1"/>
  <c r="V458" i="1"/>
  <c r="W458" i="1"/>
  <c r="X458" i="1"/>
  <c r="Y458" i="1"/>
  <c r="Z458" i="1"/>
  <c r="V459" i="1"/>
  <c r="W459" i="1"/>
  <c r="X459" i="1"/>
  <c r="Y459" i="1"/>
  <c r="Z459" i="1"/>
  <c r="V460" i="1"/>
  <c r="W460" i="1"/>
  <c r="X460" i="1"/>
  <c r="Y460" i="1"/>
  <c r="Z460" i="1"/>
  <c r="V461" i="1"/>
  <c r="W461" i="1"/>
  <c r="X461" i="1"/>
  <c r="Y461" i="1"/>
  <c r="Z461" i="1"/>
  <c r="V462" i="1"/>
  <c r="W462" i="1"/>
  <c r="X462" i="1"/>
  <c r="Y462" i="1"/>
  <c r="Z462" i="1"/>
  <c r="V463" i="1"/>
  <c r="W463" i="1"/>
  <c r="X463" i="1"/>
  <c r="Y463" i="1"/>
  <c r="Z463" i="1"/>
  <c r="V464" i="1"/>
  <c r="W464" i="1"/>
  <c r="X464" i="1"/>
  <c r="Y464" i="1"/>
  <c r="Z464" i="1"/>
  <c r="V465" i="1"/>
  <c r="W465" i="1"/>
  <c r="X465" i="1"/>
  <c r="Y465" i="1"/>
  <c r="Z465" i="1"/>
  <c r="V466" i="1"/>
  <c r="W466" i="1"/>
  <c r="X466" i="1"/>
  <c r="Y466" i="1"/>
  <c r="Z466" i="1"/>
  <c r="V467" i="1"/>
  <c r="W467" i="1"/>
  <c r="X467" i="1"/>
  <c r="Y467" i="1"/>
  <c r="Z467" i="1"/>
  <c r="V468" i="1"/>
  <c r="W468" i="1"/>
  <c r="X468" i="1"/>
  <c r="Y468" i="1"/>
  <c r="Z468" i="1"/>
  <c r="V469" i="1"/>
  <c r="W469" i="1"/>
  <c r="X469" i="1"/>
  <c r="Y469" i="1"/>
  <c r="Z469" i="1"/>
  <c r="V470" i="1"/>
  <c r="W470" i="1"/>
  <c r="X470" i="1"/>
  <c r="Y470" i="1"/>
  <c r="Z470" i="1"/>
  <c r="V471" i="1"/>
  <c r="W471" i="1"/>
  <c r="X471" i="1"/>
  <c r="Y471" i="1"/>
  <c r="Z471" i="1"/>
  <c r="V472" i="1"/>
  <c r="W472" i="1"/>
  <c r="X472" i="1"/>
  <c r="Y472" i="1"/>
  <c r="Z472" i="1"/>
  <c r="V473" i="1"/>
  <c r="W473" i="1"/>
  <c r="X473" i="1"/>
  <c r="Y473" i="1"/>
  <c r="Z473" i="1"/>
  <c r="V474" i="1"/>
  <c r="W474" i="1"/>
  <c r="X474" i="1"/>
  <c r="Y474" i="1"/>
  <c r="Z474" i="1"/>
  <c r="V475" i="1"/>
  <c r="W475" i="1"/>
  <c r="X475" i="1"/>
  <c r="Y475" i="1"/>
  <c r="Z475" i="1"/>
  <c r="V476" i="1"/>
  <c r="W476" i="1"/>
  <c r="X476" i="1"/>
  <c r="Y476" i="1"/>
  <c r="Z476" i="1"/>
  <c r="V477" i="1"/>
  <c r="W477" i="1"/>
  <c r="X477" i="1"/>
  <c r="Y477" i="1"/>
  <c r="Z477" i="1"/>
  <c r="V478" i="1"/>
  <c r="W478" i="1"/>
  <c r="X478" i="1"/>
  <c r="Y478" i="1"/>
  <c r="Z478" i="1"/>
  <c r="V479" i="1"/>
  <c r="W479" i="1"/>
  <c r="X479" i="1"/>
  <c r="Y479" i="1"/>
  <c r="Z479" i="1"/>
  <c r="V480" i="1"/>
  <c r="W480" i="1"/>
  <c r="X480" i="1"/>
  <c r="Y480" i="1"/>
  <c r="Z480" i="1"/>
  <c r="V481" i="1"/>
  <c r="W481" i="1"/>
  <c r="X481" i="1"/>
  <c r="Y481" i="1"/>
  <c r="Z481" i="1"/>
  <c r="V482" i="1"/>
  <c r="W482" i="1"/>
  <c r="X482" i="1"/>
  <c r="Y482" i="1"/>
  <c r="Z482" i="1"/>
  <c r="V483" i="1"/>
  <c r="W483" i="1"/>
  <c r="X483" i="1"/>
  <c r="Y483" i="1"/>
  <c r="Z483" i="1"/>
  <c r="V484" i="1"/>
  <c r="W484" i="1"/>
  <c r="X484" i="1"/>
  <c r="Y484" i="1"/>
  <c r="Z484" i="1"/>
  <c r="V485" i="1"/>
  <c r="W485" i="1"/>
  <c r="X485" i="1"/>
  <c r="Y485" i="1"/>
  <c r="Z485" i="1"/>
  <c r="V486" i="1"/>
  <c r="W486" i="1"/>
  <c r="X486" i="1"/>
  <c r="Y486" i="1"/>
  <c r="Z486" i="1"/>
  <c r="V487" i="1"/>
  <c r="W487" i="1"/>
  <c r="X487" i="1"/>
  <c r="Y487" i="1"/>
  <c r="Z487" i="1"/>
  <c r="V488" i="1"/>
  <c r="W488" i="1"/>
  <c r="X488" i="1"/>
  <c r="Y488" i="1"/>
  <c r="Z488" i="1"/>
  <c r="V489" i="1"/>
  <c r="W489" i="1"/>
  <c r="X489" i="1"/>
  <c r="Y489" i="1"/>
  <c r="Z489" i="1"/>
  <c r="V490" i="1"/>
  <c r="W490" i="1"/>
  <c r="X490" i="1"/>
  <c r="Y490" i="1"/>
  <c r="Z490" i="1"/>
  <c r="V491" i="1"/>
  <c r="W491" i="1"/>
  <c r="X491" i="1"/>
  <c r="Y491" i="1"/>
  <c r="Z491" i="1"/>
  <c r="V492" i="1"/>
  <c r="W492" i="1"/>
  <c r="X492" i="1"/>
  <c r="Y492" i="1"/>
  <c r="Z492" i="1"/>
  <c r="V493" i="1"/>
  <c r="W493" i="1"/>
  <c r="X493" i="1"/>
  <c r="Y493" i="1"/>
  <c r="Z493" i="1"/>
  <c r="V494" i="1"/>
  <c r="W494" i="1"/>
  <c r="X494" i="1"/>
  <c r="Y494" i="1"/>
  <c r="Z494" i="1"/>
  <c r="V495" i="1"/>
  <c r="W495" i="1"/>
  <c r="X495" i="1"/>
  <c r="Y495" i="1"/>
  <c r="Z495" i="1"/>
  <c r="V496" i="1"/>
  <c r="W496" i="1"/>
  <c r="X496" i="1"/>
  <c r="Y496" i="1"/>
  <c r="Z496" i="1"/>
  <c r="V497" i="1"/>
  <c r="W497" i="1"/>
  <c r="X497" i="1"/>
  <c r="Y497" i="1"/>
  <c r="Z497" i="1"/>
  <c r="V498" i="1"/>
  <c r="W498" i="1"/>
  <c r="X498" i="1"/>
  <c r="Y498" i="1"/>
  <c r="Z498" i="1"/>
  <c r="V499" i="1"/>
  <c r="W499" i="1"/>
  <c r="X499" i="1"/>
  <c r="Y499" i="1"/>
  <c r="Z499" i="1"/>
  <c r="V500" i="1"/>
  <c r="W500" i="1"/>
  <c r="X500" i="1"/>
  <c r="Y500" i="1"/>
  <c r="Z500" i="1"/>
  <c r="V501" i="1"/>
  <c r="W501" i="1"/>
  <c r="X501" i="1"/>
  <c r="Y501" i="1"/>
  <c r="Z501" i="1"/>
  <c r="V502" i="1"/>
  <c r="W502" i="1"/>
  <c r="X502" i="1"/>
  <c r="Y502" i="1"/>
  <c r="Z502" i="1"/>
  <c r="V503" i="1"/>
  <c r="W503" i="1"/>
  <c r="X503" i="1"/>
  <c r="Y503" i="1"/>
  <c r="Z503" i="1"/>
  <c r="V504" i="1"/>
  <c r="W504" i="1"/>
  <c r="X504" i="1"/>
  <c r="Y504" i="1"/>
  <c r="Z504" i="1"/>
  <c r="V505" i="1"/>
  <c r="W505" i="1"/>
  <c r="X505" i="1"/>
  <c r="Y505" i="1"/>
  <c r="Z505" i="1"/>
  <c r="V506" i="1"/>
  <c r="W506" i="1"/>
  <c r="X506" i="1"/>
  <c r="Y506" i="1"/>
  <c r="Z506" i="1"/>
  <c r="V507" i="1"/>
  <c r="W507" i="1"/>
  <c r="X507" i="1"/>
  <c r="Y507" i="1"/>
  <c r="Z507" i="1"/>
  <c r="V508" i="1"/>
  <c r="W508" i="1"/>
  <c r="X508" i="1"/>
  <c r="Y508" i="1"/>
  <c r="Z508" i="1"/>
  <c r="V509" i="1"/>
  <c r="W509" i="1"/>
  <c r="X509" i="1"/>
  <c r="Y509" i="1"/>
  <c r="Z509" i="1"/>
  <c r="V510" i="1"/>
  <c r="W510" i="1"/>
  <c r="X510" i="1"/>
  <c r="Y510" i="1"/>
  <c r="Z510" i="1"/>
  <c r="V511" i="1"/>
  <c r="W511" i="1"/>
  <c r="X511" i="1"/>
  <c r="Y511" i="1"/>
  <c r="Z511" i="1"/>
  <c r="V512" i="1"/>
  <c r="W512" i="1"/>
  <c r="X512" i="1"/>
  <c r="Y512" i="1"/>
  <c r="Z512" i="1"/>
  <c r="V513" i="1"/>
  <c r="W513" i="1"/>
  <c r="X513" i="1"/>
  <c r="Y513" i="1"/>
  <c r="Z513" i="1"/>
  <c r="V514" i="1"/>
  <c r="W514" i="1"/>
  <c r="X514" i="1"/>
  <c r="Y514" i="1"/>
  <c r="Z514" i="1"/>
  <c r="V515" i="1"/>
  <c r="W515" i="1"/>
  <c r="X515" i="1"/>
  <c r="Y515" i="1"/>
  <c r="Z515" i="1"/>
  <c r="V516" i="1"/>
  <c r="W516" i="1"/>
  <c r="X516" i="1"/>
  <c r="Y516" i="1"/>
  <c r="Z516" i="1"/>
  <c r="V517" i="1"/>
  <c r="W517" i="1"/>
  <c r="X517" i="1"/>
  <c r="Y517" i="1"/>
  <c r="Z517" i="1"/>
  <c r="V518" i="1"/>
  <c r="W518" i="1"/>
  <c r="X518" i="1"/>
  <c r="Y518" i="1"/>
  <c r="Z518" i="1"/>
  <c r="V519" i="1"/>
  <c r="W519" i="1"/>
  <c r="X519" i="1"/>
  <c r="Y519" i="1"/>
  <c r="Z519" i="1"/>
  <c r="V520" i="1"/>
  <c r="W520" i="1"/>
  <c r="X520" i="1"/>
  <c r="Y520" i="1"/>
  <c r="Z520" i="1"/>
  <c r="V521" i="1"/>
  <c r="W521" i="1"/>
  <c r="X521" i="1"/>
  <c r="Y521" i="1"/>
  <c r="Z521" i="1"/>
  <c r="V522" i="1"/>
  <c r="W522" i="1"/>
  <c r="X522" i="1"/>
  <c r="Y522" i="1"/>
  <c r="Z522" i="1"/>
  <c r="V523" i="1"/>
  <c r="W523" i="1"/>
  <c r="X523" i="1"/>
  <c r="Y523" i="1"/>
  <c r="Z523" i="1"/>
  <c r="V524" i="1"/>
  <c r="W524" i="1"/>
  <c r="X524" i="1"/>
  <c r="Y524" i="1"/>
  <c r="Z524" i="1"/>
  <c r="V525" i="1"/>
  <c r="W525" i="1"/>
  <c r="X525" i="1"/>
  <c r="Y525" i="1"/>
  <c r="Z525" i="1"/>
  <c r="V526" i="1"/>
  <c r="W526" i="1"/>
  <c r="X526" i="1"/>
  <c r="Y526" i="1"/>
  <c r="Z526" i="1"/>
  <c r="V527" i="1"/>
  <c r="W527" i="1"/>
  <c r="X527" i="1"/>
  <c r="Y527" i="1"/>
  <c r="Z527" i="1"/>
  <c r="V528" i="1"/>
  <c r="W528" i="1"/>
  <c r="X528" i="1"/>
  <c r="Y528" i="1"/>
  <c r="Z528" i="1"/>
  <c r="V529" i="1"/>
  <c r="W529" i="1"/>
  <c r="X529" i="1"/>
  <c r="Y529" i="1"/>
  <c r="Z529" i="1"/>
  <c r="V530" i="1"/>
  <c r="W530" i="1"/>
  <c r="X530" i="1"/>
  <c r="Y530" i="1"/>
  <c r="Z530" i="1"/>
  <c r="V531" i="1"/>
  <c r="W531" i="1"/>
  <c r="X531" i="1"/>
  <c r="Y531" i="1"/>
  <c r="Z531" i="1"/>
  <c r="V532" i="1"/>
  <c r="W532" i="1"/>
  <c r="X532" i="1"/>
  <c r="Y532" i="1"/>
  <c r="Z532" i="1"/>
  <c r="V533" i="1"/>
  <c r="W533" i="1"/>
  <c r="X533" i="1"/>
  <c r="Y533" i="1"/>
  <c r="Z533" i="1"/>
  <c r="V534" i="1"/>
  <c r="W534" i="1"/>
  <c r="X534" i="1"/>
  <c r="Y534" i="1"/>
  <c r="Z534" i="1"/>
  <c r="V535" i="1"/>
  <c r="W535" i="1"/>
  <c r="X535" i="1"/>
  <c r="Y535" i="1"/>
  <c r="Z535" i="1"/>
  <c r="V536" i="1"/>
  <c r="W536" i="1"/>
  <c r="X536" i="1"/>
  <c r="Y536" i="1"/>
  <c r="Z536" i="1"/>
  <c r="V537" i="1"/>
  <c r="W537" i="1"/>
  <c r="X537" i="1"/>
  <c r="Y537" i="1"/>
  <c r="Z537" i="1"/>
  <c r="V538" i="1"/>
  <c r="W538" i="1"/>
  <c r="X538" i="1"/>
  <c r="Y538" i="1"/>
  <c r="Z538" i="1"/>
  <c r="V539" i="1"/>
  <c r="W539" i="1"/>
  <c r="X539" i="1"/>
  <c r="Y539" i="1"/>
  <c r="Z539" i="1"/>
  <c r="V540" i="1"/>
  <c r="W540" i="1"/>
  <c r="X540" i="1"/>
  <c r="Y540" i="1"/>
  <c r="Z540" i="1"/>
  <c r="V541" i="1"/>
  <c r="W541" i="1"/>
  <c r="X541" i="1"/>
  <c r="Y541" i="1"/>
  <c r="Z541" i="1"/>
  <c r="V542" i="1"/>
  <c r="W542" i="1"/>
  <c r="X542" i="1"/>
  <c r="Y542" i="1"/>
  <c r="Z542" i="1"/>
  <c r="V543" i="1"/>
  <c r="W543" i="1"/>
  <c r="X543" i="1"/>
  <c r="Y543" i="1"/>
  <c r="Z543" i="1"/>
  <c r="V544" i="1"/>
  <c r="W544" i="1"/>
  <c r="X544" i="1"/>
  <c r="Y544" i="1"/>
  <c r="Z544" i="1"/>
  <c r="V545" i="1"/>
  <c r="W545" i="1"/>
  <c r="X545" i="1"/>
  <c r="Y545" i="1"/>
  <c r="Z545" i="1"/>
  <c r="V546" i="1"/>
  <c r="W546" i="1"/>
  <c r="X546" i="1"/>
  <c r="Y546" i="1"/>
  <c r="Z546" i="1"/>
  <c r="V547" i="1"/>
  <c r="W547" i="1"/>
  <c r="X547" i="1"/>
  <c r="Y547" i="1"/>
  <c r="Z547" i="1"/>
  <c r="V548" i="1"/>
  <c r="W548" i="1"/>
  <c r="X548" i="1"/>
  <c r="Y548" i="1"/>
  <c r="Z548" i="1"/>
  <c r="V549" i="1"/>
  <c r="W549" i="1"/>
  <c r="X549" i="1"/>
  <c r="Y549" i="1"/>
  <c r="Z549" i="1"/>
  <c r="V550" i="1"/>
  <c r="W550" i="1"/>
  <c r="X550" i="1"/>
  <c r="Y550" i="1"/>
  <c r="Z550" i="1"/>
  <c r="V551" i="1"/>
  <c r="W551" i="1"/>
  <c r="X551" i="1"/>
  <c r="Y551" i="1"/>
  <c r="Z551" i="1"/>
  <c r="V552" i="1"/>
  <c r="W552" i="1"/>
  <c r="X552" i="1"/>
  <c r="Y552" i="1"/>
  <c r="Z552" i="1"/>
  <c r="V553" i="1"/>
  <c r="W553" i="1"/>
  <c r="X553" i="1"/>
  <c r="Y553" i="1"/>
  <c r="Z553" i="1"/>
  <c r="V554" i="1"/>
  <c r="W554" i="1"/>
  <c r="X554" i="1"/>
  <c r="Y554" i="1"/>
  <c r="Z554" i="1"/>
  <c r="V555" i="1"/>
  <c r="W555" i="1"/>
  <c r="X555" i="1"/>
  <c r="Y555" i="1"/>
  <c r="Z555" i="1"/>
  <c r="V556" i="1"/>
  <c r="W556" i="1"/>
  <c r="X556" i="1"/>
  <c r="Y556" i="1"/>
  <c r="Z556" i="1"/>
  <c r="V557" i="1"/>
  <c r="W557" i="1"/>
  <c r="X557" i="1"/>
  <c r="Y557" i="1"/>
  <c r="Z557" i="1"/>
  <c r="V558" i="1"/>
  <c r="W558" i="1"/>
  <c r="X558" i="1"/>
  <c r="Y558" i="1"/>
  <c r="Z558" i="1"/>
  <c r="V559" i="1"/>
  <c r="W559" i="1"/>
  <c r="X559" i="1"/>
  <c r="Y559" i="1"/>
  <c r="Z559" i="1"/>
  <c r="V560" i="1"/>
  <c r="W560" i="1"/>
  <c r="X560" i="1"/>
  <c r="Y560" i="1"/>
  <c r="Z560" i="1"/>
  <c r="V561" i="1"/>
  <c r="W561" i="1"/>
  <c r="X561" i="1"/>
  <c r="Y561" i="1"/>
  <c r="Z561" i="1"/>
  <c r="V562" i="1"/>
  <c r="W562" i="1"/>
  <c r="X562" i="1"/>
  <c r="Y562" i="1"/>
  <c r="Z562" i="1"/>
  <c r="V563" i="1"/>
  <c r="W563" i="1"/>
  <c r="X563" i="1"/>
  <c r="Y563" i="1"/>
  <c r="Z563" i="1"/>
  <c r="V564" i="1"/>
  <c r="W564" i="1"/>
  <c r="X564" i="1"/>
  <c r="Y564" i="1"/>
  <c r="Z564" i="1"/>
  <c r="V565" i="1"/>
  <c r="W565" i="1"/>
  <c r="X565" i="1"/>
  <c r="Y565" i="1"/>
  <c r="Z565" i="1"/>
  <c r="V566" i="1"/>
  <c r="W566" i="1"/>
  <c r="X566" i="1"/>
  <c r="Y566" i="1"/>
  <c r="Z566" i="1"/>
  <c r="V567" i="1"/>
  <c r="W567" i="1"/>
  <c r="X567" i="1"/>
  <c r="Y567" i="1"/>
  <c r="Z567" i="1"/>
  <c r="V568" i="1"/>
  <c r="W568" i="1"/>
  <c r="X568" i="1"/>
  <c r="Y568" i="1"/>
  <c r="Z568" i="1"/>
  <c r="V569" i="1"/>
  <c r="W569" i="1"/>
  <c r="X569" i="1"/>
  <c r="Y569" i="1"/>
  <c r="Z569" i="1"/>
  <c r="V570" i="1"/>
  <c r="W570" i="1"/>
  <c r="X570" i="1"/>
  <c r="Y570" i="1"/>
  <c r="Z570" i="1"/>
  <c r="V571" i="1"/>
  <c r="W571" i="1"/>
  <c r="X571" i="1"/>
  <c r="Y571" i="1"/>
  <c r="Z571" i="1"/>
  <c r="V572" i="1"/>
  <c r="W572" i="1"/>
  <c r="X572" i="1"/>
  <c r="Y572" i="1"/>
  <c r="Z572" i="1"/>
  <c r="V573" i="1"/>
  <c r="W573" i="1"/>
  <c r="X573" i="1"/>
  <c r="Y573" i="1"/>
  <c r="Z573" i="1"/>
  <c r="V574" i="1"/>
  <c r="W574" i="1"/>
  <c r="X574" i="1"/>
  <c r="Y574" i="1"/>
  <c r="Z574" i="1"/>
  <c r="V575" i="1"/>
  <c r="W575" i="1"/>
  <c r="X575" i="1"/>
  <c r="Y575" i="1"/>
  <c r="Z575" i="1"/>
  <c r="V576" i="1"/>
  <c r="W576" i="1"/>
  <c r="X576" i="1"/>
  <c r="Y576" i="1"/>
  <c r="Z576" i="1"/>
  <c r="V577" i="1"/>
  <c r="W577" i="1"/>
  <c r="X577" i="1"/>
  <c r="Y577" i="1"/>
  <c r="Z577" i="1"/>
  <c r="V578" i="1"/>
  <c r="W578" i="1"/>
  <c r="X578" i="1"/>
  <c r="Y578" i="1"/>
  <c r="Z578" i="1"/>
  <c r="V579" i="1"/>
  <c r="W579" i="1"/>
  <c r="X579" i="1"/>
  <c r="Y579" i="1"/>
  <c r="Z579" i="1"/>
  <c r="V580" i="1"/>
  <c r="W580" i="1"/>
  <c r="X580" i="1"/>
  <c r="Y580" i="1"/>
  <c r="Z580" i="1"/>
  <c r="V581" i="1"/>
  <c r="W581" i="1"/>
  <c r="X581" i="1"/>
  <c r="Y581" i="1"/>
  <c r="Z581" i="1"/>
  <c r="V582" i="1"/>
  <c r="W582" i="1"/>
  <c r="X582" i="1"/>
  <c r="Y582" i="1"/>
  <c r="Z582" i="1"/>
  <c r="V583" i="1"/>
  <c r="W583" i="1"/>
  <c r="X583" i="1"/>
  <c r="Y583" i="1"/>
  <c r="Z583" i="1"/>
  <c r="V584" i="1"/>
  <c r="W584" i="1"/>
  <c r="X584" i="1"/>
  <c r="Y584" i="1"/>
  <c r="Z584" i="1"/>
  <c r="V585" i="1"/>
  <c r="W585" i="1"/>
  <c r="X585" i="1"/>
  <c r="Y585" i="1"/>
  <c r="Z585" i="1"/>
  <c r="V586" i="1"/>
  <c r="W586" i="1"/>
  <c r="X586" i="1"/>
  <c r="Y586" i="1"/>
  <c r="Z586" i="1"/>
  <c r="V587" i="1"/>
  <c r="W587" i="1"/>
  <c r="X587" i="1"/>
  <c r="Y587" i="1"/>
  <c r="Z587" i="1"/>
  <c r="V588" i="1"/>
  <c r="W588" i="1"/>
  <c r="X588" i="1"/>
  <c r="Y588" i="1"/>
  <c r="Z588" i="1"/>
  <c r="V589" i="1"/>
  <c r="W589" i="1"/>
  <c r="X589" i="1"/>
  <c r="Y589" i="1"/>
  <c r="Z589" i="1"/>
  <c r="V590" i="1"/>
  <c r="W590" i="1"/>
  <c r="X590" i="1"/>
  <c r="Y590" i="1"/>
  <c r="Z590" i="1"/>
  <c r="V591" i="1"/>
  <c r="W591" i="1"/>
  <c r="X591" i="1"/>
  <c r="Y591" i="1"/>
  <c r="Z591" i="1"/>
  <c r="V592" i="1"/>
  <c r="W592" i="1"/>
  <c r="X592" i="1"/>
  <c r="Y592" i="1"/>
  <c r="Z592" i="1"/>
  <c r="V593" i="1"/>
  <c r="W593" i="1"/>
  <c r="X593" i="1"/>
  <c r="Y593" i="1"/>
  <c r="Z593" i="1"/>
  <c r="V594" i="1"/>
  <c r="W594" i="1"/>
  <c r="X594" i="1"/>
  <c r="Y594" i="1"/>
  <c r="Z594" i="1"/>
  <c r="V595" i="1"/>
  <c r="W595" i="1"/>
  <c r="X595" i="1"/>
  <c r="Y595" i="1"/>
  <c r="Z595" i="1"/>
  <c r="V596" i="1"/>
  <c r="W596" i="1"/>
  <c r="X596" i="1"/>
  <c r="Y596" i="1"/>
  <c r="Z596" i="1"/>
  <c r="V597" i="1"/>
  <c r="W597" i="1"/>
  <c r="X597" i="1"/>
  <c r="Y597" i="1"/>
  <c r="Z597" i="1"/>
  <c r="V598" i="1"/>
  <c r="W598" i="1"/>
  <c r="X598" i="1"/>
  <c r="Y598" i="1"/>
  <c r="Z598" i="1"/>
  <c r="V599" i="1"/>
  <c r="W599" i="1"/>
  <c r="X599" i="1"/>
  <c r="Y599" i="1"/>
  <c r="Z599" i="1"/>
  <c r="V600" i="1"/>
  <c r="W600" i="1"/>
  <c r="X600" i="1"/>
  <c r="Y600" i="1"/>
  <c r="Z600" i="1"/>
  <c r="V601" i="1"/>
  <c r="W601" i="1"/>
  <c r="X601" i="1"/>
  <c r="Y601" i="1"/>
  <c r="Z601" i="1"/>
  <c r="V602" i="1"/>
  <c r="W602" i="1"/>
  <c r="X602" i="1"/>
  <c r="Y602" i="1"/>
  <c r="Z602" i="1"/>
  <c r="V603" i="1"/>
  <c r="W603" i="1"/>
  <c r="X603" i="1"/>
  <c r="Y603" i="1"/>
  <c r="Z603" i="1"/>
  <c r="V604" i="1"/>
  <c r="W604" i="1"/>
  <c r="X604" i="1"/>
  <c r="Y604" i="1"/>
  <c r="Z604" i="1"/>
  <c r="V605" i="1"/>
  <c r="W605" i="1"/>
  <c r="X605" i="1"/>
  <c r="Y605" i="1"/>
  <c r="Z605" i="1"/>
  <c r="V606" i="1"/>
  <c r="W606" i="1"/>
  <c r="X606" i="1"/>
  <c r="Y606" i="1"/>
  <c r="Z606" i="1"/>
  <c r="V607" i="1"/>
  <c r="W607" i="1"/>
  <c r="X607" i="1"/>
  <c r="Y607" i="1"/>
  <c r="Z607" i="1"/>
  <c r="V608" i="1"/>
  <c r="W608" i="1"/>
  <c r="X608" i="1"/>
  <c r="Y608" i="1"/>
  <c r="Z608" i="1"/>
  <c r="V609" i="1"/>
  <c r="W609" i="1"/>
  <c r="X609" i="1"/>
  <c r="Y609" i="1"/>
  <c r="Z609" i="1"/>
  <c r="V610" i="1"/>
  <c r="W610" i="1"/>
  <c r="X610" i="1"/>
  <c r="Y610" i="1"/>
  <c r="Z610" i="1"/>
  <c r="V611" i="1"/>
  <c r="W611" i="1"/>
  <c r="X611" i="1"/>
  <c r="Y611" i="1"/>
  <c r="Z611" i="1"/>
  <c r="V612" i="1"/>
  <c r="W612" i="1"/>
  <c r="X612" i="1"/>
  <c r="Y612" i="1"/>
  <c r="Z612" i="1"/>
  <c r="W613" i="1"/>
  <c r="X613" i="1"/>
  <c r="Y613" i="1"/>
  <c r="Z613" i="1"/>
  <c r="V615" i="1"/>
  <c r="W615" i="1"/>
  <c r="X615" i="1"/>
  <c r="Y615" i="1"/>
  <c r="Z615" i="1"/>
  <c r="V616" i="1"/>
  <c r="W616" i="1"/>
  <c r="X616" i="1"/>
  <c r="Y616" i="1"/>
  <c r="Z616" i="1"/>
  <c r="V617" i="1"/>
  <c r="W617" i="1"/>
  <c r="X617" i="1"/>
  <c r="Y617" i="1"/>
  <c r="Z617" i="1"/>
  <c r="V618" i="1"/>
  <c r="W618" i="1"/>
  <c r="X618" i="1"/>
  <c r="Y618" i="1"/>
  <c r="Z618" i="1"/>
  <c r="V619" i="1"/>
  <c r="W619" i="1"/>
  <c r="X619" i="1"/>
  <c r="Y619" i="1"/>
  <c r="Z619" i="1"/>
  <c r="V620" i="1"/>
  <c r="W620" i="1"/>
  <c r="X620" i="1"/>
  <c r="Y620" i="1"/>
  <c r="Z620" i="1"/>
  <c r="V621" i="1"/>
  <c r="W621" i="1"/>
  <c r="X621" i="1"/>
  <c r="Y621" i="1"/>
  <c r="Z621" i="1"/>
  <c r="V622" i="1"/>
  <c r="W622" i="1"/>
  <c r="X622" i="1"/>
  <c r="Y622" i="1"/>
  <c r="Z622" i="1"/>
  <c r="V623" i="1"/>
  <c r="W623" i="1"/>
  <c r="X623" i="1"/>
  <c r="Y623" i="1"/>
  <c r="Z623" i="1"/>
  <c r="V624" i="1"/>
  <c r="W624" i="1"/>
  <c r="X624" i="1"/>
  <c r="Y624" i="1"/>
  <c r="Z624" i="1"/>
  <c r="V625" i="1"/>
  <c r="W625" i="1"/>
  <c r="X625" i="1"/>
  <c r="Y625" i="1"/>
  <c r="Z625" i="1"/>
  <c r="V626" i="1"/>
  <c r="W626" i="1"/>
  <c r="X626" i="1"/>
  <c r="Y626" i="1"/>
  <c r="Z626" i="1"/>
  <c r="V627" i="1"/>
  <c r="W627" i="1"/>
  <c r="X627" i="1"/>
  <c r="Y627" i="1"/>
  <c r="Z627" i="1"/>
  <c r="V628" i="1"/>
  <c r="W628" i="1"/>
  <c r="X628" i="1"/>
  <c r="Y628" i="1"/>
  <c r="Z628" i="1"/>
  <c r="V629" i="1"/>
  <c r="W629" i="1"/>
  <c r="X629" i="1"/>
  <c r="Y629" i="1"/>
  <c r="Z629" i="1"/>
  <c r="V630" i="1"/>
  <c r="W630" i="1"/>
  <c r="X630" i="1"/>
  <c r="Y630" i="1"/>
  <c r="Z630" i="1"/>
  <c r="V631" i="1"/>
  <c r="W631" i="1"/>
  <c r="X631" i="1"/>
  <c r="Y631" i="1"/>
  <c r="Z631" i="1"/>
  <c r="V632" i="1"/>
  <c r="W632" i="1"/>
  <c r="X632" i="1"/>
  <c r="Y632" i="1"/>
  <c r="Z632" i="1"/>
  <c r="V633" i="1"/>
  <c r="W633" i="1"/>
  <c r="X633" i="1"/>
  <c r="Y633" i="1"/>
  <c r="Z633" i="1"/>
  <c r="V634" i="1"/>
  <c r="W634" i="1"/>
  <c r="X634" i="1"/>
  <c r="Y634" i="1"/>
  <c r="Z634" i="1"/>
  <c r="V635" i="1"/>
  <c r="W635" i="1"/>
  <c r="X635" i="1"/>
  <c r="Y635" i="1"/>
  <c r="Z635" i="1"/>
  <c r="V636" i="1"/>
  <c r="W636" i="1"/>
  <c r="X636" i="1"/>
  <c r="Y636" i="1"/>
  <c r="Z636" i="1"/>
  <c r="V637" i="1"/>
  <c r="W637" i="1"/>
  <c r="X637" i="1"/>
  <c r="Y637" i="1"/>
  <c r="Z637" i="1"/>
  <c r="V638" i="1"/>
  <c r="W638" i="1"/>
  <c r="X638" i="1"/>
  <c r="Y638" i="1"/>
  <c r="Z638" i="1"/>
  <c r="V639" i="1"/>
  <c r="W639" i="1"/>
  <c r="X639" i="1"/>
  <c r="Y639" i="1"/>
  <c r="Z639" i="1"/>
  <c r="V640" i="1"/>
  <c r="W640" i="1"/>
  <c r="X640" i="1"/>
  <c r="Y640" i="1"/>
  <c r="Z640" i="1"/>
  <c r="V641" i="1"/>
  <c r="W641" i="1"/>
  <c r="X641" i="1"/>
  <c r="Y641" i="1"/>
  <c r="Z641" i="1"/>
  <c r="V642" i="1"/>
  <c r="W642" i="1"/>
  <c r="X642" i="1"/>
  <c r="Y642" i="1"/>
  <c r="Z642" i="1"/>
  <c r="V643" i="1"/>
  <c r="W643" i="1"/>
  <c r="X643" i="1"/>
  <c r="Y643" i="1"/>
  <c r="Z643" i="1"/>
  <c r="V644" i="1"/>
  <c r="W644" i="1"/>
  <c r="X644" i="1"/>
  <c r="Y644" i="1"/>
  <c r="Z644" i="1"/>
  <c r="V645" i="1"/>
  <c r="W645" i="1"/>
  <c r="X645" i="1"/>
  <c r="Y645" i="1"/>
  <c r="Z645" i="1"/>
  <c r="V646" i="1"/>
  <c r="W646" i="1"/>
  <c r="X646" i="1"/>
  <c r="Y646" i="1"/>
  <c r="Z646" i="1"/>
  <c r="V647" i="1"/>
  <c r="W647" i="1"/>
  <c r="X647" i="1"/>
  <c r="Y647" i="1"/>
  <c r="Z647" i="1"/>
  <c r="V648" i="1"/>
  <c r="W648" i="1"/>
  <c r="X648" i="1"/>
  <c r="Y648" i="1"/>
  <c r="Z648" i="1"/>
  <c r="V649" i="1"/>
  <c r="W649" i="1"/>
  <c r="X649" i="1"/>
  <c r="Y649" i="1"/>
  <c r="Z649" i="1"/>
  <c r="V650" i="1"/>
  <c r="W650" i="1"/>
  <c r="X650" i="1"/>
  <c r="Y650" i="1"/>
  <c r="Z650" i="1"/>
  <c r="V651" i="1"/>
  <c r="W651" i="1"/>
  <c r="X651" i="1"/>
  <c r="Y651" i="1"/>
  <c r="Z651" i="1"/>
  <c r="V652" i="1"/>
  <c r="W652" i="1"/>
  <c r="X652" i="1"/>
  <c r="Y652" i="1"/>
  <c r="Z652" i="1"/>
  <c r="V653" i="1"/>
  <c r="W653" i="1"/>
  <c r="X653" i="1"/>
  <c r="Y653" i="1"/>
  <c r="Z653" i="1"/>
  <c r="V654" i="1"/>
  <c r="W654" i="1"/>
  <c r="X654" i="1"/>
  <c r="Y654" i="1"/>
  <c r="Z654" i="1"/>
  <c r="V655" i="1"/>
  <c r="W655" i="1"/>
  <c r="X655" i="1"/>
  <c r="Y655" i="1"/>
  <c r="Z655" i="1"/>
  <c r="V656" i="1"/>
  <c r="W656" i="1"/>
  <c r="X656" i="1"/>
  <c r="Y656" i="1"/>
  <c r="Z656" i="1"/>
  <c r="V657" i="1"/>
  <c r="W657" i="1"/>
  <c r="X657" i="1"/>
  <c r="Y657" i="1"/>
  <c r="Z657" i="1"/>
  <c r="V658" i="1"/>
  <c r="W658" i="1"/>
  <c r="X658" i="1"/>
  <c r="Y658" i="1"/>
  <c r="Z658" i="1"/>
  <c r="V659" i="1"/>
  <c r="W659" i="1"/>
  <c r="X659" i="1"/>
  <c r="Y659" i="1"/>
  <c r="Z659" i="1"/>
  <c r="V660" i="1"/>
  <c r="W660" i="1"/>
  <c r="X660" i="1"/>
  <c r="Y660" i="1"/>
  <c r="Z660" i="1"/>
  <c r="V661" i="1"/>
  <c r="W661" i="1"/>
  <c r="X661" i="1"/>
  <c r="Y661" i="1"/>
  <c r="Z661" i="1"/>
  <c r="V662" i="1"/>
  <c r="W662" i="1"/>
  <c r="X662" i="1"/>
  <c r="Y662" i="1"/>
  <c r="Z662" i="1"/>
  <c r="V663" i="1"/>
  <c r="W663" i="1"/>
  <c r="X663" i="1"/>
  <c r="Y663" i="1"/>
  <c r="Z663" i="1"/>
  <c r="V664" i="1"/>
  <c r="W664" i="1"/>
  <c r="X664" i="1"/>
  <c r="Y664" i="1"/>
  <c r="Z664" i="1"/>
  <c r="V665" i="1"/>
  <c r="W665" i="1"/>
  <c r="X665" i="1"/>
  <c r="Y665" i="1"/>
  <c r="Z665" i="1"/>
  <c r="V666" i="1"/>
  <c r="W666" i="1"/>
  <c r="X666" i="1"/>
  <c r="Y666" i="1"/>
  <c r="Z666" i="1"/>
  <c r="V667" i="1"/>
  <c r="W667" i="1"/>
  <c r="X667" i="1"/>
  <c r="Y667" i="1"/>
  <c r="Z667" i="1"/>
  <c r="V668" i="1"/>
  <c r="W668" i="1"/>
  <c r="X668" i="1"/>
  <c r="Y668" i="1"/>
  <c r="Z668" i="1"/>
  <c r="V669" i="1"/>
  <c r="W669" i="1"/>
  <c r="X669" i="1"/>
  <c r="Y669" i="1"/>
  <c r="Z669" i="1"/>
  <c r="V670" i="1"/>
  <c r="W670" i="1"/>
  <c r="X670" i="1"/>
  <c r="Y670" i="1"/>
  <c r="Z670" i="1"/>
  <c r="V671" i="1"/>
  <c r="W671" i="1"/>
  <c r="X671" i="1"/>
  <c r="Y671" i="1"/>
  <c r="Z671" i="1"/>
  <c r="V672" i="1"/>
  <c r="W672" i="1"/>
  <c r="X672" i="1"/>
  <c r="Y672" i="1"/>
  <c r="Z672" i="1"/>
  <c r="V673" i="1"/>
  <c r="W673" i="1"/>
  <c r="X673" i="1"/>
  <c r="Y673" i="1"/>
  <c r="Z673" i="1"/>
  <c r="V674" i="1"/>
  <c r="W674" i="1"/>
  <c r="X674" i="1"/>
  <c r="Y674" i="1"/>
  <c r="Z674" i="1"/>
  <c r="V675" i="1"/>
  <c r="W675" i="1"/>
  <c r="X675" i="1"/>
  <c r="Y675" i="1"/>
  <c r="Z675" i="1"/>
  <c r="V676" i="1"/>
  <c r="W676" i="1"/>
  <c r="X676" i="1"/>
  <c r="Y676" i="1"/>
  <c r="Z676" i="1"/>
  <c r="V677" i="1"/>
  <c r="W677" i="1"/>
  <c r="X677" i="1"/>
  <c r="Y677" i="1"/>
  <c r="Z677" i="1"/>
  <c r="V678" i="1"/>
  <c r="W678" i="1"/>
  <c r="X678" i="1"/>
  <c r="Y678" i="1"/>
  <c r="Z678" i="1"/>
  <c r="V679" i="1"/>
  <c r="W679" i="1"/>
  <c r="X679" i="1"/>
  <c r="Y679" i="1"/>
  <c r="Z679" i="1"/>
  <c r="V680" i="1"/>
  <c r="W680" i="1"/>
  <c r="X680" i="1"/>
  <c r="Y680" i="1"/>
  <c r="Z680" i="1"/>
  <c r="V681" i="1"/>
  <c r="W681" i="1"/>
  <c r="X681" i="1"/>
  <c r="Y681" i="1"/>
  <c r="Z681" i="1"/>
  <c r="V682" i="1"/>
  <c r="W682" i="1"/>
  <c r="X682" i="1"/>
  <c r="Y682" i="1"/>
  <c r="Z682" i="1"/>
  <c r="V683" i="1"/>
  <c r="W683" i="1"/>
  <c r="X683" i="1"/>
  <c r="Y683" i="1"/>
  <c r="Z683" i="1"/>
  <c r="V684" i="1"/>
  <c r="W684" i="1"/>
  <c r="X684" i="1"/>
  <c r="Y684" i="1"/>
  <c r="Z684" i="1"/>
  <c r="V685" i="1"/>
  <c r="W685" i="1"/>
  <c r="X685" i="1"/>
  <c r="Y685" i="1"/>
  <c r="Z685" i="1"/>
  <c r="V686" i="1"/>
  <c r="W686" i="1"/>
  <c r="X686" i="1"/>
  <c r="Y686" i="1"/>
  <c r="Z686" i="1"/>
  <c r="V687" i="1"/>
  <c r="W687" i="1"/>
  <c r="X687" i="1"/>
  <c r="Y687" i="1"/>
  <c r="Z687" i="1"/>
  <c r="V688" i="1"/>
  <c r="W688" i="1"/>
  <c r="X688" i="1"/>
  <c r="Y688" i="1"/>
  <c r="Z688" i="1"/>
  <c r="V689" i="1"/>
  <c r="W689" i="1"/>
  <c r="X689" i="1"/>
  <c r="Y689" i="1"/>
  <c r="Z689" i="1"/>
  <c r="V690" i="1"/>
  <c r="W690" i="1"/>
  <c r="X690" i="1"/>
  <c r="Y690" i="1"/>
  <c r="Z690" i="1"/>
  <c r="V691" i="1"/>
  <c r="W691" i="1"/>
  <c r="X691" i="1"/>
  <c r="Y691" i="1"/>
  <c r="Z691" i="1"/>
  <c r="V692" i="1"/>
  <c r="W692" i="1"/>
  <c r="X692" i="1"/>
  <c r="Y692" i="1"/>
  <c r="Z692" i="1"/>
  <c r="V693" i="1"/>
  <c r="W693" i="1"/>
  <c r="X693" i="1"/>
  <c r="Y693" i="1"/>
  <c r="Z693" i="1"/>
  <c r="V694" i="1"/>
  <c r="W694" i="1"/>
  <c r="X694" i="1"/>
  <c r="Y694" i="1"/>
  <c r="Z694" i="1"/>
  <c r="V695" i="1"/>
  <c r="W695" i="1"/>
  <c r="X695" i="1"/>
  <c r="Y695" i="1"/>
  <c r="Z695" i="1"/>
  <c r="V696" i="1"/>
  <c r="W696" i="1"/>
  <c r="X696" i="1"/>
  <c r="Y696" i="1"/>
  <c r="Z696" i="1"/>
  <c r="V697" i="1"/>
  <c r="W697" i="1"/>
  <c r="X697" i="1"/>
  <c r="Y697" i="1"/>
  <c r="Z697" i="1"/>
  <c r="V698" i="1"/>
  <c r="W698" i="1"/>
  <c r="X698" i="1"/>
  <c r="Y698" i="1"/>
  <c r="Z698" i="1"/>
  <c r="V699" i="1"/>
  <c r="W699" i="1"/>
  <c r="X699" i="1"/>
  <c r="Y699" i="1"/>
  <c r="Z699" i="1"/>
  <c r="V700" i="1"/>
  <c r="W700" i="1"/>
  <c r="X700" i="1"/>
  <c r="Y700" i="1"/>
  <c r="Z700" i="1"/>
  <c r="V701" i="1"/>
  <c r="W701" i="1"/>
  <c r="X701" i="1"/>
  <c r="Y701" i="1"/>
  <c r="Z701" i="1"/>
  <c r="V702" i="1"/>
  <c r="W702" i="1"/>
  <c r="X702" i="1"/>
  <c r="Y702" i="1"/>
  <c r="Z702" i="1"/>
  <c r="V703" i="1"/>
  <c r="W703" i="1"/>
  <c r="X703" i="1"/>
  <c r="Y703" i="1"/>
  <c r="Z703" i="1"/>
  <c r="V704" i="1"/>
  <c r="W704" i="1"/>
  <c r="X704" i="1"/>
  <c r="Y704" i="1"/>
  <c r="Z704" i="1"/>
  <c r="V705" i="1"/>
  <c r="W705" i="1"/>
  <c r="X705" i="1"/>
  <c r="Y705" i="1"/>
  <c r="Z705" i="1"/>
  <c r="V706" i="1"/>
  <c r="W706" i="1"/>
  <c r="X706" i="1"/>
  <c r="Y706" i="1"/>
  <c r="Z706" i="1"/>
  <c r="V707" i="1"/>
  <c r="W707" i="1"/>
  <c r="X707" i="1"/>
  <c r="Y707" i="1"/>
  <c r="Z707" i="1"/>
  <c r="V708" i="1"/>
  <c r="W708" i="1"/>
  <c r="X708" i="1"/>
  <c r="Y708" i="1"/>
  <c r="Z708" i="1"/>
  <c r="V709" i="1"/>
  <c r="W709" i="1"/>
  <c r="X709" i="1"/>
  <c r="Y709" i="1"/>
  <c r="Z709" i="1"/>
  <c r="V710" i="1"/>
  <c r="W710" i="1"/>
  <c r="X710" i="1"/>
  <c r="Y710" i="1"/>
  <c r="Z710" i="1"/>
  <c r="V711" i="1"/>
  <c r="W711" i="1"/>
  <c r="X711" i="1"/>
  <c r="Y711" i="1"/>
  <c r="Z711" i="1"/>
  <c r="V712" i="1"/>
  <c r="W712" i="1"/>
  <c r="X712" i="1"/>
  <c r="Y712" i="1"/>
  <c r="Z712" i="1"/>
  <c r="V713" i="1"/>
  <c r="W713" i="1"/>
  <c r="X713" i="1"/>
  <c r="Y713" i="1"/>
  <c r="Z713" i="1"/>
  <c r="V714" i="1"/>
  <c r="W714" i="1"/>
  <c r="X714" i="1"/>
  <c r="Y714" i="1"/>
  <c r="Z714" i="1"/>
  <c r="W715" i="1"/>
  <c r="X715" i="1"/>
  <c r="Y715" i="1"/>
  <c r="Z715" i="1"/>
  <c r="V717" i="1"/>
  <c r="W717" i="1"/>
  <c r="X717" i="1"/>
  <c r="Y717" i="1"/>
  <c r="Z717" i="1"/>
  <c r="V718" i="1"/>
  <c r="W718" i="1"/>
  <c r="X718" i="1"/>
  <c r="Y718" i="1"/>
  <c r="Z718" i="1"/>
  <c r="V719" i="1"/>
  <c r="W719" i="1"/>
  <c r="X719" i="1"/>
  <c r="Y719" i="1"/>
  <c r="Z719" i="1"/>
  <c r="V720" i="1"/>
  <c r="W720" i="1"/>
  <c r="X720" i="1"/>
  <c r="Y720" i="1"/>
  <c r="Z720" i="1"/>
  <c r="V721" i="1"/>
  <c r="W721" i="1"/>
  <c r="X721" i="1"/>
  <c r="Y721" i="1"/>
  <c r="Z721" i="1"/>
  <c r="V722" i="1"/>
  <c r="W722" i="1"/>
  <c r="X722" i="1"/>
  <c r="Y722" i="1"/>
  <c r="Z722" i="1"/>
  <c r="V723" i="1"/>
  <c r="W723" i="1"/>
  <c r="X723" i="1"/>
  <c r="Y723" i="1"/>
  <c r="Z723" i="1"/>
  <c r="V724" i="1"/>
  <c r="W724" i="1"/>
  <c r="X724" i="1"/>
  <c r="Y724" i="1"/>
  <c r="Z724" i="1"/>
  <c r="V725" i="1"/>
  <c r="W725" i="1"/>
  <c r="X725" i="1"/>
  <c r="Y725" i="1"/>
  <c r="Z725" i="1"/>
  <c r="V726" i="1"/>
  <c r="W726" i="1"/>
  <c r="X726" i="1"/>
  <c r="Y726" i="1"/>
  <c r="Z726" i="1"/>
  <c r="V727" i="1"/>
  <c r="W727" i="1"/>
  <c r="X727" i="1"/>
  <c r="Y727" i="1"/>
  <c r="Z727" i="1"/>
  <c r="V728" i="1"/>
  <c r="W728" i="1"/>
  <c r="X728" i="1"/>
  <c r="Y728" i="1"/>
  <c r="Z728" i="1"/>
  <c r="V729" i="1"/>
  <c r="W729" i="1"/>
  <c r="X729" i="1"/>
  <c r="Y729" i="1"/>
  <c r="Z729" i="1"/>
  <c r="V730" i="1"/>
  <c r="W730" i="1"/>
  <c r="X730" i="1"/>
  <c r="Y730" i="1"/>
  <c r="Z730" i="1"/>
  <c r="V731" i="1"/>
  <c r="W731" i="1"/>
  <c r="X731" i="1"/>
  <c r="Y731" i="1"/>
  <c r="Z731" i="1"/>
  <c r="V732" i="1"/>
  <c r="W732" i="1"/>
  <c r="X732" i="1"/>
  <c r="Y732" i="1"/>
  <c r="Z732" i="1"/>
  <c r="V733" i="1"/>
  <c r="W733" i="1"/>
  <c r="X733" i="1"/>
  <c r="Y733" i="1"/>
  <c r="Z733" i="1"/>
  <c r="V734" i="1"/>
  <c r="W734" i="1"/>
  <c r="X734" i="1"/>
  <c r="Y734" i="1"/>
  <c r="Z734" i="1"/>
  <c r="V735" i="1"/>
  <c r="W735" i="1"/>
  <c r="X735" i="1"/>
  <c r="Y735" i="1"/>
  <c r="Z735" i="1"/>
  <c r="V736" i="1"/>
  <c r="W736" i="1"/>
  <c r="X736" i="1"/>
  <c r="Y736" i="1"/>
  <c r="Z736" i="1"/>
  <c r="V737" i="1"/>
  <c r="W737" i="1"/>
  <c r="X737" i="1"/>
  <c r="Y737" i="1"/>
  <c r="Z737" i="1"/>
  <c r="V738" i="1"/>
  <c r="W738" i="1"/>
  <c r="X738" i="1"/>
  <c r="Y738" i="1"/>
  <c r="Z738" i="1"/>
  <c r="V739" i="1"/>
  <c r="W739" i="1"/>
  <c r="X739" i="1"/>
  <c r="Y739" i="1"/>
  <c r="Z739" i="1"/>
  <c r="V740" i="1"/>
  <c r="W740" i="1"/>
  <c r="X740" i="1"/>
  <c r="Y740" i="1"/>
  <c r="Z740" i="1"/>
  <c r="V741" i="1"/>
  <c r="W741" i="1"/>
  <c r="X741" i="1"/>
  <c r="Y741" i="1"/>
  <c r="Z741" i="1"/>
  <c r="V742" i="1"/>
  <c r="W742" i="1"/>
  <c r="X742" i="1"/>
  <c r="Y742" i="1"/>
  <c r="Z742" i="1"/>
  <c r="V743" i="1"/>
  <c r="W743" i="1"/>
  <c r="X743" i="1"/>
  <c r="Y743" i="1"/>
  <c r="Z743" i="1"/>
  <c r="V744" i="1"/>
  <c r="W744" i="1"/>
  <c r="X744" i="1"/>
  <c r="Y744" i="1"/>
  <c r="Z744" i="1"/>
  <c r="V745" i="1"/>
  <c r="W745" i="1"/>
  <c r="X745" i="1"/>
  <c r="Y745" i="1"/>
  <c r="Z745" i="1"/>
  <c r="V746" i="1"/>
  <c r="W746" i="1"/>
  <c r="X746" i="1"/>
  <c r="Y746" i="1"/>
  <c r="Z746" i="1"/>
  <c r="V747" i="1"/>
  <c r="W747" i="1"/>
  <c r="X747" i="1"/>
  <c r="Y747" i="1"/>
  <c r="Z747" i="1"/>
  <c r="V748" i="1"/>
  <c r="W748" i="1"/>
  <c r="X748" i="1"/>
  <c r="Y748" i="1"/>
  <c r="Z748" i="1"/>
  <c r="V749" i="1"/>
  <c r="W749" i="1"/>
  <c r="X749" i="1"/>
  <c r="Y749" i="1"/>
  <c r="Z749" i="1"/>
  <c r="V750" i="1"/>
  <c r="W750" i="1"/>
  <c r="X750" i="1"/>
  <c r="Y750" i="1"/>
  <c r="Z750" i="1"/>
  <c r="V751" i="1"/>
  <c r="W751" i="1"/>
  <c r="X751" i="1"/>
  <c r="Y751" i="1"/>
  <c r="Z751" i="1"/>
  <c r="V752" i="1"/>
  <c r="W752" i="1"/>
  <c r="X752" i="1"/>
  <c r="Y752" i="1"/>
  <c r="Z752" i="1"/>
  <c r="V753" i="1"/>
  <c r="W753" i="1"/>
  <c r="X753" i="1"/>
  <c r="Y753" i="1"/>
  <c r="Z753" i="1"/>
  <c r="V754" i="1"/>
  <c r="W754" i="1"/>
  <c r="X754" i="1"/>
  <c r="Y754" i="1"/>
  <c r="Z754" i="1"/>
  <c r="V755" i="1"/>
  <c r="W755" i="1"/>
  <c r="X755" i="1"/>
  <c r="Y755" i="1"/>
  <c r="Z755" i="1"/>
  <c r="V756" i="1"/>
  <c r="W756" i="1"/>
  <c r="X756" i="1"/>
  <c r="Y756" i="1"/>
  <c r="Z756" i="1"/>
  <c r="V757" i="1"/>
  <c r="W757" i="1"/>
  <c r="X757" i="1"/>
  <c r="Y757" i="1"/>
  <c r="Z757" i="1"/>
  <c r="V758" i="1"/>
  <c r="W758" i="1"/>
  <c r="X758" i="1"/>
  <c r="Y758" i="1"/>
  <c r="Z758" i="1"/>
  <c r="V759" i="1"/>
  <c r="W759" i="1"/>
  <c r="X759" i="1"/>
  <c r="Y759" i="1"/>
  <c r="Z759" i="1"/>
  <c r="V760" i="1"/>
  <c r="W760" i="1"/>
  <c r="X760" i="1"/>
  <c r="Y760" i="1"/>
  <c r="Z760" i="1"/>
  <c r="V761" i="1"/>
  <c r="W761" i="1"/>
  <c r="X761" i="1"/>
  <c r="Y761" i="1"/>
  <c r="Z761" i="1"/>
  <c r="V762" i="1"/>
  <c r="W762" i="1"/>
  <c r="X762" i="1"/>
  <c r="Y762" i="1"/>
  <c r="Z762" i="1"/>
  <c r="V763" i="1"/>
  <c r="W763" i="1"/>
  <c r="X763" i="1"/>
  <c r="Y763" i="1"/>
  <c r="Z763" i="1"/>
  <c r="V764" i="1"/>
  <c r="W764" i="1"/>
  <c r="X764" i="1"/>
  <c r="Y764" i="1"/>
  <c r="Z764" i="1"/>
  <c r="V765" i="1"/>
  <c r="W765" i="1"/>
  <c r="X765" i="1"/>
  <c r="Y765" i="1"/>
  <c r="Z765" i="1"/>
  <c r="V766" i="1"/>
  <c r="W766" i="1"/>
  <c r="X766" i="1"/>
  <c r="Y766" i="1"/>
  <c r="Z766" i="1"/>
  <c r="V767" i="1"/>
  <c r="W767" i="1"/>
  <c r="X767" i="1"/>
  <c r="Y767" i="1"/>
  <c r="Z767" i="1"/>
  <c r="V768" i="1"/>
  <c r="W768" i="1"/>
  <c r="X768" i="1"/>
  <c r="Y768" i="1"/>
  <c r="Z768" i="1"/>
  <c r="V769" i="1"/>
  <c r="W769" i="1"/>
  <c r="X769" i="1"/>
  <c r="Y769" i="1"/>
  <c r="Z769" i="1"/>
  <c r="V770" i="1"/>
  <c r="W770" i="1"/>
  <c r="X770" i="1"/>
  <c r="Y770" i="1"/>
  <c r="Z770" i="1"/>
  <c r="V771" i="1"/>
  <c r="W771" i="1"/>
  <c r="X771" i="1"/>
  <c r="Y771" i="1"/>
  <c r="Z771" i="1"/>
  <c r="V772" i="1"/>
  <c r="W772" i="1"/>
  <c r="X772" i="1"/>
  <c r="Y772" i="1"/>
  <c r="Z772" i="1"/>
  <c r="V773" i="1"/>
  <c r="W773" i="1"/>
  <c r="X773" i="1"/>
  <c r="Y773" i="1"/>
  <c r="Z773" i="1"/>
  <c r="V774" i="1"/>
  <c r="W774" i="1"/>
  <c r="X774" i="1"/>
  <c r="Y774" i="1"/>
  <c r="Z774" i="1"/>
  <c r="V775" i="1"/>
  <c r="W775" i="1"/>
  <c r="X775" i="1"/>
  <c r="Y775" i="1"/>
  <c r="Z775" i="1"/>
  <c r="V776" i="1"/>
  <c r="W776" i="1"/>
  <c r="X776" i="1"/>
  <c r="Y776" i="1"/>
  <c r="Z776" i="1"/>
  <c r="V777" i="1"/>
  <c r="W777" i="1"/>
  <c r="X777" i="1"/>
  <c r="Y777" i="1"/>
  <c r="Z777" i="1"/>
  <c r="V778" i="1"/>
  <c r="W778" i="1"/>
  <c r="X778" i="1"/>
  <c r="Y778" i="1"/>
  <c r="Z778" i="1"/>
  <c r="V779" i="1"/>
  <c r="W779" i="1"/>
  <c r="X779" i="1"/>
  <c r="Y779" i="1"/>
  <c r="Z779" i="1"/>
  <c r="V780" i="1"/>
  <c r="W780" i="1"/>
  <c r="X780" i="1"/>
  <c r="Y780" i="1"/>
  <c r="Z780" i="1"/>
  <c r="V781" i="1"/>
  <c r="W781" i="1"/>
  <c r="X781" i="1"/>
  <c r="Y781" i="1"/>
  <c r="Z781" i="1"/>
  <c r="V782" i="1"/>
  <c r="W782" i="1"/>
  <c r="X782" i="1"/>
  <c r="Y782" i="1"/>
  <c r="Z782" i="1"/>
  <c r="V783" i="1"/>
  <c r="W783" i="1"/>
  <c r="X783" i="1"/>
  <c r="Y783" i="1"/>
  <c r="Z783" i="1"/>
  <c r="V784" i="1"/>
  <c r="W784" i="1"/>
  <c r="X784" i="1"/>
  <c r="Y784" i="1"/>
  <c r="Z784" i="1"/>
  <c r="V785" i="1"/>
  <c r="W785" i="1"/>
  <c r="X785" i="1"/>
  <c r="Y785" i="1"/>
  <c r="Z785" i="1"/>
  <c r="V786" i="1"/>
  <c r="W786" i="1"/>
  <c r="X786" i="1"/>
  <c r="Y786" i="1"/>
  <c r="Z786" i="1"/>
  <c r="V787" i="1"/>
  <c r="W787" i="1"/>
  <c r="X787" i="1"/>
  <c r="Y787" i="1"/>
  <c r="Z787" i="1"/>
  <c r="V788" i="1"/>
  <c r="W788" i="1"/>
  <c r="X788" i="1"/>
  <c r="Y788" i="1"/>
  <c r="Z788" i="1"/>
  <c r="V789" i="1"/>
  <c r="W789" i="1"/>
  <c r="X789" i="1"/>
  <c r="Y789" i="1"/>
  <c r="Z789" i="1"/>
  <c r="V790" i="1"/>
  <c r="W790" i="1"/>
  <c r="X790" i="1"/>
  <c r="Y790" i="1"/>
  <c r="Z790" i="1"/>
  <c r="V791" i="1"/>
  <c r="W791" i="1"/>
  <c r="X791" i="1"/>
  <c r="Y791" i="1"/>
  <c r="Z791" i="1"/>
  <c r="V792" i="1"/>
  <c r="W792" i="1"/>
  <c r="X792" i="1"/>
  <c r="Y792" i="1"/>
  <c r="Z792" i="1"/>
  <c r="V793" i="1"/>
  <c r="W793" i="1"/>
  <c r="X793" i="1"/>
  <c r="Y793" i="1"/>
  <c r="Z793" i="1"/>
  <c r="V794" i="1"/>
  <c r="W794" i="1"/>
  <c r="X794" i="1"/>
  <c r="Y794" i="1"/>
  <c r="Z794" i="1"/>
  <c r="V795" i="1"/>
  <c r="W795" i="1"/>
  <c r="X795" i="1"/>
  <c r="Y795" i="1"/>
  <c r="Z795" i="1"/>
  <c r="V796" i="1"/>
  <c r="W796" i="1"/>
  <c r="X796" i="1"/>
  <c r="Y796" i="1"/>
  <c r="Z796" i="1"/>
  <c r="V797" i="1"/>
  <c r="W797" i="1"/>
  <c r="X797" i="1"/>
  <c r="Y797" i="1"/>
  <c r="Z797" i="1"/>
  <c r="V798" i="1"/>
  <c r="W798" i="1"/>
  <c r="X798" i="1"/>
  <c r="Y798" i="1"/>
  <c r="Z798" i="1"/>
  <c r="V799" i="1"/>
  <c r="W799" i="1"/>
  <c r="X799" i="1"/>
  <c r="Y799" i="1"/>
  <c r="Z799" i="1"/>
  <c r="V800" i="1"/>
  <c r="W800" i="1"/>
  <c r="X800" i="1"/>
  <c r="Y800" i="1"/>
  <c r="Z800" i="1"/>
  <c r="V801" i="1"/>
  <c r="W801" i="1"/>
  <c r="X801" i="1"/>
  <c r="Y801" i="1"/>
  <c r="Z801" i="1"/>
  <c r="V802" i="1"/>
  <c r="W802" i="1"/>
  <c r="X802" i="1"/>
  <c r="Y802" i="1"/>
  <c r="Z802" i="1"/>
  <c r="V803" i="1"/>
  <c r="W803" i="1"/>
  <c r="X803" i="1"/>
  <c r="Y803" i="1"/>
  <c r="Z803" i="1"/>
  <c r="V804" i="1"/>
  <c r="W804" i="1"/>
  <c r="X804" i="1"/>
  <c r="Y804" i="1"/>
  <c r="Z804" i="1"/>
  <c r="V805" i="1"/>
  <c r="W805" i="1"/>
  <c r="X805" i="1"/>
  <c r="Y805" i="1"/>
  <c r="Z805" i="1"/>
  <c r="V806" i="1"/>
  <c r="W806" i="1"/>
  <c r="X806" i="1"/>
  <c r="Y806" i="1"/>
  <c r="Z806" i="1"/>
  <c r="V807" i="1"/>
  <c r="W807" i="1"/>
  <c r="X807" i="1"/>
  <c r="Y807" i="1"/>
  <c r="Z807" i="1"/>
  <c r="V808" i="1"/>
  <c r="W808" i="1"/>
  <c r="X808" i="1"/>
  <c r="Y808" i="1"/>
  <c r="Z808" i="1"/>
  <c r="V809" i="1"/>
  <c r="W809" i="1"/>
  <c r="X809" i="1"/>
  <c r="Y809" i="1"/>
  <c r="Z809" i="1"/>
  <c r="V810" i="1"/>
  <c r="W810" i="1"/>
  <c r="X810" i="1"/>
  <c r="Y810" i="1"/>
  <c r="Z810" i="1"/>
  <c r="V811" i="1"/>
  <c r="W811" i="1"/>
  <c r="X811" i="1"/>
  <c r="Y811" i="1"/>
  <c r="Z811" i="1"/>
  <c r="V812" i="1"/>
  <c r="W812" i="1"/>
  <c r="X812" i="1"/>
  <c r="Y812" i="1"/>
  <c r="Z812" i="1"/>
  <c r="V813" i="1"/>
  <c r="W813" i="1"/>
  <c r="X813" i="1"/>
  <c r="Y813" i="1"/>
  <c r="Z813" i="1"/>
  <c r="V814" i="1"/>
  <c r="W814" i="1"/>
  <c r="X814" i="1"/>
  <c r="Y814" i="1"/>
  <c r="Z814" i="1"/>
  <c r="V815" i="1"/>
  <c r="W815" i="1"/>
  <c r="X815" i="1"/>
  <c r="Y815" i="1"/>
  <c r="Z815" i="1"/>
  <c r="V816" i="1"/>
  <c r="W816" i="1"/>
  <c r="X816" i="1"/>
  <c r="Y816" i="1"/>
  <c r="Z816" i="1"/>
  <c r="V817" i="1"/>
  <c r="W817" i="1"/>
  <c r="X817" i="1"/>
  <c r="Y817" i="1"/>
  <c r="Z817" i="1"/>
  <c r="V818" i="1"/>
  <c r="W818" i="1"/>
  <c r="X818" i="1"/>
  <c r="Y818" i="1"/>
  <c r="Z818" i="1"/>
  <c r="V819" i="1"/>
  <c r="W819" i="1"/>
  <c r="X819" i="1"/>
  <c r="Y819" i="1"/>
  <c r="Z819" i="1"/>
  <c r="V820" i="1"/>
  <c r="W820" i="1"/>
  <c r="X820" i="1"/>
  <c r="Y820" i="1"/>
  <c r="Z820" i="1"/>
  <c r="V821" i="1"/>
  <c r="W821" i="1"/>
  <c r="X821" i="1"/>
  <c r="Y821" i="1"/>
  <c r="Z821" i="1"/>
  <c r="V822" i="1"/>
  <c r="W822" i="1"/>
  <c r="X822" i="1"/>
  <c r="Y822" i="1"/>
  <c r="Z822" i="1"/>
  <c r="V823" i="1"/>
  <c r="W823" i="1"/>
  <c r="X823" i="1"/>
  <c r="Y823" i="1"/>
  <c r="Z823" i="1"/>
  <c r="V824" i="1"/>
  <c r="W824" i="1"/>
  <c r="X824" i="1"/>
  <c r="Y824" i="1"/>
  <c r="Z824" i="1"/>
  <c r="V825" i="1"/>
  <c r="W825" i="1"/>
  <c r="X825" i="1"/>
  <c r="Y825" i="1"/>
  <c r="Z825" i="1"/>
  <c r="V826" i="1"/>
  <c r="W826" i="1"/>
  <c r="X826" i="1"/>
  <c r="Y826" i="1"/>
  <c r="Z826" i="1"/>
  <c r="V827" i="1"/>
  <c r="W827" i="1"/>
  <c r="X827" i="1"/>
  <c r="Y827" i="1"/>
  <c r="Z827" i="1"/>
  <c r="V828" i="1"/>
  <c r="W828" i="1"/>
  <c r="X828" i="1"/>
  <c r="Y828" i="1"/>
  <c r="Z828" i="1"/>
  <c r="V829" i="1"/>
  <c r="W829" i="1"/>
  <c r="X829" i="1"/>
  <c r="Y829" i="1"/>
  <c r="Z829" i="1"/>
  <c r="V830" i="1"/>
  <c r="W830" i="1"/>
  <c r="X830" i="1"/>
  <c r="Y830" i="1"/>
  <c r="Z830" i="1"/>
  <c r="V831" i="1"/>
  <c r="W831" i="1"/>
  <c r="X831" i="1"/>
  <c r="Y831" i="1"/>
  <c r="Z831" i="1"/>
  <c r="V832" i="1"/>
  <c r="W832" i="1"/>
  <c r="X832" i="1"/>
  <c r="Y832" i="1"/>
  <c r="Z832" i="1"/>
  <c r="V833" i="1"/>
  <c r="W833" i="1"/>
  <c r="X833" i="1"/>
  <c r="Y833" i="1"/>
  <c r="Z833" i="1"/>
  <c r="V834" i="1"/>
  <c r="W834" i="1"/>
  <c r="X834" i="1"/>
  <c r="Y834" i="1"/>
  <c r="Z834" i="1"/>
  <c r="V835" i="1"/>
  <c r="W835" i="1"/>
  <c r="X835" i="1"/>
  <c r="Y835" i="1"/>
  <c r="Z835" i="1"/>
  <c r="V836" i="1"/>
  <c r="W836" i="1"/>
  <c r="X836" i="1"/>
  <c r="Y836" i="1"/>
  <c r="Z836" i="1"/>
  <c r="V837" i="1"/>
  <c r="W837" i="1"/>
  <c r="X837" i="1"/>
  <c r="Y837" i="1"/>
  <c r="Z837" i="1"/>
  <c r="V838" i="1"/>
  <c r="W838" i="1"/>
  <c r="X838" i="1"/>
  <c r="Y838" i="1"/>
  <c r="Z838" i="1"/>
  <c r="V839" i="1"/>
  <c r="W839" i="1"/>
  <c r="X839" i="1"/>
  <c r="Y839" i="1"/>
  <c r="Z839" i="1"/>
  <c r="V840" i="1"/>
  <c r="W840" i="1"/>
  <c r="X840" i="1"/>
  <c r="Y840" i="1"/>
  <c r="Z840" i="1"/>
  <c r="V841" i="1"/>
  <c r="W841" i="1"/>
  <c r="X841" i="1"/>
  <c r="Y841" i="1"/>
  <c r="Z841" i="1"/>
  <c r="V842" i="1"/>
  <c r="W842" i="1"/>
  <c r="X842" i="1"/>
  <c r="Y842" i="1"/>
  <c r="Z842" i="1"/>
  <c r="V843" i="1"/>
  <c r="W843" i="1"/>
  <c r="X843" i="1"/>
  <c r="Y843" i="1"/>
  <c r="Z843" i="1"/>
  <c r="V844" i="1"/>
  <c r="W844" i="1"/>
  <c r="X844" i="1"/>
  <c r="Y844" i="1"/>
  <c r="Z844" i="1"/>
  <c r="V845" i="1"/>
  <c r="W845" i="1"/>
  <c r="X845" i="1"/>
  <c r="Y845" i="1"/>
  <c r="Z845" i="1"/>
  <c r="V846" i="1"/>
  <c r="W846" i="1"/>
  <c r="X846" i="1"/>
  <c r="Y846" i="1"/>
  <c r="Z846" i="1"/>
  <c r="V847" i="1"/>
  <c r="W847" i="1"/>
  <c r="X847" i="1"/>
  <c r="Y847" i="1"/>
  <c r="Z847" i="1"/>
  <c r="V848" i="1"/>
  <c r="W848" i="1"/>
  <c r="X848" i="1"/>
  <c r="Y848" i="1"/>
  <c r="Z848" i="1"/>
  <c r="V849" i="1"/>
  <c r="W849" i="1"/>
  <c r="X849" i="1"/>
  <c r="Y849" i="1"/>
  <c r="Z849" i="1"/>
  <c r="V850" i="1"/>
  <c r="W850" i="1"/>
  <c r="X850" i="1"/>
  <c r="Y850" i="1"/>
  <c r="Z850" i="1"/>
  <c r="V851" i="1"/>
  <c r="W851" i="1"/>
  <c r="X851" i="1"/>
  <c r="Y851" i="1"/>
  <c r="Z851" i="1"/>
  <c r="V852" i="1"/>
  <c r="W852" i="1"/>
  <c r="X852" i="1"/>
  <c r="Y852" i="1"/>
  <c r="Z852" i="1"/>
  <c r="V853" i="1"/>
  <c r="W853" i="1"/>
  <c r="X853" i="1"/>
  <c r="Y853" i="1"/>
  <c r="Z853" i="1"/>
  <c r="V854" i="1"/>
  <c r="W854" i="1"/>
  <c r="X854" i="1"/>
  <c r="Y854" i="1"/>
  <c r="Z854" i="1"/>
  <c r="V855" i="1"/>
  <c r="W855" i="1"/>
  <c r="X855" i="1"/>
  <c r="Y855" i="1"/>
  <c r="Z855" i="1"/>
  <c r="V856" i="1"/>
  <c r="W856" i="1"/>
  <c r="X856" i="1"/>
  <c r="Y856" i="1"/>
  <c r="Z856" i="1"/>
  <c r="V857" i="1"/>
  <c r="W857" i="1"/>
  <c r="X857" i="1"/>
  <c r="Y857" i="1"/>
  <c r="Z857" i="1"/>
  <c r="V858" i="1"/>
  <c r="W858" i="1"/>
  <c r="X858" i="1"/>
  <c r="Y858" i="1"/>
  <c r="Z858" i="1"/>
  <c r="V859" i="1"/>
  <c r="W859" i="1"/>
  <c r="X859" i="1"/>
  <c r="Y859" i="1"/>
  <c r="Z859" i="1"/>
  <c r="V860" i="1"/>
  <c r="W860" i="1"/>
  <c r="X860" i="1"/>
  <c r="Y860" i="1"/>
  <c r="Z860" i="1"/>
  <c r="V861" i="1"/>
  <c r="W861" i="1"/>
  <c r="X861" i="1"/>
  <c r="Y861" i="1"/>
  <c r="Z861" i="1"/>
  <c r="V862" i="1"/>
  <c r="W862" i="1"/>
  <c r="X862" i="1"/>
  <c r="Y862" i="1"/>
  <c r="Z862" i="1"/>
  <c r="V863" i="1"/>
  <c r="W863" i="1"/>
  <c r="X863" i="1"/>
  <c r="Y863" i="1"/>
  <c r="Z863" i="1"/>
  <c r="V864" i="1"/>
  <c r="W864" i="1"/>
  <c r="X864" i="1"/>
  <c r="Y864" i="1"/>
  <c r="Z864" i="1"/>
  <c r="V865" i="1"/>
  <c r="W865" i="1"/>
  <c r="X865" i="1"/>
  <c r="Y865" i="1"/>
  <c r="Z865" i="1"/>
  <c r="V866" i="1"/>
  <c r="W866" i="1"/>
  <c r="X866" i="1"/>
  <c r="Y866" i="1"/>
  <c r="Z866" i="1"/>
  <c r="V867" i="1"/>
  <c r="W867" i="1"/>
  <c r="X867" i="1"/>
  <c r="Y867" i="1"/>
  <c r="Z867" i="1"/>
  <c r="V868" i="1"/>
  <c r="W868" i="1"/>
  <c r="X868" i="1"/>
  <c r="Y868" i="1"/>
  <c r="Z868" i="1"/>
  <c r="V869" i="1"/>
  <c r="W869" i="1"/>
  <c r="X869" i="1"/>
  <c r="Y869" i="1"/>
  <c r="Z869" i="1"/>
  <c r="V870" i="1"/>
  <c r="W870" i="1"/>
  <c r="X870" i="1"/>
  <c r="Y870" i="1"/>
  <c r="Z870" i="1"/>
  <c r="V871" i="1"/>
  <c r="W871" i="1"/>
  <c r="X871" i="1"/>
  <c r="Y871" i="1"/>
  <c r="Z871" i="1"/>
  <c r="V872" i="1"/>
  <c r="W872" i="1"/>
  <c r="X872" i="1"/>
  <c r="Y872" i="1"/>
  <c r="Z872" i="1"/>
  <c r="V873" i="1"/>
  <c r="W873" i="1"/>
  <c r="X873" i="1"/>
  <c r="Y873" i="1"/>
  <c r="Z873" i="1"/>
  <c r="V874" i="1"/>
  <c r="W874" i="1"/>
  <c r="X874" i="1"/>
  <c r="Y874" i="1"/>
  <c r="Z874" i="1"/>
  <c r="V875" i="1"/>
  <c r="W875" i="1"/>
  <c r="X875" i="1"/>
  <c r="Y875" i="1"/>
  <c r="Z875" i="1"/>
  <c r="V876" i="1"/>
  <c r="W876" i="1"/>
  <c r="X876" i="1"/>
  <c r="Y876" i="1"/>
  <c r="Z876" i="1"/>
  <c r="V877" i="1"/>
  <c r="W877" i="1"/>
  <c r="X877" i="1"/>
  <c r="Y877" i="1"/>
  <c r="Z877" i="1"/>
  <c r="V878" i="1"/>
  <c r="W878" i="1"/>
  <c r="X878" i="1"/>
  <c r="Y878" i="1"/>
  <c r="Z878" i="1"/>
  <c r="V879" i="1"/>
  <c r="W879" i="1"/>
  <c r="X879" i="1"/>
  <c r="Y879" i="1"/>
  <c r="Z879" i="1"/>
  <c r="V880" i="1"/>
  <c r="W880" i="1"/>
  <c r="X880" i="1"/>
  <c r="Y880" i="1"/>
  <c r="Z880" i="1"/>
  <c r="V881" i="1"/>
  <c r="W881" i="1"/>
  <c r="X881" i="1"/>
  <c r="Y881" i="1"/>
  <c r="Z881" i="1"/>
  <c r="V882" i="1"/>
  <c r="W882" i="1"/>
  <c r="X882" i="1"/>
  <c r="Y882" i="1"/>
  <c r="Z882" i="1"/>
  <c r="V883" i="1"/>
  <c r="W883" i="1"/>
  <c r="X883" i="1"/>
  <c r="Y883" i="1"/>
  <c r="Z883" i="1"/>
  <c r="V884" i="1"/>
  <c r="W884" i="1"/>
  <c r="X884" i="1"/>
  <c r="Y884" i="1"/>
  <c r="Z884" i="1"/>
  <c r="V885" i="1"/>
  <c r="W885" i="1"/>
  <c r="X885" i="1"/>
  <c r="Y885" i="1"/>
  <c r="Z885" i="1"/>
  <c r="V886" i="1"/>
  <c r="W886" i="1"/>
  <c r="X886" i="1"/>
  <c r="Y886" i="1"/>
  <c r="Z886" i="1"/>
  <c r="V887" i="1"/>
  <c r="W887" i="1"/>
  <c r="X887" i="1"/>
  <c r="Y887" i="1"/>
  <c r="Z887" i="1"/>
  <c r="V888" i="1"/>
  <c r="W888" i="1"/>
  <c r="X888" i="1"/>
  <c r="Y888" i="1"/>
  <c r="Z888" i="1"/>
  <c r="V889" i="1"/>
  <c r="W889" i="1"/>
  <c r="X889" i="1"/>
  <c r="Y889" i="1"/>
  <c r="Z889" i="1"/>
  <c r="V890" i="1"/>
  <c r="W890" i="1"/>
  <c r="X890" i="1"/>
  <c r="Y890" i="1"/>
  <c r="Z890" i="1"/>
  <c r="V891" i="1"/>
  <c r="W891" i="1"/>
  <c r="X891" i="1"/>
  <c r="Y891" i="1"/>
  <c r="Z891" i="1"/>
  <c r="V892" i="1"/>
  <c r="W892" i="1"/>
  <c r="X892" i="1"/>
  <c r="Y892" i="1"/>
  <c r="Z892" i="1"/>
  <c r="V893" i="1"/>
  <c r="W893" i="1"/>
  <c r="X893" i="1"/>
  <c r="Y893" i="1"/>
  <c r="Z893" i="1"/>
  <c r="V894" i="1"/>
  <c r="W894" i="1"/>
  <c r="X894" i="1"/>
  <c r="Y894" i="1"/>
  <c r="Z894" i="1"/>
  <c r="V895" i="1"/>
  <c r="W895" i="1"/>
  <c r="X895" i="1"/>
  <c r="Y895" i="1"/>
  <c r="Z895" i="1"/>
  <c r="V896" i="1"/>
  <c r="W896" i="1"/>
  <c r="X896" i="1"/>
  <c r="Y896" i="1"/>
  <c r="Z896" i="1"/>
  <c r="V897" i="1"/>
  <c r="W897" i="1"/>
  <c r="X897" i="1"/>
  <c r="Y897" i="1"/>
  <c r="Z897" i="1"/>
  <c r="V898" i="1"/>
  <c r="W898" i="1"/>
  <c r="X898" i="1"/>
  <c r="Y898" i="1"/>
  <c r="Z898" i="1"/>
  <c r="V899" i="1"/>
  <c r="W899" i="1"/>
  <c r="X899" i="1"/>
  <c r="Y899" i="1"/>
  <c r="Z899" i="1"/>
  <c r="V900" i="1"/>
  <c r="W900" i="1"/>
  <c r="X900" i="1"/>
  <c r="Y900" i="1"/>
  <c r="Z900" i="1"/>
  <c r="V901" i="1"/>
  <c r="W901" i="1"/>
  <c r="X901" i="1"/>
  <c r="Y901" i="1"/>
  <c r="Z901" i="1"/>
  <c r="V902" i="1"/>
  <c r="W902" i="1"/>
  <c r="X902" i="1"/>
  <c r="Y902" i="1"/>
  <c r="Z902" i="1"/>
  <c r="V903" i="1"/>
  <c r="W903" i="1"/>
  <c r="X903" i="1"/>
  <c r="Y903" i="1"/>
  <c r="Z903" i="1"/>
  <c r="V904" i="1"/>
  <c r="W904" i="1"/>
  <c r="X904" i="1"/>
  <c r="Y904" i="1"/>
  <c r="Z904" i="1"/>
  <c r="V905" i="1"/>
  <c r="W905" i="1"/>
  <c r="X905" i="1"/>
  <c r="Y905" i="1"/>
  <c r="Z905" i="1"/>
  <c r="V906" i="1"/>
  <c r="W906" i="1"/>
  <c r="X906" i="1"/>
  <c r="Y906" i="1"/>
  <c r="Z906" i="1"/>
  <c r="V907" i="1"/>
  <c r="W907" i="1"/>
  <c r="X907" i="1"/>
  <c r="Y907" i="1"/>
  <c r="Z907" i="1"/>
  <c r="V908" i="1"/>
  <c r="W908" i="1"/>
  <c r="X908" i="1"/>
  <c r="Y908" i="1"/>
  <c r="Z908" i="1"/>
  <c r="V909" i="1"/>
  <c r="W909" i="1"/>
  <c r="X909" i="1"/>
  <c r="Y909" i="1"/>
  <c r="Z909" i="1"/>
  <c r="V910" i="1"/>
  <c r="W910" i="1"/>
  <c r="X910" i="1"/>
  <c r="Y910" i="1"/>
  <c r="Z910" i="1"/>
  <c r="V911" i="1"/>
  <c r="W911" i="1"/>
  <c r="X911" i="1"/>
  <c r="Y911" i="1"/>
  <c r="Z911" i="1"/>
  <c r="V912" i="1"/>
  <c r="W912" i="1"/>
  <c r="X912" i="1"/>
  <c r="Y912" i="1"/>
  <c r="Z912" i="1"/>
  <c r="V913" i="1"/>
  <c r="W913" i="1"/>
  <c r="X913" i="1"/>
  <c r="Y913" i="1"/>
  <c r="Z913" i="1"/>
  <c r="V914" i="1"/>
  <c r="W914" i="1"/>
  <c r="X914" i="1"/>
  <c r="Y914" i="1"/>
  <c r="Z914" i="1"/>
  <c r="V915" i="1"/>
  <c r="W915" i="1"/>
  <c r="X915" i="1"/>
  <c r="Y915" i="1"/>
  <c r="Z915" i="1"/>
  <c r="V916" i="1"/>
  <c r="W916" i="1"/>
  <c r="X916" i="1"/>
  <c r="Y916" i="1"/>
  <c r="Z916" i="1"/>
  <c r="V917" i="1"/>
  <c r="W917" i="1"/>
  <c r="X917" i="1"/>
  <c r="Y917" i="1"/>
  <c r="Z917" i="1"/>
  <c r="V918" i="1"/>
  <c r="W918" i="1"/>
  <c r="X918" i="1"/>
  <c r="Y918" i="1"/>
  <c r="Z918" i="1"/>
  <c r="V919" i="1"/>
  <c r="W919" i="1"/>
  <c r="X919" i="1"/>
  <c r="Y919" i="1"/>
  <c r="Z919" i="1"/>
  <c r="V920" i="1"/>
  <c r="W920" i="1"/>
  <c r="X920" i="1"/>
  <c r="Y920" i="1"/>
  <c r="Z920" i="1"/>
  <c r="V921" i="1"/>
  <c r="W921" i="1"/>
  <c r="X921" i="1"/>
  <c r="Y921" i="1"/>
  <c r="Z921" i="1"/>
  <c r="V922" i="1"/>
  <c r="W922" i="1"/>
  <c r="X922" i="1"/>
  <c r="Y922" i="1"/>
  <c r="Z922" i="1"/>
  <c r="V923" i="1"/>
  <c r="W923" i="1"/>
  <c r="X923" i="1"/>
  <c r="Y923" i="1"/>
  <c r="Z923" i="1"/>
  <c r="V924" i="1"/>
  <c r="W924" i="1"/>
  <c r="X924" i="1"/>
  <c r="Y924" i="1"/>
  <c r="Z924" i="1"/>
  <c r="V925" i="1"/>
  <c r="W925" i="1"/>
  <c r="X925" i="1"/>
  <c r="Y925" i="1"/>
  <c r="Z925" i="1"/>
  <c r="V926" i="1"/>
  <c r="W926" i="1"/>
  <c r="X926" i="1"/>
  <c r="Y926" i="1"/>
  <c r="Z926" i="1"/>
  <c r="V927" i="1"/>
  <c r="W927" i="1"/>
  <c r="X927" i="1"/>
  <c r="Y927" i="1"/>
  <c r="Z927" i="1"/>
  <c r="V928" i="1"/>
  <c r="W928" i="1"/>
  <c r="X928" i="1"/>
  <c r="Y928" i="1"/>
  <c r="Z928" i="1"/>
  <c r="V929" i="1"/>
  <c r="W929" i="1"/>
  <c r="X929" i="1"/>
  <c r="Y929" i="1"/>
  <c r="Z929" i="1"/>
  <c r="V930" i="1"/>
  <c r="W930" i="1"/>
  <c r="X930" i="1"/>
  <c r="Y930" i="1"/>
  <c r="Z930" i="1"/>
  <c r="V931" i="1"/>
  <c r="W931" i="1"/>
  <c r="X931" i="1"/>
  <c r="Y931" i="1"/>
  <c r="Z931" i="1"/>
  <c r="V932" i="1"/>
  <c r="W932" i="1"/>
  <c r="X932" i="1"/>
  <c r="Y932" i="1"/>
  <c r="Z932" i="1"/>
  <c r="V933" i="1"/>
  <c r="W933" i="1"/>
  <c r="X933" i="1"/>
  <c r="Y933" i="1"/>
  <c r="Z933" i="1"/>
  <c r="V934" i="1"/>
  <c r="W934" i="1"/>
  <c r="X934" i="1"/>
  <c r="Y934" i="1"/>
  <c r="Z934" i="1"/>
  <c r="V935" i="1"/>
  <c r="W935" i="1"/>
  <c r="X935" i="1"/>
  <c r="Y935" i="1"/>
  <c r="Z935" i="1"/>
  <c r="V936" i="1"/>
  <c r="W936" i="1"/>
  <c r="X936" i="1"/>
  <c r="Y936" i="1"/>
  <c r="Z936" i="1"/>
  <c r="V937" i="1"/>
  <c r="W937" i="1"/>
  <c r="X937" i="1"/>
  <c r="Y937" i="1"/>
  <c r="Z937" i="1"/>
  <c r="V938" i="1"/>
  <c r="W938" i="1"/>
  <c r="X938" i="1"/>
  <c r="Y938" i="1"/>
  <c r="Z938" i="1"/>
  <c r="V939" i="1"/>
  <c r="W939" i="1"/>
  <c r="X939" i="1"/>
  <c r="Y939" i="1"/>
  <c r="Z939" i="1"/>
  <c r="V940" i="1"/>
  <c r="W940" i="1"/>
  <c r="X940" i="1"/>
  <c r="Y940" i="1"/>
  <c r="Z940" i="1"/>
  <c r="V941" i="1"/>
  <c r="W941" i="1"/>
  <c r="X941" i="1"/>
  <c r="Y941" i="1"/>
  <c r="Z941" i="1"/>
  <c r="V942" i="1"/>
  <c r="W942" i="1"/>
  <c r="X942" i="1"/>
  <c r="Y942" i="1"/>
  <c r="Z942" i="1"/>
  <c r="V943" i="1"/>
  <c r="W943" i="1"/>
  <c r="X943" i="1"/>
  <c r="Y943" i="1"/>
  <c r="Z943" i="1"/>
  <c r="V944" i="1"/>
  <c r="W944" i="1"/>
  <c r="X944" i="1"/>
  <c r="Y944" i="1"/>
  <c r="Z944" i="1"/>
  <c r="V945" i="1"/>
  <c r="W945" i="1"/>
  <c r="X945" i="1"/>
  <c r="Y945" i="1"/>
  <c r="Z945" i="1"/>
  <c r="V946" i="1"/>
  <c r="W946" i="1"/>
  <c r="X946" i="1"/>
  <c r="Y946" i="1"/>
  <c r="Z946" i="1"/>
  <c r="V947" i="1"/>
  <c r="W947" i="1"/>
  <c r="X947" i="1"/>
  <c r="Y947" i="1"/>
  <c r="Z947" i="1"/>
  <c r="V948" i="1"/>
  <c r="W948" i="1"/>
  <c r="X948" i="1"/>
  <c r="Y948" i="1"/>
  <c r="Z948" i="1"/>
  <c r="V949" i="1"/>
  <c r="W949" i="1"/>
  <c r="X949" i="1"/>
  <c r="Y949" i="1"/>
  <c r="Z949" i="1"/>
  <c r="V950" i="1"/>
  <c r="W950" i="1"/>
  <c r="X950" i="1"/>
  <c r="Y950" i="1"/>
  <c r="Z950" i="1"/>
  <c r="V951" i="1"/>
  <c r="W951" i="1"/>
  <c r="X951" i="1"/>
  <c r="Y951" i="1"/>
  <c r="Z951" i="1"/>
  <c r="V952" i="1"/>
  <c r="W952" i="1"/>
  <c r="X952" i="1"/>
  <c r="Y952" i="1"/>
  <c r="Z952" i="1"/>
  <c r="V953" i="1"/>
  <c r="W953" i="1"/>
  <c r="X953" i="1"/>
  <c r="Y953" i="1"/>
  <c r="Z953" i="1"/>
  <c r="V954" i="1"/>
  <c r="W954" i="1"/>
  <c r="X954" i="1"/>
  <c r="Y954" i="1"/>
  <c r="Z954" i="1"/>
  <c r="V955" i="1"/>
  <c r="W955" i="1"/>
  <c r="X955" i="1"/>
  <c r="Y955" i="1"/>
  <c r="Z955" i="1"/>
  <c r="V956" i="1"/>
  <c r="W956" i="1"/>
  <c r="X956" i="1"/>
  <c r="Y956" i="1"/>
  <c r="Z956" i="1"/>
  <c r="V957" i="1"/>
  <c r="W957" i="1"/>
  <c r="X957" i="1"/>
  <c r="Y957" i="1"/>
  <c r="Z957" i="1"/>
  <c r="V958" i="1"/>
  <c r="W958" i="1"/>
  <c r="X958" i="1"/>
  <c r="Y958" i="1"/>
  <c r="Z958" i="1"/>
  <c r="V959" i="1"/>
  <c r="W959" i="1"/>
  <c r="X959" i="1"/>
  <c r="Y959" i="1"/>
  <c r="Z959" i="1"/>
  <c r="V960" i="1"/>
  <c r="W960" i="1"/>
  <c r="X960" i="1"/>
  <c r="Y960" i="1"/>
  <c r="Z960" i="1"/>
  <c r="V961" i="1"/>
  <c r="W961" i="1"/>
  <c r="X961" i="1"/>
  <c r="Y961" i="1"/>
  <c r="Z961" i="1"/>
  <c r="V962" i="1"/>
  <c r="W962" i="1"/>
  <c r="X962" i="1"/>
  <c r="Y962" i="1"/>
  <c r="Z962" i="1"/>
  <c r="V963" i="1"/>
  <c r="W963" i="1"/>
  <c r="X963" i="1"/>
  <c r="Y963" i="1"/>
  <c r="Z963" i="1"/>
  <c r="V964" i="1"/>
  <c r="W964" i="1"/>
  <c r="X964" i="1"/>
  <c r="Y964" i="1"/>
  <c r="Z964" i="1"/>
  <c r="V965" i="1"/>
  <c r="W965" i="1"/>
  <c r="X965" i="1"/>
  <c r="Y965" i="1"/>
  <c r="Z965" i="1"/>
  <c r="V966" i="1"/>
  <c r="W966" i="1"/>
  <c r="X966" i="1"/>
  <c r="Y966" i="1"/>
  <c r="Z966" i="1"/>
  <c r="V967" i="1"/>
  <c r="W967" i="1"/>
  <c r="X967" i="1"/>
  <c r="Y967" i="1"/>
  <c r="Z967" i="1"/>
  <c r="V968" i="1"/>
  <c r="W968" i="1"/>
  <c r="X968" i="1"/>
  <c r="Y968" i="1"/>
  <c r="Z968" i="1"/>
  <c r="V969" i="1"/>
  <c r="W969" i="1"/>
  <c r="X969" i="1"/>
  <c r="Y969" i="1"/>
  <c r="Z969" i="1"/>
  <c r="V970" i="1"/>
  <c r="W970" i="1"/>
  <c r="X970" i="1"/>
  <c r="Y970" i="1"/>
  <c r="Z970" i="1"/>
  <c r="V971" i="1"/>
  <c r="W971" i="1"/>
  <c r="X971" i="1"/>
  <c r="Y971" i="1"/>
  <c r="Z971" i="1"/>
  <c r="V972" i="1"/>
  <c r="W972" i="1"/>
  <c r="X972" i="1"/>
  <c r="Y972" i="1"/>
  <c r="Z972" i="1"/>
  <c r="V973" i="1"/>
  <c r="W973" i="1"/>
  <c r="X973" i="1"/>
  <c r="Y973" i="1"/>
  <c r="Z973" i="1"/>
  <c r="V974" i="1"/>
  <c r="W974" i="1"/>
  <c r="X974" i="1"/>
  <c r="Y974" i="1"/>
  <c r="Z974" i="1"/>
  <c r="V975" i="1"/>
  <c r="W975" i="1"/>
  <c r="X975" i="1"/>
  <c r="Y975" i="1"/>
  <c r="Z975" i="1"/>
  <c r="V976" i="1"/>
  <c r="W976" i="1"/>
  <c r="X976" i="1"/>
  <c r="Y976" i="1"/>
  <c r="Z976" i="1"/>
  <c r="V977" i="1"/>
  <c r="W977" i="1"/>
  <c r="X977" i="1"/>
  <c r="Y977" i="1"/>
  <c r="Z977" i="1"/>
  <c r="V978" i="1"/>
  <c r="W978" i="1"/>
  <c r="X978" i="1"/>
  <c r="Y978" i="1"/>
  <c r="Z978" i="1"/>
  <c r="V979" i="1"/>
  <c r="W979" i="1"/>
  <c r="X979" i="1"/>
  <c r="Y979" i="1"/>
  <c r="Z979" i="1"/>
  <c r="V980" i="1"/>
  <c r="W980" i="1"/>
  <c r="X980" i="1"/>
  <c r="Y980" i="1"/>
  <c r="Z980" i="1"/>
  <c r="V981" i="1"/>
  <c r="W981" i="1"/>
  <c r="X981" i="1"/>
  <c r="Y981" i="1"/>
  <c r="Z981" i="1"/>
  <c r="V982" i="1"/>
  <c r="W982" i="1"/>
  <c r="X982" i="1"/>
  <c r="Y982" i="1"/>
  <c r="Z982" i="1"/>
  <c r="V983" i="1"/>
  <c r="W983" i="1"/>
  <c r="X983" i="1"/>
  <c r="Y983" i="1"/>
  <c r="Z983" i="1"/>
  <c r="V984" i="1"/>
  <c r="W984" i="1"/>
  <c r="X984" i="1"/>
  <c r="Y984" i="1"/>
  <c r="Z984" i="1"/>
  <c r="V985" i="1"/>
  <c r="W985" i="1"/>
  <c r="X985" i="1"/>
  <c r="Y985" i="1"/>
  <c r="Z985" i="1"/>
  <c r="V986" i="1"/>
  <c r="W986" i="1"/>
  <c r="X986" i="1"/>
  <c r="Y986" i="1"/>
  <c r="Z986" i="1"/>
  <c r="V987" i="1"/>
  <c r="W987" i="1"/>
  <c r="X987" i="1"/>
  <c r="Y987" i="1"/>
  <c r="Z987" i="1"/>
  <c r="V988" i="1"/>
  <c r="W988" i="1"/>
  <c r="X988" i="1"/>
  <c r="Y988" i="1"/>
  <c r="Z988" i="1"/>
  <c r="V989" i="1"/>
  <c r="W989" i="1"/>
  <c r="X989" i="1"/>
  <c r="Y989" i="1"/>
  <c r="Z989" i="1"/>
  <c r="V990" i="1"/>
  <c r="W990" i="1"/>
  <c r="X990" i="1"/>
  <c r="Y990" i="1"/>
  <c r="Z990" i="1"/>
  <c r="V991" i="1"/>
  <c r="W991" i="1"/>
  <c r="X991" i="1"/>
  <c r="Y991" i="1"/>
  <c r="Z991" i="1"/>
  <c r="V992" i="1"/>
  <c r="W992" i="1"/>
  <c r="X992" i="1"/>
  <c r="Y992" i="1"/>
  <c r="Z992" i="1"/>
  <c r="V993" i="1"/>
  <c r="W993" i="1"/>
  <c r="X993" i="1"/>
  <c r="Y993" i="1"/>
  <c r="Z993" i="1"/>
  <c r="V994" i="1"/>
  <c r="W994" i="1"/>
  <c r="X994" i="1"/>
  <c r="Y994" i="1"/>
  <c r="Z994" i="1"/>
  <c r="V995" i="1"/>
  <c r="W995" i="1"/>
  <c r="X995" i="1"/>
  <c r="Y995" i="1"/>
  <c r="Z995" i="1"/>
  <c r="V996" i="1"/>
  <c r="W996" i="1"/>
  <c r="X996" i="1"/>
  <c r="Y996" i="1"/>
  <c r="Z996" i="1"/>
  <c r="V997" i="1"/>
  <c r="W997" i="1"/>
  <c r="X997" i="1"/>
  <c r="Y997" i="1"/>
  <c r="Z997" i="1"/>
  <c r="V998" i="1"/>
  <c r="W998" i="1"/>
  <c r="X998" i="1"/>
  <c r="Y998" i="1"/>
  <c r="Z998" i="1"/>
  <c r="V999" i="1"/>
  <c r="W999" i="1"/>
  <c r="X999" i="1"/>
  <c r="Y999" i="1"/>
  <c r="Z999" i="1"/>
  <c r="V1000" i="1"/>
  <c r="W1000" i="1"/>
  <c r="X1000" i="1"/>
  <c r="Y1000" i="1"/>
  <c r="Z1000" i="1"/>
  <c r="V1001" i="1"/>
  <c r="W1001" i="1"/>
  <c r="X1001" i="1"/>
  <c r="Y1001" i="1"/>
  <c r="Z1001" i="1"/>
  <c r="V1002" i="1"/>
  <c r="W1002" i="1"/>
  <c r="X1002" i="1"/>
  <c r="Y1002" i="1"/>
  <c r="Z1002" i="1"/>
  <c r="V1003" i="1"/>
  <c r="W1003" i="1"/>
  <c r="X1003" i="1"/>
  <c r="Y1003" i="1"/>
  <c r="Z1003" i="1"/>
  <c r="V1004" i="1"/>
  <c r="W1004" i="1"/>
  <c r="X1004" i="1"/>
  <c r="Y1004" i="1"/>
  <c r="Z1004" i="1"/>
  <c r="V1005" i="1"/>
  <c r="W1005" i="1"/>
  <c r="X1005" i="1"/>
  <c r="Y1005" i="1"/>
  <c r="Z1005" i="1"/>
  <c r="V1006" i="1"/>
  <c r="W1006" i="1"/>
  <c r="X1006" i="1"/>
  <c r="Y1006" i="1"/>
  <c r="Z1006" i="1"/>
  <c r="V1007" i="1"/>
  <c r="W1007" i="1"/>
  <c r="X1007" i="1"/>
  <c r="Y1007" i="1"/>
  <c r="Z1007" i="1"/>
  <c r="V1008" i="1"/>
  <c r="W1008" i="1"/>
  <c r="X1008" i="1"/>
  <c r="Y1008" i="1"/>
  <c r="Z1008" i="1"/>
  <c r="V1009" i="1"/>
  <c r="W1009" i="1"/>
  <c r="X1009" i="1"/>
  <c r="Y1009" i="1"/>
  <c r="Z1009" i="1"/>
  <c r="V1010" i="1"/>
  <c r="W1010" i="1"/>
  <c r="X1010" i="1"/>
  <c r="Y1010" i="1"/>
  <c r="Z1010" i="1"/>
  <c r="V1011" i="1"/>
  <c r="W1011" i="1"/>
  <c r="X1011" i="1"/>
  <c r="Y1011" i="1"/>
  <c r="Z1011" i="1"/>
  <c r="V1012" i="1"/>
  <c r="W1012" i="1"/>
  <c r="X1012" i="1"/>
  <c r="Y1012" i="1"/>
  <c r="Z1012" i="1"/>
  <c r="V1013" i="1"/>
  <c r="W1013" i="1"/>
  <c r="X1013" i="1"/>
  <c r="Y1013" i="1"/>
  <c r="Z1013" i="1"/>
  <c r="V1014" i="1"/>
  <c r="W1014" i="1"/>
  <c r="X1014" i="1"/>
  <c r="Y1014" i="1"/>
  <c r="Z1014" i="1"/>
  <c r="V1015" i="1"/>
  <c r="W1015" i="1"/>
  <c r="X1015" i="1"/>
  <c r="Y1015" i="1"/>
  <c r="Z1015" i="1"/>
  <c r="V1016" i="1"/>
  <c r="W1016" i="1"/>
  <c r="X1016" i="1"/>
  <c r="Y1016" i="1"/>
  <c r="Z1016" i="1"/>
  <c r="V1017" i="1"/>
  <c r="W1017" i="1"/>
  <c r="X1017" i="1"/>
  <c r="Y1017" i="1"/>
  <c r="Z1017" i="1"/>
  <c r="V1018" i="1"/>
  <c r="W1018" i="1"/>
  <c r="X1018" i="1"/>
  <c r="Y1018" i="1"/>
  <c r="Z1018" i="1"/>
  <c r="V1019" i="1"/>
  <c r="W1019" i="1"/>
  <c r="X1019" i="1"/>
  <c r="Y1019" i="1"/>
  <c r="Z1019" i="1"/>
  <c r="V1020" i="1"/>
  <c r="W1020" i="1"/>
  <c r="X1020" i="1"/>
  <c r="Y1020" i="1"/>
  <c r="Z1020" i="1"/>
  <c r="V1021" i="1"/>
  <c r="W1021" i="1"/>
  <c r="X1021" i="1"/>
  <c r="Y1021" i="1"/>
  <c r="Z1021" i="1"/>
  <c r="V1022" i="1"/>
  <c r="W1022" i="1"/>
  <c r="X1022" i="1"/>
  <c r="Y1022" i="1"/>
  <c r="Z1022" i="1"/>
  <c r="V1023" i="1"/>
  <c r="W1023" i="1"/>
  <c r="X1023" i="1"/>
  <c r="Y1023" i="1"/>
  <c r="Z1023" i="1"/>
  <c r="V1024" i="1"/>
  <c r="W1024" i="1"/>
  <c r="X1024" i="1"/>
  <c r="Y1024" i="1"/>
  <c r="Z1024" i="1"/>
  <c r="V1025" i="1"/>
  <c r="W1025" i="1"/>
  <c r="X1025" i="1"/>
  <c r="Y1025" i="1"/>
  <c r="Z1025" i="1"/>
  <c r="V1026" i="1"/>
  <c r="W1026" i="1"/>
  <c r="X1026" i="1"/>
  <c r="Y1026" i="1"/>
  <c r="Z1026" i="1"/>
  <c r="V1027" i="1"/>
  <c r="W1027" i="1"/>
  <c r="X1027" i="1"/>
  <c r="Y1027" i="1"/>
  <c r="Z1027" i="1"/>
  <c r="V1028" i="1"/>
  <c r="W1028" i="1"/>
  <c r="X1028" i="1"/>
  <c r="Y1028" i="1"/>
  <c r="Z1028" i="1"/>
  <c r="V1029" i="1"/>
  <c r="W1029" i="1"/>
  <c r="X1029" i="1"/>
  <c r="Y1029" i="1"/>
  <c r="Z1029" i="1"/>
  <c r="V1030" i="1"/>
  <c r="W1030" i="1"/>
  <c r="X1030" i="1"/>
  <c r="Y1030" i="1"/>
  <c r="Z1030" i="1"/>
  <c r="V1031" i="1"/>
  <c r="W1031" i="1"/>
  <c r="X1031" i="1"/>
  <c r="Y1031" i="1"/>
  <c r="Z1031" i="1"/>
  <c r="V1032" i="1"/>
  <c r="W1032" i="1"/>
  <c r="X1032" i="1"/>
  <c r="Y1032" i="1"/>
  <c r="Z1032" i="1"/>
  <c r="V1033" i="1"/>
  <c r="W1033" i="1"/>
  <c r="X1033" i="1"/>
  <c r="Y1033" i="1"/>
  <c r="Z1033" i="1"/>
  <c r="V1034" i="1"/>
  <c r="W1034" i="1"/>
  <c r="X1034" i="1"/>
  <c r="Y1034" i="1"/>
  <c r="Z1034" i="1"/>
  <c r="V1035" i="1"/>
  <c r="W1035" i="1"/>
  <c r="X1035" i="1"/>
  <c r="Y1035" i="1"/>
  <c r="Z1035" i="1"/>
  <c r="V1036" i="1"/>
  <c r="W1036" i="1"/>
  <c r="X1036" i="1"/>
  <c r="Y1036" i="1"/>
  <c r="Z1036" i="1"/>
  <c r="V1037" i="1"/>
  <c r="W1037" i="1"/>
  <c r="X1037" i="1"/>
  <c r="Y1037" i="1"/>
  <c r="Z1037" i="1"/>
  <c r="V1038" i="1"/>
  <c r="W1038" i="1"/>
  <c r="X1038" i="1"/>
  <c r="Y1038" i="1"/>
  <c r="Z1038" i="1"/>
  <c r="V1039" i="1"/>
  <c r="W1039" i="1"/>
  <c r="X1039" i="1"/>
  <c r="Y1039" i="1"/>
  <c r="Z1039" i="1"/>
  <c r="V1040" i="1"/>
  <c r="W1040" i="1"/>
  <c r="X1040" i="1"/>
  <c r="Y1040" i="1"/>
  <c r="Z1040" i="1"/>
  <c r="V1041" i="1"/>
  <c r="W1041" i="1"/>
  <c r="X1041" i="1"/>
  <c r="Y1041" i="1"/>
  <c r="Z1041" i="1"/>
  <c r="V1042" i="1"/>
  <c r="W1042" i="1"/>
  <c r="X1042" i="1"/>
  <c r="Y1042" i="1"/>
  <c r="Z1042" i="1"/>
  <c r="V1043" i="1"/>
  <c r="W1043" i="1"/>
  <c r="X1043" i="1"/>
  <c r="Y1043" i="1"/>
  <c r="Z1043" i="1"/>
  <c r="V1044" i="1"/>
  <c r="W1044" i="1"/>
  <c r="X1044" i="1"/>
  <c r="Y1044" i="1"/>
  <c r="Z1044" i="1"/>
  <c r="V1045" i="1"/>
  <c r="W1045" i="1"/>
  <c r="X1045" i="1"/>
  <c r="Y1045" i="1"/>
  <c r="Z1045" i="1"/>
  <c r="V1046" i="1"/>
  <c r="W1046" i="1"/>
  <c r="X1046" i="1"/>
  <c r="Y1046" i="1"/>
  <c r="Z1046" i="1"/>
  <c r="V1047" i="1"/>
  <c r="W1047" i="1"/>
  <c r="X1047" i="1"/>
  <c r="Y1047" i="1"/>
  <c r="Z1047" i="1"/>
  <c r="V1048" i="1"/>
  <c r="W1048" i="1"/>
  <c r="X1048" i="1"/>
  <c r="Y1048" i="1"/>
  <c r="Z1048" i="1"/>
  <c r="V1049" i="1"/>
  <c r="W1049" i="1"/>
  <c r="X1049" i="1"/>
  <c r="Y1049" i="1"/>
  <c r="Z1049" i="1"/>
  <c r="V1050" i="1"/>
  <c r="W1050" i="1"/>
  <c r="X1050" i="1"/>
  <c r="Y1050" i="1"/>
  <c r="Z1050" i="1"/>
  <c r="V1051" i="1"/>
  <c r="W1051" i="1"/>
  <c r="X1051" i="1"/>
  <c r="Y1051" i="1"/>
  <c r="Z1051" i="1"/>
  <c r="V1052" i="1"/>
  <c r="W1052" i="1"/>
  <c r="X1052" i="1"/>
  <c r="Y1052" i="1"/>
  <c r="Z1052" i="1"/>
  <c r="V1053" i="1"/>
  <c r="W1053" i="1"/>
  <c r="X1053" i="1"/>
  <c r="Y1053" i="1"/>
  <c r="Z1053" i="1"/>
  <c r="V1054" i="1"/>
  <c r="W1054" i="1"/>
  <c r="X1054" i="1"/>
  <c r="Y1054" i="1"/>
  <c r="Z1054" i="1"/>
  <c r="V1055" i="1"/>
  <c r="W1055" i="1"/>
  <c r="X1055" i="1"/>
  <c r="Y1055" i="1"/>
  <c r="Z1055" i="1"/>
  <c r="V1056" i="1"/>
  <c r="W1056" i="1"/>
  <c r="X1056" i="1"/>
  <c r="Y1056" i="1"/>
  <c r="Z1056" i="1"/>
  <c r="V1057" i="1"/>
  <c r="W1057" i="1"/>
  <c r="X1057" i="1"/>
  <c r="Y1057" i="1"/>
  <c r="Z1057" i="1"/>
  <c r="V1058" i="1"/>
  <c r="W1058" i="1"/>
  <c r="X1058" i="1"/>
  <c r="Y1058" i="1"/>
  <c r="Z1058" i="1"/>
  <c r="V1059" i="1"/>
  <c r="W1059" i="1"/>
  <c r="X1059" i="1"/>
  <c r="Y1059" i="1"/>
  <c r="Z1059" i="1"/>
  <c r="V1060" i="1"/>
  <c r="W1060" i="1"/>
  <c r="X1060" i="1"/>
  <c r="Y1060" i="1"/>
  <c r="Z1060" i="1"/>
  <c r="V1061" i="1"/>
  <c r="W1061" i="1"/>
  <c r="X1061" i="1"/>
  <c r="Y1061" i="1"/>
  <c r="Z1061" i="1"/>
  <c r="V1062" i="1"/>
  <c r="W1062" i="1"/>
  <c r="X1062" i="1"/>
  <c r="Y1062" i="1"/>
  <c r="Z1062" i="1"/>
  <c r="V1063" i="1"/>
  <c r="W1063" i="1"/>
  <c r="X1063" i="1"/>
  <c r="Y1063" i="1"/>
  <c r="Z1063" i="1"/>
  <c r="V1064" i="1"/>
  <c r="W1064" i="1"/>
  <c r="X1064" i="1"/>
  <c r="Y1064" i="1"/>
  <c r="Z1064" i="1"/>
  <c r="V1065" i="1"/>
  <c r="W1065" i="1"/>
  <c r="X1065" i="1"/>
  <c r="Y1065" i="1"/>
  <c r="Z1065" i="1"/>
  <c r="V1066" i="1"/>
  <c r="W1066" i="1"/>
  <c r="X1066" i="1"/>
  <c r="Y1066" i="1"/>
  <c r="Z1066" i="1"/>
  <c r="V1067" i="1"/>
  <c r="W1067" i="1"/>
  <c r="X1067" i="1"/>
  <c r="Y1067" i="1"/>
  <c r="Z1067" i="1"/>
  <c r="V1068" i="1"/>
  <c r="W1068" i="1"/>
  <c r="X1068" i="1"/>
  <c r="Y1068" i="1"/>
  <c r="Z1068" i="1"/>
  <c r="V1069" i="1"/>
  <c r="W1069" i="1"/>
  <c r="X1069" i="1"/>
  <c r="Y1069" i="1"/>
  <c r="Z1069" i="1"/>
  <c r="V1070" i="1"/>
  <c r="W1070" i="1"/>
  <c r="X1070" i="1"/>
  <c r="Y1070" i="1"/>
  <c r="Z1070" i="1"/>
  <c r="V1071" i="1"/>
  <c r="W1071" i="1"/>
  <c r="X1071" i="1"/>
  <c r="Y1071" i="1"/>
  <c r="Z1071" i="1"/>
  <c r="V1072" i="1"/>
  <c r="W1072" i="1"/>
  <c r="X1072" i="1"/>
  <c r="Y1072" i="1"/>
  <c r="Z1072" i="1"/>
  <c r="V1073" i="1"/>
  <c r="W1073" i="1"/>
  <c r="X1073" i="1"/>
  <c r="Y1073" i="1"/>
  <c r="Z1073" i="1"/>
  <c r="V1074" i="1"/>
  <c r="W1074" i="1"/>
  <c r="X1074" i="1"/>
  <c r="Y1074" i="1"/>
  <c r="Z1074" i="1"/>
  <c r="V1075" i="1"/>
  <c r="W1075" i="1"/>
  <c r="X1075" i="1"/>
  <c r="Y1075" i="1"/>
  <c r="Z1075" i="1"/>
  <c r="V1076" i="1"/>
  <c r="W1076" i="1"/>
  <c r="X1076" i="1"/>
  <c r="Y1076" i="1"/>
  <c r="Z1076" i="1"/>
  <c r="V1077" i="1"/>
  <c r="W1077" i="1"/>
  <c r="X1077" i="1"/>
  <c r="Y1077" i="1"/>
  <c r="Z1077" i="1"/>
  <c r="V1078" i="1"/>
  <c r="W1078" i="1"/>
  <c r="X1078" i="1"/>
  <c r="Y1078" i="1"/>
  <c r="Z1078" i="1"/>
  <c r="V1079" i="1"/>
  <c r="W1079" i="1"/>
  <c r="X1079" i="1"/>
  <c r="Y1079" i="1"/>
  <c r="Z1079" i="1"/>
  <c r="V1080" i="1"/>
  <c r="W1080" i="1"/>
  <c r="X1080" i="1"/>
  <c r="Y1080" i="1"/>
  <c r="Z1080" i="1"/>
  <c r="V1081" i="1"/>
  <c r="W1081" i="1"/>
  <c r="X1081" i="1"/>
  <c r="Y1081" i="1"/>
  <c r="Z1081" i="1"/>
  <c r="V1082" i="1"/>
  <c r="W1082" i="1"/>
  <c r="X1082" i="1"/>
  <c r="Y1082" i="1"/>
  <c r="Z1082" i="1"/>
  <c r="V1083" i="1"/>
  <c r="W1083" i="1"/>
  <c r="X1083" i="1"/>
  <c r="Y1083" i="1"/>
  <c r="Z1083" i="1"/>
  <c r="V1084" i="1"/>
  <c r="W1084" i="1"/>
  <c r="X1084" i="1"/>
  <c r="Y1084" i="1"/>
  <c r="Z1084" i="1"/>
  <c r="V1085" i="1"/>
  <c r="W1085" i="1"/>
  <c r="X1085" i="1"/>
  <c r="Y1085" i="1"/>
  <c r="Z1085" i="1"/>
  <c r="V1086" i="1"/>
  <c r="W1086" i="1"/>
  <c r="X1086" i="1"/>
  <c r="Y1086" i="1"/>
  <c r="Z1086" i="1"/>
  <c r="V1087" i="1"/>
  <c r="W1087" i="1"/>
  <c r="X1087" i="1"/>
  <c r="Y1087" i="1"/>
  <c r="Z1087" i="1"/>
  <c r="V1088" i="1"/>
  <c r="W1088" i="1"/>
  <c r="X1088" i="1"/>
  <c r="Y1088" i="1"/>
  <c r="Z1088" i="1"/>
  <c r="V1089" i="1"/>
  <c r="W1089" i="1"/>
  <c r="X1089" i="1"/>
  <c r="Y1089" i="1"/>
  <c r="Z1089" i="1"/>
  <c r="V1090" i="1"/>
  <c r="W1090" i="1"/>
  <c r="X1090" i="1"/>
  <c r="Y1090" i="1"/>
  <c r="Z1090" i="1"/>
  <c r="V1091" i="1"/>
  <c r="W1091" i="1"/>
  <c r="X1091" i="1"/>
  <c r="Y1091" i="1"/>
  <c r="Z1091" i="1"/>
  <c r="V1092" i="1"/>
  <c r="W1092" i="1"/>
  <c r="X1092" i="1"/>
  <c r="Y1092" i="1"/>
  <c r="Z1092" i="1"/>
  <c r="V1093" i="1"/>
  <c r="W1093" i="1"/>
  <c r="X1093" i="1"/>
  <c r="Y1093" i="1"/>
  <c r="Z1093" i="1"/>
  <c r="V1094" i="1"/>
  <c r="W1094" i="1"/>
  <c r="X1094" i="1"/>
  <c r="Y1094" i="1"/>
  <c r="Z1094" i="1"/>
  <c r="V1095" i="1"/>
  <c r="W1095" i="1"/>
  <c r="X1095" i="1"/>
  <c r="Y1095" i="1"/>
  <c r="Z1095" i="1"/>
  <c r="V1096" i="1"/>
  <c r="W1096" i="1"/>
  <c r="X1096" i="1"/>
  <c r="Y1096" i="1"/>
  <c r="Z1096" i="1"/>
  <c r="V1097" i="1"/>
  <c r="W1097" i="1"/>
  <c r="X1097" i="1"/>
  <c r="Y1097" i="1"/>
  <c r="Z1097" i="1"/>
  <c r="V1098" i="1"/>
  <c r="W1098" i="1"/>
  <c r="X1098" i="1"/>
  <c r="Y1098" i="1"/>
  <c r="Z1098" i="1"/>
  <c r="V1099" i="1"/>
  <c r="W1099" i="1"/>
  <c r="X1099" i="1"/>
  <c r="Y1099" i="1"/>
  <c r="Z1099" i="1"/>
  <c r="V1100" i="1"/>
  <c r="W1100" i="1"/>
  <c r="X1100" i="1"/>
  <c r="Y1100" i="1"/>
  <c r="Z1100" i="1"/>
  <c r="V1101" i="1"/>
  <c r="W1101" i="1"/>
  <c r="X1101" i="1"/>
  <c r="Y1101" i="1"/>
  <c r="Z1101" i="1"/>
  <c r="V1102" i="1"/>
  <c r="W1102" i="1"/>
  <c r="X1102" i="1"/>
  <c r="Y1102" i="1"/>
  <c r="Z1102" i="1"/>
  <c r="V1103" i="1"/>
  <c r="W1103" i="1"/>
  <c r="X1103" i="1"/>
  <c r="Y1103" i="1"/>
  <c r="Z1103" i="1"/>
  <c r="V1104" i="1"/>
  <c r="W1104" i="1"/>
  <c r="X1104" i="1"/>
  <c r="Y1104" i="1"/>
  <c r="Z1104" i="1"/>
  <c r="V1105" i="1"/>
  <c r="W1105" i="1"/>
  <c r="X1105" i="1"/>
  <c r="Y1105" i="1"/>
  <c r="Z1105" i="1"/>
  <c r="V1106" i="1"/>
  <c r="W1106" i="1"/>
  <c r="X1106" i="1"/>
  <c r="Y1106" i="1"/>
  <c r="Z1106" i="1"/>
  <c r="V1107" i="1"/>
  <c r="W1107" i="1"/>
  <c r="X1107" i="1"/>
  <c r="Y1107" i="1"/>
  <c r="Z1107" i="1"/>
  <c r="V1108" i="1"/>
  <c r="W1108" i="1"/>
  <c r="X1108" i="1"/>
  <c r="Y1108" i="1"/>
  <c r="Z1108" i="1"/>
  <c r="V1109" i="1"/>
  <c r="W1109" i="1"/>
  <c r="X1109" i="1"/>
  <c r="Y1109" i="1"/>
  <c r="Z1109" i="1"/>
  <c r="V1110" i="1"/>
  <c r="W1110" i="1"/>
  <c r="X1110" i="1"/>
  <c r="Y1110" i="1"/>
  <c r="Z1110" i="1"/>
  <c r="V1111" i="1"/>
  <c r="W1111" i="1"/>
  <c r="X1111" i="1"/>
  <c r="Y1111" i="1"/>
  <c r="Z1111" i="1"/>
  <c r="V1112" i="1"/>
  <c r="W1112" i="1"/>
  <c r="X1112" i="1"/>
  <c r="Y1112" i="1"/>
  <c r="Z1112" i="1"/>
  <c r="V1113" i="1"/>
  <c r="W1113" i="1"/>
  <c r="X1113" i="1"/>
  <c r="Y1113" i="1"/>
  <c r="Z1113" i="1"/>
  <c r="V1114" i="1"/>
  <c r="W1114" i="1"/>
  <c r="X1114" i="1"/>
  <c r="Y1114" i="1"/>
  <c r="Z1114" i="1"/>
  <c r="V1115" i="1"/>
  <c r="W1115" i="1"/>
  <c r="X1115" i="1"/>
  <c r="Y1115" i="1"/>
  <c r="Z1115" i="1"/>
  <c r="V1116" i="1"/>
  <c r="W1116" i="1"/>
  <c r="X1116" i="1"/>
  <c r="Y1116" i="1"/>
  <c r="Z1116" i="1"/>
  <c r="V1117" i="1"/>
  <c r="W1117" i="1"/>
  <c r="X1117" i="1"/>
  <c r="Y1117" i="1"/>
  <c r="Z1117" i="1"/>
  <c r="V1118" i="1"/>
  <c r="W1118" i="1"/>
  <c r="X1118" i="1"/>
  <c r="Y1118" i="1"/>
  <c r="Z1118" i="1"/>
  <c r="V1119" i="1"/>
  <c r="W1119" i="1"/>
  <c r="X1119" i="1"/>
  <c r="Y1119" i="1"/>
  <c r="Z1119" i="1"/>
  <c r="V1120" i="1"/>
  <c r="W1120" i="1"/>
  <c r="X1120" i="1"/>
  <c r="Y1120" i="1"/>
  <c r="Z1120" i="1"/>
  <c r="V1121" i="1"/>
  <c r="W1121" i="1"/>
  <c r="X1121" i="1"/>
  <c r="Y1121" i="1"/>
  <c r="Z1121" i="1"/>
  <c r="V1122" i="1"/>
  <c r="W1122" i="1"/>
  <c r="X1122" i="1"/>
  <c r="Y1122" i="1"/>
  <c r="Z1122" i="1"/>
  <c r="V1123" i="1"/>
  <c r="W1123" i="1"/>
  <c r="X1123" i="1"/>
  <c r="Y1123" i="1"/>
  <c r="Z1123" i="1"/>
  <c r="V1124" i="1"/>
  <c r="W1124" i="1"/>
  <c r="X1124" i="1"/>
  <c r="Y1124" i="1"/>
  <c r="Z1124" i="1"/>
  <c r="V1125" i="1"/>
  <c r="W1125" i="1"/>
  <c r="X1125" i="1"/>
  <c r="Y1125" i="1"/>
  <c r="Z1125" i="1"/>
  <c r="V1126" i="1"/>
  <c r="W1126" i="1"/>
  <c r="X1126" i="1"/>
  <c r="Y1126" i="1"/>
  <c r="Z1126" i="1"/>
  <c r="V1127" i="1"/>
  <c r="W1127" i="1"/>
  <c r="X1127" i="1"/>
  <c r="Y1127" i="1"/>
  <c r="Z1127" i="1"/>
  <c r="V1128" i="1"/>
  <c r="W1128" i="1"/>
  <c r="X1128" i="1"/>
  <c r="Y1128" i="1"/>
  <c r="Z1128" i="1"/>
  <c r="V1129" i="1"/>
  <c r="W1129" i="1"/>
  <c r="X1129" i="1"/>
  <c r="Y1129" i="1"/>
  <c r="Z1129" i="1"/>
  <c r="V1130" i="1"/>
  <c r="W1130" i="1"/>
  <c r="X1130" i="1"/>
  <c r="Y1130" i="1"/>
  <c r="Z1130" i="1"/>
  <c r="V1131" i="1"/>
  <c r="W1131" i="1"/>
  <c r="X1131" i="1"/>
  <c r="Y1131" i="1"/>
  <c r="Z1131" i="1"/>
  <c r="V1132" i="1"/>
  <c r="W1132" i="1"/>
  <c r="X1132" i="1"/>
  <c r="Y1132" i="1"/>
  <c r="Z1132" i="1"/>
  <c r="V1133" i="1"/>
  <c r="W1133" i="1"/>
  <c r="X1133" i="1"/>
  <c r="Y1133" i="1"/>
  <c r="Z1133" i="1"/>
  <c r="V1134" i="1"/>
  <c r="W1134" i="1"/>
  <c r="X1134" i="1"/>
  <c r="Y1134" i="1"/>
  <c r="Z1134" i="1"/>
  <c r="V1135" i="1"/>
  <c r="W1135" i="1"/>
  <c r="X1135" i="1"/>
  <c r="Y1135" i="1"/>
  <c r="Z1135" i="1"/>
  <c r="V1136" i="1"/>
  <c r="W1136" i="1"/>
  <c r="X1136" i="1"/>
  <c r="Y1136" i="1"/>
  <c r="Z1136" i="1"/>
  <c r="V1137" i="1"/>
  <c r="W1137" i="1"/>
  <c r="X1137" i="1"/>
  <c r="Y1137" i="1"/>
  <c r="Z1137" i="1"/>
  <c r="V1138" i="1"/>
  <c r="W1138" i="1"/>
  <c r="X1138" i="1"/>
  <c r="Y1138" i="1"/>
  <c r="Z1138" i="1"/>
  <c r="V1139" i="1"/>
  <c r="W1139" i="1"/>
  <c r="X1139" i="1"/>
  <c r="Y1139" i="1"/>
  <c r="Z1139" i="1"/>
  <c r="V1140" i="1"/>
  <c r="W1140" i="1"/>
  <c r="X1140" i="1"/>
  <c r="Y1140" i="1"/>
  <c r="Z1140" i="1"/>
  <c r="V1141" i="1"/>
  <c r="W1141" i="1"/>
  <c r="X1141" i="1"/>
  <c r="Y1141" i="1"/>
  <c r="Z1141" i="1"/>
  <c r="V1142" i="1"/>
  <c r="W1142" i="1"/>
  <c r="X1142" i="1"/>
  <c r="Y1142" i="1"/>
  <c r="Z1142" i="1"/>
  <c r="V1143" i="1"/>
  <c r="W1143" i="1"/>
  <c r="X1143" i="1"/>
  <c r="Y1143" i="1"/>
  <c r="Z1143" i="1"/>
  <c r="V1144" i="1"/>
  <c r="W1144" i="1"/>
  <c r="X1144" i="1"/>
  <c r="Y1144" i="1"/>
  <c r="Z1144" i="1"/>
  <c r="V1145" i="1"/>
  <c r="W1145" i="1"/>
  <c r="X1145" i="1"/>
  <c r="Y1145" i="1"/>
  <c r="Z1145" i="1"/>
  <c r="V1146" i="1"/>
  <c r="W1146" i="1"/>
  <c r="X1146" i="1"/>
  <c r="Y1146" i="1"/>
  <c r="Z1146" i="1"/>
  <c r="V1147" i="1"/>
  <c r="W1147" i="1"/>
  <c r="X1147" i="1"/>
  <c r="Y1147" i="1"/>
  <c r="Z1147" i="1"/>
  <c r="V1148" i="1"/>
  <c r="W1148" i="1"/>
  <c r="X1148" i="1"/>
  <c r="Y1148" i="1"/>
  <c r="Z1148" i="1"/>
  <c r="V1149" i="1"/>
  <c r="W1149" i="1"/>
  <c r="X1149" i="1"/>
  <c r="Y1149" i="1"/>
  <c r="Z1149" i="1"/>
  <c r="V1150" i="1"/>
  <c r="W1150" i="1"/>
  <c r="X1150" i="1"/>
  <c r="Y1150" i="1"/>
  <c r="Z1150" i="1"/>
  <c r="V1151" i="1"/>
  <c r="W1151" i="1"/>
  <c r="X1151" i="1"/>
  <c r="Y1151" i="1"/>
  <c r="Z1151" i="1"/>
  <c r="V1152" i="1"/>
  <c r="W1152" i="1"/>
  <c r="X1152" i="1"/>
  <c r="Y1152" i="1"/>
  <c r="Z1152" i="1"/>
  <c r="V1153" i="1"/>
  <c r="W1153" i="1"/>
  <c r="X1153" i="1"/>
  <c r="Y1153" i="1"/>
  <c r="Z1153" i="1"/>
  <c r="V1154" i="1"/>
  <c r="W1154" i="1"/>
  <c r="X1154" i="1"/>
  <c r="Y1154" i="1"/>
  <c r="Z1154" i="1"/>
  <c r="V1155" i="1"/>
  <c r="W1155" i="1"/>
  <c r="X1155" i="1"/>
  <c r="Y1155" i="1"/>
  <c r="Z1155" i="1"/>
  <c r="V1156" i="1"/>
  <c r="W1156" i="1"/>
  <c r="X1156" i="1"/>
  <c r="Y1156" i="1"/>
  <c r="Z1156" i="1"/>
  <c r="V1157" i="1"/>
  <c r="W1157" i="1"/>
  <c r="X1157" i="1"/>
  <c r="Y1157" i="1"/>
  <c r="Z1157" i="1"/>
  <c r="V1158" i="1"/>
  <c r="W1158" i="1"/>
  <c r="X1158" i="1"/>
  <c r="Y1158" i="1"/>
  <c r="Z1158" i="1"/>
  <c r="V1159" i="1"/>
  <c r="W1159" i="1"/>
  <c r="X1159" i="1"/>
  <c r="Y1159" i="1"/>
  <c r="Z1159" i="1"/>
  <c r="V1160" i="1"/>
  <c r="W1160" i="1"/>
  <c r="X1160" i="1"/>
  <c r="Y1160" i="1"/>
  <c r="Z1160" i="1"/>
  <c r="V1161" i="1"/>
  <c r="W1161" i="1"/>
  <c r="X1161" i="1"/>
  <c r="Y1161" i="1"/>
  <c r="Z1161" i="1"/>
  <c r="V1162" i="1"/>
  <c r="W1162" i="1"/>
  <c r="X1162" i="1"/>
  <c r="Y1162" i="1"/>
  <c r="Z1162" i="1"/>
  <c r="V1163" i="1"/>
  <c r="W1163" i="1"/>
  <c r="X1163" i="1"/>
  <c r="Y1163" i="1"/>
  <c r="Z1163" i="1"/>
  <c r="V1164" i="1"/>
  <c r="W1164" i="1"/>
  <c r="X1164" i="1"/>
  <c r="Y1164" i="1"/>
  <c r="Z1164" i="1"/>
  <c r="V1165" i="1"/>
  <c r="W1165" i="1"/>
  <c r="X1165" i="1"/>
  <c r="Y1165" i="1"/>
  <c r="Z1165" i="1"/>
  <c r="V1166" i="1"/>
  <c r="W1166" i="1"/>
  <c r="X1166" i="1"/>
  <c r="Y1166" i="1"/>
  <c r="Z1166" i="1"/>
  <c r="V1167" i="1"/>
  <c r="W1167" i="1"/>
  <c r="X1167" i="1"/>
  <c r="Y1167" i="1"/>
  <c r="Z1167" i="1"/>
  <c r="V1168" i="1"/>
  <c r="W1168" i="1"/>
  <c r="X1168" i="1"/>
  <c r="Y1168" i="1"/>
  <c r="Z1168" i="1"/>
  <c r="V1169" i="1"/>
  <c r="W1169" i="1"/>
  <c r="X1169" i="1"/>
  <c r="Y1169" i="1"/>
  <c r="Z1169" i="1"/>
  <c r="V1170" i="1"/>
  <c r="W1170" i="1"/>
  <c r="X1170" i="1"/>
  <c r="Y1170" i="1"/>
  <c r="Z1170" i="1"/>
  <c r="V1171" i="1"/>
  <c r="W1171" i="1"/>
  <c r="X1171" i="1"/>
  <c r="Y1171" i="1"/>
  <c r="Z1171" i="1"/>
  <c r="V1172" i="1"/>
  <c r="W1172" i="1"/>
  <c r="X1172" i="1"/>
  <c r="Y1172" i="1"/>
  <c r="Z1172" i="1"/>
  <c r="V1173" i="1"/>
  <c r="W1173" i="1"/>
  <c r="X1173" i="1"/>
  <c r="Y1173" i="1"/>
  <c r="Z1173" i="1"/>
  <c r="V1174" i="1"/>
  <c r="W1174" i="1"/>
  <c r="X1174" i="1"/>
  <c r="Y1174" i="1"/>
  <c r="Z1174" i="1"/>
  <c r="V1175" i="1"/>
  <c r="W1175" i="1"/>
  <c r="X1175" i="1"/>
  <c r="Y1175" i="1"/>
  <c r="Z1175" i="1"/>
  <c r="V1176" i="1"/>
  <c r="W1176" i="1"/>
  <c r="X1176" i="1"/>
  <c r="Y1176" i="1"/>
  <c r="Z1176" i="1"/>
  <c r="V1177" i="1"/>
  <c r="W1177" i="1"/>
  <c r="X1177" i="1"/>
  <c r="Y1177" i="1"/>
  <c r="Z1177" i="1"/>
  <c r="V1178" i="1"/>
  <c r="W1178" i="1"/>
  <c r="X1178" i="1"/>
  <c r="Y1178" i="1"/>
  <c r="Z1178" i="1"/>
  <c r="V1179" i="1"/>
  <c r="W1179" i="1"/>
  <c r="X1179" i="1"/>
  <c r="Y1179" i="1"/>
  <c r="Z1179" i="1"/>
  <c r="V1180" i="1"/>
  <c r="W1180" i="1"/>
  <c r="X1180" i="1"/>
  <c r="Y1180" i="1"/>
  <c r="Z1180" i="1"/>
  <c r="V1181" i="1"/>
  <c r="W1181" i="1"/>
  <c r="X1181" i="1"/>
  <c r="Y1181" i="1"/>
  <c r="Z1181" i="1"/>
  <c r="V1182" i="1"/>
  <c r="W1182" i="1"/>
  <c r="X1182" i="1"/>
  <c r="Y1182" i="1"/>
  <c r="Z1182" i="1"/>
  <c r="V1183" i="1"/>
  <c r="W1183" i="1"/>
  <c r="X1183" i="1"/>
  <c r="Y1183" i="1"/>
  <c r="Z1183" i="1"/>
  <c r="V1184" i="1"/>
  <c r="W1184" i="1"/>
  <c r="X1184" i="1"/>
  <c r="Y1184" i="1"/>
  <c r="Z1184" i="1"/>
  <c r="V1185" i="1"/>
  <c r="W1185" i="1"/>
  <c r="X1185" i="1"/>
  <c r="Y1185" i="1"/>
  <c r="Z1185" i="1"/>
  <c r="V1186" i="1"/>
  <c r="W1186" i="1"/>
  <c r="X1186" i="1"/>
  <c r="Y1186" i="1"/>
  <c r="Z1186" i="1"/>
  <c r="V1187" i="1"/>
  <c r="W1187" i="1"/>
  <c r="X1187" i="1"/>
  <c r="Y1187" i="1"/>
  <c r="Z1187" i="1"/>
  <c r="V1188" i="1"/>
  <c r="W1188" i="1"/>
  <c r="X1188" i="1"/>
  <c r="Y1188" i="1"/>
  <c r="Z1188" i="1"/>
  <c r="V1189" i="1"/>
  <c r="W1189" i="1"/>
  <c r="X1189" i="1"/>
  <c r="Y1189" i="1"/>
  <c r="Z1189" i="1"/>
  <c r="V1190" i="1"/>
  <c r="W1190" i="1"/>
  <c r="X1190" i="1"/>
  <c r="Y1190" i="1"/>
  <c r="Z1190" i="1"/>
  <c r="V1191" i="1"/>
  <c r="W1191" i="1"/>
  <c r="X1191" i="1"/>
  <c r="Y1191" i="1"/>
  <c r="Z1191" i="1"/>
  <c r="V1192" i="1"/>
  <c r="W1192" i="1"/>
  <c r="X1192" i="1"/>
  <c r="Y1192" i="1"/>
  <c r="Z1192" i="1"/>
  <c r="V1193" i="1"/>
  <c r="W1193" i="1"/>
  <c r="X1193" i="1"/>
  <c r="Y1193" i="1"/>
  <c r="Z1193" i="1"/>
  <c r="V1194" i="1"/>
  <c r="W1194" i="1"/>
  <c r="X1194" i="1"/>
  <c r="Y1194" i="1"/>
  <c r="Z1194" i="1"/>
  <c r="V1195" i="1"/>
  <c r="W1195" i="1"/>
  <c r="X1195" i="1"/>
  <c r="Y1195" i="1"/>
  <c r="Z1195" i="1"/>
  <c r="V1196" i="1"/>
  <c r="W1196" i="1"/>
  <c r="X1196" i="1"/>
  <c r="Y1196" i="1"/>
  <c r="Z1196" i="1"/>
  <c r="V1197" i="1"/>
  <c r="W1197" i="1"/>
  <c r="X1197" i="1"/>
  <c r="Y1197" i="1"/>
  <c r="Z1197" i="1"/>
  <c r="V1198" i="1"/>
  <c r="W1198" i="1"/>
  <c r="X1198" i="1"/>
  <c r="Y1198" i="1"/>
  <c r="Z1198" i="1"/>
  <c r="V1199" i="1"/>
  <c r="W1199" i="1"/>
  <c r="X1199" i="1"/>
  <c r="Y1199" i="1"/>
  <c r="Z1199" i="1"/>
  <c r="V1200" i="1"/>
  <c r="W1200" i="1"/>
  <c r="X1200" i="1"/>
  <c r="Y1200" i="1"/>
  <c r="Z1200" i="1"/>
  <c r="V1201" i="1"/>
  <c r="W1201" i="1"/>
  <c r="X1201" i="1"/>
  <c r="Y1201" i="1"/>
  <c r="Z1201" i="1"/>
  <c r="V1202" i="1"/>
  <c r="W1202" i="1"/>
  <c r="X1202" i="1"/>
  <c r="Y1202" i="1"/>
  <c r="Z1202" i="1"/>
  <c r="V1203" i="1"/>
  <c r="W1203" i="1"/>
  <c r="X1203" i="1"/>
  <c r="Y1203" i="1"/>
  <c r="Z1203" i="1"/>
  <c r="V1204" i="1"/>
  <c r="W1204" i="1"/>
  <c r="X1204" i="1"/>
  <c r="Y1204" i="1"/>
  <c r="Z1204" i="1"/>
  <c r="V1205" i="1"/>
  <c r="W1205" i="1"/>
  <c r="X1205" i="1"/>
  <c r="Y1205" i="1"/>
  <c r="Z1205" i="1"/>
  <c r="V1206" i="1"/>
  <c r="W1206" i="1"/>
  <c r="X1206" i="1"/>
  <c r="Y1206" i="1"/>
  <c r="Z1206" i="1"/>
  <c r="V1207" i="1"/>
  <c r="W1207" i="1"/>
  <c r="X1207" i="1"/>
  <c r="Y1207" i="1"/>
  <c r="Z1207" i="1"/>
  <c r="V1208" i="1"/>
  <c r="W1208" i="1"/>
  <c r="X1208" i="1"/>
  <c r="Y1208" i="1"/>
  <c r="Z1208" i="1"/>
  <c r="V1209" i="1"/>
  <c r="W1209" i="1"/>
  <c r="X1209" i="1"/>
  <c r="Y1209" i="1"/>
  <c r="Z1209" i="1"/>
  <c r="V1210" i="1"/>
  <c r="W1210" i="1"/>
  <c r="X1210" i="1"/>
  <c r="Y1210" i="1"/>
  <c r="Z1210" i="1"/>
  <c r="V1211" i="1"/>
  <c r="W1211" i="1"/>
  <c r="X1211" i="1"/>
  <c r="Y1211" i="1"/>
  <c r="Z1211" i="1"/>
  <c r="V1212" i="1"/>
  <c r="W1212" i="1"/>
  <c r="X1212" i="1"/>
  <c r="Y1212" i="1"/>
  <c r="Z1212" i="1"/>
  <c r="V1213" i="1"/>
  <c r="W1213" i="1"/>
  <c r="X1213" i="1"/>
  <c r="Y1213" i="1"/>
  <c r="Z1213" i="1"/>
  <c r="V1214" i="1"/>
  <c r="W1214" i="1"/>
  <c r="X1214" i="1"/>
  <c r="Y1214" i="1"/>
  <c r="Z1214" i="1"/>
  <c r="V1215" i="1"/>
  <c r="W1215" i="1"/>
  <c r="X1215" i="1"/>
  <c r="Y1215" i="1"/>
  <c r="Z1215" i="1"/>
  <c r="V1216" i="1"/>
  <c r="W1216" i="1"/>
  <c r="X1216" i="1"/>
  <c r="Y1216" i="1"/>
  <c r="Z1216" i="1"/>
  <c r="V1217" i="1"/>
  <c r="W1217" i="1"/>
  <c r="X1217" i="1"/>
  <c r="Y1217" i="1"/>
  <c r="Z1217" i="1"/>
  <c r="V1218" i="1"/>
  <c r="W1218" i="1"/>
  <c r="X1218" i="1"/>
  <c r="Y1218" i="1"/>
  <c r="Z1218" i="1"/>
  <c r="V1219" i="1"/>
  <c r="W1219" i="1"/>
  <c r="X1219" i="1"/>
  <c r="Y1219" i="1"/>
  <c r="Z1219" i="1"/>
  <c r="V1220" i="1"/>
  <c r="W1220" i="1"/>
  <c r="X1220" i="1"/>
  <c r="Y1220" i="1"/>
  <c r="Z1220" i="1"/>
  <c r="V1221" i="1"/>
  <c r="W1221" i="1"/>
  <c r="X1221" i="1"/>
  <c r="Y1221" i="1"/>
  <c r="Z1221" i="1"/>
  <c r="V1222" i="1"/>
  <c r="W1222" i="1"/>
  <c r="X1222" i="1"/>
  <c r="Y1222" i="1"/>
  <c r="Z1222" i="1"/>
  <c r="V1223" i="1"/>
  <c r="W1223" i="1"/>
  <c r="X1223" i="1"/>
  <c r="Y1223" i="1"/>
  <c r="Z1223" i="1"/>
  <c r="V1224" i="1"/>
  <c r="W1224" i="1"/>
  <c r="X1224" i="1"/>
  <c r="Y1224" i="1"/>
  <c r="Z1224" i="1"/>
  <c r="V1225" i="1"/>
  <c r="W1225" i="1"/>
  <c r="X1225" i="1"/>
  <c r="Y1225" i="1"/>
  <c r="Z1225" i="1"/>
  <c r="V1226" i="1"/>
  <c r="W1226" i="1"/>
  <c r="X1226" i="1"/>
  <c r="Y1226" i="1"/>
  <c r="Z1226" i="1"/>
  <c r="V1227" i="1"/>
  <c r="W1227" i="1"/>
  <c r="X1227" i="1"/>
  <c r="Y1227" i="1"/>
  <c r="Z1227" i="1"/>
  <c r="V1228" i="1"/>
  <c r="W1228" i="1"/>
  <c r="X1228" i="1"/>
  <c r="Y1228" i="1"/>
  <c r="Z1228" i="1"/>
  <c r="V1229" i="1"/>
  <c r="W1229" i="1"/>
  <c r="X1229" i="1"/>
  <c r="Y1229" i="1"/>
  <c r="Z1229" i="1"/>
  <c r="V1230" i="1"/>
  <c r="W1230" i="1"/>
  <c r="X1230" i="1"/>
  <c r="Y1230" i="1"/>
  <c r="Z1230" i="1"/>
  <c r="V1231" i="1"/>
  <c r="W1231" i="1"/>
  <c r="X1231" i="1"/>
  <c r="Y1231" i="1"/>
  <c r="Z1231" i="1"/>
  <c r="V1232" i="1"/>
  <c r="W1232" i="1"/>
  <c r="X1232" i="1"/>
  <c r="Y1232" i="1"/>
  <c r="Z1232" i="1"/>
  <c r="V1233" i="1"/>
  <c r="W1233" i="1"/>
  <c r="X1233" i="1"/>
  <c r="Y1233" i="1"/>
  <c r="Z1233" i="1"/>
  <c r="V1234" i="1"/>
  <c r="W1234" i="1"/>
  <c r="X1234" i="1"/>
  <c r="Y1234" i="1"/>
  <c r="Z1234" i="1"/>
  <c r="V1235" i="1"/>
  <c r="W1235" i="1"/>
  <c r="X1235" i="1"/>
  <c r="Y1235" i="1"/>
  <c r="Z1235" i="1"/>
  <c r="V1236" i="1"/>
  <c r="W1236" i="1"/>
  <c r="X1236" i="1"/>
  <c r="Y1236" i="1"/>
  <c r="Z1236" i="1"/>
  <c r="V1237" i="1"/>
  <c r="W1237" i="1"/>
  <c r="X1237" i="1"/>
  <c r="Y1237" i="1"/>
  <c r="Z1237" i="1"/>
  <c r="V1238" i="1"/>
  <c r="W1238" i="1"/>
  <c r="X1238" i="1"/>
  <c r="Y1238" i="1"/>
  <c r="Z1238" i="1"/>
  <c r="V1239" i="1"/>
  <c r="W1239" i="1"/>
  <c r="X1239" i="1"/>
  <c r="Y1239" i="1"/>
  <c r="Z1239" i="1"/>
  <c r="V1240" i="1"/>
  <c r="W1240" i="1"/>
  <c r="X1240" i="1"/>
  <c r="Y1240" i="1"/>
  <c r="Z1240" i="1"/>
  <c r="V1241" i="1"/>
  <c r="W1241" i="1"/>
  <c r="X1241" i="1"/>
  <c r="Y1241" i="1"/>
  <c r="Z1241" i="1"/>
  <c r="V1242" i="1"/>
  <c r="W1242" i="1"/>
  <c r="X1242" i="1"/>
  <c r="Y1242" i="1"/>
  <c r="Z1242" i="1"/>
  <c r="V1243" i="1"/>
  <c r="W1243" i="1"/>
  <c r="X1243" i="1"/>
  <c r="Y1243" i="1"/>
  <c r="Z1243" i="1"/>
  <c r="V1244" i="1"/>
  <c r="W1244" i="1"/>
  <c r="X1244" i="1"/>
  <c r="Y1244" i="1"/>
  <c r="Z1244" i="1"/>
  <c r="V1245" i="1"/>
  <c r="W1245" i="1"/>
  <c r="X1245" i="1"/>
  <c r="Y1245" i="1"/>
  <c r="Z1245" i="1"/>
  <c r="V1246" i="1"/>
  <c r="W1246" i="1"/>
  <c r="X1246" i="1"/>
  <c r="Y1246" i="1"/>
  <c r="Z1246" i="1"/>
  <c r="V1247" i="1"/>
  <c r="W1247" i="1"/>
  <c r="X1247" i="1"/>
  <c r="Y1247" i="1"/>
  <c r="Z1247" i="1"/>
  <c r="V1248" i="1"/>
  <c r="W1248" i="1"/>
  <c r="X1248" i="1"/>
  <c r="Y1248" i="1"/>
  <c r="Z1248" i="1"/>
  <c r="V1249" i="1"/>
  <c r="W1249" i="1"/>
  <c r="X1249" i="1"/>
  <c r="Y1249" i="1"/>
  <c r="Z1249" i="1"/>
  <c r="V1250" i="1"/>
  <c r="W1250" i="1"/>
  <c r="X1250" i="1"/>
  <c r="Y1250" i="1"/>
  <c r="Z1250" i="1"/>
  <c r="V1251" i="1"/>
  <c r="W1251" i="1"/>
  <c r="X1251" i="1"/>
  <c r="Y1251" i="1"/>
  <c r="Z1251" i="1"/>
  <c r="V1252" i="1"/>
  <c r="W1252" i="1"/>
  <c r="X1252" i="1"/>
  <c r="Y1252" i="1"/>
  <c r="Z1252" i="1"/>
  <c r="V1253" i="1"/>
  <c r="W1253" i="1"/>
  <c r="X1253" i="1"/>
  <c r="Y1253" i="1"/>
  <c r="Z1253" i="1"/>
  <c r="V1254" i="1"/>
  <c r="W1254" i="1"/>
  <c r="X1254" i="1"/>
  <c r="Y1254" i="1"/>
  <c r="Z1254" i="1"/>
  <c r="V1255" i="1"/>
  <c r="W1255" i="1"/>
  <c r="X1255" i="1"/>
  <c r="Y1255" i="1"/>
  <c r="Z1255" i="1"/>
  <c r="V1256" i="1"/>
  <c r="W1256" i="1"/>
  <c r="X1256" i="1"/>
  <c r="Y1256" i="1"/>
  <c r="Z1256" i="1"/>
  <c r="V1257" i="1"/>
  <c r="W1257" i="1"/>
  <c r="X1257" i="1"/>
  <c r="Y1257" i="1"/>
  <c r="Z1257" i="1"/>
  <c r="V1258" i="1"/>
  <c r="W1258" i="1"/>
  <c r="X1258" i="1"/>
  <c r="Y1258" i="1"/>
  <c r="Z1258" i="1"/>
  <c r="V1259" i="1"/>
  <c r="W1259" i="1"/>
  <c r="X1259" i="1"/>
  <c r="Y1259" i="1"/>
  <c r="Z1259" i="1"/>
  <c r="V1260" i="1"/>
  <c r="W1260" i="1"/>
  <c r="X1260" i="1"/>
  <c r="Y1260" i="1"/>
  <c r="Z1260" i="1"/>
  <c r="V1261" i="1"/>
  <c r="W1261" i="1"/>
  <c r="X1261" i="1"/>
  <c r="Y1261" i="1"/>
  <c r="Z1261" i="1"/>
  <c r="V1262" i="1"/>
  <c r="W1262" i="1"/>
  <c r="X1262" i="1"/>
  <c r="Y1262" i="1"/>
  <c r="Z1262" i="1"/>
  <c r="V1263" i="1"/>
  <c r="W1263" i="1"/>
  <c r="X1263" i="1"/>
  <c r="Y1263" i="1"/>
  <c r="Z1263" i="1"/>
  <c r="V1264" i="1"/>
  <c r="W1264" i="1"/>
  <c r="X1264" i="1"/>
  <c r="Y1264" i="1"/>
  <c r="Z1264" i="1"/>
  <c r="V1265" i="1"/>
  <c r="W1265" i="1"/>
  <c r="X1265" i="1"/>
  <c r="Y1265" i="1"/>
  <c r="Z1265" i="1"/>
  <c r="V1266" i="1"/>
  <c r="W1266" i="1"/>
  <c r="X1266" i="1"/>
  <c r="Y1266" i="1"/>
  <c r="Z1266" i="1"/>
  <c r="V1267" i="1"/>
  <c r="W1267" i="1"/>
  <c r="X1267" i="1"/>
  <c r="Y1267" i="1"/>
  <c r="Z1267" i="1"/>
  <c r="V1268" i="1"/>
  <c r="W1268" i="1"/>
  <c r="X1268" i="1"/>
  <c r="Y1268" i="1"/>
  <c r="Z1268" i="1"/>
  <c r="V1269" i="1"/>
  <c r="W1269" i="1"/>
  <c r="X1269" i="1"/>
  <c r="Y1269" i="1"/>
  <c r="Z1269" i="1"/>
  <c r="V1270" i="1"/>
  <c r="W1270" i="1"/>
  <c r="X1270" i="1"/>
  <c r="Y1270" i="1"/>
  <c r="Z1270" i="1"/>
  <c r="V1271" i="1"/>
  <c r="W1271" i="1"/>
  <c r="X1271" i="1"/>
  <c r="Y1271" i="1"/>
  <c r="Z1271" i="1"/>
  <c r="V1272" i="1"/>
  <c r="W1272" i="1"/>
  <c r="X1272" i="1"/>
  <c r="Y1272" i="1"/>
  <c r="Z1272" i="1"/>
  <c r="V1273" i="1"/>
  <c r="W1273" i="1"/>
  <c r="X1273" i="1"/>
  <c r="Y1273" i="1"/>
  <c r="Z1273" i="1"/>
  <c r="V1274" i="1"/>
  <c r="W1274" i="1"/>
  <c r="X1274" i="1"/>
  <c r="Y1274" i="1"/>
  <c r="Z1274" i="1"/>
  <c r="V1275" i="1"/>
  <c r="W1275" i="1"/>
  <c r="X1275" i="1"/>
  <c r="Y1275" i="1"/>
  <c r="Z1275" i="1"/>
  <c r="V1276" i="1"/>
  <c r="W1276" i="1"/>
  <c r="X1276" i="1"/>
  <c r="Y1276" i="1"/>
  <c r="Z1276" i="1"/>
  <c r="V1277" i="1"/>
  <c r="W1277" i="1"/>
  <c r="X1277" i="1"/>
  <c r="Y1277" i="1"/>
  <c r="Z1277" i="1"/>
  <c r="V1278" i="1"/>
  <c r="W1278" i="1"/>
  <c r="X1278" i="1"/>
  <c r="Y1278" i="1"/>
  <c r="Z1278" i="1"/>
  <c r="V1279" i="1"/>
  <c r="W1279" i="1"/>
  <c r="X1279" i="1"/>
  <c r="Y1279" i="1"/>
  <c r="Z1279" i="1"/>
  <c r="V1280" i="1"/>
  <c r="W1280" i="1"/>
  <c r="X1280" i="1"/>
  <c r="Y1280" i="1"/>
  <c r="Z1280" i="1"/>
  <c r="V1281" i="1"/>
  <c r="W1281" i="1"/>
  <c r="X1281" i="1"/>
  <c r="Y1281" i="1"/>
  <c r="Z1281" i="1"/>
  <c r="V1282" i="1"/>
  <c r="W1282" i="1"/>
  <c r="X1282" i="1"/>
  <c r="Y1282" i="1"/>
  <c r="Z1282" i="1"/>
  <c r="V1283" i="1"/>
  <c r="W1283" i="1"/>
  <c r="X1283" i="1"/>
  <c r="Y1283" i="1"/>
  <c r="Z1283" i="1"/>
  <c r="V1284" i="1"/>
  <c r="W1284" i="1"/>
  <c r="X1284" i="1"/>
  <c r="Y1284" i="1"/>
  <c r="Z1284" i="1"/>
  <c r="V1285" i="1"/>
  <c r="W1285" i="1"/>
  <c r="X1285" i="1"/>
  <c r="Y1285" i="1"/>
  <c r="Z1285" i="1"/>
  <c r="V1286" i="1"/>
  <c r="W1286" i="1"/>
  <c r="X1286" i="1"/>
  <c r="Y1286" i="1"/>
  <c r="Z1286" i="1"/>
  <c r="V1287" i="1"/>
  <c r="W1287" i="1"/>
  <c r="X1287" i="1"/>
  <c r="Y1287" i="1"/>
  <c r="Z1287" i="1"/>
  <c r="V1288" i="1"/>
  <c r="W1288" i="1"/>
  <c r="X1288" i="1"/>
  <c r="Y1288" i="1"/>
  <c r="Z1288" i="1"/>
  <c r="V1289" i="1"/>
  <c r="W1289" i="1"/>
  <c r="X1289" i="1"/>
  <c r="Y1289" i="1"/>
  <c r="Z1289" i="1"/>
  <c r="V1290" i="1"/>
  <c r="W1290" i="1"/>
  <c r="X1290" i="1"/>
  <c r="Y1290" i="1"/>
  <c r="Z1290" i="1"/>
  <c r="V1291" i="1"/>
  <c r="W1291" i="1"/>
  <c r="X1291" i="1"/>
  <c r="Y1291" i="1"/>
  <c r="Z1291" i="1"/>
  <c r="V1292" i="1"/>
  <c r="W1292" i="1"/>
  <c r="X1292" i="1"/>
  <c r="Y1292" i="1"/>
  <c r="Z1292" i="1"/>
  <c r="V1293" i="1"/>
  <c r="W1293" i="1"/>
  <c r="X1293" i="1"/>
  <c r="Y1293" i="1"/>
  <c r="Z1293" i="1"/>
  <c r="V1294" i="1"/>
  <c r="W1294" i="1"/>
  <c r="X1294" i="1"/>
  <c r="Y1294" i="1"/>
  <c r="Z1294" i="1"/>
  <c r="V1295" i="1"/>
  <c r="W1295" i="1"/>
  <c r="X1295" i="1"/>
  <c r="Y1295" i="1"/>
  <c r="Z1295" i="1"/>
  <c r="V1296" i="1"/>
  <c r="W1296" i="1"/>
  <c r="X1296" i="1"/>
  <c r="Y1296" i="1"/>
  <c r="Z1296" i="1"/>
  <c r="V1297" i="1"/>
  <c r="W1297" i="1"/>
  <c r="X1297" i="1"/>
  <c r="Y1297" i="1"/>
  <c r="Z1297" i="1"/>
  <c r="V1298" i="1"/>
  <c r="W1298" i="1"/>
  <c r="X1298" i="1"/>
  <c r="Y1298" i="1"/>
  <c r="Z1298" i="1"/>
  <c r="V1299" i="1"/>
  <c r="W1299" i="1"/>
  <c r="X1299" i="1"/>
  <c r="Y1299" i="1"/>
  <c r="Z1299" i="1"/>
  <c r="V1300" i="1"/>
  <c r="W1300" i="1"/>
  <c r="X1300" i="1"/>
  <c r="Y1300" i="1"/>
  <c r="Z1300" i="1"/>
  <c r="V1301" i="1"/>
  <c r="W1301" i="1"/>
  <c r="X1301" i="1"/>
  <c r="Y1301" i="1"/>
  <c r="Z1301" i="1"/>
  <c r="V1302" i="1"/>
  <c r="W1302" i="1"/>
  <c r="X1302" i="1"/>
  <c r="Y1302" i="1"/>
  <c r="Z1302" i="1"/>
  <c r="V1303" i="1"/>
  <c r="W1303" i="1"/>
  <c r="X1303" i="1"/>
  <c r="Y1303" i="1"/>
  <c r="Z1303" i="1"/>
  <c r="V1304" i="1"/>
  <c r="W1304" i="1"/>
  <c r="X1304" i="1"/>
  <c r="Y1304" i="1"/>
  <c r="Z1304" i="1"/>
  <c r="V1305" i="1"/>
  <c r="W1305" i="1"/>
  <c r="X1305" i="1"/>
  <c r="Y1305" i="1"/>
  <c r="Z1305" i="1"/>
  <c r="V1306" i="1"/>
  <c r="W1306" i="1"/>
  <c r="X1306" i="1"/>
  <c r="Y1306" i="1"/>
  <c r="Z1306" i="1"/>
  <c r="V1307" i="1"/>
  <c r="W1307" i="1"/>
  <c r="X1307" i="1"/>
  <c r="Y1307" i="1"/>
  <c r="Z1307" i="1"/>
  <c r="V1308" i="1"/>
  <c r="W1308" i="1"/>
  <c r="X1308" i="1"/>
  <c r="Y1308" i="1"/>
  <c r="Z1308" i="1"/>
  <c r="V1309" i="1"/>
  <c r="W1309" i="1"/>
  <c r="X1309" i="1"/>
  <c r="Y1309" i="1"/>
  <c r="Z1309" i="1"/>
  <c r="V1310" i="1"/>
  <c r="W1310" i="1"/>
  <c r="X1310" i="1"/>
  <c r="Y1310" i="1"/>
  <c r="Z1310" i="1"/>
  <c r="V1311" i="1"/>
  <c r="W1311" i="1"/>
  <c r="X1311" i="1"/>
  <c r="Y1311" i="1"/>
  <c r="Z1311" i="1"/>
  <c r="V1312" i="1"/>
  <c r="W1312" i="1"/>
  <c r="X1312" i="1"/>
  <c r="Y1312" i="1"/>
  <c r="Z1312" i="1"/>
  <c r="V1313" i="1"/>
  <c r="W1313" i="1"/>
  <c r="X1313" i="1"/>
  <c r="Y1313" i="1"/>
  <c r="Z1313" i="1"/>
  <c r="V1314" i="1"/>
  <c r="W1314" i="1"/>
  <c r="X1314" i="1"/>
  <c r="Y1314" i="1"/>
  <c r="Z1314" i="1"/>
  <c r="V1315" i="1"/>
  <c r="W1315" i="1"/>
  <c r="X1315" i="1"/>
  <c r="Y1315" i="1"/>
  <c r="Z1315" i="1"/>
  <c r="V1316" i="1"/>
  <c r="W1316" i="1"/>
  <c r="X1316" i="1"/>
  <c r="Y1316" i="1"/>
  <c r="Z1316" i="1"/>
  <c r="V1317" i="1"/>
  <c r="W1317" i="1"/>
  <c r="X1317" i="1"/>
  <c r="Y1317" i="1"/>
  <c r="Z1317" i="1"/>
  <c r="V1318" i="1"/>
  <c r="W1318" i="1"/>
  <c r="X1318" i="1"/>
  <c r="Y1318" i="1"/>
  <c r="Z1318" i="1"/>
  <c r="V1319" i="1"/>
  <c r="W1319" i="1"/>
  <c r="X1319" i="1"/>
  <c r="Y1319" i="1"/>
  <c r="Z1319" i="1"/>
  <c r="V1320" i="1"/>
  <c r="W1320" i="1"/>
  <c r="X1320" i="1"/>
  <c r="Y1320" i="1"/>
  <c r="Z1320" i="1"/>
  <c r="V1321" i="1"/>
  <c r="W1321" i="1"/>
  <c r="X1321" i="1"/>
  <c r="Y1321" i="1"/>
  <c r="Z1321" i="1"/>
  <c r="V1322" i="1"/>
  <c r="W1322" i="1"/>
  <c r="X1322" i="1"/>
  <c r="Y1322" i="1"/>
  <c r="Z1322" i="1"/>
  <c r="V1323" i="1"/>
  <c r="W1323" i="1"/>
  <c r="X1323" i="1"/>
  <c r="Y1323" i="1"/>
  <c r="Z1323" i="1"/>
  <c r="V1324" i="1"/>
  <c r="W1324" i="1"/>
  <c r="X1324" i="1"/>
  <c r="Y1324" i="1"/>
  <c r="Z1324" i="1"/>
  <c r="V1325" i="1"/>
  <c r="W1325" i="1"/>
  <c r="X1325" i="1"/>
  <c r="Y1325" i="1"/>
  <c r="Z1325" i="1"/>
  <c r="V1326" i="1"/>
  <c r="W1326" i="1"/>
  <c r="X1326" i="1"/>
  <c r="Y1326" i="1"/>
  <c r="Z1326" i="1"/>
  <c r="V1327" i="1"/>
  <c r="W1327" i="1"/>
  <c r="X1327" i="1"/>
  <c r="Y1327" i="1"/>
  <c r="Z1327" i="1"/>
  <c r="V1328" i="1"/>
  <c r="W1328" i="1"/>
  <c r="X1328" i="1"/>
  <c r="Y1328" i="1"/>
  <c r="Z1328" i="1"/>
  <c r="V1329" i="1"/>
  <c r="W1329" i="1"/>
  <c r="X1329" i="1"/>
  <c r="Y1329" i="1"/>
  <c r="Z1329" i="1"/>
  <c r="V1330" i="1"/>
  <c r="W1330" i="1"/>
  <c r="X1330" i="1"/>
  <c r="Y1330" i="1"/>
  <c r="Z1330" i="1"/>
  <c r="V1331" i="1"/>
  <c r="W1331" i="1"/>
  <c r="X1331" i="1"/>
  <c r="Y1331" i="1"/>
  <c r="Z1331" i="1"/>
  <c r="V1332" i="1"/>
  <c r="W1332" i="1"/>
  <c r="X1332" i="1"/>
  <c r="Y1332" i="1"/>
  <c r="Z1332" i="1"/>
  <c r="V1333" i="1"/>
  <c r="W1333" i="1"/>
  <c r="X1333" i="1"/>
  <c r="Y1333" i="1"/>
  <c r="Z1333" i="1"/>
  <c r="V1334" i="1"/>
  <c r="W1334" i="1"/>
  <c r="X1334" i="1"/>
  <c r="Y1334" i="1"/>
  <c r="Z1334" i="1"/>
  <c r="V1335" i="1"/>
  <c r="W1335" i="1"/>
  <c r="X1335" i="1"/>
  <c r="Y1335" i="1"/>
  <c r="Z1335" i="1"/>
  <c r="V1336" i="1"/>
  <c r="W1336" i="1"/>
  <c r="X1336" i="1"/>
  <c r="Y1336" i="1"/>
  <c r="Z1336" i="1"/>
  <c r="V1337" i="1"/>
  <c r="W1337" i="1"/>
  <c r="X1337" i="1"/>
  <c r="Y1337" i="1"/>
  <c r="Z1337" i="1"/>
  <c r="V1338" i="1"/>
  <c r="W1338" i="1"/>
  <c r="X1338" i="1"/>
  <c r="Y1338" i="1"/>
  <c r="Z1338" i="1"/>
  <c r="V1339" i="1"/>
  <c r="W1339" i="1"/>
  <c r="X1339" i="1"/>
  <c r="Y1339" i="1"/>
  <c r="Z1339" i="1"/>
  <c r="V1340" i="1"/>
  <c r="W1340" i="1"/>
  <c r="X1340" i="1"/>
  <c r="Y1340" i="1"/>
  <c r="Z1340" i="1"/>
  <c r="V1341" i="1"/>
  <c r="W1341" i="1"/>
  <c r="X1341" i="1"/>
  <c r="Y1341" i="1"/>
  <c r="Z1341" i="1"/>
  <c r="V1342" i="1"/>
  <c r="W1342" i="1"/>
  <c r="X1342" i="1"/>
  <c r="Y1342" i="1"/>
  <c r="Z1342" i="1"/>
  <c r="V1343" i="1"/>
  <c r="W1343" i="1"/>
  <c r="X1343" i="1"/>
  <c r="Y1343" i="1"/>
  <c r="Z1343" i="1"/>
  <c r="V1344" i="1"/>
  <c r="W1344" i="1"/>
  <c r="X1344" i="1"/>
  <c r="Y1344" i="1"/>
  <c r="Z1344" i="1"/>
  <c r="V1345" i="1"/>
  <c r="W1345" i="1"/>
  <c r="X1345" i="1"/>
  <c r="Y1345" i="1"/>
  <c r="Z1345" i="1"/>
  <c r="V1346" i="1"/>
  <c r="W1346" i="1"/>
  <c r="X1346" i="1"/>
  <c r="Y1346" i="1"/>
  <c r="Z1346" i="1"/>
  <c r="V1347" i="1"/>
  <c r="W1347" i="1"/>
  <c r="X1347" i="1"/>
  <c r="Y1347" i="1"/>
  <c r="Z1347" i="1"/>
  <c r="V1348" i="1"/>
  <c r="W1348" i="1"/>
  <c r="X1348" i="1"/>
  <c r="Y1348" i="1"/>
  <c r="Z1348" i="1"/>
  <c r="V1349" i="1"/>
  <c r="W1349" i="1"/>
  <c r="X1349" i="1"/>
  <c r="Y1349" i="1"/>
  <c r="Z1349" i="1"/>
  <c r="V1350" i="1"/>
  <c r="W1350" i="1"/>
  <c r="X1350" i="1"/>
  <c r="Y1350" i="1"/>
  <c r="Z1350" i="1"/>
  <c r="V1351" i="1"/>
  <c r="W1351" i="1"/>
  <c r="X1351" i="1"/>
  <c r="Y1351" i="1"/>
  <c r="Z1351" i="1"/>
  <c r="V1352" i="1"/>
  <c r="W1352" i="1"/>
  <c r="X1352" i="1"/>
  <c r="Y1352" i="1"/>
  <c r="Z1352" i="1"/>
  <c r="V1353" i="1"/>
  <c r="W1353" i="1"/>
  <c r="X1353" i="1"/>
  <c r="Y1353" i="1"/>
  <c r="Z1353" i="1"/>
  <c r="V1354" i="1"/>
  <c r="W1354" i="1"/>
  <c r="X1354" i="1"/>
  <c r="Y1354" i="1"/>
  <c r="Z1354" i="1"/>
  <c r="V1355" i="1"/>
  <c r="W1355" i="1"/>
  <c r="X1355" i="1"/>
  <c r="Y1355" i="1"/>
  <c r="Z1355" i="1"/>
  <c r="V1356" i="1"/>
  <c r="W1356" i="1"/>
  <c r="X1356" i="1"/>
  <c r="Y1356" i="1"/>
  <c r="Z1356" i="1"/>
  <c r="V1357" i="1"/>
  <c r="W1357" i="1"/>
  <c r="X1357" i="1"/>
  <c r="Y1357" i="1"/>
  <c r="Z1357" i="1"/>
  <c r="V1358" i="1"/>
  <c r="W1358" i="1"/>
  <c r="X1358" i="1"/>
  <c r="Y1358" i="1"/>
  <c r="Z1358" i="1"/>
  <c r="V1359" i="1"/>
  <c r="W1359" i="1"/>
  <c r="X1359" i="1"/>
  <c r="Y1359" i="1"/>
  <c r="Z1359" i="1"/>
  <c r="V1360" i="1"/>
  <c r="W1360" i="1"/>
  <c r="X1360" i="1"/>
  <c r="Y1360" i="1"/>
  <c r="Z1360" i="1"/>
  <c r="V1361" i="1"/>
  <c r="W1361" i="1"/>
  <c r="X1361" i="1"/>
  <c r="Y1361" i="1"/>
  <c r="Z1361" i="1"/>
  <c r="V1362" i="1"/>
  <c r="W1362" i="1"/>
  <c r="X1362" i="1"/>
  <c r="Y1362" i="1"/>
  <c r="Z1362" i="1"/>
  <c r="V1363" i="1"/>
  <c r="W1363" i="1"/>
  <c r="X1363" i="1"/>
  <c r="Y1363" i="1"/>
  <c r="Z1363" i="1"/>
  <c r="V1364" i="1"/>
  <c r="W1364" i="1"/>
  <c r="X1364" i="1"/>
  <c r="Y1364" i="1"/>
  <c r="Z1364" i="1"/>
  <c r="V1365" i="1"/>
  <c r="W1365" i="1"/>
  <c r="X1365" i="1"/>
  <c r="Y1365" i="1"/>
  <c r="Z1365" i="1"/>
  <c r="V1366" i="1"/>
  <c r="W1366" i="1"/>
  <c r="X1366" i="1"/>
  <c r="Y1366" i="1"/>
  <c r="Z1366" i="1"/>
  <c r="V1367" i="1"/>
  <c r="W1367" i="1"/>
  <c r="X1367" i="1"/>
  <c r="Y1367" i="1"/>
  <c r="Z1367" i="1"/>
  <c r="V1368" i="1"/>
  <c r="W1368" i="1"/>
  <c r="X1368" i="1"/>
  <c r="Y1368" i="1"/>
  <c r="Z1368" i="1"/>
  <c r="V1369" i="1"/>
  <c r="W1369" i="1"/>
  <c r="X1369" i="1"/>
  <c r="Y1369" i="1"/>
  <c r="Z1369" i="1"/>
  <c r="V1370" i="1"/>
  <c r="W1370" i="1"/>
  <c r="X1370" i="1"/>
  <c r="Y1370" i="1"/>
  <c r="Z1370" i="1"/>
  <c r="V1371" i="1"/>
  <c r="W1371" i="1"/>
  <c r="X1371" i="1"/>
  <c r="Y1371" i="1"/>
  <c r="Z1371" i="1"/>
  <c r="V1372" i="1"/>
  <c r="W1372" i="1"/>
  <c r="X1372" i="1"/>
  <c r="Y1372" i="1"/>
  <c r="Z1372" i="1"/>
  <c r="V1373" i="1"/>
  <c r="W1373" i="1"/>
  <c r="X1373" i="1"/>
  <c r="Y1373" i="1"/>
  <c r="Z1373" i="1"/>
  <c r="V1374" i="1"/>
  <c r="W1374" i="1"/>
  <c r="X1374" i="1"/>
  <c r="Y1374" i="1"/>
  <c r="Z1374" i="1"/>
  <c r="V1375" i="1"/>
  <c r="W1375" i="1"/>
  <c r="X1375" i="1"/>
  <c r="Y1375" i="1"/>
  <c r="Z1375" i="1"/>
  <c r="V1376" i="1"/>
  <c r="W1376" i="1"/>
  <c r="X1376" i="1"/>
  <c r="Y1376" i="1"/>
  <c r="Z1376" i="1"/>
  <c r="V1377" i="1"/>
  <c r="W1377" i="1"/>
  <c r="X1377" i="1"/>
  <c r="Y1377" i="1"/>
  <c r="Z1377" i="1"/>
  <c r="V1378" i="1"/>
  <c r="W1378" i="1"/>
  <c r="X1378" i="1"/>
  <c r="Y1378" i="1"/>
  <c r="Z1378" i="1"/>
  <c r="V1379" i="1"/>
  <c r="W1379" i="1"/>
  <c r="X1379" i="1"/>
  <c r="Y1379" i="1"/>
  <c r="Z1379" i="1"/>
  <c r="V1380" i="1"/>
  <c r="W1380" i="1"/>
  <c r="X1380" i="1"/>
  <c r="Y1380" i="1"/>
  <c r="Z1380" i="1"/>
  <c r="V1381" i="1"/>
  <c r="W1381" i="1"/>
  <c r="X1381" i="1"/>
  <c r="Y1381" i="1"/>
  <c r="Z1381" i="1"/>
  <c r="V1382" i="1"/>
  <c r="W1382" i="1"/>
  <c r="X1382" i="1"/>
  <c r="Y1382" i="1"/>
  <c r="Z1382" i="1"/>
  <c r="V1383" i="1"/>
  <c r="W1383" i="1"/>
  <c r="X1383" i="1"/>
  <c r="Y1383" i="1"/>
  <c r="Z1383" i="1"/>
  <c r="V1384" i="1"/>
  <c r="W1384" i="1"/>
  <c r="X1384" i="1"/>
  <c r="Y1384" i="1"/>
  <c r="Z1384" i="1"/>
  <c r="V1385" i="1"/>
  <c r="W1385" i="1"/>
  <c r="X1385" i="1"/>
  <c r="Y1385" i="1"/>
  <c r="Z1385" i="1"/>
  <c r="V1386" i="1"/>
  <c r="W1386" i="1"/>
  <c r="X1386" i="1"/>
  <c r="Y1386" i="1"/>
  <c r="Z1386" i="1"/>
  <c r="V1387" i="1"/>
  <c r="W1387" i="1"/>
  <c r="X1387" i="1"/>
  <c r="Y1387" i="1"/>
  <c r="Z1387" i="1"/>
  <c r="V1388" i="1"/>
  <c r="W1388" i="1"/>
  <c r="X1388" i="1"/>
  <c r="Y1388" i="1"/>
  <c r="Z1388" i="1"/>
  <c r="V1389" i="1"/>
  <c r="W1389" i="1"/>
  <c r="X1389" i="1"/>
  <c r="Y1389" i="1"/>
  <c r="Z1389" i="1"/>
  <c r="V1390" i="1"/>
  <c r="W1390" i="1"/>
  <c r="X1390" i="1"/>
  <c r="Y1390" i="1"/>
  <c r="Z1390" i="1"/>
  <c r="V1391" i="1"/>
  <c r="W1391" i="1"/>
  <c r="X1391" i="1"/>
  <c r="Y1391" i="1"/>
  <c r="Z1391" i="1"/>
  <c r="V1392" i="1"/>
  <c r="W1392" i="1"/>
  <c r="X1392" i="1"/>
  <c r="Y1392" i="1"/>
  <c r="Z1392" i="1"/>
  <c r="V1393" i="1"/>
  <c r="W1393" i="1"/>
  <c r="X1393" i="1"/>
  <c r="Y1393" i="1"/>
  <c r="Z1393" i="1"/>
  <c r="V1394" i="1"/>
  <c r="W1394" i="1"/>
  <c r="X1394" i="1"/>
  <c r="Y1394" i="1"/>
  <c r="Z1394" i="1"/>
  <c r="V1395" i="1"/>
  <c r="W1395" i="1"/>
  <c r="X1395" i="1"/>
  <c r="Y1395" i="1"/>
  <c r="Z1395" i="1"/>
  <c r="V1396" i="1"/>
  <c r="W1396" i="1"/>
  <c r="X1396" i="1"/>
  <c r="Y1396" i="1"/>
  <c r="Z1396" i="1"/>
  <c r="V1397" i="1"/>
  <c r="W1397" i="1"/>
  <c r="X1397" i="1"/>
  <c r="Y1397" i="1"/>
  <c r="Z1397" i="1"/>
  <c r="V1398" i="1"/>
  <c r="W1398" i="1"/>
  <c r="X1398" i="1"/>
  <c r="Y1398" i="1"/>
  <c r="Z1398" i="1"/>
  <c r="V1399" i="1"/>
  <c r="W1399" i="1"/>
  <c r="X1399" i="1"/>
  <c r="Y1399" i="1"/>
  <c r="Z1399" i="1"/>
  <c r="V1400" i="1"/>
  <c r="W1400" i="1"/>
  <c r="X1400" i="1"/>
  <c r="Y1400" i="1"/>
  <c r="Z1400" i="1"/>
  <c r="V1401" i="1"/>
  <c r="W1401" i="1"/>
  <c r="X1401" i="1"/>
  <c r="Y1401" i="1"/>
  <c r="Z1401" i="1"/>
  <c r="V1402" i="1"/>
  <c r="W1402" i="1"/>
  <c r="X1402" i="1"/>
  <c r="Y1402" i="1"/>
  <c r="Z1402" i="1"/>
  <c r="V1403" i="1"/>
  <c r="W1403" i="1"/>
  <c r="X1403" i="1"/>
  <c r="Y1403" i="1"/>
  <c r="Z1403" i="1"/>
  <c r="V1404" i="1"/>
  <c r="W1404" i="1"/>
  <c r="X1404" i="1"/>
  <c r="Y1404" i="1"/>
  <c r="Z1404" i="1"/>
  <c r="V1405" i="1"/>
  <c r="W1405" i="1"/>
  <c r="X1405" i="1"/>
  <c r="Y1405" i="1"/>
  <c r="Z1405" i="1"/>
  <c r="V1406" i="1"/>
  <c r="W1406" i="1"/>
  <c r="X1406" i="1"/>
  <c r="Y1406" i="1"/>
  <c r="Z1406" i="1"/>
  <c r="V1407" i="1"/>
  <c r="W1407" i="1"/>
  <c r="X1407" i="1"/>
  <c r="Y1407" i="1"/>
  <c r="Z1407" i="1"/>
  <c r="V1408" i="1"/>
  <c r="W1408" i="1"/>
  <c r="X1408" i="1"/>
  <c r="Y1408" i="1"/>
  <c r="Z1408" i="1"/>
  <c r="V1409" i="1"/>
  <c r="W1409" i="1"/>
  <c r="X1409" i="1"/>
  <c r="Y1409" i="1"/>
  <c r="Z1409" i="1"/>
  <c r="V1410" i="1"/>
  <c r="W1410" i="1"/>
  <c r="X1410" i="1"/>
  <c r="Y1410" i="1"/>
  <c r="Z1410" i="1"/>
  <c r="V1411" i="1"/>
  <c r="W1411" i="1"/>
  <c r="X1411" i="1"/>
  <c r="Y1411" i="1"/>
  <c r="Z1411" i="1"/>
  <c r="V1412" i="1"/>
  <c r="W1412" i="1"/>
  <c r="X1412" i="1"/>
  <c r="Y1412" i="1"/>
  <c r="Z1412" i="1"/>
  <c r="V1413" i="1"/>
  <c r="W1413" i="1"/>
  <c r="X1413" i="1"/>
  <c r="Y1413" i="1"/>
  <c r="Z1413" i="1"/>
  <c r="V1414" i="1"/>
  <c r="W1414" i="1"/>
  <c r="X1414" i="1"/>
  <c r="Y1414" i="1"/>
  <c r="Z1414" i="1"/>
  <c r="V1415" i="1"/>
  <c r="W1415" i="1"/>
  <c r="X1415" i="1"/>
  <c r="Y1415" i="1"/>
  <c r="Z1415" i="1"/>
  <c r="V1416" i="1"/>
  <c r="W1416" i="1"/>
  <c r="X1416" i="1"/>
  <c r="Y1416" i="1"/>
  <c r="Z1416" i="1"/>
  <c r="V1417" i="1"/>
  <c r="W1417" i="1"/>
  <c r="X1417" i="1"/>
  <c r="Y1417" i="1"/>
  <c r="Z1417" i="1"/>
  <c r="V1418" i="1"/>
  <c r="W1418" i="1"/>
  <c r="X1418" i="1"/>
  <c r="Y1418" i="1"/>
  <c r="Z1418" i="1"/>
  <c r="V1419" i="1"/>
  <c r="W1419" i="1"/>
  <c r="X1419" i="1"/>
  <c r="Y1419" i="1"/>
  <c r="Z1419" i="1"/>
  <c r="V1420" i="1"/>
  <c r="W1420" i="1"/>
  <c r="X1420" i="1"/>
  <c r="Y1420" i="1"/>
  <c r="Z1420" i="1"/>
  <c r="V1421" i="1"/>
  <c r="W1421" i="1"/>
  <c r="X1421" i="1"/>
  <c r="Y1421" i="1"/>
  <c r="Z1421" i="1"/>
  <c r="V1422" i="1"/>
  <c r="W1422" i="1"/>
  <c r="X1422" i="1"/>
  <c r="Y1422" i="1"/>
  <c r="Z1422" i="1"/>
  <c r="V1423" i="1"/>
  <c r="W1423" i="1"/>
  <c r="X1423" i="1"/>
  <c r="Y1423" i="1"/>
  <c r="Z1423" i="1"/>
  <c r="V1424" i="1"/>
  <c r="W1424" i="1"/>
  <c r="X1424" i="1"/>
  <c r="Y1424" i="1"/>
  <c r="Z1424" i="1"/>
  <c r="V1425" i="1"/>
  <c r="W1425" i="1"/>
  <c r="X1425" i="1"/>
  <c r="Y1425" i="1"/>
  <c r="Z1425" i="1"/>
  <c r="V1426" i="1"/>
  <c r="W1426" i="1"/>
  <c r="X1426" i="1"/>
  <c r="Y1426" i="1"/>
  <c r="Z1426" i="1"/>
  <c r="V1427" i="1"/>
  <c r="W1427" i="1"/>
  <c r="X1427" i="1"/>
  <c r="Y1427" i="1"/>
  <c r="Z1427" i="1"/>
  <c r="V1428" i="1"/>
  <c r="W1428" i="1"/>
  <c r="X1428" i="1"/>
  <c r="Y1428" i="1"/>
  <c r="Z1428" i="1"/>
  <c r="V1429" i="1"/>
  <c r="W1429" i="1"/>
  <c r="X1429" i="1"/>
  <c r="Y1429" i="1"/>
  <c r="Z1429" i="1"/>
  <c r="V1430" i="1"/>
  <c r="W1430" i="1"/>
  <c r="X1430" i="1"/>
  <c r="Y1430" i="1"/>
  <c r="Z1430" i="1"/>
  <c r="V1431" i="1"/>
  <c r="W1431" i="1"/>
  <c r="X1431" i="1"/>
  <c r="Y1431" i="1"/>
  <c r="Z1431" i="1"/>
  <c r="V1432" i="1"/>
  <c r="W1432" i="1"/>
  <c r="X1432" i="1"/>
  <c r="Y1432" i="1"/>
  <c r="Z1432" i="1"/>
  <c r="V1433" i="1"/>
  <c r="W1433" i="1"/>
  <c r="X1433" i="1"/>
  <c r="Y1433" i="1"/>
  <c r="Z1433" i="1"/>
  <c r="V1434" i="1"/>
  <c r="W1434" i="1"/>
  <c r="X1434" i="1"/>
  <c r="Y1434" i="1"/>
  <c r="Z1434" i="1"/>
  <c r="V1435" i="1"/>
  <c r="W1435" i="1"/>
  <c r="X1435" i="1"/>
  <c r="Y1435" i="1"/>
  <c r="Z1435" i="1"/>
  <c r="V1436" i="1"/>
  <c r="W1436" i="1"/>
  <c r="X1436" i="1"/>
  <c r="Y1436" i="1"/>
  <c r="Z1436" i="1"/>
  <c r="V1437" i="1"/>
  <c r="W1437" i="1"/>
  <c r="X1437" i="1"/>
  <c r="Y1437" i="1"/>
  <c r="Z1437" i="1"/>
  <c r="V1438" i="1"/>
  <c r="W1438" i="1"/>
  <c r="X1438" i="1"/>
  <c r="Y1438" i="1"/>
  <c r="Z1438" i="1"/>
  <c r="V1439" i="1"/>
  <c r="W1439" i="1"/>
  <c r="X1439" i="1"/>
  <c r="Y1439" i="1"/>
  <c r="Z1439" i="1"/>
  <c r="V1440" i="1"/>
  <c r="W1440" i="1"/>
  <c r="X1440" i="1"/>
  <c r="Y1440" i="1"/>
  <c r="Z1440" i="1"/>
  <c r="V1441" i="1"/>
  <c r="W1441" i="1"/>
  <c r="X1441" i="1"/>
  <c r="Y1441" i="1"/>
  <c r="Z1441" i="1"/>
  <c r="V1442" i="1"/>
  <c r="W1442" i="1"/>
  <c r="X1442" i="1"/>
  <c r="Y1442" i="1"/>
  <c r="Z1442" i="1"/>
  <c r="V1443" i="1"/>
  <c r="W1443" i="1"/>
  <c r="X1443" i="1"/>
  <c r="Y1443" i="1"/>
  <c r="Z1443" i="1"/>
  <c r="V1444" i="1"/>
  <c r="W1444" i="1"/>
  <c r="X1444" i="1"/>
  <c r="Y1444" i="1"/>
  <c r="Z1444" i="1"/>
  <c r="V1445" i="1"/>
  <c r="W1445" i="1"/>
  <c r="X1445" i="1"/>
  <c r="Y1445" i="1"/>
  <c r="Z1445" i="1"/>
  <c r="V1446" i="1"/>
  <c r="W1446" i="1"/>
  <c r="X1446" i="1"/>
  <c r="Y1446" i="1"/>
  <c r="Z1446" i="1"/>
  <c r="V1447" i="1"/>
  <c r="W1447" i="1"/>
  <c r="X1447" i="1"/>
  <c r="Y1447" i="1"/>
  <c r="Z1447" i="1"/>
  <c r="V1448" i="1"/>
  <c r="W1448" i="1"/>
  <c r="X1448" i="1"/>
  <c r="Y1448" i="1"/>
  <c r="Z1448" i="1"/>
  <c r="V1449" i="1"/>
  <c r="W1449" i="1"/>
  <c r="X1449" i="1"/>
  <c r="Y1449" i="1"/>
  <c r="Z1449" i="1"/>
  <c r="V1450" i="1"/>
  <c r="W1450" i="1"/>
  <c r="X1450" i="1"/>
  <c r="Y1450" i="1"/>
  <c r="Z1450" i="1"/>
  <c r="V1451" i="1"/>
  <c r="W1451" i="1"/>
  <c r="X1451" i="1"/>
  <c r="Y1451" i="1"/>
  <c r="Z1451" i="1"/>
  <c r="V1452" i="1"/>
  <c r="W1452" i="1"/>
  <c r="X1452" i="1"/>
  <c r="Y1452" i="1"/>
  <c r="Z1452" i="1"/>
  <c r="V1453" i="1"/>
  <c r="W1453" i="1"/>
  <c r="X1453" i="1"/>
  <c r="Y1453" i="1"/>
  <c r="Z1453" i="1"/>
  <c r="V1454" i="1"/>
  <c r="W1454" i="1"/>
  <c r="X1454" i="1"/>
  <c r="Y1454" i="1"/>
  <c r="Z1454" i="1"/>
  <c r="V1455" i="1"/>
  <c r="W1455" i="1"/>
  <c r="X1455" i="1"/>
  <c r="Y1455" i="1"/>
  <c r="Z1455" i="1"/>
  <c r="V1456" i="1"/>
  <c r="W1456" i="1"/>
  <c r="X1456" i="1"/>
  <c r="Y1456" i="1"/>
  <c r="Z1456" i="1"/>
  <c r="V1457" i="1"/>
  <c r="W1457" i="1"/>
  <c r="X1457" i="1"/>
  <c r="Y1457" i="1"/>
  <c r="Z1457" i="1"/>
  <c r="V1458" i="1"/>
  <c r="W1458" i="1"/>
  <c r="X1458" i="1"/>
  <c r="Y1458" i="1"/>
  <c r="Z1458" i="1"/>
  <c r="V1459" i="1"/>
  <c r="W1459" i="1"/>
  <c r="X1459" i="1"/>
  <c r="Y1459" i="1"/>
  <c r="Z1459" i="1"/>
  <c r="V1460" i="1"/>
  <c r="W1460" i="1"/>
  <c r="X1460" i="1"/>
  <c r="Y1460" i="1"/>
  <c r="Z1460" i="1"/>
  <c r="V1461" i="1"/>
  <c r="W1461" i="1"/>
  <c r="X1461" i="1"/>
  <c r="Y1461" i="1"/>
  <c r="Z1461" i="1"/>
  <c r="V1462" i="1"/>
  <c r="W1462" i="1"/>
  <c r="X1462" i="1"/>
  <c r="Y1462" i="1"/>
  <c r="Z1462" i="1"/>
  <c r="V1463" i="1"/>
  <c r="W1463" i="1"/>
  <c r="X1463" i="1"/>
  <c r="Y1463" i="1"/>
  <c r="Z1463" i="1"/>
  <c r="V1464" i="1"/>
  <c r="W1464" i="1"/>
  <c r="X1464" i="1"/>
  <c r="Y1464" i="1"/>
  <c r="Z1464" i="1"/>
  <c r="V1465" i="1"/>
  <c r="W1465" i="1"/>
  <c r="X1465" i="1"/>
  <c r="Y1465" i="1"/>
  <c r="Z1465" i="1"/>
  <c r="V1466" i="1"/>
  <c r="W1466" i="1"/>
  <c r="X1466" i="1"/>
  <c r="Y1466" i="1"/>
  <c r="Z1466" i="1"/>
  <c r="V1467" i="1"/>
  <c r="W1467" i="1"/>
  <c r="X1467" i="1"/>
  <c r="Y1467" i="1"/>
  <c r="Z1467" i="1"/>
  <c r="V1468" i="1"/>
  <c r="W1468" i="1"/>
  <c r="X1468" i="1"/>
  <c r="Y1468" i="1"/>
  <c r="Z1468" i="1"/>
  <c r="V1469" i="1"/>
  <c r="W1469" i="1"/>
  <c r="X1469" i="1"/>
  <c r="Y1469" i="1"/>
  <c r="Z1469" i="1"/>
  <c r="V1470" i="1"/>
  <c r="W1470" i="1"/>
  <c r="X1470" i="1"/>
  <c r="Y1470" i="1"/>
  <c r="Z1470" i="1"/>
  <c r="V1471" i="1"/>
  <c r="W1471" i="1"/>
  <c r="X1471" i="1"/>
  <c r="Y1471" i="1"/>
  <c r="Z1471" i="1"/>
  <c r="V1472" i="1"/>
  <c r="W1472" i="1"/>
  <c r="X1472" i="1"/>
  <c r="Y1472" i="1"/>
  <c r="Z1472" i="1"/>
  <c r="V1473" i="1"/>
  <c r="W1473" i="1"/>
  <c r="X1473" i="1"/>
  <c r="Y1473" i="1"/>
  <c r="Z1473" i="1"/>
  <c r="V1474" i="1"/>
  <c r="W1474" i="1"/>
  <c r="X1474" i="1"/>
  <c r="Y1474" i="1"/>
  <c r="Z1474" i="1"/>
  <c r="V1475" i="1"/>
  <c r="W1475" i="1"/>
  <c r="X1475" i="1"/>
  <c r="Y1475" i="1"/>
  <c r="Z1475" i="1"/>
  <c r="V1476" i="1"/>
  <c r="W1476" i="1"/>
  <c r="X1476" i="1"/>
  <c r="Y1476" i="1"/>
  <c r="Z1476" i="1"/>
  <c r="V1477" i="1"/>
  <c r="W1477" i="1"/>
  <c r="X1477" i="1"/>
  <c r="Y1477" i="1"/>
  <c r="Z1477" i="1"/>
  <c r="V1478" i="1"/>
  <c r="W1478" i="1"/>
  <c r="X1478" i="1"/>
  <c r="Y1478" i="1"/>
  <c r="Z1478" i="1"/>
  <c r="V1479" i="1"/>
  <c r="W1479" i="1"/>
  <c r="X1479" i="1"/>
  <c r="Y1479" i="1"/>
  <c r="Z1479" i="1"/>
  <c r="V1480" i="1"/>
  <c r="W1480" i="1"/>
  <c r="X1480" i="1"/>
  <c r="Y1480" i="1"/>
  <c r="Z1480" i="1"/>
  <c r="V1481" i="1"/>
  <c r="W1481" i="1"/>
  <c r="X1481" i="1"/>
  <c r="Y1481" i="1"/>
  <c r="Z1481" i="1"/>
  <c r="V1482" i="1"/>
  <c r="W1482" i="1"/>
  <c r="X1482" i="1"/>
  <c r="Y1482" i="1"/>
  <c r="Z1482" i="1"/>
  <c r="V1483" i="1"/>
  <c r="W1483" i="1"/>
  <c r="X1483" i="1"/>
  <c r="Y1483" i="1"/>
  <c r="Z1483" i="1"/>
  <c r="V1484" i="1"/>
  <c r="W1484" i="1"/>
  <c r="X1484" i="1"/>
  <c r="Y1484" i="1"/>
  <c r="Z1484" i="1"/>
  <c r="V1485" i="1"/>
  <c r="W1485" i="1"/>
  <c r="X1485" i="1"/>
  <c r="Y1485" i="1"/>
  <c r="Z1485" i="1"/>
  <c r="V1486" i="1"/>
  <c r="W1486" i="1"/>
  <c r="X1486" i="1"/>
  <c r="Y1486" i="1"/>
  <c r="Z1486" i="1"/>
  <c r="V1487" i="1"/>
  <c r="W1487" i="1"/>
  <c r="X1487" i="1"/>
  <c r="Y1487" i="1"/>
  <c r="Z1487" i="1"/>
  <c r="V1488" i="1"/>
  <c r="W1488" i="1"/>
  <c r="X1488" i="1"/>
  <c r="Y1488" i="1"/>
  <c r="Z1488" i="1"/>
  <c r="V1489" i="1"/>
  <c r="W1489" i="1"/>
  <c r="X1489" i="1"/>
  <c r="Y1489" i="1"/>
  <c r="Z1489" i="1"/>
  <c r="V1490" i="1"/>
  <c r="W1490" i="1"/>
  <c r="X1490" i="1"/>
  <c r="Y1490" i="1"/>
  <c r="Z1490" i="1"/>
  <c r="V1491" i="1"/>
  <c r="W1491" i="1"/>
  <c r="X1491" i="1"/>
  <c r="Y1491" i="1"/>
  <c r="Z1491" i="1"/>
  <c r="V1492" i="1"/>
  <c r="W1492" i="1"/>
  <c r="X1492" i="1"/>
  <c r="Y1492" i="1"/>
  <c r="Z1492" i="1"/>
  <c r="V1493" i="1"/>
  <c r="W1493" i="1"/>
  <c r="X1493" i="1"/>
  <c r="Y1493" i="1"/>
  <c r="Z1493" i="1"/>
  <c r="V1494" i="1"/>
  <c r="W1494" i="1"/>
  <c r="X1494" i="1"/>
  <c r="Y1494" i="1"/>
  <c r="Z1494" i="1"/>
  <c r="V1495" i="1"/>
  <c r="W1495" i="1"/>
  <c r="X1495" i="1"/>
  <c r="Y1495" i="1"/>
  <c r="Z1495" i="1"/>
  <c r="V1496" i="1"/>
  <c r="W1496" i="1"/>
  <c r="X1496" i="1"/>
  <c r="Y1496" i="1"/>
  <c r="Z1496" i="1"/>
  <c r="V1497" i="1"/>
  <c r="W1497" i="1"/>
  <c r="X1497" i="1"/>
  <c r="Y1497" i="1"/>
  <c r="Z1497" i="1"/>
  <c r="V1498" i="1"/>
  <c r="W1498" i="1"/>
  <c r="X1498" i="1"/>
  <c r="Y1498" i="1"/>
  <c r="Z1498" i="1"/>
  <c r="V1499" i="1"/>
  <c r="W1499" i="1"/>
  <c r="X1499" i="1"/>
  <c r="Y1499" i="1"/>
  <c r="Z1499" i="1"/>
  <c r="V1500" i="1"/>
  <c r="W1500" i="1"/>
  <c r="X1500" i="1"/>
  <c r="Y1500" i="1"/>
  <c r="Z1500" i="1"/>
  <c r="V1501" i="1"/>
  <c r="W1501" i="1"/>
  <c r="X1501" i="1"/>
  <c r="Y1501" i="1"/>
  <c r="Z1501" i="1"/>
  <c r="V1502" i="1"/>
  <c r="W1502" i="1"/>
  <c r="X1502" i="1"/>
  <c r="Y1502" i="1"/>
  <c r="Z1502" i="1"/>
  <c r="V1503" i="1"/>
  <c r="W1503" i="1"/>
  <c r="X1503" i="1"/>
  <c r="Y1503" i="1"/>
  <c r="Z1503" i="1"/>
  <c r="V1504" i="1"/>
  <c r="W1504" i="1"/>
  <c r="X1504" i="1"/>
  <c r="Y1504" i="1"/>
  <c r="Z1504" i="1"/>
  <c r="V1505" i="1"/>
  <c r="W1505" i="1"/>
  <c r="X1505" i="1"/>
  <c r="Y1505" i="1"/>
  <c r="Z1505" i="1"/>
  <c r="V1506" i="1"/>
  <c r="W1506" i="1"/>
  <c r="X1506" i="1"/>
  <c r="Y1506" i="1"/>
  <c r="Z1506" i="1"/>
  <c r="V1507" i="1"/>
  <c r="W1507" i="1"/>
  <c r="X1507" i="1"/>
  <c r="Y1507" i="1"/>
  <c r="Z1507" i="1"/>
  <c r="V1508" i="1"/>
  <c r="W1508" i="1"/>
  <c r="X1508" i="1"/>
  <c r="Y1508" i="1"/>
  <c r="Z1508" i="1"/>
  <c r="V1509" i="1"/>
  <c r="W1509" i="1"/>
  <c r="X1509" i="1"/>
  <c r="Y1509" i="1"/>
  <c r="Z1509" i="1"/>
  <c r="V1510" i="1"/>
  <c r="W1510" i="1"/>
  <c r="X1510" i="1"/>
  <c r="Y1510" i="1"/>
  <c r="Z1510" i="1"/>
  <c r="V1511" i="1"/>
  <c r="W1511" i="1"/>
  <c r="X1511" i="1"/>
  <c r="Y1511" i="1"/>
  <c r="Z1511" i="1"/>
  <c r="V1512" i="1"/>
  <c r="W1512" i="1"/>
  <c r="X1512" i="1"/>
  <c r="Y1512" i="1"/>
  <c r="Z1512" i="1"/>
  <c r="V1513" i="1"/>
  <c r="W1513" i="1"/>
  <c r="X1513" i="1"/>
  <c r="Y1513" i="1"/>
  <c r="Z1513" i="1"/>
  <c r="V1514" i="1"/>
  <c r="W1514" i="1"/>
  <c r="X1514" i="1"/>
  <c r="Y1514" i="1"/>
  <c r="Z1514" i="1"/>
  <c r="V1515" i="1"/>
  <c r="W1515" i="1"/>
  <c r="X1515" i="1"/>
  <c r="Y1515" i="1"/>
  <c r="Z1515" i="1"/>
  <c r="V1516" i="1"/>
  <c r="W1516" i="1"/>
  <c r="X1516" i="1"/>
  <c r="Y1516" i="1"/>
  <c r="Z1516" i="1"/>
  <c r="V1517" i="1"/>
  <c r="W1517" i="1"/>
  <c r="X1517" i="1"/>
  <c r="Y1517" i="1"/>
  <c r="Z1517" i="1"/>
  <c r="V1518" i="1"/>
  <c r="W1518" i="1"/>
  <c r="X1518" i="1"/>
  <c r="Y1518" i="1"/>
  <c r="Z1518" i="1"/>
  <c r="V1519" i="1"/>
  <c r="W1519" i="1"/>
  <c r="X1519" i="1"/>
  <c r="Y1519" i="1"/>
  <c r="Z1519" i="1"/>
  <c r="V1520" i="1"/>
  <c r="W1520" i="1"/>
  <c r="X1520" i="1"/>
  <c r="Y1520" i="1"/>
  <c r="Z1520" i="1"/>
  <c r="V1521" i="1"/>
  <c r="W1521" i="1"/>
  <c r="X1521" i="1"/>
  <c r="Y1521" i="1"/>
  <c r="Z1521" i="1"/>
  <c r="V1522" i="1"/>
  <c r="W1522" i="1"/>
  <c r="X1522" i="1"/>
  <c r="Y1522" i="1"/>
  <c r="Z1522" i="1"/>
  <c r="V1523" i="1"/>
  <c r="W1523" i="1"/>
  <c r="X1523" i="1"/>
  <c r="Y1523" i="1"/>
  <c r="Z1523" i="1"/>
  <c r="V1524" i="1"/>
  <c r="W1524" i="1"/>
  <c r="X1524" i="1"/>
  <c r="Y1524" i="1"/>
  <c r="Z1524" i="1"/>
  <c r="V1525" i="1"/>
  <c r="W1525" i="1"/>
  <c r="X1525" i="1"/>
  <c r="Y1525" i="1"/>
  <c r="Z1525" i="1"/>
  <c r="V1526" i="1"/>
  <c r="W1526" i="1"/>
  <c r="X1526" i="1"/>
  <c r="Y1526" i="1"/>
  <c r="Z1526" i="1"/>
  <c r="V1527" i="1"/>
  <c r="W1527" i="1"/>
  <c r="X1527" i="1"/>
  <c r="Y1527" i="1"/>
  <c r="Z1527" i="1"/>
  <c r="V1528" i="1"/>
  <c r="W1528" i="1"/>
  <c r="X1528" i="1"/>
  <c r="Y1528" i="1"/>
  <c r="Z1528" i="1"/>
  <c r="V1529" i="1"/>
  <c r="W1529" i="1"/>
  <c r="X1529" i="1"/>
  <c r="Y1529" i="1"/>
  <c r="Z1529" i="1"/>
  <c r="V1530" i="1"/>
  <c r="W1530" i="1"/>
  <c r="X1530" i="1"/>
  <c r="Y1530" i="1"/>
  <c r="Z1530" i="1"/>
  <c r="V1531" i="1"/>
  <c r="W1531" i="1"/>
  <c r="X1531" i="1"/>
  <c r="Y1531" i="1"/>
  <c r="Z1531" i="1"/>
  <c r="V1532" i="1"/>
  <c r="W1532" i="1"/>
  <c r="X1532" i="1"/>
  <c r="Y1532" i="1"/>
  <c r="Z1532" i="1"/>
  <c r="V1533" i="1"/>
  <c r="W1533" i="1"/>
  <c r="X1533" i="1"/>
  <c r="Y1533" i="1"/>
  <c r="Z1533" i="1"/>
  <c r="V1534" i="1"/>
  <c r="W1534" i="1"/>
  <c r="X1534" i="1"/>
  <c r="Y1534" i="1"/>
  <c r="Z1534" i="1"/>
  <c r="V1535" i="1"/>
  <c r="W1535" i="1"/>
  <c r="X1535" i="1"/>
  <c r="Y1535" i="1"/>
  <c r="Z1535" i="1"/>
  <c r="V1536" i="1"/>
  <c r="W1536" i="1"/>
  <c r="X1536" i="1"/>
  <c r="Y1536" i="1"/>
  <c r="Z1536" i="1"/>
  <c r="V1537" i="1"/>
  <c r="W1537" i="1"/>
  <c r="X1537" i="1"/>
  <c r="Y1537" i="1"/>
  <c r="Z1537" i="1"/>
  <c r="V1538" i="1"/>
  <c r="W1538" i="1"/>
  <c r="X1538" i="1"/>
  <c r="Y1538" i="1"/>
  <c r="Z1538" i="1"/>
  <c r="V1539" i="1"/>
  <c r="W1539" i="1"/>
  <c r="X1539" i="1"/>
  <c r="Y1539" i="1"/>
  <c r="Z1539" i="1"/>
  <c r="V1540" i="1"/>
  <c r="W1540" i="1"/>
  <c r="X1540" i="1"/>
  <c r="Y1540" i="1"/>
  <c r="Z1540" i="1"/>
  <c r="V1541" i="1"/>
  <c r="W1541" i="1"/>
  <c r="X1541" i="1"/>
  <c r="Y1541" i="1"/>
  <c r="Z1541" i="1"/>
  <c r="V1542" i="1"/>
  <c r="W1542" i="1"/>
  <c r="X1542" i="1"/>
  <c r="Y1542" i="1"/>
  <c r="Z1542" i="1"/>
  <c r="V1543" i="1"/>
  <c r="W1543" i="1"/>
  <c r="X1543" i="1"/>
  <c r="Y1543" i="1"/>
  <c r="Z1543" i="1"/>
  <c r="V1544" i="1"/>
  <c r="W1544" i="1"/>
  <c r="X1544" i="1"/>
  <c r="Y1544" i="1"/>
  <c r="Z1544" i="1"/>
  <c r="V1545" i="1"/>
  <c r="W1545" i="1"/>
  <c r="X1545" i="1"/>
  <c r="Y1545" i="1"/>
  <c r="Z1545" i="1"/>
  <c r="V1546" i="1"/>
  <c r="W1546" i="1"/>
  <c r="X1546" i="1"/>
  <c r="Y1546" i="1"/>
  <c r="Z1546" i="1"/>
  <c r="V1547" i="1"/>
  <c r="W1547" i="1"/>
  <c r="X1547" i="1"/>
  <c r="Y1547" i="1"/>
  <c r="Z1547" i="1"/>
  <c r="V1548" i="1"/>
  <c r="W1548" i="1"/>
  <c r="X1548" i="1"/>
  <c r="Y1548" i="1"/>
  <c r="Z1548" i="1"/>
  <c r="V1549" i="1"/>
  <c r="W1549" i="1"/>
  <c r="X1549" i="1"/>
  <c r="Y1549" i="1"/>
  <c r="Z1549" i="1"/>
  <c r="V1550" i="1"/>
  <c r="W1550" i="1"/>
  <c r="X1550" i="1"/>
  <c r="Y1550" i="1"/>
  <c r="Z1550" i="1"/>
  <c r="V1551" i="1"/>
  <c r="W1551" i="1"/>
  <c r="X1551" i="1"/>
  <c r="Y1551" i="1"/>
  <c r="Z1551" i="1"/>
  <c r="V1552" i="1"/>
  <c r="W1552" i="1"/>
  <c r="X1552" i="1"/>
  <c r="Y1552" i="1"/>
  <c r="Z1552" i="1"/>
  <c r="V1553" i="1"/>
  <c r="W1553" i="1"/>
  <c r="X1553" i="1"/>
  <c r="Y1553" i="1"/>
  <c r="Z1553" i="1"/>
  <c r="V1554" i="1"/>
  <c r="W1554" i="1"/>
  <c r="X1554" i="1"/>
  <c r="Y1554" i="1"/>
  <c r="Z1554" i="1"/>
  <c r="V1555" i="1"/>
  <c r="W1555" i="1"/>
  <c r="X1555" i="1"/>
  <c r="Y1555" i="1"/>
  <c r="Z1555" i="1"/>
  <c r="V1556" i="1"/>
  <c r="W1556" i="1"/>
  <c r="X1556" i="1"/>
  <c r="Y1556" i="1"/>
  <c r="Z1556" i="1"/>
  <c r="V1557" i="1"/>
  <c r="W1557" i="1"/>
  <c r="X1557" i="1"/>
  <c r="Y1557" i="1"/>
  <c r="Z1557" i="1"/>
  <c r="V1558" i="1"/>
  <c r="W1558" i="1"/>
  <c r="X1558" i="1"/>
  <c r="Y1558" i="1"/>
  <c r="Z1558" i="1"/>
  <c r="V1559" i="1"/>
  <c r="W1559" i="1"/>
  <c r="X1559" i="1"/>
  <c r="Y1559" i="1"/>
  <c r="Z1559" i="1"/>
  <c r="V1560" i="1"/>
  <c r="W1560" i="1"/>
  <c r="X1560" i="1"/>
  <c r="Y1560" i="1"/>
  <c r="Z1560" i="1"/>
  <c r="V1561" i="1"/>
  <c r="W1561" i="1"/>
  <c r="X1561" i="1"/>
  <c r="Y1561" i="1"/>
  <c r="Z1561" i="1"/>
  <c r="V1562" i="1"/>
  <c r="W1562" i="1"/>
  <c r="X1562" i="1"/>
  <c r="Y1562" i="1"/>
  <c r="Z1562" i="1"/>
  <c r="V1563" i="1"/>
  <c r="W1563" i="1"/>
  <c r="X1563" i="1"/>
  <c r="Y1563" i="1"/>
  <c r="Z1563" i="1"/>
  <c r="V1564" i="1"/>
  <c r="W1564" i="1"/>
  <c r="X1564" i="1"/>
  <c r="Y1564" i="1"/>
  <c r="Z1564" i="1"/>
  <c r="V1565" i="1"/>
  <c r="W1565" i="1"/>
  <c r="X1565" i="1"/>
  <c r="Y1565" i="1"/>
  <c r="Z1565" i="1"/>
  <c r="V1566" i="1"/>
  <c r="W1566" i="1"/>
  <c r="X1566" i="1"/>
  <c r="Y1566" i="1"/>
  <c r="Z1566" i="1"/>
  <c r="V1567" i="1"/>
  <c r="W1567" i="1"/>
  <c r="X1567" i="1"/>
  <c r="Y1567" i="1"/>
  <c r="Z1567" i="1"/>
  <c r="V1568" i="1"/>
  <c r="W1568" i="1"/>
  <c r="X1568" i="1"/>
  <c r="Y1568" i="1"/>
  <c r="Z1568" i="1"/>
  <c r="V1569" i="1"/>
  <c r="W1569" i="1"/>
  <c r="X1569" i="1"/>
  <c r="Y1569" i="1"/>
  <c r="Z1569" i="1"/>
  <c r="V1570" i="1"/>
  <c r="W1570" i="1"/>
  <c r="X1570" i="1"/>
  <c r="Y1570" i="1"/>
  <c r="Z1570" i="1"/>
  <c r="V1571" i="1"/>
  <c r="W1571" i="1"/>
  <c r="X1571" i="1"/>
  <c r="Y1571" i="1"/>
  <c r="Z1571" i="1"/>
  <c r="V1572" i="1"/>
  <c r="W1572" i="1"/>
  <c r="X1572" i="1"/>
  <c r="Y1572" i="1"/>
  <c r="Z1572" i="1"/>
  <c r="V1573" i="1"/>
  <c r="W1573" i="1"/>
  <c r="X1573" i="1"/>
  <c r="Y1573" i="1"/>
  <c r="Z1573" i="1"/>
  <c r="V1574" i="1"/>
  <c r="W1574" i="1"/>
  <c r="X1574" i="1"/>
  <c r="Y1574" i="1"/>
  <c r="Z1574" i="1"/>
  <c r="V1575" i="1"/>
  <c r="W1575" i="1"/>
  <c r="X1575" i="1"/>
  <c r="Y1575" i="1"/>
  <c r="Z1575" i="1"/>
  <c r="V1576" i="1"/>
  <c r="W1576" i="1"/>
  <c r="X1576" i="1"/>
  <c r="Y1576" i="1"/>
  <c r="Z1576" i="1"/>
  <c r="V1577" i="1"/>
  <c r="W1577" i="1"/>
  <c r="X1577" i="1"/>
  <c r="Y1577" i="1"/>
  <c r="Z1577" i="1"/>
  <c r="V1578" i="1"/>
  <c r="W1578" i="1"/>
  <c r="X1578" i="1"/>
  <c r="Y1578" i="1"/>
  <c r="Z1578" i="1"/>
  <c r="V1579" i="1"/>
  <c r="W1579" i="1"/>
  <c r="X1579" i="1"/>
  <c r="Y1579" i="1"/>
  <c r="Z1579" i="1"/>
  <c r="V1580" i="1"/>
  <c r="W1580" i="1"/>
  <c r="X1580" i="1"/>
  <c r="Y1580" i="1"/>
  <c r="Z1580" i="1"/>
  <c r="V1581" i="1"/>
  <c r="W1581" i="1"/>
  <c r="X1581" i="1"/>
  <c r="Y1581" i="1"/>
  <c r="Z1581" i="1"/>
  <c r="V1582" i="1"/>
  <c r="W1582" i="1"/>
  <c r="X1582" i="1"/>
  <c r="Y1582" i="1"/>
  <c r="Z1582" i="1"/>
  <c r="V1583" i="1"/>
  <c r="W1583" i="1"/>
  <c r="X1583" i="1"/>
  <c r="Y1583" i="1"/>
  <c r="Z1583" i="1"/>
  <c r="V1584" i="1"/>
  <c r="W1584" i="1"/>
  <c r="X1584" i="1"/>
  <c r="Y1584" i="1"/>
  <c r="Z1584" i="1"/>
  <c r="V1585" i="1"/>
  <c r="W1585" i="1"/>
  <c r="X1585" i="1"/>
  <c r="Y1585" i="1"/>
  <c r="Z1585" i="1"/>
  <c r="V1586" i="1"/>
  <c r="W1586" i="1"/>
  <c r="X1586" i="1"/>
  <c r="Y1586" i="1"/>
  <c r="Z1586" i="1"/>
  <c r="V1587" i="1"/>
  <c r="W1587" i="1"/>
  <c r="X1587" i="1"/>
  <c r="Y1587" i="1"/>
  <c r="Z1587" i="1"/>
  <c r="V1588" i="1"/>
  <c r="W1588" i="1"/>
  <c r="X1588" i="1"/>
  <c r="Y1588" i="1"/>
  <c r="Z1588" i="1"/>
  <c r="V1589" i="1"/>
  <c r="W1589" i="1"/>
  <c r="X1589" i="1"/>
  <c r="Y1589" i="1"/>
  <c r="Z1589" i="1"/>
  <c r="V1590" i="1"/>
  <c r="W1590" i="1"/>
  <c r="X1590" i="1"/>
  <c r="Y1590" i="1"/>
  <c r="Z1590" i="1"/>
  <c r="V1591" i="1"/>
  <c r="W1591" i="1"/>
  <c r="X1591" i="1"/>
  <c r="Y1591" i="1"/>
  <c r="Z1591" i="1"/>
  <c r="V1592" i="1"/>
  <c r="W1592" i="1"/>
  <c r="X1592" i="1"/>
  <c r="Y1592" i="1"/>
  <c r="Z1592" i="1"/>
  <c r="V1593" i="1"/>
  <c r="W1593" i="1"/>
  <c r="X1593" i="1"/>
  <c r="Y1593" i="1"/>
  <c r="Z1593" i="1"/>
  <c r="V1594" i="1"/>
  <c r="W1594" i="1"/>
  <c r="X1594" i="1"/>
  <c r="Y1594" i="1"/>
  <c r="Z1594" i="1"/>
  <c r="V1595" i="1"/>
  <c r="W1595" i="1"/>
  <c r="X1595" i="1"/>
  <c r="Y1595" i="1"/>
  <c r="Z1595" i="1"/>
  <c r="V1596" i="1"/>
  <c r="W1596" i="1"/>
  <c r="X1596" i="1"/>
  <c r="Y1596" i="1"/>
  <c r="Z1596" i="1"/>
  <c r="V1597" i="1"/>
  <c r="W1597" i="1"/>
  <c r="X1597" i="1"/>
  <c r="Y1597" i="1"/>
  <c r="Z1597" i="1"/>
  <c r="V1598" i="1"/>
  <c r="W1598" i="1"/>
  <c r="X1598" i="1"/>
  <c r="Y1598" i="1"/>
  <c r="Z1598" i="1"/>
  <c r="V1599" i="1"/>
  <c r="W1599" i="1"/>
  <c r="X1599" i="1"/>
  <c r="Y1599" i="1"/>
  <c r="Z1599" i="1"/>
  <c r="V1600" i="1"/>
  <c r="W1600" i="1"/>
  <c r="X1600" i="1"/>
  <c r="Y1600" i="1"/>
  <c r="Z1600" i="1"/>
  <c r="V1601" i="1"/>
  <c r="W1601" i="1"/>
  <c r="X1601" i="1"/>
  <c r="Y1601" i="1"/>
  <c r="Z1601" i="1"/>
  <c r="V1602" i="1"/>
  <c r="W1602" i="1"/>
  <c r="X1602" i="1"/>
  <c r="Y1602" i="1"/>
  <c r="Z1602" i="1"/>
  <c r="V1603" i="1"/>
  <c r="W1603" i="1"/>
  <c r="X1603" i="1"/>
  <c r="Y1603" i="1"/>
  <c r="Z1603" i="1"/>
  <c r="V1604" i="1"/>
  <c r="W1604" i="1"/>
  <c r="X1604" i="1"/>
  <c r="Y1604" i="1"/>
  <c r="Z1604" i="1"/>
  <c r="V1605" i="1"/>
  <c r="W1605" i="1"/>
  <c r="X1605" i="1"/>
  <c r="Y1605" i="1"/>
  <c r="Z1605" i="1"/>
  <c r="V1606" i="1"/>
  <c r="W1606" i="1"/>
  <c r="X1606" i="1"/>
  <c r="Y1606" i="1"/>
  <c r="Z1606" i="1"/>
  <c r="V1607" i="1"/>
  <c r="W1607" i="1"/>
  <c r="X1607" i="1"/>
  <c r="Y1607" i="1"/>
  <c r="Z1607" i="1"/>
  <c r="V1608" i="1"/>
  <c r="W1608" i="1"/>
  <c r="X1608" i="1"/>
  <c r="Y1608" i="1"/>
  <c r="Z1608" i="1"/>
  <c r="V1609" i="1"/>
  <c r="W1609" i="1"/>
  <c r="X1609" i="1"/>
  <c r="Y1609" i="1"/>
  <c r="Z1609" i="1"/>
  <c r="V1610" i="1"/>
  <c r="W1610" i="1"/>
  <c r="X1610" i="1"/>
  <c r="Y1610" i="1"/>
  <c r="Z1610" i="1"/>
  <c r="V1611" i="1"/>
  <c r="W1611" i="1"/>
  <c r="X1611" i="1"/>
  <c r="Y1611" i="1"/>
  <c r="Z1611" i="1"/>
  <c r="V1612" i="1"/>
  <c r="W1612" i="1"/>
  <c r="X1612" i="1"/>
  <c r="Y1612" i="1"/>
  <c r="Z1612" i="1"/>
  <c r="V1613" i="1"/>
  <c r="W1613" i="1"/>
  <c r="X1613" i="1"/>
  <c r="Y1613" i="1"/>
  <c r="Z1613" i="1"/>
  <c r="V1614" i="1"/>
  <c r="W1614" i="1"/>
  <c r="X1614" i="1"/>
  <c r="Y1614" i="1"/>
  <c r="Z1614" i="1"/>
  <c r="V1615" i="1"/>
  <c r="W1615" i="1"/>
  <c r="X1615" i="1"/>
  <c r="Y1615" i="1"/>
  <c r="Z1615" i="1"/>
  <c r="V1616" i="1"/>
  <c r="W1616" i="1"/>
  <c r="X1616" i="1"/>
  <c r="Y1616" i="1"/>
  <c r="Z1616" i="1"/>
  <c r="V1617" i="1"/>
  <c r="W1617" i="1"/>
  <c r="X1617" i="1"/>
  <c r="Y1617" i="1"/>
  <c r="Z1617" i="1"/>
  <c r="V1618" i="1"/>
  <c r="W1618" i="1"/>
  <c r="X1618" i="1"/>
  <c r="Y1618" i="1"/>
  <c r="Z1618" i="1"/>
  <c r="V1619" i="1"/>
  <c r="W1619" i="1"/>
  <c r="X1619" i="1"/>
  <c r="Y1619" i="1"/>
  <c r="Z1619" i="1"/>
  <c r="V1620" i="1"/>
  <c r="W1620" i="1"/>
  <c r="X1620" i="1"/>
  <c r="Y1620" i="1"/>
  <c r="Z1620" i="1"/>
  <c r="V1621" i="1"/>
  <c r="W1621" i="1"/>
  <c r="X1621" i="1"/>
  <c r="Y1621" i="1"/>
  <c r="Z1621" i="1"/>
  <c r="V1622" i="1"/>
  <c r="W1622" i="1"/>
  <c r="X1622" i="1"/>
  <c r="Y1622" i="1"/>
  <c r="Z1622" i="1"/>
  <c r="V1623" i="1"/>
  <c r="W1623" i="1"/>
  <c r="X1623" i="1"/>
  <c r="Y1623" i="1"/>
  <c r="Z1623" i="1"/>
  <c r="V1624" i="1"/>
  <c r="W1624" i="1"/>
  <c r="X1624" i="1"/>
  <c r="Y1624" i="1"/>
  <c r="Z1624" i="1"/>
  <c r="V1625" i="1"/>
  <c r="W1625" i="1"/>
  <c r="X1625" i="1"/>
  <c r="Y1625" i="1"/>
  <c r="Z1625" i="1"/>
  <c r="V1626" i="1"/>
  <c r="W1626" i="1"/>
  <c r="X1626" i="1"/>
  <c r="Y1626" i="1"/>
  <c r="Z1626" i="1"/>
  <c r="V1627" i="1"/>
  <c r="W1627" i="1"/>
  <c r="X1627" i="1"/>
  <c r="Y1627" i="1"/>
  <c r="Z1627" i="1"/>
  <c r="V1628" i="1"/>
  <c r="W1628" i="1"/>
  <c r="X1628" i="1"/>
  <c r="Y1628" i="1"/>
  <c r="Z1628" i="1"/>
  <c r="V1629" i="1"/>
  <c r="W1629" i="1"/>
  <c r="X1629" i="1"/>
  <c r="Y1629" i="1"/>
  <c r="Z1629" i="1"/>
  <c r="V1630" i="1"/>
  <c r="W1630" i="1"/>
  <c r="X1630" i="1"/>
  <c r="Y1630" i="1"/>
  <c r="Z1630" i="1"/>
  <c r="V1631" i="1"/>
  <c r="W1631" i="1"/>
  <c r="X1631" i="1"/>
  <c r="Y1631" i="1"/>
  <c r="Z1631" i="1"/>
  <c r="V1632" i="1"/>
  <c r="W1632" i="1"/>
  <c r="X1632" i="1"/>
  <c r="Y1632" i="1"/>
  <c r="Z1632" i="1"/>
  <c r="V1633" i="1"/>
  <c r="W1633" i="1"/>
  <c r="X1633" i="1"/>
  <c r="Y1633" i="1"/>
  <c r="Z1633" i="1"/>
  <c r="V1634" i="1"/>
  <c r="W1634" i="1"/>
  <c r="X1634" i="1"/>
  <c r="Y1634" i="1"/>
  <c r="Z1634" i="1"/>
  <c r="V1635" i="1"/>
  <c r="W1635" i="1"/>
  <c r="X1635" i="1"/>
  <c r="Y1635" i="1"/>
  <c r="Z1635" i="1"/>
  <c r="V1636" i="1"/>
  <c r="W1636" i="1"/>
  <c r="X1636" i="1"/>
  <c r="Y1636" i="1"/>
  <c r="Z1636" i="1"/>
  <c r="V1637" i="1"/>
  <c r="W1637" i="1"/>
  <c r="X1637" i="1"/>
  <c r="Y1637" i="1"/>
  <c r="Z1637" i="1"/>
  <c r="V1638" i="1"/>
  <c r="W1638" i="1"/>
  <c r="X1638" i="1"/>
  <c r="Y1638" i="1"/>
  <c r="Z1638" i="1"/>
  <c r="V1639" i="1"/>
  <c r="W1639" i="1"/>
  <c r="X1639" i="1"/>
  <c r="Y1639" i="1"/>
  <c r="Z1639" i="1"/>
  <c r="V1640" i="1"/>
  <c r="W1640" i="1"/>
  <c r="X1640" i="1"/>
  <c r="Y1640" i="1"/>
  <c r="Z1640" i="1"/>
  <c r="V1641" i="1"/>
  <c r="W1641" i="1"/>
  <c r="X1641" i="1"/>
  <c r="Y1641" i="1"/>
  <c r="Z1641" i="1"/>
  <c r="V1642" i="1"/>
  <c r="W1642" i="1"/>
  <c r="X1642" i="1"/>
  <c r="Y1642" i="1"/>
  <c r="Z1642" i="1"/>
  <c r="V1643" i="1"/>
  <c r="W1643" i="1"/>
  <c r="X1643" i="1"/>
  <c r="Y1643" i="1"/>
  <c r="Z1643" i="1"/>
  <c r="V1644" i="1"/>
  <c r="W1644" i="1"/>
  <c r="X1644" i="1"/>
  <c r="Y1644" i="1"/>
  <c r="Z1644" i="1"/>
  <c r="V1645" i="1"/>
  <c r="W1645" i="1"/>
  <c r="X1645" i="1"/>
  <c r="Y1645" i="1"/>
  <c r="Z1645" i="1"/>
  <c r="V1646" i="1"/>
  <c r="W1646" i="1"/>
  <c r="X1646" i="1"/>
  <c r="Y1646" i="1"/>
  <c r="Z1646" i="1"/>
  <c r="V1647" i="1"/>
  <c r="W1647" i="1"/>
  <c r="X1647" i="1"/>
  <c r="Y1647" i="1"/>
  <c r="Z1647" i="1"/>
  <c r="V1648" i="1"/>
  <c r="W1648" i="1"/>
  <c r="X1648" i="1"/>
  <c r="Y1648" i="1"/>
  <c r="Z1648" i="1"/>
  <c r="V1649" i="1"/>
  <c r="W1649" i="1"/>
  <c r="X1649" i="1"/>
  <c r="Y1649" i="1"/>
  <c r="Z1649" i="1"/>
  <c r="V1650" i="1"/>
  <c r="W1650" i="1"/>
  <c r="X1650" i="1"/>
  <c r="Y1650" i="1"/>
  <c r="Z1650" i="1"/>
  <c r="V1651" i="1"/>
  <c r="W1651" i="1"/>
  <c r="X1651" i="1"/>
  <c r="Y1651" i="1"/>
  <c r="Z1651" i="1"/>
  <c r="V1652" i="1"/>
  <c r="W1652" i="1"/>
  <c r="X1652" i="1"/>
  <c r="Y1652" i="1"/>
  <c r="Z1652" i="1"/>
  <c r="V1653" i="1"/>
  <c r="W1653" i="1"/>
  <c r="X1653" i="1"/>
  <c r="Y1653" i="1"/>
  <c r="Z1653" i="1"/>
  <c r="V1654" i="1"/>
  <c r="W1654" i="1"/>
  <c r="X1654" i="1"/>
  <c r="Y1654" i="1"/>
  <c r="Z1654" i="1"/>
  <c r="V1655" i="1"/>
  <c r="W1655" i="1"/>
  <c r="X1655" i="1"/>
  <c r="Y1655" i="1"/>
  <c r="Z1655" i="1"/>
  <c r="V1656" i="1"/>
  <c r="W1656" i="1"/>
  <c r="X1656" i="1"/>
  <c r="Y1656" i="1"/>
  <c r="Z1656" i="1"/>
  <c r="V1657" i="1"/>
  <c r="W1657" i="1"/>
  <c r="X1657" i="1"/>
  <c r="Y1657" i="1"/>
  <c r="Z1657" i="1"/>
  <c r="V1658" i="1"/>
  <c r="W1658" i="1"/>
  <c r="X1658" i="1"/>
  <c r="Y1658" i="1"/>
  <c r="Z1658" i="1"/>
  <c r="V1659" i="1"/>
  <c r="W1659" i="1"/>
  <c r="X1659" i="1"/>
  <c r="Y1659" i="1"/>
  <c r="Z1659" i="1"/>
  <c r="V1660" i="1"/>
  <c r="W1660" i="1"/>
  <c r="X1660" i="1"/>
  <c r="Y1660" i="1"/>
  <c r="Z1660" i="1"/>
  <c r="V1661" i="1"/>
  <c r="W1661" i="1"/>
  <c r="X1661" i="1"/>
  <c r="Y1661" i="1"/>
  <c r="Z1661" i="1"/>
  <c r="V1662" i="1"/>
  <c r="W1662" i="1"/>
  <c r="X1662" i="1"/>
  <c r="Y1662" i="1"/>
  <c r="Z1662" i="1"/>
  <c r="V1663" i="1"/>
  <c r="W1663" i="1"/>
  <c r="X1663" i="1"/>
  <c r="Y1663" i="1"/>
  <c r="Z1663" i="1"/>
  <c r="V1664" i="1"/>
  <c r="W1664" i="1"/>
  <c r="X1664" i="1"/>
  <c r="Y1664" i="1"/>
  <c r="Z1664" i="1"/>
  <c r="V1665" i="1"/>
  <c r="W1665" i="1"/>
  <c r="X1665" i="1"/>
  <c r="Y1665" i="1"/>
  <c r="Z1665" i="1"/>
  <c r="V1666" i="1"/>
  <c r="W1666" i="1"/>
  <c r="X1666" i="1"/>
  <c r="Y1666" i="1"/>
  <c r="Z1666" i="1"/>
  <c r="V1667" i="1"/>
  <c r="W1667" i="1"/>
  <c r="X1667" i="1"/>
  <c r="Y1667" i="1"/>
  <c r="Z1667" i="1"/>
  <c r="V1668" i="1"/>
  <c r="W1668" i="1"/>
  <c r="X1668" i="1"/>
  <c r="Y1668" i="1"/>
  <c r="Z1668" i="1"/>
  <c r="V1669" i="1"/>
  <c r="W1669" i="1"/>
  <c r="X1669" i="1"/>
  <c r="Y1669" i="1"/>
  <c r="Z1669" i="1"/>
  <c r="V1670" i="1"/>
  <c r="W1670" i="1"/>
  <c r="X1670" i="1"/>
  <c r="Y1670" i="1"/>
  <c r="Z1670" i="1"/>
  <c r="V1671" i="1"/>
  <c r="W1671" i="1"/>
  <c r="X1671" i="1"/>
  <c r="Y1671" i="1"/>
  <c r="Z1671" i="1"/>
  <c r="V1672" i="1"/>
  <c r="W1672" i="1"/>
  <c r="X1672" i="1"/>
  <c r="Y1672" i="1"/>
  <c r="Z1672" i="1"/>
  <c r="V1673" i="1"/>
  <c r="W1673" i="1"/>
  <c r="X1673" i="1"/>
  <c r="Y1673" i="1"/>
  <c r="Z1673" i="1"/>
  <c r="V1674" i="1"/>
  <c r="W1674" i="1"/>
  <c r="X1674" i="1"/>
  <c r="Y1674" i="1"/>
  <c r="Z1674" i="1"/>
  <c r="V1675" i="1"/>
  <c r="W1675" i="1"/>
  <c r="X1675" i="1"/>
  <c r="Y1675" i="1"/>
  <c r="Z1675" i="1"/>
  <c r="V1676" i="1"/>
  <c r="W1676" i="1"/>
  <c r="X1676" i="1"/>
  <c r="Y1676" i="1"/>
  <c r="Z1676" i="1"/>
  <c r="V1677" i="1"/>
  <c r="W1677" i="1"/>
  <c r="X1677" i="1"/>
  <c r="Y1677" i="1"/>
  <c r="Z1677" i="1"/>
  <c r="V1678" i="1"/>
  <c r="W1678" i="1"/>
  <c r="X1678" i="1"/>
  <c r="Y1678" i="1"/>
  <c r="Z1678" i="1"/>
  <c r="V1679" i="1"/>
  <c r="W1679" i="1"/>
  <c r="X1679" i="1"/>
  <c r="Y1679" i="1"/>
  <c r="Z1679" i="1"/>
  <c r="V1680" i="1"/>
  <c r="W1680" i="1"/>
  <c r="X1680" i="1"/>
  <c r="Y1680" i="1"/>
  <c r="Z1680" i="1"/>
  <c r="V1681" i="1"/>
  <c r="W1681" i="1"/>
  <c r="X1681" i="1"/>
  <c r="Y1681" i="1"/>
  <c r="Z1681" i="1"/>
  <c r="V1682" i="1"/>
  <c r="W1682" i="1"/>
  <c r="X1682" i="1"/>
  <c r="Y1682" i="1"/>
  <c r="Z1682" i="1"/>
  <c r="V1683" i="1"/>
  <c r="W1683" i="1"/>
  <c r="X1683" i="1"/>
  <c r="Y1683" i="1"/>
  <c r="Z1683" i="1"/>
  <c r="V1684" i="1"/>
  <c r="W1684" i="1"/>
  <c r="X1684" i="1"/>
  <c r="Y1684" i="1"/>
  <c r="Z1684" i="1"/>
  <c r="V1685" i="1"/>
  <c r="W1685" i="1"/>
  <c r="X1685" i="1"/>
  <c r="Y1685" i="1"/>
  <c r="Z1685" i="1"/>
  <c r="V1686" i="1"/>
  <c r="W1686" i="1"/>
  <c r="X1686" i="1"/>
  <c r="Y1686" i="1"/>
  <c r="Z1686" i="1"/>
  <c r="V1687" i="1"/>
  <c r="W1687" i="1"/>
  <c r="X1687" i="1"/>
  <c r="Y1687" i="1"/>
  <c r="Z1687" i="1"/>
  <c r="V1688" i="1"/>
  <c r="W1688" i="1"/>
  <c r="X1688" i="1"/>
  <c r="Y1688" i="1"/>
  <c r="Z1688" i="1"/>
  <c r="V1689" i="1"/>
  <c r="W1689" i="1"/>
  <c r="X1689" i="1"/>
  <c r="Y1689" i="1"/>
  <c r="Z1689" i="1"/>
  <c r="V1690" i="1"/>
  <c r="W1690" i="1"/>
  <c r="X1690" i="1"/>
  <c r="Y1690" i="1"/>
  <c r="Z1690" i="1"/>
  <c r="V1691" i="1"/>
  <c r="W1691" i="1"/>
  <c r="X1691" i="1"/>
  <c r="Y1691" i="1"/>
  <c r="Z1691" i="1"/>
  <c r="V1692" i="1"/>
  <c r="W1692" i="1"/>
  <c r="X1692" i="1"/>
  <c r="Y1692" i="1"/>
  <c r="Z1692" i="1"/>
  <c r="V1693" i="1"/>
  <c r="W1693" i="1"/>
  <c r="X1693" i="1"/>
  <c r="Y1693" i="1"/>
  <c r="Z1693" i="1"/>
  <c r="V1694" i="1"/>
  <c r="W1694" i="1"/>
  <c r="X1694" i="1"/>
  <c r="Y1694" i="1"/>
  <c r="Z1694" i="1"/>
  <c r="V1695" i="1"/>
  <c r="W1695" i="1"/>
  <c r="X1695" i="1"/>
  <c r="Y1695" i="1"/>
  <c r="Z1695" i="1"/>
  <c r="V1696" i="1"/>
  <c r="W1696" i="1"/>
  <c r="X1696" i="1"/>
  <c r="Y1696" i="1"/>
  <c r="Z1696" i="1"/>
  <c r="V1697" i="1"/>
  <c r="W1697" i="1"/>
  <c r="X1697" i="1"/>
  <c r="Y1697" i="1"/>
  <c r="Z1697" i="1"/>
  <c r="V1698" i="1"/>
  <c r="W1698" i="1"/>
  <c r="X1698" i="1"/>
  <c r="Y1698" i="1"/>
  <c r="Z1698" i="1"/>
  <c r="V1699" i="1"/>
  <c r="W1699" i="1"/>
  <c r="X1699" i="1"/>
  <c r="Y1699" i="1"/>
  <c r="Z1699" i="1"/>
  <c r="V1700" i="1"/>
  <c r="W1700" i="1"/>
  <c r="X1700" i="1"/>
  <c r="Y1700" i="1"/>
  <c r="Z1700" i="1"/>
  <c r="V1701" i="1"/>
  <c r="W1701" i="1"/>
  <c r="X1701" i="1"/>
  <c r="Y1701" i="1"/>
  <c r="Z1701" i="1"/>
  <c r="V1702" i="1"/>
  <c r="W1702" i="1"/>
  <c r="X1702" i="1"/>
  <c r="Y1702" i="1"/>
  <c r="Z1702" i="1"/>
  <c r="V1703" i="1"/>
  <c r="W1703" i="1"/>
  <c r="X1703" i="1"/>
  <c r="Y1703" i="1"/>
  <c r="Z1703" i="1"/>
  <c r="V1704" i="1"/>
  <c r="W1704" i="1"/>
  <c r="X1704" i="1"/>
  <c r="Y1704" i="1"/>
  <c r="Z1704" i="1"/>
  <c r="V1705" i="1"/>
  <c r="W1705" i="1"/>
  <c r="X1705" i="1"/>
  <c r="Y1705" i="1"/>
  <c r="Z1705" i="1"/>
  <c r="V1706" i="1"/>
  <c r="W1706" i="1"/>
  <c r="X1706" i="1"/>
  <c r="Y1706" i="1"/>
  <c r="Z1706" i="1"/>
  <c r="V1707" i="1"/>
  <c r="W1707" i="1"/>
  <c r="X1707" i="1"/>
  <c r="Y1707" i="1"/>
  <c r="Z1707" i="1"/>
  <c r="V1708" i="1"/>
  <c r="W1708" i="1"/>
  <c r="X1708" i="1"/>
  <c r="Y1708" i="1"/>
  <c r="Z1708" i="1"/>
  <c r="V1709" i="1"/>
  <c r="W1709" i="1"/>
  <c r="X1709" i="1"/>
  <c r="Y1709" i="1"/>
  <c r="Z1709" i="1"/>
  <c r="V1710" i="1"/>
  <c r="W1710" i="1"/>
  <c r="X1710" i="1"/>
  <c r="Y1710" i="1"/>
  <c r="Z1710" i="1"/>
  <c r="V1711" i="1"/>
  <c r="W1711" i="1"/>
  <c r="X1711" i="1"/>
  <c r="Y1711" i="1"/>
  <c r="Z1711" i="1"/>
  <c r="V1712" i="1"/>
  <c r="W1712" i="1"/>
  <c r="X1712" i="1"/>
  <c r="Y1712" i="1"/>
  <c r="Z1712" i="1"/>
  <c r="V1713" i="1"/>
  <c r="W1713" i="1"/>
  <c r="X1713" i="1"/>
  <c r="Y1713" i="1"/>
  <c r="Z1713" i="1"/>
  <c r="V1714" i="1"/>
  <c r="W1714" i="1"/>
  <c r="X1714" i="1"/>
  <c r="Y1714" i="1"/>
  <c r="Z1714" i="1"/>
  <c r="V1715" i="1"/>
  <c r="W1715" i="1"/>
  <c r="X1715" i="1"/>
  <c r="Y1715" i="1"/>
  <c r="Z1715" i="1"/>
  <c r="V1716" i="1"/>
  <c r="W1716" i="1"/>
  <c r="X1716" i="1"/>
  <c r="Y1716" i="1"/>
  <c r="Z1716" i="1"/>
  <c r="V1717" i="1"/>
  <c r="W1717" i="1"/>
  <c r="X1717" i="1"/>
  <c r="Y1717" i="1"/>
  <c r="Z1717" i="1"/>
  <c r="V1718" i="1"/>
  <c r="W1718" i="1"/>
  <c r="X1718" i="1"/>
  <c r="Y1718" i="1"/>
  <c r="Z1718" i="1"/>
  <c r="V1719" i="1"/>
  <c r="W1719" i="1"/>
  <c r="X1719" i="1"/>
  <c r="Y1719" i="1"/>
  <c r="Z1719" i="1"/>
  <c r="V1720" i="1"/>
  <c r="W1720" i="1"/>
  <c r="X1720" i="1"/>
  <c r="Y1720" i="1"/>
  <c r="Z1720" i="1"/>
  <c r="V1721" i="1"/>
  <c r="W1721" i="1"/>
  <c r="X1721" i="1"/>
  <c r="Y1721" i="1"/>
  <c r="Z1721" i="1"/>
  <c r="V1722" i="1"/>
  <c r="W1722" i="1"/>
  <c r="X1722" i="1"/>
  <c r="Y1722" i="1"/>
  <c r="Z1722" i="1"/>
  <c r="V1723" i="1"/>
  <c r="W1723" i="1"/>
  <c r="X1723" i="1"/>
  <c r="Y1723" i="1"/>
  <c r="Z1723" i="1"/>
  <c r="V1724" i="1"/>
  <c r="W1724" i="1"/>
  <c r="X1724" i="1"/>
  <c r="Y1724" i="1"/>
  <c r="Z1724" i="1"/>
  <c r="V1725" i="1"/>
  <c r="W1725" i="1"/>
  <c r="X1725" i="1"/>
  <c r="Y1725" i="1"/>
  <c r="Z1725" i="1"/>
  <c r="V1726" i="1"/>
  <c r="W1726" i="1"/>
  <c r="X1726" i="1"/>
  <c r="Y1726" i="1"/>
  <c r="Z1726" i="1"/>
  <c r="V1727" i="1"/>
  <c r="W1727" i="1"/>
  <c r="X1727" i="1"/>
  <c r="Y1727" i="1"/>
  <c r="Z1727" i="1"/>
  <c r="V1728" i="1"/>
  <c r="W1728" i="1"/>
  <c r="X1728" i="1"/>
  <c r="Y1728" i="1"/>
  <c r="Z1728" i="1"/>
  <c r="V1729" i="1"/>
  <c r="W1729" i="1"/>
  <c r="X1729" i="1"/>
  <c r="Y1729" i="1"/>
  <c r="Z1729" i="1"/>
  <c r="V1730" i="1"/>
  <c r="W1730" i="1"/>
  <c r="X1730" i="1"/>
  <c r="Y1730" i="1"/>
  <c r="Z1730" i="1"/>
  <c r="V1731" i="1"/>
  <c r="W1731" i="1"/>
  <c r="X1731" i="1"/>
  <c r="Y1731" i="1"/>
  <c r="Z1731" i="1"/>
  <c r="V1732" i="1"/>
  <c r="W1732" i="1"/>
  <c r="X1732" i="1"/>
  <c r="Y1732" i="1"/>
  <c r="Z1732" i="1"/>
  <c r="V1733" i="1"/>
  <c r="W1733" i="1"/>
  <c r="X1733" i="1"/>
  <c r="Y1733" i="1"/>
  <c r="Z1733" i="1"/>
  <c r="V1734" i="1"/>
  <c r="W1734" i="1"/>
  <c r="X1734" i="1"/>
  <c r="Y1734" i="1"/>
  <c r="Z1734" i="1"/>
  <c r="V1735" i="1"/>
  <c r="W1735" i="1"/>
  <c r="X1735" i="1"/>
  <c r="Y1735" i="1"/>
  <c r="Z1735" i="1"/>
  <c r="V1736" i="1"/>
  <c r="W1736" i="1"/>
  <c r="X1736" i="1"/>
  <c r="Y1736" i="1"/>
  <c r="Z1736" i="1"/>
  <c r="V1737" i="1"/>
  <c r="W1737" i="1"/>
  <c r="X1737" i="1"/>
  <c r="Y1737" i="1"/>
  <c r="Z1737" i="1"/>
  <c r="V1738" i="1"/>
  <c r="W1738" i="1"/>
  <c r="X1738" i="1"/>
  <c r="Y1738" i="1"/>
  <c r="Z1738" i="1"/>
  <c r="V1739" i="1"/>
  <c r="W1739" i="1"/>
  <c r="X1739" i="1"/>
  <c r="Y1739" i="1"/>
  <c r="Z1739" i="1"/>
  <c r="V1740" i="1"/>
  <c r="W1740" i="1"/>
  <c r="X1740" i="1"/>
  <c r="Y1740" i="1"/>
  <c r="Z1740" i="1"/>
  <c r="V1741" i="1"/>
  <c r="W1741" i="1"/>
  <c r="X1741" i="1"/>
  <c r="Y1741" i="1"/>
  <c r="Z1741" i="1"/>
  <c r="V1742" i="1"/>
  <c r="W1742" i="1"/>
  <c r="X1742" i="1"/>
  <c r="Y1742" i="1"/>
  <c r="Z1742" i="1"/>
  <c r="V1743" i="1"/>
  <c r="W1743" i="1"/>
  <c r="X1743" i="1"/>
  <c r="Y1743" i="1"/>
  <c r="Z1743" i="1"/>
  <c r="V1744" i="1"/>
  <c r="W1744" i="1"/>
  <c r="X1744" i="1"/>
  <c r="Y1744" i="1"/>
  <c r="Z1744" i="1"/>
  <c r="V1745" i="1"/>
  <c r="W1745" i="1"/>
  <c r="X1745" i="1"/>
  <c r="Y1745" i="1"/>
  <c r="Z1745" i="1"/>
  <c r="V1746" i="1"/>
  <c r="W1746" i="1"/>
  <c r="X1746" i="1"/>
  <c r="Y1746" i="1"/>
  <c r="Z1746" i="1"/>
  <c r="V1747" i="1"/>
  <c r="W1747" i="1"/>
  <c r="X1747" i="1"/>
  <c r="Y1747" i="1"/>
  <c r="Z1747" i="1"/>
  <c r="V1748" i="1"/>
  <c r="W1748" i="1"/>
  <c r="X1748" i="1"/>
  <c r="Y1748" i="1"/>
  <c r="Z1748" i="1"/>
  <c r="V1749" i="1"/>
  <c r="W1749" i="1"/>
  <c r="X1749" i="1"/>
  <c r="Y1749" i="1"/>
  <c r="Z1749" i="1"/>
  <c r="V1750" i="1"/>
  <c r="W1750" i="1"/>
  <c r="X1750" i="1"/>
  <c r="Y1750" i="1"/>
  <c r="Z1750" i="1"/>
  <c r="V1751" i="1"/>
  <c r="W1751" i="1"/>
  <c r="X1751" i="1"/>
  <c r="Y1751" i="1"/>
  <c r="Z1751" i="1"/>
  <c r="V1752" i="1"/>
  <c r="W1752" i="1"/>
  <c r="X1752" i="1"/>
  <c r="Y1752" i="1"/>
  <c r="Z1752" i="1"/>
  <c r="V1753" i="1"/>
  <c r="W1753" i="1"/>
  <c r="X1753" i="1"/>
  <c r="Y1753" i="1"/>
  <c r="Z1753" i="1"/>
  <c r="V1754" i="1"/>
  <c r="W1754" i="1"/>
  <c r="X1754" i="1"/>
  <c r="Y1754" i="1"/>
  <c r="Z1754" i="1"/>
  <c r="V1755" i="1"/>
  <c r="W1755" i="1"/>
  <c r="X1755" i="1"/>
  <c r="Y1755" i="1"/>
  <c r="Z1755" i="1"/>
  <c r="V1756" i="1"/>
  <c r="W1756" i="1"/>
  <c r="X1756" i="1"/>
  <c r="Y1756" i="1"/>
  <c r="Z1756" i="1"/>
  <c r="V1757" i="1"/>
  <c r="W1757" i="1"/>
  <c r="X1757" i="1"/>
  <c r="Y1757" i="1"/>
  <c r="Z1757" i="1"/>
  <c r="V1758" i="1"/>
  <c r="W1758" i="1"/>
  <c r="X1758" i="1"/>
  <c r="Y1758" i="1"/>
  <c r="Z1758" i="1"/>
  <c r="V1759" i="1"/>
  <c r="W1759" i="1"/>
  <c r="X1759" i="1"/>
  <c r="Y1759" i="1"/>
  <c r="Z1759" i="1"/>
  <c r="V1760" i="1"/>
  <c r="W1760" i="1"/>
  <c r="X1760" i="1"/>
  <c r="Y1760" i="1"/>
  <c r="Z1760" i="1"/>
  <c r="V1761" i="1"/>
  <c r="W1761" i="1"/>
  <c r="X1761" i="1"/>
  <c r="Y1761" i="1"/>
  <c r="Z1761" i="1"/>
  <c r="V1762" i="1"/>
  <c r="W1762" i="1"/>
  <c r="X1762" i="1"/>
  <c r="Y1762" i="1"/>
  <c r="Z1762" i="1"/>
  <c r="V1763" i="1"/>
  <c r="W1763" i="1"/>
  <c r="X1763" i="1"/>
  <c r="Y1763" i="1"/>
  <c r="Z1763" i="1"/>
  <c r="V1764" i="1"/>
  <c r="W1764" i="1"/>
  <c r="X1764" i="1"/>
  <c r="Y1764" i="1"/>
  <c r="Z1764" i="1"/>
  <c r="V1765" i="1"/>
  <c r="W1765" i="1"/>
  <c r="X1765" i="1"/>
  <c r="Y1765" i="1"/>
  <c r="Z1765" i="1"/>
  <c r="V1766" i="1"/>
  <c r="W1766" i="1"/>
  <c r="X1766" i="1"/>
  <c r="Y1766" i="1"/>
  <c r="Z1766" i="1"/>
  <c r="V1767" i="1"/>
  <c r="W1767" i="1"/>
  <c r="X1767" i="1"/>
  <c r="Y1767" i="1"/>
  <c r="Z1767" i="1"/>
  <c r="V1768" i="1"/>
  <c r="W1768" i="1"/>
  <c r="X1768" i="1"/>
  <c r="Y1768" i="1"/>
  <c r="Z1768" i="1"/>
  <c r="V1769" i="1"/>
  <c r="W1769" i="1"/>
  <c r="X1769" i="1"/>
  <c r="Y1769" i="1"/>
  <c r="Z1769" i="1"/>
  <c r="V1770" i="1"/>
  <c r="W1770" i="1"/>
  <c r="X1770" i="1"/>
  <c r="Y1770" i="1"/>
  <c r="Z1770" i="1"/>
  <c r="V1771" i="1"/>
  <c r="W1771" i="1"/>
  <c r="X1771" i="1"/>
  <c r="Y1771" i="1"/>
  <c r="Z1771" i="1"/>
  <c r="V1772" i="1"/>
  <c r="W1772" i="1"/>
  <c r="X1772" i="1"/>
  <c r="Y1772" i="1"/>
  <c r="Z1772" i="1"/>
  <c r="V1773" i="1"/>
  <c r="W1773" i="1"/>
  <c r="X1773" i="1"/>
  <c r="Y1773" i="1"/>
  <c r="Z1773" i="1"/>
  <c r="V1774" i="1"/>
  <c r="W1774" i="1"/>
  <c r="X1774" i="1"/>
  <c r="Y1774" i="1"/>
  <c r="Z1774" i="1"/>
  <c r="V1775" i="1"/>
  <c r="W1775" i="1"/>
  <c r="X1775" i="1"/>
  <c r="Y1775" i="1"/>
  <c r="Z1775" i="1"/>
  <c r="V1776" i="1"/>
  <c r="W1776" i="1"/>
  <c r="X1776" i="1"/>
  <c r="Y1776" i="1"/>
  <c r="Z1776" i="1"/>
  <c r="V1777" i="1"/>
  <c r="W1777" i="1"/>
  <c r="X1777" i="1"/>
  <c r="Y1777" i="1"/>
  <c r="Z1777" i="1"/>
  <c r="V1778" i="1"/>
  <c r="W1778" i="1"/>
  <c r="X1778" i="1"/>
  <c r="Y1778" i="1"/>
  <c r="Z1778" i="1"/>
  <c r="V1779" i="1"/>
  <c r="W1779" i="1"/>
  <c r="X1779" i="1"/>
  <c r="Y1779" i="1"/>
  <c r="Z1779" i="1"/>
  <c r="V1780" i="1"/>
  <c r="W1780" i="1"/>
  <c r="X1780" i="1"/>
  <c r="Y1780" i="1"/>
  <c r="Z1780" i="1"/>
  <c r="V1781" i="1"/>
  <c r="W1781" i="1"/>
  <c r="X1781" i="1"/>
  <c r="Y1781" i="1"/>
  <c r="Z1781" i="1"/>
  <c r="V1782" i="1"/>
  <c r="W1782" i="1"/>
  <c r="X1782" i="1"/>
  <c r="Y1782" i="1"/>
  <c r="Z1782" i="1"/>
  <c r="V1783" i="1"/>
  <c r="W1783" i="1"/>
  <c r="X1783" i="1"/>
  <c r="Y1783" i="1"/>
  <c r="Z1783" i="1"/>
  <c r="V1784" i="1"/>
  <c r="W1784" i="1"/>
  <c r="X1784" i="1"/>
  <c r="Y1784" i="1"/>
  <c r="Z1784" i="1"/>
  <c r="V1785" i="1"/>
  <c r="W1785" i="1"/>
  <c r="X1785" i="1"/>
  <c r="Y1785" i="1"/>
  <c r="Z1785" i="1"/>
  <c r="V1786" i="1"/>
  <c r="W1786" i="1"/>
  <c r="X1786" i="1"/>
  <c r="Y1786" i="1"/>
  <c r="Z1786" i="1"/>
  <c r="V1787" i="1"/>
  <c r="W1787" i="1"/>
  <c r="X1787" i="1"/>
  <c r="Y1787" i="1"/>
  <c r="Z1787" i="1"/>
  <c r="V1788" i="1"/>
  <c r="W1788" i="1"/>
  <c r="X1788" i="1"/>
  <c r="Y1788" i="1"/>
  <c r="Z1788" i="1"/>
  <c r="V1789" i="1"/>
  <c r="W1789" i="1"/>
  <c r="X1789" i="1"/>
  <c r="Y1789" i="1"/>
  <c r="Z1789" i="1"/>
  <c r="V1790" i="1"/>
  <c r="W1790" i="1"/>
  <c r="X1790" i="1"/>
  <c r="Y1790" i="1"/>
  <c r="Z1790" i="1"/>
  <c r="V1791" i="1"/>
  <c r="W1791" i="1"/>
  <c r="X1791" i="1"/>
  <c r="Y1791" i="1"/>
  <c r="Z1791" i="1"/>
  <c r="V1792" i="1"/>
  <c r="W1792" i="1"/>
  <c r="X1792" i="1"/>
  <c r="Y1792" i="1"/>
  <c r="Z1792" i="1"/>
  <c r="V1793" i="1"/>
  <c r="W1793" i="1"/>
  <c r="X1793" i="1"/>
  <c r="Y1793" i="1"/>
  <c r="Z1793" i="1"/>
  <c r="V1794" i="1"/>
  <c r="W1794" i="1"/>
  <c r="X1794" i="1"/>
  <c r="Y1794" i="1"/>
  <c r="Z1794" i="1"/>
  <c r="V1795" i="1"/>
  <c r="W1795" i="1"/>
  <c r="X1795" i="1"/>
  <c r="Y1795" i="1"/>
  <c r="Z1795" i="1"/>
  <c r="V1796" i="1"/>
  <c r="W1796" i="1"/>
  <c r="X1796" i="1"/>
  <c r="Y1796" i="1"/>
  <c r="Z1796" i="1"/>
  <c r="V1797" i="1"/>
  <c r="W1797" i="1"/>
  <c r="X1797" i="1"/>
  <c r="Y1797" i="1"/>
  <c r="Z1797" i="1"/>
  <c r="V1798" i="1"/>
  <c r="W1798" i="1"/>
  <c r="X1798" i="1"/>
  <c r="Y1798" i="1"/>
  <c r="Z1798" i="1"/>
  <c r="V1799" i="1"/>
  <c r="W1799" i="1"/>
  <c r="X1799" i="1"/>
  <c r="Y1799" i="1"/>
  <c r="Z1799" i="1"/>
  <c r="V1800" i="1"/>
  <c r="W1800" i="1"/>
  <c r="X1800" i="1"/>
  <c r="Y1800" i="1"/>
  <c r="Z1800" i="1"/>
  <c r="V1801" i="1"/>
  <c r="W1801" i="1"/>
  <c r="X1801" i="1"/>
  <c r="Y1801" i="1"/>
  <c r="Z1801" i="1"/>
  <c r="V1802" i="1"/>
  <c r="W1802" i="1"/>
  <c r="X1802" i="1"/>
  <c r="Y1802" i="1"/>
  <c r="Z1802" i="1"/>
  <c r="V1803" i="1"/>
  <c r="W1803" i="1"/>
  <c r="X1803" i="1"/>
  <c r="Y1803" i="1"/>
  <c r="Z1803" i="1"/>
  <c r="V1804" i="1"/>
  <c r="W1804" i="1"/>
  <c r="X1804" i="1"/>
  <c r="Y1804" i="1"/>
  <c r="Z1804" i="1"/>
  <c r="V1805" i="1"/>
  <c r="W1805" i="1"/>
  <c r="X1805" i="1"/>
  <c r="Y1805" i="1"/>
  <c r="Z1805" i="1"/>
  <c r="V1806" i="1"/>
  <c r="W1806" i="1"/>
  <c r="X1806" i="1"/>
  <c r="Y1806" i="1"/>
  <c r="Z1806" i="1"/>
  <c r="V1807" i="1"/>
  <c r="W1807" i="1"/>
  <c r="X1807" i="1"/>
  <c r="Y1807" i="1"/>
  <c r="Z1807" i="1"/>
  <c r="V1808" i="1"/>
  <c r="W1808" i="1"/>
  <c r="X1808" i="1"/>
  <c r="Y1808" i="1"/>
  <c r="Z1808" i="1"/>
  <c r="V1809" i="1"/>
  <c r="W1809" i="1"/>
  <c r="X1809" i="1"/>
  <c r="Y1809" i="1"/>
  <c r="Z1809" i="1"/>
  <c r="V1810" i="1"/>
  <c r="W1810" i="1"/>
  <c r="X1810" i="1"/>
  <c r="Y1810" i="1"/>
  <c r="Z1810" i="1"/>
  <c r="V1811" i="1"/>
  <c r="W1811" i="1"/>
  <c r="X1811" i="1"/>
  <c r="Y1811" i="1"/>
  <c r="Z1811" i="1"/>
  <c r="V1812" i="1"/>
  <c r="W1812" i="1"/>
  <c r="X1812" i="1"/>
  <c r="Y1812" i="1"/>
  <c r="Z1812" i="1"/>
  <c r="V1813" i="1"/>
  <c r="W1813" i="1"/>
  <c r="X1813" i="1"/>
  <c r="Y1813" i="1"/>
  <c r="Z1813" i="1"/>
  <c r="V1814" i="1"/>
  <c r="W1814" i="1"/>
  <c r="X1814" i="1"/>
  <c r="Y1814" i="1"/>
  <c r="Z1814" i="1"/>
  <c r="V1815" i="1"/>
  <c r="W1815" i="1"/>
  <c r="X1815" i="1"/>
  <c r="Y1815" i="1"/>
  <c r="Z1815" i="1"/>
  <c r="V1816" i="1"/>
  <c r="W1816" i="1"/>
  <c r="X1816" i="1"/>
  <c r="Y1816" i="1"/>
  <c r="Z1816" i="1"/>
  <c r="V1817" i="1"/>
  <c r="W1817" i="1"/>
  <c r="X1817" i="1"/>
  <c r="Y1817" i="1"/>
  <c r="Z1817" i="1"/>
  <c r="V1818" i="1"/>
  <c r="W1818" i="1"/>
  <c r="X1818" i="1"/>
  <c r="Y1818" i="1"/>
  <c r="Z1818" i="1"/>
  <c r="V1819" i="1"/>
  <c r="W1819" i="1"/>
  <c r="X1819" i="1"/>
  <c r="Y1819" i="1"/>
  <c r="Z1819" i="1"/>
  <c r="V1820" i="1"/>
  <c r="W1820" i="1"/>
  <c r="X1820" i="1"/>
  <c r="Y1820" i="1"/>
  <c r="Z1820" i="1"/>
  <c r="V1821" i="1"/>
  <c r="W1821" i="1"/>
  <c r="X1821" i="1"/>
  <c r="Y1821" i="1"/>
  <c r="Z1821" i="1"/>
  <c r="V1822" i="1"/>
  <c r="W1822" i="1"/>
  <c r="X1822" i="1"/>
  <c r="Y1822" i="1"/>
  <c r="Z1822" i="1"/>
  <c r="V1823" i="1"/>
  <c r="W1823" i="1"/>
  <c r="X1823" i="1"/>
  <c r="Y1823" i="1"/>
  <c r="Z1823" i="1"/>
  <c r="V1824" i="1"/>
  <c r="W1824" i="1"/>
  <c r="X1824" i="1"/>
  <c r="Y1824" i="1"/>
  <c r="Z1824" i="1"/>
  <c r="V1825" i="1"/>
  <c r="W1825" i="1"/>
  <c r="X1825" i="1"/>
  <c r="Y1825" i="1"/>
  <c r="Z1825" i="1"/>
  <c r="V1826" i="1"/>
  <c r="W1826" i="1"/>
  <c r="X1826" i="1"/>
  <c r="Y1826" i="1"/>
  <c r="Z1826" i="1"/>
  <c r="V1827" i="1"/>
  <c r="W1827" i="1"/>
  <c r="X1827" i="1"/>
  <c r="Y1827" i="1"/>
  <c r="Z1827" i="1"/>
  <c r="V1828" i="1"/>
  <c r="W1828" i="1"/>
  <c r="X1828" i="1"/>
  <c r="Y1828" i="1"/>
  <c r="Z1828" i="1"/>
  <c r="V1829" i="1"/>
  <c r="W1829" i="1"/>
  <c r="X1829" i="1"/>
  <c r="Y1829" i="1"/>
  <c r="Z1829" i="1"/>
  <c r="V1830" i="1"/>
  <c r="W1830" i="1"/>
  <c r="X1830" i="1"/>
  <c r="Y1830" i="1"/>
  <c r="Z1830" i="1"/>
  <c r="V1831" i="1"/>
  <c r="W1831" i="1"/>
  <c r="X1831" i="1"/>
  <c r="Y1831" i="1"/>
  <c r="Z1831" i="1"/>
  <c r="V1832" i="1"/>
  <c r="W1832" i="1"/>
  <c r="X1832" i="1"/>
  <c r="Y1832" i="1"/>
  <c r="Z1832" i="1"/>
  <c r="V1833" i="1"/>
  <c r="W1833" i="1"/>
  <c r="X1833" i="1"/>
  <c r="Y1833" i="1"/>
  <c r="Z1833" i="1"/>
  <c r="V1834" i="1"/>
  <c r="W1834" i="1"/>
  <c r="X1834" i="1"/>
  <c r="Y1834" i="1"/>
  <c r="Z1834" i="1"/>
  <c r="V1835" i="1"/>
  <c r="W1835" i="1"/>
  <c r="X1835" i="1"/>
  <c r="Y1835" i="1"/>
  <c r="Z1835" i="1"/>
  <c r="V1836" i="1"/>
  <c r="W1836" i="1"/>
  <c r="X1836" i="1"/>
  <c r="Y1836" i="1"/>
  <c r="Z1836" i="1"/>
  <c r="V1837" i="1"/>
  <c r="W1837" i="1"/>
  <c r="X1837" i="1"/>
  <c r="Y1837" i="1"/>
  <c r="Z1837" i="1"/>
  <c r="V1838" i="1"/>
  <c r="W1838" i="1"/>
  <c r="X1838" i="1"/>
  <c r="Y1838" i="1"/>
  <c r="Z1838" i="1"/>
  <c r="V1839" i="1"/>
  <c r="W1839" i="1"/>
  <c r="X1839" i="1"/>
  <c r="Y1839" i="1"/>
  <c r="Z1839" i="1"/>
  <c r="V1840" i="1"/>
  <c r="W1840" i="1"/>
  <c r="X1840" i="1"/>
  <c r="Y1840" i="1"/>
  <c r="Z1840" i="1"/>
  <c r="V1841" i="1"/>
  <c r="W1841" i="1"/>
  <c r="X1841" i="1"/>
  <c r="Y1841" i="1"/>
  <c r="Z1841" i="1"/>
  <c r="V1842" i="1"/>
  <c r="W1842" i="1"/>
  <c r="X1842" i="1"/>
  <c r="Y1842" i="1"/>
  <c r="Z1842" i="1"/>
  <c r="V1843" i="1"/>
  <c r="W1843" i="1"/>
  <c r="X1843" i="1"/>
  <c r="Y1843" i="1"/>
  <c r="Z1843" i="1"/>
  <c r="V1844" i="1"/>
  <c r="W1844" i="1"/>
  <c r="X1844" i="1"/>
  <c r="Y1844" i="1"/>
  <c r="Z1844" i="1"/>
  <c r="V1845" i="1"/>
  <c r="W1845" i="1"/>
  <c r="X1845" i="1"/>
  <c r="Y1845" i="1"/>
  <c r="Z1845" i="1"/>
  <c r="V1846" i="1"/>
  <c r="W1846" i="1"/>
  <c r="X1846" i="1"/>
  <c r="Y1846" i="1"/>
  <c r="Z1846" i="1"/>
  <c r="V1847" i="1"/>
  <c r="W1847" i="1"/>
  <c r="X1847" i="1"/>
  <c r="Y1847" i="1"/>
  <c r="Z1847" i="1"/>
  <c r="V1848" i="1"/>
  <c r="W1848" i="1"/>
  <c r="X1848" i="1"/>
  <c r="Y1848" i="1"/>
  <c r="Z1848" i="1"/>
  <c r="V1849" i="1"/>
  <c r="W1849" i="1"/>
  <c r="X1849" i="1"/>
  <c r="Y1849" i="1"/>
  <c r="Z1849" i="1"/>
  <c r="V1850" i="1"/>
  <c r="W1850" i="1"/>
  <c r="X1850" i="1"/>
  <c r="Y1850" i="1"/>
  <c r="Z1850" i="1"/>
  <c r="V1851" i="1"/>
  <c r="W1851" i="1"/>
  <c r="X1851" i="1"/>
  <c r="Y1851" i="1"/>
  <c r="Z1851" i="1"/>
  <c r="V1852" i="1"/>
  <c r="W1852" i="1"/>
  <c r="X1852" i="1"/>
  <c r="Y1852" i="1"/>
  <c r="Z1852" i="1"/>
  <c r="V1853" i="1"/>
  <c r="W1853" i="1"/>
  <c r="X1853" i="1"/>
  <c r="Y1853" i="1"/>
  <c r="Z1853" i="1"/>
  <c r="V1854" i="1"/>
  <c r="W1854" i="1"/>
  <c r="X1854" i="1"/>
  <c r="Y1854" i="1"/>
  <c r="Z1854" i="1"/>
  <c r="V1855" i="1"/>
  <c r="W1855" i="1"/>
  <c r="X1855" i="1"/>
  <c r="Y1855" i="1"/>
  <c r="Z1855" i="1"/>
  <c r="V1856" i="1"/>
  <c r="W1856" i="1"/>
  <c r="X1856" i="1"/>
  <c r="Y1856" i="1"/>
  <c r="Z1856" i="1"/>
  <c r="V1857" i="1"/>
  <c r="W1857" i="1"/>
  <c r="X1857" i="1"/>
  <c r="Y1857" i="1"/>
  <c r="Z1857" i="1"/>
  <c r="V1858" i="1"/>
  <c r="W1858" i="1"/>
  <c r="X1858" i="1"/>
  <c r="Y1858" i="1"/>
  <c r="Z1858" i="1"/>
  <c r="V1859" i="1"/>
  <c r="W1859" i="1"/>
  <c r="X1859" i="1"/>
  <c r="Y1859" i="1"/>
  <c r="Z1859" i="1"/>
  <c r="V1860" i="1"/>
  <c r="W1860" i="1"/>
  <c r="X1860" i="1"/>
  <c r="Y1860" i="1"/>
  <c r="Z1860" i="1"/>
  <c r="V1861" i="1"/>
  <c r="W1861" i="1"/>
  <c r="X1861" i="1"/>
  <c r="Y1861" i="1"/>
  <c r="Z1861" i="1"/>
  <c r="V1862" i="1"/>
  <c r="W1862" i="1"/>
  <c r="X1862" i="1"/>
  <c r="Y1862" i="1"/>
  <c r="Z1862" i="1"/>
  <c r="V1863" i="1"/>
  <c r="W1863" i="1"/>
  <c r="X1863" i="1"/>
  <c r="Y1863" i="1"/>
  <c r="Z1863" i="1"/>
  <c r="V1864" i="1"/>
  <c r="W1864" i="1"/>
  <c r="X1864" i="1"/>
  <c r="Y1864" i="1"/>
  <c r="Z1864" i="1"/>
  <c r="V1865" i="1"/>
  <c r="W1865" i="1"/>
  <c r="X1865" i="1"/>
  <c r="Y1865" i="1"/>
  <c r="Z1865" i="1"/>
  <c r="V1866" i="1"/>
  <c r="W1866" i="1"/>
  <c r="X1866" i="1"/>
  <c r="Y1866" i="1"/>
  <c r="Z1866" i="1"/>
  <c r="V1867" i="1"/>
  <c r="W1867" i="1"/>
  <c r="X1867" i="1"/>
  <c r="Y1867" i="1"/>
  <c r="Z1867" i="1"/>
  <c r="V1868" i="1"/>
  <c r="W1868" i="1"/>
  <c r="X1868" i="1"/>
  <c r="Y1868" i="1"/>
  <c r="Z1868" i="1"/>
  <c r="V1869" i="1"/>
  <c r="W1869" i="1"/>
  <c r="X1869" i="1"/>
  <c r="Y1869" i="1"/>
  <c r="Z1869" i="1"/>
  <c r="V1870" i="1"/>
  <c r="W1870" i="1"/>
  <c r="X1870" i="1"/>
  <c r="Y1870" i="1"/>
  <c r="Z1870" i="1"/>
  <c r="V1871" i="1"/>
  <c r="W1871" i="1"/>
  <c r="X1871" i="1"/>
  <c r="Y1871" i="1"/>
  <c r="Z1871" i="1"/>
  <c r="V1872" i="1"/>
  <c r="W1872" i="1"/>
  <c r="X1872" i="1"/>
  <c r="Y1872" i="1"/>
  <c r="Z1872" i="1"/>
  <c r="V1873" i="1"/>
  <c r="W1873" i="1"/>
  <c r="X1873" i="1"/>
  <c r="Y1873" i="1"/>
  <c r="Z1873" i="1"/>
  <c r="V1874" i="1"/>
  <c r="W1874" i="1"/>
  <c r="X1874" i="1"/>
  <c r="Y1874" i="1"/>
  <c r="Z1874" i="1"/>
  <c r="V1875" i="1"/>
  <c r="W1875" i="1"/>
  <c r="X1875" i="1"/>
  <c r="Y1875" i="1"/>
  <c r="Z1875" i="1"/>
  <c r="V1876" i="1"/>
  <c r="W1876" i="1"/>
  <c r="X1876" i="1"/>
  <c r="Y1876" i="1"/>
  <c r="Z1876" i="1"/>
  <c r="V1877" i="1"/>
  <c r="W1877" i="1"/>
  <c r="X1877" i="1"/>
  <c r="Y1877" i="1"/>
  <c r="Z1877" i="1"/>
  <c r="V1878" i="1"/>
  <c r="W1878" i="1"/>
  <c r="X1878" i="1"/>
  <c r="Y1878" i="1"/>
  <c r="Z1878" i="1"/>
  <c r="V1879" i="1"/>
  <c r="W1879" i="1"/>
  <c r="X1879" i="1"/>
  <c r="Y1879" i="1"/>
  <c r="Z1879" i="1"/>
  <c r="V1880" i="1"/>
  <c r="W1880" i="1"/>
  <c r="X1880" i="1"/>
  <c r="Y1880" i="1"/>
  <c r="Z1880" i="1"/>
  <c r="V1881" i="1"/>
  <c r="W1881" i="1"/>
  <c r="X1881" i="1"/>
  <c r="Y1881" i="1"/>
  <c r="Z1881" i="1"/>
  <c r="V1882" i="1"/>
  <c r="W1882" i="1"/>
  <c r="X1882" i="1"/>
  <c r="Y1882" i="1"/>
  <c r="Z1882" i="1"/>
  <c r="V1883" i="1"/>
  <c r="W1883" i="1"/>
  <c r="X1883" i="1"/>
  <c r="Y1883" i="1"/>
  <c r="Z1883" i="1"/>
  <c r="V1884" i="1"/>
  <c r="W1884" i="1"/>
  <c r="X1884" i="1"/>
  <c r="Y1884" i="1"/>
  <c r="Z1884" i="1"/>
  <c r="V1885" i="1"/>
  <c r="W1885" i="1"/>
  <c r="X1885" i="1"/>
  <c r="Y1885" i="1"/>
  <c r="Z1885" i="1"/>
  <c r="V1886" i="1"/>
  <c r="W1886" i="1"/>
  <c r="X1886" i="1"/>
  <c r="Y1886" i="1"/>
  <c r="Z1886" i="1"/>
  <c r="V1887" i="1"/>
  <c r="W1887" i="1"/>
  <c r="X1887" i="1"/>
  <c r="Y1887" i="1"/>
  <c r="Z1887" i="1"/>
  <c r="V1888" i="1"/>
  <c r="W1888" i="1"/>
  <c r="X1888" i="1"/>
  <c r="Y1888" i="1"/>
  <c r="Z1888" i="1"/>
  <c r="V1889" i="1"/>
  <c r="W1889" i="1"/>
  <c r="X1889" i="1"/>
  <c r="Y1889" i="1"/>
  <c r="Z1889" i="1"/>
  <c r="V1890" i="1"/>
  <c r="W1890" i="1"/>
  <c r="X1890" i="1"/>
  <c r="Y1890" i="1"/>
  <c r="Z1890" i="1"/>
  <c r="V1891" i="1"/>
  <c r="W1891" i="1"/>
  <c r="X1891" i="1"/>
  <c r="Y1891" i="1"/>
  <c r="Z1891" i="1"/>
  <c r="V1892" i="1"/>
  <c r="W1892" i="1"/>
  <c r="X1892" i="1"/>
  <c r="Y1892" i="1"/>
  <c r="Z1892" i="1"/>
  <c r="V1893" i="1"/>
  <c r="W1893" i="1"/>
  <c r="X1893" i="1"/>
  <c r="Y1893" i="1"/>
  <c r="Z1893" i="1"/>
  <c r="V1894" i="1"/>
  <c r="W1894" i="1"/>
  <c r="X1894" i="1"/>
  <c r="Y1894" i="1"/>
  <c r="Z1894" i="1"/>
  <c r="V1895" i="1"/>
  <c r="W1895" i="1"/>
  <c r="X1895" i="1"/>
  <c r="Y1895" i="1"/>
  <c r="Z1895" i="1"/>
  <c r="V1896" i="1"/>
  <c r="W1896" i="1"/>
  <c r="X1896" i="1"/>
  <c r="Y1896" i="1"/>
  <c r="Z1896" i="1"/>
  <c r="V1897" i="1"/>
  <c r="W1897" i="1"/>
  <c r="X1897" i="1"/>
  <c r="Y1897" i="1"/>
  <c r="Z1897" i="1"/>
  <c r="V1898" i="1"/>
  <c r="W1898" i="1"/>
  <c r="X1898" i="1"/>
  <c r="Y1898" i="1"/>
  <c r="Z1898" i="1"/>
  <c r="V1899" i="1"/>
  <c r="W1899" i="1"/>
  <c r="X1899" i="1"/>
  <c r="Y1899" i="1"/>
  <c r="Z1899" i="1"/>
  <c r="V1900" i="1"/>
  <c r="W1900" i="1"/>
  <c r="X1900" i="1"/>
  <c r="Y1900" i="1"/>
  <c r="Z1900" i="1"/>
  <c r="V1901" i="1"/>
  <c r="W1901" i="1"/>
  <c r="X1901" i="1"/>
  <c r="Y1901" i="1"/>
  <c r="Z1901" i="1"/>
  <c r="V1902" i="1"/>
  <c r="W1902" i="1"/>
  <c r="X1902" i="1"/>
  <c r="Y1902" i="1"/>
  <c r="Z1902" i="1"/>
  <c r="V1903" i="1"/>
  <c r="W1903" i="1"/>
  <c r="X1903" i="1"/>
  <c r="Y1903" i="1"/>
  <c r="Z1903" i="1"/>
  <c r="V1904" i="1"/>
  <c r="W1904" i="1"/>
  <c r="X1904" i="1"/>
  <c r="Y1904" i="1"/>
  <c r="Z1904" i="1"/>
  <c r="V1905" i="1"/>
  <c r="W1905" i="1"/>
  <c r="X1905" i="1"/>
  <c r="Y1905" i="1"/>
  <c r="Z1905" i="1"/>
  <c r="V1906" i="1"/>
  <c r="W1906" i="1"/>
  <c r="X1906" i="1"/>
  <c r="Y1906" i="1"/>
  <c r="Z1906" i="1"/>
  <c r="V1907" i="1"/>
  <c r="W1907" i="1"/>
  <c r="X1907" i="1"/>
  <c r="Y1907" i="1"/>
  <c r="Z1907" i="1"/>
  <c r="V1908" i="1"/>
  <c r="W1908" i="1"/>
  <c r="X1908" i="1"/>
  <c r="Y1908" i="1"/>
  <c r="Z1908" i="1"/>
  <c r="V1909" i="1"/>
  <c r="W1909" i="1"/>
  <c r="X1909" i="1"/>
  <c r="Y1909" i="1"/>
  <c r="Z1909" i="1"/>
  <c r="V1910" i="1"/>
  <c r="W1910" i="1"/>
  <c r="X1910" i="1"/>
  <c r="Y1910" i="1"/>
  <c r="Z1910" i="1"/>
  <c r="V1911" i="1"/>
  <c r="W1911" i="1"/>
  <c r="X1911" i="1"/>
  <c r="Y1911" i="1"/>
  <c r="Z1911" i="1"/>
  <c r="V1912" i="1"/>
  <c r="W1912" i="1"/>
  <c r="X1912" i="1"/>
  <c r="Y1912" i="1"/>
  <c r="Z1912" i="1"/>
  <c r="V1913" i="1"/>
  <c r="W1913" i="1"/>
  <c r="X1913" i="1"/>
  <c r="Y1913" i="1"/>
  <c r="Z1913" i="1"/>
  <c r="V1914" i="1"/>
  <c r="W1914" i="1"/>
  <c r="X1914" i="1"/>
  <c r="Y1914" i="1"/>
  <c r="Z1914" i="1"/>
  <c r="V1915" i="1"/>
  <c r="W1915" i="1"/>
  <c r="X1915" i="1"/>
  <c r="Y1915" i="1"/>
  <c r="Z1915" i="1"/>
  <c r="V1916" i="1"/>
  <c r="W1916" i="1"/>
  <c r="X1916" i="1"/>
  <c r="Y1916" i="1"/>
  <c r="Z1916" i="1"/>
  <c r="V1917" i="1"/>
  <c r="W1917" i="1"/>
  <c r="X1917" i="1"/>
  <c r="Y1917" i="1"/>
  <c r="Z1917" i="1"/>
  <c r="V1918" i="1"/>
  <c r="W1918" i="1"/>
  <c r="X1918" i="1"/>
  <c r="Y1918" i="1"/>
  <c r="Z1918" i="1"/>
  <c r="V1919" i="1"/>
  <c r="W1919" i="1"/>
  <c r="X1919" i="1"/>
  <c r="Y1919" i="1"/>
  <c r="Z1919" i="1"/>
  <c r="V1920" i="1"/>
  <c r="W1920" i="1"/>
  <c r="X1920" i="1"/>
  <c r="Y1920" i="1"/>
  <c r="Z1920" i="1"/>
  <c r="V1921" i="1"/>
  <c r="W1921" i="1"/>
  <c r="X1921" i="1"/>
  <c r="Y1921" i="1"/>
  <c r="Z1921" i="1"/>
  <c r="V1922" i="1"/>
  <c r="W1922" i="1"/>
  <c r="X1922" i="1"/>
  <c r="Y1922" i="1"/>
  <c r="Z1922" i="1"/>
  <c r="V1923" i="1"/>
  <c r="W1923" i="1"/>
  <c r="X1923" i="1"/>
  <c r="Y1923" i="1"/>
  <c r="Z1923" i="1"/>
  <c r="V1924" i="1"/>
  <c r="W1924" i="1"/>
  <c r="X1924" i="1"/>
  <c r="Y1924" i="1"/>
  <c r="Z1924" i="1"/>
  <c r="V1925" i="1"/>
  <c r="W1925" i="1"/>
  <c r="X1925" i="1"/>
  <c r="Y1925" i="1"/>
  <c r="Z1925" i="1"/>
  <c r="V1926" i="1"/>
  <c r="W1926" i="1"/>
  <c r="X1926" i="1"/>
  <c r="Y1926" i="1"/>
  <c r="Z1926" i="1"/>
  <c r="V1927" i="1"/>
  <c r="W1927" i="1"/>
  <c r="X1927" i="1"/>
  <c r="Y1927" i="1"/>
  <c r="Z1927" i="1"/>
  <c r="V1928" i="1"/>
  <c r="W1928" i="1"/>
  <c r="X1928" i="1"/>
  <c r="Y1928" i="1"/>
  <c r="Z1928" i="1"/>
  <c r="V1929" i="1"/>
  <c r="W1929" i="1"/>
  <c r="X1929" i="1"/>
  <c r="Y1929" i="1"/>
  <c r="Z1929" i="1"/>
  <c r="V1930" i="1"/>
  <c r="W1930" i="1"/>
  <c r="X1930" i="1"/>
  <c r="Y1930" i="1"/>
  <c r="Z1930" i="1"/>
  <c r="V1931" i="1"/>
  <c r="W1931" i="1"/>
  <c r="X1931" i="1"/>
  <c r="Y1931" i="1"/>
  <c r="Z1931" i="1"/>
  <c r="V1932" i="1"/>
  <c r="W1932" i="1"/>
  <c r="X1932" i="1"/>
  <c r="Y1932" i="1"/>
  <c r="Z1932" i="1"/>
  <c r="V1933" i="1"/>
  <c r="W1933" i="1"/>
  <c r="X1933" i="1"/>
  <c r="Y1933" i="1"/>
  <c r="Z1933" i="1"/>
  <c r="V1934" i="1"/>
  <c r="W1934" i="1"/>
  <c r="X1934" i="1"/>
  <c r="Y1934" i="1"/>
  <c r="Z1934" i="1"/>
  <c r="V1935" i="1"/>
  <c r="W1935" i="1"/>
  <c r="X1935" i="1"/>
  <c r="Y1935" i="1"/>
  <c r="Z1935" i="1"/>
  <c r="V1936" i="1"/>
  <c r="W1936" i="1"/>
  <c r="X1936" i="1"/>
  <c r="Y1936" i="1"/>
  <c r="Z1936" i="1"/>
  <c r="V1937" i="1"/>
  <c r="W1937" i="1"/>
  <c r="X1937" i="1"/>
  <c r="Y1937" i="1"/>
  <c r="Z1937" i="1"/>
  <c r="V1938" i="1"/>
  <c r="W1938" i="1"/>
  <c r="X1938" i="1"/>
  <c r="Y1938" i="1"/>
  <c r="Z1938" i="1"/>
  <c r="V1939" i="1"/>
  <c r="W1939" i="1"/>
  <c r="X1939" i="1"/>
  <c r="Y1939" i="1"/>
  <c r="Z1939" i="1"/>
  <c r="V1940" i="1"/>
  <c r="W1940" i="1"/>
  <c r="X1940" i="1"/>
  <c r="Y1940" i="1"/>
  <c r="Z1940" i="1"/>
  <c r="V1941" i="1"/>
  <c r="W1941" i="1"/>
  <c r="X1941" i="1"/>
  <c r="Y1941" i="1"/>
  <c r="Z1941" i="1"/>
  <c r="V1942" i="1"/>
  <c r="W1942" i="1"/>
  <c r="X1942" i="1"/>
  <c r="Y1942" i="1"/>
  <c r="Z1942" i="1"/>
  <c r="V1943" i="1"/>
  <c r="W1943" i="1"/>
  <c r="X1943" i="1"/>
  <c r="Y1943" i="1"/>
  <c r="Z1943" i="1"/>
  <c r="V1944" i="1"/>
  <c r="W1944" i="1"/>
  <c r="X1944" i="1"/>
  <c r="Y1944" i="1"/>
  <c r="Z1944" i="1"/>
  <c r="V1945" i="1"/>
  <c r="W1945" i="1"/>
  <c r="X1945" i="1"/>
  <c r="Y1945" i="1"/>
  <c r="Z1945" i="1"/>
  <c r="V1946" i="1"/>
  <c r="W1946" i="1"/>
  <c r="X1946" i="1"/>
  <c r="Y1946" i="1"/>
  <c r="Z1946" i="1"/>
  <c r="V1947" i="1"/>
  <c r="W1947" i="1"/>
  <c r="X1947" i="1"/>
  <c r="Y1947" i="1"/>
  <c r="Z1947" i="1"/>
  <c r="V1948" i="1"/>
  <c r="W1948" i="1"/>
  <c r="X1948" i="1"/>
  <c r="Y1948" i="1"/>
  <c r="Z1948" i="1"/>
  <c r="V1949" i="1"/>
  <c r="W1949" i="1"/>
  <c r="X1949" i="1"/>
  <c r="Y1949" i="1"/>
  <c r="Z1949" i="1"/>
  <c r="V1950" i="1"/>
  <c r="W1950" i="1"/>
  <c r="X1950" i="1"/>
  <c r="Y1950" i="1"/>
  <c r="Z1950" i="1"/>
  <c r="V1951" i="1"/>
  <c r="W1951" i="1"/>
  <c r="X1951" i="1"/>
  <c r="Y1951" i="1"/>
  <c r="Z1951" i="1"/>
  <c r="V1952" i="1"/>
  <c r="W1952" i="1"/>
  <c r="X1952" i="1"/>
  <c r="Y1952" i="1"/>
  <c r="Z1952" i="1"/>
  <c r="V1953" i="1"/>
  <c r="W1953" i="1"/>
  <c r="X1953" i="1"/>
  <c r="Y1953" i="1"/>
  <c r="Z1953" i="1"/>
  <c r="V1954" i="1"/>
  <c r="W1954" i="1"/>
  <c r="X1954" i="1"/>
  <c r="Y1954" i="1"/>
  <c r="Z1954" i="1"/>
  <c r="V1955" i="1"/>
  <c r="W1955" i="1"/>
  <c r="X1955" i="1"/>
  <c r="Y1955" i="1"/>
  <c r="Z1955" i="1"/>
  <c r="V1956" i="1"/>
  <c r="W1956" i="1"/>
  <c r="X1956" i="1"/>
  <c r="Y1956" i="1"/>
  <c r="Z1956" i="1"/>
  <c r="V1957" i="1"/>
  <c r="W1957" i="1"/>
  <c r="X1957" i="1"/>
  <c r="Y1957" i="1"/>
  <c r="Z1957" i="1"/>
  <c r="V1958" i="1"/>
  <c r="W1958" i="1"/>
  <c r="X1958" i="1"/>
  <c r="Y1958" i="1"/>
  <c r="Z1958" i="1"/>
  <c r="V1959" i="1"/>
  <c r="W1959" i="1"/>
  <c r="X1959" i="1"/>
  <c r="Y1959" i="1"/>
  <c r="Z1959" i="1"/>
  <c r="V1960" i="1"/>
  <c r="W1960" i="1"/>
  <c r="X1960" i="1"/>
  <c r="Y1960" i="1"/>
  <c r="Z1960" i="1"/>
  <c r="V1961" i="1"/>
  <c r="W1961" i="1"/>
  <c r="X1961" i="1"/>
  <c r="Y1961" i="1"/>
  <c r="Z1961" i="1"/>
  <c r="V1962" i="1"/>
  <c r="W1962" i="1"/>
  <c r="X1962" i="1"/>
  <c r="Y1962" i="1"/>
  <c r="Z1962" i="1"/>
  <c r="V1963" i="1"/>
  <c r="W1963" i="1"/>
  <c r="X1963" i="1"/>
  <c r="Y1963" i="1"/>
  <c r="Z1963" i="1"/>
  <c r="V1964" i="1"/>
  <c r="W1964" i="1"/>
  <c r="X1964" i="1"/>
  <c r="Y1964" i="1"/>
  <c r="Z1964" i="1"/>
  <c r="V1965" i="1"/>
  <c r="W1965" i="1"/>
  <c r="X1965" i="1"/>
  <c r="Y1965" i="1"/>
  <c r="Z1965" i="1"/>
  <c r="V1966" i="1"/>
  <c r="W1966" i="1"/>
  <c r="X1966" i="1"/>
  <c r="Y1966" i="1"/>
  <c r="Z1966" i="1"/>
  <c r="V1967" i="1"/>
  <c r="W1967" i="1"/>
  <c r="X1967" i="1"/>
  <c r="Y1967" i="1"/>
  <c r="Z1967" i="1"/>
  <c r="V1968" i="1"/>
  <c r="W1968" i="1"/>
  <c r="X1968" i="1"/>
  <c r="Y1968" i="1"/>
  <c r="Z1968" i="1"/>
  <c r="V1969" i="1"/>
  <c r="W1969" i="1"/>
  <c r="X1969" i="1"/>
  <c r="Y1969" i="1"/>
  <c r="Z1969" i="1"/>
  <c r="V1970" i="1"/>
  <c r="W1970" i="1"/>
  <c r="X1970" i="1"/>
  <c r="Y1970" i="1"/>
  <c r="Z1970" i="1"/>
  <c r="V1971" i="1"/>
  <c r="W1971" i="1"/>
  <c r="X1971" i="1"/>
  <c r="Y1971" i="1"/>
  <c r="Z1971" i="1"/>
  <c r="V1972" i="1"/>
  <c r="W1972" i="1"/>
  <c r="X1972" i="1"/>
  <c r="Y1972" i="1"/>
  <c r="Z1972" i="1"/>
  <c r="V1973" i="1"/>
  <c r="W1973" i="1"/>
  <c r="X1973" i="1"/>
  <c r="Y1973" i="1"/>
  <c r="Z1973" i="1"/>
  <c r="V1974" i="1"/>
  <c r="W1974" i="1"/>
  <c r="X1974" i="1"/>
  <c r="Y1974" i="1"/>
  <c r="Z1974" i="1"/>
  <c r="V1975" i="1"/>
  <c r="W1975" i="1"/>
  <c r="X1975" i="1"/>
  <c r="Y1975" i="1"/>
  <c r="Z1975" i="1"/>
  <c r="V1976" i="1"/>
  <c r="W1976" i="1"/>
  <c r="X1976" i="1"/>
  <c r="Y1976" i="1"/>
  <c r="Z1976" i="1"/>
  <c r="V1977" i="1"/>
  <c r="W1977" i="1"/>
  <c r="X1977" i="1"/>
  <c r="Y1977" i="1"/>
  <c r="Z1977" i="1"/>
  <c r="V1978" i="1"/>
  <c r="W1978" i="1"/>
  <c r="X1978" i="1"/>
  <c r="Y1978" i="1"/>
  <c r="Z1978" i="1"/>
  <c r="V1979" i="1"/>
  <c r="W1979" i="1"/>
  <c r="X1979" i="1"/>
  <c r="Y1979" i="1"/>
  <c r="Z1979" i="1"/>
  <c r="V1980" i="1"/>
  <c r="W1980" i="1"/>
  <c r="X1980" i="1"/>
  <c r="Y1980" i="1"/>
  <c r="Z1980" i="1"/>
  <c r="V1981" i="1"/>
  <c r="W1981" i="1"/>
  <c r="X1981" i="1"/>
  <c r="Y1981" i="1"/>
  <c r="Z1981" i="1"/>
  <c r="V1982" i="1"/>
  <c r="W1982" i="1"/>
  <c r="X1982" i="1"/>
  <c r="Y1982" i="1"/>
  <c r="Z1982" i="1"/>
  <c r="V1983" i="1"/>
  <c r="W1983" i="1"/>
  <c r="X1983" i="1"/>
  <c r="Y1983" i="1"/>
  <c r="Z1983" i="1"/>
  <c r="V1984" i="1"/>
  <c r="W1984" i="1"/>
  <c r="X1984" i="1"/>
  <c r="Y1984" i="1"/>
  <c r="Z1984" i="1"/>
  <c r="V1985" i="1"/>
  <c r="W1985" i="1"/>
  <c r="X1985" i="1"/>
  <c r="Y1985" i="1"/>
  <c r="Z1985" i="1"/>
  <c r="V1986" i="1"/>
  <c r="W1986" i="1"/>
  <c r="X1986" i="1"/>
  <c r="Y1986" i="1"/>
  <c r="Z1986" i="1"/>
  <c r="V1987" i="1"/>
  <c r="W1987" i="1"/>
  <c r="X1987" i="1"/>
  <c r="Y1987" i="1"/>
  <c r="Z1987" i="1"/>
  <c r="V1988" i="1"/>
  <c r="W1988" i="1"/>
  <c r="X1988" i="1"/>
  <c r="Y1988" i="1"/>
  <c r="Z1988" i="1"/>
  <c r="V1989" i="1"/>
  <c r="W1989" i="1"/>
  <c r="X1989" i="1"/>
  <c r="Y1989" i="1"/>
  <c r="Z1989" i="1"/>
  <c r="V1990" i="1"/>
  <c r="W1990" i="1"/>
  <c r="X1990" i="1"/>
  <c r="Y1990" i="1"/>
  <c r="Z1990" i="1"/>
  <c r="V1991" i="1"/>
  <c r="W1991" i="1"/>
  <c r="X1991" i="1"/>
  <c r="Y1991" i="1"/>
  <c r="Z1991" i="1"/>
  <c r="V1992" i="1"/>
  <c r="W1992" i="1"/>
  <c r="X1992" i="1"/>
  <c r="Y1992" i="1"/>
  <c r="Z1992" i="1"/>
  <c r="V1993" i="1"/>
  <c r="W1993" i="1"/>
  <c r="X1993" i="1"/>
  <c r="Y1993" i="1"/>
  <c r="Z1993" i="1"/>
  <c r="V1994" i="1"/>
  <c r="W1994" i="1"/>
  <c r="X1994" i="1"/>
  <c r="Y1994" i="1"/>
  <c r="Z1994" i="1"/>
  <c r="V1995" i="1"/>
  <c r="W1995" i="1"/>
  <c r="X1995" i="1"/>
  <c r="Y1995" i="1"/>
  <c r="Z1995" i="1"/>
  <c r="V1996" i="1"/>
  <c r="W1996" i="1"/>
  <c r="X1996" i="1"/>
  <c r="Y1996" i="1"/>
  <c r="Z1996" i="1"/>
  <c r="V1997" i="1"/>
  <c r="W1997" i="1"/>
  <c r="X1997" i="1"/>
  <c r="Y1997" i="1"/>
  <c r="Z1997" i="1"/>
  <c r="V1998" i="1"/>
  <c r="W1998" i="1"/>
  <c r="X1998" i="1"/>
  <c r="Y1998" i="1"/>
  <c r="Z1998" i="1"/>
  <c r="V1999" i="1"/>
  <c r="W1999" i="1"/>
  <c r="X1999" i="1"/>
  <c r="Y1999" i="1"/>
  <c r="Z1999" i="1"/>
  <c r="V2000" i="1"/>
  <c r="W2000" i="1"/>
  <c r="X2000" i="1"/>
  <c r="Y2000" i="1"/>
  <c r="Z2000" i="1"/>
  <c r="V2001" i="1"/>
  <c r="W2001" i="1"/>
  <c r="X2001" i="1"/>
  <c r="Y2001" i="1"/>
  <c r="Z2001" i="1"/>
  <c r="V2002" i="1"/>
  <c r="W2002" i="1"/>
  <c r="X2002" i="1"/>
  <c r="Y2002" i="1"/>
  <c r="Z2002" i="1"/>
  <c r="V2003" i="1"/>
  <c r="W2003" i="1"/>
  <c r="X2003" i="1"/>
  <c r="Y2003" i="1"/>
  <c r="Z2003" i="1"/>
  <c r="V2004" i="1"/>
  <c r="W2004" i="1"/>
  <c r="X2004" i="1"/>
  <c r="Y2004" i="1"/>
  <c r="Z2004" i="1"/>
  <c r="V2005" i="1"/>
  <c r="W2005" i="1"/>
  <c r="X2005" i="1"/>
  <c r="Y2005" i="1"/>
  <c r="Z2005" i="1"/>
  <c r="V2006" i="1"/>
  <c r="W2006" i="1"/>
  <c r="X2006" i="1"/>
  <c r="Y2006" i="1"/>
  <c r="Z2006" i="1"/>
  <c r="V2007" i="1"/>
  <c r="W2007" i="1"/>
  <c r="X2007" i="1"/>
  <c r="Y2007" i="1"/>
  <c r="Z2007" i="1"/>
  <c r="V2008" i="1"/>
  <c r="W2008" i="1"/>
  <c r="X2008" i="1"/>
  <c r="Y2008" i="1"/>
  <c r="Z2008" i="1"/>
  <c r="V2009" i="1"/>
  <c r="W2009" i="1"/>
  <c r="X2009" i="1"/>
  <c r="Y2009" i="1"/>
  <c r="Z2009" i="1"/>
  <c r="V2010" i="1"/>
  <c r="W2010" i="1"/>
  <c r="X2010" i="1"/>
  <c r="Y2010" i="1"/>
  <c r="Z2010" i="1"/>
  <c r="V2011" i="1"/>
  <c r="W2011" i="1"/>
  <c r="X2011" i="1"/>
  <c r="Y2011" i="1"/>
  <c r="Z2011" i="1"/>
  <c r="V2012" i="1"/>
  <c r="W2012" i="1"/>
  <c r="X2012" i="1"/>
  <c r="Y2012" i="1"/>
  <c r="Z2012" i="1"/>
  <c r="V2013" i="1"/>
  <c r="W2013" i="1"/>
  <c r="X2013" i="1"/>
  <c r="Y2013" i="1"/>
  <c r="Z2013" i="1"/>
  <c r="V2014" i="1"/>
  <c r="W2014" i="1"/>
  <c r="X2014" i="1"/>
  <c r="Y2014" i="1"/>
  <c r="Z2014" i="1"/>
  <c r="V2015" i="1"/>
  <c r="W2015" i="1"/>
  <c r="X2015" i="1"/>
  <c r="Y2015" i="1"/>
  <c r="Z2015" i="1"/>
  <c r="V2016" i="1"/>
  <c r="W2016" i="1"/>
  <c r="X2016" i="1"/>
  <c r="Y2016" i="1"/>
  <c r="Z2016" i="1"/>
  <c r="V2017" i="1"/>
  <c r="W2017" i="1"/>
  <c r="X2017" i="1"/>
  <c r="Y2017" i="1"/>
  <c r="Z2017" i="1"/>
  <c r="V2018" i="1"/>
  <c r="W2018" i="1"/>
  <c r="X2018" i="1"/>
  <c r="Y2018" i="1"/>
  <c r="Z2018" i="1"/>
  <c r="V2019" i="1"/>
  <c r="W2019" i="1"/>
  <c r="X2019" i="1"/>
  <c r="Y2019" i="1"/>
  <c r="Z2019" i="1"/>
  <c r="V2020" i="1"/>
  <c r="W2020" i="1"/>
  <c r="X2020" i="1"/>
  <c r="Y2020" i="1"/>
  <c r="Z2020" i="1"/>
  <c r="V2021" i="1"/>
  <c r="W2021" i="1"/>
  <c r="X2021" i="1"/>
  <c r="Y2021" i="1"/>
  <c r="Z2021" i="1"/>
  <c r="V2022" i="1"/>
  <c r="W2022" i="1"/>
  <c r="X2022" i="1"/>
  <c r="Y2022" i="1"/>
  <c r="Z2022" i="1"/>
  <c r="V2023" i="1"/>
  <c r="W2023" i="1"/>
  <c r="X2023" i="1"/>
  <c r="Y2023" i="1"/>
  <c r="Z2023" i="1"/>
  <c r="V2024" i="1"/>
  <c r="W2024" i="1"/>
  <c r="X2024" i="1"/>
  <c r="Y2024" i="1"/>
  <c r="Z2024" i="1"/>
  <c r="V2025" i="1"/>
  <c r="W2025" i="1"/>
  <c r="X2025" i="1"/>
  <c r="Y2025" i="1"/>
  <c r="Z2025" i="1"/>
  <c r="V2026" i="1"/>
  <c r="W2026" i="1"/>
  <c r="X2026" i="1"/>
  <c r="Y2026" i="1"/>
  <c r="Z2026" i="1"/>
  <c r="V2027" i="1"/>
  <c r="W2027" i="1"/>
  <c r="X2027" i="1"/>
  <c r="Y2027" i="1"/>
  <c r="Z2027" i="1"/>
  <c r="V2028" i="1"/>
  <c r="W2028" i="1"/>
  <c r="X2028" i="1"/>
  <c r="Y2028" i="1"/>
  <c r="Z2028" i="1"/>
  <c r="V2029" i="1"/>
  <c r="W2029" i="1"/>
  <c r="X2029" i="1"/>
  <c r="Y2029" i="1"/>
  <c r="Z2029" i="1"/>
  <c r="V2030" i="1"/>
  <c r="W2030" i="1"/>
  <c r="X2030" i="1"/>
  <c r="Y2030" i="1"/>
  <c r="Z2030" i="1"/>
  <c r="V2031" i="1"/>
  <c r="W2031" i="1"/>
  <c r="X2031" i="1"/>
  <c r="Y2031" i="1"/>
  <c r="Z2031" i="1"/>
  <c r="V2032" i="1"/>
  <c r="W2032" i="1"/>
  <c r="X2032" i="1"/>
  <c r="Y2032" i="1"/>
  <c r="Z2032" i="1"/>
  <c r="V2033" i="1"/>
  <c r="W2033" i="1"/>
  <c r="X2033" i="1"/>
  <c r="Y2033" i="1"/>
  <c r="Z2033" i="1"/>
  <c r="V2034" i="1"/>
  <c r="W2034" i="1"/>
  <c r="X2034" i="1"/>
  <c r="Y2034" i="1"/>
  <c r="Z2034" i="1"/>
  <c r="V2035" i="1"/>
  <c r="W2035" i="1"/>
  <c r="X2035" i="1"/>
  <c r="Y2035" i="1"/>
  <c r="Z2035" i="1"/>
  <c r="V2036" i="1"/>
  <c r="W2036" i="1"/>
  <c r="X2036" i="1"/>
  <c r="Y2036" i="1"/>
  <c r="Z2036" i="1"/>
  <c r="V2037" i="1"/>
  <c r="W2037" i="1"/>
  <c r="X2037" i="1"/>
  <c r="Y2037" i="1"/>
  <c r="Z2037" i="1"/>
  <c r="V2038" i="1"/>
  <c r="W2038" i="1"/>
  <c r="X2038" i="1"/>
  <c r="Y2038" i="1"/>
  <c r="Z2038" i="1"/>
  <c r="V2039" i="1"/>
  <c r="W2039" i="1"/>
  <c r="X2039" i="1"/>
  <c r="Y2039" i="1"/>
  <c r="Z2039" i="1"/>
  <c r="V2040" i="1"/>
  <c r="W2040" i="1"/>
  <c r="X2040" i="1"/>
  <c r="Y2040" i="1"/>
  <c r="Z2040" i="1"/>
  <c r="V2041" i="1"/>
  <c r="W2041" i="1"/>
  <c r="X2041" i="1"/>
  <c r="Y2041" i="1"/>
  <c r="Z2041" i="1"/>
  <c r="V2042" i="1"/>
  <c r="W2042" i="1"/>
  <c r="X2042" i="1"/>
  <c r="Y2042" i="1"/>
  <c r="Z2042" i="1"/>
  <c r="V2043" i="1"/>
  <c r="W2043" i="1"/>
  <c r="X2043" i="1"/>
  <c r="Y2043" i="1"/>
  <c r="Z2043" i="1"/>
  <c r="V2044" i="1"/>
  <c r="W2044" i="1"/>
  <c r="X2044" i="1"/>
  <c r="Y2044" i="1"/>
  <c r="Z2044" i="1"/>
  <c r="V2045" i="1"/>
  <c r="W2045" i="1"/>
  <c r="X2045" i="1"/>
  <c r="Y2045" i="1"/>
  <c r="Z2045" i="1"/>
  <c r="V2046" i="1"/>
  <c r="W2046" i="1"/>
  <c r="X2046" i="1"/>
  <c r="Y2046" i="1"/>
  <c r="Z2046" i="1"/>
  <c r="V2047" i="1"/>
  <c r="W2047" i="1"/>
  <c r="X2047" i="1"/>
  <c r="Y2047" i="1"/>
  <c r="Z2047" i="1"/>
  <c r="V2048" i="1"/>
  <c r="W2048" i="1"/>
  <c r="X2048" i="1"/>
  <c r="Y2048" i="1"/>
  <c r="Z2048" i="1"/>
  <c r="V2049" i="1"/>
  <c r="W2049" i="1"/>
  <c r="X2049" i="1"/>
  <c r="Y2049" i="1"/>
  <c r="Z2049" i="1"/>
  <c r="V2050" i="1"/>
  <c r="W2050" i="1"/>
  <c r="X2050" i="1"/>
  <c r="Y2050" i="1"/>
  <c r="Z2050" i="1"/>
  <c r="V2051" i="1"/>
  <c r="W2051" i="1"/>
  <c r="X2051" i="1"/>
  <c r="Y2051" i="1"/>
  <c r="Z2051" i="1"/>
  <c r="V2052" i="1"/>
  <c r="W2052" i="1"/>
  <c r="X2052" i="1"/>
  <c r="Y2052" i="1"/>
  <c r="Z2052" i="1"/>
  <c r="V2053" i="1"/>
  <c r="W2053" i="1"/>
  <c r="X2053" i="1"/>
  <c r="Y2053" i="1"/>
  <c r="Z2053" i="1"/>
  <c r="V2054" i="1"/>
  <c r="W2054" i="1"/>
  <c r="X2054" i="1"/>
  <c r="Y2054" i="1"/>
  <c r="Z2054" i="1"/>
  <c r="V2055" i="1"/>
  <c r="W2055" i="1"/>
  <c r="X2055" i="1"/>
  <c r="Y2055" i="1"/>
  <c r="Z2055" i="1"/>
  <c r="V2056" i="1"/>
  <c r="W2056" i="1"/>
  <c r="X2056" i="1"/>
  <c r="Y2056" i="1"/>
  <c r="Z2056" i="1"/>
  <c r="V2057" i="1"/>
  <c r="W2057" i="1"/>
  <c r="X2057" i="1"/>
  <c r="Y2057" i="1"/>
  <c r="Z2057" i="1"/>
  <c r="V2058" i="1"/>
  <c r="W2058" i="1"/>
  <c r="X2058" i="1"/>
  <c r="Y2058" i="1"/>
  <c r="Z2058" i="1"/>
  <c r="V2059" i="1"/>
  <c r="W2059" i="1"/>
  <c r="X2059" i="1"/>
  <c r="Y2059" i="1"/>
  <c r="Z2059" i="1"/>
  <c r="V2060" i="1"/>
  <c r="W2060" i="1"/>
  <c r="X2060" i="1"/>
  <c r="Y2060" i="1"/>
  <c r="Z2060" i="1"/>
  <c r="V2061" i="1"/>
  <c r="W2061" i="1"/>
  <c r="X2061" i="1"/>
  <c r="Y2061" i="1"/>
  <c r="Z2061" i="1"/>
  <c r="V2062" i="1"/>
  <c r="W2062" i="1"/>
  <c r="X2062" i="1"/>
  <c r="Y2062" i="1"/>
  <c r="Z2062" i="1"/>
  <c r="V2063" i="1"/>
  <c r="W2063" i="1"/>
  <c r="X2063" i="1"/>
  <c r="Y2063" i="1"/>
  <c r="Z2063" i="1"/>
  <c r="V2064" i="1"/>
  <c r="W2064" i="1"/>
  <c r="X2064" i="1"/>
  <c r="Y2064" i="1"/>
  <c r="Z2064" i="1"/>
  <c r="V2065" i="1"/>
  <c r="W2065" i="1"/>
  <c r="X2065" i="1"/>
  <c r="Y2065" i="1"/>
  <c r="Z2065" i="1"/>
  <c r="V2066" i="1"/>
  <c r="W2066" i="1"/>
  <c r="X2066" i="1"/>
  <c r="Y2066" i="1"/>
  <c r="Z2066" i="1"/>
  <c r="V2067" i="1"/>
  <c r="W2067" i="1"/>
  <c r="X2067" i="1"/>
  <c r="Y2067" i="1"/>
  <c r="Z2067" i="1"/>
  <c r="V2068" i="1"/>
  <c r="W2068" i="1"/>
  <c r="X2068" i="1"/>
  <c r="Y2068" i="1"/>
  <c r="Z2068" i="1"/>
  <c r="V2069" i="1"/>
  <c r="W2069" i="1"/>
  <c r="X2069" i="1"/>
  <c r="Y2069" i="1"/>
  <c r="Z2069" i="1"/>
  <c r="V2070" i="1"/>
  <c r="W2070" i="1"/>
  <c r="X2070" i="1"/>
  <c r="Y2070" i="1"/>
  <c r="Z2070" i="1"/>
  <c r="V2071" i="1"/>
  <c r="W2071" i="1"/>
  <c r="X2071" i="1"/>
  <c r="Y2071" i="1"/>
  <c r="Z2071" i="1"/>
  <c r="V2072" i="1"/>
  <c r="W2072" i="1"/>
  <c r="X2072" i="1"/>
  <c r="Y2072" i="1"/>
  <c r="Z2072" i="1"/>
  <c r="V2073" i="1"/>
  <c r="W2073" i="1"/>
  <c r="X2073" i="1"/>
  <c r="Y2073" i="1"/>
  <c r="Z2073" i="1"/>
  <c r="V2074" i="1"/>
  <c r="W2074" i="1"/>
  <c r="X2074" i="1"/>
  <c r="Y2074" i="1"/>
  <c r="Z2074" i="1"/>
  <c r="V2075" i="1"/>
  <c r="W2075" i="1"/>
  <c r="X2075" i="1"/>
  <c r="Y2075" i="1"/>
  <c r="Z2075" i="1"/>
  <c r="V2076" i="1"/>
  <c r="W2076" i="1"/>
  <c r="X2076" i="1"/>
  <c r="Y2076" i="1"/>
  <c r="Z2076" i="1"/>
  <c r="V2077" i="1"/>
  <c r="W2077" i="1"/>
  <c r="X2077" i="1"/>
  <c r="Y2077" i="1"/>
  <c r="Z2077" i="1"/>
  <c r="V2078" i="1"/>
  <c r="W2078" i="1"/>
  <c r="X2078" i="1"/>
  <c r="Y2078" i="1"/>
  <c r="Z2078" i="1"/>
  <c r="V2079" i="1"/>
  <c r="W2079" i="1"/>
  <c r="X2079" i="1"/>
  <c r="Y2079" i="1"/>
  <c r="Z2079" i="1"/>
  <c r="V2080" i="1"/>
  <c r="W2080" i="1"/>
  <c r="X2080" i="1"/>
  <c r="Y2080" i="1"/>
  <c r="Z2080" i="1"/>
  <c r="V2081" i="1"/>
  <c r="W2081" i="1"/>
  <c r="X2081" i="1"/>
  <c r="Y2081" i="1"/>
  <c r="Z2081" i="1"/>
  <c r="V2082" i="1"/>
  <c r="W2082" i="1"/>
  <c r="X2082" i="1"/>
  <c r="Y2082" i="1"/>
  <c r="Z2082" i="1"/>
  <c r="V2083" i="1"/>
  <c r="W2083" i="1"/>
  <c r="X2083" i="1"/>
  <c r="Y2083" i="1"/>
  <c r="Z2083" i="1"/>
  <c r="V2084" i="1"/>
  <c r="W2084" i="1"/>
  <c r="X2084" i="1"/>
  <c r="Y2084" i="1"/>
  <c r="Z2084" i="1"/>
  <c r="V2085" i="1"/>
  <c r="W2085" i="1"/>
  <c r="X2085" i="1"/>
  <c r="Y2085" i="1"/>
  <c r="Z2085" i="1"/>
  <c r="V2086" i="1"/>
  <c r="W2086" i="1"/>
  <c r="X2086" i="1"/>
  <c r="Y2086" i="1"/>
  <c r="Z2086" i="1"/>
  <c r="V2087" i="1"/>
  <c r="W2087" i="1"/>
  <c r="X2087" i="1"/>
  <c r="Y2087" i="1"/>
  <c r="Z2087" i="1"/>
  <c r="V2088" i="1"/>
  <c r="W2088" i="1"/>
  <c r="X2088" i="1"/>
  <c r="Y2088" i="1"/>
  <c r="Z2088" i="1"/>
  <c r="V2089" i="1"/>
  <c r="W2089" i="1"/>
  <c r="X2089" i="1"/>
  <c r="Y2089" i="1"/>
  <c r="Z2089" i="1"/>
  <c r="V2090" i="1"/>
  <c r="W2090" i="1"/>
  <c r="X2090" i="1"/>
  <c r="Y2090" i="1"/>
  <c r="Z2090" i="1"/>
  <c r="V2091" i="1"/>
  <c r="W2091" i="1"/>
  <c r="X2091" i="1"/>
  <c r="Y2091" i="1"/>
  <c r="Z2091" i="1"/>
  <c r="V2092" i="1"/>
  <c r="W2092" i="1"/>
  <c r="X2092" i="1"/>
  <c r="Y2092" i="1"/>
  <c r="Z2092" i="1"/>
  <c r="V2093" i="1"/>
  <c r="W2093" i="1"/>
  <c r="X2093" i="1"/>
  <c r="Y2093" i="1"/>
  <c r="Z2093" i="1"/>
  <c r="V2094" i="1"/>
  <c r="W2094" i="1"/>
  <c r="X2094" i="1"/>
  <c r="Y2094" i="1"/>
  <c r="Z2094" i="1"/>
  <c r="V2095" i="1"/>
  <c r="W2095" i="1"/>
  <c r="X2095" i="1"/>
  <c r="Y2095" i="1"/>
  <c r="Z2095" i="1"/>
  <c r="V2096" i="1"/>
  <c r="W2096" i="1"/>
  <c r="X2096" i="1"/>
  <c r="Y2096" i="1"/>
  <c r="Z2096" i="1"/>
  <c r="V2097" i="1"/>
  <c r="W2097" i="1"/>
  <c r="X2097" i="1"/>
  <c r="Y2097" i="1"/>
  <c r="Z2097" i="1"/>
  <c r="V2098" i="1"/>
  <c r="W2098" i="1"/>
  <c r="X2098" i="1"/>
  <c r="Y2098" i="1"/>
  <c r="Z2098" i="1"/>
  <c r="V2099" i="1"/>
  <c r="W2099" i="1"/>
  <c r="X2099" i="1"/>
  <c r="Y2099" i="1"/>
  <c r="Z2099" i="1"/>
  <c r="V2100" i="1"/>
  <c r="W2100" i="1"/>
  <c r="X2100" i="1"/>
  <c r="Y2100" i="1"/>
  <c r="Z2100" i="1"/>
  <c r="V2101" i="1"/>
  <c r="W2101" i="1"/>
  <c r="X2101" i="1"/>
  <c r="Y2101" i="1"/>
  <c r="Z2101" i="1"/>
  <c r="V2102" i="1"/>
  <c r="W2102" i="1"/>
  <c r="X2102" i="1"/>
  <c r="Y2102" i="1"/>
  <c r="Z2102" i="1"/>
  <c r="V2103" i="1"/>
  <c r="W2103" i="1"/>
  <c r="X2103" i="1"/>
  <c r="Y2103" i="1"/>
  <c r="Z2103" i="1"/>
  <c r="V2104" i="1"/>
  <c r="W2104" i="1"/>
  <c r="X2104" i="1"/>
  <c r="Y2104" i="1"/>
  <c r="Z2104" i="1"/>
  <c r="V2105" i="1"/>
  <c r="W2105" i="1"/>
  <c r="X2105" i="1"/>
  <c r="Y2105" i="1"/>
  <c r="Z2105" i="1"/>
  <c r="V2106" i="1"/>
  <c r="W2106" i="1"/>
  <c r="X2106" i="1"/>
  <c r="Y2106" i="1"/>
  <c r="Z2106" i="1"/>
  <c r="V2107" i="1"/>
  <c r="W2107" i="1"/>
  <c r="X2107" i="1"/>
  <c r="Y2107" i="1"/>
  <c r="Z2107" i="1"/>
  <c r="V2108" i="1"/>
  <c r="W2108" i="1"/>
  <c r="X2108" i="1"/>
  <c r="Y2108" i="1"/>
  <c r="Z2108" i="1"/>
  <c r="V2109" i="1"/>
  <c r="W2109" i="1"/>
  <c r="X2109" i="1"/>
  <c r="Y2109" i="1"/>
  <c r="Z2109" i="1"/>
  <c r="V2110" i="1"/>
  <c r="W2110" i="1"/>
  <c r="X2110" i="1"/>
  <c r="Y2110" i="1"/>
  <c r="Z2110" i="1"/>
  <c r="V2111" i="1"/>
  <c r="W2111" i="1"/>
  <c r="X2111" i="1"/>
  <c r="Y2111" i="1"/>
  <c r="Z2111" i="1"/>
  <c r="V2112" i="1"/>
  <c r="W2112" i="1"/>
  <c r="X2112" i="1"/>
  <c r="Y2112" i="1"/>
  <c r="Z2112" i="1"/>
  <c r="V2113" i="1"/>
  <c r="W2113" i="1"/>
  <c r="X2113" i="1"/>
  <c r="Y2113" i="1"/>
  <c r="Z2113" i="1"/>
  <c r="V2114" i="1"/>
  <c r="W2114" i="1"/>
  <c r="X2114" i="1"/>
  <c r="Y2114" i="1"/>
  <c r="Z2114" i="1"/>
  <c r="V2115" i="1"/>
  <c r="W2115" i="1"/>
  <c r="X2115" i="1"/>
  <c r="Y2115" i="1"/>
  <c r="Z2115" i="1"/>
  <c r="V2116" i="1"/>
  <c r="W2116" i="1"/>
  <c r="X2116" i="1"/>
  <c r="Y2116" i="1"/>
  <c r="Z2116" i="1"/>
  <c r="V2117" i="1"/>
  <c r="W2117" i="1"/>
  <c r="X2117" i="1"/>
  <c r="Y2117" i="1"/>
  <c r="Z2117" i="1"/>
  <c r="V2118" i="1"/>
  <c r="W2118" i="1"/>
  <c r="X2118" i="1"/>
  <c r="Y2118" i="1"/>
  <c r="Z2118" i="1"/>
  <c r="V2119" i="1"/>
  <c r="W2119" i="1"/>
  <c r="X2119" i="1"/>
  <c r="Y2119" i="1"/>
  <c r="Z2119" i="1"/>
  <c r="V2120" i="1"/>
  <c r="W2120" i="1"/>
  <c r="X2120" i="1"/>
  <c r="Y2120" i="1"/>
  <c r="Z2120" i="1"/>
  <c r="V2121" i="1"/>
  <c r="W2121" i="1"/>
  <c r="X2121" i="1"/>
  <c r="Y2121" i="1"/>
  <c r="Z2121" i="1"/>
  <c r="V2122" i="1"/>
  <c r="W2122" i="1"/>
  <c r="X2122" i="1"/>
  <c r="Y2122" i="1"/>
  <c r="Z2122" i="1"/>
  <c r="V2123" i="1"/>
  <c r="W2123" i="1"/>
  <c r="X2123" i="1"/>
  <c r="Y2123" i="1"/>
  <c r="Z2123" i="1"/>
  <c r="V2124" i="1"/>
  <c r="W2124" i="1"/>
  <c r="X2124" i="1"/>
  <c r="Y2124" i="1"/>
  <c r="Z2124" i="1"/>
  <c r="V2125" i="1"/>
  <c r="W2125" i="1"/>
  <c r="X2125" i="1"/>
  <c r="Y2125" i="1"/>
  <c r="Z2125" i="1"/>
  <c r="V2126" i="1"/>
  <c r="W2126" i="1"/>
  <c r="X2126" i="1"/>
  <c r="Y2126" i="1"/>
  <c r="Z2126" i="1"/>
  <c r="V2127" i="1"/>
  <c r="W2127" i="1"/>
  <c r="X2127" i="1"/>
  <c r="Y2127" i="1"/>
  <c r="Z2127" i="1"/>
  <c r="V2128" i="1"/>
  <c r="W2128" i="1"/>
  <c r="X2128" i="1"/>
  <c r="Y2128" i="1"/>
  <c r="Z2128" i="1"/>
  <c r="V2129" i="1"/>
  <c r="W2129" i="1"/>
  <c r="X2129" i="1"/>
  <c r="Y2129" i="1"/>
  <c r="Z2129" i="1"/>
  <c r="V2130" i="1"/>
  <c r="W2130" i="1"/>
  <c r="X2130" i="1"/>
  <c r="Y2130" i="1"/>
  <c r="Z2130" i="1"/>
  <c r="V2131" i="1"/>
  <c r="W2131" i="1"/>
  <c r="X2131" i="1"/>
  <c r="Y2131" i="1"/>
  <c r="Z2131" i="1"/>
  <c r="V2132" i="1"/>
  <c r="W2132" i="1"/>
  <c r="X2132" i="1"/>
  <c r="Y2132" i="1"/>
  <c r="Z2132" i="1"/>
  <c r="V2133" i="1"/>
  <c r="W2133" i="1"/>
  <c r="X2133" i="1"/>
  <c r="Y2133" i="1"/>
  <c r="Z2133" i="1"/>
  <c r="V2134" i="1"/>
  <c r="W2134" i="1"/>
  <c r="X2134" i="1"/>
  <c r="Y2134" i="1"/>
  <c r="Z2134" i="1"/>
  <c r="V2135" i="1"/>
  <c r="W2135" i="1"/>
  <c r="X2135" i="1"/>
  <c r="Y2135" i="1"/>
  <c r="Z2135" i="1"/>
  <c r="V2136" i="1"/>
  <c r="W2136" i="1"/>
  <c r="X2136" i="1"/>
  <c r="Y2136" i="1"/>
  <c r="Z2136" i="1"/>
  <c r="V2137" i="1"/>
  <c r="W2137" i="1"/>
  <c r="X2137" i="1"/>
  <c r="Y2137" i="1"/>
  <c r="Z2137" i="1"/>
  <c r="V2138" i="1"/>
  <c r="W2138" i="1"/>
  <c r="X2138" i="1"/>
  <c r="Y2138" i="1"/>
  <c r="Z2138" i="1"/>
  <c r="V2139" i="1"/>
  <c r="W2139" i="1"/>
  <c r="X2139" i="1"/>
  <c r="Y2139" i="1"/>
  <c r="Z2139" i="1"/>
  <c r="V2140" i="1"/>
  <c r="W2140" i="1"/>
  <c r="X2140" i="1"/>
  <c r="Y2140" i="1"/>
  <c r="Z2140" i="1"/>
  <c r="V2141" i="1"/>
  <c r="W2141" i="1"/>
  <c r="X2141" i="1"/>
  <c r="Y2141" i="1"/>
  <c r="Z2141" i="1"/>
  <c r="V2142" i="1"/>
  <c r="W2142" i="1"/>
  <c r="X2142" i="1"/>
  <c r="Y2142" i="1"/>
  <c r="Z2142" i="1"/>
  <c r="V2143" i="1"/>
  <c r="W2143" i="1"/>
  <c r="X2143" i="1"/>
  <c r="Y2143" i="1"/>
  <c r="Z2143" i="1"/>
  <c r="V2144" i="1"/>
  <c r="W2144" i="1"/>
  <c r="X2144" i="1"/>
  <c r="Y2144" i="1"/>
  <c r="Z2144" i="1"/>
  <c r="V2145" i="1"/>
  <c r="W2145" i="1"/>
  <c r="X2145" i="1"/>
  <c r="Y2145" i="1"/>
  <c r="Z2145" i="1"/>
  <c r="V2146" i="1"/>
  <c r="W2146" i="1"/>
  <c r="X2146" i="1"/>
  <c r="Y2146" i="1"/>
  <c r="Z2146" i="1"/>
  <c r="V2147" i="1"/>
  <c r="W2147" i="1"/>
  <c r="X2147" i="1"/>
  <c r="Y2147" i="1"/>
  <c r="Z2147" i="1"/>
  <c r="V2148" i="1"/>
  <c r="W2148" i="1"/>
  <c r="X2148" i="1"/>
  <c r="Y2148" i="1"/>
  <c r="Z2148" i="1"/>
  <c r="V2149" i="1"/>
  <c r="W2149" i="1"/>
  <c r="X2149" i="1"/>
  <c r="Y2149" i="1"/>
  <c r="Z2149" i="1"/>
  <c r="V2150" i="1"/>
  <c r="W2150" i="1"/>
  <c r="X2150" i="1"/>
  <c r="Y2150" i="1"/>
  <c r="Z2150" i="1"/>
  <c r="V2151" i="1"/>
  <c r="W2151" i="1"/>
  <c r="X2151" i="1"/>
  <c r="Y2151" i="1"/>
  <c r="Z2151" i="1"/>
  <c r="V2152" i="1"/>
  <c r="W2152" i="1"/>
  <c r="X2152" i="1"/>
  <c r="Y2152" i="1"/>
  <c r="Z2152" i="1"/>
  <c r="V2153" i="1"/>
  <c r="W2153" i="1"/>
  <c r="X2153" i="1"/>
  <c r="Y2153" i="1"/>
  <c r="Z2153" i="1"/>
  <c r="V2154" i="1"/>
  <c r="W2154" i="1"/>
  <c r="X2154" i="1"/>
  <c r="Y2154" i="1"/>
  <c r="Z2154" i="1"/>
  <c r="V2155" i="1"/>
  <c r="W2155" i="1"/>
  <c r="X2155" i="1"/>
  <c r="Y2155" i="1"/>
  <c r="Z2155" i="1"/>
  <c r="V2156" i="1"/>
  <c r="W2156" i="1"/>
  <c r="X2156" i="1"/>
  <c r="Y2156" i="1"/>
  <c r="Z2156" i="1"/>
  <c r="V2157" i="1"/>
  <c r="W2157" i="1"/>
  <c r="X2157" i="1"/>
  <c r="Y2157" i="1"/>
  <c r="Z2157" i="1"/>
  <c r="V2158" i="1"/>
  <c r="W2158" i="1"/>
  <c r="X2158" i="1"/>
  <c r="Y2158" i="1"/>
  <c r="Z2158" i="1"/>
  <c r="V2159" i="1"/>
  <c r="W2159" i="1"/>
  <c r="X2159" i="1"/>
  <c r="Y2159" i="1"/>
  <c r="Z2159" i="1"/>
  <c r="V2160" i="1"/>
  <c r="W2160" i="1"/>
  <c r="X2160" i="1"/>
  <c r="Y2160" i="1"/>
  <c r="Z2160" i="1"/>
  <c r="V2161" i="1"/>
  <c r="W2161" i="1"/>
  <c r="X2161" i="1"/>
  <c r="Y2161" i="1"/>
  <c r="Z2161" i="1"/>
  <c r="V2162" i="1"/>
  <c r="W2162" i="1"/>
  <c r="X2162" i="1"/>
  <c r="Y2162" i="1"/>
  <c r="Z2162" i="1"/>
  <c r="V2163" i="1"/>
  <c r="W2163" i="1"/>
  <c r="X2163" i="1"/>
  <c r="Y2163" i="1"/>
  <c r="Z2163" i="1"/>
  <c r="V2164" i="1"/>
  <c r="W2164" i="1"/>
  <c r="X2164" i="1"/>
  <c r="Y2164" i="1"/>
  <c r="Z2164" i="1"/>
  <c r="V2165" i="1"/>
  <c r="W2165" i="1"/>
  <c r="X2165" i="1"/>
  <c r="Y2165" i="1"/>
  <c r="Z2165" i="1"/>
  <c r="V2166" i="1"/>
  <c r="W2166" i="1"/>
  <c r="X2166" i="1"/>
  <c r="Y2166" i="1"/>
  <c r="Z2166" i="1"/>
  <c r="V2167" i="1"/>
  <c r="W2167" i="1"/>
  <c r="X2167" i="1"/>
  <c r="Y2167" i="1"/>
  <c r="Z2167" i="1"/>
  <c r="V2168" i="1"/>
  <c r="W2168" i="1"/>
  <c r="X2168" i="1"/>
  <c r="Y2168" i="1"/>
  <c r="Z2168" i="1"/>
  <c r="V2169" i="1"/>
  <c r="W2169" i="1"/>
  <c r="X2169" i="1"/>
  <c r="Y2169" i="1"/>
  <c r="Z2169" i="1"/>
  <c r="V2170" i="1"/>
  <c r="W2170" i="1"/>
  <c r="X2170" i="1"/>
  <c r="Y2170" i="1"/>
  <c r="Z2170" i="1"/>
  <c r="V2171" i="1"/>
  <c r="W2171" i="1"/>
  <c r="X2171" i="1"/>
  <c r="Y2171" i="1"/>
  <c r="Z2171" i="1"/>
  <c r="V2172" i="1"/>
  <c r="W2172" i="1"/>
  <c r="X2172" i="1"/>
  <c r="Y2172" i="1"/>
  <c r="Z2172" i="1"/>
  <c r="V2173" i="1"/>
  <c r="W2173" i="1"/>
  <c r="X2173" i="1"/>
  <c r="Y2173" i="1"/>
  <c r="Z2173" i="1"/>
  <c r="V2174" i="1"/>
  <c r="W2174" i="1"/>
  <c r="X2174" i="1"/>
  <c r="Y2174" i="1"/>
  <c r="Z2174" i="1"/>
  <c r="V2175" i="1"/>
  <c r="W2175" i="1"/>
  <c r="X2175" i="1"/>
  <c r="Y2175" i="1"/>
  <c r="Z2175" i="1"/>
  <c r="V2176" i="1"/>
  <c r="W2176" i="1"/>
  <c r="X2176" i="1"/>
  <c r="Y2176" i="1"/>
  <c r="Z2176" i="1"/>
  <c r="V2177" i="1"/>
  <c r="W2177" i="1"/>
  <c r="X2177" i="1"/>
  <c r="Y2177" i="1"/>
  <c r="Z2177" i="1"/>
  <c r="V2178" i="1"/>
  <c r="W2178" i="1"/>
  <c r="X2178" i="1"/>
  <c r="Y2178" i="1"/>
  <c r="Z2178" i="1"/>
  <c r="V2179" i="1"/>
  <c r="W2179" i="1"/>
  <c r="X2179" i="1"/>
  <c r="Y2179" i="1"/>
  <c r="Z2179" i="1"/>
  <c r="V2180" i="1"/>
  <c r="W2180" i="1"/>
  <c r="X2180" i="1"/>
  <c r="Y2180" i="1"/>
  <c r="Z2180" i="1"/>
  <c r="V2181" i="1"/>
  <c r="W2181" i="1"/>
  <c r="X2181" i="1"/>
  <c r="Y2181" i="1"/>
  <c r="Z2181" i="1"/>
  <c r="V2182" i="1"/>
  <c r="W2182" i="1"/>
  <c r="X2182" i="1"/>
  <c r="Y2182" i="1"/>
  <c r="Z2182" i="1"/>
  <c r="V2183" i="1"/>
  <c r="W2183" i="1"/>
  <c r="X2183" i="1"/>
  <c r="Y2183" i="1"/>
  <c r="Z2183" i="1"/>
  <c r="V2184" i="1"/>
  <c r="W2184" i="1"/>
  <c r="X2184" i="1"/>
  <c r="Y2184" i="1"/>
  <c r="Z2184" i="1"/>
  <c r="V2185" i="1"/>
  <c r="W2185" i="1"/>
  <c r="X2185" i="1"/>
  <c r="Y2185" i="1"/>
  <c r="Z2185" i="1"/>
  <c r="V2186" i="1"/>
  <c r="W2186" i="1"/>
  <c r="X2186" i="1"/>
  <c r="Y2186" i="1"/>
  <c r="Z2186" i="1"/>
  <c r="V2187" i="1"/>
  <c r="W2187" i="1"/>
  <c r="X2187" i="1"/>
  <c r="Y2187" i="1"/>
  <c r="Z2187" i="1"/>
  <c r="V2188" i="1"/>
  <c r="W2188" i="1"/>
  <c r="X2188" i="1"/>
  <c r="Y2188" i="1"/>
  <c r="Z2188" i="1"/>
  <c r="V2189" i="1"/>
  <c r="W2189" i="1"/>
  <c r="X2189" i="1"/>
  <c r="Y2189" i="1"/>
  <c r="Z2189" i="1"/>
  <c r="V2190" i="1"/>
  <c r="W2190" i="1"/>
  <c r="X2190" i="1"/>
  <c r="Y2190" i="1"/>
  <c r="Z2190" i="1"/>
  <c r="V2191" i="1"/>
  <c r="W2191" i="1"/>
  <c r="X2191" i="1"/>
  <c r="Y2191" i="1"/>
  <c r="Z2191" i="1"/>
  <c r="V2192" i="1"/>
  <c r="W2192" i="1"/>
  <c r="X2192" i="1"/>
  <c r="Y2192" i="1"/>
  <c r="Z2192" i="1"/>
  <c r="V2193" i="1"/>
  <c r="W2193" i="1"/>
  <c r="X2193" i="1"/>
  <c r="Y2193" i="1"/>
  <c r="Z2193" i="1"/>
  <c r="V2194" i="1"/>
  <c r="W2194" i="1"/>
  <c r="X2194" i="1"/>
  <c r="Y2194" i="1"/>
  <c r="Z2194" i="1"/>
  <c r="V2195" i="1"/>
  <c r="W2195" i="1"/>
  <c r="X2195" i="1"/>
  <c r="Y2195" i="1"/>
  <c r="Z2195" i="1"/>
  <c r="V2196" i="1"/>
  <c r="W2196" i="1"/>
  <c r="X2196" i="1"/>
  <c r="Y2196" i="1"/>
  <c r="Z2196" i="1"/>
  <c r="V2197" i="1"/>
  <c r="W2197" i="1"/>
  <c r="X2197" i="1"/>
  <c r="Y2197" i="1"/>
  <c r="Z2197" i="1"/>
  <c r="V2198" i="1"/>
  <c r="W2198" i="1"/>
  <c r="X2198" i="1"/>
  <c r="Y2198" i="1"/>
  <c r="Z2198" i="1"/>
  <c r="V2199" i="1"/>
  <c r="W2199" i="1"/>
  <c r="X2199" i="1"/>
  <c r="Y2199" i="1"/>
  <c r="Z2199" i="1"/>
  <c r="V2200" i="1"/>
  <c r="W2200" i="1"/>
  <c r="X2200" i="1"/>
  <c r="Y2200" i="1"/>
  <c r="Z2200" i="1"/>
  <c r="V2201" i="1"/>
  <c r="W2201" i="1"/>
  <c r="X2201" i="1"/>
  <c r="Y2201" i="1"/>
  <c r="Z2201" i="1"/>
  <c r="V2202" i="1"/>
  <c r="W2202" i="1"/>
  <c r="X2202" i="1"/>
  <c r="Y2202" i="1"/>
  <c r="Z2202" i="1"/>
  <c r="V2203" i="1"/>
  <c r="W2203" i="1"/>
  <c r="X2203" i="1"/>
  <c r="Y2203" i="1"/>
  <c r="Z2203" i="1"/>
  <c r="V2204" i="1"/>
  <c r="W2204" i="1"/>
  <c r="X2204" i="1"/>
  <c r="Y2204" i="1"/>
  <c r="Z2204" i="1"/>
  <c r="V2205" i="1"/>
  <c r="W2205" i="1"/>
  <c r="X2205" i="1"/>
  <c r="Y2205" i="1"/>
  <c r="Z2205" i="1"/>
  <c r="V2206" i="1"/>
  <c r="W2206" i="1"/>
  <c r="X2206" i="1"/>
  <c r="Y2206" i="1"/>
  <c r="Z2206" i="1"/>
  <c r="V2207" i="1"/>
  <c r="W2207" i="1"/>
  <c r="X2207" i="1"/>
  <c r="Y2207" i="1"/>
  <c r="Z2207" i="1"/>
  <c r="V2208" i="1"/>
  <c r="W2208" i="1"/>
  <c r="X2208" i="1"/>
  <c r="Y2208" i="1"/>
  <c r="Z2208" i="1"/>
  <c r="V2209" i="1"/>
  <c r="W2209" i="1"/>
  <c r="X2209" i="1"/>
  <c r="Y2209" i="1"/>
  <c r="Z2209" i="1"/>
  <c r="V2210" i="1"/>
  <c r="W2210" i="1"/>
  <c r="X2210" i="1"/>
  <c r="Y2210" i="1"/>
  <c r="Z2210" i="1"/>
  <c r="V2211" i="1"/>
  <c r="W2211" i="1"/>
  <c r="X2211" i="1"/>
  <c r="Y2211" i="1"/>
  <c r="Z2211" i="1"/>
  <c r="V2212" i="1"/>
  <c r="W2212" i="1"/>
  <c r="X2212" i="1"/>
  <c r="Y2212" i="1"/>
  <c r="Z2212" i="1"/>
  <c r="V2213" i="1"/>
  <c r="W2213" i="1"/>
  <c r="X2213" i="1"/>
  <c r="Y2213" i="1"/>
  <c r="Z2213" i="1"/>
  <c r="V2214" i="1"/>
  <c r="W2214" i="1"/>
  <c r="X2214" i="1"/>
  <c r="Y2214" i="1"/>
  <c r="Z2214" i="1"/>
  <c r="V2215" i="1"/>
  <c r="W2215" i="1"/>
  <c r="X2215" i="1"/>
  <c r="Y2215" i="1"/>
  <c r="Z2215" i="1"/>
  <c r="V2216" i="1"/>
  <c r="W2216" i="1"/>
  <c r="X2216" i="1"/>
  <c r="Y2216" i="1"/>
  <c r="Z2216" i="1"/>
  <c r="V2217" i="1"/>
  <c r="W2217" i="1"/>
  <c r="X2217" i="1"/>
  <c r="Y2217" i="1"/>
  <c r="Z2217" i="1"/>
  <c r="V2218" i="1"/>
  <c r="W2218" i="1"/>
  <c r="X2218" i="1"/>
  <c r="Y2218" i="1"/>
  <c r="Z2218" i="1"/>
  <c r="V2219" i="1"/>
  <c r="W2219" i="1"/>
  <c r="X2219" i="1"/>
  <c r="Y2219" i="1"/>
  <c r="Z2219" i="1"/>
  <c r="V2220" i="1"/>
  <c r="W2220" i="1"/>
  <c r="X2220" i="1"/>
  <c r="Y2220" i="1"/>
  <c r="Z2220" i="1"/>
  <c r="V2221" i="1"/>
  <c r="W2221" i="1"/>
  <c r="X2221" i="1"/>
  <c r="Y2221" i="1"/>
  <c r="Z2221" i="1"/>
  <c r="V2222" i="1"/>
  <c r="W2222" i="1"/>
  <c r="X2222" i="1"/>
  <c r="Y2222" i="1"/>
  <c r="Z2222" i="1"/>
  <c r="V2223" i="1"/>
  <c r="W2223" i="1"/>
  <c r="X2223" i="1"/>
  <c r="Y2223" i="1"/>
  <c r="Z2223" i="1"/>
  <c r="V2224" i="1"/>
  <c r="W2224" i="1"/>
  <c r="X2224" i="1"/>
  <c r="Y2224" i="1"/>
  <c r="Z2224" i="1"/>
  <c r="V2225" i="1"/>
  <c r="W2225" i="1"/>
  <c r="X2225" i="1"/>
  <c r="Y2225" i="1"/>
  <c r="Z2225" i="1"/>
  <c r="V2226" i="1"/>
  <c r="W2226" i="1"/>
  <c r="X2226" i="1"/>
  <c r="Y2226" i="1"/>
  <c r="Z2226" i="1"/>
  <c r="V2227" i="1"/>
  <c r="W2227" i="1"/>
  <c r="X2227" i="1"/>
  <c r="Y2227" i="1"/>
  <c r="Z2227" i="1"/>
  <c r="V2228" i="1"/>
  <c r="W2228" i="1"/>
  <c r="X2228" i="1"/>
  <c r="Y2228" i="1"/>
  <c r="Z2228" i="1"/>
  <c r="V2229" i="1"/>
  <c r="W2229" i="1"/>
  <c r="X2229" i="1"/>
  <c r="Y2229" i="1"/>
  <c r="Z2229" i="1"/>
  <c r="V2230" i="1"/>
  <c r="W2230" i="1"/>
  <c r="X2230" i="1"/>
  <c r="Y2230" i="1"/>
  <c r="Z2230" i="1"/>
  <c r="V2231" i="1"/>
  <c r="W2231" i="1"/>
  <c r="X2231" i="1"/>
  <c r="Y2231" i="1"/>
  <c r="Z2231" i="1"/>
  <c r="V2232" i="1"/>
  <c r="W2232" i="1"/>
  <c r="X2232" i="1"/>
  <c r="Y2232" i="1"/>
  <c r="Z2232" i="1"/>
  <c r="V2233" i="1"/>
  <c r="W2233" i="1"/>
  <c r="X2233" i="1"/>
  <c r="Y2233" i="1"/>
  <c r="Z2233" i="1"/>
  <c r="V2234" i="1"/>
  <c r="W2234" i="1"/>
  <c r="X2234" i="1"/>
  <c r="Y2234" i="1"/>
  <c r="Z2234" i="1"/>
  <c r="V2235" i="1"/>
  <c r="W2235" i="1"/>
  <c r="X2235" i="1"/>
  <c r="Y2235" i="1"/>
  <c r="Z2235" i="1"/>
  <c r="V2236" i="1"/>
  <c r="W2236" i="1"/>
  <c r="X2236" i="1"/>
  <c r="Y2236" i="1"/>
  <c r="Z2236" i="1"/>
  <c r="V2237" i="1"/>
  <c r="W2237" i="1"/>
  <c r="X2237" i="1"/>
  <c r="Y2237" i="1"/>
  <c r="Z2237" i="1"/>
  <c r="V2238" i="1"/>
  <c r="W2238" i="1"/>
  <c r="X2238" i="1"/>
  <c r="Y2238" i="1"/>
  <c r="Z2238" i="1"/>
  <c r="V2239" i="1"/>
  <c r="W2239" i="1"/>
  <c r="X2239" i="1"/>
  <c r="Y2239" i="1"/>
  <c r="Z2239" i="1"/>
  <c r="V2240" i="1"/>
  <c r="W2240" i="1"/>
  <c r="X2240" i="1"/>
  <c r="Y2240" i="1"/>
  <c r="Z2240" i="1"/>
  <c r="V2241" i="1"/>
  <c r="W2241" i="1"/>
  <c r="X2241" i="1"/>
  <c r="Y2241" i="1"/>
  <c r="Z2241" i="1"/>
  <c r="V2242" i="1"/>
  <c r="W2242" i="1"/>
  <c r="X2242" i="1"/>
  <c r="Y2242" i="1"/>
  <c r="Z2242" i="1"/>
  <c r="V2243" i="1"/>
  <c r="W2243" i="1"/>
  <c r="X2243" i="1"/>
  <c r="Y2243" i="1"/>
  <c r="Z2243" i="1"/>
  <c r="V2244" i="1"/>
  <c r="W2244" i="1"/>
  <c r="X2244" i="1"/>
  <c r="Y2244" i="1"/>
  <c r="Z2244" i="1"/>
  <c r="V2245" i="1"/>
  <c r="W2245" i="1"/>
  <c r="X2245" i="1"/>
  <c r="Y2245" i="1"/>
  <c r="Z2245" i="1"/>
  <c r="V2246" i="1"/>
  <c r="W2246" i="1"/>
  <c r="X2246" i="1"/>
  <c r="Y2246" i="1"/>
  <c r="Z2246" i="1"/>
  <c r="V2247" i="1"/>
  <c r="W2247" i="1"/>
  <c r="X2247" i="1"/>
  <c r="Y2247" i="1"/>
  <c r="Z2247" i="1"/>
  <c r="V2248" i="1"/>
  <c r="W2248" i="1"/>
  <c r="X2248" i="1"/>
  <c r="Y2248" i="1"/>
  <c r="Z2248" i="1"/>
  <c r="V2249" i="1"/>
  <c r="W2249" i="1"/>
  <c r="X2249" i="1"/>
  <c r="Y2249" i="1"/>
  <c r="Z2249" i="1"/>
  <c r="V2250" i="1"/>
  <c r="W2250" i="1"/>
  <c r="X2250" i="1"/>
  <c r="Y2250" i="1"/>
  <c r="Z2250" i="1"/>
  <c r="V2251" i="1"/>
  <c r="W2251" i="1"/>
  <c r="X2251" i="1"/>
  <c r="Y2251" i="1"/>
  <c r="Z2251" i="1"/>
  <c r="V2252" i="1"/>
  <c r="W2252" i="1"/>
  <c r="X2252" i="1"/>
  <c r="Y2252" i="1"/>
  <c r="Z2252" i="1"/>
  <c r="V2253" i="1"/>
  <c r="W2253" i="1"/>
  <c r="X2253" i="1"/>
  <c r="Y2253" i="1"/>
  <c r="Z2253" i="1"/>
  <c r="V2254" i="1"/>
  <c r="W2254" i="1"/>
  <c r="X2254" i="1"/>
  <c r="Y2254" i="1"/>
  <c r="Z2254" i="1"/>
  <c r="V2255" i="1"/>
  <c r="W2255" i="1"/>
  <c r="X2255" i="1"/>
  <c r="Y2255" i="1"/>
  <c r="Z2255" i="1"/>
  <c r="V2256" i="1"/>
  <c r="W2256" i="1"/>
  <c r="X2256" i="1"/>
  <c r="Y2256" i="1"/>
  <c r="Z2256" i="1"/>
  <c r="V2257" i="1"/>
  <c r="W2257" i="1"/>
  <c r="X2257" i="1"/>
  <c r="Y2257" i="1"/>
  <c r="Z2257" i="1"/>
  <c r="V2258" i="1"/>
  <c r="W2258" i="1"/>
  <c r="X2258" i="1"/>
  <c r="Y2258" i="1"/>
  <c r="Z2258" i="1"/>
  <c r="V2259" i="1"/>
  <c r="W2259" i="1"/>
  <c r="X2259" i="1"/>
  <c r="Y2259" i="1"/>
  <c r="Z2259" i="1"/>
  <c r="V2260" i="1"/>
  <c r="W2260" i="1"/>
  <c r="X2260" i="1"/>
  <c r="Y2260" i="1"/>
  <c r="Z2260" i="1"/>
  <c r="V2261" i="1"/>
  <c r="W2261" i="1"/>
  <c r="X2261" i="1"/>
  <c r="Y2261" i="1"/>
  <c r="Z2261" i="1"/>
  <c r="V2262" i="1"/>
  <c r="W2262" i="1"/>
  <c r="X2262" i="1"/>
  <c r="Y2262" i="1"/>
  <c r="Z2262" i="1"/>
  <c r="V2263" i="1"/>
  <c r="W2263" i="1"/>
  <c r="X2263" i="1"/>
  <c r="Y2263" i="1"/>
  <c r="Z2263" i="1"/>
  <c r="V2264" i="1"/>
  <c r="W2264" i="1"/>
  <c r="X2264" i="1"/>
  <c r="Y2264" i="1"/>
  <c r="Z2264" i="1"/>
  <c r="V2265" i="1"/>
  <c r="W2265" i="1"/>
  <c r="X2265" i="1"/>
  <c r="Y2265" i="1"/>
  <c r="Z2265" i="1"/>
  <c r="V2266" i="1"/>
  <c r="W2266" i="1"/>
  <c r="X2266" i="1"/>
  <c r="Y2266" i="1"/>
  <c r="Z2266" i="1"/>
  <c r="V2267" i="1"/>
  <c r="W2267" i="1"/>
  <c r="X2267" i="1"/>
  <c r="Y2267" i="1"/>
  <c r="Z2267" i="1"/>
  <c r="V2268" i="1"/>
  <c r="W2268" i="1"/>
  <c r="X2268" i="1"/>
  <c r="Y2268" i="1"/>
  <c r="Z2268" i="1"/>
  <c r="V2269" i="1"/>
  <c r="W2269" i="1"/>
  <c r="X2269" i="1"/>
  <c r="Y2269" i="1"/>
  <c r="Z2269" i="1"/>
  <c r="V2270" i="1"/>
  <c r="W2270" i="1"/>
  <c r="X2270" i="1"/>
  <c r="Y2270" i="1"/>
  <c r="Z2270" i="1"/>
  <c r="V2271" i="1"/>
  <c r="W2271" i="1"/>
  <c r="X2271" i="1"/>
  <c r="Y2271" i="1"/>
  <c r="Z2271" i="1"/>
  <c r="V2272" i="1"/>
  <c r="W2272" i="1"/>
  <c r="X2272" i="1"/>
  <c r="Y2272" i="1"/>
  <c r="Z2272" i="1"/>
  <c r="V2273" i="1"/>
  <c r="W2273" i="1"/>
  <c r="X2273" i="1"/>
  <c r="Y2273" i="1"/>
  <c r="Z2273" i="1"/>
  <c r="V2274" i="1"/>
  <c r="W2274" i="1"/>
  <c r="X2274" i="1"/>
  <c r="Y2274" i="1"/>
  <c r="Z2274" i="1"/>
  <c r="V2275" i="1"/>
  <c r="W2275" i="1"/>
  <c r="X2275" i="1"/>
  <c r="Y2275" i="1"/>
  <c r="Z2275" i="1"/>
  <c r="V2276" i="1"/>
  <c r="W2276" i="1"/>
  <c r="X2276" i="1"/>
  <c r="Y2276" i="1"/>
  <c r="Z2276" i="1"/>
  <c r="V2277" i="1"/>
  <c r="W2277" i="1"/>
  <c r="X2277" i="1"/>
  <c r="Y2277" i="1"/>
  <c r="Z2277" i="1"/>
  <c r="V2278" i="1"/>
  <c r="W2278" i="1"/>
  <c r="X2278" i="1"/>
  <c r="Y2278" i="1"/>
  <c r="Z2278" i="1"/>
  <c r="V2279" i="1"/>
  <c r="W2279" i="1"/>
  <c r="X2279" i="1"/>
  <c r="Y2279" i="1"/>
  <c r="Z2279" i="1"/>
  <c r="V2280" i="1"/>
  <c r="W2280" i="1"/>
  <c r="X2280" i="1"/>
  <c r="Y2280" i="1"/>
  <c r="Z2280" i="1"/>
  <c r="V2281" i="1"/>
  <c r="W2281" i="1"/>
  <c r="X2281" i="1"/>
  <c r="Y2281" i="1"/>
  <c r="Z2281" i="1"/>
  <c r="V2282" i="1"/>
  <c r="W2282" i="1"/>
  <c r="X2282" i="1"/>
  <c r="Y2282" i="1"/>
  <c r="Z2282" i="1"/>
  <c r="V2283" i="1"/>
  <c r="W2283" i="1"/>
  <c r="X2283" i="1"/>
  <c r="Y2283" i="1"/>
  <c r="Z2283" i="1"/>
  <c r="V2284" i="1"/>
  <c r="W2284" i="1"/>
  <c r="X2284" i="1"/>
  <c r="Y2284" i="1"/>
  <c r="Z2284" i="1"/>
  <c r="V2285" i="1"/>
  <c r="W2285" i="1"/>
  <c r="X2285" i="1"/>
  <c r="Y2285" i="1"/>
  <c r="Z2285" i="1"/>
  <c r="V2286" i="1"/>
  <c r="W2286" i="1"/>
  <c r="X2286" i="1"/>
  <c r="Y2286" i="1"/>
  <c r="Z2286" i="1"/>
  <c r="V2287" i="1"/>
  <c r="W2287" i="1"/>
  <c r="X2287" i="1"/>
  <c r="Y2287" i="1"/>
  <c r="Z2287" i="1"/>
  <c r="V2288" i="1"/>
  <c r="W2288" i="1"/>
  <c r="X2288" i="1"/>
  <c r="Y2288" i="1"/>
  <c r="Z2288" i="1"/>
  <c r="V2289" i="1"/>
  <c r="W2289" i="1"/>
  <c r="X2289" i="1"/>
  <c r="Y2289" i="1"/>
  <c r="Z2289" i="1"/>
  <c r="V2290" i="1"/>
  <c r="W2290" i="1"/>
  <c r="X2290" i="1"/>
  <c r="Y2290" i="1"/>
  <c r="Z2290" i="1"/>
  <c r="V2291" i="1"/>
  <c r="W2291" i="1"/>
  <c r="X2291" i="1"/>
  <c r="Y2291" i="1"/>
  <c r="Z2291" i="1"/>
  <c r="V2292" i="1"/>
  <c r="W2292" i="1"/>
  <c r="X2292" i="1"/>
  <c r="Y2292" i="1"/>
  <c r="Z2292" i="1"/>
  <c r="V2293" i="1"/>
  <c r="W2293" i="1"/>
  <c r="X2293" i="1"/>
  <c r="Y2293" i="1"/>
  <c r="Z2293" i="1"/>
  <c r="V2294" i="1"/>
  <c r="W2294" i="1"/>
  <c r="X2294" i="1"/>
  <c r="Y2294" i="1"/>
  <c r="Z2294" i="1"/>
  <c r="V2295" i="1"/>
  <c r="W2295" i="1"/>
  <c r="X2295" i="1"/>
  <c r="Y2295" i="1"/>
  <c r="Z2295" i="1"/>
  <c r="V2296" i="1"/>
  <c r="W2296" i="1"/>
  <c r="X2296" i="1"/>
  <c r="Y2296" i="1"/>
  <c r="Z2296" i="1"/>
  <c r="V2297" i="1"/>
  <c r="W2297" i="1"/>
  <c r="X2297" i="1"/>
  <c r="Y2297" i="1"/>
  <c r="Z2297" i="1"/>
  <c r="V2298" i="1"/>
  <c r="W2298" i="1"/>
  <c r="X2298" i="1"/>
  <c r="Y2298" i="1"/>
  <c r="Z2298" i="1"/>
  <c r="V2299" i="1"/>
  <c r="W2299" i="1"/>
  <c r="X2299" i="1"/>
  <c r="Y2299" i="1"/>
  <c r="Z2299" i="1"/>
  <c r="V2300" i="1"/>
  <c r="W2300" i="1"/>
  <c r="X2300" i="1"/>
  <c r="Y2300" i="1"/>
  <c r="Z2300" i="1"/>
  <c r="V2301" i="1"/>
  <c r="W2301" i="1"/>
  <c r="X2301" i="1"/>
  <c r="Y2301" i="1"/>
  <c r="Z2301" i="1"/>
  <c r="V2302" i="1"/>
  <c r="W2302" i="1"/>
  <c r="X2302" i="1"/>
  <c r="Y2302" i="1"/>
  <c r="Z2302" i="1"/>
  <c r="V2303" i="1"/>
  <c r="W2303" i="1"/>
  <c r="X2303" i="1"/>
  <c r="Y2303" i="1"/>
  <c r="Z2303" i="1"/>
  <c r="V2304" i="1"/>
  <c r="W2304" i="1"/>
  <c r="X2304" i="1"/>
  <c r="Y2304" i="1"/>
  <c r="Z2304" i="1"/>
  <c r="V2305" i="1"/>
  <c r="W2305" i="1"/>
  <c r="X2305" i="1"/>
  <c r="Y2305" i="1"/>
  <c r="Z2305" i="1"/>
  <c r="V2306" i="1"/>
  <c r="W2306" i="1"/>
  <c r="X2306" i="1"/>
  <c r="Y2306" i="1"/>
  <c r="Z2306" i="1"/>
  <c r="V2307" i="1"/>
  <c r="W2307" i="1"/>
  <c r="X2307" i="1"/>
  <c r="Y2307" i="1"/>
  <c r="Z2307" i="1"/>
  <c r="V2308" i="1"/>
  <c r="W2308" i="1"/>
  <c r="X2308" i="1"/>
  <c r="Y2308" i="1"/>
  <c r="Z2308" i="1"/>
  <c r="V2309" i="1"/>
  <c r="W2309" i="1"/>
  <c r="X2309" i="1"/>
  <c r="Y2309" i="1"/>
  <c r="Z2309" i="1"/>
  <c r="V2310" i="1"/>
  <c r="W2310" i="1"/>
  <c r="X2310" i="1"/>
  <c r="Y2310" i="1"/>
  <c r="Z2310" i="1"/>
  <c r="V2311" i="1"/>
  <c r="W2311" i="1"/>
  <c r="X2311" i="1"/>
  <c r="Y2311" i="1"/>
  <c r="Z2311" i="1"/>
  <c r="V2312" i="1"/>
  <c r="W2312" i="1"/>
  <c r="X2312" i="1"/>
  <c r="Y2312" i="1"/>
  <c r="Z2312" i="1"/>
  <c r="V2313" i="1"/>
  <c r="W2313" i="1"/>
  <c r="X2313" i="1"/>
  <c r="Y2313" i="1"/>
  <c r="Z2313" i="1"/>
  <c r="V2314" i="1"/>
  <c r="W2314" i="1"/>
  <c r="X2314" i="1"/>
  <c r="Y2314" i="1"/>
  <c r="Z2314" i="1"/>
  <c r="V2315" i="1"/>
  <c r="W2315" i="1"/>
  <c r="X2315" i="1"/>
  <c r="Y2315" i="1"/>
  <c r="Z2315" i="1"/>
  <c r="V2316" i="1"/>
  <c r="W2316" i="1"/>
  <c r="X2316" i="1"/>
  <c r="Y2316" i="1"/>
  <c r="Z2316" i="1"/>
  <c r="V2317" i="1"/>
  <c r="W2317" i="1"/>
  <c r="X2317" i="1"/>
  <c r="Y2317" i="1"/>
  <c r="Z2317" i="1"/>
  <c r="V2318" i="1"/>
  <c r="W2318" i="1"/>
  <c r="X2318" i="1"/>
  <c r="Y2318" i="1"/>
  <c r="Z2318" i="1"/>
  <c r="V2319" i="1"/>
  <c r="W2319" i="1"/>
  <c r="X2319" i="1"/>
  <c r="Y2319" i="1"/>
  <c r="Z2319" i="1"/>
  <c r="V2320" i="1"/>
  <c r="W2320" i="1"/>
  <c r="X2320" i="1"/>
  <c r="Y2320" i="1"/>
  <c r="Z2320" i="1"/>
  <c r="V2321" i="1"/>
  <c r="W2321" i="1"/>
  <c r="X2321" i="1"/>
  <c r="Y2321" i="1"/>
  <c r="Z2321" i="1"/>
  <c r="V2322" i="1"/>
  <c r="W2322" i="1"/>
  <c r="X2322" i="1"/>
  <c r="Y2322" i="1"/>
  <c r="Z2322" i="1"/>
  <c r="V2323" i="1"/>
  <c r="W2323" i="1"/>
  <c r="X2323" i="1"/>
  <c r="Y2323" i="1"/>
  <c r="Z2323" i="1"/>
  <c r="V2324" i="1"/>
  <c r="W2324" i="1"/>
  <c r="X2324" i="1"/>
  <c r="Y2324" i="1"/>
  <c r="Z2324" i="1"/>
  <c r="V2325" i="1"/>
  <c r="W2325" i="1"/>
  <c r="X2325" i="1"/>
  <c r="Y2325" i="1"/>
  <c r="Z2325" i="1"/>
  <c r="V2326" i="1"/>
  <c r="W2326" i="1"/>
  <c r="X2326" i="1"/>
  <c r="Y2326" i="1"/>
  <c r="Z2326" i="1"/>
  <c r="V2327" i="1"/>
  <c r="W2327" i="1"/>
  <c r="X2327" i="1"/>
  <c r="Y2327" i="1"/>
  <c r="Z2327" i="1"/>
  <c r="V2328" i="1"/>
  <c r="W2328" i="1"/>
  <c r="X2328" i="1"/>
  <c r="Y2328" i="1"/>
  <c r="Z2328" i="1"/>
  <c r="V2329" i="1"/>
  <c r="W2329" i="1"/>
  <c r="X2329" i="1"/>
  <c r="Y2329" i="1"/>
  <c r="Z2329" i="1"/>
  <c r="V2330" i="1"/>
  <c r="W2330" i="1"/>
  <c r="X2330" i="1"/>
  <c r="Y2330" i="1"/>
  <c r="Z2330" i="1"/>
  <c r="V2331" i="1"/>
  <c r="W2331" i="1"/>
  <c r="X2331" i="1"/>
  <c r="Y2331" i="1"/>
  <c r="Z2331" i="1"/>
  <c r="V2332" i="1"/>
  <c r="W2332" i="1"/>
  <c r="X2332" i="1"/>
  <c r="Y2332" i="1"/>
  <c r="Z2332" i="1"/>
  <c r="V2333" i="1"/>
  <c r="W2333" i="1"/>
  <c r="X2333" i="1"/>
  <c r="Y2333" i="1"/>
  <c r="Z2333" i="1"/>
  <c r="V2334" i="1"/>
  <c r="W2334" i="1"/>
  <c r="X2334" i="1"/>
  <c r="Y2334" i="1"/>
  <c r="Z2334" i="1"/>
  <c r="V2335" i="1"/>
  <c r="W2335" i="1"/>
  <c r="X2335" i="1"/>
  <c r="Y2335" i="1"/>
  <c r="Z2335" i="1"/>
  <c r="V2336" i="1"/>
  <c r="W2336" i="1"/>
  <c r="X2336" i="1"/>
  <c r="Y2336" i="1"/>
  <c r="Z2336" i="1"/>
  <c r="V2337" i="1"/>
  <c r="W2337" i="1"/>
  <c r="X2337" i="1"/>
  <c r="Y2337" i="1"/>
  <c r="Z2337" i="1"/>
  <c r="V2338" i="1"/>
  <c r="W2338" i="1"/>
  <c r="X2338" i="1"/>
  <c r="Y2338" i="1"/>
  <c r="Z2338" i="1"/>
  <c r="V2339" i="1"/>
  <c r="W2339" i="1"/>
  <c r="X2339" i="1"/>
  <c r="Y2339" i="1"/>
  <c r="Z2339" i="1"/>
  <c r="V2340" i="1"/>
  <c r="W2340" i="1"/>
  <c r="X2340" i="1"/>
  <c r="Y2340" i="1"/>
  <c r="Z2340" i="1"/>
  <c r="V2341" i="1"/>
  <c r="W2341" i="1"/>
  <c r="X2341" i="1"/>
  <c r="Y2341" i="1"/>
  <c r="Z2341" i="1"/>
  <c r="V2342" i="1"/>
  <c r="W2342" i="1"/>
  <c r="X2342" i="1"/>
  <c r="Y2342" i="1"/>
  <c r="Z2342" i="1"/>
  <c r="V2343" i="1"/>
  <c r="W2343" i="1"/>
  <c r="X2343" i="1"/>
  <c r="Y2343" i="1"/>
  <c r="Z2343" i="1"/>
  <c r="V2344" i="1"/>
  <c r="W2344" i="1"/>
  <c r="X2344" i="1"/>
  <c r="Y2344" i="1"/>
  <c r="Z2344" i="1"/>
  <c r="V2345" i="1"/>
  <c r="W2345" i="1"/>
  <c r="X2345" i="1"/>
  <c r="Y2345" i="1"/>
  <c r="Z2345" i="1"/>
  <c r="V2346" i="1"/>
  <c r="W2346" i="1"/>
  <c r="X2346" i="1"/>
  <c r="Y2346" i="1"/>
  <c r="Z2346" i="1"/>
  <c r="V2347" i="1"/>
  <c r="W2347" i="1"/>
  <c r="X2347" i="1"/>
  <c r="Y2347" i="1"/>
  <c r="Z2347" i="1"/>
  <c r="V2348" i="1"/>
  <c r="W2348" i="1"/>
  <c r="X2348" i="1"/>
  <c r="Y2348" i="1"/>
  <c r="Z2348" i="1"/>
  <c r="V2349" i="1"/>
  <c r="W2349" i="1"/>
  <c r="X2349" i="1"/>
  <c r="Y2349" i="1"/>
  <c r="Z2349" i="1"/>
  <c r="V2350" i="1"/>
  <c r="W2350" i="1"/>
  <c r="X2350" i="1"/>
  <c r="Y2350" i="1"/>
  <c r="Z2350" i="1"/>
  <c r="V2351" i="1"/>
  <c r="W2351" i="1"/>
  <c r="X2351" i="1"/>
  <c r="Y2351" i="1"/>
  <c r="Z2351" i="1"/>
  <c r="V2352" i="1"/>
  <c r="W2352" i="1"/>
  <c r="X2352" i="1"/>
  <c r="Y2352" i="1"/>
  <c r="Z2352" i="1"/>
  <c r="V2353" i="1"/>
  <c r="W2353" i="1"/>
  <c r="X2353" i="1"/>
  <c r="Y2353" i="1"/>
  <c r="Z2353" i="1"/>
  <c r="V2354" i="1"/>
  <c r="W2354" i="1"/>
  <c r="X2354" i="1"/>
  <c r="Y2354" i="1"/>
  <c r="Z2354" i="1"/>
  <c r="V2355" i="1"/>
  <c r="W2355" i="1"/>
  <c r="X2355" i="1"/>
  <c r="Y2355" i="1"/>
  <c r="Z2355" i="1"/>
  <c r="V2356" i="1"/>
  <c r="W2356" i="1"/>
  <c r="X2356" i="1"/>
  <c r="Y2356" i="1"/>
  <c r="Z2356" i="1"/>
  <c r="V2357" i="1"/>
  <c r="W2357" i="1"/>
  <c r="X2357" i="1"/>
  <c r="Y2357" i="1"/>
  <c r="Z2357" i="1"/>
  <c r="V2358" i="1"/>
  <c r="W2358" i="1"/>
  <c r="X2358" i="1"/>
  <c r="Y2358" i="1"/>
  <c r="Z2358" i="1"/>
  <c r="V2359" i="1"/>
  <c r="W2359" i="1"/>
  <c r="X2359" i="1"/>
  <c r="Y2359" i="1"/>
  <c r="Z2359" i="1"/>
  <c r="V2360" i="1"/>
  <c r="W2360" i="1"/>
  <c r="X2360" i="1"/>
  <c r="Y2360" i="1"/>
  <c r="Z2360" i="1"/>
  <c r="V2361" i="1"/>
  <c r="W2361" i="1"/>
  <c r="X2361" i="1"/>
  <c r="Y2361" i="1"/>
  <c r="Z2361" i="1"/>
  <c r="V2362" i="1"/>
  <c r="W2362" i="1"/>
  <c r="X2362" i="1"/>
  <c r="Y2362" i="1"/>
  <c r="Z2362" i="1"/>
  <c r="V2363" i="1"/>
  <c r="W2363" i="1"/>
  <c r="X2363" i="1"/>
  <c r="Y2363" i="1"/>
  <c r="Z2363" i="1"/>
  <c r="V2364" i="1"/>
  <c r="W2364" i="1"/>
  <c r="X2364" i="1"/>
  <c r="Y2364" i="1"/>
  <c r="Z2364" i="1"/>
  <c r="V2365" i="1"/>
  <c r="W2365" i="1"/>
  <c r="X2365" i="1"/>
  <c r="Y2365" i="1"/>
  <c r="Z2365" i="1"/>
  <c r="V2366" i="1"/>
  <c r="W2366" i="1"/>
  <c r="X2366" i="1"/>
  <c r="Y2366" i="1"/>
  <c r="Z2366" i="1"/>
  <c r="V2367" i="1"/>
  <c r="W2367" i="1"/>
  <c r="X2367" i="1"/>
  <c r="Y2367" i="1"/>
  <c r="Z2367" i="1"/>
  <c r="V2368" i="1"/>
  <c r="W2368" i="1"/>
  <c r="X2368" i="1"/>
  <c r="Y2368" i="1"/>
  <c r="Z2368" i="1"/>
  <c r="V2369" i="1"/>
  <c r="W2369" i="1"/>
  <c r="X2369" i="1"/>
  <c r="Y2369" i="1"/>
  <c r="Z2369" i="1"/>
  <c r="V2370" i="1"/>
  <c r="W2370" i="1"/>
  <c r="X2370" i="1"/>
  <c r="Y2370" i="1"/>
  <c r="Z2370" i="1"/>
  <c r="V2371" i="1"/>
  <c r="W2371" i="1"/>
  <c r="X2371" i="1"/>
  <c r="Y2371" i="1"/>
  <c r="Z2371" i="1"/>
  <c r="V2372" i="1"/>
  <c r="W2372" i="1"/>
  <c r="X2372" i="1"/>
  <c r="Y2372" i="1"/>
  <c r="Z2372" i="1"/>
  <c r="V2373" i="1"/>
  <c r="W2373" i="1"/>
  <c r="X2373" i="1"/>
  <c r="Y2373" i="1"/>
  <c r="Z2373" i="1"/>
  <c r="V2374" i="1"/>
  <c r="W2374" i="1"/>
  <c r="X2374" i="1"/>
  <c r="Y2374" i="1"/>
  <c r="Z2374" i="1"/>
  <c r="V2375" i="1"/>
  <c r="W2375" i="1"/>
  <c r="X2375" i="1"/>
  <c r="Y2375" i="1"/>
  <c r="Z2375" i="1"/>
  <c r="V2376" i="1"/>
  <c r="W2376" i="1"/>
  <c r="X2376" i="1"/>
  <c r="Y2376" i="1"/>
  <c r="Z2376" i="1"/>
  <c r="V2377" i="1"/>
  <c r="W2377" i="1"/>
  <c r="X2377" i="1"/>
  <c r="Y2377" i="1"/>
  <c r="Z2377" i="1"/>
  <c r="V2378" i="1"/>
  <c r="W2378" i="1"/>
  <c r="X2378" i="1"/>
  <c r="Y2378" i="1"/>
  <c r="Z2378" i="1"/>
  <c r="V2379" i="1"/>
  <c r="W2379" i="1"/>
  <c r="X2379" i="1"/>
  <c r="Y2379" i="1"/>
  <c r="Z2379" i="1"/>
  <c r="V2380" i="1"/>
  <c r="W2380" i="1"/>
  <c r="X2380" i="1"/>
  <c r="Y2380" i="1"/>
  <c r="Z2380" i="1"/>
  <c r="V2381" i="1"/>
  <c r="W2381" i="1"/>
  <c r="X2381" i="1"/>
  <c r="Y2381" i="1"/>
  <c r="Z2381" i="1"/>
  <c r="V2382" i="1"/>
  <c r="W2382" i="1"/>
  <c r="X2382" i="1"/>
  <c r="Y2382" i="1"/>
  <c r="Z2382" i="1"/>
  <c r="V2383" i="1"/>
  <c r="W2383" i="1"/>
  <c r="X2383" i="1"/>
  <c r="Y2383" i="1"/>
  <c r="Z2383" i="1"/>
  <c r="V2384" i="1"/>
  <c r="W2384" i="1"/>
  <c r="X2384" i="1"/>
  <c r="Y2384" i="1"/>
  <c r="Z2384" i="1"/>
  <c r="V2385" i="1"/>
  <c r="W2385" i="1"/>
  <c r="X2385" i="1"/>
  <c r="Y2385" i="1"/>
  <c r="Z2385" i="1"/>
  <c r="V2386" i="1"/>
  <c r="W2386" i="1"/>
  <c r="X2386" i="1"/>
  <c r="Y2386" i="1"/>
  <c r="Z2386" i="1"/>
  <c r="V2387" i="1"/>
  <c r="W2387" i="1"/>
  <c r="X2387" i="1"/>
  <c r="Y2387" i="1"/>
  <c r="Z2387" i="1"/>
  <c r="V2388" i="1"/>
  <c r="W2388" i="1"/>
  <c r="X2388" i="1"/>
  <c r="Y2388" i="1"/>
  <c r="Z2388" i="1"/>
  <c r="V2389" i="1"/>
  <c r="W2389" i="1"/>
  <c r="X2389" i="1"/>
  <c r="Y2389" i="1"/>
  <c r="Z2389" i="1"/>
  <c r="V2390" i="1"/>
  <c r="W2390" i="1"/>
  <c r="X2390" i="1"/>
  <c r="Y2390" i="1"/>
  <c r="Z2390" i="1"/>
  <c r="V2391" i="1"/>
  <c r="W2391" i="1"/>
  <c r="X2391" i="1"/>
  <c r="Y2391" i="1"/>
  <c r="Z2391" i="1"/>
  <c r="V2392" i="1"/>
  <c r="W2392" i="1"/>
  <c r="X2392" i="1"/>
  <c r="Y2392" i="1"/>
  <c r="Z2392" i="1"/>
  <c r="V2393" i="1"/>
  <c r="W2393" i="1"/>
  <c r="X2393" i="1"/>
  <c r="Y2393" i="1"/>
  <c r="Z2393" i="1"/>
  <c r="V2394" i="1"/>
  <c r="W2394" i="1"/>
  <c r="X2394" i="1"/>
  <c r="Y2394" i="1"/>
  <c r="Z2394" i="1"/>
  <c r="V2395" i="1"/>
  <c r="W2395" i="1"/>
  <c r="X2395" i="1"/>
  <c r="Y2395" i="1"/>
  <c r="Z2395" i="1"/>
  <c r="V2396" i="1"/>
  <c r="W2396" i="1"/>
  <c r="X2396" i="1"/>
  <c r="Y2396" i="1"/>
  <c r="Z2396" i="1"/>
  <c r="V2397" i="1"/>
  <c r="W2397" i="1"/>
  <c r="X2397" i="1"/>
  <c r="Y2397" i="1"/>
  <c r="Z2397" i="1"/>
  <c r="V2398" i="1"/>
  <c r="W2398" i="1"/>
  <c r="X2398" i="1"/>
  <c r="Y2398" i="1"/>
  <c r="Z2398" i="1"/>
  <c r="V2399" i="1"/>
  <c r="W2399" i="1"/>
  <c r="X2399" i="1"/>
  <c r="Y2399" i="1"/>
  <c r="Z2399" i="1"/>
  <c r="V2400" i="1"/>
  <c r="W2400" i="1"/>
  <c r="X2400" i="1"/>
  <c r="Y2400" i="1"/>
  <c r="Z2400" i="1"/>
  <c r="V2401" i="1"/>
  <c r="W2401" i="1"/>
  <c r="X2401" i="1"/>
  <c r="Y2401" i="1"/>
  <c r="Z2401" i="1"/>
  <c r="V2402" i="1"/>
  <c r="W2402" i="1"/>
  <c r="X2402" i="1"/>
  <c r="Y2402" i="1"/>
  <c r="Z2402" i="1"/>
  <c r="V2403" i="1"/>
  <c r="W2403" i="1"/>
  <c r="X2403" i="1"/>
  <c r="Y2403" i="1"/>
  <c r="Z2403" i="1"/>
  <c r="V2404" i="1"/>
  <c r="W2404" i="1"/>
  <c r="X2404" i="1"/>
  <c r="Y2404" i="1"/>
  <c r="Z2404" i="1"/>
  <c r="V2405" i="1"/>
  <c r="W2405" i="1"/>
  <c r="X2405" i="1"/>
  <c r="Y2405" i="1"/>
  <c r="Z2405" i="1"/>
  <c r="V2406" i="1"/>
  <c r="W2406" i="1"/>
  <c r="X2406" i="1"/>
  <c r="Y2406" i="1"/>
  <c r="Z2406" i="1"/>
  <c r="V2407" i="1"/>
  <c r="W2407" i="1"/>
  <c r="X2407" i="1"/>
  <c r="Y2407" i="1"/>
  <c r="Z2407" i="1"/>
  <c r="V2408" i="1"/>
  <c r="W2408" i="1"/>
  <c r="X2408" i="1"/>
  <c r="Y2408" i="1"/>
  <c r="Z2408" i="1"/>
  <c r="V2409" i="1"/>
  <c r="W2409" i="1"/>
  <c r="X2409" i="1"/>
  <c r="Y2409" i="1"/>
  <c r="Z2409" i="1"/>
  <c r="V2410" i="1"/>
  <c r="W2410" i="1"/>
  <c r="X2410" i="1"/>
  <c r="Y2410" i="1"/>
  <c r="Z2410" i="1"/>
  <c r="V2411" i="1"/>
  <c r="W2411" i="1"/>
  <c r="X2411" i="1"/>
  <c r="Y2411" i="1"/>
  <c r="Z2411" i="1"/>
  <c r="V2412" i="1"/>
  <c r="W2412" i="1"/>
  <c r="X2412" i="1"/>
  <c r="Y2412" i="1"/>
  <c r="Z2412" i="1"/>
  <c r="V2413" i="1"/>
  <c r="W2413" i="1"/>
  <c r="X2413" i="1"/>
  <c r="Y2413" i="1"/>
  <c r="Z2413" i="1"/>
  <c r="V2414" i="1"/>
  <c r="W2414" i="1"/>
  <c r="X2414" i="1"/>
  <c r="Y2414" i="1"/>
  <c r="Z2414" i="1"/>
  <c r="V2415" i="1"/>
  <c r="W2415" i="1"/>
  <c r="X2415" i="1"/>
  <c r="Y2415" i="1"/>
  <c r="Z2415" i="1"/>
  <c r="V2416" i="1"/>
  <c r="W2416" i="1"/>
  <c r="X2416" i="1"/>
  <c r="Y2416" i="1"/>
  <c r="Z2416" i="1"/>
  <c r="V2417" i="1"/>
  <c r="W2417" i="1"/>
  <c r="X2417" i="1"/>
  <c r="Y2417" i="1"/>
  <c r="Z2417" i="1"/>
  <c r="V2418" i="1"/>
  <c r="W2418" i="1"/>
  <c r="X2418" i="1"/>
  <c r="Y2418" i="1"/>
  <c r="Z2418" i="1"/>
  <c r="V2419" i="1"/>
  <c r="W2419" i="1"/>
  <c r="X2419" i="1"/>
  <c r="Y2419" i="1"/>
  <c r="Z2419" i="1"/>
  <c r="V2420" i="1"/>
  <c r="W2420" i="1"/>
  <c r="X2420" i="1"/>
  <c r="Y2420" i="1"/>
  <c r="Z2420" i="1"/>
  <c r="V2421" i="1"/>
  <c r="W2421" i="1"/>
  <c r="X2421" i="1"/>
  <c r="Y2421" i="1"/>
  <c r="Z2421" i="1"/>
  <c r="V2422" i="1"/>
  <c r="W2422" i="1"/>
  <c r="X2422" i="1"/>
  <c r="Y2422" i="1"/>
  <c r="Z2422" i="1"/>
  <c r="V2423" i="1"/>
  <c r="W2423" i="1"/>
  <c r="X2423" i="1"/>
  <c r="Y2423" i="1"/>
  <c r="Z2423" i="1"/>
  <c r="V2424" i="1"/>
  <c r="W2424" i="1"/>
  <c r="X2424" i="1"/>
  <c r="Y2424" i="1"/>
  <c r="Z2424" i="1"/>
  <c r="V2425" i="1"/>
  <c r="W2425" i="1"/>
  <c r="X2425" i="1"/>
  <c r="Y2425" i="1"/>
  <c r="Z2425" i="1"/>
  <c r="V2426" i="1"/>
  <c r="W2426" i="1"/>
  <c r="X2426" i="1"/>
  <c r="Y2426" i="1"/>
  <c r="Z2426" i="1"/>
  <c r="V2427" i="1"/>
  <c r="W2427" i="1"/>
  <c r="X2427" i="1"/>
  <c r="Y2427" i="1"/>
  <c r="Z2427" i="1"/>
  <c r="V2428" i="1"/>
  <c r="W2428" i="1"/>
  <c r="X2428" i="1"/>
  <c r="Y2428" i="1"/>
  <c r="Z2428" i="1"/>
  <c r="V2429" i="1"/>
  <c r="W2429" i="1"/>
  <c r="X2429" i="1"/>
  <c r="Y2429" i="1"/>
  <c r="Z2429" i="1"/>
  <c r="V2430" i="1"/>
  <c r="W2430" i="1"/>
  <c r="X2430" i="1"/>
  <c r="Y2430" i="1"/>
  <c r="Z2430" i="1"/>
  <c r="V2431" i="1"/>
  <c r="W2431" i="1"/>
  <c r="X2431" i="1"/>
  <c r="Y2431" i="1"/>
  <c r="Z2431" i="1"/>
  <c r="V2432" i="1"/>
  <c r="W2432" i="1"/>
  <c r="X2432" i="1"/>
  <c r="Y2432" i="1"/>
  <c r="Z2432" i="1"/>
  <c r="V2433" i="1"/>
  <c r="W2433" i="1"/>
  <c r="X2433" i="1"/>
  <c r="Y2433" i="1"/>
  <c r="Z2433" i="1"/>
  <c r="V2434" i="1"/>
  <c r="W2434" i="1"/>
  <c r="X2434" i="1"/>
  <c r="Y2434" i="1"/>
  <c r="Z2434" i="1"/>
  <c r="V2435" i="1"/>
  <c r="W2435" i="1"/>
  <c r="X2435" i="1"/>
  <c r="Y2435" i="1"/>
  <c r="Z2435" i="1"/>
  <c r="V2436" i="1"/>
  <c r="W2436" i="1"/>
  <c r="X2436" i="1"/>
  <c r="Y2436" i="1"/>
  <c r="Z2436" i="1"/>
  <c r="V2437" i="1"/>
  <c r="W2437" i="1"/>
  <c r="X2437" i="1"/>
  <c r="Y2437" i="1"/>
  <c r="Z2437" i="1"/>
  <c r="V2438" i="1"/>
  <c r="W2438" i="1"/>
  <c r="X2438" i="1"/>
  <c r="Y2438" i="1"/>
  <c r="Z2438" i="1"/>
  <c r="V2439" i="1"/>
  <c r="W2439" i="1"/>
  <c r="X2439" i="1"/>
  <c r="Y2439" i="1"/>
  <c r="Z2439" i="1"/>
  <c r="V2440" i="1"/>
  <c r="W2440" i="1"/>
  <c r="X2440" i="1"/>
  <c r="Y2440" i="1"/>
  <c r="Z2440" i="1"/>
  <c r="V2441" i="1"/>
  <c r="W2441" i="1"/>
  <c r="X2441" i="1"/>
  <c r="Y2441" i="1"/>
  <c r="Z2441" i="1"/>
  <c r="V2442" i="1"/>
  <c r="W2442" i="1"/>
  <c r="X2442" i="1"/>
  <c r="Y2442" i="1"/>
  <c r="Z2442" i="1"/>
  <c r="V2443" i="1"/>
  <c r="W2443" i="1"/>
  <c r="X2443" i="1"/>
  <c r="Y2443" i="1"/>
  <c r="Z2443" i="1"/>
  <c r="V2444" i="1"/>
  <c r="W2444" i="1"/>
  <c r="X2444" i="1"/>
  <c r="Y2444" i="1"/>
  <c r="Z2444" i="1"/>
  <c r="V2445" i="1"/>
  <c r="W2445" i="1"/>
  <c r="X2445" i="1"/>
  <c r="Y2445" i="1"/>
  <c r="Z2445" i="1"/>
  <c r="V2446" i="1"/>
  <c r="W2446" i="1"/>
  <c r="X2446" i="1"/>
  <c r="Y2446" i="1"/>
  <c r="Z2446" i="1"/>
  <c r="V2447" i="1"/>
  <c r="W2447" i="1"/>
  <c r="X2447" i="1"/>
  <c r="Y2447" i="1"/>
  <c r="Z2447" i="1"/>
  <c r="V2448" i="1"/>
  <c r="W2448" i="1"/>
  <c r="X2448" i="1"/>
  <c r="Y2448" i="1"/>
  <c r="Z2448" i="1"/>
  <c r="V2449" i="1"/>
  <c r="W2449" i="1"/>
  <c r="X2449" i="1"/>
  <c r="Y2449" i="1"/>
  <c r="Z2449" i="1"/>
  <c r="V2450" i="1"/>
  <c r="W2450" i="1"/>
  <c r="X2450" i="1"/>
  <c r="Y2450" i="1"/>
  <c r="Z2450" i="1"/>
  <c r="V2451" i="1"/>
  <c r="W2451" i="1"/>
  <c r="X2451" i="1"/>
  <c r="Y2451" i="1"/>
  <c r="Z2451" i="1"/>
  <c r="V2452" i="1"/>
  <c r="W2452" i="1"/>
  <c r="X2452" i="1"/>
  <c r="Y2452" i="1"/>
  <c r="Z2452" i="1"/>
  <c r="V2453" i="1"/>
  <c r="W2453" i="1"/>
  <c r="X2453" i="1"/>
  <c r="Y2453" i="1"/>
  <c r="Z2453" i="1"/>
  <c r="V2454" i="1"/>
  <c r="W2454" i="1"/>
  <c r="X2454" i="1"/>
  <c r="Y2454" i="1"/>
  <c r="Z2454" i="1"/>
  <c r="V2455" i="1"/>
  <c r="W2455" i="1"/>
  <c r="X2455" i="1"/>
  <c r="Y2455" i="1"/>
  <c r="Z2455" i="1"/>
  <c r="V2456" i="1"/>
  <c r="W2456" i="1"/>
  <c r="X2456" i="1"/>
  <c r="Y2456" i="1"/>
  <c r="Z2456" i="1"/>
  <c r="V2457" i="1"/>
  <c r="W2457" i="1"/>
  <c r="X2457" i="1"/>
  <c r="Y2457" i="1"/>
  <c r="Z2457" i="1"/>
  <c r="V2458" i="1"/>
  <c r="W2458" i="1"/>
  <c r="X2458" i="1"/>
  <c r="Y2458" i="1"/>
  <c r="Z2458" i="1"/>
  <c r="V2459" i="1"/>
  <c r="W2459" i="1"/>
  <c r="X2459" i="1"/>
  <c r="Y2459" i="1"/>
  <c r="Z2459" i="1"/>
  <c r="V2460" i="1"/>
  <c r="W2460" i="1"/>
  <c r="X2460" i="1"/>
  <c r="Y2460" i="1"/>
  <c r="Z2460" i="1"/>
  <c r="V2461" i="1"/>
  <c r="W2461" i="1"/>
  <c r="X2461" i="1"/>
  <c r="Y2461" i="1"/>
  <c r="Z2461" i="1"/>
  <c r="V2462" i="1"/>
  <c r="W2462" i="1"/>
  <c r="X2462" i="1"/>
  <c r="Y2462" i="1"/>
  <c r="Z2462" i="1"/>
  <c r="V2463" i="1"/>
  <c r="W2463" i="1"/>
  <c r="X2463" i="1"/>
  <c r="Y2463" i="1"/>
  <c r="Z2463" i="1"/>
  <c r="V2464" i="1"/>
  <c r="W2464" i="1"/>
  <c r="X2464" i="1"/>
  <c r="Y2464" i="1"/>
  <c r="Z2464" i="1"/>
  <c r="V2465" i="1"/>
  <c r="W2465" i="1"/>
  <c r="X2465" i="1"/>
  <c r="Y2465" i="1"/>
  <c r="Z2465" i="1"/>
  <c r="V2466" i="1"/>
  <c r="W2466" i="1"/>
  <c r="X2466" i="1"/>
  <c r="Y2466" i="1"/>
  <c r="Z2466" i="1"/>
  <c r="V2467" i="1"/>
  <c r="W2467" i="1"/>
  <c r="X2467" i="1"/>
  <c r="Y2467" i="1"/>
  <c r="Z2467" i="1"/>
  <c r="V2468" i="1"/>
  <c r="W2468" i="1"/>
  <c r="X2468" i="1"/>
  <c r="Y2468" i="1"/>
  <c r="Z2468" i="1"/>
  <c r="V2469" i="1"/>
  <c r="W2469" i="1"/>
  <c r="X2469" i="1"/>
  <c r="Y2469" i="1"/>
  <c r="Z2469" i="1"/>
  <c r="V2470" i="1"/>
  <c r="W2470" i="1"/>
  <c r="X2470" i="1"/>
  <c r="Y2470" i="1"/>
  <c r="Z2470" i="1"/>
  <c r="V2471" i="1"/>
  <c r="W2471" i="1"/>
  <c r="X2471" i="1"/>
  <c r="Y2471" i="1"/>
  <c r="Z2471" i="1"/>
  <c r="V2472" i="1"/>
  <c r="W2472" i="1"/>
  <c r="X2472" i="1"/>
  <c r="Y2472" i="1"/>
  <c r="Z2472" i="1"/>
  <c r="V2473" i="1"/>
  <c r="W2473" i="1"/>
  <c r="X2473" i="1"/>
  <c r="Y2473" i="1"/>
  <c r="Z2473" i="1"/>
  <c r="V2474" i="1"/>
  <c r="W2474" i="1"/>
  <c r="X2474" i="1"/>
  <c r="Y2474" i="1"/>
  <c r="Z2474" i="1"/>
  <c r="V2475" i="1"/>
  <c r="W2475" i="1"/>
  <c r="X2475" i="1"/>
  <c r="Y2475" i="1"/>
  <c r="Z2475" i="1"/>
  <c r="V2476" i="1"/>
  <c r="W2476" i="1"/>
  <c r="X2476" i="1"/>
  <c r="Y2476" i="1"/>
  <c r="Z2476" i="1"/>
  <c r="V2477" i="1"/>
  <c r="W2477" i="1"/>
  <c r="X2477" i="1"/>
  <c r="Y2477" i="1"/>
  <c r="Z2477" i="1"/>
  <c r="V2478" i="1"/>
  <c r="W2478" i="1"/>
  <c r="X2478" i="1"/>
  <c r="Y2478" i="1"/>
  <c r="Z2478" i="1"/>
  <c r="V2479" i="1"/>
  <c r="W2479" i="1"/>
  <c r="X2479" i="1"/>
  <c r="Y2479" i="1"/>
  <c r="Z2479" i="1"/>
  <c r="V2480" i="1"/>
  <c r="W2480" i="1"/>
  <c r="X2480" i="1"/>
  <c r="Y2480" i="1"/>
  <c r="Z2480" i="1"/>
  <c r="V2481" i="1"/>
  <c r="W2481" i="1"/>
  <c r="X2481" i="1"/>
  <c r="Y2481" i="1"/>
  <c r="Z2481" i="1"/>
  <c r="V2482" i="1"/>
  <c r="W2482" i="1"/>
  <c r="X2482" i="1"/>
  <c r="Y2482" i="1"/>
  <c r="Z2482" i="1"/>
  <c r="V2483" i="1"/>
  <c r="W2483" i="1"/>
  <c r="X2483" i="1"/>
  <c r="Y2483" i="1"/>
  <c r="Z2483" i="1"/>
  <c r="V2484" i="1"/>
  <c r="W2484" i="1"/>
  <c r="X2484" i="1"/>
  <c r="Y2484" i="1"/>
  <c r="Z2484" i="1"/>
  <c r="V2485" i="1"/>
  <c r="W2485" i="1"/>
  <c r="X2485" i="1"/>
  <c r="Y2485" i="1"/>
  <c r="Z2485" i="1"/>
  <c r="V2486" i="1"/>
  <c r="W2486" i="1"/>
  <c r="X2486" i="1"/>
  <c r="Y2486" i="1"/>
  <c r="Z2486" i="1"/>
  <c r="V2487" i="1"/>
  <c r="W2487" i="1"/>
  <c r="X2487" i="1"/>
  <c r="Y2487" i="1"/>
  <c r="Z2487" i="1"/>
  <c r="V2488" i="1"/>
  <c r="W2488" i="1"/>
  <c r="X2488" i="1"/>
  <c r="Y2488" i="1"/>
  <c r="Z2488" i="1"/>
  <c r="V2489" i="1"/>
  <c r="W2489" i="1"/>
  <c r="X2489" i="1"/>
  <c r="Y2489" i="1"/>
  <c r="Z2489" i="1"/>
  <c r="V2490" i="1"/>
  <c r="W2490" i="1"/>
  <c r="X2490" i="1"/>
  <c r="Y2490" i="1"/>
  <c r="Z2490" i="1"/>
  <c r="V2491" i="1"/>
  <c r="W2491" i="1"/>
  <c r="X2491" i="1"/>
  <c r="Y2491" i="1"/>
  <c r="Z2491" i="1"/>
  <c r="V2492" i="1"/>
  <c r="W2492" i="1"/>
  <c r="X2492" i="1"/>
  <c r="Y2492" i="1"/>
  <c r="Z2492" i="1"/>
  <c r="V2493" i="1"/>
  <c r="W2493" i="1"/>
  <c r="X2493" i="1"/>
  <c r="Y2493" i="1"/>
  <c r="Z2493" i="1"/>
  <c r="V2494" i="1"/>
  <c r="W2494" i="1"/>
  <c r="X2494" i="1"/>
  <c r="Y2494" i="1"/>
  <c r="Z2494" i="1"/>
  <c r="V2495" i="1"/>
  <c r="W2495" i="1"/>
  <c r="X2495" i="1"/>
  <c r="Y2495" i="1"/>
  <c r="Z2495" i="1"/>
  <c r="V2496" i="1"/>
  <c r="W2496" i="1"/>
  <c r="X2496" i="1"/>
  <c r="Y2496" i="1"/>
  <c r="Z2496" i="1"/>
  <c r="V2497" i="1"/>
  <c r="W2497" i="1"/>
  <c r="X2497" i="1"/>
  <c r="Y2497" i="1"/>
  <c r="Z2497" i="1"/>
  <c r="V2498" i="1"/>
  <c r="W2498" i="1"/>
  <c r="X2498" i="1"/>
  <c r="Y2498" i="1"/>
  <c r="Z2498" i="1"/>
  <c r="V2499" i="1"/>
  <c r="W2499" i="1"/>
  <c r="X2499" i="1"/>
  <c r="Y2499" i="1"/>
  <c r="Z2499" i="1"/>
  <c r="V2500" i="1"/>
  <c r="W2500" i="1"/>
  <c r="X2500" i="1"/>
  <c r="Y2500" i="1"/>
  <c r="Z2500" i="1"/>
  <c r="V2501" i="1"/>
  <c r="W2501" i="1"/>
  <c r="X2501" i="1"/>
  <c r="Y2501" i="1"/>
  <c r="Z2501" i="1"/>
  <c r="V2502" i="1"/>
  <c r="W2502" i="1"/>
  <c r="X2502" i="1"/>
  <c r="Y2502" i="1"/>
  <c r="Z2502" i="1"/>
  <c r="V2503" i="1"/>
  <c r="W2503" i="1"/>
  <c r="X2503" i="1"/>
  <c r="Y2503" i="1"/>
  <c r="Z2503" i="1"/>
  <c r="V2504" i="1"/>
  <c r="W2504" i="1"/>
  <c r="X2504" i="1"/>
  <c r="Y2504" i="1"/>
  <c r="Z2504" i="1"/>
  <c r="V2505" i="1"/>
  <c r="W2505" i="1"/>
  <c r="X2505" i="1"/>
  <c r="Y2505" i="1"/>
  <c r="Z2505" i="1"/>
  <c r="V2506" i="1"/>
  <c r="W2506" i="1"/>
  <c r="X2506" i="1"/>
  <c r="Y2506" i="1"/>
  <c r="Z2506" i="1"/>
  <c r="V2507" i="1"/>
  <c r="W2507" i="1"/>
  <c r="X2507" i="1"/>
  <c r="Y2507" i="1"/>
  <c r="Z2507" i="1"/>
  <c r="V2508" i="1"/>
  <c r="W2508" i="1"/>
  <c r="X2508" i="1"/>
  <c r="Y2508" i="1"/>
  <c r="Z2508" i="1"/>
  <c r="V2509" i="1"/>
  <c r="W2509" i="1"/>
  <c r="X2509" i="1"/>
  <c r="Y2509" i="1"/>
  <c r="Z2509" i="1"/>
  <c r="V2510" i="1"/>
  <c r="W2510" i="1"/>
  <c r="X2510" i="1"/>
  <c r="Y2510" i="1"/>
  <c r="Z2510" i="1"/>
  <c r="V2511" i="1"/>
  <c r="W2511" i="1"/>
  <c r="X2511" i="1"/>
  <c r="Y2511" i="1"/>
  <c r="Z2511" i="1"/>
  <c r="V2512" i="1"/>
  <c r="W2512" i="1"/>
  <c r="X2512" i="1"/>
  <c r="Y2512" i="1"/>
  <c r="Z2512" i="1"/>
  <c r="V2513" i="1"/>
  <c r="W2513" i="1"/>
  <c r="X2513" i="1"/>
  <c r="Y2513" i="1"/>
  <c r="Z2513" i="1"/>
  <c r="V2514" i="1"/>
  <c r="W2514" i="1"/>
  <c r="X2514" i="1"/>
  <c r="Y2514" i="1"/>
  <c r="Z2514" i="1"/>
  <c r="V2515" i="1"/>
  <c r="W2515" i="1"/>
  <c r="X2515" i="1"/>
  <c r="Y2515" i="1"/>
  <c r="Z2515" i="1"/>
  <c r="V2516" i="1"/>
  <c r="W2516" i="1"/>
  <c r="X2516" i="1"/>
  <c r="Y2516" i="1"/>
  <c r="Z2516" i="1"/>
  <c r="V2517" i="1"/>
  <c r="W2517" i="1"/>
  <c r="X2517" i="1"/>
  <c r="Y2517" i="1"/>
  <c r="Z2517" i="1"/>
  <c r="V2518" i="1"/>
  <c r="W2518" i="1"/>
  <c r="X2518" i="1"/>
  <c r="Y2518" i="1"/>
  <c r="Z2518" i="1"/>
  <c r="V2519" i="1"/>
  <c r="W2519" i="1"/>
  <c r="X2519" i="1"/>
  <c r="Y2519" i="1"/>
  <c r="Z2519" i="1"/>
  <c r="V2520" i="1"/>
  <c r="W2520" i="1"/>
  <c r="X2520" i="1"/>
  <c r="Y2520" i="1"/>
  <c r="Z2520" i="1"/>
  <c r="V2521" i="1"/>
  <c r="W2521" i="1"/>
  <c r="X2521" i="1"/>
  <c r="Y2521" i="1"/>
  <c r="Z2521" i="1"/>
  <c r="V2522" i="1"/>
  <c r="W2522" i="1"/>
  <c r="X2522" i="1"/>
  <c r="Y2522" i="1"/>
  <c r="Z2522" i="1"/>
  <c r="V2523" i="1"/>
  <c r="W2523" i="1"/>
  <c r="X2523" i="1"/>
  <c r="Y2523" i="1"/>
  <c r="Z2523" i="1"/>
  <c r="V2524" i="1"/>
  <c r="W2524" i="1"/>
  <c r="X2524" i="1"/>
  <c r="Y2524" i="1"/>
  <c r="Z2524" i="1"/>
  <c r="V2525" i="1"/>
  <c r="W2525" i="1"/>
  <c r="X2525" i="1"/>
  <c r="Y2525" i="1"/>
  <c r="Z2525" i="1"/>
  <c r="V2526" i="1"/>
  <c r="W2526" i="1"/>
  <c r="X2526" i="1"/>
  <c r="Y2526" i="1"/>
  <c r="Z2526" i="1"/>
  <c r="V2527" i="1"/>
  <c r="W2527" i="1"/>
  <c r="X2527" i="1"/>
  <c r="Y2527" i="1"/>
  <c r="Z2527" i="1"/>
  <c r="V2528" i="1"/>
  <c r="W2528" i="1"/>
  <c r="X2528" i="1"/>
  <c r="Y2528" i="1"/>
  <c r="Z2528" i="1"/>
  <c r="V2529" i="1"/>
  <c r="W2529" i="1"/>
  <c r="X2529" i="1"/>
  <c r="Y2529" i="1"/>
  <c r="Z2529" i="1"/>
  <c r="V2530" i="1"/>
  <c r="W2530" i="1"/>
  <c r="X2530" i="1"/>
  <c r="Y2530" i="1"/>
  <c r="Z2530" i="1"/>
  <c r="V2531" i="1"/>
  <c r="W2531" i="1"/>
  <c r="X2531" i="1"/>
  <c r="Y2531" i="1"/>
  <c r="Z2531" i="1"/>
  <c r="V2532" i="1"/>
  <c r="W2532" i="1"/>
  <c r="X2532" i="1"/>
  <c r="Y2532" i="1"/>
  <c r="Z2532" i="1"/>
  <c r="V2533" i="1"/>
  <c r="W2533" i="1"/>
  <c r="X2533" i="1"/>
  <c r="Y2533" i="1"/>
  <c r="Z2533" i="1"/>
  <c r="V2534" i="1"/>
  <c r="W2534" i="1"/>
  <c r="X2534" i="1"/>
  <c r="Y2534" i="1"/>
  <c r="Z2534" i="1"/>
  <c r="V2535" i="1"/>
  <c r="W2535" i="1"/>
  <c r="X2535" i="1"/>
  <c r="Y2535" i="1"/>
  <c r="Z2535" i="1"/>
  <c r="V2536" i="1"/>
  <c r="W2536" i="1"/>
  <c r="X2536" i="1"/>
  <c r="Y2536" i="1"/>
  <c r="Z2536" i="1"/>
  <c r="V2537" i="1"/>
  <c r="W2537" i="1"/>
  <c r="X2537" i="1"/>
  <c r="Y2537" i="1"/>
  <c r="Z2537" i="1"/>
  <c r="V2538" i="1"/>
  <c r="W2538" i="1"/>
  <c r="X2538" i="1"/>
  <c r="Y2538" i="1"/>
  <c r="Z2538" i="1"/>
  <c r="V2539" i="1"/>
  <c r="W2539" i="1"/>
  <c r="X2539" i="1"/>
  <c r="Y2539" i="1"/>
  <c r="Z2539" i="1"/>
  <c r="V2540" i="1"/>
  <c r="W2540" i="1"/>
  <c r="X2540" i="1"/>
  <c r="Y2540" i="1"/>
  <c r="Z2540" i="1"/>
  <c r="V2541" i="1"/>
  <c r="W2541" i="1"/>
  <c r="X2541" i="1"/>
  <c r="Y2541" i="1"/>
  <c r="Z2541" i="1"/>
  <c r="V2542" i="1"/>
  <c r="W2542" i="1"/>
  <c r="X2542" i="1"/>
  <c r="Y2542" i="1"/>
  <c r="Z2542" i="1"/>
  <c r="V2543" i="1"/>
  <c r="W2543" i="1"/>
  <c r="X2543" i="1"/>
  <c r="Y2543" i="1"/>
  <c r="Z2543" i="1"/>
  <c r="V2544" i="1"/>
  <c r="W2544" i="1"/>
  <c r="X2544" i="1"/>
  <c r="Y2544" i="1"/>
  <c r="Z2544" i="1"/>
  <c r="V2545" i="1"/>
  <c r="W2545" i="1"/>
  <c r="X2545" i="1"/>
  <c r="Y2545" i="1"/>
  <c r="Z2545" i="1"/>
  <c r="V2546" i="1"/>
  <c r="W2546" i="1"/>
  <c r="X2546" i="1"/>
  <c r="Y2546" i="1"/>
  <c r="Z2546" i="1"/>
  <c r="V2547" i="1"/>
  <c r="W2547" i="1"/>
  <c r="X2547" i="1"/>
  <c r="Y2547" i="1"/>
  <c r="Z2547" i="1"/>
  <c r="V2548" i="1"/>
  <c r="W2548" i="1"/>
  <c r="X2548" i="1"/>
  <c r="Y2548" i="1"/>
  <c r="Z2548" i="1"/>
  <c r="V2549" i="1"/>
  <c r="W2549" i="1"/>
  <c r="X2549" i="1"/>
  <c r="Y2549" i="1"/>
  <c r="Z2549" i="1"/>
  <c r="V2550" i="1"/>
  <c r="W2550" i="1"/>
  <c r="X2550" i="1"/>
  <c r="Y2550" i="1"/>
  <c r="Z2550" i="1"/>
  <c r="V2551" i="1"/>
  <c r="W2551" i="1"/>
  <c r="X2551" i="1"/>
  <c r="Y2551" i="1"/>
  <c r="Z2551" i="1"/>
  <c r="V2552" i="1"/>
  <c r="W2552" i="1"/>
  <c r="X2552" i="1"/>
  <c r="Y2552" i="1"/>
  <c r="Z2552" i="1"/>
  <c r="V2553" i="1"/>
  <c r="W2553" i="1"/>
  <c r="X2553" i="1"/>
  <c r="Y2553" i="1"/>
  <c r="Z2553" i="1"/>
  <c r="V2554" i="1"/>
  <c r="W2554" i="1"/>
  <c r="X2554" i="1"/>
  <c r="Y2554" i="1"/>
  <c r="Z2554" i="1"/>
  <c r="V2555" i="1"/>
  <c r="W2555" i="1"/>
  <c r="X2555" i="1"/>
  <c r="Y2555" i="1"/>
  <c r="Z2555" i="1"/>
  <c r="V2556" i="1"/>
  <c r="W2556" i="1"/>
  <c r="X2556" i="1"/>
  <c r="Y2556" i="1"/>
  <c r="Z2556" i="1"/>
  <c r="V2557" i="1"/>
  <c r="W2557" i="1"/>
  <c r="X2557" i="1"/>
  <c r="Y2557" i="1"/>
  <c r="Z2557" i="1"/>
  <c r="V2558" i="1"/>
  <c r="W2558" i="1"/>
  <c r="X2558" i="1"/>
  <c r="Y2558" i="1"/>
  <c r="Z2558" i="1"/>
  <c r="V2559" i="1"/>
  <c r="W2559" i="1"/>
  <c r="X2559" i="1"/>
  <c r="Y2559" i="1"/>
  <c r="Z2559" i="1"/>
  <c r="V2560" i="1"/>
  <c r="W2560" i="1"/>
  <c r="X2560" i="1"/>
  <c r="Y2560" i="1"/>
  <c r="Z2560" i="1"/>
  <c r="V2561" i="1"/>
  <c r="W2561" i="1"/>
  <c r="X2561" i="1"/>
  <c r="Y2561" i="1"/>
  <c r="Z2561" i="1"/>
  <c r="V2562" i="1"/>
  <c r="W2562" i="1"/>
  <c r="X2562" i="1"/>
  <c r="Y2562" i="1"/>
  <c r="Z2562" i="1"/>
  <c r="V2563" i="1"/>
  <c r="W2563" i="1"/>
  <c r="X2563" i="1"/>
  <c r="Y2563" i="1"/>
  <c r="Z2563" i="1"/>
  <c r="V2564" i="1"/>
  <c r="W2564" i="1"/>
  <c r="X2564" i="1"/>
  <c r="Y2564" i="1"/>
  <c r="Z2564" i="1"/>
  <c r="V2565" i="1"/>
  <c r="W2565" i="1"/>
  <c r="X2565" i="1"/>
  <c r="Y2565" i="1"/>
  <c r="Z2565" i="1"/>
  <c r="V2566" i="1"/>
  <c r="W2566" i="1"/>
  <c r="X2566" i="1"/>
  <c r="Y2566" i="1"/>
  <c r="Z2566" i="1"/>
  <c r="V2567" i="1"/>
  <c r="W2567" i="1"/>
  <c r="X2567" i="1"/>
  <c r="Y2567" i="1"/>
  <c r="Z2567" i="1"/>
  <c r="V2568" i="1"/>
  <c r="W2568" i="1"/>
  <c r="X2568" i="1"/>
  <c r="Y2568" i="1"/>
  <c r="Z2568" i="1"/>
  <c r="V2569" i="1"/>
  <c r="W2569" i="1"/>
  <c r="X2569" i="1"/>
  <c r="Y2569" i="1"/>
  <c r="Z2569" i="1"/>
  <c r="V2570" i="1"/>
  <c r="W2570" i="1"/>
  <c r="X2570" i="1"/>
  <c r="Y2570" i="1"/>
  <c r="Z2570" i="1"/>
  <c r="V2571" i="1"/>
  <c r="W2571" i="1"/>
  <c r="X2571" i="1"/>
  <c r="Y2571" i="1"/>
  <c r="Z2571" i="1"/>
  <c r="V2572" i="1"/>
  <c r="W2572" i="1"/>
  <c r="X2572" i="1"/>
  <c r="Y2572" i="1"/>
  <c r="Z2572" i="1"/>
  <c r="V2573" i="1"/>
  <c r="W2573" i="1"/>
  <c r="X2573" i="1"/>
  <c r="Y2573" i="1"/>
  <c r="Z2573" i="1"/>
  <c r="V2574" i="1"/>
  <c r="W2574" i="1"/>
  <c r="X2574" i="1"/>
  <c r="Y2574" i="1"/>
  <c r="Z2574" i="1"/>
  <c r="V2575" i="1"/>
  <c r="W2575" i="1"/>
  <c r="X2575" i="1"/>
  <c r="Y2575" i="1"/>
  <c r="Z2575" i="1"/>
  <c r="V2576" i="1"/>
  <c r="W2576" i="1"/>
  <c r="X2576" i="1"/>
  <c r="Y2576" i="1"/>
  <c r="Z2576" i="1"/>
  <c r="V2577" i="1"/>
  <c r="W2577" i="1"/>
  <c r="X2577" i="1"/>
  <c r="Y2577" i="1"/>
  <c r="Z2577" i="1"/>
  <c r="V2578" i="1"/>
  <c r="W2578" i="1"/>
  <c r="X2578" i="1"/>
  <c r="Y2578" i="1"/>
  <c r="Z2578" i="1"/>
  <c r="V2579" i="1"/>
  <c r="W2579" i="1"/>
  <c r="X2579" i="1"/>
  <c r="Y2579" i="1"/>
  <c r="Z2579" i="1"/>
  <c r="V2580" i="1"/>
  <c r="W2580" i="1"/>
  <c r="X2580" i="1"/>
  <c r="Y2580" i="1"/>
  <c r="Z2580" i="1"/>
  <c r="V2581" i="1"/>
  <c r="W2581" i="1"/>
  <c r="X2581" i="1"/>
  <c r="Y2581" i="1"/>
  <c r="Z2581" i="1"/>
  <c r="V2582" i="1"/>
  <c r="W2582" i="1"/>
  <c r="X2582" i="1"/>
  <c r="Y2582" i="1"/>
  <c r="Z2582" i="1"/>
  <c r="V2583" i="1"/>
  <c r="W2583" i="1"/>
  <c r="X2583" i="1"/>
  <c r="Y2583" i="1"/>
  <c r="Z2583" i="1"/>
  <c r="V2584" i="1"/>
  <c r="W2584" i="1"/>
  <c r="X2584" i="1"/>
  <c r="Y2584" i="1"/>
  <c r="Z2584" i="1"/>
  <c r="V2585" i="1"/>
  <c r="W2585" i="1"/>
  <c r="X2585" i="1"/>
  <c r="Y2585" i="1"/>
  <c r="Z2585" i="1"/>
  <c r="V2586" i="1"/>
  <c r="W2586" i="1"/>
  <c r="X2586" i="1"/>
  <c r="Y2586" i="1"/>
  <c r="Z2586" i="1"/>
  <c r="V2587" i="1"/>
  <c r="W2587" i="1"/>
  <c r="X2587" i="1"/>
  <c r="Y2587" i="1"/>
  <c r="Z2587" i="1"/>
  <c r="V2588" i="1"/>
  <c r="W2588" i="1"/>
  <c r="X2588" i="1"/>
  <c r="Y2588" i="1"/>
  <c r="Z2588" i="1"/>
  <c r="V2589" i="1"/>
  <c r="W2589" i="1"/>
  <c r="X2589" i="1"/>
  <c r="Y2589" i="1"/>
  <c r="Z2589" i="1"/>
  <c r="V2590" i="1"/>
  <c r="W2590" i="1"/>
  <c r="X2590" i="1"/>
  <c r="Y2590" i="1"/>
  <c r="Z2590" i="1"/>
  <c r="V2591" i="1"/>
  <c r="W2591" i="1"/>
  <c r="X2591" i="1"/>
  <c r="Y2591" i="1"/>
  <c r="Z2591" i="1"/>
  <c r="V2592" i="1"/>
  <c r="W2592" i="1"/>
  <c r="X2592" i="1"/>
  <c r="Y2592" i="1"/>
  <c r="Z2592" i="1"/>
  <c r="V2593" i="1"/>
  <c r="W2593" i="1"/>
  <c r="X2593" i="1"/>
  <c r="Y2593" i="1"/>
  <c r="Z2593" i="1"/>
  <c r="V2594" i="1"/>
  <c r="W2594" i="1"/>
  <c r="X2594" i="1"/>
  <c r="Y2594" i="1"/>
  <c r="Z2594" i="1"/>
  <c r="V2595" i="1"/>
  <c r="W2595" i="1"/>
  <c r="X2595" i="1"/>
  <c r="Y2595" i="1"/>
  <c r="Z2595" i="1"/>
  <c r="V2596" i="1"/>
  <c r="W2596" i="1"/>
  <c r="X2596" i="1"/>
  <c r="Y2596" i="1"/>
  <c r="Z2596" i="1"/>
  <c r="V2597" i="1"/>
  <c r="W2597" i="1"/>
  <c r="X2597" i="1"/>
  <c r="Y2597" i="1"/>
  <c r="Z2597" i="1"/>
  <c r="V2598" i="1"/>
  <c r="W2598" i="1"/>
  <c r="X2598" i="1"/>
  <c r="Y2598" i="1"/>
  <c r="Z2598" i="1"/>
  <c r="V2599" i="1"/>
  <c r="W2599" i="1"/>
  <c r="X2599" i="1"/>
  <c r="Y2599" i="1"/>
  <c r="Z2599" i="1"/>
  <c r="V2600" i="1"/>
  <c r="W2600" i="1"/>
  <c r="X2600" i="1"/>
  <c r="Y2600" i="1"/>
  <c r="Z2600" i="1"/>
  <c r="V2601" i="1"/>
  <c r="W2601" i="1"/>
  <c r="X2601" i="1"/>
  <c r="Y2601" i="1"/>
  <c r="Z2601" i="1"/>
  <c r="V2602" i="1"/>
  <c r="W2602" i="1"/>
  <c r="X2602" i="1"/>
  <c r="Y2602" i="1"/>
  <c r="Z2602" i="1"/>
  <c r="V2603" i="1"/>
  <c r="W2603" i="1"/>
  <c r="X2603" i="1"/>
  <c r="Y2603" i="1"/>
  <c r="Z2603" i="1"/>
  <c r="V2604" i="1"/>
  <c r="W2604" i="1"/>
  <c r="X2604" i="1"/>
  <c r="Y2604" i="1"/>
  <c r="Z2604" i="1"/>
  <c r="V2605" i="1"/>
  <c r="W2605" i="1"/>
  <c r="X2605" i="1"/>
  <c r="Y2605" i="1"/>
  <c r="Z2605" i="1"/>
  <c r="V2606" i="1"/>
  <c r="W2606" i="1"/>
  <c r="X2606" i="1"/>
  <c r="Y2606" i="1"/>
  <c r="Z2606" i="1"/>
  <c r="V2607" i="1"/>
  <c r="W2607" i="1"/>
  <c r="X2607" i="1"/>
  <c r="Y2607" i="1"/>
  <c r="Z2607" i="1"/>
  <c r="V2608" i="1"/>
  <c r="W2608" i="1"/>
  <c r="X2608" i="1"/>
  <c r="Y2608" i="1"/>
  <c r="Z2608" i="1"/>
  <c r="V2609" i="1"/>
  <c r="W2609" i="1"/>
  <c r="X2609" i="1"/>
  <c r="Y2609" i="1"/>
  <c r="Z2609" i="1"/>
  <c r="V2610" i="1"/>
  <c r="W2610" i="1"/>
  <c r="X2610" i="1"/>
  <c r="Y2610" i="1"/>
  <c r="Z2610" i="1"/>
  <c r="V2611" i="1"/>
  <c r="W2611" i="1"/>
  <c r="X2611" i="1"/>
  <c r="Y2611" i="1"/>
  <c r="Z2611" i="1"/>
  <c r="V2612" i="1"/>
  <c r="W2612" i="1"/>
  <c r="X2612" i="1"/>
  <c r="Y2612" i="1"/>
  <c r="Z2612" i="1"/>
  <c r="V2613" i="1"/>
  <c r="W2613" i="1"/>
  <c r="X2613" i="1"/>
  <c r="Y2613" i="1"/>
  <c r="Z2613" i="1"/>
  <c r="V2614" i="1"/>
  <c r="W2614" i="1"/>
  <c r="X2614" i="1"/>
  <c r="Y2614" i="1"/>
  <c r="Z2614" i="1"/>
  <c r="V2615" i="1"/>
  <c r="W2615" i="1"/>
  <c r="X2615" i="1"/>
  <c r="Y2615" i="1"/>
  <c r="Z2615" i="1"/>
  <c r="V2616" i="1"/>
  <c r="W2616" i="1"/>
  <c r="X2616" i="1"/>
  <c r="Y2616" i="1"/>
  <c r="Z2616" i="1"/>
  <c r="V2617" i="1"/>
  <c r="W2617" i="1"/>
  <c r="X2617" i="1"/>
  <c r="Y2617" i="1"/>
  <c r="Z2617" i="1"/>
  <c r="V2618" i="1"/>
  <c r="W2618" i="1"/>
  <c r="X2618" i="1"/>
  <c r="Y2618" i="1"/>
  <c r="Z2618" i="1"/>
  <c r="V2619" i="1"/>
  <c r="W2619" i="1"/>
  <c r="X2619" i="1"/>
  <c r="Y2619" i="1"/>
  <c r="Z2619" i="1"/>
  <c r="V2620" i="1"/>
  <c r="W2620" i="1"/>
  <c r="X2620" i="1"/>
  <c r="Y2620" i="1"/>
  <c r="Z2620" i="1"/>
  <c r="V2621" i="1"/>
  <c r="W2621" i="1"/>
  <c r="X2621" i="1"/>
  <c r="Y2621" i="1"/>
  <c r="Z2621" i="1"/>
  <c r="V2622" i="1"/>
  <c r="W2622" i="1"/>
  <c r="X2622" i="1"/>
  <c r="Y2622" i="1"/>
  <c r="Z2622" i="1"/>
  <c r="V2623" i="1"/>
  <c r="W2623" i="1"/>
  <c r="X2623" i="1"/>
  <c r="Y2623" i="1"/>
  <c r="Z2623" i="1"/>
  <c r="V2624" i="1"/>
  <c r="W2624" i="1"/>
  <c r="X2624" i="1"/>
  <c r="Y2624" i="1"/>
  <c r="Z2624" i="1"/>
  <c r="V2625" i="1"/>
  <c r="W2625" i="1"/>
  <c r="X2625" i="1"/>
  <c r="Y2625" i="1"/>
  <c r="Z2625" i="1"/>
  <c r="V2626" i="1"/>
  <c r="W2626" i="1"/>
  <c r="X2626" i="1"/>
  <c r="Y2626" i="1"/>
  <c r="Z2626" i="1"/>
  <c r="V2627" i="1"/>
  <c r="W2627" i="1"/>
  <c r="X2627" i="1"/>
  <c r="Y2627" i="1"/>
  <c r="Z2627" i="1"/>
  <c r="V2628" i="1"/>
  <c r="W2628" i="1"/>
  <c r="X2628" i="1"/>
  <c r="Y2628" i="1"/>
  <c r="Z2628" i="1"/>
  <c r="V2629" i="1"/>
  <c r="W2629" i="1"/>
  <c r="X2629" i="1"/>
  <c r="Y2629" i="1"/>
  <c r="Z2629" i="1"/>
  <c r="V2630" i="1"/>
  <c r="W2630" i="1"/>
  <c r="X2630" i="1"/>
  <c r="Y2630" i="1"/>
  <c r="Z2630" i="1"/>
  <c r="V2631" i="1"/>
  <c r="W2631" i="1"/>
  <c r="X2631" i="1"/>
  <c r="Y2631" i="1"/>
  <c r="Z2631" i="1"/>
  <c r="V2632" i="1"/>
  <c r="W2632" i="1"/>
  <c r="X2632" i="1"/>
  <c r="Y2632" i="1"/>
  <c r="Z2632" i="1"/>
  <c r="V2633" i="1"/>
  <c r="W2633" i="1"/>
  <c r="X2633" i="1"/>
  <c r="Y2633" i="1"/>
  <c r="Z2633" i="1"/>
  <c r="V2634" i="1"/>
  <c r="W2634" i="1"/>
  <c r="X2634" i="1"/>
  <c r="Y2634" i="1"/>
  <c r="Z2634" i="1"/>
  <c r="V2635" i="1"/>
  <c r="W2635" i="1"/>
  <c r="X2635" i="1"/>
  <c r="Y2635" i="1"/>
  <c r="Z2635" i="1"/>
  <c r="V2636" i="1"/>
  <c r="W2636" i="1"/>
  <c r="X2636" i="1"/>
  <c r="Y2636" i="1"/>
  <c r="Z2636" i="1"/>
  <c r="V2637" i="1"/>
  <c r="W2637" i="1"/>
  <c r="X2637" i="1"/>
  <c r="Y2637" i="1"/>
  <c r="Z2637" i="1"/>
  <c r="V2638" i="1"/>
  <c r="W2638" i="1"/>
  <c r="X2638" i="1"/>
  <c r="Y2638" i="1"/>
  <c r="Z2638" i="1"/>
  <c r="V2639" i="1"/>
  <c r="W2639" i="1"/>
  <c r="X2639" i="1"/>
  <c r="Y2639" i="1"/>
  <c r="Z2639" i="1"/>
  <c r="V2640" i="1"/>
  <c r="W2640" i="1"/>
  <c r="X2640" i="1"/>
  <c r="Y2640" i="1"/>
  <c r="Z2640" i="1"/>
  <c r="V2641" i="1"/>
  <c r="W2641" i="1"/>
  <c r="X2641" i="1"/>
  <c r="Y2641" i="1"/>
  <c r="Z2641" i="1"/>
  <c r="V2642" i="1"/>
  <c r="W2642" i="1"/>
  <c r="X2642" i="1"/>
  <c r="Y2642" i="1"/>
  <c r="Z2642" i="1"/>
  <c r="V2643" i="1"/>
  <c r="W2643" i="1"/>
  <c r="X2643" i="1"/>
  <c r="Y2643" i="1"/>
  <c r="Z2643" i="1"/>
  <c r="V2644" i="1"/>
  <c r="W2644" i="1"/>
  <c r="X2644" i="1"/>
  <c r="Y2644" i="1"/>
  <c r="Z2644" i="1"/>
  <c r="V2645" i="1"/>
  <c r="W2645" i="1"/>
  <c r="X2645" i="1"/>
  <c r="Y2645" i="1"/>
  <c r="Z2645" i="1"/>
  <c r="V2646" i="1"/>
  <c r="W2646" i="1"/>
  <c r="X2646" i="1"/>
  <c r="Y2646" i="1"/>
  <c r="Z2646" i="1"/>
  <c r="V2647" i="1"/>
  <c r="W2647" i="1"/>
  <c r="X2647" i="1"/>
  <c r="Y2647" i="1"/>
  <c r="Z2647" i="1"/>
  <c r="V2648" i="1"/>
  <c r="W2648" i="1"/>
  <c r="X2648" i="1"/>
  <c r="Y2648" i="1"/>
  <c r="Z2648" i="1"/>
  <c r="V2649" i="1"/>
  <c r="W2649" i="1"/>
  <c r="X2649" i="1"/>
  <c r="Y2649" i="1"/>
  <c r="Z2649" i="1"/>
  <c r="V2650" i="1"/>
  <c r="W2650" i="1"/>
  <c r="X2650" i="1"/>
  <c r="Y2650" i="1"/>
  <c r="Z2650" i="1"/>
  <c r="V2651" i="1"/>
  <c r="W2651" i="1"/>
  <c r="X2651" i="1"/>
  <c r="Y2651" i="1"/>
  <c r="Z2651" i="1"/>
  <c r="V2652" i="1"/>
  <c r="W2652" i="1"/>
  <c r="X2652" i="1"/>
  <c r="Y2652" i="1"/>
  <c r="Z2652" i="1"/>
  <c r="V2653" i="1"/>
  <c r="W2653" i="1"/>
  <c r="X2653" i="1"/>
  <c r="Y2653" i="1"/>
  <c r="Z2653" i="1"/>
  <c r="V2654" i="1"/>
  <c r="W2654" i="1"/>
  <c r="X2654" i="1"/>
  <c r="Y2654" i="1"/>
  <c r="Z2654" i="1"/>
  <c r="V2655" i="1"/>
  <c r="W2655" i="1"/>
  <c r="X2655" i="1"/>
  <c r="Y2655" i="1"/>
  <c r="Z2655" i="1"/>
  <c r="V2656" i="1"/>
  <c r="W2656" i="1"/>
  <c r="X2656" i="1"/>
  <c r="Y2656" i="1"/>
  <c r="Z2656" i="1"/>
  <c r="V2657" i="1"/>
  <c r="W2657" i="1"/>
  <c r="X2657" i="1"/>
  <c r="Y2657" i="1"/>
  <c r="Z2657" i="1"/>
  <c r="V2658" i="1"/>
  <c r="W2658" i="1"/>
  <c r="X2658" i="1"/>
  <c r="Y2658" i="1"/>
  <c r="Z2658" i="1"/>
  <c r="V2659" i="1"/>
  <c r="W2659" i="1"/>
  <c r="X2659" i="1"/>
  <c r="Y2659" i="1"/>
  <c r="Z2659" i="1"/>
  <c r="V2660" i="1"/>
  <c r="W2660" i="1"/>
  <c r="X2660" i="1"/>
  <c r="Y2660" i="1"/>
  <c r="Z2660" i="1"/>
  <c r="V2661" i="1"/>
  <c r="W2661" i="1"/>
  <c r="X2661" i="1"/>
  <c r="Y2661" i="1"/>
  <c r="Z2661" i="1"/>
  <c r="V2662" i="1"/>
  <c r="W2662" i="1"/>
  <c r="X2662" i="1"/>
  <c r="Y2662" i="1"/>
  <c r="Z2662" i="1"/>
  <c r="V2663" i="1"/>
  <c r="W2663" i="1"/>
  <c r="X2663" i="1"/>
  <c r="Y2663" i="1"/>
  <c r="Z2663" i="1"/>
  <c r="V2664" i="1"/>
  <c r="W2664" i="1"/>
  <c r="X2664" i="1"/>
  <c r="Y2664" i="1"/>
  <c r="Z2664" i="1"/>
  <c r="V2665" i="1"/>
  <c r="W2665" i="1"/>
  <c r="X2665" i="1"/>
  <c r="Y2665" i="1"/>
  <c r="Z2665" i="1"/>
  <c r="V2666" i="1"/>
  <c r="W2666" i="1"/>
  <c r="X2666" i="1"/>
  <c r="Y2666" i="1"/>
  <c r="Z2666" i="1"/>
  <c r="V2667" i="1"/>
  <c r="W2667" i="1"/>
  <c r="X2667" i="1"/>
  <c r="Y2667" i="1"/>
  <c r="Z2667" i="1"/>
  <c r="V2668" i="1"/>
  <c r="W2668" i="1"/>
  <c r="X2668" i="1"/>
  <c r="Y2668" i="1"/>
  <c r="Z2668" i="1"/>
  <c r="V2669" i="1"/>
  <c r="W2669" i="1"/>
  <c r="X2669" i="1"/>
  <c r="Y2669" i="1"/>
  <c r="Z2669" i="1"/>
  <c r="V2670" i="1"/>
  <c r="W2670" i="1"/>
  <c r="X2670" i="1"/>
  <c r="Y2670" i="1"/>
  <c r="Z2670" i="1"/>
  <c r="V2671" i="1"/>
  <c r="W2671" i="1"/>
  <c r="X2671" i="1"/>
  <c r="Y2671" i="1"/>
  <c r="Z2671" i="1"/>
  <c r="V2672" i="1"/>
  <c r="W2672" i="1"/>
  <c r="X2672" i="1"/>
  <c r="Y2672" i="1"/>
  <c r="Z2672" i="1"/>
  <c r="V2673" i="1"/>
  <c r="W2673" i="1"/>
  <c r="X2673" i="1"/>
  <c r="Y2673" i="1"/>
  <c r="Z2673" i="1"/>
  <c r="V2674" i="1"/>
  <c r="W2674" i="1"/>
  <c r="X2674" i="1"/>
  <c r="Y2674" i="1"/>
  <c r="Z2674" i="1"/>
  <c r="V2675" i="1"/>
  <c r="W2675" i="1"/>
  <c r="X2675" i="1"/>
  <c r="Y2675" i="1"/>
  <c r="Z2675" i="1"/>
  <c r="V2676" i="1"/>
  <c r="W2676" i="1"/>
  <c r="X2676" i="1"/>
  <c r="Y2676" i="1"/>
  <c r="Z2676" i="1"/>
  <c r="V2677" i="1"/>
  <c r="W2677" i="1"/>
  <c r="X2677" i="1"/>
  <c r="Y2677" i="1"/>
  <c r="Z2677" i="1"/>
  <c r="V2678" i="1"/>
  <c r="W2678" i="1"/>
  <c r="X2678" i="1"/>
  <c r="Y2678" i="1"/>
  <c r="Z2678" i="1"/>
  <c r="V2679" i="1"/>
  <c r="W2679" i="1"/>
  <c r="X2679" i="1"/>
  <c r="Y2679" i="1"/>
  <c r="Z2679" i="1"/>
  <c r="V2680" i="1"/>
  <c r="W2680" i="1"/>
  <c r="X2680" i="1"/>
  <c r="Y2680" i="1"/>
  <c r="Z2680" i="1"/>
  <c r="V2681" i="1"/>
  <c r="W2681" i="1"/>
  <c r="X2681" i="1"/>
  <c r="Y2681" i="1"/>
  <c r="Z2681" i="1"/>
  <c r="V2682" i="1"/>
  <c r="W2682" i="1"/>
  <c r="X2682" i="1"/>
  <c r="Y2682" i="1"/>
  <c r="Z2682" i="1"/>
  <c r="V2683" i="1"/>
  <c r="W2683" i="1"/>
  <c r="X2683" i="1"/>
  <c r="Y2683" i="1"/>
  <c r="Z2683" i="1"/>
  <c r="V2684" i="1"/>
  <c r="W2684" i="1"/>
  <c r="X2684" i="1"/>
  <c r="Y2684" i="1"/>
  <c r="Z2684" i="1"/>
  <c r="V2685" i="1"/>
  <c r="W2685" i="1"/>
  <c r="X2685" i="1"/>
  <c r="Y2685" i="1"/>
  <c r="Z2685" i="1"/>
  <c r="V2686" i="1"/>
  <c r="W2686" i="1"/>
  <c r="X2686" i="1"/>
  <c r="Y2686" i="1"/>
  <c r="Z2686" i="1"/>
  <c r="V2687" i="1"/>
  <c r="W2687" i="1"/>
  <c r="X2687" i="1"/>
  <c r="Y2687" i="1"/>
  <c r="Z2687" i="1"/>
  <c r="V2688" i="1"/>
  <c r="W2688" i="1"/>
  <c r="X2688" i="1"/>
  <c r="Y2688" i="1"/>
  <c r="Z2688" i="1"/>
  <c r="V2689" i="1"/>
  <c r="W2689" i="1"/>
  <c r="X2689" i="1"/>
  <c r="Y2689" i="1"/>
  <c r="Z2689" i="1"/>
  <c r="V2690" i="1"/>
  <c r="W2690" i="1"/>
  <c r="X2690" i="1"/>
  <c r="Y2690" i="1"/>
  <c r="Z2690" i="1"/>
  <c r="V2691" i="1"/>
  <c r="W2691" i="1"/>
  <c r="X2691" i="1"/>
  <c r="Y2691" i="1"/>
  <c r="Z2691" i="1"/>
  <c r="V2692" i="1"/>
  <c r="W2692" i="1"/>
  <c r="X2692" i="1"/>
  <c r="Y2692" i="1"/>
  <c r="Z2692" i="1"/>
  <c r="V2693" i="1"/>
  <c r="W2693" i="1"/>
  <c r="X2693" i="1"/>
  <c r="Y2693" i="1"/>
  <c r="Z2693" i="1"/>
  <c r="V2694" i="1"/>
  <c r="W2694" i="1"/>
  <c r="X2694" i="1"/>
  <c r="Y2694" i="1"/>
  <c r="Z2694" i="1"/>
  <c r="V2695" i="1"/>
  <c r="W2695" i="1"/>
  <c r="X2695" i="1"/>
  <c r="Y2695" i="1"/>
  <c r="Z2695" i="1"/>
  <c r="V2696" i="1"/>
  <c r="W2696" i="1"/>
  <c r="X2696" i="1"/>
  <c r="Y2696" i="1"/>
  <c r="Z2696" i="1"/>
  <c r="V2697" i="1"/>
  <c r="W2697" i="1"/>
  <c r="X2697" i="1"/>
  <c r="Y2697" i="1"/>
  <c r="Z2697" i="1"/>
  <c r="V2698" i="1"/>
  <c r="W2698" i="1"/>
  <c r="X2698" i="1"/>
  <c r="Y2698" i="1"/>
  <c r="Z2698" i="1"/>
  <c r="V2699" i="1"/>
  <c r="W2699" i="1"/>
  <c r="X2699" i="1"/>
  <c r="Y2699" i="1"/>
  <c r="Z2699" i="1"/>
  <c r="V2700" i="1"/>
  <c r="W2700" i="1"/>
  <c r="X2700" i="1"/>
  <c r="Y2700" i="1"/>
  <c r="Z2700" i="1"/>
  <c r="V2701" i="1"/>
  <c r="W2701" i="1"/>
  <c r="X2701" i="1"/>
  <c r="Y2701" i="1"/>
  <c r="Z2701" i="1"/>
  <c r="V2702" i="1"/>
  <c r="W2702" i="1"/>
  <c r="X2702" i="1"/>
  <c r="Y2702" i="1"/>
  <c r="Z2702" i="1"/>
  <c r="V2703" i="1"/>
  <c r="W2703" i="1"/>
  <c r="X2703" i="1"/>
  <c r="Y2703" i="1"/>
  <c r="Z2703" i="1"/>
  <c r="V2704" i="1"/>
  <c r="W2704" i="1"/>
  <c r="X2704" i="1"/>
  <c r="Y2704" i="1"/>
  <c r="Z2704" i="1"/>
  <c r="V2705" i="1"/>
  <c r="W2705" i="1"/>
  <c r="X2705" i="1"/>
  <c r="Y2705" i="1"/>
  <c r="Z2705" i="1"/>
  <c r="V2706" i="1"/>
  <c r="W2706" i="1"/>
  <c r="X2706" i="1"/>
  <c r="Y2706" i="1"/>
  <c r="Z2706" i="1"/>
  <c r="V2707" i="1"/>
  <c r="W2707" i="1"/>
  <c r="X2707" i="1"/>
  <c r="Y2707" i="1"/>
  <c r="Z2707" i="1"/>
  <c r="V2708" i="1"/>
  <c r="W2708" i="1"/>
  <c r="X2708" i="1"/>
  <c r="Y2708" i="1"/>
  <c r="Z2708" i="1"/>
  <c r="V2709" i="1"/>
  <c r="W2709" i="1"/>
  <c r="X2709" i="1"/>
  <c r="Y2709" i="1"/>
  <c r="Z2709" i="1"/>
  <c r="V2710" i="1"/>
  <c r="W2710" i="1"/>
  <c r="X2710" i="1"/>
  <c r="Y2710" i="1"/>
  <c r="Z2710" i="1"/>
  <c r="V2711" i="1"/>
  <c r="W2711" i="1"/>
  <c r="X2711" i="1"/>
  <c r="Y2711" i="1"/>
  <c r="Z2711" i="1"/>
  <c r="V2712" i="1"/>
  <c r="W2712" i="1"/>
  <c r="X2712" i="1"/>
  <c r="Y2712" i="1"/>
  <c r="Z2712" i="1"/>
  <c r="V2713" i="1"/>
  <c r="W2713" i="1"/>
  <c r="X2713" i="1"/>
  <c r="Y2713" i="1"/>
  <c r="Z2713" i="1"/>
  <c r="V2714" i="1"/>
  <c r="W2714" i="1"/>
  <c r="X2714" i="1"/>
  <c r="Y2714" i="1"/>
  <c r="Z2714" i="1"/>
  <c r="V2715" i="1"/>
  <c r="W2715" i="1"/>
  <c r="X2715" i="1"/>
  <c r="Y2715" i="1"/>
  <c r="Z2715" i="1"/>
  <c r="V2716" i="1"/>
  <c r="W2716" i="1"/>
  <c r="X2716" i="1"/>
  <c r="Y2716" i="1"/>
  <c r="Z2716" i="1"/>
  <c r="V2717" i="1"/>
  <c r="W2717" i="1"/>
  <c r="X2717" i="1"/>
  <c r="Y2717" i="1"/>
  <c r="Z2717" i="1"/>
  <c r="V2718" i="1"/>
  <c r="W2718" i="1"/>
  <c r="X2718" i="1"/>
  <c r="Y2718" i="1"/>
  <c r="Z2718" i="1"/>
  <c r="V2719" i="1"/>
  <c r="W2719" i="1"/>
  <c r="X2719" i="1"/>
  <c r="Y2719" i="1"/>
  <c r="Z2719" i="1"/>
  <c r="V2720" i="1"/>
  <c r="W2720" i="1"/>
  <c r="X2720" i="1"/>
  <c r="Y2720" i="1"/>
  <c r="Z2720" i="1"/>
  <c r="V2721" i="1"/>
  <c r="W2721" i="1"/>
  <c r="X2721" i="1"/>
  <c r="Y2721" i="1"/>
  <c r="Z2721" i="1"/>
  <c r="V2722" i="1"/>
  <c r="W2722" i="1"/>
  <c r="X2722" i="1"/>
  <c r="Y2722" i="1"/>
  <c r="Z2722" i="1"/>
  <c r="V2723" i="1"/>
  <c r="W2723" i="1"/>
  <c r="X2723" i="1"/>
  <c r="Y2723" i="1"/>
  <c r="Z2723" i="1"/>
  <c r="V2724" i="1"/>
  <c r="W2724" i="1"/>
  <c r="X2724" i="1"/>
  <c r="Y2724" i="1"/>
  <c r="Z2724" i="1"/>
  <c r="V2725" i="1"/>
  <c r="W2725" i="1"/>
  <c r="X2725" i="1"/>
  <c r="Y2725" i="1"/>
  <c r="Z2725" i="1"/>
  <c r="V2726" i="1"/>
  <c r="W2726" i="1"/>
  <c r="X2726" i="1"/>
  <c r="Y2726" i="1"/>
  <c r="Z2726" i="1"/>
  <c r="V2727" i="1"/>
  <c r="W2727" i="1"/>
  <c r="X2727" i="1"/>
  <c r="Y2727" i="1"/>
  <c r="Z2727" i="1"/>
  <c r="V2728" i="1"/>
  <c r="W2728" i="1"/>
  <c r="X2728" i="1"/>
  <c r="Y2728" i="1"/>
  <c r="Z2728" i="1"/>
  <c r="V2729" i="1"/>
  <c r="W2729" i="1"/>
  <c r="X2729" i="1"/>
  <c r="Y2729" i="1"/>
  <c r="Z2729" i="1"/>
  <c r="V2730" i="1"/>
  <c r="W2730" i="1"/>
  <c r="X2730" i="1"/>
  <c r="Y2730" i="1"/>
  <c r="Z2730" i="1"/>
  <c r="V2731" i="1"/>
  <c r="W2731" i="1"/>
  <c r="X2731" i="1"/>
  <c r="Y2731" i="1"/>
  <c r="Z2731" i="1"/>
  <c r="V2732" i="1"/>
  <c r="W2732" i="1"/>
  <c r="X2732" i="1"/>
  <c r="Y2732" i="1"/>
  <c r="Z2732" i="1"/>
  <c r="V2733" i="1"/>
  <c r="W2733" i="1"/>
  <c r="X2733" i="1"/>
  <c r="Y2733" i="1"/>
  <c r="Z2733" i="1"/>
  <c r="V2734" i="1"/>
  <c r="W2734" i="1"/>
  <c r="X2734" i="1"/>
  <c r="Y2734" i="1"/>
  <c r="Z2734" i="1"/>
  <c r="V2735" i="1"/>
  <c r="W2735" i="1"/>
  <c r="X2735" i="1"/>
  <c r="Y2735" i="1"/>
  <c r="Z2735" i="1"/>
  <c r="V2736" i="1"/>
  <c r="W2736" i="1"/>
  <c r="X2736" i="1"/>
  <c r="Y2736" i="1"/>
  <c r="Z2736" i="1"/>
  <c r="V2737" i="1"/>
  <c r="W2737" i="1"/>
  <c r="X2737" i="1"/>
  <c r="Y2737" i="1"/>
  <c r="Z2737" i="1"/>
  <c r="V2738" i="1"/>
  <c r="W2738" i="1"/>
  <c r="X2738" i="1"/>
  <c r="Y2738" i="1"/>
  <c r="Z2738" i="1"/>
  <c r="V2739" i="1"/>
  <c r="W2739" i="1"/>
  <c r="X2739" i="1"/>
  <c r="Y2739" i="1"/>
  <c r="Z2739" i="1"/>
  <c r="V2740" i="1"/>
  <c r="W2740" i="1"/>
  <c r="X2740" i="1"/>
  <c r="Y2740" i="1"/>
  <c r="Z2740" i="1"/>
  <c r="V2741" i="1"/>
  <c r="W2741" i="1"/>
  <c r="X2741" i="1"/>
  <c r="Y2741" i="1"/>
  <c r="Z2741" i="1"/>
  <c r="V2742" i="1"/>
  <c r="W2742" i="1"/>
  <c r="X2742" i="1"/>
  <c r="Y2742" i="1"/>
  <c r="Z2742" i="1"/>
  <c r="V2743" i="1"/>
  <c r="W2743" i="1"/>
  <c r="X2743" i="1"/>
  <c r="Y2743" i="1"/>
  <c r="Z2743" i="1"/>
  <c r="V2744" i="1"/>
  <c r="W2744" i="1"/>
  <c r="X2744" i="1"/>
  <c r="Y2744" i="1"/>
  <c r="Z2744" i="1"/>
  <c r="V2745" i="1"/>
  <c r="W2745" i="1"/>
  <c r="X2745" i="1"/>
  <c r="Y2745" i="1"/>
  <c r="Z2745" i="1"/>
  <c r="V2746" i="1"/>
  <c r="W2746" i="1"/>
  <c r="X2746" i="1"/>
  <c r="Y2746" i="1"/>
  <c r="Z2746" i="1"/>
  <c r="V2747" i="1"/>
  <c r="W2747" i="1"/>
  <c r="X2747" i="1"/>
  <c r="Y2747" i="1"/>
  <c r="Z2747" i="1"/>
  <c r="V2748" i="1"/>
  <c r="W2748" i="1"/>
  <c r="X2748" i="1"/>
  <c r="Y2748" i="1"/>
  <c r="Z2748" i="1"/>
  <c r="V2749" i="1"/>
  <c r="W2749" i="1"/>
  <c r="X2749" i="1"/>
  <c r="Y2749" i="1"/>
  <c r="Z2749" i="1"/>
  <c r="V2750" i="1"/>
  <c r="W2750" i="1"/>
  <c r="X2750" i="1"/>
  <c r="Y2750" i="1"/>
  <c r="Z2750" i="1"/>
  <c r="V2751" i="1"/>
  <c r="W2751" i="1"/>
  <c r="X2751" i="1"/>
  <c r="Y2751" i="1"/>
  <c r="Z2751" i="1"/>
  <c r="V2752" i="1"/>
  <c r="W2752" i="1"/>
  <c r="X2752" i="1"/>
  <c r="Y2752" i="1"/>
  <c r="Z2752" i="1"/>
  <c r="V2753" i="1"/>
  <c r="W2753" i="1"/>
  <c r="X2753" i="1"/>
  <c r="Y2753" i="1"/>
  <c r="Z2753" i="1"/>
  <c r="V2754" i="1"/>
  <c r="W2754" i="1"/>
  <c r="X2754" i="1"/>
  <c r="Y2754" i="1"/>
  <c r="Z2754" i="1"/>
  <c r="V2755" i="1"/>
  <c r="W2755" i="1"/>
  <c r="X2755" i="1"/>
  <c r="Y2755" i="1"/>
  <c r="Z2755" i="1"/>
  <c r="V2756" i="1"/>
  <c r="W2756" i="1"/>
  <c r="X2756" i="1"/>
  <c r="Y2756" i="1"/>
  <c r="Z2756" i="1"/>
  <c r="V2757" i="1"/>
  <c r="W2757" i="1"/>
  <c r="X2757" i="1"/>
  <c r="Y2757" i="1"/>
  <c r="Z2757" i="1"/>
  <c r="V2758" i="1"/>
  <c r="W2758" i="1"/>
  <c r="X2758" i="1"/>
  <c r="Y2758" i="1"/>
  <c r="Z2758" i="1"/>
  <c r="V2759" i="1"/>
  <c r="W2759" i="1"/>
  <c r="X2759" i="1"/>
  <c r="Y2759" i="1"/>
  <c r="Z2759" i="1"/>
  <c r="V2760" i="1"/>
  <c r="W2760" i="1"/>
  <c r="X2760" i="1"/>
  <c r="Y2760" i="1"/>
  <c r="Z2760" i="1"/>
  <c r="V2761" i="1"/>
  <c r="W2761" i="1"/>
  <c r="X2761" i="1"/>
  <c r="Y2761" i="1"/>
  <c r="Z2761" i="1"/>
  <c r="V2762" i="1"/>
  <c r="W2762" i="1"/>
  <c r="X2762" i="1"/>
  <c r="Y2762" i="1"/>
  <c r="Z2762" i="1"/>
  <c r="V2763" i="1"/>
  <c r="W2763" i="1"/>
  <c r="X2763" i="1"/>
  <c r="Y2763" i="1"/>
  <c r="Z2763" i="1"/>
  <c r="V2764" i="1"/>
  <c r="W2764" i="1"/>
  <c r="X2764" i="1"/>
  <c r="Y2764" i="1"/>
  <c r="Z2764" i="1"/>
  <c r="V2765" i="1"/>
  <c r="W2765" i="1"/>
  <c r="X2765" i="1"/>
  <c r="Y2765" i="1"/>
  <c r="Z2765" i="1"/>
  <c r="V2766" i="1"/>
  <c r="W2766" i="1"/>
  <c r="X2766" i="1"/>
  <c r="Y2766" i="1"/>
  <c r="Z2766" i="1"/>
  <c r="V2767" i="1"/>
  <c r="W2767" i="1"/>
  <c r="X2767" i="1"/>
  <c r="Y2767" i="1"/>
  <c r="Z2767" i="1"/>
  <c r="V2768" i="1"/>
  <c r="W2768" i="1"/>
  <c r="X2768" i="1"/>
  <c r="Y2768" i="1"/>
  <c r="Z2768" i="1"/>
  <c r="V2769" i="1"/>
  <c r="W2769" i="1"/>
  <c r="X2769" i="1"/>
  <c r="Y2769" i="1"/>
  <c r="Z2769" i="1"/>
  <c r="V2770" i="1"/>
  <c r="W2770" i="1"/>
  <c r="X2770" i="1"/>
  <c r="Y2770" i="1"/>
  <c r="Z2770" i="1"/>
  <c r="V2771" i="1"/>
  <c r="W2771" i="1"/>
  <c r="X2771" i="1"/>
  <c r="Y2771" i="1"/>
  <c r="Z2771" i="1"/>
  <c r="V2772" i="1"/>
  <c r="W2772" i="1"/>
  <c r="X2772" i="1"/>
  <c r="Y2772" i="1"/>
  <c r="Z2772" i="1"/>
  <c r="V2773" i="1"/>
  <c r="W2773" i="1"/>
  <c r="X2773" i="1"/>
  <c r="Y2773" i="1"/>
  <c r="Z2773" i="1"/>
  <c r="V2774" i="1"/>
  <c r="W2774" i="1"/>
  <c r="X2774" i="1"/>
  <c r="Y2774" i="1"/>
  <c r="Z2774" i="1"/>
  <c r="V2775" i="1"/>
  <c r="W2775" i="1"/>
  <c r="X2775" i="1"/>
  <c r="Y2775" i="1"/>
  <c r="Z2775" i="1"/>
  <c r="V2776" i="1"/>
  <c r="W2776" i="1"/>
  <c r="X2776" i="1"/>
  <c r="Y2776" i="1"/>
  <c r="Z2776" i="1"/>
  <c r="V2777" i="1"/>
  <c r="W2777" i="1"/>
  <c r="X2777" i="1"/>
  <c r="Y2777" i="1"/>
  <c r="Z2777" i="1"/>
  <c r="V2778" i="1"/>
  <c r="W2778" i="1"/>
  <c r="X2778" i="1"/>
  <c r="Y2778" i="1"/>
  <c r="Z2778" i="1"/>
  <c r="V2779" i="1"/>
  <c r="W2779" i="1"/>
  <c r="X2779" i="1"/>
  <c r="Y2779" i="1"/>
  <c r="Z2779" i="1"/>
  <c r="V2780" i="1"/>
  <c r="W2780" i="1"/>
  <c r="X2780" i="1"/>
  <c r="Y2780" i="1"/>
  <c r="Z2780" i="1"/>
  <c r="V2781" i="1"/>
  <c r="W2781" i="1"/>
  <c r="X2781" i="1"/>
  <c r="Y2781" i="1"/>
  <c r="Z2781" i="1"/>
  <c r="V2782" i="1"/>
  <c r="W2782" i="1"/>
  <c r="X2782" i="1"/>
  <c r="Y2782" i="1"/>
  <c r="Z2782" i="1"/>
  <c r="V2783" i="1"/>
  <c r="W2783" i="1"/>
  <c r="X2783" i="1"/>
  <c r="Y2783" i="1"/>
  <c r="Z2783" i="1"/>
  <c r="V2784" i="1"/>
  <c r="W2784" i="1"/>
  <c r="X2784" i="1"/>
  <c r="Y2784" i="1"/>
  <c r="Z2784" i="1"/>
  <c r="V2785" i="1"/>
  <c r="W2785" i="1"/>
  <c r="X2785" i="1"/>
  <c r="Y2785" i="1"/>
  <c r="Z2785" i="1"/>
  <c r="V2786" i="1"/>
  <c r="W2786" i="1"/>
  <c r="X2786" i="1"/>
  <c r="Y2786" i="1"/>
  <c r="Z2786" i="1"/>
  <c r="V2787" i="1"/>
  <c r="W2787" i="1"/>
  <c r="X2787" i="1"/>
  <c r="Y2787" i="1"/>
  <c r="Z2787" i="1"/>
  <c r="V2788" i="1"/>
  <c r="W2788" i="1"/>
  <c r="X2788" i="1"/>
  <c r="Y2788" i="1"/>
  <c r="Z2788" i="1"/>
  <c r="V2789" i="1"/>
  <c r="W2789" i="1"/>
  <c r="X2789" i="1"/>
  <c r="Y2789" i="1"/>
  <c r="Z2789" i="1"/>
  <c r="V2790" i="1"/>
  <c r="W2790" i="1"/>
  <c r="X2790" i="1"/>
  <c r="Y2790" i="1"/>
  <c r="Z2790" i="1"/>
  <c r="V2791" i="1"/>
  <c r="W2791" i="1"/>
  <c r="X2791" i="1"/>
  <c r="Y2791" i="1"/>
  <c r="Z2791" i="1"/>
  <c r="V2792" i="1"/>
  <c r="W2792" i="1"/>
  <c r="X2792" i="1"/>
  <c r="Y2792" i="1"/>
  <c r="Z2792" i="1"/>
  <c r="V2793" i="1"/>
  <c r="W2793" i="1"/>
  <c r="X2793" i="1"/>
  <c r="Y2793" i="1"/>
  <c r="Z2793" i="1"/>
  <c r="V2794" i="1"/>
  <c r="W2794" i="1"/>
  <c r="X2794" i="1"/>
  <c r="Y2794" i="1"/>
  <c r="Z2794" i="1"/>
  <c r="V2795" i="1"/>
  <c r="W2795" i="1"/>
  <c r="X2795" i="1"/>
  <c r="Y2795" i="1"/>
  <c r="Z2795" i="1"/>
  <c r="V2796" i="1"/>
  <c r="W2796" i="1"/>
  <c r="X2796" i="1"/>
  <c r="Y2796" i="1"/>
  <c r="Z2796" i="1"/>
  <c r="V2797" i="1"/>
  <c r="W2797" i="1"/>
  <c r="X2797" i="1"/>
  <c r="Y2797" i="1"/>
  <c r="Z2797" i="1"/>
  <c r="V2798" i="1"/>
  <c r="W2798" i="1"/>
  <c r="X2798" i="1"/>
  <c r="Y2798" i="1"/>
  <c r="Z2798" i="1"/>
  <c r="V2799" i="1"/>
  <c r="W2799" i="1"/>
  <c r="X2799" i="1"/>
  <c r="Y2799" i="1"/>
  <c r="Z2799" i="1"/>
  <c r="V2800" i="1"/>
  <c r="W2800" i="1"/>
  <c r="X2800" i="1"/>
  <c r="Y2800" i="1"/>
  <c r="Z2800" i="1"/>
  <c r="V2801" i="1"/>
  <c r="W2801" i="1"/>
  <c r="X2801" i="1"/>
  <c r="Y2801" i="1"/>
  <c r="Z2801" i="1"/>
  <c r="V2802" i="1"/>
  <c r="W2802" i="1"/>
  <c r="X2802" i="1"/>
  <c r="Y2802" i="1"/>
  <c r="Z2802" i="1"/>
  <c r="V2803" i="1"/>
  <c r="W2803" i="1"/>
  <c r="X2803" i="1"/>
  <c r="Y2803" i="1"/>
  <c r="Z2803" i="1"/>
  <c r="V2804" i="1"/>
  <c r="W2804" i="1"/>
  <c r="X2804" i="1"/>
  <c r="Y2804" i="1"/>
  <c r="Z2804" i="1"/>
  <c r="V2805" i="1"/>
  <c r="W2805" i="1"/>
  <c r="X2805" i="1"/>
  <c r="Y2805" i="1"/>
  <c r="Z2805" i="1"/>
  <c r="V2806" i="1"/>
  <c r="W2806" i="1"/>
  <c r="X2806" i="1"/>
  <c r="Y2806" i="1"/>
  <c r="Z2806" i="1"/>
  <c r="V2807" i="1"/>
  <c r="W2807" i="1"/>
  <c r="X2807" i="1"/>
  <c r="Y2807" i="1"/>
  <c r="Z2807" i="1"/>
  <c r="V2808" i="1"/>
  <c r="W2808" i="1"/>
  <c r="X2808" i="1"/>
  <c r="Y2808" i="1"/>
  <c r="Z2808" i="1"/>
  <c r="V2809" i="1"/>
  <c r="W2809" i="1"/>
  <c r="X2809" i="1"/>
  <c r="Y2809" i="1"/>
  <c r="Z2809" i="1"/>
  <c r="V2810" i="1"/>
  <c r="W2810" i="1"/>
  <c r="X2810" i="1"/>
  <c r="Y2810" i="1"/>
  <c r="Z2810" i="1"/>
  <c r="V2811" i="1"/>
  <c r="W2811" i="1"/>
  <c r="X2811" i="1"/>
  <c r="Y2811" i="1"/>
  <c r="Z2811" i="1"/>
  <c r="V2812" i="1"/>
  <c r="W2812" i="1"/>
  <c r="X2812" i="1"/>
  <c r="Y2812" i="1"/>
  <c r="Z2812" i="1"/>
  <c r="V2813" i="1"/>
  <c r="W2813" i="1"/>
  <c r="X2813" i="1"/>
  <c r="Y2813" i="1"/>
  <c r="Z2813" i="1"/>
  <c r="V2814" i="1"/>
  <c r="W2814" i="1"/>
  <c r="X2814" i="1"/>
  <c r="Y2814" i="1"/>
  <c r="Z2814" i="1"/>
  <c r="V2815" i="1"/>
  <c r="W2815" i="1"/>
  <c r="X2815" i="1"/>
  <c r="Y2815" i="1"/>
  <c r="Z2815" i="1"/>
  <c r="V2816" i="1"/>
  <c r="W2816" i="1"/>
  <c r="X2816" i="1"/>
  <c r="Y2816" i="1"/>
  <c r="Z2816" i="1"/>
  <c r="V2817" i="1"/>
  <c r="W2817" i="1"/>
  <c r="X2817" i="1"/>
  <c r="Y2817" i="1"/>
  <c r="Z2817" i="1"/>
  <c r="V2818" i="1"/>
  <c r="W2818" i="1"/>
  <c r="X2818" i="1"/>
  <c r="Y2818" i="1"/>
  <c r="Z2818" i="1"/>
  <c r="V2819" i="1"/>
  <c r="W2819" i="1"/>
  <c r="X2819" i="1"/>
  <c r="Y2819" i="1"/>
  <c r="Z2819" i="1"/>
  <c r="V2820" i="1"/>
  <c r="W2820" i="1"/>
  <c r="X2820" i="1"/>
  <c r="Y2820" i="1"/>
  <c r="Z2820" i="1"/>
  <c r="V2821" i="1"/>
  <c r="W2821" i="1"/>
  <c r="X2821" i="1"/>
  <c r="Y2821" i="1"/>
  <c r="Z2821" i="1"/>
  <c r="V2822" i="1"/>
  <c r="W2822" i="1"/>
  <c r="X2822" i="1"/>
  <c r="Y2822" i="1"/>
  <c r="Z2822" i="1"/>
  <c r="V2823" i="1"/>
  <c r="W2823" i="1"/>
  <c r="X2823" i="1"/>
  <c r="Y2823" i="1"/>
  <c r="Z2823" i="1"/>
  <c r="V2824" i="1"/>
  <c r="W2824" i="1"/>
  <c r="X2824" i="1"/>
  <c r="Y2824" i="1"/>
  <c r="Z2824" i="1"/>
  <c r="V2825" i="1"/>
  <c r="W2825" i="1"/>
  <c r="X2825" i="1"/>
  <c r="Y2825" i="1"/>
  <c r="Z2825" i="1"/>
  <c r="V2826" i="1"/>
  <c r="W2826" i="1"/>
  <c r="X2826" i="1"/>
  <c r="Y2826" i="1"/>
  <c r="Z2826" i="1"/>
  <c r="V2827" i="1"/>
  <c r="W2827" i="1"/>
  <c r="X2827" i="1"/>
  <c r="Y2827" i="1"/>
  <c r="Z2827" i="1"/>
  <c r="V2828" i="1"/>
  <c r="W2828" i="1"/>
  <c r="X2828" i="1"/>
  <c r="Y2828" i="1"/>
  <c r="Z2828" i="1"/>
  <c r="V2829" i="1"/>
  <c r="W2829" i="1"/>
  <c r="X2829" i="1"/>
  <c r="Y2829" i="1"/>
  <c r="Z2829" i="1"/>
  <c r="V2830" i="1"/>
  <c r="W2830" i="1"/>
  <c r="X2830" i="1"/>
  <c r="Y2830" i="1"/>
  <c r="Z2830" i="1"/>
  <c r="V2831" i="1"/>
  <c r="W2831" i="1"/>
  <c r="X2831" i="1"/>
  <c r="Y2831" i="1"/>
  <c r="Z2831" i="1"/>
  <c r="V2832" i="1"/>
  <c r="W2832" i="1"/>
  <c r="X2832" i="1"/>
  <c r="Y2832" i="1"/>
  <c r="Z2832" i="1"/>
  <c r="V2833" i="1"/>
  <c r="W2833" i="1"/>
  <c r="X2833" i="1"/>
  <c r="Y2833" i="1"/>
  <c r="Z2833" i="1"/>
  <c r="V2834" i="1"/>
  <c r="W2834" i="1"/>
  <c r="X2834" i="1"/>
  <c r="Y2834" i="1"/>
  <c r="Z2834" i="1"/>
  <c r="V2835" i="1"/>
  <c r="W2835" i="1"/>
  <c r="X2835" i="1"/>
  <c r="Y2835" i="1"/>
  <c r="Z2835" i="1"/>
  <c r="V2836" i="1"/>
  <c r="W2836" i="1"/>
  <c r="X2836" i="1"/>
  <c r="Y2836" i="1"/>
  <c r="Z2836" i="1"/>
  <c r="V2837" i="1"/>
  <c r="W2837" i="1"/>
  <c r="X2837" i="1"/>
  <c r="Y2837" i="1"/>
  <c r="Z2837" i="1"/>
  <c r="V2838" i="1"/>
  <c r="W2838" i="1"/>
  <c r="X2838" i="1"/>
  <c r="Y2838" i="1"/>
  <c r="Z2838" i="1"/>
  <c r="V2839" i="1"/>
  <c r="W2839" i="1"/>
  <c r="X2839" i="1"/>
  <c r="Y2839" i="1"/>
  <c r="Z2839" i="1"/>
  <c r="V2840" i="1"/>
  <c r="W2840" i="1"/>
  <c r="X2840" i="1"/>
  <c r="Y2840" i="1"/>
  <c r="Z2840" i="1"/>
  <c r="V2841" i="1"/>
  <c r="W2841" i="1"/>
  <c r="X2841" i="1"/>
  <c r="Y2841" i="1"/>
  <c r="Z2841" i="1"/>
  <c r="V2842" i="1"/>
  <c r="W2842" i="1"/>
  <c r="X2842" i="1"/>
  <c r="Y2842" i="1"/>
  <c r="Z2842" i="1"/>
  <c r="V2843" i="1"/>
  <c r="W2843" i="1"/>
  <c r="X2843" i="1"/>
  <c r="Y2843" i="1"/>
  <c r="Z2843" i="1"/>
  <c r="V2844" i="1"/>
  <c r="W2844" i="1"/>
  <c r="X2844" i="1"/>
  <c r="Y2844" i="1"/>
  <c r="Z2844" i="1"/>
  <c r="V2845" i="1"/>
  <c r="W2845" i="1"/>
  <c r="X2845" i="1"/>
  <c r="Y2845" i="1"/>
  <c r="Z2845" i="1"/>
  <c r="V2846" i="1"/>
  <c r="W2846" i="1"/>
  <c r="X2846" i="1"/>
  <c r="Y2846" i="1"/>
  <c r="Z2846" i="1"/>
  <c r="V2847" i="1"/>
  <c r="W2847" i="1"/>
  <c r="X2847" i="1"/>
  <c r="Y2847" i="1"/>
  <c r="Z2847" i="1"/>
  <c r="V2848" i="1"/>
  <c r="W2848" i="1"/>
  <c r="X2848" i="1"/>
  <c r="Y2848" i="1"/>
  <c r="Z2848" i="1"/>
  <c r="V2849" i="1"/>
  <c r="W2849" i="1"/>
  <c r="X2849" i="1"/>
  <c r="Y2849" i="1"/>
  <c r="Z2849" i="1"/>
  <c r="V2850" i="1"/>
  <c r="W2850" i="1"/>
  <c r="X2850" i="1"/>
  <c r="Y2850" i="1"/>
  <c r="Z2850" i="1"/>
  <c r="V2851" i="1"/>
  <c r="W2851" i="1"/>
  <c r="X2851" i="1"/>
  <c r="Y2851" i="1"/>
  <c r="Z2851" i="1"/>
  <c r="V2852" i="1"/>
  <c r="W2852" i="1"/>
  <c r="X2852" i="1"/>
  <c r="Y2852" i="1"/>
  <c r="Z2852" i="1"/>
  <c r="V2853" i="1"/>
  <c r="W2853" i="1"/>
  <c r="X2853" i="1"/>
  <c r="Y2853" i="1"/>
  <c r="Z2853" i="1"/>
  <c r="V2854" i="1"/>
  <c r="W2854" i="1"/>
  <c r="X2854" i="1"/>
  <c r="Y2854" i="1"/>
  <c r="Z2854" i="1"/>
  <c r="V2855" i="1"/>
  <c r="W2855" i="1"/>
  <c r="X2855" i="1"/>
  <c r="Y2855" i="1"/>
  <c r="Z2855" i="1"/>
  <c r="V2856" i="1"/>
  <c r="W2856" i="1"/>
  <c r="X2856" i="1"/>
  <c r="Y2856" i="1"/>
  <c r="Z2856" i="1"/>
  <c r="V2857" i="1"/>
  <c r="W2857" i="1"/>
  <c r="X2857" i="1"/>
  <c r="Y2857" i="1"/>
  <c r="Z2857" i="1"/>
  <c r="V2858" i="1"/>
  <c r="W2858" i="1"/>
  <c r="X2858" i="1"/>
  <c r="Y2858" i="1"/>
  <c r="Z2858" i="1"/>
  <c r="V2859" i="1"/>
  <c r="W2859" i="1"/>
  <c r="X2859" i="1"/>
  <c r="Y2859" i="1"/>
  <c r="Z2859" i="1"/>
  <c r="V2860" i="1"/>
  <c r="W2860" i="1"/>
  <c r="X2860" i="1"/>
  <c r="Y2860" i="1"/>
  <c r="Z2860" i="1"/>
  <c r="V2861" i="1"/>
  <c r="W2861" i="1"/>
  <c r="X2861" i="1"/>
  <c r="Y2861" i="1"/>
  <c r="Z2861" i="1"/>
  <c r="V2862" i="1"/>
  <c r="W2862" i="1"/>
  <c r="X2862" i="1"/>
  <c r="Y2862" i="1"/>
  <c r="Z2862" i="1"/>
  <c r="V2863" i="1"/>
  <c r="W2863" i="1"/>
  <c r="X2863" i="1"/>
  <c r="Y2863" i="1"/>
  <c r="Z2863" i="1"/>
  <c r="V2864" i="1"/>
  <c r="W2864" i="1"/>
  <c r="X2864" i="1"/>
  <c r="Y2864" i="1"/>
  <c r="Z2864" i="1"/>
  <c r="V2865" i="1"/>
  <c r="W2865" i="1"/>
  <c r="X2865" i="1"/>
  <c r="Y2865" i="1"/>
  <c r="Z2865" i="1"/>
  <c r="V2866" i="1"/>
  <c r="W2866" i="1"/>
  <c r="X2866" i="1"/>
  <c r="Y2866" i="1"/>
  <c r="Z2866" i="1"/>
  <c r="V2867" i="1"/>
  <c r="W2867" i="1"/>
  <c r="X2867" i="1"/>
  <c r="Y2867" i="1"/>
  <c r="Z2867" i="1"/>
  <c r="V2868" i="1"/>
  <c r="W2868" i="1"/>
  <c r="X2868" i="1"/>
  <c r="Y2868" i="1"/>
  <c r="Z2868" i="1"/>
  <c r="V2869" i="1"/>
  <c r="W2869" i="1"/>
  <c r="X2869" i="1"/>
  <c r="Y2869" i="1"/>
  <c r="Z2869" i="1"/>
  <c r="V2870" i="1"/>
  <c r="W2870" i="1"/>
  <c r="X2870" i="1"/>
  <c r="Y2870" i="1"/>
  <c r="Z2870" i="1"/>
  <c r="V2871" i="1"/>
  <c r="W2871" i="1"/>
  <c r="X2871" i="1"/>
  <c r="Y2871" i="1"/>
  <c r="Z2871" i="1"/>
  <c r="V2872" i="1"/>
  <c r="W2872" i="1"/>
  <c r="X2872" i="1"/>
  <c r="Y2872" i="1"/>
  <c r="Z2872" i="1"/>
  <c r="V2873" i="1"/>
  <c r="W2873" i="1"/>
  <c r="X2873" i="1"/>
  <c r="Y2873" i="1"/>
  <c r="Z2873" i="1"/>
  <c r="V2874" i="1"/>
  <c r="W2874" i="1"/>
  <c r="X2874" i="1"/>
  <c r="Y2874" i="1"/>
  <c r="Z2874" i="1"/>
  <c r="V2875" i="1"/>
  <c r="W2875" i="1"/>
  <c r="X2875" i="1"/>
  <c r="Y2875" i="1"/>
  <c r="Z2875" i="1"/>
  <c r="V2876" i="1"/>
  <c r="W2876" i="1"/>
  <c r="X2876" i="1"/>
  <c r="Y2876" i="1"/>
  <c r="Z2876" i="1"/>
  <c r="V2877" i="1"/>
  <c r="W2877" i="1"/>
  <c r="X2877" i="1"/>
  <c r="Y2877" i="1"/>
  <c r="Z2877" i="1"/>
  <c r="V2878" i="1"/>
  <c r="W2878" i="1"/>
  <c r="X2878" i="1"/>
  <c r="Y2878" i="1"/>
  <c r="Z2878" i="1"/>
  <c r="V2879" i="1"/>
  <c r="W2879" i="1"/>
  <c r="X2879" i="1"/>
  <c r="Y2879" i="1"/>
  <c r="Z2879" i="1"/>
  <c r="V2880" i="1"/>
  <c r="W2880" i="1"/>
  <c r="X2880" i="1"/>
  <c r="Y2880" i="1"/>
  <c r="Z2880" i="1"/>
  <c r="V2881" i="1"/>
  <c r="W2881" i="1"/>
  <c r="X2881" i="1"/>
  <c r="Y2881" i="1"/>
  <c r="Z2881" i="1"/>
  <c r="V2882" i="1"/>
  <c r="W2882" i="1"/>
  <c r="X2882" i="1"/>
  <c r="Y2882" i="1"/>
  <c r="Z2882" i="1"/>
  <c r="V2883" i="1"/>
  <c r="W2883" i="1"/>
  <c r="X2883" i="1"/>
  <c r="Y2883" i="1"/>
  <c r="Z2883" i="1"/>
  <c r="V2884" i="1"/>
  <c r="W2884" i="1"/>
  <c r="X2884" i="1"/>
  <c r="Y2884" i="1"/>
  <c r="Z2884" i="1"/>
  <c r="V2885" i="1"/>
  <c r="W2885" i="1"/>
  <c r="X2885" i="1"/>
  <c r="Y2885" i="1"/>
  <c r="Z2885" i="1"/>
  <c r="V2886" i="1"/>
  <c r="W2886" i="1"/>
  <c r="X2886" i="1"/>
  <c r="Y2886" i="1"/>
  <c r="Z2886" i="1"/>
  <c r="V2887" i="1"/>
  <c r="W2887" i="1"/>
  <c r="X2887" i="1"/>
  <c r="Y2887" i="1"/>
  <c r="Z2887" i="1"/>
  <c r="V2888" i="1"/>
  <c r="W2888" i="1"/>
  <c r="X2888" i="1"/>
  <c r="Y2888" i="1"/>
  <c r="Z2888" i="1"/>
  <c r="V2889" i="1"/>
  <c r="W2889" i="1"/>
  <c r="X2889" i="1"/>
  <c r="Y2889" i="1"/>
  <c r="Z2889" i="1"/>
  <c r="V2890" i="1"/>
  <c r="W2890" i="1"/>
  <c r="X2890" i="1"/>
  <c r="Y2890" i="1"/>
  <c r="Z2890" i="1"/>
  <c r="V2891" i="1"/>
  <c r="W2891" i="1"/>
  <c r="X2891" i="1"/>
  <c r="Y2891" i="1"/>
  <c r="Z2891" i="1"/>
  <c r="V2892" i="1"/>
  <c r="W2892" i="1"/>
  <c r="X2892" i="1"/>
  <c r="Y2892" i="1"/>
  <c r="Z2892" i="1"/>
  <c r="V2893" i="1"/>
  <c r="W2893" i="1"/>
  <c r="X2893" i="1"/>
  <c r="Y2893" i="1"/>
  <c r="Z2893" i="1"/>
  <c r="V2894" i="1"/>
  <c r="W2894" i="1"/>
  <c r="X2894" i="1"/>
  <c r="Y2894" i="1"/>
  <c r="Z2894" i="1"/>
  <c r="V2895" i="1"/>
  <c r="W2895" i="1"/>
  <c r="X2895" i="1"/>
  <c r="Y2895" i="1"/>
  <c r="Z2895" i="1"/>
  <c r="V2896" i="1"/>
  <c r="W2896" i="1"/>
  <c r="X2896" i="1"/>
  <c r="Y2896" i="1"/>
  <c r="Z2896" i="1"/>
  <c r="V2897" i="1"/>
  <c r="W2897" i="1"/>
  <c r="X2897" i="1"/>
  <c r="Y2897" i="1"/>
  <c r="Z2897" i="1"/>
  <c r="V2898" i="1"/>
  <c r="W2898" i="1"/>
  <c r="X2898" i="1"/>
  <c r="Y2898" i="1"/>
  <c r="Z2898" i="1"/>
  <c r="V2899" i="1"/>
  <c r="W2899" i="1"/>
  <c r="X2899" i="1"/>
  <c r="Y2899" i="1"/>
  <c r="Z2899" i="1"/>
  <c r="V2900" i="1"/>
  <c r="W2900" i="1"/>
  <c r="X2900" i="1"/>
  <c r="Y2900" i="1"/>
  <c r="Z2900" i="1"/>
  <c r="V2901" i="1"/>
  <c r="W2901" i="1"/>
  <c r="X2901" i="1"/>
  <c r="Y2901" i="1"/>
  <c r="Z2901" i="1"/>
  <c r="V2902" i="1"/>
  <c r="W2902" i="1"/>
  <c r="X2902" i="1"/>
  <c r="Y2902" i="1"/>
  <c r="Z2902" i="1"/>
  <c r="V2903" i="1"/>
  <c r="W2903" i="1"/>
  <c r="X2903" i="1"/>
  <c r="Y2903" i="1"/>
  <c r="Z2903" i="1"/>
  <c r="V2904" i="1"/>
  <c r="W2904" i="1"/>
  <c r="X2904" i="1"/>
  <c r="Y2904" i="1"/>
  <c r="Z2904" i="1"/>
  <c r="V2905" i="1"/>
  <c r="W2905" i="1"/>
  <c r="X2905" i="1"/>
  <c r="Y2905" i="1"/>
  <c r="Z2905" i="1"/>
  <c r="V2906" i="1"/>
  <c r="W2906" i="1"/>
  <c r="X2906" i="1"/>
  <c r="Y2906" i="1"/>
  <c r="Z2906" i="1"/>
  <c r="V2907" i="1"/>
  <c r="W2907" i="1"/>
  <c r="X2907" i="1"/>
  <c r="Y2907" i="1"/>
  <c r="Z2907" i="1"/>
  <c r="V2908" i="1"/>
  <c r="W2908" i="1"/>
  <c r="X2908" i="1"/>
  <c r="Y2908" i="1"/>
  <c r="Z2908" i="1"/>
  <c r="V2909" i="1"/>
  <c r="W2909" i="1"/>
  <c r="X2909" i="1"/>
  <c r="Y2909" i="1"/>
  <c r="Z2909" i="1"/>
  <c r="V2910" i="1"/>
  <c r="W2910" i="1"/>
  <c r="X2910" i="1"/>
  <c r="Y2910" i="1"/>
  <c r="Z2910" i="1"/>
  <c r="V2911" i="1"/>
  <c r="W2911" i="1"/>
  <c r="X2911" i="1"/>
  <c r="Y2911" i="1"/>
  <c r="Z2911" i="1"/>
  <c r="V2912" i="1"/>
  <c r="W2912" i="1"/>
  <c r="X2912" i="1"/>
  <c r="Y2912" i="1"/>
  <c r="Z2912" i="1"/>
  <c r="V2913" i="1"/>
  <c r="W2913" i="1"/>
  <c r="X2913" i="1"/>
  <c r="Y2913" i="1"/>
  <c r="Z2913" i="1"/>
  <c r="V2914" i="1"/>
  <c r="W2914" i="1"/>
  <c r="X2914" i="1"/>
  <c r="Y2914" i="1"/>
  <c r="Z2914" i="1"/>
  <c r="V2915" i="1"/>
  <c r="W2915" i="1"/>
  <c r="X2915" i="1"/>
  <c r="Y2915" i="1"/>
  <c r="Z2915" i="1"/>
  <c r="V2916" i="1"/>
  <c r="W2916" i="1"/>
  <c r="X2916" i="1"/>
  <c r="Y2916" i="1"/>
  <c r="Z2916" i="1"/>
  <c r="V2917" i="1"/>
  <c r="W2917" i="1"/>
  <c r="X2917" i="1"/>
  <c r="Y2917" i="1"/>
  <c r="Z2917" i="1"/>
  <c r="V2918" i="1"/>
  <c r="W2918" i="1"/>
  <c r="X2918" i="1"/>
  <c r="Y2918" i="1"/>
  <c r="Z2918" i="1"/>
  <c r="V2919" i="1"/>
  <c r="W2919" i="1"/>
  <c r="X2919" i="1"/>
  <c r="Y2919" i="1"/>
  <c r="Z2919" i="1"/>
  <c r="V2920" i="1"/>
  <c r="W2920" i="1"/>
  <c r="X2920" i="1"/>
  <c r="Y2920" i="1"/>
  <c r="Z2920" i="1"/>
  <c r="V2921" i="1"/>
  <c r="W2921" i="1"/>
  <c r="X2921" i="1"/>
  <c r="Y2921" i="1"/>
  <c r="Z2921" i="1"/>
  <c r="V2922" i="1"/>
  <c r="W2922" i="1"/>
  <c r="X2922" i="1"/>
  <c r="Y2922" i="1"/>
  <c r="Z2922" i="1"/>
  <c r="V2923" i="1"/>
  <c r="W2923" i="1"/>
  <c r="X2923" i="1"/>
  <c r="Y2923" i="1"/>
  <c r="Z2923" i="1"/>
  <c r="V2924" i="1"/>
  <c r="W2924" i="1"/>
  <c r="X2924" i="1"/>
  <c r="Y2924" i="1"/>
  <c r="Z2924" i="1"/>
  <c r="V2925" i="1"/>
  <c r="W2925" i="1"/>
  <c r="X2925" i="1"/>
  <c r="Y2925" i="1"/>
  <c r="Z2925" i="1"/>
  <c r="V2926" i="1"/>
  <c r="W2926" i="1"/>
  <c r="X2926" i="1"/>
  <c r="Y2926" i="1"/>
  <c r="Z2926" i="1"/>
  <c r="V2927" i="1"/>
  <c r="W2927" i="1"/>
  <c r="X2927" i="1"/>
  <c r="Y2927" i="1"/>
  <c r="Z2927" i="1"/>
  <c r="V2928" i="1"/>
  <c r="W2928" i="1"/>
  <c r="X2928" i="1"/>
  <c r="Y2928" i="1"/>
  <c r="Z2928" i="1"/>
  <c r="V2929" i="1"/>
  <c r="W2929" i="1"/>
  <c r="X2929" i="1"/>
  <c r="Y2929" i="1"/>
  <c r="Z2929" i="1"/>
  <c r="V2930" i="1"/>
  <c r="W2930" i="1"/>
  <c r="X2930" i="1"/>
  <c r="Y2930" i="1"/>
  <c r="Z2930" i="1"/>
  <c r="V2931" i="1"/>
  <c r="W2931" i="1"/>
  <c r="X2931" i="1"/>
  <c r="Y2931" i="1"/>
  <c r="Z2931" i="1"/>
  <c r="V2932" i="1"/>
  <c r="W2932" i="1"/>
  <c r="X2932" i="1"/>
  <c r="Y2932" i="1"/>
  <c r="Z2932" i="1"/>
  <c r="V2933" i="1"/>
  <c r="W2933" i="1"/>
  <c r="X2933" i="1"/>
  <c r="Y2933" i="1"/>
  <c r="Z2933" i="1"/>
  <c r="V2934" i="1"/>
  <c r="W2934" i="1"/>
  <c r="X2934" i="1"/>
  <c r="Y2934" i="1"/>
  <c r="Z2934" i="1"/>
  <c r="V2935" i="1"/>
  <c r="W2935" i="1"/>
  <c r="X2935" i="1"/>
  <c r="Y2935" i="1"/>
  <c r="Z2935" i="1"/>
  <c r="V2936" i="1"/>
  <c r="W2936" i="1"/>
  <c r="X2936" i="1"/>
  <c r="Y2936" i="1"/>
  <c r="Z2936" i="1"/>
  <c r="V2937" i="1"/>
  <c r="W2937" i="1"/>
  <c r="X2937" i="1"/>
  <c r="Y2937" i="1"/>
  <c r="Z2937" i="1"/>
  <c r="V2938" i="1"/>
  <c r="W2938" i="1"/>
  <c r="X2938" i="1"/>
  <c r="Y2938" i="1"/>
  <c r="Z2938" i="1"/>
  <c r="V2939" i="1"/>
  <c r="W2939" i="1"/>
  <c r="X2939" i="1"/>
  <c r="Y2939" i="1"/>
  <c r="Z2939" i="1"/>
  <c r="V2940" i="1"/>
  <c r="W2940" i="1"/>
  <c r="X2940" i="1"/>
  <c r="Y2940" i="1"/>
  <c r="Z2940" i="1"/>
  <c r="V2941" i="1"/>
  <c r="W2941" i="1"/>
  <c r="X2941" i="1"/>
  <c r="Y2941" i="1"/>
  <c r="Z2941" i="1"/>
  <c r="V2942" i="1"/>
  <c r="W2942" i="1"/>
  <c r="X2942" i="1"/>
  <c r="Y2942" i="1"/>
  <c r="Z2942" i="1"/>
  <c r="V2943" i="1"/>
  <c r="W2943" i="1"/>
  <c r="X2943" i="1"/>
  <c r="Y2943" i="1"/>
  <c r="Z2943" i="1"/>
  <c r="V2944" i="1"/>
  <c r="W2944" i="1"/>
  <c r="X2944" i="1"/>
  <c r="Y2944" i="1"/>
  <c r="Z2944" i="1"/>
  <c r="V2945" i="1"/>
  <c r="W2945" i="1"/>
  <c r="X2945" i="1"/>
  <c r="Y2945" i="1"/>
  <c r="Z2945" i="1"/>
  <c r="V2946" i="1"/>
  <c r="W2946" i="1"/>
  <c r="X2946" i="1"/>
  <c r="Y2946" i="1"/>
  <c r="Z2946" i="1"/>
  <c r="V2947" i="1"/>
  <c r="W2947" i="1"/>
  <c r="X2947" i="1"/>
  <c r="Y2947" i="1"/>
  <c r="Z2947" i="1"/>
  <c r="V2948" i="1"/>
  <c r="W2948" i="1"/>
  <c r="X2948" i="1"/>
  <c r="Y2948" i="1"/>
  <c r="Z2948" i="1"/>
  <c r="V2949" i="1"/>
  <c r="W2949" i="1"/>
  <c r="X2949" i="1"/>
  <c r="Y2949" i="1"/>
  <c r="Z2949" i="1"/>
  <c r="V2950" i="1"/>
  <c r="W2950" i="1"/>
  <c r="X2950" i="1"/>
  <c r="Y2950" i="1"/>
  <c r="Z2950" i="1"/>
  <c r="V2951" i="1"/>
  <c r="W2951" i="1"/>
  <c r="X2951" i="1"/>
  <c r="Y2951" i="1"/>
  <c r="Z2951" i="1"/>
  <c r="V2952" i="1"/>
  <c r="W2952" i="1"/>
  <c r="X2952" i="1"/>
  <c r="Y2952" i="1"/>
  <c r="Z2952" i="1"/>
  <c r="V2953" i="1"/>
  <c r="W2953" i="1"/>
  <c r="X2953" i="1"/>
  <c r="Y2953" i="1"/>
  <c r="Z2953" i="1"/>
  <c r="V2954" i="1"/>
  <c r="W2954" i="1"/>
  <c r="X2954" i="1"/>
  <c r="Y2954" i="1"/>
  <c r="Z2954" i="1"/>
  <c r="V2955" i="1"/>
  <c r="W2955" i="1"/>
  <c r="X2955" i="1"/>
  <c r="Y2955" i="1"/>
  <c r="Z2955" i="1"/>
  <c r="V2956" i="1"/>
  <c r="W2956" i="1"/>
  <c r="X2956" i="1"/>
  <c r="Y2956" i="1"/>
  <c r="Z2956" i="1"/>
  <c r="V2957" i="1"/>
  <c r="W2957" i="1"/>
  <c r="X2957" i="1"/>
  <c r="Y2957" i="1"/>
  <c r="Z2957" i="1"/>
  <c r="V2958" i="1"/>
  <c r="W2958" i="1"/>
  <c r="X2958" i="1"/>
  <c r="Y2958" i="1"/>
  <c r="Z2958" i="1"/>
  <c r="V2959" i="1"/>
  <c r="W2959" i="1"/>
  <c r="X2959" i="1"/>
  <c r="Y2959" i="1"/>
  <c r="Z2959" i="1"/>
  <c r="V2960" i="1"/>
  <c r="W2960" i="1"/>
  <c r="X2960" i="1"/>
  <c r="Y2960" i="1"/>
  <c r="Z2960" i="1"/>
  <c r="V2961" i="1"/>
  <c r="W2961" i="1"/>
  <c r="X2961" i="1"/>
  <c r="Y2961" i="1"/>
  <c r="Z2961" i="1"/>
  <c r="V2962" i="1"/>
  <c r="W2962" i="1"/>
  <c r="X2962" i="1"/>
  <c r="Y2962" i="1"/>
  <c r="Z2962" i="1"/>
  <c r="V2963" i="1"/>
  <c r="W2963" i="1"/>
  <c r="X2963" i="1"/>
  <c r="Y2963" i="1"/>
  <c r="Z2963" i="1"/>
  <c r="V2964" i="1"/>
  <c r="W2964" i="1"/>
  <c r="X2964" i="1"/>
  <c r="Y2964" i="1"/>
  <c r="Z2964" i="1"/>
  <c r="V2965" i="1"/>
  <c r="W2965" i="1"/>
  <c r="X2965" i="1"/>
  <c r="Y2965" i="1"/>
  <c r="Z2965" i="1"/>
  <c r="V2966" i="1"/>
  <c r="W2966" i="1"/>
  <c r="X2966" i="1"/>
  <c r="Y2966" i="1"/>
  <c r="Z2966" i="1"/>
  <c r="V2967" i="1"/>
  <c r="W2967" i="1"/>
  <c r="X2967" i="1"/>
  <c r="Y2967" i="1"/>
  <c r="Z2967" i="1"/>
  <c r="V2968" i="1"/>
  <c r="W2968" i="1"/>
  <c r="X2968" i="1"/>
  <c r="Y2968" i="1"/>
  <c r="Z2968" i="1"/>
  <c r="V2969" i="1"/>
  <c r="W2969" i="1"/>
  <c r="X2969" i="1"/>
  <c r="Y2969" i="1"/>
  <c r="Z2969" i="1"/>
  <c r="V2970" i="1"/>
  <c r="W2970" i="1"/>
  <c r="X2970" i="1"/>
  <c r="Y2970" i="1"/>
  <c r="Z2970" i="1"/>
  <c r="V2971" i="1"/>
  <c r="W2971" i="1"/>
  <c r="X2971" i="1"/>
  <c r="Y2971" i="1"/>
  <c r="Z2971" i="1"/>
  <c r="V2972" i="1"/>
  <c r="W2972" i="1"/>
  <c r="X2972" i="1"/>
  <c r="Y2972" i="1"/>
  <c r="Z2972" i="1"/>
  <c r="V2973" i="1"/>
  <c r="W2973" i="1"/>
  <c r="X2973" i="1"/>
  <c r="Y2973" i="1"/>
  <c r="Z2973" i="1"/>
  <c r="V2974" i="1"/>
  <c r="W2974" i="1"/>
  <c r="X2974" i="1"/>
  <c r="Y2974" i="1"/>
  <c r="Z2974" i="1"/>
  <c r="V2975" i="1"/>
  <c r="W2975" i="1"/>
  <c r="X2975" i="1"/>
  <c r="Y2975" i="1"/>
  <c r="Z2975" i="1"/>
  <c r="V2976" i="1"/>
  <c r="W2976" i="1"/>
  <c r="X2976" i="1"/>
  <c r="Y2976" i="1"/>
  <c r="Z2976" i="1"/>
  <c r="V2977" i="1"/>
  <c r="W2977" i="1"/>
  <c r="X2977" i="1"/>
  <c r="Y2977" i="1"/>
  <c r="Z2977" i="1"/>
  <c r="V2978" i="1"/>
  <c r="W2978" i="1"/>
  <c r="X2978" i="1"/>
  <c r="Y2978" i="1"/>
  <c r="Z2978" i="1"/>
  <c r="V2979" i="1"/>
  <c r="W2979" i="1"/>
  <c r="X2979" i="1"/>
  <c r="Y2979" i="1"/>
  <c r="Z2979" i="1"/>
  <c r="V2980" i="1"/>
  <c r="W2980" i="1"/>
  <c r="X2980" i="1"/>
  <c r="Y2980" i="1"/>
  <c r="Z2980" i="1"/>
  <c r="V2981" i="1"/>
  <c r="W2981" i="1"/>
  <c r="X2981" i="1"/>
  <c r="Y2981" i="1"/>
  <c r="Z2981" i="1"/>
  <c r="V2982" i="1"/>
  <c r="W2982" i="1"/>
  <c r="X2982" i="1"/>
  <c r="Y2982" i="1"/>
  <c r="Z2982" i="1"/>
  <c r="V2983" i="1"/>
  <c r="W2983" i="1"/>
  <c r="X2983" i="1"/>
  <c r="Y2983" i="1"/>
  <c r="Z2983" i="1"/>
  <c r="V2984" i="1"/>
  <c r="W2984" i="1"/>
  <c r="X2984" i="1"/>
  <c r="Y2984" i="1"/>
  <c r="Z2984" i="1"/>
  <c r="V2985" i="1"/>
  <c r="W2985" i="1"/>
  <c r="X2985" i="1"/>
  <c r="Y2985" i="1"/>
  <c r="Z2985" i="1"/>
  <c r="V2986" i="1"/>
  <c r="W2986" i="1"/>
  <c r="X2986" i="1"/>
  <c r="Y2986" i="1"/>
  <c r="Z2986" i="1"/>
  <c r="V2987" i="1"/>
  <c r="W2987" i="1"/>
  <c r="X2987" i="1"/>
  <c r="Y2987" i="1"/>
  <c r="Z2987" i="1"/>
  <c r="V2988" i="1"/>
  <c r="W2988" i="1"/>
  <c r="X2988" i="1"/>
  <c r="Y2988" i="1"/>
  <c r="Z2988" i="1"/>
  <c r="V2989" i="1"/>
  <c r="W2989" i="1"/>
  <c r="X2989" i="1"/>
  <c r="Y2989" i="1"/>
  <c r="Z2989" i="1"/>
  <c r="V2990" i="1"/>
  <c r="W2990" i="1"/>
  <c r="X2990" i="1"/>
  <c r="Y2990" i="1"/>
  <c r="Z2990" i="1"/>
  <c r="V2991" i="1"/>
  <c r="W2991" i="1"/>
  <c r="X2991" i="1"/>
  <c r="Y2991" i="1"/>
  <c r="Z2991" i="1"/>
  <c r="V2992" i="1"/>
  <c r="W2992" i="1"/>
  <c r="X2992" i="1"/>
  <c r="Y2992" i="1"/>
  <c r="Z2992" i="1"/>
  <c r="V2993" i="1"/>
  <c r="W2993" i="1"/>
  <c r="X2993" i="1"/>
  <c r="Y2993" i="1"/>
  <c r="Z2993" i="1"/>
  <c r="V2994" i="1"/>
  <c r="W2994" i="1"/>
  <c r="X2994" i="1"/>
  <c r="Y2994" i="1"/>
  <c r="Z2994" i="1"/>
  <c r="V2995" i="1"/>
  <c r="W2995" i="1"/>
  <c r="X2995" i="1"/>
  <c r="Y2995" i="1"/>
  <c r="Z2995" i="1"/>
  <c r="V2996" i="1"/>
  <c r="W2996" i="1"/>
  <c r="X2996" i="1"/>
  <c r="Y2996" i="1"/>
  <c r="Z2996" i="1"/>
  <c r="V2997" i="1"/>
  <c r="W2997" i="1"/>
  <c r="X2997" i="1"/>
  <c r="Y2997" i="1"/>
  <c r="Z2997" i="1"/>
  <c r="V2998" i="1"/>
  <c r="W2998" i="1"/>
  <c r="X2998" i="1"/>
  <c r="Y2998" i="1"/>
  <c r="Z2998" i="1"/>
  <c r="V2999" i="1"/>
  <c r="W2999" i="1"/>
  <c r="X2999" i="1"/>
  <c r="Y2999" i="1"/>
  <c r="Z2999" i="1"/>
  <c r="V3000" i="1"/>
  <c r="W3000" i="1"/>
  <c r="X3000" i="1"/>
  <c r="Y3000" i="1"/>
  <c r="Z3000" i="1"/>
  <c r="V3001" i="1"/>
  <c r="W3001" i="1"/>
  <c r="X3001" i="1"/>
  <c r="Y3001" i="1"/>
  <c r="Z3001" i="1"/>
  <c r="V3002" i="1"/>
  <c r="W3002" i="1"/>
  <c r="X3002" i="1"/>
  <c r="Y3002" i="1"/>
  <c r="Z3002" i="1"/>
  <c r="V3003" i="1"/>
  <c r="W3003" i="1"/>
  <c r="X3003" i="1"/>
  <c r="Y3003" i="1"/>
  <c r="Z3003" i="1"/>
  <c r="V3004" i="1"/>
  <c r="W3004" i="1"/>
  <c r="X3004" i="1"/>
  <c r="Y3004" i="1"/>
  <c r="Z3004" i="1"/>
  <c r="V3005" i="1"/>
  <c r="W3005" i="1"/>
  <c r="X3005" i="1"/>
  <c r="Y3005" i="1"/>
  <c r="Z3005" i="1"/>
  <c r="V3006" i="1"/>
  <c r="W3006" i="1"/>
  <c r="X3006" i="1"/>
  <c r="Y3006" i="1"/>
  <c r="Z3006" i="1"/>
  <c r="V3007" i="1"/>
  <c r="W3007" i="1"/>
  <c r="X3007" i="1"/>
  <c r="Y3007" i="1"/>
  <c r="Z3007" i="1"/>
  <c r="V3008" i="1"/>
  <c r="W3008" i="1"/>
  <c r="X3008" i="1"/>
  <c r="Y3008" i="1"/>
  <c r="Z3008" i="1"/>
  <c r="V3009" i="1"/>
  <c r="W3009" i="1"/>
  <c r="X3009" i="1"/>
  <c r="Y3009" i="1"/>
  <c r="Z3009" i="1"/>
  <c r="V3010" i="1"/>
  <c r="W3010" i="1"/>
  <c r="X3010" i="1"/>
  <c r="Y3010" i="1"/>
  <c r="Z3010" i="1"/>
  <c r="V3011" i="1"/>
  <c r="W3011" i="1"/>
  <c r="X3011" i="1"/>
  <c r="Y3011" i="1"/>
  <c r="Z3011" i="1"/>
  <c r="V3012" i="1"/>
  <c r="W3012" i="1"/>
  <c r="X3012" i="1"/>
  <c r="Y3012" i="1"/>
  <c r="Z3012" i="1"/>
  <c r="V3013" i="1"/>
  <c r="W3013" i="1"/>
  <c r="X3013" i="1"/>
  <c r="Y3013" i="1"/>
  <c r="Z3013" i="1"/>
  <c r="V3014" i="1"/>
  <c r="W3014" i="1"/>
  <c r="X3014" i="1"/>
  <c r="Y3014" i="1"/>
  <c r="Z3014" i="1"/>
  <c r="V3015" i="1"/>
  <c r="W3015" i="1"/>
  <c r="X3015" i="1"/>
  <c r="Y3015" i="1"/>
  <c r="Z3015" i="1"/>
  <c r="V3016" i="1"/>
  <c r="W3016" i="1"/>
  <c r="X3016" i="1"/>
  <c r="Y3016" i="1"/>
  <c r="Z3016" i="1"/>
  <c r="V3017" i="1"/>
  <c r="W3017" i="1"/>
  <c r="X3017" i="1"/>
  <c r="Y3017" i="1"/>
  <c r="Z3017" i="1"/>
  <c r="V3018" i="1"/>
  <c r="W3018" i="1"/>
  <c r="X3018" i="1"/>
  <c r="Y3018" i="1"/>
  <c r="Z3018" i="1"/>
  <c r="V3019" i="1"/>
  <c r="W3019" i="1"/>
  <c r="X3019" i="1"/>
  <c r="Y3019" i="1"/>
  <c r="Z3019" i="1"/>
  <c r="V3020" i="1"/>
  <c r="W3020" i="1"/>
  <c r="X3020" i="1"/>
  <c r="Y3020" i="1"/>
  <c r="Z3020" i="1"/>
  <c r="V3021" i="1"/>
  <c r="W3021" i="1"/>
  <c r="X3021" i="1"/>
  <c r="Y3021" i="1"/>
  <c r="Z3021" i="1"/>
  <c r="V3022" i="1"/>
  <c r="W3022" i="1"/>
  <c r="X3022" i="1"/>
  <c r="Y3022" i="1"/>
  <c r="Z3022" i="1"/>
  <c r="V3023" i="1"/>
  <c r="W3023" i="1"/>
  <c r="X3023" i="1"/>
  <c r="Y3023" i="1"/>
  <c r="Z3023" i="1"/>
  <c r="V3024" i="1"/>
  <c r="W3024" i="1"/>
  <c r="X3024" i="1"/>
  <c r="Y3024" i="1"/>
  <c r="Z3024" i="1"/>
  <c r="V3025" i="1"/>
  <c r="W3025" i="1"/>
  <c r="X3025" i="1"/>
  <c r="Y3025" i="1"/>
  <c r="Z3025" i="1"/>
  <c r="V3026" i="1"/>
  <c r="W3026" i="1"/>
  <c r="X3026" i="1"/>
  <c r="Y3026" i="1"/>
  <c r="Z3026" i="1"/>
  <c r="V3027" i="1"/>
  <c r="W3027" i="1"/>
  <c r="X3027" i="1"/>
  <c r="Y3027" i="1"/>
  <c r="Z3027" i="1"/>
  <c r="V3028" i="1"/>
  <c r="W3028" i="1"/>
  <c r="X3028" i="1"/>
  <c r="Y3028" i="1"/>
  <c r="Z3028" i="1"/>
  <c r="V3029" i="1"/>
  <c r="W3029" i="1"/>
  <c r="X3029" i="1"/>
  <c r="Y3029" i="1"/>
  <c r="Z3029" i="1"/>
  <c r="V3030" i="1"/>
  <c r="W3030" i="1"/>
  <c r="X3030" i="1"/>
  <c r="Y3030" i="1"/>
  <c r="Z3030" i="1"/>
  <c r="V3031" i="1"/>
  <c r="W3031" i="1"/>
  <c r="X3031" i="1"/>
  <c r="Y3031" i="1"/>
  <c r="Z3031" i="1"/>
  <c r="V3032" i="1"/>
  <c r="W3032" i="1"/>
  <c r="X3032" i="1"/>
  <c r="Y3032" i="1"/>
  <c r="Z3032" i="1"/>
  <c r="V3033" i="1"/>
  <c r="W3033" i="1"/>
  <c r="X3033" i="1"/>
  <c r="Y3033" i="1"/>
  <c r="Z3033" i="1"/>
  <c r="V3034" i="1"/>
  <c r="W3034" i="1"/>
  <c r="X3034" i="1"/>
  <c r="Y3034" i="1"/>
  <c r="Z3034" i="1"/>
  <c r="V3035" i="1"/>
  <c r="W3035" i="1"/>
  <c r="X3035" i="1"/>
  <c r="Y3035" i="1"/>
  <c r="Z3035" i="1"/>
  <c r="V3036" i="1"/>
  <c r="W3036" i="1"/>
  <c r="X3036" i="1"/>
  <c r="Y3036" i="1"/>
  <c r="Z3036" i="1"/>
  <c r="V3037" i="1"/>
  <c r="W3037" i="1"/>
  <c r="X3037" i="1"/>
  <c r="Y3037" i="1"/>
  <c r="Z3037" i="1"/>
  <c r="V3038" i="1"/>
  <c r="W3038" i="1"/>
  <c r="X3038" i="1"/>
  <c r="Y3038" i="1"/>
  <c r="Z3038" i="1"/>
  <c r="V3039" i="1"/>
  <c r="W3039" i="1"/>
  <c r="X3039" i="1"/>
  <c r="Y3039" i="1"/>
  <c r="Z3039" i="1"/>
  <c r="V3040" i="1"/>
  <c r="W3040" i="1"/>
  <c r="X3040" i="1"/>
  <c r="Y3040" i="1"/>
  <c r="Z3040" i="1"/>
  <c r="V3041" i="1"/>
  <c r="W3041" i="1"/>
  <c r="X3041" i="1"/>
  <c r="Y3041" i="1"/>
  <c r="Z3041" i="1"/>
  <c r="V3042" i="1"/>
  <c r="W3042" i="1"/>
  <c r="X3042" i="1"/>
  <c r="Y3042" i="1"/>
  <c r="Z3042" i="1"/>
  <c r="V3043" i="1"/>
  <c r="W3043" i="1"/>
  <c r="X3043" i="1"/>
  <c r="Y3043" i="1"/>
  <c r="Z3043" i="1"/>
  <c r="V3044" i="1"/>
  <c r="W3044" i="1"/>
  <c r="X3044" i="1"/>
  <c r="Y3044" i="1"/>
  <c r="Z3044" i="1"/>
  <c r="V3045" i="1"/>
  <c r="W3045" i="1"/>
  <c r="X3045" i="1"/>
  <c r="Y3045" i="1"/>
  <c r="Z3045" i="1"/>
  <c r="V3046" i="1"/>
  <c r="W3046" i="1"/>
  <c r="X3046" i="1"/>
  <c r="Y3046" i="1"/>
  <c r="Z3046" i="1"/>
  <c r="V3047" i="1"/>
  <c r="W3047" i="1"/>
  <c r="X3047" i="1"/>
  <c r="Y3047" i="1"/>
  <c r="Z3047" i="1"/>
  <c r="V3048" i="1"/>
  <c r="W3048" i="1"/>
  <c r="X3048" i="1"/>
  <c r="Y3048" i="1"/>
  <c r="Z3048" i="1"/>
  <c r="V3049" i="1"/>
  <c r="W3049" i="1"/>
  <c r="X3049" i="1"/>
  <c r="Y3049" i="1"/>
  <c r="Z3049" i="1"/>
  <c r="V3050" i="1"/>
  <c r="W3050" i="1"/>
  <c r="X3050" i="1"/>
  <c r="Y3050" i="1"/>
  <c r="Z3050" i="1"/>
  <c r="V3051" i="1"/>
  <c r="W3051" i="1"/>
  <c r="X3051" i="1"/>
  <c r="Y3051" i="1"/>
  <c r="Z3051" i="1"/>
  <c r="V3052" i="1"/>
  <c r="W3052" i="1"/>
  <c r="X3052" i="1"/>
  <c r="Y3052" i="1"/>
  <c r="Z3052" i="1"/>
  <c r="V3053" i="1"/>
  <c r="W3053" i="1"/>
  <c r="X3053" i="1"/>
  <c r="Y3053" i="1"/>
  <c r="Z3053" i="1"/>
  <c r="V3054" i="1"/>
  <c r="W3054" i="1"/>
  <c r="X3054" i="1"/>
  <c r="Y3054" i="1"/>
  <c r="Z3054" i="1"/>
  <c r="V3055" i="1"/>
  <c r="W3055" i="1"/>
  <c r="X3055" i="1"/>
  <c r="Y3055" i="1"/>
  <c r="Z3055" i="1"/>
  <c r="V3056" i="1"/>
  <c r="W3056" i="1"/>
  <c r="X3056" i="1"/>
  <c r="Y3056" i="1"/>
  <c r="Z3056" i="1"/>
  <c r="V3057" i="1"/>
  <c r="W3057" i="1"/>
  <c r="X3057" i="1"/>
  <c r="Y3057" i="1"/>
  <c r="Z3057" i="1"/>
  <c r="V3058" i="1"/>
  <c r="W3058" i="1"/>
  <c r="X3058" i="1"/>
  <c r="Y3058" i="1"/>
  <c r="Z3058" i="1"/>
  <c r="V3059" i="1"/>
  <c r="W3059" i="1"/>
  <c r="X3059" i="1"/>
  <c r="Y3059" i="1"/>
  <c r="Z3059" i="1"/>
  <c r="V3060" i="1"/>
  <c r="W3060" i="1"/>
  <c r="X3060" i="1"/>
  <c r="Y3060" i="1"/>
  <c r="Z3060" i="1"/>
  <c r="V3061" i="1"/>
  <c r="W3061" i="1"/>
  <c r="X3061" i="1"/>
  <c r="Y3061" i="1"/>
  <c r="Z3061" i="1"/>
  <c r="V3062" i="1"/>
  <c r="W3062" i="1"/>
  <c r="X3062" i="1"/>
  <c r="Y3062" i="1"/>
  <c r="Z3062" i="1"/>
  <c r="V3063" i="1"/>
  <c r="W3063" i="1"/>
  <c r="X3063" i="1"/>
  <c r="Y3063" i="1"/>
  <c r="Z3063" i="1"/>
  <c r="V3064" i="1"/>
  <c r="W3064" i="1"/>
  <c r="X3064" i="1"/>
  <c r="Y3064" i="1"/>
  <c r="Z3064" i="1"/>
  <c r="V3065" i="1"/>
  <c r="W3065" i="1"/>
  <c r="X3065" i="1"/>
  <c r="Y3065" i="1"/>
  <c r="Z3065" i="1"/>
  <c r="V3066" i="1"/>
  <c r="W3066" i="1"/>
  <c r="X3066" i="1"/>
  <c r="Y3066" i="1"/>
  <c r="Z3066" i="1"/>
  <c r="V3067" i="1"/>
  <c r="W3067" i="1"/>
  <c r="X3067" i="1"/>
  <c r="Y3067" i="1"/>
  <c r="Z3067" i="1"/>
  <c r="V3068" i="1"/>
  <c r="W3068" i="1"/>
  <c r="X3068" i="1"/>
  <c r="Y3068" i="1"/>
  <c r="Z3068" i="1"/>
  <c r="V3069" i="1"/>
  <c r="W3069" i="1"/>
  <c r="X3069" i="1"/>
  <c r="Y3069" i="1"/>
  <c r="Z3069" i="1"/>
  <c r="V3070" i="1"/>
  <c r="W3070" i="1"/>
  <c r="X3070" i="1"/>
  <c r="Y3070" i="1"/>
  <c r="Z3070" i="1"/>
  <c r="V3071" i="1"/>
  <c r="W3071" i="1"/>
  <c r="X3071" i="1"/>
  <c r="Y3071" i="1"/>
  <c r="Z3071" i="1"/>
  <c r="V3072" i="1"/>
  <c r="W3072" i="1"/>
  <c r="X3072" i="1"/>
  <c r="Y3072" i="1"/>
  <c r="Z3072" i="1"/>
  <c r="V3073" i="1"/>
  <c r="W3073" i="1"/>
  <c r="X3073" i="1"/>
  <c r="Y3073" i="1"/>
  <c r="Z3073" i="1"/>
  <c r="V3074" i="1"/>
  <c r="W3074" i="1"/>
  <c r="X3074" i="1"/>
  <c r="Y3074" i="1"/>
  <c r="Z3074" i="1"/>
  <c r="V3075" i="1"/>
  <c r="W3075" i="1"/>
  <c r="X3075" i="1"/>
  <c r="Y3075" i="1"/>
  <c r="Z3075" i="1"/>
  <c r="V3076" i="1"/>
  <c r="W3076" i="1"/>
  <c r="X3076" i="1"/>
  <c r="Y3076" i="1"/>
  <c r="Z3076" i="1"/>
  <c r="V3077" i="1"/>
  <c r="W3077" i="1"/>
  <c r="X3077" i="1"/>
  <c r="Y3077" i="1"/>
  <c r="Z3077" i="1"/>
  <c r="V3078" i="1"/>
  <c r="W3078" i="1"/>
  <c r="X3078" i="1"/>
  <c r="Y3078" i="1"/>
  <c r="Z3078" i="1"/>
  <c r="V3079" i="1"/>
  <c r="W3079" i="1"/>
  <c r="X3079" i="1"/>
  <c r="Y3079" i="1"/>
  <c r="Z3079" i="1"/>
  <c r="V3080" i="1"/>
  <c r="W3080" i="1"/>
  <c r="X3080" i="1"/>
  <c r="Y3080" i="1"/>
  <c r="Z3080" i="1"/>
  <c r="V3081" i="1"/>
  <c r="W3081" i="1"/>
  <c r="X3081" i="1"/>
  <c r="Y3081" i="1"/>
  <c r="Z3081" i="1"/>
  <c r="V3082" i="1"/>
  <c r="W3082" i="1"/>
  <c r="X3082" i="1"/>
  <c r="Y3082" i="1"/>
  <c r="Z3082" i="1"/>
  <c r="V3083" i="1"/>
  <c r="W3083" i="1"/>
  <c r="X3083" i="1"/>
  <c r="Y3083" i="1"/>
  <c r="Z3083" i="1"/>
  <c r="V3084" i="1"/>
  <c r="W3084" i="1"/>
  <c r="X3084" i="1"/>
  <c r="Y3084" i="1"/>
  <c r="Z3084" i="1"/>
  <c r="V3085" i="1"/>
  <c r="W3085" i="1"/>
  <c r="X3085" i="1"/>
  <c r="Y3085" i="1"/>
  <c r="Z3085" i="1"/>
  <c r="V3086" i="1"/>
  <c r="W3086" i="1"/>
  <c r="X3086" i="1"/>
  <c r="Y3086" i="1"/>
  <c r="Z3086" i="1"/>
  <c r="V3087" i="1"/>
  <c r="W3087" i="1"/>
  <c r="X3087" i="1"/>
  <c r="Y3087" i="1"/>
  <c r="Z3087" i="1"/>
  <c r="V3088" i="1"/>
  <c r="W3088" i="1"/>
  <c r="X3088" i="1"/>
  <c r="Y3088" i="1"/>
  <c r="Z3088" i="1"/>
  <c r="V3089" i="1"/>
  <c r="W3089" i="1"/>
  <c r="X3089" i="1"/>
  <c r="Y3089" i="1"/>
  <c r="Z3089" i="1"/>
  <c r="V3090" i="1"/>
  <c r="W3090" i="1"/>
  <c r="X3090" i="1"/>
  <c r="Y3090" i="1"/>
  <c r="Z3090" i="1"/>
  <c r="V3091" i="1"/>
  <c r="W3091" i="1"/>
  <c r="X3091" i="1"/>
  <c r="Y3091" i="1"/>
  <c r="Z3091" i="1"/>
  <c r="V3092" i="1"/>
  <c r="W3092" i="1"/>
  <c r="X3092" i="1"/>
  <c r="Y3092" i="1"/>
  <c r="Z3092" i="1"/>
  <c r="V3093" i="1"/>
  <c r="W3093" i="1"/>
  <c r="X3093" i="1"/>
  <c r="Y3093" i="1"/>
  <c r="Z3093" i="1"/>
  <c r="V3094" i="1"/>
  <c r="W3094" i="1"/>
  <c r="X3094" i="1"/>
  <c r="Y3094" i="1"/>
  <c r="Z3094" i="1"/>
  <c r="V3095" i="1"/>
  <c r="W3095" i="1"/>
  <c r="X3095" i="1"/>
  <c r="Y3095" i="1"/>
  <c r="Z3095" i="1"/>
  <c r="V3096" i="1"/>
  <c r="W3096" i="1"/>
  <c r="X3096" i="1"/>
  <c r="Y3096" i="1"/>
  <c r="Z3096" i="1"/>
  <c r="V3097" i="1"/>
  <c r="W3097" i="1"/>
  <c r="X3097" i="1"/>
  <c r="Y3097" i="1"/>
  <c r="Z3097" i="1"/>
  <c r="V3098" i="1"/>
  <c r="W3098" i="1"/>
  <c r="X3098" i="1"/>
  <c r="Y3098" i="1"/>
  <c r="Z3098" i="1"/>
  <c r="V3099" i="1"/>
  <c r="W3099" i="1"/>
  <c r="X3099" i="1"/>
  <c r="Y3099" i="1"/>
  <c r="Z3099" i="1"/>
  <c r="V3100" i="1"/>
  <c r="W3100" i="1"/>
  <c r="X3100" i="1"/>
  <c r="Y3100" i="1"/>
  <c r="Z3100" i="1"/>
  <c r="V3101" i="1"/>
  <c r="W3101" i="1"/>
  <c r="X3101" i="1"/>
  <c r="Y3101" i="1"/>
  <c r="Z3101" i="1"/>
  <c r="V3102" i="1"/>
  <c r="W3102" i="1"/>
  <c r="X3102" i="1"/>
  <c r="Y3102" i="1"/>
  <c r="Z3102" i="1"/>
  <c r="V3103" i="1"/>
  <c r="W3103" i="1"/>
  <c r="X3103" i="1"/>
  <c r="Y3103" i="1"/>
  <c r="Z3103" i="1"/>
  <c r="V3104" i="1"/>
  <c r="W3104" i="1"/>
  <c r="X3104" i="1"/>
  <c r="Y3104" i="1"/>
  <c r="Z3104" i="1"/>
  <c r="V3105" i="1"/>
  <c r="W3105" i="1"/>
  <c r="X3105" i="1"/>
  <c r="Y3105" i="1"/>
  <c r="Z3105" i="1"/>
  <c r="V3106" i="1"/>
  <c r="W3106" i="1"/>
  <c r="X3106" i="1"/>
  <c r="Y3106" i="1"/>
  <c r="Z3106" i="1"/>
  <c r="V3107" i="1"/>
  <c r="W3107" i="1"/>
  <c r="X3107" i="1"/>
  <c r="Y3107" i="1"/>
  <c r="Z3107" i="1"/>
  <c r="V3108" i="1"/>
  <c r="W3108" i="1"/>
  <c r="X3108" i="1"/>
  <c r="Y3108" i="1"/>
  <c r="Z3108" i="1"/>
  <c r="V3109" i="1"/>
  <c r="W3109" i="1"/>
  <c r="X3109" i="1"/>
  <c r="Y3109" i="1"/>
  <c r="Z3109" i="1"/>
  <c r="V3110" i="1"/>
  <c r="W3110" i="1"/>
  <c r="X3110" i="1"/>
  <c r="Y3110" i="1"/>
  <c r="Z3110" i="1"/>
  <c r="V3111" i="1"/>
  <c r="W3111" i="1"/>
  <c r="X3111" i="1"/>
  <c r="Y3111" i="1"/>
  <c r="Z3111" i="1"/>
  <c r="V3112" i="1"/>
  <c r="W3112" i="1"/>
  <c r="X3112" i="1"/>
  <c r="Y3112" i="1"/>
  <c r="Z3112" i="1"/>
  <c r="V3113" i="1"/>
  <c r="W3113" i="1"/>
  <c r="X3113" i="1"/>
  <c r="Y3113" i="1"/>
  <c r="Z3113" i="1"/>
  <c r="V3114" i="1"/>
  <c r="W3114" i="1"/>
  <c r="X3114" i="1"/>
  <c r="Y3114" i="1"/>
  <c r="Z3114" i="1"/>
  <c r="V3115" i="1"/>
  <c r="W3115" i="1"/>
  <c r="X3115" i="1"/>
  <c r="Y3115" i="1"/>
  <c r="Z3115" i="1"/>
  <c r="V3116" i="1"/>
  <c r="W3116" i="1"/>
  <c r="X3116" i="1"/>
  <c r="Y3116" i="1"/>
  <c r="Z3116" i="1"/>
  <c r="V3117" i="1"/>
  <c r="W3117" i="1"/>
  <c r="X3117" i="1"/>
  <c r="Y3117" i="1"/>
  <c r="Z3117" i="1"/>
  <c r="V3118" i="1"/>
  <c r="W3118" i="1"/>
  <c r="X3118" i="1"/>
  <c r="Y3118" i="1"/>
  <c r="Z3118" i="1"/>
  <c r="V3119" i="1"/>
  <c r="W3119" i="1"/>
  <c r="X3119" i="1"/>
  <c r="Y3119" i="1"/>
  <c r="Z3119" i="1"/>
  <c r="V3120" i="1"/>
  <c r="W3120" i="1"/>
  <c r="X3120" i="1"/>
  <c r="Y3120" i="1"/>
  <c r="Z3120" i="1"/>
  <c r="V3121" i="1"/>
  <c r="W3121" i="1"/>
  <c r="X3121" i="1"/>
  <c r="Y3121" i="1"/>
  <c r="Z3121" i="1"/>
  <c r="V3122" i="1"/>
  <c r="W3122" i="1"/>
  <c r="X3122" i="1"/>
  <c r="Y3122" i="1"/>
  <c r="Z3122" i="1"/>
  <c r="V3123" i="1"/>
  <c r="W3123" i="1"/>
  <c r="X3123" i="1"/>
  <c r="Y3123" i="1"/>
  <c r="Z3123" i="1"/>
  <c r="V3124" i="1"/>
  <c r="W3124" i="1"/>
  <c r="X3124" i="1"/>
  <c r="Y3124" i="1"/>
  <c r="Z3124" i="1"/>
  <c r="V3125" i="1"/>
  <c r="W3125" i="1"/>
  <c r="X3125" i="1"/>
  <c r="Y3125" i="1"/>
  <c r="Z3125" i="1"/>
  <c r="V3126" i="1"/>
  <c r="W3126" i="1"/>
  <c r="X3126" i="1"/>
  <c r="Y3126" i="1"/>
  <c r="Z3126" i="1"/>
  <c r="V3127" i="1"/>
  <c r="W3127" i="1"/>
  <c r="X3127" i="1"/>
  <c r="Y3127" i="1"/>
  <c r="Z3127" i="1"/>
  <c r="V3128" i="1"/>
  <c r="W3128" i="1"/>
  <c r="X3128" i="1"/>
  <c r="Y3128" i="1"/>
  <c r="Z3128" i="1"/>
  <c r="V3129" i="1"/>
  <c r="W3129" i="1"/>
  <c r="X3129" i="1"/>
  <c r="Y3129" i="1"/>
  <c r="Z3129" i="1"/>
  <c r="V3130" i="1"/>
  <c r="W3130" i="1"/>
  <c r="X3130" i="1"/>
  <c r="Y3130" i="1"/>
  <c r="Z3130" i="1"/>
  <c r="V3131" i="1"/>
  <c r="W3131" i="1"/>
  <c r="X3131" i="1"/>
  <c r="Y3131" i="1"/>
  <c r="Z3131" i="1"/>
  <c r="V3132" i="1"/>
  <c r="W3132" i="1"/>
  <c r="X3132" i="1"/>
  <c r="Y3132" i="1"/>
  <c r="Z3132" i="1"/>
  <c r="V3133" i="1"/>
  <c r="W3133" i="1"/>
  <c r="X3133" i="1"/>
  <c r="Y3133" i="1"/>
  <c r="Z3133" i="1"/>
  <c r="V3134" i="1"/>
  <c r="W3134" i="1"/>
  <c r="X3134" i="1"/>
  <c r="Y3134" i="1"/>
  <c r="Z3134" i="1"/>
  <c r="V3135" i="1"/>
  <c r="W3135" i="1"/>
  <c r="X3135" i="1"/>
  <c r="Y3135" i="1"/>
  <c r="Z3135" i="1"/>
  <c r="V3136" i="1"/>
  <c r="W3136" i="1"/>
  <c r="X3136" i="1"/>
  <c r="Y3136" i="1"/>
  <c r="Z3136" i="1"/>
  <c r="V3137" i="1"/>
  <c r="W3137" i="1"/>
  <c r="X3137" i="1"/>
  <c r="Y3137" i="1"/>
  <c r="Z3137" i="1"/>
  <c r="V3138" i="1"/>
  <c r="W3138" i="1"/>
  <c r="X3138" i="1"/>
  <c r="Y3138" i="1"/>
  <c r="Z3138" i="1"/>
  <c r="V3139" i="1"/>
  <c r="W3139" i="1"/>
  <c r="X3139" i="1"/>
  <c r="Y3139" i="1"/>
  <c r="Z3139" i="1"/>
  <c r="V3140" i="1"/>
  <c r="W3140" i="1"/>
  <c r="X3140" i="1"/>
  <c r="Y3140" i="1"/>
  <c r="Z3140" i="1"/>
  <c r="V3141" i="1"/>
  <c r="W3141" i="1"/>
  <c r="X3141" i="1"/>
  <c r="Y3141" i="1"/>
  <c r="Z3141" i="1"/>
  <c r="V3142" i="1"/>
  <c r="W3142" i="1"/>
  <c r="X3142" i="1"/>
  <c r="Y3142" i="1"/>
  <c r="Z3142" i="1"/>
  <c r="V3143" i="1"/>
  <c r="W3143" i="1"/>
  <c r="X3143" i="1"/>
  <c r="Y3143" i="1"/>
  <c r="Z3143" i="1"/>
  <c r="V3144" i="1"/>
  <c r="W3144" i="1"/>
  <c r="X3144" i="1"/>
  <c r="Y3144" i="1"/>
  <c r="Z3144" i="1"/>
  <c r="V3145" i="1"/>
  <c r="W3145" i="1"/>
  <c r="X3145" i="1"/>
  <c r="Y3145" i="1"/>
  <c r="Z3145" i="1"/>
  <c r="V3146" i="1"/>
  <c r="W3146" i="1"/>
  <c r="X3146" i="1"/>
  <c r="Y3146" i="1"/>
  <c r="Z3146" i="1"/>
  <c r="V3147" i="1"/>
  <c r="W3147" i="1"/>
  <c r="X3147" i="1"/>
  <c r="Y3147" i="1"/>
  <c r="Z3147" i="1"/>
  <c r="V3148" i="1"/>
  <c r="W3148" i="1"/>
  <c r="X3148" i="1"/>
  <c r="Y3148" i="1"/>
  <c r="Z3148" i="1"/>
  <c r="V3149" i="1"/>
  <c r="W3149" i="1"/>
  <c r="X3149" i="1"/>
  <c r="Y3149" i="1"/>
  <c r="Z3149" i="1"/>
  <c r="V3150" i="1"/>
  <c r="W3150" i="1"/>
  <c r="X3150" i="1"/>
  <c r="Y3150" i="1"/>
  <c r="Z3150" i="1"/>
  <c r="V3151" i="1"/>
  <c r="W3151" i="1"/>
  <c r="X3151" i="1"/>
  <c r="Y3151" i="1"/>
  <c r="Z3151" i="1"/>
  <c r="V3152" i="1"/>
  <c r="W3152" i="1"/>
  <c r="X3152" i="1"/>
  <c r="Y3152" i="1"/>
  <c r="Z3152" i="1"/>
  <c r="V3153" i="1"/>
  <c r="W3153" i="1"/>
  <c r="X3153" i="1"/>
  <c r="Y3153" i="1"/>
  <c r="Z3153" i="1"/>
  <c r="V3154" i="1"/>
  <c r="W3154" i="1"/>
  <c r="X3154" i="1"/>
  <c r="Y3154" i="1"/>
  <c r="Z3154" i="1"/>
  <c r="V3155" i="1"/>
  <c r="W3155" i="1"/>
  <c r="X3155" i="1"/>
  <c r="Y3155" i="1"/>
  <c r="Z3155" i="1"/>
  <c r="V3156" i="1"/>
  <c r="W3156" i="1"/>
  <c r="X3156" i="1"/>
  <c r="Y3156" i="1"/>
  <c r="Z3156" i="1"/>
  <c r="V3157" i="1"/>
  <c r="W3157" i="1"/>
  <c r="X3157" i="1"/>
  <c r="Y3157" i="1"/>
  <c r="Z3157" i="1"/>
  <c r="V3158" i="1"/>
  <c r="W3158" i="1"/>
  <c r="X3158" i="1"/>
  <c r="Y3158" i="1"/>
  <c r="Z3158" i="1"/>
  <c r="V3159" i="1"/>
  <c r="W3159" i="1"/>
  <c r="X3159" i="1"/>
  <c r="Y3159" i="1"/>
  <c r="Z3159" i="1"/>
  <c r="V3160" i="1"/>
  <c r="W3160" i="1"/>
  <c r="X3160" i="1"/>
  <c r="Y3160" i="1"/>
  <c r="Z3160" i="1"/>
  <c r="V3161" i="1"/>
  <c r="W3161" i="1"/>
  <c r="X3161" i="1"/>
  <c r="Y3161" i="1"/>
  <c r="Z3161" i="1"/>
  <c r="V3162" i="1"/>
  <c r="W3162" i="1"/>
  <c r="X3162" i="1"/>
  <c r="Y3162" i="1"/>
  <c r="Z3162" i="1"/>
  <c r="V3163" i="1"/>
  <c r="W3163" i="1"/>
  <c r="X3163" i="1"/>
  <c r="Y3163" i="1"/>
  <c r="Z3163" i="1"/>
  <c r="V3164" i="1"/>
  <c r="W3164" i="1"/>
  <c r="X3164" i="1"/>
  <c r="Y3164" i="1"/>
  <c r="Z3164" i="1"/>
  <c r="V3165" i="1"/>
  <c r="W3165" i="1"/>
  <c r="X3165" i="1"/>
  <c r="Y3165" i="1"/>
  <c r="Z3165" i="1"/>
  <c r="V3166" i="1"/>
  <c r="W3166" i="1"/>
  <c r="X3166" i="1"/>
  <c r="Y3166" i="1"/>
  <c r="Z3166" i="1"/>
  <c r="V3167" i="1"/>
  <c r="W3167" i="1"/>
  <c r="X3167" i="1"/>
  <c r="Y3167" i="1"/>
  <c r="Z3167" i="1"/>
  <c r="V3168" i="1"/>
  <c r="W3168" i="1"/>
  <c r="X3168" i="1"/>
  <c r="Y3168" i="1"/>
  <c r="Z3168" i="1"/>
  <c r="V3169" i="1"/>
  <c r="W3169" i="1"/>
  <c r="X3169" i="1"/>
  <c r="Y3169" i="1"/>
  <c r="Z3169" i="1"/>
  <c r="V3170" i="1"/>
  <c r="W3170" i="1"/>
  <c r="X3170" i="1"/>
  <c r="Y3170" i="1"/>
  <c r="Z3170" i="1"/>
  <c r="V3171" i="1"/>
  <c r="W3171" i="1"/>
  <c r="X3171" i="1"/>
  <c r="Y3171" i="1"/>
  <c r="Z3171" i="1"/>
  <c r="V3172" i="1"/>
  <c r="W3172" i="1"/>
  <c r="X3172" i="1"/>
  <c r="Y3172" i="1"/>
  <c r="Z3172" i="1"/>
  <c r="V3173" i="1"/>
  <c r="W3173" i="1"/>
  <c r="X3173" i="1"/>
  <c r="Y3173" i="1"/>
  <c r="Z3173" i="1"/>
  <c r="V3174" i="1"/>
  <c r="W3174" i="1"/>
  <c r="X3174" i="1"/>
  <c r="Y3174" i="1"/>
  <c r="Z3174" i="1"/>
  <c r="V3175" i="1"/>
  <c r="W3175" i="1"/>
  <c r="X3175" i="1"/>
  <c r="Y3175" i="1"/>
  <c r="Z3175" i="1"/>
  <c r="V3176" i="1"/>
  <c r="W3176" i="1"/>
  <c r="X3176" i="1"/>
  <c r="Y3176" i="1"/>
  <c r="Z3176" i="1"/>
  <c r="V3177" i="1"/>
  <c r="W3177" i="1"/>
  <c r="X3177" i="1"/>
  <c r="Y3177" i="1"/>
  <c r="Z3177" i="1"/>
  <c r="V3178" i="1"/>
  <c r="W3178" i="1"/>
  <c r="X3178" i="1"/>
  <c r="Y3178" i="1"/>
  <c r="Z3178" i="1"/>
  <c r="V3179" i="1"/>
  <c r="W3179" i="1"/>
  <c r="X3179" i="1"/>
  <c r="Y3179" i="1"/>
  <c r="Z3179" i="1"/>
  <c r="V3180" i="1"/>
  <c r="W3180" i="1"/>
  <c r="X3180" i="1"/>
  <c r="Y3180" i="1"/>
  <c r="Z3180" i="1"/>
  <c r="V3181" i="1"/>
  <c r="W3181" i="1"/>
  <c r="X3181" i="1"/>
  <c r="Y3181" i="1"/>
  <c r="Z3181" i="1"/>
  <c r="V3182" i="1"/>
  <c r="W3182" i="1"/>
  <c r="X3182" i="1"/>
  <c r="Y3182" i="1"/>
  <c r="Z3182" i="1"/>
  <c r="V3183" i="1"/>
  <c r="W3183" i="1"/>
  <c r="X3183" i="1"/>
  <c r="Y3183" i="1"/>
  <c r="Z3183" i="1"/>
  <c r="V3184" i="1"/>
  <c r="W3184" i="1"/>
  <c r="X3184" i="1"/>
  <c r="Y3184" i="1"/>
  <c r="Z3184" i="1"/>
  <c r="V3185" i="1"/>
  <c r="W3185" i="1"/>
  <c r="X3185" i="1"/>
  <c r="Y3185" i="1"/>
  <c r="Z3185" i="1"/>
  <c r="V3186" i="1"/>
  <c r="W3186" i="1"/>
  <c r="X3186" i="1"/>
  <c r="Y3186" i="1"/>
  <c r="Z3186" i="1"/>
  <c r="V3187" i="1"/>
  <c r="W3187" i="1"/>
  <c r="X3187" i="1"/>
  <c r="Y3187" i="1"/>
  <c r="Z3187" i="1"/>
  <c r="V3188" i="1"/>
  <c r="W3188" i="1"/>
  <c r="X3188" i="1"/>
  <c r="Y3188" i="1"/>
  <c r="Z3188" i="1"/>
  <c r="V3189" i="1"/>
  <c r="W3189" i="1"/>
  <c r="X3189" i="1"/>
  <c r="Y3189" i="1"/>
  <c r="Z3189" i="1"/>
  <c r="V3190" i="1"/>
  <c r="W3190" i="1"/>
  <c r="X3190" i="1"/>
  <c r="Y3190" i="1"/>
  <c r="Z3190" i="1"/>
  <c r="V3191" i="1"/>
  <c r="W3191" i="1"/>
  <c r="X3191" i="1"/>
  <c r="Y3191" i="1"/>
  <c r="Z3191" i="1"/>
  <c r="V3192" i="1"/>
  <c r="W3192" i="1"/>
  <c r="X3192" i="1"/>
  <c r="Y3192" i="1"/>
  <c r="Z3192" i="1"/>
  <c r="V3193" i="1"/>
  <c r="W3193" i="1"/>
  <c r="X3193" i="1"/>
  <c r="Y3193" i="1"/>
  <c r="Z3193" i="1"/>
  <c r="V3194" i="1"/>
  <c r="W3194" i="1"/>
  <c r="X3194" i="1"/>
  <c r="Y3194" i="1"/>
  <c r="Z3194" i="1"/>
  <c r="V3195" i="1"/>
  <c r="W3195" i="1"/>
  <c r="X3195" i="1"/>
  <c r="Y3195" i="1"/>
  <c r="Z3195" i="1"/>
  <c r="V3196" i="1"/>
  <c r="W3196" i="1"/>
  <c r="X3196" i="1"/>
  <c r="Y3196" i="1"/>
  <c r="Z3196" i="1"/>
  <c r="V3197" i="1"/>
  <c r="W3197" i="1"/>
  <c r="X3197" i="1"/>
  <c r="Y3197" i="1"/>
  <c r="Z3197" i="1"/>
  <c r="V3198" i="1"/>
  <c r="W3198" i="1"/>
  <c r="X3198" i="1"/>
  <c r="Y3198" i="1"/>
  <c r="Z3198" i="1"/>
  <c r="V3199" i="1"/>
  <c r="W3199" i="1"/>
  <c r="X3199" i="1"/>
  <c r="Y3199" i="1"/>
  <c r="Z3199" i="1"/>
  <c r="V3200" i="1"/>
  <c r="W3200" i="1"/>
  <c r="X3200" i="1"/>
  <c r="Y3200" i="1"/>
  <c r="Z3200" i="1"/>
  <c r="V3201" i="1"/>
  <c r="W3201" i="1"/>
  <c r="X3201" i="1"/>
  <c r="Y3201" i="1"/>
  <c r="Z3201" i="1"/>
  <c r="V3202" i="1"/>
  <c r="W3202" i="1"/>
  <c r="X3202" i="1"/>
  <c r="Y3202" i="1"/>
  <c r="Z3202" i="1"/>
  <c r="V3203" i="1"/>
  <c r="W3203" i="1"/>
  <c r="X3203" i="1"/>
  <c r="Y3203" i="1"/>
  <c r="Z3203" i="1"/>
  <c r="V3204" i="1"/>
  <c r="W3204" i="1"/>
  <c r="X3204" i="1"/>
  <c r="Y3204" i="1"/>
  <c r="Z3204" i="1"/>
  <c r="V3205" i="1"/>
  <c r="W3205" i="1"/>
  <c r="X3205" i="1"/>
  <c r="Y3205" i="1"/>
  <c r="Z3205" i="1"/>
  <c r="V3206" i="1"/>
  <c r="W3206" i="1"/>
  <c r="X3206" i="1"/>
  <c r="Y3206" i="1"/>
  <c r="Z3206" i="1"/>
  <c r="V3207" i="1"/>
  <c r="W3207" i="1"/>
  <c r="X3207" i="1"/>
  <c r="Y3207" i="1"/>
  <c r="Z3207" i="1"/>
  <c r="V3208" i="1"/>
  <c r="W3208" i="1"/>
  <c r="X3208" i="1"/>
  <c r="Y3208" i="1"/>
  <c r="Z3208" i="1"/>
  <c r="V3209" i="1"/>
  <c r="W3209" i="1"/>
  <c r="X3209" i="1"/>
  <c r="Y3209" i="1"/>
  <c r="Z3209" i="1"/>
  <c r="V3210" i="1"/>
  <c r="W3210" i="1"/>
  <c r="X3210" i="1"/>
  <c r="Y3210" i="1"/>
  <c r="Z3210" i="1"/>
  <c r="V3211" i="1"/>
  <c r="W3211" i="1"/>
  <c r="X3211" i="1"/>
  <c r="Y3211" i="1"/>
  <c r="Z3211" i="1"/>
  <c r="V3212" i="1"/>
  <c r="W3212" i="1"/>
  <c r="X3212" i="1"/>
  <c r="Y3212" i="1"/>
  <c r="Z3212" i="1"/>
  <c r="V3213" i="1"/>
  <c r="W3213" i="1"/>
  <c r="X3213" i="1"/>
  <c r="Y3213" i="1"/>
  <c r="Z3213" i="1"/>
  <c r="V3214" i="1"/>
  <c r="W3214" i="1"/>
  <c r="X3214" i="1"/>
  <c r="Y3214" i="1"/>
  <c r="Z3214" i="1"/>
  <c r="V3215" i="1"/>
  <c r="W3215" i="1"/>
  <c r="X3215" i="1"/>
  <c r="Y3215" i="1"/>
  <c r="Z3215" i="1"/>
  <c r="V3216" i="1"/>
  <c r="W3216" i="1"/>
  <c r="X3216" i="1"/>
  <c r="Y3216" i="1"/>
  <c r="Z3216" i="1"/>
  <c r="V3217" i="1"/>
  <c r="W3217" i="1"/>
  <c r="X3217" i="1"/>
  <c r="Y3217" i="1"/>
  <c r="Z3217" i="1"/>
  <c r="V3218" i="1"/>
  <c r="W3218" i="1"/>
  <c r="X3218" i="1"/>
  <c r="Y3218" i="1"/>
  <c r="Z3218" i="1"/>
  <c r="V3219" i="1"/>
  <c r="W3219" i="1"/>
  <c r="X3219" i="1"/>
  <c r="Y3219" i="1"/>
  <c r="Z3219" i="1"/>
  <c r="V3220" i="1"/>
  <c r="W3220" i="1"/>
  <c r="X3220" i="1"/>
  <c r="Y3220" i="1"/>
  <c r="Z3220" i="1"/>
  <c r="V3221" i="1"/>
  <c r="W3221" i="1"/>
  <c r="X3221" i="1"/>
  <c r="Y3221" i="1"/>
  <c r="Z3221" i="1"/>
  <c r="V3222" i="1"/>
  <c r="W3222" i="1"/>
  <c r="X3222" i="1"/>
  <c r="Y3222" i="1"/>
  <c r="Z3222" i="1"/>
  <c r="V3223" i="1"/>
  <c r="W3223" i="1"/>
  <c r="X3223" i="1"/>
  <c r="Y3223" i="1"/>
  <c r="Z3223" i="1"/>
  <c r="V3224" i="1"/>
  <c r="W3224" i="1"/>
  <c r="X3224" i="1"/>
  <c r="Y3224" i="1"/>
  <c r="Z3224" i="1"/>
  <c r="V3225" i="1"/>
  <c r="W3225" i="1"/>
  <c r="X3225" i="1"/>
  <c r="Y3225" i="1"/>
  <c r="Z3225" i="1"/>
  <c r="V3226" i="1"/>
  <c r="W3226" i="1"/>
  <c r="X3226" i="1"/>
  <c r="Y3226" i="1"/>
  <c r="Z3226" i="1"/>
  <c r="V3227" i="1"/>
  <c r="W3227" i="1"/>
  <c r="X3227" i="1"/>
  <c r="Y3227" i="1"/>
  <c r="Z3227" i="1"/>
  <c r="V3228" i="1"/>
  <c r="W3228" i="1"/>
  <c r="X3228" i="1"/>
  <c r="Y3228" i="1"/>
  <c r="Z3228" i="1"/>
  <c r="V3229" i="1"/>
  <c r="W3229" i="1"/>
  <c r="X3229" i="1"/>
  <c r="Y3229" i="1"/>
  <c r="Z3229" i="1"/>
  <c r="V3230" i="1"/>
  <c r="W3230" i="1"/>
  <c r="X3230" i="1"/>
  <c r="Y3230" i="1"/>
  <c r="Z3230" i="1"/>
  <c r="V3231" i="1"/>
  <c r="W3231" i="1"/>
  <c r="X3231" i="1"/>
  <c r="Y3231" i="1"/>
  <c r="Z3231" i="1"/>
  <c r="V3232" i="1"/>
  <c r="W3232" i="1"/>
  <c r="X3232" i="1"/>
  <c r="Y3232" i="1"/>
  <c r="Z3232" i="1"/>
  <c r="V3233" i="1"/>
  <c r="W3233" i="1"/>
  <c r="X3233" i="1"/>
  <c r="Y3233" i="1"/>
  <c r="Z3233" i="1"/>
  <c r="V3234" i="1"/>
  <c r="W3234" i="1"/>
  <c r="X3234" i="1"/>
  <c r="Y3234" i="1"/>
  <c r="Z3234" i="1"/>
  <c r="V3235" i="1"/>
  <c r="W3235" i="1"/>
  <c r="X3235" i="1"/>
  <c r="Y3235" i="1"/>
  <c r="Z3235" i="1"/>
  <c r="V3236" i="1"/>
  <c r="W3236" i="1"/>
  <c r="X3236" i="1"/>
  <c r="Y3236" i="1"/>
  <c r="Z3236" i="1"/>
  <c r="V3237" i="1"/>
  <c r="W3237" i="1"/>
  <c r="X3237" i="1"/>
  <c r="Y3237" i="1"/>
  <c r="Z3237" i="1"/>
  <c r="V3238" i="1"/>
  <c r="W3238" i="1"/>
  <c r="X3238" i="1"/>
  <c r="Y3238" i="1"/>
  <c r="Z3238" i="1"/>
  <c r="V3239" i="1"/>
  <c r="W3239" i="1"/>
  <c r="X3239" i="1"/>
  <c r="Y3239" i="1"/>
  <c r="Z3239" i="1"/>
  <c r="V3240" i="1"/>
  <c r="W3240" i="1"/>
  <c r="X3240" i="1"/>
  <c r="Y3240" i="1"/>
  <c r="Z3240" i="1"/>
  <c r="V3241" i="1"/>
  <c r="W3241" i="1"/>
  <c r="X3241" i="1"/>
  <c r="Y3241" i="1"/>
  <c r="Z3241" i="1"/>
  <c r="V3242" i="1"/>
  <c r="W3242" i="1"/>
  <c r="X3242" i="1"/>
  <c r="Y3242" i="1"/>
  <c r="Z3242" i="1"/>
  <c r="V3243" i="1"/>
  <c r="W3243" i="1"/>
  <c r="X3243" i="1"/>
  <c r="Y3243" i="1"/>
  <c r="Z3243" i="1"/>
  <c r="V3244" i="1"/>
  <c r="W3244" i="1"/>
  <c r="X3244" i="1"/>
  <c r="Y3244" i="1"/>
  <c r="Z3244" i="1"/>
  <c r="V3245" i="1"/>
  <c r="W3245" i="1"/>
  <c r="X3245" i="1"/>
  <c r="Y3245" i="1"/>
  <c r="Z3245" i="1"/>
  <c r="V3246" i="1"/>
  <c r="W3246" i="1"/>
  <c r="X3246" i="1"/>
  <c r="Y3246" i="1"/>
  <c r="Z3246" i="1"/>
  <c r="V3247" i="1"/>
  <c r="W3247" i="1"/>
  <c r="X3247" i="1"/>
  <c r="Y3247" i="1"/>
  <c r="Z3247" i="1"/>
  <c r="V3248" i="1"/>
  <c r="W3248" i="1"/>
  <c r="X3248" i="1"/>
  <c r="Y3248" i="1"/>
  <c r="Z3248" i="1"/>
  <c r="V3249" i="1"/>
  <c r="W3249" i="1"/>
  <c r="X3249" i="1"/>
  <c r="Y3249" i="1"/>
  <c r="Z3249" i="1"/>
  <c r="V3250" i="1"/>
  <c r="W3250" i="1"/>
  <c r="X3250" i="1"/>
  <c r="Y3250" i="1"/>
  <c r="Z3250" i="1"/>
  <c r="V3251" i="1"/>
  <c r="W3251" i="1"/>
  <c r="X3251" i="1"/>
  <c r="Y3251" i="1"/>
  <c r="Z3251" i="1"/>
  <c r="V3252" i="1"/>
  <c r="W3252" i="1"/>
  <c r="X3252" i="1"/>
  <c r="Y3252" i="1"/>
  <c r="Z3252" i="1"/>
  <c r="V3253" i="1"/>
  <c r="W3253" i="1"/>
  <c r="X3253" i="1"/>
  <c r="Y3253" i="1"/>
  <c r="Z3253" i="1"/>
  <c r="V3254" i="1"/>
  <c r="W3254" i="1"/>
  <c r="X3254" i="1"/>
  <c r="Y3254" i="1"/>
  <c r="Z3254" i="1"/>
  <c r="V3255" i="1"/>
  <c r="W3255" i="1"/>
  <c r="X3255" i="1"/>
  <c r="Y3255" i="1"/>
  <c r="Z3255" i="1"/>
  <c r="V3256" i="1"/>
  <c r="W3256" i="1"/>
  <c r="X3256" i="1"/>
  <c r="Y3256" i="1"/>
  <c r="Z3256" i="1"/>
  <c r="V3257" i="1"/>
  <c r="W3257" i="1"/>
  <c r="X3257" i="1"/>
  <c r="Y3257" i="1"/>
  <c r="Z3257" i="1"/>
  <c r="V3258" i="1"/>
  <c r="W3258" i="1"/>
  <c r="X3258" i="1"/>
  <c r="Y3258" i="1"/>
  <c r="Z3258" i="1"/>
  <c r="V3259" i="1"/>
  <c r="W3259" i="1"/>
  <c r="X3259" i="1"/>
  <c r="Y3259" i="1"/>
  <c r="Z3259" i="1"/>
  <c r="V3260" i="1"/>
  <c r="W3260" i="1"/>
  <c r="X3260" i="1"/>
  <c r="Y3260" i="1"/>
  <c r="Z3260" i="1"/>
  <c r="V3261" i="1"/>
  <c r="W3261" i="1"/>
  <c r="X3261" i="1"/>
  <c r="Y3261" i="1"/>
  <c r="Z3261" i="1"/>
  <c r="V3262" i="1"/>
  <c r="W3262" i="1"/>
  <c r="X3262" i="1"/>
  <c r="Y3262" i="1"/>
  <c r="Z3262" i="1"/>
  <c r="V3263" i="1"/>
  <c r="W3263" i="1"/>
  <c r="X3263" i="1"/>
  <c r="Y3263" i="1"/>
  <c r="Z3263" i="1"/>
  <c r="V3264" i="1"/>
  <c r="W3264" i="1"/>
  <c r="X3264" i="1"/>
  <c r="Y3264" i="1"/>
  <c r="Z3264" i="1"/>
  <c r="V3265" i="1"/>
  <c r="W3265" i="1"/>
  <c r="X3265" i="1"/>
  <c r="Y3265" i="1"/>
  <c r="Z3265" i="1"/>
  <c r="V3266" i="1"/>
  <c r="W3266" i="1"/>
  <c r="X3266" i="1"/>
  <c r="Y3266" i="1"/>
  <c r="Z3266" i="1"/>
  <c r="V3267" i="1"/>
  <c r="W3267" i="1"/>
  <c r="X3267" i="1"/>
  <c r="Y3267" i="1"/>
  <c r="Z3267" i="1"/>
  <c r="V3268" i="1"/>
  <c r="W3268" i="1"/>
  <c r="X3268" i="1"/>
  <c r="Y3268" i="1"/>
  <c r="Z3268" i="1"/>
  <c r="V3269" i="1"/>
  <c r="W3269" i="1"/>
  <c r="X3269" i="1"/>
  <c r="Y3269" i="1"/>
  <c r="Z3269" i="1"/>
  <c r="V3270" i="1"/>
  <c r="W3270" i="1"/>
  <c r="X3270" i="1"/>
  <c r="Y3270" i="1"/>
  <c r="Z3270" i="1"/>
  <c r="V3271" i="1"/>
  <c r="W3271" i="1"/>
  <c r="X3271" i="1"/>
  <c r="Y3271" i="1"/>
  <c r="Z3271" i="1"/>
  <c r="V3272" i="1"/>
  <c r="W3272" i="1"/>
  <c r="X3272" i="1"/>
  <c r="Y3272" i="1"/>
  <c r="Z3272" i="1"/>
  <c r="V3273" i="1"/>
  <c r="W3273" i="1"/>
  <c r="X3273" i="1"/>
  <c r="Y3273" i="1"/>
  <c r="Z3273" i="1"/>
  <c r="V3274" i="1"/>
  <c r="W3274" i="1"/>
  <c r="X3274" i="1"/>
  <c r="Y3274" i="1"/>
  <c r="Z3274" i="1"/>
  <c r="V3275" i="1"/>
  <c r="W3275" i="1"/>
  <c r="X3275" i="1"/>
  <c r="Y3275" i="1"/>
  <c r="Z3275" i="1"/>
  <c r="V3276" i="1"/>
  <c r="W3276" i="1"/>
  <c r="X3276" i="1"/>
  <c r="Y3276" i="1"/>
  <c r="Z3276" i="1"/>
  <c r="V3277" i="1"/>
  <c r="W3277" i="1"/>
  <c r="X3277" i="1"/>
  <c r="Y3277" i="1"/>
  <c r="Z3277" i="1"/>
  <c r="V3278" i="1"/>
  <c r="W3278" i="1"/>
  <c r="X3278" i="1"/>
  <c r="Y3278" i="1"/>
  <c r="Z3278" i="1"/>
  <c r="V3279" i="1"/>
  <c r="W3279" i="1"/>
  <c r="X3279" i="1"/>
  <c r="Y3279" i="1"/>
  <c r="Z3279" i="1"/>
  <c r="V3280" i="1"/>
  <c r="W3280" i="1"/>
  <c r="X3280" i="1"/>
  <c r="Y3280" i="1"/>
  <c r="Z3280" i="1"/>
  <c r="V3281" i="1"/>
  <c r="W3281" i="1"/>
  <c r="X3281" i="1"/>
  <c r="Y3281" i="1"/>
  <c r="Z3281" i="1"/>
  <c r="V3282" i="1"/>
  <c r="W3282" i="1"/>
  <c r="X3282" i="1"/>
  <c r="Y3282" i="1"/>
  <c r="Z3282" i="1"/>
  <c r="V3283" i="1"/>
  <c r="W3283" i="1"/>
  <c r="X3283" i="1"/>
  <c r="Y3283" i="1"/>
  <c r="Z3283" i="1"/>
  <c r="V3284" i="1"/>
  <c r="W3284" i="1"/>
  <c r="X3284" i="1"/>
  <c r="Y3284" i="1"/>
  <c r="Z3284" i="1"/>
  <c r="V3285" i="1"/>
  <c r="W3285" i="1"/>
  <c r="X3285" i="1"/>
  <c r="Y3285" i="1"/>
  <c r="Z3285" i="1"/>
  <c r="V3286" i="1"/>
  <c r="W3286" i="1"/>
  <c r="X3286" i="1"/>
  <c r="Y3286" i="1"/>
  <c r="Z3286" i="1"/>
  <c r="V3287" i="1"/>
  <c r="W3287" i="1"/>
  <c r="X3287" i="1"/>
  <c r="Y3287" i="1"/>
  <c r="Z3287" i="1"/>
  <c r="V3288" i="1"/>
  <c r="W3288" i="1"/>
  <c r="X3288" i="1"/>
  <c r="Y3288" i="1"/>
  <c r="Z3288" i="1"/>
  <c r="V3289" i="1"/>
  <c r="W3289" i="1"/>
  <c r="X3289" i="1"/>
  <c r="Y3289" i="1"/>
  <c r="Z3289" i="1"/>
  <c r="V3290" i="1"/>
  <c r="W3290" i="1"/>
  <c r="X3290" i="1"/>
  <c r="Y3290" i="1"/>
  <c r="Z3290" i="1"/>
  <c r="V3291" i="1"/>
  <c r="W3291" i="1"/>
  <c r="X3291" i="1"/>
  <c r="Y3291" i="1"/>
  <c r="Z3291" i="1"/>
  <c r="V3292" i="1"/>
  <c r="W3292" i="1"/>
  <c r="X3292" i="1"/>
  <c r="Y3292" i="1"/>
  <c r="Z3292" i="1"/>
  <c r="V3293" i="1"/>
  <c r="W3293" i="1"/>
  <c r="X3293" i="1"/>
  <c r="Y3293" i="1"/>
  <c r="Z3293" i="1"/>
  <c r="V3294" i="1"/>
  <c r="W3294" i="1"/>
  <c r="X3294" i="1"/>
  <c r="Y3294" i="1"/>
  <c r="Z3294" i="1"/>
  <c r="V3295" i="1"/>
  <c r="W3295" i="1"/>
  <c r="X3295" i="1"/>
  <c r="Y3295" i="1"/>
  <c r="Z3295" i="1"/>
  <c r="V3296" i="1"/>
  <c r="W3296" i="1"/>
  <c r="X3296" i="1"/>
  <c r="Y3296" i="1"/>
  <c r="Z3296" i="1"/>
  <c r="V3297" i="1"/>
  <c r="W3297" i="1"/>
  <c r="X3297" i="1"/>
  <c r="Y3297" i="1"/>
  <c r="Z3297" i="1"/>
  <c r="V3298" i="1"/>
  <c r="W3298" i="1"/>
  <c r="X3298" i="1"/>
  <c r="Y3298" i="1"/>
  <c r="Z3298" i="1"/>
  <c r="V3299" i="1"/>
  <c r="W3299" i="1"/>
  <c r="X3299" i="1"/>
  <c r="Y3299" i="1"/>
  <c r="Z3299" i="1"/>
  <c r="V3300" i="1"/>
  <c r="W3300" i="1"/>
  <c r="X3300" i="1"/>
  <c r="Y3300" i="1"/>
  <c r="Z3300" i="1"/>
  <c r="V3301" i="1"/>
  <c r="W3301" i="1"/>
  <c r="X3301" i="1"/>
  <c r="Y3301" i="1"/>
  <c r="Z3301" i="1"/>
  <c r="V3302" i="1"/>
  <c r="W3302" i="1"/>
  <c r="X3302" i="1"/>
  <c r="Y3302" i="1"/>
  <c r="Z3302" i="1"/>
  <c r="V3303" i="1"/>
  <c r="W3303" i="1"/>
  <c r="X3303" i="1"/>
  <c r="Y3303" i="1"/>
  <c r="Z3303" i="1"/>
  <c r="V3304" i="1"/>
  <c r="W3304" i="1"/>
  <c r="X3304" i="1"/>
  <c r="Y3304" i="1"/>
  <c r="Z3304" i="1"/>
  <c r="V3305" i="1"/>
  <c r="W3305" i="1"/>
  <c r="X3305" i="1"/>
  <c r="Y3305" i="1"/>
  <c r="Z3305" i="1"/>
  <c r="V3306" i="1"/>
  <c r="W3306" i="1"/>
  <c r="X3306" i="1"/>
  <c r="Y3306" i="1"/>
  <c r="Z3306" i="1"/>
  <c r="V3307" i="1"/>
  <c r="W3307" i="1"/>
  <c r="X3307" i="1"/>
  <c r="Y3307" i="1"/>
  <c r="Z3307" i="1"/>
  <c r="V3308" i="1"/>
  <c r="W3308" i="1"/>
  <c r="X3308" i="1"/>
  <c r="Y3308" i="1"/>
  <c r="Z3308" i="1"/>
  <c r="V3309" i="1"/>
  <c r="W3309" i="1"/>
  <c r="X3309" i="1"/>
  <c r="Y3309" i="1"/>
  <c r="Z3309" i="1"/>
  <c r="V3310" i="1"/>
  <c r="W3310" i="1"/>
  <c r="X3310" i="1"/>
  <c r="Y3310" i="1"/>
  <c r="Z3310" i="1"/>
  <c r="V3311" i="1"/>
  <c r="W3311" i="1"/>
  <c r="X3311" i="1"/>
  <c r="Y3311" i="1"/>
  <c r="Z3311" i="1"/>
  <c r="V3312" i="1"/>
  <c r="W3312" i="1"/>
  <c r="X3312" i="1"/>
  <c r="Y3312" i="1"/>
  <c r="Z3312" i="1"/>
  <c r="V3313" i="1"/>
  <c r="W3313" i="1"/>
  <c r="X3313" i="1"/>
  <c r="Y3313" i="1"/>
  <c r="Z3313" i="1"/>
  <c r="V3314" i="1"/>
  <c r="W3314" i="1"/>
  <c r="X3314" i="1"/>
  <c r="Y3314" i="1"/>
  <c r="Z3314" i="1"/>
  <c r="V3315" i="1"/>
  <c r="W3315" i="1"/>
  <c r="X3315" i="1"/>
  <c r="Y3315" i="1"/>
  <c r="Z3315" i="1"/>
  <c r="V3316" i="1"/>
  <c r="W3316" i="1"/>
  <c r="X3316" i="1"/>
  <c r="Y3316" i="1"/>
  <c r="Z3316" i="1"/>
  <c r="V3317" i="1"/>
  <c r="W3317" i="1"/>
  <c r="X3317" i="1"/>
  <c r="Y3317" i="1"/>
  <c r="Z3317" i="1"/>
  <c r="V3318" i="1"/>
  <c r="W3318" i="1"/>
  <c r="X3318" i="1"/>
  <c r="Y3318" i="1"/>
  <c r="Z3318" i="1"/>
  <c r="V3319" i="1"/>
  <c r="W3319" i="1"/>
  <c r="X3319" i="1"/>
  <c r="Y3319" i="1"/>
  <c r="Z3319" i="1"/>
  <c r="V3320" i="1"/>
  <c r="W3320" i="1"/>
  <c r="X3320" i="1"/>
  <c r="Y3320" i="1"/>
  <c r="Z3320" i="1"/>
  <c r="V3321" i="1"/>
  <c r="W3321" i="1"/>
  <c r="X3321" i="1"/>
  <c r="Y3321" i="1"/>
  <c r="Z3321" i="1"/>
  <c r="V3322" i="1"/>
  <c r="W3322" i="1"/>
  <c r="X3322" i="1"/>
  <c r="Y3322" i="1"/>
  <c r="Z3322" i="1"/>
  <c r="V3323" i="1"/>
  <c r="W3323" i="1"/>
  <c r="X3323" i="1"/>
  <c r="Y3323" i="1"/>
  <c r="Z3323" i="1"/>
  <c r="V3324" i="1"/>
  <c r="W3324" i="1"/>
  <c r="X3324" i="1"/>
  <c r="Y3324" i="1"/>
  <c r="Z3324" i="1"/>
  <c r="V3325" i="1"/>
  <c r="W3325" i="1"/>
  <c r="X3325" i="1"/>
  <c r="Y3325" i="1"/>
  <c r="Z3325" i="1"/>
  <c r="V3326" i="1"/>
  <c r="W3326" i="1"/>
  <c r="X3326" i="1"/>
  <c r="Y3326" i="1"/>
  <c r="Z3326" i="1"/>
  <c r="V3327" i="1"/>
  <c r="W3327" i="1"/>
  <c r="X3327" i="1"/>
  <c r="Y3327" i="1"/>
  <c r="Z3327" i="1"/>
  <c r="V3328" i="1"/>
  <c r="W3328" i="1"/>
  <c r="X3328" i="1"/>
  <c r="Y3328" i="1"/>
  <c r="Z3328" i="1"/>
  <c r="V3329" i="1"/>
  <c r="W3329" i="1"/>
  <c r="X3329" i="1"/>
  <c r="Y3329" i="1"/>
  <c r="Z3329" i="1"/>
  <c r="V3330" i="1"/>
  <c r="W3330" i="1"/>
  <c r="X3330" i="1"/>
  <c r="Y3330" i="1"/>
  <c r="Z3330" i="1"/>
  <c r="V3331" i="1"/>
  <c r="W3331" i="1"/>
  <c r="X3331" i="1"/>
  <c r="Y3331" i="1"/>
  <c r="Z3331" i="1"/>
  <c r="V3332" i="1"/>
  <c r="W3332" i="1"/>
  <c r="X3332" i="1"/>
  <c r="Y3332" i="1"/>
  <c r="Z3332" i="1"/>
  <c r="V3333" i="1"/>
  <c r="W3333" i="1"/>
  <c r="X3333" i="1"/>
  <c r="Y3333" i="1"/>
  <c r="Z3333" i="1"/>
  <c r="V3334" i="1"/>
  <c r="W3334" i="1"/>
  <c r="X3334" i="1"/>
  <c r="Y3334" i="1"/>
  <c r="Z3334" i="1"/>
  <c r="V3335" i="1"/>
  <c r="W3335" i="1"/>
  <c r="X3335" i="1"/>
  <c r="Y3335" i="1"/>
  <c r="Z3335" i="1"/>
  <c r="V3336" i="1"/>
  <c r="W3336" i="1"/>
  <c r="X3336" i="1"/>
  <c r="Y3336" i="1"/>
  <c r="Z3336" i="1"/>
  <c r="V3337" i="1"/>
  <c r="W3337" i="1"/>
  <c r="X3337" i="1"/>
  <c r="Y3337" i="1"/>
  <c r="Z3337" i="1"/>
  <c r="V3338" i="1"/>
  <c r="W3338" i="1"/>
  <c r="X3338" i="1"/>
  <c r="Y3338" i="1"/>
  <c r="Z3338" i="1"/>
  <c r="V3339" i="1"/>
  <c r="W3339" i="1"/>
  <c r="X3339" i="1"/>
  <c r="Y3339" i="1"/>
  <c r="Z3339" i="1"/>
  <c r="V3340" i="1"/>
  <c r="W3340" i="1"/>
  <c r="X3340" i="1"/>
  <c r="Y3340" i="1"/>
  <c r="Z3340" i="1"/>
  <c r="V3341" i="1"/>
  <c r="W3341" i="1"/>
  <c r="X3341" i="1"/>
  <c r="Y3341" i="1"/>
  <c r="Z3341" i="1"/>
  <c r="V3342" i="1"/>
  <c r="W3342" i="1"/>
  <c r="X3342" i="1"/>
  <c r="Y3342" i="1"/>
  <c r="Z3342" i="1"/>
  <c r="V3343" i="1"/>
  <c r="W3343" i="1"/>
  <c r="X3343" i="1"/>
  <c r="Y3343" i="1"/>
  <c r="Z3343" i="1"/>
  <c r="V3344" i="1"/>
  <c r="W3344" i="1"/>
  <c r="X3344" i="1"/>
  <c r="Y3344" i="1"/>
  <c r="Z3344" i="1"/>
  <c r="V3345" i="1"/>
  <c r="W3345" i="1"/>
  <c r="X3345" i="1"/>
  <c r="Y3345" i="1"/>
  <c r="Z3345" i="1"/>
  <c r="V3346" i="1"/>
  <c r="W3346" i="1"/>
  <c r="X3346" i="1"/>
  <c r="Y3346" i="1"/>
  <c r="Z3346" i="1"/>
  <c r="V3347" i="1"/>
  <c r="W3347" i="1"/>
  <c r="X3347" i="1"/>
  <c r="Y3347" i="1"/>
  <c r="Z3347" i="1"/>
  <c r="V3348" i="1"/>
  <c r="W3348" i="1"/>
  <c r="X3348" i="1"/>
  <c r="Y3348" i="1"/>
  <c r="Z3348" i="1"/>
  <c r="V3349" i="1"/>
  <c r="W3349" i="1"/>
  <c r="X3349" i="1"/>
  <c r="Y3349" i="1"/>
  <c r="Z3349" i="1"/>
  <c r="V3350" i="1"/>
  <c r="W3350" i="1"/>
  <c r="X3350" i="1"/>
  <c r="Y3350" i="1"/>
  <c r="Z3350" i="1"/>
  <c r="V3351" i="1"/>
  <c r="W3351" i="1"/>
  <c r="X3351" i="1"/>
  <c r="Y3351" i="1"/>
  <c r="Z3351" i="1"/>
  <c r="V3352" i="1"/>
  <c r="W3352" i="1"/>
  <c r="X3352" i="1"/>
  <c r="Y3352" i="1"/>
  <c r="Z3352" i="1"/>
  <c r="V3353" i="1"/>
  <c r="W3353" i="1"/>
  <c r="X3353" i="1"/>
  <c r="Y3353" i="1"/>
  <c r="Z3353" i="1"/>
  <c r="V3354" i="1"/>
  <c r="W3354" i="1"/>
  <c r="X3354" i="1"/>
  <c r="Y3354" i="1"/>
  <c r="Z3354" i="1"/>
  <c r="V3355" i="1"/>
  <c r="W3355" i="1"/>
  <c r="X3355" i="1"/>
  <c r="Y3355" i="1"/>
  <c r="Z3355" i="1"/>
  <c r="V3356" i="1"/>
  <c r="W3356" i="1"/>
  <c r="X3356" i="1"/>
  <c r="Y3356" i="1"/>
  <c r="Z3356" i="1"/>
  <c r="V3357" i="1"/>
  <c r="W3357" i="1"/>
  <c r="X3357" i="1"/>
  <c r="Y3357" i="1"/>
  <c r="Z3357" i="1"/>
  <c r="V3358" i="1"/>
  <c r="W3358" i="1"/>
  <c r="X3358" i="1"/>
  <c r="Y3358" i="1"/>
  <c r="Z3358" i="1"/>
  <c r="V3359" i="1"/>
  <c r="W3359" i="1"/>
  <c r="X3359" i="1"/>
  <c r="Y3359" i="1"/>
  <c r="Z3359" i="1"/>
  <c r="V3360" i="1"/>
  <c r="W3360" i="1"/>
  <c r="X3360" i="1"/>
  <c r="Y3360" i="1"/>
  <c r="Z3360" i="1"/>
  <c r="V3361" i="1"/>
  <c r="W3361" i="1"/>
  <c r="X3361" i="1"/>
  <c r="Y3361" i="1"/>
  <c r="Z3361" i="1"/>
  <c r="V3362" i="1"/>
  <c r="W3362" i="1"/>
  <c r="X3362" i="1"/>
  <c r="Y3362" i="1"/>
  <c r="Z3362" i="1"/>
  <c r="V3363" i="1"/>
  <c r="W3363" i="1"/>
  <c r="X3363" i="1"/>
  <c r="Y3363" i="1"/>
  <c r="Z3363" i="1"/>
  <c r="V3364" i="1"/>
  <c r="W3364" i="1"/>
  <c r="X3364" i="1"/>
  <c r="Y3364" i="1"/>
  <c r="Z3364" i="1"/>
  <c r="V3365" i="1"/>
  <c r="W3365" i="1"/>
  <c r="X3365" i="1"/>
  <c r="Y3365" i="1"/>
  <c r="Z3365" i="1"/>
  <c r="V3366" i="1"/>
  <c r="W3366" i="1"/>
  <c r="X3366" i="1"/>
  <c r="Y3366" i="1"/>
  <c r="Z3366" i="1"/>
  <c r="V3367" i="1"/>
  <c r="W3367" i="1"/>
  <c r="X3367" i="1"/>
  <c r="Y3367" i="1"/>
  <c r="Z3367" i="1"/>
  <c r="V3368" i="1"/>
  <c r="W3368" i="1"/>
  <c r="X3368" i="1"/>
  <c r="Y3368" i="1"/>
  <c r="Z3368" i="1"/>
  <c r="V3369" i="1"/>
  <c r="W3369" i="1"/>
  <c r="X3369" i="1"/>
  <c r="Y3369" i="1"/>
  <c r="Z3369" i="1"/>
  <c r="V3370" i="1"/>
  <c r="W3370" i="1"/>
  <c r="X3370" i="1"/>
  <c r="Y3370" i="1"/>
  <c r="Z3370" i="1"/>
  <c r="V3371" i="1"/>
  <c r="W3371" i="1"/>
  <c r="X3371" i="1"/>
  <c r="Y3371" i="1"/>
  <c r="Z3371" i="1"/>
  <c r="V3372" i="1"/>
  <c r="W3372" i="1"/>
  <c r="X3372" i="1"/>
  <c r="Y3372" i="1"/>
  <c r="Z3372" i="1"/>
  <c r="V3373" i="1"/>
  <c r="W3373" i="1"/>
  <c r="X3373" i="1"/>
  <c r="Y3373" i="1"/>
  <c r="Z3373" i="1"/>
  <c r="V3374" i="1"/>
  <c r="W3374" i="1"/>
  <c r="X3374" i="1"/>
  <c r="Y3374" i="1"/>
  <c r="Z3374" i="1"/>
  <c r="V3375" i="1"/>
  <c r="W3375" i="1"/>
  <c r="X3375" i="1"/>
  <c r="Y3375" i="1"/>
  <c r="Z3375" i="1"/>
  <c r="V3376" i="1"/>
  <c r="W3376" i="1"/>
  <c r="X3376" i="1"/>
  <c r="Y3376" i="1"/>
  <c r="Z3376" i="1"/>
  <c r="V3377" i="1"/>
  <c r="W3377" i="1"/>
  <c r="X3377" i="1"/>
  <c r="Y3377" i="1"/>
  <c r="Z3377" i="1"/>
  <c r="V3378" i="1"/>
  <c r="W3378" i="1"/>
  <c r="X3378" i="1"/>
  <c r="Y3378" i="1"/>
  <c r="Z3378" i="1"/>
  <c r="V3379" i="1"/>
  <c r="W3379" i="1"/>
  <c r="X3379" i="1"/>
  <c r="Y3379" i="1"/>
  <c r="Z3379" i="1"/>
  <c r="V3380" i="1"/>
  <c r="W3380" i="1"/>
  <c r="X3380" i="1"/>
  <c r="Y3380" i="1"/>
  <c r="Z3380" i="1"/>
  <c r="V3381" i="1"/>
  <c r="W3381" i="1"/>
  <c r="X3381" i="1"/>
  <c r="Y3381" i="1"/>
  <c r="Z3381" i="1"/>
  <c r="V3382" i="1"/>
  <c r="W3382" i="1"/>
  <c r="X3382" i="1"/>
  <c r="Y3382" i="1"/>
  <c r="Z3382" i="1"/>
  <c r="V3383" i="1"/>
  <c r="W3383" i="1"/>
  <c r="X3383" i="1"/>
  <c r="Y3383" i="1"/>
  <c r="Z3383" i="1"/>
  <c r="V3384" i="1"/>
  <c r="W3384" i="1"/>
  <c r="X3384" i="1"/>
  <c r="Y3384" i="1"/>
  <c r="Z3384" i="1"/>
  <c r="V3385" i="1"/>
  <c r="W3385" i="1"/>
  <c r="X3385" i="1"/>
  <c r="Y3385" i="1"/>
  <c r="Z3385" i="1"/>
  <c r="V3386" i="1"/>
  <c r="W3386" i="1"/>
  <c r="X3386" i="1"/>
  <c r="Y3386" i="1"/>
  <c r="Z3386" i="1"/>
  <c r="V3387" i="1"/>
  <c r="W3387" i="1"/>
  <c r="X3387" i="1"/>
  <c r="Y3387" i="1"/>
  <c r="Z3387" i="1"/>
  <c r="V3388" i="1"/>
  <c r="W3388" i="1"/>
  <c r="X3388" i="1"/>
  <c r="Y3388" i="1"/>
  <c r="Z3388" i="1"/>
  <c r="V3389" i="1"/>
  <c r="W3389" i="1"/>
  <c r="X3389" i="1"/>
  <c r="Y3389" i="1"/>
  <c r="Z3389" i="1"/>
  <c r="V3390" i="1"/>
  <c r="W3390" i="1"/>
  <c r="X3390" i="1"/>
  <c r="Y3390" i="1"/>
  <c r="Z3390" i="1"/>
  <c r="V3391" i="1"/>
  <c r="W3391" i="1"/>
  <c r="X3391" i="1"/>
  <c r="Y3391" i="1"/>
  <c r="Z3391" i="1"/>
  <c r="V3392" i="1"/>
  <c r="W3392" i="1"/>
  <c r="X3392" i="1"/>
  <c r="Y3392" i="1"/>
  <c r="Z3392" i="1"/>
  <c r="V3393" i="1"/>
  <c r="W3393" i="1"/>
  <c r="X3393" i="1"/>
  <c r="Y3393" i="1"/>
  <c r="Z3393" i="1"/>
  <c r="V3394" i="1"/>
  <c r="W3394" i="1"/>
  <c r="X3394" i="1"/>
  <c r="Y3394" i="1"/>
  <c r="Z3394" i="1"/>
  <c r="V3395" i="1"/>
  <c r="W3395" i="1"/>
  <c r="X3395" i="1"/>
  <c r="Y3395" i="1"/>
  <c r="Z3395" i="1"/>
  <c r="V3396" i="1"/>
  <c r="W3396" i="1"/>
  <c r="X3396" i="1"/>
  <c r="Y3396" i="1"/>
  <c r="Z3396" i="1"/>
  <c r="V3397" i="1"/>
  <c r="W3397" i="1"/>
  <c r="X3397" i="1"/>
  <c r="Y3397" i="1"/>
  <c r="Z3397" i="1"/>
  <c r="V3398" i="1"/>
  <c r="W3398" i="1"/>
  <c r="X3398" i="1"/>
  <c r="Y3398" i="1"/>
  <c r="Z3398" i="1"/>
  <c r="V3399" i="1"/>
  <c r="W3399" i="1"/>
  <c r="X3399" i="1"/>
  <c r="Y3399" i="1"/>
  <c r="Z3399" i="1"/>
  <c r="V3400" i="1"/>
  <c r="W3400" i="1"/>
  <c r="X3400" i="1"/>
  <c r="Y3400" i="1"/>
  <c r="Z3400" i="1"/>
  <c r="V3401" i="1"/>
  <c r="W3401" i="1"/>
  <c r="X3401" i="1"/>
  <c r="Y3401" i="1"/>
  <c r="Z3401" i="1"/>
  <c r="V3402" i="1"/>
  <c r="W3402" i="1"/>
  <c r="X3402" i="1"/>
  <c r="Y3402" i="1"/>
  <c r="Z3402" i="1"/>
  <c r="V3403" i="1"/>
  <c r="W3403" i="1"/>
  <c r="X3403" i="1"/>
  <c r="Y3403" i="1"/>
  <c r="Z3403" i="1"/>
  <c r="V3404" i="1"/>
  <c r="W3404" i="1"/>
  <c r="X3404" i="1"/>
  <c r="Y3404" i="1"/>
  <c r="Z3404" i="1"/>
  <c r="V3405" i="1"/>
  <c r="W3405" i="1"/>
  <c r="X3405" i="1"/>
  <c r="Y3405" i="1"/>
  <c r="Z3405" i="1"/>
  <c r="V3406" i="1"/>
  <c r="W3406" i="1"/>
  <c r="X3406" i="1"/>
  <c r="Y3406" i="1"/>
  <c r="Z3406" i="1"/>
  <c r="V3407" i="1"/>
  <c r="W3407" i="1"/>
  <c r="X3407" i="1"/>
  <c r="Y3407" i="1"/>
  <c r="Z3407" i="1"/>
  <c r="V3408" i="1"/>
  <c r="W3408" i="1"/>
  <c r="X3408" i="1"/>
  <c r="Y3408" i="1"/>
  <c r="Z3408" i="1"/>
  <c r="V3409" i="1"/>
  <c r="W3409" i="1"/>
  <c r="X3409" i="1"/>
  <c r="Y3409" i="1"/>
  <c r="Z3409" i="1"/>
  <c r="V3410" i="1"/>
  <c r="W3410" i="1"/>
  <c r="X3410" i="1"/>
  <c r="Y3410" i="1"/>
  <c r="Z3410" i="1"/>
  <c r="V3411" i="1"/>
  <c r="W3411" i="1"/>
  <c r="X3411" i="1"/>
  <c r="Y3411" i="1"/>
  <c r="Z3411" i="1"/>
  <c r="V3412" i="1"/>
  <c r="W3412" i="1"/>
  <c r="X3412" i="1"/>
  <c r="Y3412" i="1"/>
  <c r="Z3412" i="1"/>
  <c r="V3413" i="1"/>
  <c r="W3413" i="1"/>
  <c r="X3413" i="1"/>
  <c r="Y3413" i="1"/>
  <c r="Z3413" i="1"/>
  <c r="V3414" i="1"/>
  <c r="W3414" i="1"/>
  <c r="X3414" i="1"/>
  <c r="Y3414" i="1"/>
  <c r="Z3414" i="1"/>
  <c r="V3415" i="1"/>
  <c r="W3415" i="1"/>
  <c r="X3415" i="1"/>
  <c r="Y3415" i="1"/>
  <c r="Z3415" i="1"/>
  <c r="V3416" i="1"/>
  <c r="W3416" i="1"/>
  <c r="X3416" i="1"/>
  <c r="Y3416" i="1"/>
  <c r="Z3416" i="1"/>
  <c r="V3417" i="1"/>
  <c r="W3417" i="1"/>
  <c r="X3417" i="1"/>
  <c r="Y3417" i="1"/>
  <c r="Z3417" i="1"/>
  <c r="V3418" i="1"/>
  <c r="W3418" i="1"/>
  <c r="X3418" i="1"/>
  <c r="Y3418" i="1"/>
  <c r="Z3418" i="1"/>
  <c r="V3419" i="1"/>
  <c r="W3419" i="1"/>
  <c r="X3419" i="1"/>
  <c r="Y3419" i="1"/>
  <c r="Z3419" i="1"/>
  <c r="V3420" i="1"/>
  <c r="W3420" i="1"/>
  <c r="X3420" i="1"/>
  <c r="Y3420" i="1"/>
  <c r="Z3420" i="1"/>
  <c r="V3421" i="1"/>
  <c r="W3421" i="1"/>
  <c r="X3421" i="1"/>
  <c r="Y3421" i="1"/>
  <c r="Z3421" i="1"/>
  <c r="V3422" i="1"/>
  <c r="W3422" i="1"/>
  <c r="X3422" i="1"/>
  <c r="Y3422" i="1"/>
  <c r="Z3422" i="1"/>
  <c r="V3423" i="1"/>
  <c r="W3423" i="1"/>
  <c r="X3423" i="1"/>
  <c r="Y3423" i="1"/>
  <c r="Z3423" i="1"/>
  <c r="V3424" i="1"/>
  <c r="W3424" i="1"/>
  <c r="X3424" i="1"/>
  <c r="Y3424" i="1"/>
  <c r="Z3424" i="1"/>
  <c r="V3425" i="1"/>
  <c r="W3425" i="1"/>
  <c r="X3425" i="1"/>
  <c r="Y3425" i="1"/>
  <c r="Z3425" i="1"/>
  <c r="V3426" i="1"/>
  <c r="W3426" i="1"/>
  <c r="X3426" i="1"/>
  <c r="Y3426" i="1"/>
  <c r="Z3426" i="1"/>
  <c r="V3427" i="1"/>
  <c r="W3427" i="1"/>
  <c r="X3427" i="1"/>
  <c r="Y3427" i="1"/>
  <c r="Z3427" i="1"/>
  <c r="V3428" i="1"/>
  <c r="W3428" i="1"/>
  <c r="X3428" i="1"/>
  <c r="Y3428" i="1"/>
  <c r="Z3428" i="1"/>
  <c r="V3429" i="1"/>
  <c r="W3429" i="1"/>
  <c r="X3429" i="1"/>
  <c r="Y3429" i="1"/>
  <c r="Z3429" i="1"/>
  <c r="V3430" i="1"/>
  <c r="W3430" i="1"/>
  <c r="X3430" i="1"/>
  <c r="Y3430" i="1"/>
  <c r="Z3430" i="1"/>
  <c r="V3431" i="1"/>
  <c r="W3431" i="1"/>
  <c r="X3431" i="1"/>
  <c r="Y3431" i="1"/>
  <c r="Z3431" i="1"/>
  <c r="V3432" i="1"/>
  <c r="W3432" i="1"/>
  <c r="X3432" i="1"/>
  <c r="Y3432" i="1"/>
  <c r="Z3432" i="1"/>
  <c r="V3433" i="1"/>
  <c r="W3433" i="1"/>
  <c r="X3433" i="1"/>
  <c r="Y3433" i="1"/>
  <c r="Z3433" i="1"/>
  <c r="V3434" i="1"/>
  <c r="W3434" i="1"/>
  <c r="X3434" i="1"/>
  <c r="Y3434" i="1"/>
  <c r="Z3434" i="1"/>
  <c r="V3435" i="1"/>
  <c r="W3435" i="1"/>
  <c r="X3435" i="1"/>
  <c r="Y3435" i="1"/>
  <c r="Z3435" i="1"/>
  <c r="V3436" i="1"/>
  <c r="W3436" i="1"/>
  <c r="X3436" i="1"/>
  <c r="Y3436" i="1"/>
  <c r="Z3436" i="1"/>
  <c r="V3437" i="1"/>
  <c r="W3437" i="1"/>
  <c r="X3437" i="1"/>
  <c r="Y3437" i="1"/>
  <c r="Z3437" i="1"/>
  <c r="V3438" i="1"/>
  <c r="W3438" i="1"/>
  <c r="X3438" i="1"/>
  <c r="Y3438" i="1"/>
  <c r="Z3438" i="1"/>
  <c r="V3439" i="1"/>
  <c r="W3439" i="1"/>
  <c r="X3439" i="1"/>
  <c r="Y3439" i="1"/>
  <c r="Z3439" i="1"/>
  <c r="V3440" i="1"/>
  <c r="W3440" i="1"/>
  <c r="X3440" i="1"/>
  <c r="Y3440" i="1"/>
  <c r="Z3440" i="1"/>
  <c r="V3441" i="1"/>
  <c r="W3441" i="1"/>
  <c r="X3441" i="1"/>
  <c r="Y3441" i="1"/>
  <c r="Z3441" i="1"/>
  <c r="V3442" i="1"/>
  <c r="W3442" i="1"/>
  <c r="X3442" i="1"/>
  <c r="Y3442" i="1"/>
  <c r="Z3442" i="1"/>
  <c r="V3443" i="1"/>
  <c r="W3443" i="1"/>
  <c r="X3443" i="1"/>
  <c r="Y3443" i="1"/>
  <c r="Z3443" i="1"/>
  <c r="V3444" i="1"/>
  <c r="W3444" i="1"/>
  <c r="X3444" i="1"/>
  <c r="Y3444" i="1"/>
  <c r="Z3444" i="1"/>
  <c r="V3445" i="1"/>
  <c r="W3445" i="1"/>
  <c r="X3445" i="1"/>
  <c r="Y3445" i="1"/>
  <c r="Z3445" i="1"/>
  <c r="V3446" i="1"/>
  <c r="W3446" i="1"/>
  <c r="X3446" i="1"/>
  <c r="Y3446" i="1"/>
  <c r="Z3446" i="1"/>
  <c r="V3447" i="1"/>
  <c r="W3447" i="1"/>
  <c r="X3447" i="1"/>
  <c r="Y3447" i="1"/>
  <c r="Z3447" i="1"/>
  <c r="V3448" i="1"/>
  <c r="W3448" i="1"/>
  <c r="X3448" i="1"/>
  <c r="Y3448" i="1"/>
  <c r="Z3448" i="1"/>
  <c r="V3449" i="1"/>
  <c r="W3449" i="1"/>
  <c r="X3449" i="1"/>
  <c r="Y3449" i="1"/>
  <c r="Z3449" i="1"/>
  <c r="V3450" i="1"/>
  <c r="W3450" i="1"/>
  <c r="X3450" i="1"/>
  <c r="Y3450" i="1"/>
  <c r="Z3450" i="1"/>
  <c r="V3451" i="1"/>
  <c r="W3451" i="1"/>
  <c r="X3451" i="1"/>
  <c r="Y3451" i="1"/>
  <c r="Z3451" i="1"/>
  <c r="V3452" i="1"/>
  <c r="W3452" i="1"/>
  <c r="X3452" i="1"/>
  <c r="Y3452" i="1"/>
  <c r="Z3452" i="1"/>
  <c r="V3453" i="1"/>
  <c r="W3453" i="1"/>
  <c r="X3453" i="1"/>
  <c r="Y3453" i="1"/>
  <c r="Z3453" i="1"/>
  <c r="V3454" i="1"/>
  <c r="W3454" i="1"/>
  <c r="X3454" i="1"/>
  <c r="Y3454" i="1"/>
  <c r="Z3454" i="1"/>
  <c r="V3455" i="1"/>
  <c r="W3455" i="1"/>
  <c r="X3455" i="1"/>
  <c r="Y3455" i="1"/>
  <c r="Z3455" i="1"/>
  <c r="V3456" i="1"/>
  <c r="W3456" i="1"/>
  <c r="X3456" i="1"/>
  <c r="Y3456" i="1"/>
  <c r="Z3456" i="1"/>
  <c r="V3457" i="1"/>
  <c r="W3457" i="1"/>
  <c r="X3457" i="1"/>
  <c r="Y3457" i="1"/>
  <c r="Z3457" i="1"/>
  <c r="V3458" i="1"/>
  <c r="W3458" i="1"/>
  <c r="X3458" i="1"/>
  <c r="Y3458" i="1"/>
  <c r="Z3458" i="1"/>
  <c r="V3459" i="1"/>
  <c r="W3459" i="1"/>
  <c r="X3459" i="1"/>
  <c r="Y3459" i="1"/>
  <c r="Z3459" i="1"/>
  <c r="V3460" i="1"/>
  <c r="W3460" i="1"/>
  <c r="X3460" i="1"/>
  <c r="Y3460" i="1"/>
  <c r="Z3460" i="1"/>
  <c r="V3461" i="1"/>
  <c r="W3461" i="1"/>
  <c r="X3461" i="1"/>
  <c r="Y3461" i="1"/>
  <c r="Z3461" i="1"/>
  <c r="V3462" i="1"/>
  <c r="W3462" i="1"/>
  <c r="X3462" i="1"/>
  <c r="Y3462" i="1"/>
  <c r="Z3462" i="1"/>
  <c r="V3463" i="1"/>
  <c r="W3463" i="1"/>
  <c r="X3463" i="1"/>
  <c r="Y3463" i="1"/>
  <c r="Z3463" i="1"/>
  <c r="V3464" i="1"/>
  <c r="W3464" i="1"/>
  <c r="X3464" i="1"/>
  <c r="Y3464" i="1"/>
  <c r="Z3464" i="1"/>
  <c r="V3465" i="1"/>
  <c r="W3465" i="1"/>
  <c r="X3465" i="1"/>
  <c r="Y3465" i="1"/>
  <c r="Z3465" i="1"/>
  <c r="V3466" i="1"/>
  <c r="W3466" i="1"/>
  <c r="X3466" i="1"/>
  <c r="Y3466" i="1"/>
  <c r="Z3466" i="1"/>
  <c r="V3467" i="1"/>
  <c r="W3467" i="1"/>
  <c r="X3467" i="1"/>
  <c r="Y3467" i="1"/>
  <c r="Z3467" i="1"/>
  <c r="V3468" i="1"/>
  <c r="W3468" i="1"/>
  <c r="X3468" i="1"/>
  <c r="Y3468" i="1"/>
  <c r="Z3468" i="1"/>
  <c r="V3469" i="1"/>
  <c r="W3469" i="1"/>
  <c r="X3469" i="1"/>
  <c r="Y3469" i="1"/>
  <c r="Z3469" i="1"/>
  <c r="V3470" i="1"/>
  <c r="W3470" i="1"/>
  <c r="X3470" i="1"/>
  <c r="Y3470" i="1"/>
  <c r="Z3470" i="1"/>
  <c r="V3471" i="1"/>
  <c r="W3471" i="1"/>
  <c r="X3471" i="1"/>
  <c r="Y3471" i="1"/>
  <c r="Z3471" i="1"/>
  <c r="V3472" i="1"/>
  <c r="W3472" i="1"/>
  <c r="X3472" i="1"/>
  <c r="Y3472" i="1"/>
  <c r="Z3472" i="1"/>
  <c r="V3473" i="1"/>
  <c r="W3473" i="1"/>
  <c r="X3473" i="1"/>
  <c r="Y3473" i="1"/>
  <c r="Z3473" i="1"/>
  <c r="V3474" i="1"/>
  <c r="W3474" i="1"/>
  <c r="X3474" i="1"/>
  <c r="Y3474" i="1"/>
  <c r="Z3474" i="1"/>
  <c r="V3475" i="1"/>
  <c r="W3475" i="1"/>
  <c r="X3475" i="1"/>
  <c r="Y3475" i="1"/>
  <c r="Z3475" i="1"/>
  <c r="V3476" i="1"/>
  <c r="W3476" i="1"/>
  <c r="X3476" i="1"/>
  <c r="Y3476" i="1"/>
  <c r="Z3476" i="1"/>
  <c r="V3477" i="1"/>
  <c r="W3477" i="1"/>
  <c r="X3477" i="1"/>
  <c r="Y3477" i="1"/>
  <c r="Z3477" i="1"/>
  <c r="V3478" i="1"/>
  <c r="W3478" i="1"/>
  <c r="X3478" i="1"/>
  <c r="Y3478" i="1"/>
  <c r="Z3478" i="1"/>
  <c r="V3479" i="1"/>
  <c r="W3479" i="1"/>
  <c r="X3479" i="1"/>
  <c r="Y3479" i="1"/>
  <c r="Z3479" i="1"/>
  <c r="V3480" i="1"/>
  <c r="W3480" i="1"/>
  <c r="X3480" i="1"/>
  <c r="Y3480" i="1"/>
  <c r="Z3480" i="1"/>
  <c r="V3481" i="1"/>
  <c r="W3481" i="1"/>
  <c r="X3481" i="1"/>
  <c r="Y3481" i="1"/>
  <c r="Z3481" i="1"/>
  <c r="V3482" i="1"/>
  <c r="W3482" i="1"/>
  <c r="X3482" i="1"/>
  <c r="Y3482" i="1"/>
  <c r="Z3482" i="1"/>
  <c r="V3483" i="1"/>
  <c r="W3483" i="1"/>
  <c r="X3483" i="1"/>
  <c r="Y3483" i="1"/>
  <c r="Z3483" i="1"/>
  <c r="V3484" i="1"/>
  <c r="W3484" i="1"/>
  <c r="X3484" i="1"/>
  <c r="Y3484" i="1"/>
  <c r="Z3484" i="1"/>
  <c r="V3485" i="1"/>
  <c r="W3485" i="1"/>
  <c r="X3485" i="1"/>
  <c r="Y3485" i="1"/>
  <c r="Z3485" i="1"/>
  <c r="V3486" i="1"/>
  <c r="W3486" i="1"/>
  <c r="X3486" i="1"/>
  <c r="Y3486" i="1"/>
  <c r="Z3486" i="1"/>
  <c r="V3487" i="1"/>
  <c r="W3487" i="1"/>
  <c r="X3487" i="1"/>
  <c r="Y3487" i="1"/>
  <c r="Z3487" i="1"/>
  <c r="V3488" i="1"/>
  <c r="W3488" i="1"/>
  <c r="X3488" i="1"/>
  <c r="Y3488" i="1"/>
  <c r="Z3488" i="1"/>
  <c r="V3489" i="1"/>
  <c r="W3489" i="1"/>
  <c r="X3489" i="1"/>
  <c r="Y3489" i="1"/>
  <c r="Z3489" i="1"/>
  <c r="V3490" i="1"/>
  <c r="W3490" i="1"/>
  <c r="X3490" i="1"/>
  <c r="Y3490" i="1"/>
  <c r="Z3490" i="1"/>
  <c r="V3491" i="1"/>
  <c r="W3491" i="1"/>
  <c r="X3491" i="1"/>
  <c r="Y3491" i="1"/>
  <c r="Z3491" i="1"/>
  <c r="V3492" i="1"/>
  <c r="W3492" i="1"/>
  <c r="X3492" i="1"/>
  <c r="Y3492" i="1"/>
  <c r="Z3492" i="1"/>
  <c r="V3493" i="1"/>
  <c r="W3493" i="1"/>
  <c r="X3493" i="1"/>
  <c r="Y3493" i="1"/>
  <c r="Z3493" i="1"/>
  <c r="V3494" i="1"/>
  <c r="W3494" i="1"/>
  <c r="X3494" i="1"/>
  <c r="Y3494" i="1"/>
  <c r="Z3494" i="1"/>
  <c r="V3495" i="1"/>
  <c r="W3495" i="1"/>
  <c r="X3495" i="1"/>
  <c r="Y3495" i="1"/>
  <c r="Z3495" i="1"/>
  <c r="V3496" i="1"/>
  <c r="W3496" i="1"/>
  <c r="X3496" i="1"/>
  <c r="Y3496" i="1"/>
  <c r="Z3496" i="1"/>
  <c r="V3497" i="1"/>
  <c r="W3497" i="1"/>
  <c r="X3497" i="1"/>
  <c r="Y3497" i="1"/>
  <c r="Z3497" i="1"/>
  <c r="V3498" i="1"/>
  <c r="W3498" i="1"/>
  <c r="X3498" i="1"/>
  <c r="Y3498" i="1"/>
  <c r="Z3498" i="1"/>
  <c r="V3499" i="1"/>
  <c r="W3499" i="1"/>
  <c r="X3499" i="1"/>
  <c r="Y3499" i="1"/>
  <c r="Z3499" i="1"/>
  <c r="V3500" i="1"/>
  <c r="W3500" i="1"/>
  <c r="X3500" i="1"/>
  <c r="Y3500" i="1"/>
  <c r="Z3500" i="1"/>
  <c r="V3501" i="1"/>
  <c r="W3501" i="1"/>
  <c r="X3501" i="1"/>
  <c r="Y3501" i="1"/>
  <c r="Z3501" i="1"/>
  <c r="V3502" i="1"/>
  <c r="W3502" i="1"/>
  <c r="X3502" i="1"/>
  <c r="Y3502" i="1"/>
  <c r="Z3502" i="1"/>
  <c r="V3503" i="1"/>
  <c r="W3503" i="1"/>
  <c r="X3503" i="1"/>
  <c r="Y3503" i="1"/>
  <c r="Z3503" i="1"/>
  <c r="V3504" i="1"/>
  <c r="W3504" i="1"/>
  <c r="X3504" i="1"/>
  <c r="Y3504" i="1"/>
  <c r="Z3504" i="1"/>
  <c r="V3505" i="1"/>
  <c r="W3505" i="1"/>
  <c r="X3505" i="1"/>
  <c r="Y3505" i="1"/>
  <c r="Z3505" i="1"/>
  <c r="V3506" i="1"/>
  <c r="W3506" i="1"/>
  <c r="X3506" i="1"/>
  <c r="Y3506" i="1"/>
  <c r="Z3506" i="1"/>
  <c r="V3507" i="1"/>
  <c r="W3507" i="1"/>
  <c r="X3507" i="1"/>
  <c r="Y3507" i="1"/>
  <c r="Z3507" i="1"/>
  <c r="V3508" i="1"/>
  <c r="W3508" i="1"/>
  <c r="X3508" i="1"/>
  <c r="Y3508" i="1"/>
  <c r="Z3508" i="1"/>
  <c r="V3509" i="1"/>
  <c r="W3509" i="1"/>
  <c r="X3509" i="1"/>
  <c r="Y3509" i="1"/>
  <c r="Z3509" i="1"/>
  <c r="V3510" i="1"/>
  <c r="W3510" i="1"/>
  <c r="X3510" i="1"/>
  <c r="Y3510" i="1"/>
  <c r="Z3510" i="1"/>
  <c r="V3511" i="1"/>
  <c r="W3511" i="1"/>
  <c r="X3511" i="1"/>
  <c r="Y3511" i="1"/>
  <c r="Z3511" i="1"/>
  <c r="V3512" i="1"/>
  <c r="W3512" i="1"/>
  <c r="X3512" i="1"/>
  <c r="Y3512" i="1"/>
  <c r="Z3512" i="1"/>
  <c r="V3513" i="1"/>
  <c r="W3513" i="1"/>
  <c r="X3513" i="1"/>
  <c r="Y3513" i="1"/>
  <c r="Z3513" i="1"/>
  <c r="V3514" i="1"/>
  <c r="W3514" i="1"/>
  <c r="X3514" i="1"/>
  <c r="Y3514" i="1"/>
  <c r="Z3514" i="1"/>
  <c r="V3515" i="1"/>
  <c r="W3515" i="1"/>
  <c r="X3515" i="1"/>
  <c r="Y3515" i="1"/>
  <c r="Z3515" i="1"/>
  <c r="V3516" i="1"/>
  <c r="W3516" i="1"/>
  <c r="X3516" i="1"/>
  <c r="Y3516" i="1"/>
  <c r="Z3516" i="1"/>
  <c r="V3517" i="1"/>
  <c r="W3517" i="1"/>
  <c r="X3517" i="1"/>
  <c r="Y3517" i="1"/>
  <c r="Z3517" i="1"/>
  <c r="V3518" i="1"/>
  <c r="W3518" i="1"/>
  <c r="X3518" i="1"/>
  <c r="Y3518" i="1"/>
  <c r="Z3518" i="1"/>
  <c r="V3519" i="1"/>
  <c r="W3519" i="1"/>
  <c r="X3519" i="1"/>
  <c r="Y3519" i="1"/>
  <c r="Z3519" i="1"/>
  <c r="V3520" i="1"/>
  <c r="W3520" i="1"/>
  <c r="X3520" i="1"/>
  <c r="Y3520" i="1"/>
  <c r="Z3520" i="1"/>
  <c r="V3521" i="1"/>
  <c r="W3521" i="1"/>
  <c r="X3521" i="1"/>
  <c r="Y3521" i="1"/>
  <c r="Z3521" i="1"/>
  <c r="V3522" i="1"/>
  <c r="W3522" i="1"/>
  <c r="X3522" i="1"/>
  <c r="Y3522" i="1"/>
  <c r="Z3522" i="1"/>
  <c r="V3523" i="1"/>
  <c r="W3523" i="1"/>
  <c r="X3523" i="1"/>
  <c r="Y3523" i="1"/>
  <c r="Z3523" i="1"/>
  <c r="V3524" i="1"/>
  <c r="W3524" i="1"/>
  <c r="X3524" i="1"/>
  <c r="Y3524" i="1"/>
  <c r="Z3524" i="1"/>
  <c r="V3525" i="1"/>
  <c r="W3525" i="1"/>
  <c r="X3525" i="1"/>
  <c r="Y3525" i="1"/>
  <c r="Z3525" i="1"/>
  <c r="V3526" i="1"/>
  <c r="W3526" i="1"/>
  <c r="X3526" i="1"/>
  <c r="Y3526" i="1"/>
  <c r="Z3526" i="1"/>
  <c r="V3527" i="1"/>
  <c r="W3527" i="1"/>
  <c r="X3527" i="1"/>
  <c r="Y3527" i="1"/>
  <c r="Z3527" i="1"/>
  <c r="V3528" i="1"/>
  <c r="W3528" i="1"/>
  <c r="X3528" i="1"/>
  <c r="Y3528" i="1"/>
  <c r="Z3528" i="1"/>
  <c r="V3529" i="1"/>
  <c r="W3529" i="1"/>
  <c r="X3529" i="1"/>
  <c r="Y3529" i="1"/>
  <c r="Z3529" i="1"/>
  <c r="V3530" i="1"/>
  <c r="W3530" i="1"/>
  <c r="X3530" i="1"/>
  <c r="Y3530" i="1"/>
  <c r="Z3530" i="1"/>
  <c r="V3531" i="1"/>
  <c r="W3531" i="1"/>
  <c r="X3531" i="1"/>
  <c r="Y3531" i="1"/>
  <c r="Z3531" i="1"/>
  <c r="V3532" i="1"/>
  <c r="W3532" i="1"/>
  <c r="X3532" i="1"/>
  <c r="Y3532" i="1"/>
  <c r="Z3532" i="1"/>
  <c r="V3533" i="1"/>
  <c r="W3533" i="1"/>
  <c r="X3533" i="1"/>
  <c r="Y3533" i="1"/>
  <c r="Z3533" i="1"/>
  <c r="V3534" i="1"/>
  <c r="W3534" i="1"/>
  <c r="X3534" i="1"/>
  <c r="Y3534" i="1"/>
  <c r="Z3534" i="1"/>
  <c r="V3535" i="1"/>
  <c r="W3535" i="1"/>
  <c r="X3535" i="1"/>
  <c r="Y3535" i="1"/>
  <c r="Z3535" i="1"/>
  <c r="V3536" i="1"/>
  <c r="W3536" i="1"/>
  <c r="X3536" i="1"/>
  <c r="Y3536" i="1"/>
  <c r="Z3536" i="1"/>
  <c r="V3537" i="1"/>
  <c r="W3537" i="1"/>
  <c r="X3537" i="1"/>
  <c r="Y3537" i="1"/>
  <c r="Z3537" i="1"/>
  <c r="V3538" i="1"/>
  <c r="W3538" i="1"/>
  <c r="X3538" i="1"/>
  <c r="Y3538" i="1"/>
  <c r="Z3538" i="1"/>
  <c r="V3539" i="1"/>
  <c r="W3539" i="1"/>
  <c r="X3539" i="1"/>
  <c r="Y3539" i="1"/>
  <c r="Z3539" i="1"/>
  <c r="V3540" i="1"/>
  <c r="W3540" i="1"/>
  <c r="X3540" i="1"/>
  <c r="Y3540" i="1"/>
  <c r="Z3540" i="1"/>
  <c r="V3541" i="1"/>
  <c r="W3541" i="1"/>
  <c r="X3541" i="1"/>
  <c r="Y3541" i="1"/>
  <c r="Z3541" i="1"/>
  <c r="V3542" i="1"/>
  <c r="W3542" i="1"/>
  <c r="X3542" i="1"/>
  <c r="Y3542" i="1"/>
  <c r="Z3542" i="1"/>
  <c r="V3543" i="1"/>
  <c r="W3543" i="1"/>
  <c r="X3543" i="1"/>
  <c r="Y3543" i="1"/>
  <c r="Z3543" i="1"/>
  <c r="V3544" i="1"/>
  <c r="W3544" i="1"/>
  <c r="X3544" i="1"/>
  <c r="Y3544" i="1"/>
  <c r="Z3544" i="1"/>
  <c r="V3545" i="1"/>
  <c r="W3545" i="1"/>
  <c r="X3545" i="1"/>
  <c r="Y3545" i="1"/>
  <c r="Z3545" i="1"/>
  <c r="V3546" i="1"/>
  <c r="W3546" i="1"/>
  <c r="X3546" i="1"/>
  <c r="Y3546" i="1"/>
  <c r="Z3546" i="1"/>
  <c r="V3547" i="1"/>
  <c r="W3547" i="1"/>
  <c r="X3547" i="1"/>
  <c r="Y3547" i="1"/>
  <c r="Z3547" i="1"/>
  <c r="V3548" i="1"/>
  <c r="W3548" i="1"/>
  <c r="X3548" i="1"/>
  <c r="Y3548" i="1"/>
  <c r="Z3548" i="1"/>
  <c r="V3549" i="1"/>
  <c r="W3549" i="1"/>
  <c r="X3549" i="1"/>
  <c r="Y3549" i="1"/>
  <c r="Z3549" i="1"/>
  <c r="V3550" i="1"/>
  <c r="W3550" i="1"/>
  <c r="X3550" i="1"/>
  <c r="Y3550" i="1"/>
  <c r="Z3550" i="1"/>
  <c r="V3551" i="1"/>
  <c r="W3551" i="1"/>
  <c r="X3551" i="1"/>
  <c r="Y3551" i="1"/>
  <c r="Z3551" i="1"/>
  <c r="V3552" i="1"/>
  <c r="W3552" i="1"/>
  <c r="X3552" i="1"/>
  <c r="Y3552" i="1"/>
  <c r="Z3552" i="1"/>
  <c r="V3553" i="1"/>
  <c r="W3553" i="1"/>
  <c r="X3553" i="1"/>
  <c r="Y3553" i="1"/>
  <c r="Z3553" i="1"/>
  <c r="V3554" i="1"/>
  <c r="W3554" i="1"/>
  <c r="X3554" i="1"/>
  <c r="Y3554" i="1"/>
  <c r="Z3554" i="1"/>
  <c r="V3555" i="1"/>
  <c r="W3555" i="1"/>
  <c r="X3555" i="1"/>
  <c r="Y3555" i="1"/>
  <c r="Z3555" i="1"/>
  <c r="V3556" i="1"/>
  <c r="W3556" i="1"/>
  <c r="X3556" i="1"/>
  <c r="Y3556" i="1"/>
  <c r="Z3556" i="1"/>
  <c r="V3557" i="1"/>
  <c r="W3557" i="1"/>
  <c r="X3557" i="1"/>
  <c r="Y3557" i="1"/>
  <c r="Z3557" i="1"/>
  <c r="V3558" i="1"/>
  <c r="W3558" i="1"/>
  <c r="X3558" i="1"/>
  <c r="Y3558" i="1"/>
  <c r="Z3558" i="1"/>
  <c r="V3559" i="1"/>
  <c r="W3559" i="1"/>
  <c r="X3559" i="1"/>
  <c r="Y3559" i="1"/>
  <c r="Z3559" i="1"/>
  <c r="V3560" i="1"/>
  <c r="W3560" i="1"/>
  <c r="X3560" i="1"/>
  <c r="Y3560" i="1"/>
  <c r="Z3560" i="1"/>
  <c r="V3561" i="1"/>
  <c r="W3561" i="1"/>
  <c r="X3561" i="1"/>
  <c r="Y3561" i="1"/>
  <c r="Z3561" i="1"/>
  <c r="V3562" i="1"/>
  <c r="W3562" i="1"/>
  <c r="X3562" i="1"/>
  <c r="Y3562" i="1"/>
  <c r="Z3562" i="1"/>
  <c r="V3563" i="1"/>
  <c r="W3563" i="1"/>
  <c r="X3563" i="1"/>
  <c r="Y3563" i="1"/>
  <c r="Z3563" i="1"/>
  <c r="V3564" i="1"/>
  <c r="W3564" i="1"/>
  <c r="X3564" i="1"/>
  <c r="Y3564" i="1"/>
  <c r="Z3564" i="1"/>
  <c r="V3565" i="1"/>
  <c r="W3565" i="1"/>
  <c r="X3565" i="1"/>
  <c r="Y3565" i="1"/>
  <c r="Z3565" i="1"/>
  <c r="V3566" i="1"/>
  <c r="W3566" i="1"/>
  <c r="X3566" i="1"/>
  <c r="Y3566" i="1"/>
  <c r="Z3566" i="1"/>
  <c r="V3567" i="1"/>
  <c r="W3567" i="1"/>
  <c r="X3567" i="1"/>
  <c r="Y3567" i="1"/>
  <c r="Z3567" i="1"/>
  <c r="V3568" i="1"/>
  <c r="W3568" i="1"/>
  <c r="X3568" i="1"/>
  <c r="Y3568" i="1"/>
  <c r="Z3568" i="1"/>
  <c r="V3569" i="1"/>
  <c r="W3569" i="1"/>
  <c r="X3569" i="1"/>
  <c r="Y3569" i="1"/>
  <c r="Z3569" i="1"/>
  <c r="Z3" i="1"/>
  <c r="Y3" i="1"/>
  <c r="X3" i="1"/>
  <c r="W3" i="1"/>
  <c r="V3" i="1"/>
</calcChain>
</file>

<file path=xl/sharedStrings.xml><?xml version="1.0" encoding="utf-8"?>
<sst xmlns="http://schemas.openxmlformats.org/spreadsheetml/2006/main" count="48156" uniqueCount="16888">
  <si>
    <t>Board</t>
  </si>
  <si>
    <t>School</t>
  </si>
  <si>
    <t>Mident</t>
  </si>
  <si>
    <t>Some University</t>
  </si>
  <si>
    <t>Lone Parents</t>
  </si>
  <si>
    <t>Number Grade 3</t>
  </si>
  <si>
    <t>Number Grade 6</t>
  </si>
  <si>
    <t>Middle School</t>
  </si>
  <si>
    <t>Literacy Pass Rate (3)</t>
  </si>
  <si>
    <t>Literacy Z Score (3)</t>
  </si>
  <si>
    <t>Math Pass Rate (3)</t>
  </si>
  <si>
    <t>Math Z Score (3)</t>
  </si>
  <si>
    <t>Literacy Pass Rate (6)</t>
  </si>
  <si>
    <t>Literacy Z Score (6)</t>
  </si>
  <si>
    <t>Math Pass Rate (6)</t>
  </si>
  <si>
    <t>Math Z Score (6)</t>
  </si>
  <si>
    <t>Algoma DSB</t>
  </si>
  <si>
    <t>Anna McCrea PS</t>
  </si>
  <si>
    <t>Ben R McMullin PS</t>
  </si>
  <si>
    <t>Blind River PS</t>
  </si>
  <si>
    <t>Boreal French Immersion Public School</t>
  </si>
  <si>
    <t>Central Algoma Elementary School</t>
  </si>
  <si>
    <t>Central Avenue PS</t>
  </si>
  <si>
    <t>Chapleau PS</t>
  </si>
  <si>
    <t>East View PS</t>
  </si>
  <si>
    <t>Echo Bay Central PS</t>
  </si>
  <si>
    <t>Esten Park PS</t>
  </si>
  <si>
    <t>Francis H Clergue PS</t>
  </si>
  <si>
    <t>Grandview PS</t>
  </si>
  <si>
    <t>Greenwood PS</t>
  </si>
  <si>
    <t>H M Robbins PS</t>
  </si>
  <si>
    <t>Isabel Fletcher PS</t>
  </si>
  <si>
    <t>Kiwedin PS</t>
  </si>
  <si>
    <t>Mountain View PS</t>
  </si>
  <si>
    <t>Northern Heights PS</t>
  </si>
  <si>
    <t>Parkland PS</t>
  </si>
  <si>
    <t>Pinewood PS</t>
  </si>
  <si>
    <t>Queen Elizabeth PS</t>
  </si>
  <si>
    <t>R M Moore PS</t>
  </si>
  <si>
    <t>River View PS</t>
  </si>
  <si>
    <t>Sir James Dunn PS</t>
  </si>
  <si>
    <t>St Joseph Island Central S</t>
  </si>
  <si>
    <t>Tarentorus PS</t>
  </si>
  <si>
    <t>Thessalon PS</t>
  </si>
  <si>
    <t>Algonquin and Lakeshore Catholic DSB</t>
  </si>
  <si>
    <t>Archbishop O'Sullivan Catholic S</t>
  </si>
  <si>
    <t>Georges Vanier Sep S</t>
  </si>
  <si>
    <t>Holy Name Sep S</t>
  </si>
  <si>
    <t>Holy Name of Mary Sep S</t>
  </si>
  <si>
    <t>Holy Rosary S</t>
  </si>
  <si>
    <t>J J O'Neill Catholic S</t>
  </si>
  <si>
    <t>John XXIII Sep S</t>
  </si>
  <si>
    <t>Mother Teresa Catholic S</t>
  </si>
  <si>
    <t>Our Lady of Fatima Catholic S</t>
  </si>
  <si>
    <t>Our Lady of Lourdes Catholic School</t>
  </si>
  <si>
    <t>Our Lady of Mercy Sep S</t>
  </si>
  <si>
    <t>Our Lady of Mount Carmel Catholic S</t>
  </si>
  <si>
    <t>Sacred Heart Catholic Sep S</t>
  </si>
  <si>
    <t>Sacred Heart Sep S</t>
  </si>
  <si>
    <t>St Carthagh's Catholic S</t>
  </si>
  <si>
    <t>St Gregorys Catholic S</t>
  </si>
  <si>
    <t>St Joseph Catholic S</t>
  </si>
  <si>
    <t>St Marguerite Bourgeoys</t>
  </si>
  <si>
    <t>St Martha Catholic S</t>
  </si>
  <si>
    <t>St Mary Cath. S</t>
  </si>
  <si>
    <t>St Marys Sep S</t>
  </si>
  <si>
    <t>St Michael's S</t>
  </si>
  <si>
    <t>St Patrick Cath S</t>
  </si>
  <si>
    <t>St Paul S</t>
  </si>
  <si>
    <t>St Peter's S</t>
  </si>
  <si>
    <t>St Thomas More</t>
  </si>
  <si>
    <t>St. Francis of Assisi Catholic School</t>
  </si>
  <si>
    <t>École Catholique Cathédrale</t>
  </si>
  <si>
    <t>Avon Maitland DSB</t>
  </si>
  <si>
    <t>Anne Hathaway PS</t>
  </si>
  <si>
    <t>Avon PS</t>
  </si>
  <si>
    <t>Bedford Jr. PS</t>
  </si>
  <si>
    <t>Bluewater Coast Elementary School</t>
  </si>
  <si>
    <t>Brookside PS</t>
  </si>
  <si>
    <t>Central Perth E S</t>
  </si>
  <si>
    <t>Clinton PS</t>
  </si>
  <si>
    <t>Downie Central PS</t>
  </si>
  <si>
    <t>Elma Township PS</t>
  </si>
  <si>
    <t>Exeter Elementary School</t>
  </si>
  <si>
    <t>Goderich Public School</t>
  </si>
  <si>
    <t>Hamlet PS</t>
  </si>
  <si>
    <t>Howick Central S</t>
  </si>
  <si>
    <t>Hullett Central PS</t>
  </si>
  <si>
    <t>Huron Centennial PS</t>
  </si>
  <si>
    <t>Listowel Eastdale PS</t>
  </si>
  <si>
    <t>Little Falls P.S.</t>
  </si>
  <si>
    <t>Maitland River Elementary School</t>
  </si>
  <si>
    <t>Milverton PS</t>
  </si>
  <si>
    <t>Mornington Central PS</t>
  </si>
  <si>
    <t>North Easthope PS</t>
  </si>
  <si>
    <t>North Perth Westfield Elementary School</t>
  </si>
  <si>
    <t>North Woods Elementary School</t>
  </si>
  <si>
    <t>Romeo PS</t>
  </si>
  <si>
    <t>Seaforth PS</t>
  </si>
  <si>
    <t>Shakespeare PS</t>
  </si>
  <si>
    <t>South Perth Centennial PS</t>
  </si>
  <si>
    <t>Sprucedale PS</t>
  </si>
  <si>
    <t>Stephen Central PS</t>
  </si>
  <si>
    <t>Upper Thames E S</t>
  </si>
  <si>
    <t>Bluewater DSB</t>
  </si>
  <si>
    <t>Alexandra Community S</t>
  </si>
  <si>
    <t>Amabel-Sauble Community S</t>
  </si>
  <si>
    <t>Arran Tara E S</t>
  </si>
  <si>
    <t>Beaver Valley Community S</t>
  </si>
  <si>
    <t>Beavercrest Community S</t>
  </si>
  <si>
    <t>Bruce Peninsula District School - Elementary</t>
  </si>
  <si>
    <t>Chesley District Community School</t>
  </si>
  <si>
    <t>Dawnview PS</t>
  </si>
  <si>
    <t>East Ridge Community School</t>
  </si>
  <si>
    <t>Egremont Community S</t>
  </si>
  <si>
    <t>Elgin Market PS</t>
  </si>
  <si>
    <t>G C Huston PS</t>
  </si>
  <si>
    <t>Georgian Bay Community School – Elementary</t>
  </si>
  <si>
    <t>Hanover Heights Community S</t>
  </si>
  <si>
    <t>Hepworth Central S</t>
  </si>
  <si>
    <t>Highpoint Community School E S</t>
  </si>
  <si>
    <t>Hillcrest Central S</t>
  </si>
  <si>
    <t>Hillcrest E S</t>
  </si>
  <si>
    <t>Holland-Chatsworth Central S</t>
  </si>
  <si>
    <t>Huron Heights PS</t>
  </si>
  <si>
    <t>Keppel-Sarawak E S</t>
  </si>
  <si>
    <t>Lucknow Central PS</t>
  </si>
  <si>
    <t>Macphail Memorial E S</t>
  </si>
  <si>
    <t>Mildmay-Carrick PS</t>
  </si>
  <si>
    <t>Normanby Community S</t>
  </si>
  <si>
    <t>Northport E S</t>
  </si>
  <si>
    <t>Osprey Central S</t>
  </si>
  <si>
    <t>Paisley Central S</t>
  </si>
  <si>
    <t>Peninsula Shores District School – Elementary</t>
  </si>
  <si>
    <t>Port Elgin-Saugeen Central S</t>
  </si>
  <si>
    <t>Ripley-Huron Community School</t>
  </si>
  <si>
    <t>Spruce Ridge Community School</t>
  </si>
  <si>
    <t>Sullivan Community S</t>
  </si>
  <si>
    <t>Walkerton District Community School Elementary</t>
  </si>
  <si>
    <t>Brant Haldimand Norfolk Catholic DSB</t>
  </si>
  <si>
    <t>Blessed Sacrament Sep S</t>
  </si>
  <si>
    <t>Christ the King Sep S</t>
  </si>
  <si>
    <t>Holy Cross Sep S</t>
  </si>
  <si>
    <t>Holy Family S</t>
  </si>
  <si>
    <t>Madonna Della Libera Catholic Elementary School</t>
  </si>
  <si>
    <t>Notre Dame</t>
  </si>
  <si>
    <t>Notre Dame Sep S</t>
  </si>
  <si>
    <t>Our Lady of Fatima Sep S</t>
  </si>
  <si>
    <t>Our Lady of Providence Elementary School</t>
  </si>
  <si>
    <t>Resurrection Sep S</t>
  </si>
  <si>
    <t>Sacred Heart Catholic Elementary School</t>
  </si>
  <si>
    <t>Sacred Heart S</t>
  </si>
  <si>
    <t>St Bernard of Clairvaux S</t>
  </si>
  <si>
    <t>St Cecilias S</t>
  </si>
  <si>
    <t>St Frances Cabrini S</t>
  </si>
  <si>
    <t>St Josephs S</t>
  </si>
  <si>
    <t>St Leo Sep S</t>
  </si>
  <si>
    <t>St Marys S</t>
  </si>
  <si>
    <t>St Michaels S</t>
  </si>
  <si>
    <t>St Patricks S</t>
  </si>
  <si>
    <t>St Peter</t>
  </si>
  <si>
    <t>St Pius S</t>
  </si>
  <si>
    <t>St Stephens S</t>
  </si>
  <si>
    <t>St Theresa Sep S</t>
  </si>
  <si>
    <t>St. Basil Catholic Elementary School</t>
  </si>
  <si>
    <t>St. Gabriel Catholic Elementary School</t>
  </si>
  <si>
    <t>Bruce-Grey Catholic DSB</t>
  </si>
  <si>
    <t>Holy Family Sep S</t>
  </si>
  <si>
    <t>Immaculate Conception Sep S</t>
  </si>
  <si>
    <t>Mary Immaculate Community S</t>
  </si>
  <si>
    <t>Notre Dame Catholic S</t>
  </si>
  <si>
    <t>Sacred Heart</t>
  </si>
  <si>
    <t>St Anthony's Sep S</t>
  </si>
  <si>
    <t>St Joseph's S</t>
  </si>
  <si>
    <t>St Peter's &amp; St Paul's Sep S</t>
  </si>
  <si>
    <t>St.Teresa of Calcutta Catholic School</t>
  </si>
  <si>
    <t>Catholic DSB of Eastern Ontario</t>
  </si>
  <si>
    <t>Bishop Macdonell Sep S</t>
  </si>
  <si>
    <t>Holy Name of Mary</t>
  </si>
  <si>
    <t>Iona Academy</t>
  </si>
  <si>
    <t>J L Jordan Sep S</t>
  </si>
  <si>
    <t>Our Lady of Good Counsel Sep S</t>
  </si>
  <si>
    <t>St Andrew's Sep S</t>
  </si>
  <si>
    <t>St Anne's Catholic School</t>
  </si>
  <si>
    <t>St Finnan's Catholic S</t>
  </si>
  <si>
    <t>St Francis de Sales Sep S</t>
  </si>
  <si>
    <t>St John Bosco Catholic S</t>
  </si>
  <si>
    <t>St John E S</t>
  </si>
  <si>
    <t>St Joseph's Sep S</t>
  </si>
  <si>
    <t>St Jude Catholic S</t>
  </si>
  <si>
    <t>St Mary's Sep S</t>
  </si>
  <si>
    <t>St Patrick Catholic E S</t>
  </si>
  <si>
    <t>St. Francis Xavier Sep S</t>
  </si>
  <si>
    <t>St. Gregory Catholic School</t>
  </si>
  <si>
    <t>St. Mark Sep S</t>
  </si>
  <si>
    <t>St. Mary  - St. Cecilia</t>
  </si>
  <si>
    <t>St. Mother Teresa Catholic S</t>
  </si>
  <si>
    <t>St. Pope John Paul II Regional E S</t>
  </si>
  <si>
    <t>Conseil des écoles catholiques du Centre-Est (CECCE)</t>
  </si>
  <si>
    <t>É Élém Académie catholique Notre-Dame</t>
  </si>
  <si>
    <t>É Élém C Académie catholique Ange-Gabriel</t>
  </si>
  <si>
    <t>É Élém C Alain-Fortin</t>
  </si>
  <si>
    <t>É Élém C Arc-en-ciel</t>
  </si>
  <si>
    <t>É Élém C Au Coeur d'Ottawa</t>
  </si>
  <si>
    <t>É Élém C Bernard-Grandmaître</t>
  </si>
  <si>
    <t>É Élém C De la Découverte</t>
  </si>
  <si>
    <t>É Élém C Des Pins</t>
  </si>
  <si>
    <t>É Élém C Des Pionniers</t>
  </si>
  <si>
    <t>É Élém C Des Voyageurs</t>
  </si>
  <si>
    <t>É Élém C Elisabeth-Bruyère</t>
  </si>
  <si>
    <t>É Élém C George-Étienne-Cartier</t>
  </si>
  <si>
    <t>É Élém C Horizon-Jeunesse</t>
  </si>
  <si>
    <t>É Élém C J.-L.-Couroux</t>
  </si>
  <si>
    <t>É Élém C Jean-Robert-Gauthier</t>
  </si>
  <si>
    <t>É Élém C Jeanne-Lajoie</t>
  </si>
  <si>
    <t>É Élém C L'Envol</t>
  </si>
  <si>
    <t>É Élém C L'Étoile-de-l'Est</t>
  </si>
  <si>
    <t>É Élém C La Vérendrye</t>
  </si>
  <si>
    <t>É Élém C Laurier-Carrière</t>
  </si>
  <si>
    <t>É Élém C Marius-Barbeau</t>
  </si>
  <si>
    <t>É Élém C Mgr-Rémi-Gaulin</t>
  </si>
  <si>
    <t>É Élém C Montfort</t>
  </si>
  <si>
    <t>É Élém C Notre-Dame-des-Champs</t>
  </si>
  <si>
    <t>É Élém C Notre-Place</t>
  </si>
  <si>
    <t>É Élém C Pierre-Elliott-Trudeau</t>
  </si>
  <si>
    <t>É Élém C Reine-des-Bois</t>
  </si>
  <si>
    <t>É Élém C Roger-Saint-Denis</t>
  </si>
  <si>
    <t>É Élém C Saint-François-d'Assise</t>
  </si>
  <si>
    <t>É Élém C Saint-Guillaume</t>
  </si>
  <si>
    <t>É Élém C Saint-Jean-Paul II</t>
  </si>
  <si>
    <t>É Élém C Saint-Joseph d'Orléans</t>
  </si>
  <si>
    <t>É Élém C Saint-Rémi</t>
  </si>
  <si>
    <t>É Élém C Sainte-Anne</t>
  </si>
  <si>
    <t>É Élém C Sainte-Bernadette</t>
  </si>
  <si>
    <t>É Élém C Sainte-Geneviève</t>
  </si>
  <si>
    <t>É Élém C Sainte-Kateri</t>
  </si>
  <si>
    <t>É Élém C Sainte-Marguerite-Bourgeoys</t>
  </si>
  <si>
    <t>É Élém C Sainte-Marie</t>
  </si>
  <si>
    <t>É Élém C Sainte-Thérèse-d'Avila</t>
  </si>
  <si>
    <t>É Élém C Terre-des-Jeunes</t>
  </si>
  <si>
    <t>É Élém C d'enseignement personnalisé La Source</t>
  </si>
  <si>
    <t>É Élém C d'enseignement personnalisé Lamoureux</t>
  </si>
  <si>
    <t>É Élém C d'enseignement personnalisé Édouard-Bond</t>
  </si>
  <si>
    <t>École élémentaire catholique Jonathan-Pitre</t>
  </si>
  <si>
    <t>Conseil des écoles publiques de l'Est de l'Ontario</t>
  </si>
  <si>
    <t>École Élémentaire Publique Marie-Curie</t>
  </si>
  <si>
    <t>École Élémentaire publique Michel-Dupuis</t>
  </si>
  <si>
    <t>École élémentaire Publique l'Équinoxe</t>
  </si>
  <si>
    <t>École élémentaire publique Carrefour Jeunesse</t>
  </si>
  <si>
    <t>École élémentaire publique Charlotte-Lemieux</t>
  </si>
  <si>
    <t>École élémentaire publique Cité Jeunesse</t>
  </si>
  <si>
    <t>École élémentaire publique De la Rivière Castor</t>
  </si>
  <si>
    <t>École élémentaire publique Des Sentiers</t>
  </si>
  <si>
    <t>École élémentaire publique Francojeunesse</t>
  </si>
  <si>
    <t>École élémentaire publique Gabrielle-Roy</t>
  </si>
  <si>
    <t>École élémentaire publique Grande-Ourse</t>
  </si>
  <si>
    <t>École élémentaire publique Jeanne-Sauvé</t>
  </si>
  <si>
    <t>École élémentaire publique L'Odyssée</t>
  </si>
  <si>
    <t>École élémentaire publique Le Prélude</t>
  </si>
  <si>
    <t>École élémentaire publique Louise-Arbour</t>
  </si>
  <si>
    <t>École élémentaire publique L’Académie de la Seigneurie</t>
  </si>
  <si>
    <t>École élémentaire publique MAMAWI</t>
  </si>
  <si>
    <t>École élémentaire publique Madeleine-de-Roybon</t>
  </si>
  <si>
    <t>École élémentaire publique Maurice Lapointe</t>
  </si>
  <si>
    <t>École élémentaire publique Mauril-Bélanger</t>
  </si>
  <si>
    <t>École élémentaire publique Michaëlle-Jean</t>
  </si>
  <si>
    <t>École élémentaire publique Nouvel Horizon</t>
  </si>
  <si>
    <t>École élémentaire publique Rivière Rideau</t>
  </si>
  <si>
    <t>École élémentaire publique Rose des Vents</t>
  </si>
  <si>
    <t>École élémentaire publique Séraphin-Marion</t>
  </si>
  <si>
    <t>École élémentaire publique Terre des Jeunes</t>
  </si>
  <si>
    <t>École élémentaire publique Trille des Bois</t>
  </si>
  <si>
    <t>Conseil scolaire Viamonde</t>
  </si>
  <si>
    <t>Académie Alexandre-Dumas</t>
  </si>
  <si>
    <t>Académie La Pinède</t>
  </si>
  <si>
    <t>Académie de la Moraine</t>
  </si>
  <si>
    <t>Académie de la Tamise</t>
  </si>
  <si>
    <t>École Franco-Niagara</t>
  </si>
  <si>
    <t>École Ronald-Marion</t>
  </si>
  <si>
    <t>École publique Saint-Joseph</t>
  </si>
  <si>
    <t>École Élémentaire la Fontaine</t>
  </si>
  <si>
    <t>École élémentaire Antonine Maillet</t>
  </si>
  <si>
    <t>École élémentaire Carrefour des jeunes</t>
  </si>
  <si>
    <t>École élémentaire Chantal-Benoit</t>
  </si>
  <si>
    <t>École élémentaire Charles-Sauriol</t>
  </si>
  <si>
    <t>École élémentaire Dyane-Adam</t>
  </si>
  <si>
    <t>École élémentaire Félix-Leclerc</t>
  </si>
  <si>
    <t>École élémentaire Gabrielle-Roy</t>
  </si>
  <si>
    <t>École élémentaire Horizon Jeunesse</t>
  </si>
  <si>
    <t>École élémentaire Jeanne-Lajoie</t>
  </si>
  <si>
    <t>École élémentaire La Mosaïque</t>
  </si>
  <si>
    <t>École élémentaire La Pommeraie</t>
  </si>
  <si>
    <t>École élémentaire La Source</t>
  </si>
  <si>
    <t>École élémentaire LaMarsh</t>
  </si>
  <si>
    <t>École élémentaire Laure-Rièse</t>
  </si>
  <si>
    <t>École élémentaire Le Flambeau</t>
  </si>
  <si>
    <t>École élémentaire Les Rapides</t>
  </si>
  <si>
    <t>École élémentaire Louise-Charron</t>
  </si>
  <si>
    <t>École élémentaire L’Envolée</t>
  </si>
  <si>
    <t>École élémentaire L’Harmonie</t>
  </si>
  <si>
    <t>École élémentaire L’Héritage</t>
  </si>
  <si>
    <t>École élémentaire L’Odyssée</t>
  </si>
  <si>
    <t>École élémentaire Marie-Curie</t>
  </si>
  <si>
    <t>École élémentaire Mathieu-Da-Costa</t>
  </si>
  <si>
    <t>École élémentaire Micheline-Saint-Cyr</t>
  </si>
  <si>
    <t xml:space="preserve">École élémentaire Nouvel Horizon </t>
  </si>
  <si>
    <t>École élémentaire Patricia-Picknell</t>
  </si>
  <si>
    <t>École élémentaire Paul-Demers</t>
  </si>
  <si>
    <t>École élémentaire Pavillon de la jeunesse</t>
  </si>
  <si>
    <t>École élémentaire Pierre-Elliott-Trudeau</t>
  </si>
  <si>
    <t xml:space="preserve">École élémentaire Renaissance </t>
  </si>
  <si>
    <t>École élémentaire Viola-Léger</t>
  </si>
  <si>
    <t>École élémentaire des Quatre-Rivières</t>
  </si>
  <si>
    <t>École élémentaire du Chêne</t>
  </si>
  <si>
    <t>Conseil scolaire catholique Nouvelon</t>
  </si>
  <si>
    <t>Notre-Dame du Sault</t>
  </si>
  <si>
    <t>É Sép Félix-Ricard</t>
  </si>
  <si>
    <t>É Sép Notre-Dame</t>
  </si>
  <si>
    <t>É Sép Notre-Dame-de-la-Merci</t>
  </si>
  <si>
    <t>É Sép Sacré-Coeur</t>
  </si>
  <si>
    <t>É Sép Saint-Antoine</t>
  </si>
  <si>
    <t>É Sép Saint-Denis</t>
  </si>
  <si>
    <t>É Sép Saint-Joseph</t>
  </si>
  <si>
    <t>É Sép Saint-Paul</t>
  </si>
  <si>
    <t>É Sép Saint-Pierre</t>
  </si>
  <si>
    <t>É Sép Saint-Thomas</t>
  </si>
  <si>
    <t>É Sép Saint-Étienne</t>
  </si>
  <si>
    <t>É Sép Sainte-Marie</t>
  </si>
  <si>
    <t>É Sép Sainte-Thérèse</t>
  </si>
  <si>
    <t>É élém cath. Jean-Paul II</t>
  </si>
  <si>
    <t>École Alliance St-Joseph</t>
  </si>
  <si>
    <t>École Saint-Joseph</t>
  </si>
  <si>
    <t>École Sép Saint-Augustin</t>
  </si>
  <si>
    <t>École Sép Saint-Dominique</t>
  </si>
  <si>
    <t>École élémentaire catholique La Renaissance</t>
  </si>
  <si>
    <t>Conseil scolaire catholique Providence</t>
  </si>
  <si>
    <t>Ecole Monseigneur A. Caron</t>
  </si>
  <si>
    <t>Ecole Sép Saint-Thomas-d'Aquin</t>
  </si>
  <si>
    <t>Monseigneur Jean Noël</t>
  </si>
  <si>
    <t>Saint-Jean-de-Brébeuf</t>
  </si>
  <si>
    <t>Sainte-Jeanne D'Arc</t>
  </si>
  <si>
    <t>É Georges P. Vanier</t>
  </si>
  <si>
    <t>É Ste. Marguerite-Bourgeoys</t>
  </si>
  <si>
    <t>École Frère-André</t>
  </si>
  <si>
    <t>École Pavillon Des Jeunes</t>
  </si>
  <si>
    <t>École Sainte Marguerite d'Youville</t>
  </si>
  <si>
    <t>École Sainte-Ursule</t>
  </si>
  <si>
    <t>École St-Francis</t>
  </si>
  <si>
    <t>École Ste-Thérèse</t>
  </si>
  <si>
    <t>École Sép Saint-Ambroise</t>
  </si>
  <si>
    <t>École Sép Saint-Edmond</t>
  </si>
  <si>
    <t>École Sép Saint-Jean Baptiste</t>
  </si>
  <si>
    <t>École Sép Saint-Michel</t>
  </si>
  <si>
    <t>École Sép Saint-Philippe</t>
  </si>
  <si>
    <t>École Sép Sainte-Catherine</t>
  </si>
  <si>
    <t>École Séparée Saint-Antoine</t>
  </si>
  <si>
    <t>École élémentaire Saint-Dominique-Savio</t>
  </si>
  <si>
    <t>Conseil scolaire du Grand Nord</t>
  </si>
  <si>
    <t>L'École publique Hélène-Gravel</t>
  </si>
  <si>
    <t>É P Camille Perron</t>
  </si>
  <si>
    <t>É P Franco-Nord</t>
  </si>
  <si>
    <t>É P Jean-Ethier-Blais</t>
  </si>
  <si>
    <t>É P Jeanne-Sauvé</t>
  </si>
  <si>
    <t>École P Foyer-Jeunesse</t>
  </si>
  <si>
    <t>École publique Pavillon-de-l'Avenir</t>
  </si>
  <si>
    <t>École publique de la Découverte</t>
  </si>
  <si>
    <t>DSB Ontario North East</t>
  </si>
  <si>
    <t>Bertha Shaw PS</t>
  </si>
  <si>
    <t>Central PS</t>
  </si>
  <si>
    <t>Cochrane PS</t>
  </si>
  <si>
    <t>Diamond Jubilee PS</t>
  </si>
  <si>
    <t>Englehart PS</t>
  </si>
  <si>
    <t>Federal PS</t>
  </si>
  <si>
    <t>Golden Avenue PS</t>
  </si>
  <si>
    <t>Iroquois Falls PS</t>
  </si>
  <si>
    <t>Joseph H Kennedy PS</t>
  </si>
  <si>
    <t>Kerns PS</t>
  </si>
  <si>
    <t>New Liskeard PS</t>
  </si>
  <si>
    <t>Pinecrest PS</t>
  </si>
  <si>
    <t>Schumacher PS</t>
  </si>
  <si>
    <t>Timmins Centennial School</t>
  </si>
  <si>
    <t>W Earle Miller PS</t>
  </si>
  <si>
    <t>DSB of Niagara</t>
  </si>
  <si>
    <t>A K Wigg PS</t>
  </si>
  <si>
    <t>Applewood</t>
  </si>
  <si>
    <t>Burleigh Hill PS</t>
  </si>
  <si>
    <t>Caistor Central PS</t>
  </si>
  <si>
    <t>Carleton PS</t>
  </si>
  <si>
    <t>Cherrywood Acres PS</t>
  </si>
  <si>
    <t>Connaught PS</t>
  </si>
  <si>
    <t>Crossroads Public School</t>
  </si>
  <si>
    <t>DSBN Academy</t>
  </si>
  <si>
    <t>Dalewood PS</t>
  </si>
  <si>
    <t>DeWitt Carter PS</t>
  </si>
  <si>
    <t>Diamond Trail</t>
  </si>
  <si>
    <t>E I McCulley PS</t>
  </si>
  <si>
    <t>Edith Cavell PS</t>
  </si>
  <si>
    <t>Ferndale PS</t>
  </si>
  <si>
    <t>Fitch Street PS</t>
  </si>
  <si>
    <t>Forestview Public School</t>
  </si>
  <si>
    <t>Gainsborough Central PS</t>
  </si>
  <si>
    <t>Garrison Road PS</t>
  </si>
  <si>
    <t>Glendale PS</t>
  </si>
  <si>
    <t>Glynn A Green PS</t>
  </si>
  <si>
    <t>Gordon PS</t>
  </si>
  <si>
    <t>Gracefield PS</t>
  </si>
  <si>
    <t>Grand Avenue PS</t>
  </si>
  <si>
    <t>Grapeview PS</t>
  </si>
  <si>
    <t>Greendale PS</t>
  </si>
  <si>
    <t>Harriet Tubman Public School</t>
  </si>
  <si>
    <t>Heximer Avenue PS</t>
  </si>
  <si>
    <t>Jacob Beam PS</t>
  </si>
  <si>
    <t>James Morden PS</t>
  </si>
  <si>
    <t>Jeanne Sauve Public School</t>
  </si>
  <si>
    <t>John Brant Public School</t>
  </si>
  <si>
    <t>John Marshall PS</t>
  </si>
  <si>
    <t>Kate S. Durdan</t>
  </si>
  <si>
    <t>Lakeview PS</t>
  </si>
  <si>
    <t>Lincoln Centennial PS</t>
  </si>
  <si>
    <t>Lockview PS</t>
  </si>
  <si>
    <t>Martha Cullimore PS</t>
  </si>
  <si>
    <t>McKay PS</t>
  </si>
  <si>
    <t>Nelles PS</t>
  </si>
  <si>
    <t>Oakridge PS</t>
  </si>
  <si>
    <t>Oakwood PS</t>
  </si>
  <si>
    <t>Ontario PS</t>
  </si>
  <si>
    <t>Orchard Park PS</t>
  </si>
  <si>
    <t>Park PS</t>
  </si>
  <si>
    <t>Parnall PS</t>
  </si>
  <si>
    <t>Peace Bridge Public School</t>
  </si>
  <si>
    <t>Pine Grove PS</t>
  </si>
  <si>
    <t>Plymouth PS</t>
  </si>
  <si>
    <t>Port Weller E PS</t>
  </si>
  <si>
    <t>Power Glen PS</t>
  </si>
  <si>
    <t>Prince Philip PS</t>
  </si>
  <si>
    <t>Prince of Wales PS</t>
  </si>
  <si>
    <t>Princess Elizabeth PS</t>
  </si>
  <si>
    <t>Princess Margaret PS</t>
  </si>
  <si>
    <t>Quaker Road PS</t>
  </si>
  <si>
    <t>Richmond Street PS</t>
  </si>
  <si>
    <t>Ross PS</t>
  </si>
  <si>
    <t>Senator Gibson PS</t>
  </si>
  <si>
    <t>Simcoe Street PS</t>
  </si>
  <si>
    <t>Smith PS</t>
  </si>
  <si>
    <t>Smithville Public School</t>
  </si>
  <si>
    <t>St Davids Public School</t>
  </si>
  <si>
    <t>Steele Street PS</t>
  </si>
  <si>
    <t>Stevensville PS</t>
  </si>
  <si>
    <t>Twenty Valley Public School</t>
  </si>
  <si>
    <t>Valley Way PS</t>
  </si>
  <si>
    <t>Victoria PS</t>
  </si>
  <si>
    <t>Wellington Heights PS</t>
  </si>
  <si>
    <t>Westdale PS</t>
  </si>
  <si>
    <t>Westmount PS</t>
  </si>
  <si>
    <t>William E Brown PS</t>
  </si>
  <si>
    <t>William Hamilton Merritt Public School</t>
  </si>
  <si>
    <t>Winger PS</t>
  </si>
  <si>
    <t>Woodland PS</t>
  </si>
  <si>
    <t>Dufferin-Peel Catholic DSB</t>
  </si>
  <si>
    <t>All Saints Catholic S</t>
  </si>
  <si>
    <t>Bishop Francis Allen S</t>
  </si>
  <si>
    <t>Blessed Teresa of Calcutta</t>
  </si>
  <si>
    <t>Canadian Martyrs Catholic  S</t>
  </si>
  <si>
    <t>Christ The King Sep S</t>
  </si>
  <si>
    <t>Corpus Christi Sep S</t>
  </si>
  <si>
    <t>Divine Mercy School</t>
  </si>
  <si>
    <t>Father C W Sullivan S</t>
  </si>
  <si>
    <t>Father Clair Tipping</t>
  </si>
  <si>
    <t>Father Francis McSpiritt</t>
  </si>
  <si>
    <t>Fr. Daniel Zanon</t>
  </si>
  <si>
    <t>Good Shepherd ES</t>
  </si>
  <si>
    <t>Guardian Angels</t>
  </si>
  <si>
    <t>Holy Spirit Catholic Elementary School</t>
  </si>
  <si>
    <t>Lester B Pearson Catholic S</t>
  </si>
  <si>
    <t>Mary Fix Catholic S</t>
  </si>
  <si>
    <t>Metropolitan Andrei Catholic School</t>
  </si>
  <si>
    <t>Our Lady of Fatima</t>
  </si>
  <si>
    <t>Our Lady of Good Voyage Sep S</t>
  </si>
  <si>
    <t>Our Lady of Lourdes Catholic Elementary School</t>
  </si>
  <si>
    <t>Our Lady of Mercy</t>
  </si>
  <si>
    <t>Our Lady of Peace Sep S</t>
  </si>
  <si>
    <t>Our Lady of Providence E S</t>
  </si>
  <si>
    <t>Pauline Vanier Catholic E S</t>
  </si>
  <si>
    <t>Queen of Heaven</t>
  </si>
  <si>
    <t>Saint Edith Stein E S</t>
  </si>
  <si>
    <t>Saint Margaret of Scotland</t>
  </si>
  <si>
    <t>San Lorenzo Ruiz R.C.S.</t>
  </si>
  <si>
    <t>St Agnes Sep S</t>
  </si>
  <si>
    <t>St Alfred Sep S</t>
  </si>
  <si>
    <t>St Andrew</t>
  </si>
  <si>
    <t>St Angela Merici ES</t>
  </si>
  <si>
    <t>St Anne Sep S</t>
  </si>
  <si>
    <t>St Anthony Sep S</t>
  </si>
  <si>
    <t>St Barbara ES</t>
  </si>
  <si>
    <t>St Basil</t>
  </si>
  <si>
    <t>St Benedict</t>
  </si>
  <si>
    <t>St Bernadette E S</t>
  </si>
  <si>
    <t>St Brigid Sep S</t>
  </si>
  <si>
    <t>St Catherine of Siena Sep S</t>
  </si>
  <si>
    <t>St Charles Garnier</t>
  </si>
  <si>
    <t>St Christopher Sep S</t>
  </si>
  <si>
    <t>St Clare Sep S</t>
  </si>
  <si>
    <t>St Cornelius S</t>
  </si>
  <si>
    <t>St David of Wales Sep S</t>
  </si>
  <si>
    <t>St Dominic Sep S</t>
  </si>
  <si>
    <t>St Edmund Sep S</t>
  </si>
  <si>
    <t>St Elizabeth Seton Sep S</t>
  </si>
  <si>
    <t>St Faustina Elementary School</t>
  </si>
  <si>
    <t>St Francis Xavier Elementary School</t>
  </si>
  <si>
    <t>St Francis of Assisi Sep S</t>
  </si>
  <si>
    <t>St Gerard Sep S</t>
  </si>
  <si>
    <t>St Gregory E S</t>
  </si>
  <si>
    <t>St Helen Sep S</t>
  </si>
  <si>
    <t>St Hilary E S</t>
  </si>
  <si>
    <t>St Isaac Jogues Elementary School</t>
  </si>
  <si>
    <t>St Jean Brebeuf Sep S</t>
  </si>
  <si>
    <t>St Jerome Sep S</t>
  </si>
  <si>
    <t>St Joachim Sep S</t>
  </si>
  <si>
    <t>St John Bosco S</t>
  </si>
  <si>
    <t>St John Fisher Catholic S</t>
  </si>
  <si>
    <t>St John of the Cross</t>
  </si>
  <si>
    <t>St Joseph Sep S</t>
  </si>
  <si>
    <t>St Josephine Bakhita Cath Elem S</t>
  </si>
  <si>
    <t>St Jude Sep S</t>
  </si>
  <si>
    <t>St Julia ES</t>
  </si>
  <si>
    <t>St Kevin Sep S</t>
  </si>
  <si>
    <t>St Leonard Sep S</t>
  </si>
  <si>
    <t>St Louis Sep S</t>
  </si>
  <si>
    <t>St Marguerite Bourgeoys Sep S</t>
  </si>
  <si>
    <t>St Maria Goretti E S</t>
  </si>
  <si>
    <t>St Mark Sep S</t>
  </si>
  <si>
    <t>St Mary Sep S</t>
  </si>
  <si>
    <t>St Matthew Sep S</t>
  </si>
  <si>
    <t>St Patrick Sep S</t>
  </si>
  <si>
    <t>St Peter Sep S</t>
  </si>
  <si>
    <t>St Philip E S</t>
  </si>
  <si>
    <t>St Raphael Sep S</t>
  </si>
  <si>
    <t>St Raymond ES</t>
  </si>
  <si>
    <t>St Richard Sep S</t>
  </si>
  <si>
    <t>St Rose of Lima Sep S</t>
  </si>
  <si>
    <t>St Sebastian Elementary School</t>
  </si>
  <si>
    <t>St Simon Stock Elementary School</t>
  </si>
  <si>
    <t>St Sofia Sep S</t>
  </si>
  <si>
    <t>St Stephen Sep S</t>
  </si>
  <si>
    <t>St Teresa of Avila Sep S</t>
  </si>
  <si>
    <t>St Therese of the Child Jesus</t>
  </si>
  <si>
    <t>St Thomas More Sep S</t>
  </si>
  <si>
    <t>St Timothy Sep S</t>
  </si>
  <si>
    <t>St Ursula Elementary School</t>
  </si>
  <si>
    <t>St Valentine ES</t>
  </si>
  <si>
    <t>St Vincent de Paul Sep S</t>
  </si>
  <si>
    <t>St. Aidan Catholic ES</t>
  </si>
  <si>
    <t>St. Albert of Jerusalem</t>
  </si>
  <si>
    <t>St. Alphonsa Catholic Elementary School</t>
  </si>
  <si>
    <t>St. André Bessette Catholic</t>
  </si>
  <si>
    <t>St. Bernard of Clairvaux Cath Elem S</t>
  </si>
  <si>
    <t>St. Bonaventure Catholic ES</t>
  </si>
  <si>
    <t>St. Cecilia</t>
  </si>
  <si>
    <t>St. Daniel Comboni Catholic Elementary School</t>
  </si>
  <si>
    <t>St. Evan Catholic Elementary School</t>
  </si>
  <si>
    <t>St. Giovanni Scalabrini Catholic Elementary School</t>
  </si>
  <si>
    <t>St. Herbert School</t>
  </si>
  <si>
    <t>St. Jacinta Marto Catholic Elementary School</t>
  </si>
  <si>
    <t>St. James Catholic Global Learning Centre</t>
  </si>
  <si>
    <t>St. Jean-Marie Vianney Catholic</t>
  </si>
  <si>
    <t>St. John Henry Newman Catholic Elementary School</t>
  </si>
  <si>
    <t>St. John Paul II</t>
  </si>
  <si>
    <t>St. John The Baptist</t>
  </si>
  <si>
    <t>St. John XXIII Catholic Elementary School</t>
  </si>
  <si>
    <t>St. Joseph Brampton</t>
  </si>
  <si>
    <t>St. Lucy Cath Elem S</t>
  </si>
  <si>
    <t>St. Luke Elementary School</t>
  </si>
  <si>
    <t>St. Monica Elementary S</t>
  </si>
  <si>
    <t>St. Nicholas Elementary School</t>
  </si>
  <si>
    <t>St. Pio of Pietrelcina Elementary School</t>
  </si>
  <si>
    <t>St. Rita Elementary School</t>
  </si>
  <si>
    <t>St.Veronica Elementary School</t>
  </si>
  <si>
    <t>Sts Martha and Mary Sep S</t>
  </si>
  <si>
    <t>Sts. Peter and Paul</t>
  </si>
  <si>
    <t>Venerable Michael J McGivney Catholic School</t>
  </si>
  <si>
    <t>Durham Catholic DSB</t>
  </si>
  <si>
    <t>Father Fenelon Catholic School</t>
  </si>
  <si>
    <t>Good Shepherd</t>
  </si>
  <si>
    <t>Holy Family Catholic S</t>
  </si>
  <si>
    <t>Monsignor Philip Coffey Catholic S</t>
  </si>
  <si>
    <t>Sir Albert Love Catholic S</t>
  </si>
  <si>
    <t>St Andre Bessette Catholic School</t>
  </si>
  <si>
    <t>St Bernadette Catholic S</t>
  </si>
  <si>
    <t>St Bernard Catholic S</t>
  </si>
  <si>
    <t>St Catherine of Siena Catholic</t>
  </si>
  <si>
    <t>St Christopher Catholic S</t>
  </si>
  <si>
    <t>St Elizabeth Seton Catholic S</t>
  </si>
  <si>
    <t>St Hedwig Catholic S</t>
  </si>
  <si>
    <t>St Isaac Jogues Catholic S</t>
  </si>
  <si>
    <t>St James Sep S</t>
  </si>
  <si>
    <t>St John Bosco Catholic Elementary School</t>
  </si>
  <si>
    <t>St John the Evangelist Catholic</t>
  </si>
  <si>
    <t>St Leo Catholic S</t>
  </si>
  <si>
    <t>St Luke the Evangelist Catholic Elementary School</t>
  </si>
  <si>
    <t>St Marguerite d'Youville CS</t>
  </si>
  <si>
    <t>St Mark the Evangelist Catholic</t>
  </si>
  <si>
    <t>St Matthew the Evangelist</t>
  </si>
  <si>
    <t>St Monica Catholic School</t>
  </si>
  <si>
    <t>St Patrick Catholic S</t>
  </si>
  <si>
    <t>St Paul Catholic S</t>
  </si>
  <si>
    <t>St Theresa Catholic S</t>
  </si>
  <si>
    <t>St Thomas Aquinas Catholic S</t>
  </si>
  <si>
    <t>St Wilfrid Catholic S</t>
  </si>
  <si>
    <t>St. Anne Catholic Elementary School</t>
  </si>
  <si>
    <t>St. Bridget Catholic School</t>
  </si>
  <si>
    <t>St. John Paul II Catholic School</t>
  </si>
  <si>
    <t>St. John XXIII Catholic School</t>
  </si>
  <si>
    <t>St. Josephine Bakhita</t>
  </si>
  <si>
    <t>St. Kateri Tekakwitha Catholic School</t>
  </si>
  <si>
    <t>St. Teresa of Calcutta Catholic School</t>
  </si>
  <si>
    <t>Durham DSB</t>
  </si>
  <si>
    <t>Adelaide Mclaughlin PS</t>
  </si>
  <si>
    <t>Alexander Graham Bell S</t>
  </si>
  <si>
    <t>Altona Forest PS</t>
  </si>
  <si>
    <t>Applecroft PS</t>
  </si>
  <si>
    <t>Bayview Heights PS</t>
  </si>
  <si>
    <t>Beau Valley PS</t>
  </si>
  <si>
    <t>Beaver River Public School</t>
  </si>
  <si>
    <t>Bellwood PS</t>
  </si>
  <si>
    <t>Biidaasige Mandamin Public School</t>
  </si>
  <si>
    <t>Blair Ridge P. S.</t>
  </si>
  <si>
    <t>Bobby Orr PS</t>
  </si>
  <si>
    <t>Bolton C Falby PS</t>
  </si>
  <si>
    <t>Brooklin Village PS</t>
  </si>
  <si>
    <t>C E Broughton PS</t>
  </si>
  <si>
    <t>Cadarackque PS</t>
  </si>
  <si>
    <t>Captain Michael Vandenbos</t>
  </si>
  <si>
    <t>Carruthers Creek PS</t>
  </si>
  <si>
    <t>Cartwright Central PS</t>
  </si>
  <si>
    <t>Chris Hadfield P.S.</t>
  </si>
  <si>
    <t>Clara Hughes Public School</t>
  </si>
  <si>
    <t>Claremont PS</t>
  </si>
  <si>
    <t>College Hill PS</t>
  </si>
  <si>
    <t>Colonel J E Farewell PS</t>
  </si>
  <si>
    <t>Coronation PS</t>
  </si>
  <si>
    <t>DaVinci P.S.</t>
  </si>
  <si>
    <t>David Bouchard PS</t>
  </si>
  <si>
    <t>Dr C F Cannon PS</t>
  </si>
  <si>
    <t>Dr Robert Thornton PS</t>
  </si>
  <si>
    <t>Dr Roberta Bondar PS</t>
  </si>
  <si>
    <t>Dr S J Phillips PS</t>
  </si>
  <si>
    <t>Duffin's Bay PS</t>
  </si>
  <si>
    <t>Eagle Ridge PS</t>
  </si>
  <si>
    <t>Earl A Fairman PS</t>
  </si>
  <si>
    <t>Elizabeth B Phin PS</t>
  </si>
  <si>
    <t>Elsie MacGill P.S.</t>
  </si>
  <si>
    <t>Fairport Beach PS</t>
  </si>
  <si>
    <t>Fallingbrook PS</t>
  </si>
  <si>
    <t>Forest View Public School</t>
  </si>
  <si>
    <t>Frenchmans Bay PS</t>
  </si>
  <si>
    <t>Gandatsetiagon PS</t>
  </si>
  <si>
    <t>Glen Dhu PS</t>
  </si>
  <si>
    <t>Glen Street PS</t>
  </si>
  <si>
    <t>Glengrove PS</t>
  </si>
  <si>
    <t>Goodwood PS</t>
  </si>
  <si>
    <t>Gordon B. Attersley PS</t>
  </si>
  <si>
    <t>Greenbank PS</t>
  </si>
  <si>
    <t>Harmony Heights PS</t>
  </si>
  <si>
    <t>Highbush PS</t>
  </si>
  <si>
    <t>Hillsdale PS</t>
  </si>
  <si>
    <t>Jack Miner PS</t>
  </si>
  <si>
    <t>Jeanne Sauvé Public School</t>
  </si>
  <si>
    <t>John Dryden PS</t>
  </si>
  <si>
    <t>Joseph Gould PS</t>
  </si>
  <si>
    <t>Julie Payette PS</t>
  </si>
  <si>
    <t>Kedron PS</t>
  </si>
  <si>
    <t>Lakeside PS</t>
  </si>
  <si>
    <t>Lakewoods PS</t>
  </si>
  <si>
    <t>Lester B Pearson PS</t>
  </si>
  <si>
    <t>Lincoln Alexander PS</t>
  </si>
  <si>
    <t>Lincoln Avenue PS</t>
  </si>
  <si>
    <t>Lord Elgin PS</t>
  </si>
  <si>
    <t>Maple Ridge</t>
  </si>
  <si>
    <t>Mary Street Community S</t>
  </si>
  <si>
    <t>McCaskill's Mills</t>
  </si>
  <si>
    <t>Meadowcrest PS</t>
  </si>
  <si>
    <t>Michaelle Jean P.S.</t>
  </si>
  <si>
    <t>Norman G. Powers Public School</t>
  </si>
  <si>
    <t>Northern Dancer P.S.</t>
  </si>
  <si>
    <t>Nottingham PS</t>
  </si>
  <si>
    <t>Ormiston PS</t>
  </si>
  <si>
    <t>Pierre Elliott Trudeau PS</t>
  </si>
  <si>
    <t>Prince Albert PS</t>
  </si>
  <si>
    <t>Pringle Creek PS</t>
  </si>
  <si>
    <t>Quaker Village PS</t>
  </si>
  <si>
    <t>R H Cornish PS</t>
  </si>
  <si>
    <t>Robert Munsch PS</t>
  </si>
  <si>
    <t>Roland Michener PS</t>
  </si>
  <si>
    <t>Romeo Dallaire Public School</t>
  </si>
  <si>
    <t>Rosebank Road PS</t>
  </si>
  <si>
    <t>Rosemary Brown Public School</t>
  </si>
  <si>
    <t>S A Cawker PS</t>
  </si>
  <si>
    <t>Scott Central PS</t>
  </si>
  <si>
    <t>Seneca Trail PS</t>
  </si>
  <si>
    <t>Sherwood Public School</t>
  </si>
  <si>
    <t>Sir Samuel Steele PS</t>
  </si>
  <si>
    <t>Sir William Stephenson PS</t>
  </si>
  <si>
    <t>Southwood Park PS</t>
  </si>
  <si>
    <t>Stephen G Saywell PS</t>
  </si>
  <si>
    <t>Sunderland PS</t>
  </si>
  <si>
    <t>Sunset Heights PS</t>
  </si>
  <si>
    <t>Terry Fox PS</t>
  </si>
  <si>
    <t>Uxbridge PS</t>
  </si>
  <si>
    <t>Valley Farm</t>
  </si>
  <si>
    <t>Valley View PS</t>
  </si>
  <si>
    <t>Vaughan Willard PS</t>
  </si>
  <si>
    <t>Village Union PS</t>
  </si>
  <si>
    <t>Vimy Ridge Public School</t>
  </si>
  <si>
    <t>Vincent Massey PS</t>
  </si>
  <si>
    <t>Viola Desmond Public School</t>
  </si>
  <si>
    <t>Walter E Harris</t>
  </si>
  <si>
    <t>Waverly PS</t>
  </si>
  <si>
    <t>West Lynde PS</t>
  </si>
  <si>
    <t>Westcreek PS</t>
  </si>
  <si>
    <t>Westney Heights PS</t>
  </si>
  <si>
    <t>Whitby Shores</t>
  </si>
  <si>
    <t>William Dunbar PS</t>
  </si>
  <si>
    <t>Williamsburg PS</t>
  </si>
  <si>
    <t>Willows Walk Public School</t>
  </si>
  <si>
    <t>Winchester PS</t>
  </si>
  <si>
    <t>Woodcrest PS</t>
  </si>
  <si>
    <t>Grand Erie DSB</t>
  </si>
  <si>
    <t>Agnes G Hodge PS</t>
  </si>
  <si>
    <t>Banbury Heights PS</t>
  </si>
  <si>
    <t>Bellview-Joseph Brant PS</t>
  </si>
  <si>
    <t>Bloomsburg PS</t>
  </si>
  <si>
    <t>Boston PS</t>
  </si>
  <si>
    <t>Branlyn PS</t>
  </si>
  <si>
    <t>Brier Park PS</t>
  </si>
  <si>
    <t>Burford District ES</t>
  </si>
  <si>
    <t>Caledonia Centennial PS</t>
  </si>
  <si>
    <t>Cedarland PS</t>
  </si>
  <si>
    <t>Centennial Grand Woodlands S</t>
  </si>
  <si>
    <t>Cobblestone Elementary S</t>
  </si>
  <si>
    <t>Courtland PS</t>
  </si>
  <si>
    <t>Delhi PS</t>
  </si>
  <si>
    <t>Dufferin PS</t>
  </si>
  <si>
    <t>Echo Place School</t>
  </si>
  <si>
    <t>Edith Monture Elementary School</t>
  </si>
  <si>
    <t>Elgin Avenue PS</t>
  </si>
  <si>
    <t>Glen Morris Central PS</t>
  </si>
  <si>
    <t>Graham Bell-Victoria PS</t>
  </si>
  <si>
    <t>Greenbrier PS</t>
  </si>
  <si>
    <t>Hagersville ES</t>
  </si>
  <si>
    <t>Houghton PS</t>
  </si>
  <si>
    <t>J L Mitchener PS</t>
  </si>
  <si>
    <t>James Hillier PS</t>
  </si>
  <si>
    <t>Jarvis PS</t>
  </si>
  <si>
    <t>King George PS</t>
  </si>
  <si>
    <t>Lakewood Elementary School</t>
  </si>
  <si>
    <t>Langton PS</t>
  </si>
  <si>
    <t>Lansdowne-T B Costain PS</t>
  </si>
  <si>
    <t>Lynndale Heights</t>
  </si>
  <si>
    <t>Major Ballachey PS</t>
  </si>
  <si>
    <t>Mapleview Elementary School</t>
  </si>
  <si>
    <t>Mount Pleasant S</t>
  </si>
  <si>
    <t>North Ward S</t>
  </si>
  <si>
    <t>Oakland-Scotland</t>
  </si>
  <si>
    <t>Oneida Central PS</t>
  </si>
  <si>
    <t>Onondaga-Brant PS</t>
  </si>
  <si>
    <t>Paris Central PS</t>
  </si>
  <si>
    <t>Port Rowan PS</t>
  </si>
  <si>
    <t>Prince Charles PS</t>
  </si>
  <si>
    <t>Rainham Central PS</t>
  </si>
  <si>
    <t>River Heights E S</t>
  </si>
  <si>
    <t>Russell Reid PS</t>
  </si>
  <si>
    <t>Seneca Central PS</t>
  </si>
  <si>
    <t>St George-German PS</t>
  </si>
  <si>
    <t>Teeterville Public School</t>
  </si>
  <si>
    <t>Thompson Creek E S</t>
  </si>
  <si>
    <t>Walpole North E S</t>
  </si>
  <si>
    <t>Walsh PS</t>
  </si>
  <si>
    <t>Walter Gretzky Elementary School</t>
  </si>
  <si>
    <t>Waterford P.S.</t>
  </si>
  <si>
    <t>West Lynn PS</t>
  </si>
  <si>
    <t>Woodman-Cainsville School</t>
  </si>
  <si>
    <t>École Confédération</t>
  </si>
  <si>
    <t>Greater Essex County DSB</t>
  </si>
  <si>
    <t>A V Graham PS</t>
  </si>
  <si>
    <t>Amherstburg PS</t>
  </si>
  <si>
    <t>Anderdon Central PS</t>
  </si>
  <si>
    <t>Belle River PS</t>
  </si>
  <si>
    <t>Bellewood PS</t>
  </si>
  <si>
    <t>Centennial Central</t>
  </si>
  <si>
    <t>Colchester North PS</t>
  </si>
  <si>
    <t>D M Eagle PS</t>
  </si>
  <si>
    <t>David Maxwell PS</t>
  </si>
  <si>
    <t>Dougall Avenue PS</t>
  </si>
  <si>
    <t>Dr. David Suzuki Public School</t>
  </si>
  <si>
    <t>East Mersea PS</t>
  </si>
  <si>
    <t>Eastview Horizon Public School</t>
  </si>
  <si>
    <t>Essex Public School</t>
  </si>
  <si>
    <t>Ford City</t>
  </si>
  <si>
    <t>Forest Glade PS</t>
  </si>
  <si>
    <t>Frank W Begley</t>
  </si>
  <si>
    <t>General Brock PS</t>
  </si>
  <si>
    <t>Glenwood PS</t>
  </si>
  <si>
    <t>Gore Hill PS</t>
  </si>
  <si>
    <t>Gosfield North</t>
  </si>
  <si>
    <t>Harrow Public School</t>
  </si>
  <si>
    <t>Herman Academy – Elementary</t>
  </si>
  <si>
    <t>Hugh Beaton PS</t>
  </si>
  <si>
    <t>James L Dunn Public School</t>
  </si>
  <si>
    <t>John A McWilliam PS</t>
  </si>
  <si>
    <t>John Campbell PS</t>
  </si>
  <si>
    <t>King Edward PS</t>
  </si>
  <si>
    <t>Kingsville PS</t>
  </si>
  <si>
    <t>LaSalle Elementary Public School</t>
  </si>
  <si>
    <t>Lakeshore Discovery PS</t>
  </si>
  <si>
    <t>Legacy Oak Trail Public School</t>
  </si>
  <si>
    <t>M S Hetherington PS</t>
  </si>
  <si>
    <t>Malden Central PS</t>
  </si>
  <si>
    <t>Margaret D Bennie PS</t>
  </si>
  <si>
    <t>Marlborough PS</t>
  </si>
  <si>
    <t>Mount Carmel-Blytheswood Public School</t>
  </si>
  <si>
    <t>Northwood PS</t>
  </si>
  <si>
    <t>Prince Edward PS</t>
  </si>
  <si>
    <t>Queen Victoria PS</t>
  </si>
  <si>
    <t>Roseland PS</t>
  </si>
  <si>
    <t>Roseville PS</t>
  </si>
  <si>
    <t>Sandwich West PS</t>
  </si>
  <si>
    <t>Southwood PS</t>
  </si>
  <si>
    <t>Talbot Trail</t>
  </si>
  <si>
    <t>Tecumseh Vista Academy Elementary School</t>
  </si>
  <si>
    <t>West Gate Public School</t>
  </si>
  <si>
    <t>William G Davis PS</t>
  </si>
  <si>
    <t>Halton Catholic DSB</t>
  </si>
  <si>
    <t>Ascension Catholic S</t>
  </si>
  <si>
    <t>Canadian Martyrs Sep S</t>
  </si>
  <si>
    <t>Guardian Angels Catholic ES</t>
  </si>
  <si>
    <t>Holy Cross Catholic S</t>
  </si>
  <si>
    <t>Holy Rosary School</t>
  </si>
  <si>
    <t>Holy Rosary Sep S</t>
  </si>
  <si>
    <t>Lumen Christi Catholic ES</t>
  </si>
  <si>
    <t>Mother Teresa S</t>
  </si>
  <si>
    <t>Our Lady of Peace E S</t>
  </si>
  <si>
    <t>Our Lady of Victory Sep S</t>
  </si>
  <si>
    <t>Pope John Paul II</t>
  </si>
  <si>
    <t>Queen of Heaven Elementary School</t>
  </si>
  <si>
    <t>Sacred Heart of Jesus</t>
  </si>
  <si>
    <t>St Anthony of Padua</t>
  </si>
  <si>
    <t>St Bernadette Sep S</t>
  </si>
  <si>
    <t>St Brigid E S</t>
  </si>
  <si>
    <t>St Catherine of Alexandria</t>
  </si>
  <si>
    <t>St Christopher</t>
  </si>
  <si>
    <t>St Dominics Sep S</t>
  </si>
  <si>
    <t>St Elizabeth Seton Catholic ES</t>
  </si>
  <si>
    <t>St Joan of Arc Catholic ES</t>
  </si>
  <si>
    <t>St Johns Sep S</t>
  </si>
  <si>
    <t>St Luke E S</t>
  </si>
  <si>
    <t>St Marguerite d'Youville E S</t>
  </si>
  <si>
    <t>St Marks Sep S</t>
  </si>
  <si>
    <t>St Matthew's S</t>
  </si>
  <si>
    <t>St Michaels Sep S</t>
  </si>
  <si>
    <t>St Patricks Sep S</t>
  </si>
  <si>
    <t>St Paul's Sep S</t>
  </si>
  <si>
    <t>St Peters Sep S</t>
  </si>
  <si>
    <t>St Raphaels Sep S</t>
  </si>
  <si>
    <t>St Vincent Sep S</t>
  </si>
  <si>
    <t>St. Andrew Catholic S.</t>
  </si>
  <si>
    <t>St. Benedict Elementary School</t>
  </si>
  <si>
    <t>St. Gabriel Sep S</t>
  </si>
  <si>
    <t>St. Gregory the Great Elementary School</t>
  </si>
  <si>
    <t>St. Mary Elementary School</t>
  </si>
  <si>
    <t>St. Nicholas Sep S</t>
  </si>
  <si>
    <t>St. Scholastica Elementary School</t>
  </si>
  <si>
    <t>Halton DSB</t>
  </si>
  <si>
    <t>Abbey Lane PS</t>
  </si>
  <si>
    <t>Alexander's Public School</t>
  </si>
  <si>
    <t>Alton Village Public School</t>
  </si>
  <si>
    <t>Anne J. MacArthur</t>
  </si>
  <si>
    <t>Boyne Public School</t>
  </si>
  <si>
    <t>Brant Hills PS</t>
  </si>
  <si>
    <t>Brookdale PS</t>
  </si>
  <si>
    <t>Brookville PS</t>
  </si>
  <si>
    <t>Bruce T Lindley PS</t>
  </si>
  <si>
    <t>Bruce Trail Public School</t>
  </si>
  <si>
    <t>C H Norton PS</t>
  </si>
  <si>
    <t>Captain R. Wilson PS</t>
  </si>
  <si>
    <t>Centennial S</t>
  </si>
  <si>
    <t>Charles R. Beaudoin Public School</t>
  </si>
  <si>
    <t>Chris Hadfield PS</t>
  </si>
  <si>
    <t>Clarksdale PS</t>
  </si>
  <si>
    <t>Dr Charles Best PS</t>
  </si>
  <si>
    <t>Dr. David Williams Public School</t>
  </si>
  <si>
    <t>E J James S</t>
  </si>
  <si>
    <t>E W Foster S</t>
  </si>
  <si>
    <t>Eastview PS</t>
  </si>
  <si>
    <t>Emily Carr Elem PS</t>
  </si>
  <si>
    <t>Escarpment View Public School</t>
  </si>
  <si>
    <t>Falgarwood PS</t>
  </si>
  <si>
    <t>Florence Meares PS</t>
  </si>
  <si>
    <t>Forest Trail ES</t>
  </si>
  <si>
    <t>Frontenac PS</t>
  </si>
  <si>
    <t>Gardiner Elem PS</t>
  </si>
  <si>
    <t>George Kennedy PS</t>
  </si>
  <si>
    <t>Gladys Speers PS</t>
  </si>
  <si>
    <t>Glen Williams PS</t>
  </si>
  <si>
    <t>Glenview PS</t>
  </si>
  <si>
    <t>Harrison PS</t>
  </si>
  <si>
    <t>Hawthorne Village PS</t>
  </si>
  <si>
    <t>Heritage Glen PS</t>
  </si>
  <si>
    <t>Irma Coulson Public School</t>
  </si>
  <si>
    <t>J M Denyes PS</t>
  </si>
  <si>
    <t>James W. Hill Public school</t>
  </si>
  <si>
    <t>John T Tuck PS</t>
  </si>
  <si>
    <t>John William Boich Public School</t>
  </si>
  <si>
    <t>Joseph Gibbons PS</t>
  </si>
  <si>
    <t>Joshua Creek</t>
  </si>
  <si>
    <t>Kilbride PS</t>
  </si>
  <si>
    <t>King's Road PS</t>
  </si>
  <si>
    <t>Lakeshore PS</t>
  </si>
  <si>
    <t>Limehouse PS</t>
  </si>
  <si>
    <t>Makwendam Public School</t>
  </si>
  <si>
    <t>Maple Grove PS</t>
  </si>
  <si>
    <t>Maplehurst PS</t>
  </si>
  <si>
    <t>Martin Street PS</t>
  </si>
  <si>
    <t>McKenzie-Smith Bennett S</t>
  </si>
  <si>
    <t>Mohawk Gardens PS</t>
  </si>
  <si>
    <t>Montclair PS</t>
  </si>
  <si>
    <t>Munn's PS</t>
  </si>
  <si>
    <t>New Central PS</t>
  </si>
  <si>
    <t>Oodenawi Public School</t>
  </si>
  <si>
    <t>Orchard Park Public School</t>
  </si>
  <si>
    <t>P.L. Robertson Public School</t>
  </si>
  <si>
    <t>Palermo Public School</t>
  </si>
  <si>
    <t>Paul A Fisher PS</t>
  </si>
  <si>
    <t>Pauline Johnson PS</t>
  </si>
  <si>
    <t>Pilgrim Wood PS</t>
  </si>
  <si>
    <t>Pineland PS</t>
  </si>
  <si>
    <t>Pineview PS</t>
  </si>
  <si>
    <t>Post's Corners PS</t>
  </si>
  <si>
    <t>Rattlesnake Point Public School</t>
  </si>
  <si>
    <t>River Oaks PS</t>
  </si>
  <si>
    <t>Robert Baldwin PS</t>
  </si>
  <si>
    <t>Robert Little PS</t>
  </si>
  <si>
    <t>Rolling Meadows PS</t>
  </si>
  <si>
    <t>Sam Sherratt PS</t>
  </si>
  <si>
    <t>Sheridan S</t>
  </si>
  <si>
    <t>Silver Creek Public School</t>
  </si>
  <si>
    <t>Sir Ernest MacMillan PS</t>
  </si>
  <si>
    <t>Stewarttown S</t>
  </si>
  <si>
    <t>Sunningdale PS</t>
  </si>
  <si>
    <t>Tecumseh PS</t>
  </si>
  <si>
    <t>Tiger Jeet Singh Public School</t>
  </si>
  <si>
    <t>Tom Thomson PS</t>
  </si>
  <si>
    <t>W H Morden PS</t>
  </si>
  <si>
    <t>W I Dick PS</t>
  </si>
  <si>
    <t>West Oak PS</t>
  </si>
  <si>
    <t>Hamilton-Wentworth Catholic DSB</t>
  </si>
  <si>
    <t>Annunciation of Our Lord Catholic Elementary</t>
  </si>
  <si>
    <t>Holy Name Of Mary</t>
  </si>
  <si>
    <t>Holy Name of Jesus Sep S</t>
  </si>
  <si>
    <t>Immaculate Conception Catholic Elementary</t>
  </si>
  <si>
    <t>Immaculate Heart of Mary Sep S</t>
  </si>
  <si>
    <t>Our Lady of Hope Catholic Elementary School</t>
  </si>
  <si>
    <t>Our Lady of Lourdes</t>
  </si>
  <si>
    <t>Our Lady of Mount Carmel</t>
  </si>
  <si>
    <t>Our Lady of Peace</t>
  </si>
  <si>
    <t>Our Lady of the Assumption Sep</t>
  </si>
  <si>
    <t>Regina Mundi Sep S</t>
  </si>
  <si>
    <t>St Agnes</t>
  </si>
  <si>
    <t>St Augustine Sep S</t>
  </si>
  <si>
    <t>St Clare of Assisi</t>
  </si>
  <si>
    <t>St Eugene Sep S</t>
  </si>
  <si>
    <t>St James the Apostle Sep S</t>
  </si>
  <si>
    <t>St John the Baptist</t>
  </si>
  <si>
    <t>St Luke Sep S</t>
  </si>
  <si>
    <t>St Margaret Mary Sep S</t>
  </si>
  <si>
    <t>St Martin of Tours Sep S</t>
  </si>
  <si>
    <t>St Paul Sep S</t>
  </si>
  <si>
    <t>St Thérèse of Lisieux Catholic ES</t>
  </si>
  <si>
    <t>St. Ann Catholic ES</t>
  </si>
  <si>
    <t>St. Anthony Daniel Catholic ES</t>
  </si>
  <si>
    <t>St. David Catholic ES</t>
  </si>
  <si>
    <t>St. Francis Xavier Catholic ES</t>
  </si>
  <si>
    <t>St. John Paul II Catholic ES</t>
  </si>
  <si>
    <t>St. Joseph Catholic ES</t>
  </si>
  <si>
    <t>St. Kateri Tekakwitha</t>
  </si>
  <si>
    <t>St. Lawrence Catholic ES</t>
  </si>
  <si>
    <t>St. Marguerite d’Youville Catholic ES</t>
  </si>
  <si>
    <t>St. Mark Catholic ES</t>
  </si>
  <si>
    <t>St. Matthew Catholic ES</t>
  </si>
  <si>
    <t>St. Michael Catholic ES</t>
  </si>
  <si>
    <t>St. Patrick Catholic ES</t>
  </si>
  <si>
    <t>St. Teresa of Calcutta Catholic Elementary School</t>
  </si>
  <si>
    <t>St. Thomas the Apostle Catholic ES</t>
  </si>
  <si>
    <t>Sts Peter &amp; Paul Sep S</t>
  </si>
  <si>
    <t>Hamilton-Wentworth DSB</t>
  </si>
  <si>
    <t>A. M. Cunningham Jr PS</t>
  </si>
  <si>
    <t>Adelaide Hoodless PS</t>
  </si>
  <si>
    <t>Allan A. Greenleaf ES</t>
  </si>
  <si>
    <t>Ancaster Meadow ES</t>
  </si>
  <si>
    <t>Balaclava PS</t>
  </si>
  <si>
    <t>Bellmoore PS</t>
  </si>
  <si>
    <t>Bennetto</t>
  </si>
  <si>
    <t>Billy Green E S</t>
  </si>
  <si>
    <t>Buchanan Park PS</t>
  </si>
  <si>
    <t>Cathy Wever Elem S</t>
  </si>
  <si>
    <t>Cecil B Stirling PS</t>
  </si>
  <si>
    <t>Central Jr PS</t>
  </si>
  <si>
    <t>Chedoke</t>
  </si>
  <si>
    <t>Collegiate Avenue PS</t>
  </si>
  <si>
    <t>Cootes Paradise Public School</t>
  </si>
  <si>
    <t>Dalewood Middle S</t>
  </si>
  <si>
    <t>Dr. J. Edgar Davey Elementary Public School</t>
  </si>
  <si>
    <t>Dundana PS</t>
  </si>
  <si>
    <t>Dundas Central S</t>
  </si>
  <si>
    <t>Earl Kitchener Jr PS</t>
  </si>
  <si>
    <t>Eastdale PS</t>
  </si>
  <si>
    <t>Flamborough Centre PS</t>
  </si>
  <si>
    <t>Frank Panabaker Ancaster Sr.</t>
  </si>
  <si>
    <t>Frank Panabaker Fessenden S</t>
  </si>
  <si>
    <t>Franklin Road</t>
  </si>
  <si>
    <t>Gatestone S</t>
  </si>
  <si>
    <t>George L Armstrong PS</t>
  </si>
  <si>
    <t>Gordon Price E S</t>
  </si>
  <si>
    <t>Greensville Elementary School</t>
  </si>
  <si>
    <t>Guy B Brown PS</t>
  </si>
  <si>
    <t>Helen Detwiler</t>
  </si>
  <si>
    <t>Hess Street S</t>
  </si>
  <si>
    <t>Highview PS</t>
  </si>
  <si>
    <t>Hillcrest Elem S</t>
  </si>
  <si>
    <t>Holbrook</t>
  </si>
  <si>
    <t>Huntington Park</t>
  </si>
  <si>
    <t>James MacDonald PS</t>
  </si>
  <si>
    <t>Janet Lee</t>
  </si>
  <si>
    <t>Kanetskare Elementary School</t>
  </si>
  <si>
    <t>Lake Avenue PS</t>
  </si>
  <si>
    <t>Lawfield Elem S</t>
  </si>
  <si>
    <t>Lisgar</t>
  </si>
  <si>
    <t>Mary Hopkins PS</t>
  </si>
  <si>
    <t>Memorial (City)</t>
  </si>
  <si>
    <t>Millgrove PS</t>
  </si>
  <si>
    <t>Mount Albion PS</t>
  </si>
  <si>
    <t>Mount Hope PS</t>
  </si>
  <si>
    <t>Mountview PS</t>
  </si>
  <si>
    <t>Norwood Park E S</t>
  </si>
  <si>
    <t>Parkdale Jr PS</t>
  </si>
  <si>
    <t>Pauline Johnson</t>
  </si>
  <si>
    <t>Prince of Wales Elementary School</t>
  </si>
  <si>
    <t>Queen Mary PS</t>
  </si>
  <si>
    <t>Queen Victoria Elementary School</t>
  </si>
  <si>
    <t>Queensdale PS</t>
  </si>
  <si>
    <t>R A Riddell PS</t>
  </si>
  <si>
    <t>Ray Lewis S</t>
  </si>
  <si>
    <t>Richard Beasley Jr PS</t>
  </si>
  <si>
    <t>Ridgemount</t>
  </si>
  <si>
    <t>Rockton Elementary School</t>
  </si>
  <si>
    <t>Rosedale E S</t>
  </si>
  <si>
    <t>Rousseau PS</t>
  </si>
  <si>
    <t>Shannen Koostachin</t>
  </si>
  <si>
    <t>Sir Wilfrid Laurier PS</t>
  </si>
  <si>
    <t>Sir William Osler Elem S</t>
  </si>
  <si>
    <t>South Meadow Elementary School</t>
  </si>
  <si>
    <t>Spring Valley Elementary School</t>
  </si>
  <si>
    <t>Strathcona Jr PS</t>
  </si>
  <si>
    <t>Tapleytown PS</t>
  </si>
  <si>
    <t>Templemead Elementary School</t>
  </si>
  <si>
    <t>Tiffany Hills</t>
  </si>
  <si>
    <t>Viola Desmond Elementary School</t>
  </si>
  <si>
    <t>Viscount Montgomery PS</t>
  </si>
  <si>
    <t>W H Ballard PS</t>
  </si>
  <si>
    <t>Westview Middle School</t>
  </si>
  <si>
    <t>Westwood  PS</t>
  </si>
  <si>
    <t>Winona Elementary</t>
  </si>
  <si>
    <t>Yorkview S</t>
  </si>
  <si>
    <t>Ècole Èlèmentaire Michaëlle Jean</t>
  </si>
  <si>
    <t>Hastings and Prince Edward DSB</t>
  </si>
  <si>
    <t>Athol-South Marysburgh PS</t>
  </si>
  <si>
    <t>Bayside PS</t>
  </si>
  <si>
    <t>Birds Creek PS</t>
  </si>
  <si>
    <t>C M L Snider E S</t>
  </si>
  <si>
    <t>CENTRAL HASTINGS SCHOOL - Elementary</t>
  </si>
  <si>
    <t>Coe Hill School</t>
  </si>
  <si>
    <t>Deseronto PS</t>
  </si>
  <si>
    <t>Foxboro PS</t>
  </si>
  <si>
    <t>Frankford PS</t>
  </si>
  <si>
    <t>Harmony PS</t>
  </si>
  <si>
    <t>Harry J Clarke Sr PS</t>
  </si>
  <si>
    <t>Kente PS</t>
  </si>
  <si>
    <t>Madoc Township PS</t>
  </si>
  <si>
    <t>Marmora Public School</t>
  </si>
  <si>
    <t>Massassaga-Rednersville PS</t>
  </si>
  <si>
    <t>Maynooth PS</t>
  </si>
  <si>
    <t>Park Dale PS</t>
  </si>
  <si>
    <t>Prince Edward Collegiate Institute</t>
  </si>
  <si>
    <t>Sir John A Macdonald PS</t>
  </si>
  <si>
    <t>Sophiasburgh Central PS</t>
  </si>
  <si>
    <t>Stirling Public School</t>
  </si>
  <si>
    <t>Susanna Moodie E S</t>
  </si>
  <si>
    <t>Trent River Public School</t>
  </si>
  <si>
    <t>Tweed Elementary School</t>
  </si>
  <si>
    <t>Tyendinaga PS</t>
  </si>
  <si>
    <t>V P Carswell PS</t>
  </si>
  <si>
    <t>York River PS</t>
  </si>
  <si>
    <t>Huron-Perth Catholic DSB</t>
  </si>
  <si>
    <t>Jeanne Sauvé Catholic S</t>
  </si>
  <si>
    <t>Our Lady of Mt Carmel Sep S</t>
  </si>
  <si>
    <t>Precious Blood Sep S</t>
  </si>
  <si>
    <t>St Aloysius Sep S</t>
  </si>
  <si>
    <t>St Ambrose Sep S</t>
  </si>
  <si>
    <t>St Boniface Sep S</t>
  </si>
  <si>
    <t>St Columban Sep S</t>
  </si>
  <si>
    <t>Huron-Superior Catholic DSB</t>
  </si>
  <si>
    <t>Holy Cross Catholic School</t>
  </si>
  <si>
    <t>Our Lady of Lourdes Sep S</t>
  </si>
  <si>
    <t>St Francis Sep S</t>
  </si>
  <si>
    <t>St Mary French Immersion Sep S</t>
  </si>
  <si>
    <t>St. Augustine French Immersion</t>
  </si>
  <si>
    <t>St. Basil Catholic School</t>
  </si>
  <si>
    <t>St. Paul Catholic S</t>
  </si>
  <si>
    <t>Kawartha Pine Ridge DSB</t>
  </si>
  <si>
    <t>Apsley PS</t>
  </si>
  <si>
    <t>Baltimore PS</t>
  </si>
  <si>
    <t>Beatrice Strong PS</t>
  </si>
  <si>
    <t>Brighton PS</t>
  </si>
  <si>
    <t>Buckhorn PS</t>
  </si>
  <si>
    <t>Burnham PS</t>
  </si>
  <si>
    <t>C R Gummow PS</t>
  </si>
  <si>
    <t>Camborne PS</t>
  </si>
  <si>
    <t>Charles Bowman Public School</t>
  </si>
  <si>
    <t>Chemong PS</t>
  </si>
  <si>
    <t>Colborne E S</t>
  </si>
  <si>
    <t>Courtice North PS</t>
  </si>
  <si>
    <t>Dr Emily Stowe E S</t>
  </si>
  <si>
    <t>Dr G J MacGillivray Public School</t>
  </si>
  <si>
    <t>Dr M S Hawkins Sr S</t>
  </si>
  <si>
    <t>Dr Ross Tilley PS</t>
  </si>
  <si>
    <t>Duke of Cambridge Public School</t>
  </si>
  <si>
    <t>Edmison Heights PS</t>
  </si>
  <si>
    <t>Enniskillen PS</t>
  </si>
  <si>
    <t>Ganaraska Trail PS</t>
  </si>
  <si>
    <t>Grafton PS</t>
  </si>
  <si>
    <t>Harold Longworth Public School</t>
  </si>
  <si>
    <t>Hastings PS</t>
  </si>
  <si>
    <t>Havelock-Belmont  P.S.</t>
  </si>
  <si>
    <t>Highland Heights PS</t>
  </si>
  <si>
    <t>Hillcrest PS</t>
  </si>
  <si>
    <t>James Strath PS</t>
  </si>
  <si>
    <t>John M James PS</t>
  </si>
  <si>
    <t>Kaawaate East City Public School</t>
  </si>
  <si>
    <t>Kawartha Heights PS</t>
  </si>
  <si>
    <t>Keith Wightman PS</t>
  </si>
  <si>
    <t>Kent PS</t>
  </si>
  <si>
    <t>Lakefield District PS</t>
  </si>
  <si>
    <t>Lydia Trull PS</t>
  </si>
  <si>
    <t>M J Hobbs Sr PS</t>
  </si>
  <si>
    <t>Merwin Greer P S</t>
  </si>
  <si>
    <t>Millbrook/South Cavan PS</t>
  </si>
  <si>
    <t>Murray Centennial PS</t>
  </si>
  <si>
    <t>Newcastle PS</t>
  </si>
  <si>
    <t>North Cavan PS</t>
  </si>
  <si>
    <t>North Hope Central PS</t>
  </si>
  <si>
    <t>North Shore PS</t>
  </si>
  <si>
    <t>Northumberland Hills</t>
  </si>
  <si>
    <t>Norwood District PS</t>
  </si>
  <si>
    <t>Orono PS</t>
  </si>
  <si>
    <t>Otonabee Valley PS</t>
  </si>
  <si>
    <t>Percy Centennial PS</t>
  </si>
  <si>
    <t>Plainville PS</t>
  </si>
  <si>
    <t>R F Downey PS</t>
  </si>
  <si>
    <t>Roger Neilson PS</t>
  </si>
  <si>
    <t>Roseneath Centennial PS</t>
  </si>
  <si>
    <t>S T Worden PS</t>
  </si>
  <si>
    <t>Smithfield PS</t>
  </si>
  <si>
    <t>Spring Valley PS</t>
  </si>
  <si>
    <t>Stockdale PS</t>
  </si>
  <si>
    <t>The Pines Sr PS</t>
  </si>
  <si>
    <t>Warsaw PS</t>
  </si>
  <si>
    <t>Waverley PS</t>
  </si>
  <si>
    <t>Keewatin-Patricia DSB</t>
  </si>
  <si>
    <t>Evergreen PS</t>
  </si>
  <si>
    <t>Golden Learning Centre</t>
  </si>
  <si>
    <t>Ignace  S</t>
  </si>
  <si>
    <t>Keewatin PS</t>
  </si>
  <si>
    <t>King George VI S</t>
  </si>
  <si>
    <t>New Prospect School</t>
  </si>
  <si>
    <t>Open Roads School</t>
  </si>
  <si>
    <t>Red Lake Madsen PS</t>
  </si>
  <si>
    <t>Sioux Mountain PS</t>
  </si>
  <si>
    <t>Valleyview PS</t>
  </si>
  <si>
    <t>Kenora Catholic DSB</t>
  </si>
  <si>
    <t>St. John Paul II School</t>
  </si>
  <si>
    <t>St. John School</t>
  </si>
  <si>
    <t>École Ste Marguerite Bourgeoys</t>
  </si>
  <si>
    <t>Lakehead DSB</t>
  </si>
  <si>
    <t>Algonquin Avenue S</t>
  </si>
  <si>
    <t>Armstrong PS</t>
  </si>
  <si>
    <t>C D Howe S</t>
  </si>
  <si>
    <t>Claude E Garton PS</t>
  </si>
  <si>
    <t>Crestview PS</t>
  </si>
  <si>
    <t>Ecole Gron Morgan PS</t>
  </si>
  <si>
    <t>Five Mile S</t>
  </si>
  <si>
    <t>Gorham &amp; Ware S</t>
  </si>
  <si>
    <t>Kakabeka Falls District PS</t>
  </si>
  <si>
    <t>Kingsway Park PS</t>
  </si>
  <si>
    <t>McKenzie S</t>
  </si>
  <si>
    <t>Nor'wester View PS</t>
  </si>
  <si>
    <t>Ogden Community S</t>
  </si>
  <si>
    <t>Sherbrooke PS</t>
  </si>
  <si>
    <t>St James S</t>
  </si>
  <si>
    <t>Valley Central S</t>
  </si>
  <si>
    <t>Vance Chapman S</t>
  </si>
  <si>
    <t>Whitefish Valley S</t>
  </si>
  <si>
    <t>Woodcrest S</t>
  </si>
  <si>
    <t>École Elsie MacGill Public School</t>
  </si>
  <si>
    <t>Lambton Kent District School Board</t>
  </si>
  <si>
    <t>A A Wright PS</t>
  </si>
  <si>
    <t>Aberarder Central S</t>
  </si>
  <si>
    <t>Bosanquet Central</t>
  </si>
  <si>
    <t>Bridgeview PS</t>
  </si>
  <si>
    <t>Brigden</t>
  </si>
  <si>
    <t>Bright's Grove PS</t>
  </si>
  <si>
    <t>Brooke Central PS</t>
  </si>
  <si>
    <t>Cathcart Boulevard PS</t>
  </si>
  <si>
    <t>Colonel Cameron Public School</t>
  </si>
  <si>
    <t>Confederation Central</t>
  </si>
  <si>
    <t>Dawn-Euphemia School</t>
  </si>
  <si>
    <t>Dresden Area Central</t>
  </si>
  <si>
    <t>East Lambton ES</t>
  </si>
  <si>
    <t>Errol Road</t>
  </si>
  <si>
    <t>Errol Village PS</t>
  </si>
  <si>
    <t>Grand Bend</t>
  </si>
  <si>
    <t>Gregory Drive</t>
  </si>
  <si>
    <t>H.W. Burgess</t>
  </si>
  <si>
    <t>Hanna Memorial</t>
  </si>
  <si>
    <t>Harwich-Raleigh</t>
  </si>
  <si>
    <t>High Park</t>
  </si>
  <si>
    <t>Indian Creek Road</t>
  </si>
  <si>
    <t>King George VI</t>
  </si>
  <si>
    <t>Kinnwood Central</t>
  </si>
  <si>
    <t>Lakeroad</t>
  </si>
  <si>
    <t>Lambton Central Centennial</t>
  </si>
  <si>
    <t>Lansdowne</t>
  </si>
  <si>
    <t>London Road</t>
  </si>
  <si>
    <t>McNaughton Avenue</t>
  </si>
  <si>
    <t>Merlin Area</t>
  </si>
  <si>
    <t>Mooretown Courtright</t>
  </si>
  <si>
    <t>Naahii Ridge</t>
  </si>
  <si>
    <t>P.E. McGibbon Public School</t>
  </si>
  <si>
    <t>Plympton-Wyoming Public School</t>
  </si>
  <si>
    <t>Queen Elizabeth II</t>
  </si>
  <si>
    <t>Queen Elizabeth II P.S.</t>
  </si>
  <si>
    <t>Riverview Central</t>
  </si>
  <si>
    <t>Rosedale</t>
  </si>
  <si>
    <t>Sir John Moore Community</t>
  </si>
  <si>
    <t>Tecumseh</t>
  </si>
  <si>
    <t>Thamesville Area Central PS</t>
  </si>
  <si>
    <t>Tilbury Area</t>
  </si>
  <si>
    <t>Victor Lauriston</t>
  </si>
  <si>
    <t>W.J. Baird</t>
  </si>
  <si>
    <t>Wheatley Area</t>
  </si>
  <si>
    <t>Winston Churchill</t>
  </si>
  <si>
    <t>Zone Township Central</t>
  </si>
  <si>
    <t>Le C.S. catholique Franco-Nord</t>
  </si>
  <si>
    <t>Saint-Vincent</t>
  </si>
  <si>
    <t>É Saint-Raymond</t>
  </si>
  <si>
    <t>É Sép Ste-Marguerite-d'Youville</t>
  </si>
  <si>
    <t>École Sép La Résurrection</t>
  </si>
  <si>
    <t>École Sép Sainte-Anne</t>
  </si>
  <si>
    <t>École Sép St-Thomas d'Aquin</t>
  </si>
  <si>
    <t>École élémentaire catholique Saint-Joseph</t>
  </si>
  <si>
    <t>École élémentaire catholique Saints-Anges</t>
  </si>
  <si>
    <t>Le C.S. public du Nord-Est de l'Ontario</t>
  </si>
  <si>
    <t>É Publique Des Navigateurs</t>
  </si>
  <si>
    <t>ÉCOLE ÉLÉMENTAIRE PUBLIQUE DE HEARST</t>
  </si>
  <si>
    <t>École publique Héritage</t>
  </si>
  <si>
    <t>École publique Jeunesse-Active</t>
  </si>
  <si>
    <t>École publique Le Coeur du Nord</t>
  </si>
  <si>
    <t>École publique Lionel-Gauthier</t>
  </si>
  <si>
    <t>Le C.S.C.D. des Grandes Rivières</t>
  </si>
  <si>
    <t>É.C. André-Cary</t>
  </si>
  <si>
    <t>É.C. Anicet-Morin</t>
  </si>
  <si>
    <t>É.C. Assomption</t>
  </si>
  <si>
    <t>É.C. Don-Bosco</t>
  </si>
  <si>
    <t>É.C. Jacques-Cartier</t>
  </si>
  <si>
    <t>É.C. Nouveau Regard - Pavillon St-Joseph</t>
  </si>
  <si>
    <t>É.C. Pavillon Notre-Dame</t>
  </si>
  <si>
    <t>É.C. St-Dominique</t>
  </si>
  <si>
    <t>É.C. St-Gérard</t>
  </si>
  <si>
    <t>É.C. St-Jude</t>
  </si>
  <si>
    <t>É.C. St-Louis</t>
  </si>
  <si>
    <t>É.C. St-Michel</t>
  </si>
  <si>
    <t>É.C. Ste-Croix</t>
  </si>
  <si>
    <t>É.C. Sts-Martyrs-Canadiens</t>
  </si>
  <si>
    <t>École catholique Sacré-Coeur</t>
  </si>
  <si>
    <t>Le C.S.D.C. de l'Est ontarien</t>
  </si>
  <si>
    <t>École élém. cath. Curé-Labrosse</t>
  </si>
  <si>
    <t>École élém. cath. Du-Rosaire</t>
  </si>
  <si>
    <t>École élém. cath. La Source</t>
  </si>
  <si>
    <t>École élém. cath. Marie-Tanguay</t>
  </si>
  <si>
    <t>École élém. cath. Notre-Dame</t>
  </si>
  <si>
    <t>École élém. cath. Notre-Dame-du-Rosaire</t>
  </si>
  <si>
    <t>École élém. cath. Paul VI</t>
  </si>
  <si>
    <t>École élém. cath. Sacré-Coeur</t>
  </si>
  <si>
    <t>École élém. cath. Saint-Albert</t>
  </si>
  <si>
    <t>École élém. cath. Saint-Grégoire</t>
  </si>
  <si>
    <t>École élém. cath. Saint-Isidore</t>
  </si>
  <si>
    <t>École élém. cath. Saint-Jean-Baptiste</t>
  </si>
  <si>
    <t>École élém. cath. Saint-Jean/Pavillon La Croisée</t>
  </si>
  <si>
    <t>École élém. cath. Saint-Joseph (Russell)</t>
  </si>
  <si>
    <t>École élém. cath. Saint-Joseph (Wendover)</t>
  </si>
  <si>
    <t>École élém. cath. Saint-Mathieu</t>
  </si>
  <si>
    <t>École élém. cath. Saint-Viateur</t>
  </si>
  <si>
    <t>École élém. cath. Saint-Victor</t>
  </si>
  <si>
    <t>École élém. cath. Sainte-Félicité</t>
  </si>
  <si>
    <t>École élém. cath. Sainte-Lucie</t>
  </si>
  <si>
    <t>École élém. cath. Sainte-Trinité</t>
  </si>
  <si>
    <t>École élém. cath. de Casselman-Pav. St-Paul/Ste-Euphémie</t>
  </si>
  <si>
    <t>École élém. cath. de l'Ange-Gardien</t>
  </si>
  <si>
    <t>École élémentaire catholique Elda-Rouleau</t>
  </si>
  <si>
    <t>École élémentaire catholique Saint-Paul</t>
  </si>
  <si>
    <t>Le C.S.D.C. des Aurores boréales</t>
  </si>
  <si>
    <t>École Catholique Franco-Supérieur</t>
  </si>
  <si>
    <t>École Sép Notre Dame de Fatima</t>
  </si>
  <si>
    <t>Le Conseil scolaire catholique MonAvenir</t>
  </si>
  <si>
    <t>ÉÉC Ange-Gabriel</t>
  </si>
  <si>
    <t>ÉÉC Cardinal-Léger</t>
  </si>
  <si>
    <t>ÉÉC Corpus-Christi</t>
  </si>
  <si>
    <t>ÉÉC Frère-André</t>
  </si>
  <si>
    <t>ÉÉC Georges-Étienne-Cartier</t>
  </si>
  <si>
    <t>ÉÉC Immaculée-Conception</t>
  </si>
  <si>
    <t>ÉÉC Jean-Béliveau</t>
  </si>
  <si>
    <t>ÉÉC Jean-Paul II</t>
  </si>
  <si>
    <t>ÉÉC Le Petit-Prince</t>
  </si>
  <si>
    <t>ÉÉC Marguerite Bourgeois</t>
  </si>
  <si>
    <t>ÉÉC Monseigneur-Jamot</t>
  </si>
  <si>
    <t>ÉÉC Monseigneur-de-Laval</t>
  </si>
  <si>
    <t>ÉÉC Mère Elisabeth-Bruyère</t>
  </si>
  <si>
    <t>ÉÉC Notre-Dame</t>
  </si>
  <si>
    <t>ÉÉC Notre-Dame-de-Grâce</t>
  </si>
  <si>
    <t>ÉÉC Notre-Dame-de-la-Huronie</t>
  </si>
  <si>
    <t>ÉÉC Notre-Dame-de-la-Jeunesse - Ajax</t>
  </si>
  <si>
    <t>ÉÉC Notre-Dame-de-la-Jeunesse - Niagara Falls</t>
  </si>
  <si>
    <t>ÉÉC Pape-François</t>
  </si>
  <si>
    <t>ÉÉC René-Lamoureux</t>
  </si>
  <si>
    <t>ÉÉC SAINTE-ANNE</t>
  </si>
  <si>
    <t>ÉÉC Saint-François-d'Assise</t>
  </si>
  <si>
    <t>ÉÉC Saint-Jean</t>
  </si>
  <si>
    <t>ÉÉC Saint-Jean-Baptiste</t>
  </si>
  <si>
    <t>ÉÉC Saint-Jean-Bosco</t>
  </si>
  <si>
    <t>ÉÉC Saint-Jean-de-Lalande</t>
  </si>
  <si>
    <t>ÉÉC Saint-Joseph</t>
  </si>
  <si>
    <t>ÉÉC Saint-Louis</t>
  </si>
  <si>
    <t>ÉÉC Saint-Michel</t>
  </si>
  <si>
    <t>ÉÉC Saint-Nicolas</t>
  </si>
  <si>
    <t>ÉÉC Saint-Noel-Chabanel - Cambridge</t>
  </si>
  <si>
    <t>ÉÉC Saint-Noel-Chabanel-Toronto</t>
  </si>
  <si>
    <t>ÉÉC Saint-Philippe</t>
  </si>
  <si>
    <t>ÉÉC Saint-René</t>
  </si>
  <si>
    <t>ÉÉC Sainte-Jeanne-d'Arc</t>
  </si>
  <si>
    <t>ÉÉC Sainte-Madeleine</t>
  </si>
  <si>
    <t>ÉÉC Sainte-Marguerite-Bourgeoys - Brantford</t>
  </si>
  <si>
    <t>ÉÉC Sainte-Marguerite-Bourgeoys - Markham</t>
  </si>
  <si>
    <t>ÉÉC Sainte-Marguerite-D'Youville</t>
  </si>
  <si>
    <t>ÉÉC Sainte-Marie - Oakville</t>
  </si>
  <si>
    <t>ÉÉC du Sacré-Coeur - Georgetown</t>
  </si>
  <si>
    <t>ÉÉC du Sacré-Coeur - Toronto</t>
  </si>
  <si>
    <t>ÉÉC du Sacré-Coeur - Welland</t>
  </si>
  <si>
    <t>Limestone DSB</t>
  </si>
  <si>
    <t>Amherstview PS</t>
  </si>
  <si>
    <t>Bath PS</t>
  </si>
  <si>
    <t>Bayridge PS</t>
  </si>
  <si>
    <t>Cataraqui Woods Elementary School</t>
  </si>
  <si>
    <t>Centennial PS</t>
  </si>
  <si>
    <t>Ecole Kingston East Elementary School</t>
  </si>
  <si>
    <t>Elginburg &amp; District PS</t>
  </si>
  <si>
    <t>Enterprise E S</t>
  </si>
  <si>
    <t>Fairfield E S</t>
  </si>
  <si>
    <t>Glenburnie Public School</t>
  </si>
  <si>
    <t>Granite Ridge Education Centre - Elementary</t>
  </si>
  <si>
    <t>Harrowsmith PS</t>
  </si>
  <si>
    <t>James R Henderson PS</t>
  </si>
  <si>
    <t>John Graves Simcoe PS</t>
  </si>
  <si>
    <t>Joyceville PS</t>
  </si>
  <si>
    <t>Lancaster Drive PS</t>
  </si>
  <si>
    <t>Lord Strathcona PS</t>
  </si>
  <si>
    <t>Loughborough PS</t>
  </si>
  <si>
    <t>Molly Brant Elementary School</t>
  </si>
  <si>
    <t>Newburgh PS</t>
  </si>
  <si>
    <t>North Addington Education Centre PS</t>
  </si>
  <si>
    <t>Odessa PS</t>
  </si>
  <si>
    <t>Perth Road PS</t>
  </si>
  <si>
    <t>Polson Park PS</t>
  </si>
  <si>
    <t>R Gordon Sinclair Memorial PS</t>
  </si>
  <si>
    <t>Rideau Heights PS</t>
  </si>
  <si>
    <t>Rideau PS</t>
  </si>
  <si>
    <t>Selby PS</t>
  </si>
  <si>
    <t>Southview PS</t>
  </si>
  <si>
    <t>Storrington PS</t>
  </si>
  <si>
    <t>Tamworth ES</t>
  </si>
  <si>
    <t>The Prince Charles S</t>
  </si>
  <si>
    <t>Truedell PS</t>
  </si>
  <si>
    <t>WJ Holsgrove PS</t>
  </si>
  <si>
    <t>Welborne Avenue PS</t>
  </si>
  <si>
    <t>Winston Churchill PS</t>
  </si>
  <si>
    <t>London District Catholic School Board</t>
  </si>
  <si>
    <t>Assumption Sep S</t>
  </si>
  <si>
    <t>Holy Family Catholic French Immersion S</t>
  </si>
  <si>
    <t>Holy Family Catholic School</t>
  </si>
  <si>
    <t>Monsignor J H O'Neil S</t>
  </si>
  <si>
    <t>Monsignor Morrison Catholic S</t>
  </si>
  <si>
    <t>Our Lady Immaculate S</t>
  </si>
  <si>
    <t>Sir Arthur Carty Sep S</t>
  </si>
  <si>
    <t>St Anthony French Immersion Catholic S</t>
  </si>
  <si>
    <t>St Catherine of Siena ES</t>
  </si>
  <si>
    <t>St Charles Sep S</t>
  </si>
  <si>
    <t>St David Sep S</t>
  </si>
  <si>
    <t>St Francis S</t>
  </si>
  <si>
    <t>St George Sep S</t>
  </si>
  <si>
    <t>St John French Immersion Catholic S</t>
  </si>
  <si>
    <t>St Jude's S</t>
  </si>
  <si>
    <t>St Marguerite D'Youville</t>
  </si>
  <si>
    <t>St Martin Sep S</t>
  </si>
  <si>
    <t>St Mary Choir Sep S</t>
  </si>
  <si>
    <t>St Michael Catholic S</t>
  </si>
  <si>
    <t>St Nicholas Catholic School</t>
  </si>
  <si>
    <t>St Patrick's S</t>
  </si>
  <si>
    <t>St Pius X Sep S</t>
  </si>
  <si>
    <t>St Sebastian Sep S</t>
  </si>
  <si>
    <t>St Theresa Catholic Sep S</t>
  </si>
  <si>
    <t>St. Anne Catholic School</t>
  </si>
  <si>
    <t>St. Anne's St. Thomas</t>
  </si>
  <si>
    <t>St. Kateri Catholic Elementary School</t>
  </si>
  <si>
    <t>St. Mary's Sep S</t>
  </si>
  <si>
    <t>St. Rose of Lima Catholic School</t>
  </si>
  <si>
    <t>Moose Factory Island DSAB</t>
  </si>
  <si>
    <t>Moose Factory Ministik PS</t>
  </si>
  <si>
    <t>Moosonee DSAB</t>
  </si>
  <si>
    <t>Moosonee PS</t>
  </si>
  <si>
    <t>Near North DSB</t>
  </si>
  <si>
    <t>Alliance</t>
  </si>
  <si>
    <t>Evergreen Heights Education Center EC</t>
  </si>
  <si>
    <t>Ferris Glen PS</t>
  </si>
  <si>
    <t>Humphrey Central PS</t>
  </si>
  <si>
    <t>Land of Lakes Sr PS</t>
  </si>
  <si>
    <t>M T Davidson S</t>
  </si>
  <si>
    <t>Magnetawan Central PS</t>
  </si>
  <si>
    <t>Maple View Public School</t>
  </si>
  <si>
    <t>Mapleridge Sr PS</t>
  </si>
  <si>
    <t>Mattawa District PS</t>
  </si>
  <si>
    <t>McDougall PS</t>
  </si>
  <si>
    <t>Nobel PS</t>
  </si>
  <si>
    <t>Parry Sound Public School</t>
  </si>
  <si>
    <t>Silver Birches PS</t>
  </si>
  <si>
    <t>South River PS</t>
  </si>
  <si>
    <t>South Shore Education Centre</t>
  </si>
  <si>
    <t>Sundridge Centennial PS</t>
  </si>
  <si>
    <t>Sunset Park PS</t>
  </si>
  <si>
    <t>White Woods PS</t>
  </si>
  <si>
    <t>Whitestone Lake Central S</t>
  </si>
  <si>
    <t>Woodland Public School</t>
  </si>
  <si>
    <t>Niagara Catholic DSB</t>
  </si>
  <si>
    <t>Alexander Kuska KSG Catholic Elementary School</t>
  </si>
  <si>
    <t>Assumption Catholic Elementary School</t>
  </si>
  <si>
    <t>Canadian Martyrs Catholic Elementary School</t>
  </si>
  <si>
    <t>Father Hennepin Catholic Elementary School</t>
  </si>
  <si>
    <t>Holy Name Catholic Elementary School</t>
  </si>
  <si>
    <t>Loretto Catholic Elementary School</t>
  </si>
  <si>
    <t>Mary Ward Catholic Elementary School</t>
  </si>
  <si>
    <t>Notre Dame Catholic Elementary School</t>
  </si>
  <si>
    <t>Our Lady of Fatima Catholic Elementary School</t>
  </si>
  <si>
    <t>Our Lady of Mount Carmel Catholic Elementary School</t>
  </si>
  <si>
    <t>Our Lady of Victory Catholic Elementary School</t>
  </si>
  <si>
    <t>Our Lady of the Holy Rosary</t>
  </si>
  <si>
    <t>St Kevin S</t>
  </si>
  <si>
    <t>St. Alexander Catholic Elementary School</t>
  </si>
  <si>
    <t>St. Alfred Catholic Elementary School</t>
  </si>
  <si>
    <t>St. Andrew Catholic Elementary School</t>
  </si>
  <si>
    <t>St. Ann Catholic Elementary School</t>
  </si>
  <si>
    <t>St. Anthony Catholic Elementary School</t>
  </si>
  <si>
    <t>St. Augustine Catholic Elementary School</t>
  </si>
  <si>
    <t>St. Christopher Catholic Elementary School</t>
  </si>
  <si>
    <t>St. Denis Catholic Elementary School</t>
  </si>
  <si>
    <t>St. Edward Catholic Elementary School</t>
  </si>
  <si>
    <t>St. Gabriel Lalemant Catholic Elementary School</t>
  </si>
  <si>
    <t>St. George Catholic Elementary School</t>
  </si>
  <si>
    <t>St. James Catholic Elementary School</t>
  </si>
  <si>
    <t>St. John Bosco Catholic Elementary School</t>
  </si>
  <si>
    <t>St. John Catholic Elementary School</t>
  </si>
  <si>
    <t>St. Joseph Catholic Elementary School</t>
  </si>
  <si>
    <t>St. Mark Catholic Elementary School</t>
  </si>
  <si>
    <t>St. Martin Catholic Elementary School</t>
  </si>
  <si>
    <t>St. Mary Catholic Elementary School</t>
  </si>
  <si>
    <t>St. Michael Catholic Elementary School</t>
  </si>
  <si>
    <t>St. Nicholas Catholic Elementary School</t>
  </si>
  <si>
    <t>St. Patrick Catholic Elementary School</t>
  </si>
  <si>
    <t>St. Peter Catholic Elementary School</t>
  </si>
  <si>
    <t>St. Philomena Catholic Elementary School</t>
  </si>
  <si>
    <t>St. Theresa Catholic Elementary School</t>
  </si>
  <si>
    <t>St. Thérèse Catholic Elementary School</t>
  </si>
  <si>
    <t>St. Vincent de Paul Catholic Elementary School</t>
  </si>
  <si>
    <t>Nipissing-Parry Sound Catholic DSB</t>
  </si>
  <si>
    <t>Mother St Bride S</t>
  </si>
  <si>
    <t>Our Lady of Sorrows</t>
  </si>
  <si>
    <t>St Alexander Sep S</t>
  </si>
  <si>
    <t>St Gregory Sep S</t>
  </si>
  <si>
    <t>St Hubert Sep S</t>
  </si>
  <si>
    <t>St Luke Catholic S</t>
  </si>
  <si>
    <t>Northeastern Catholic DSB</t>
  </si>
  <si>
    <t>Aileen-Wright English Catholic</t>
  </si>
  <si>
    <t>Bishop Belleau S</t>
  </si>
  <si>
    <t>English Catholic Central S</t>
  </si>
  <si>
    <t>O'Gorman Intermed S</t>
  </si>
  <si>
    <t>Pope Francis Elementary School</t>
  </si>
  <si>
    <t>Sacred Heart Catholic S</t>
  </si>
  <si>
    <t>Saint Patrick Sep S</t>
  </si>
  <si>
    <t>St Jerome S</t>
  </si>
  <si>
    <t>Northwest Catholic DSB</t>
  </si>
  <si>
    <t>St Josephs Sep S</t>
  </si>
  <si>
    <t>St.Mary Separate School</t>
  </si>
  <si>
    <t>Ottawa Catholic District School Board</t>
  </si>
  <si>
    <t>Assumption S</t>
  </si>
  <si>
    <t>Chapel Hill Catholic Sep S</t>
  </si>
  <si>
    <t>Convent Glen Catholic S</t>
  </si>
  <si>
    <t>Corpus Christi S</t>
  </si>
  <si>
    <t>Divine Infant</t>
  </si>
  <si>
    <t>Dr F J McDonald Catholic S</t>
  </si>
  <si>
    <t>Georges Vanier S</t>
  </si>
  <si>
    <t>Good Shepherd Sep S</t>
  </si>
  <si>
    <t>Guardian Angels Catholic School</t>
  </si>
  <si>
    <t>Holy Cross S</t>
  </si>
  <si>
    <t>Holy Redeemer Sep S</t>
  </si>
  <si>
    <t>Holy Spirit Catholic Sep S</t>
  </si>
  <si>
    <t>Monsignor Paul Baxter S</t>
  </si>
  <si>
    <t>Our Lady of Mount Carmel S</t>
  </si>
  <si>
    <t>Our Lady of Victory S</t>
  </si>
  <si>
    <t>Our Lady of Wisdom</t>
  </si>
  <si>
    <t>Prince of Peace Sep S</t>
  </si>
  <si>
    <t>St Andrew Catholic</t>
  </si>
  <si>
    <t>St Anne E S</t>
  </si>
  <si>
    <t>St Anthony S</t>
  </si>
  <si>
    <t>St Augustine S</t>
  </si>
  <si>
    <t>St Brigid S</t>
  </si>
  <si>
    <t>St Catherines Sep S</t>
  </si>
  <si>
    <t>St Clare Catholic S</t>
  </si>
  <si>
    <t>St Daniel S</t>
  </si>
  <si>
    <t>St Elizabeth Ann Seton Sep S</t>
  </si>
  <si>
    <t>St Elizabeth S</t>
  </si>
  <si>
    <t>St Emily</t>
  </si>
  <si>
    <t>St George S</t>
  </si>
  <si>
    <t>St Isidore Sep S</t>
  </si>
  <si>
    <t>St James Catholic S</t>
  </si>
  <si>
    <t>St Jerome ES</t>
  </si>
  <si>
    <t>St John the Apostle S</t>
  </si>
  <si>
    <t>St Luke S</t>
  </si>
  <si>
    <t>St Marguerite d'Youville</t>
  </si>
  <si>
    <t>St Martin de Porres S</t>
  </si>
  <si>
    <t>St Mary Sep S (Gloucester)</t>
  </si>
  <si>
    <t>St Michael (Corkery)</t>
  </si>
  <si>
    <t>St Michael (Ottawa) S</t>
  </si>
  <si>
    <t>St Michaels (Fitzroy Harbour) Sep S</t>
  </si>
  <si>
    <t>St Monica Sep S</t>
  </si>
  <si>
    <t>St Patrick English Catholic Se</t>
  </si>
  <si>
    <t>St Philip Sep S</t>
  </si>
  <si>
    <t>St Rita Catholic S</t>
  </si>
  <si>
    <t>St Stephen</t>
  </si>
  <si>
    <t>St Theresa S</t>
  </si>
  <si>
    <t>St Thomas More S</t>
  </si>
  <si>
    <t>St. Benedict</t>
  </si>
  <si>
    <t>St. Bernadette</t>
  </si>
  <si>
    <t>St. Bernard Sep S</t>
  </si>
  <si>
    <t>St. Brother Andre Catholic School</t>
  </si>
  <si>
    <t>St. Cecilia School</t>
  </si>
  <si>
    <t>St. Dominic</t>
  </si>
  <si>
    <t>St. Gabriel</t>
  </si>
  <si>
    <t>St. Isabel Catholic Elementary School</t>
  </si>
  <si>
    <t>St. John XXIII</t>
  </si>
  <si>
    <t>St. Juan Diego</t>
  </si>
  <si>
    <t>St. Luke Catholic S</t>
  </si>
  <si>
    <t>St.Gemma</t>
  </si>
  <si>
    <t>Thomas D'Arcy McGee Catholic S</t>
  </si>
  <si>
    <t>Ottawa-Carleton DSB</t>
  </si>
  <si>
    <t>A Lorne Cassidy E S</t>
  </si>
  <si>
    <t>Adrienne Clarkson PS</t>
  </si>
  <si>
    <t>Agincourt Road PS</t>
  </si>
  <si>
    <t>Alta Vista PS</t>
  </si>
  <si>
    <t>Arch Street PS</t>
  </si>
  <si>
    <t>Avalon Public S</t>
  </si>
  <si>
    <t>Barrhaven PS</t>
  </si>
  <si>
    <t>Bayshore PS</t>
  </si>
  <si>
    <t>Bayview PS</t>
  </si>
  <si>
    <t>Bell's Corners PS</t>
  </si>
  <si>
    <t>Berrigan Elementary School</t>
  </si>
  <si>
    <t>Blossom Park PS</t>
  </si>
  <si>
    <t>Briargreen PS</t>
  </si>
  <si>
    <t>Bridlewood Community E S</t>
  </si>
  <si>
    <t>Broadview Avenue PS</t>
  </si>
  <si>
    <t>Carleton Heights S</t>
  </si>
  <si>
    <t>Carson Grove E S</t>
  </si>
  <si>
    <t>Castlefrank E S</t>
  </si>
  <si>
    <t>Castor Valley E S</t>
  </si>
  <si>
    <t>Chapman Mills PS</t>
  </si>
  <si>
    <t>Charles H Hulse PS</t>
  </si>
  <si>
    <t>Churchill Alternative S</t>
  </si>
  <si>
    <t>Convent Glen E S</t>
  </si>
  <si>
    <t>D Roy Kennedy S</t>
  </si>
  <si>
    <t>Devonshire Community PS</t>
  </si>
  <si>
    <t>Dunlop E S</t>
  </si>
  <si>
    <t>Dunning-Foubert E S</t>
  </si>
  <si>
    <t>Elgin Street PS</t>
  </si>
  <si>
    <t>Elmdale PS</t>
  </si>
  <si>
    <t>Emily Carr Middle S</t>
  </si>
  <si>
    <t>Fallingbrook Community E S</t>
  </si>
  <si>
    <t>Farley Mowat Public School</t>
  </si>
  <si>
    <t>Featherston Drive PS</t>
  </si>
  <si>
    <t>Fielding Drive PS</t>
  </si>
  <si>
    <t>First Avenue PS</t>
  </si>
  <si>
    <t>Forest Valley E S</t>
  </si>
  <si>
    <t>General Vanier PS</t>
  </si>
  <si>
    <t>Glen Ogilvie PS</t>
  </si>
  <si>
    <t>Goulbourn Middle S</t>
  </si>
  <si>
    <t>Greely PS</t>
  </si>
  <si>
    <t>Half Moon Bay Public School</t>
  </si>
  <si>
    <t>Hawthorne PS</t>
  </si>
  <si>
    <t>Henry Larsen E S</t>
  </si>
  <si>
    <t>Henry Munro Md S</t>
  </si>
  <si>
    <t>Heritage Public School</t>
  </si>
  <si>
    <t>Hilson Avenue PS</t>
  </si>
  <si>
    <t>Hopewell Avenue PS</t>
  </si>
  <si>
    <t>Huntley Centennial PS</t>
  </si>
  <si>
    <t>Jack Donohue PS</t>
  </si>
  <si>
    <t>Jockvale E S</t>
  </si>
  <si>
    <t>John Young E S</t>
  </si>
  <si>
    <t>Kanata Highlands Public School</t>
  </si>
  <si>
    <t>Kars on the Rideau PS</t>
  </si>
  <si>
    <t>Katimavik E S</t>
  </si>
  <si>
    <t>Knoxdale PS</t>
  </si>
  <si>
    <t>Lady Evelyn Alternative</t>
  </si>
  <si>
    <t>Le Phare Elementary School</t>
  </si>
  <si>
    <t>Manor Park PS</t>
  </si>
  <si>
    <t>Manordale PS</t>
  </si>
  <si>
    <t>Manotick PS</t>
  </si>
  <si>
    <t>Maple Ridge E S</t>
  </si>
  <si>
    <t>Mary Honeywell E S</t>
  </si>
  <si>
    <t>Meadowlands PS</t>
  </si>
  <si>
    <t>Metcalfe PS</t>
  </si>
  <si>
    <t>Mutchmor E S</t>
  </si>
  <si>
    <t>North Gower Marlborough PS</t>
  </si>
  <si>
    <t>Orleans Wood E S</t>
  </si>
  <si>
    <t>Osgoode PS</t>
  </si>
  <si>
    <t>Pleasant Park PS</t>
  </si>
  <si>
    <t>Queen Mary S</t>
  </si>
  <si>
    <t>Regina Street PS</t>
  </si>
  <si>
    <t>Richmond PS</t>
  </si>
  <si>
    <t>Riverview Alternative S</t>
  </si>
  <si>
    <t>Robert Bateman PS</t>
  </si>
  <si>
    <t>Robert E Wilson PS</t>
  </si>
  <si>
    <t>Robert Hopkins Public School</t>
  </si>
  <si>
    <t>Roberta Bondar PS</t>
  </si>
  <si>
    <t>Roch Carrier ES</t>
  </si>
  <si>
    <t>Rockcliffe Park PS</t>
  </si>
  <si>
    <t>Sawmill Creek E S</t>
  </si>
  <si>
    <t>Severn Avenue PS</t>
  </si>
  <si>
    <t>Shingwàkons Public School</t>
  </si>
  <si>
    <t>Sir Winston Churchill PS</t>
  </si>
  <si>
    <t>South March PS</t>
  </si>
  <si>
    <t>Stephen Leacock PS</t>
  </si>
  <si>
    <t>Steve MacLean PS</t>
  </si>
  <si>
    <t>Stittsville PS</t>
  </si>
  <si>
    <t>Stonecrest E S</t>
  </si>
  <si>
    <t>Summerside Public School</t>
  </si>
  <si>
    <t>Terry Fox E S</t>
  </si>
  <si>
    <t>Trillium E S</t>
  </si>
  <si>
    <t>Viscount Alexander PS</t>
  </si>
  <si>
    <t>W E Gowling</t>
  </si>
  <si>
    <t>W Erskine Johnston PS</t>
  </si>
  <si>
    <t>W. O. Mitchell ES</t>
  </si>
  <si>
    <t>Wazoson Public School</t>
  </si>
  <si>
    <t>Westwind PS</t>
  </si>
  <si>
    <t>Woodroffe Avenue E PS</t>
  </si>
  <si>
    <t>York Street PS</t>
  </si>
  <si>
    <t>Peel District School Board</t>
  </si>
  <si>
    <t>Agnes Taylor PS</t>
  </si>
  <si>
    <t>Allan A Martin Sr PS</t>
  </si>
  <si>
    <t>Allan Drive Middle School</t>
  </si>
  <si>
    <t>Alloa PS</t>
  </si>
  <si>
    <t>Aloma Crescent PS</t>
  </si>
  <si>
    <t>Alton PS</t>
  </si>
  <si>
    <t>Arnott Charlton</t>
  </si>
  <si>
    <t>Artesian Dr PS</t>
  </si>
  <si>
    <t>Aylesbury Public School</t>
  </si>
  <si>
    <t>Balmoral Sr PS</t>
  </si>
  <si>
    <t>Barondale PS</t>
  </si>
  <si>
    <t>Beatty-Fleming Sr  PS</t>
  </si>
  <si>
    <t>Belfountain PS</t>
  </si>
  <si>
    <t>Beryl Ford Public School</t>
  </si>
  <si>
    <t>Birchbank PS</t>
  </si>
  <si>
    <t>Brandon Gate PS</t>
  </si>
  <si>
    <t>Brian W Fleming PS</t>
  </si>
  <si>
    <t>Briarwood PS</t>
  </si>
  <si>
    <t>Brisdale Public School</t>
  </si>
  <si>
    <t>Bristol Road Middle School</t>
  </si>
  <si>
    <t>Britannia PS</t>
  </si>
  <si>
    <t>Brookmede PS</t>
  </si>
  <si>
    <t>Burnhamthorpe PS</t>
  </si>
  <si>
    <t>Burnt Elm PS</t>
  </si>
  <si>
    <t>Calderstone Middle S</t>
  </si>
  <si>
    <t>Caledon Central PS</t>
  </si>
  <si>
    <t>Caledon East PS</t>
  </si>
  <si>
    <t>Camilla Road Sr PS</t>
  </si>
  <si>
    <t>Carberry PS</t>
  </si>
  <si>
    <t>Cashmere Avenue PS</t>
  </si>
  <si>
    <t>Castle Oaks Public School</t>
  </si>
  <si>
    <t>Castlebridge Elementary Public School</t>
  </si>
  <si>
    <t>Castlemore PS</t>
  </si>
  <si>
    <t>Centennial Sr PS</t>
  </si>
  <si>
    <t>Champlain Trail PS</t>
  </si>
  <si>
    <t>Cherrytree E S</t>
  </si>
  <si>
    <t>Cheyne Middle School</t>
  </si>
  <si>
    <t>Chris Hadfield Public School</t>
  </si>
  <si>
    <t>Churchill Meadows PS</t>
  </si>
  <si>
    <t>Churchville Public School</t>
  </si>
  <si>
    <t>Claireville Public School</t>
  </si>
  <si>
    <t>Clark Blvd. PS</t>
  </si>
  <si>
    <t>Clarkson PS</t>
  </si>
  <si>
    <t>Clifton PS</t>
  </si>
  <si>
    <t>Conestoga PS</t>
  </si>
  <si>
    <t>Cooksville Creek Public School</t>
  </si>
  <si>
    <t>Copeland PS</t>
  </si>
  <si>
    <t>Corliss PS</t>
  </si>
  <si>
    <t>Corsair PS</t>
  </si>
  <si>
    <t>Countryside Village PS</t>
  </si>
  <si>
    <t>Credit Valley PS</t>
  </si>
  <si>
    <t>Darcel Sr PS</t>
  </si>
  <si>
    <t>David Leeder Middle School</t>
  </si>
  <si>
    <t>Derry West Village PS</t>
  </si>
  <si>
    <t>Dixie PS</t>
  </si>
  <si>
    <t>Dolphin Sr PS</t>
  </si>
  <si>
    <t>Dolson Public School</t>
  </si>
  <si>
    <t>Dorset Drive PS</t>
  </si>
  <si>
    <t>Dunrankin Drive PS</t>
  </si>
  <si>
    <t>Eagle Plains PS</t>
  </si>
  <si>
    <t>Earnscliffe Sr S</t>
  </si>
  <si>
    <t>Eastbourne Drive PS</t>
  </si>
  <si>
    <t>Edenbrook Hill Public School</t>
  </si>
  <si>
    <t>Edenrose PS</t>
  </si>
  <si>
    <t>Eldorado Public School</t>
  </si>
  <si>
    <t>Ellengale PS</t>
  </si>
  <si>
    <t>Ellwood Memorial PS</t>
  </si>
  <si>
    <t>Elm Drive Public School</t>
  </si>
  <si>
    <t>Erin Centre Md S</t>
  </si>
  <si>
    <t>Erin Mills Middle School</t>
  </si>
  <si>
    <t>Esker Lake PS</t>
  </si>
  <si>
    <t>Fairlawn Public School</t>
  </si>
  <si>
    <t>Fairview PS</t>
  </si>
  <si>
    <t>Fairwind Sr PS</t>
  </si>
  <si>
    <t>Fallingdale PS</t>
  </si>
  <si>
    <t>Fernforest PS</t>
  </si>
  <si>
    <t>Fletcher's Creek Sr  PS</t>
  </si>
  <si>
    <t>Floradale PS</t>
  </si>
  <si>
    <t>Folkstone PS</t>
  </si>
  <si>
    <t>Forest Avenue PS</t>
  </si>
  <si>
    <t>Forest Glen PS</t>
  </si>
  <si>
    <t>Garthwood Park PS</t>
  </si>
  <si>
    <t>Glenhaven Sr PS</t>
  </si>
  <si>
    <t>Goldcrest PS</t>
  </si>
  <si>
    <t>Gordon Graydon Sr PS</t>
  </si>
  <si>
    <t>Great Lakes Elementary Public School</t>
  </si>
  <si>
    <t>Green Glade Sr PS</t>
  </si>
  <si>
    <t>Greenbriar Sr PS</t>
  </si>
  <si>
    <t>Grenoble PS</t>
  </si>
  <si>
    <t>Hanover PS</t>
  </si>
  <si>
    <t>Harold F Loughin PS</t>
  </si>
  <si>
    <t>Hawthorn PS</t>
  </si>
  <si>
    <t>Hazel McCallion Sr PS</t>
  </si>
  <si>
    <t>Helen Wilson PS</t>
  </si>
  <si>
    <t>Herb Campbell PS</t>
  </si>
  <si>
    <t>Hewson Elementary PS</t>
  </si>
  <si>
    <t>Hickory Wood PS</t>
  </si>
  <si>
    <t>Hilldale PS</t>
  </si>
  <si>
    <t>Hillside Sr PS</t>
  </si>
  <si>
    <t>Homelands Sr PS</t>
  </si>
  <si>
    <t>Homestead PS</t>
  </si>
  <si>
    <t>Huntington Ridge PS</t>
  </si>
  <si>
    <t>Huttonville PS</t>
  </si>
  <si>
    <t>Ingleborough PS</t>
  </si>
  <si>
    <t>James Bolton PS</t>
  </si>
  <si>
    <t>James Grieve PS</t>
  </si>
  <si>
    <t>James Potter PS</t>
  </si>
  <si>
    <t>Janet I. McDougald PS</t>
  </si>
  <si>
    <t>Jefferson PS</t>
  </si>
  <si>
    <t>Kenollie PS</t>
  </si>
  <si>
    <t>Kindree Elementary Public School</t>
  </si>
  <si>
    <t>Kingswood Dr PS</t>
  </si>
  <si>
    <t>Lancaster PS</t>
  </si>
  <si>
    <t>Larkspur PS</t>
  </si>
  <si>
    <t>Levi Creek PS</t>
  </si>
  <si>
    <t>Lisgar PS</t>
  </si>
  <si>
    <t>Lorenville Public School</t>
  </si>
  <si>
    <t>Lorne Park PS</t>
  </si>
  <si>
    <t>Lougheed Middle S</t>
  </si>
  <si>
    <t>Macville PS</t>
  </si>
  <si>
    <t>Madoc Drive PS</t>
  </si>
  <si>
    <t>Malala Yousafzai Public School</t>
  </si>
  <si>
    <t>Maple Wood PS</t>
  </si>
  <si>
    <t>Marvin Heights PS</t>
  </si>
  <si>
    <t>Massey PS</t>
  </si>
  <si>
    <t>McBride Avenue PS</t>
  </si>
  <si>
    <t>McClure Public School</t>
  </si>
  <si>
    <t>McCrimmon Middle School</t>
  </si>
  <si>
    <t>McHugh PS</t>
  </si>
  <si>
    <t>McKinnon PS</t>
  </si>
  <si>
    <t>Meadowvale Village PS</t>
  </si>
  <si>
    <t>Middlebury PS</t>
  </si>
  <si>
    <t>Miller's Grove PS</t>
  </si>
  <si>
    <t>Mineola PS</t>
  </si>
  <si>
    <t>Morning Star Middle School</t>
  </si>
  <si>
    <t>Morton Way PS</t>
  </si>
  <si>
    <t>Mount Pleasant Village P.S.</t>
  </si>
  <si>
    <t>Mount Royal Public School</t>
  </si>
  <si>
    <t>Mountain Ash Middle School</t>
  </si>
  <si>
    <t>Munden Park PS</t>
  </si>
  <si>
    <t>Nahani Way PS</t>
  </si>
  <si>
    <t>Nelson Mandela Public School</t>
  </si>
  <si>
    <t>Nibi Emosaawdang Public School</t>
  </si>
  <si>
    <t>Oscar Peterson Public School</t>
  </si>
  <si>
    <t>Osprey Woods Public School</t>
  </si>
  <si>
    <t>Owenwood PS</t>
  </si>
  <si>
    <t>Palgrave PS</t>
  </si>
  <si>
    <t>Parkway PS</t>
  </si>
  <si>
    <t>Peel Virtual Elementary School</t>
  </si>
  <si>
    <t>Plowmans Park PS</t>
  </si>
  <si>
    <t>Plum Tree Park PS</t>
  </si>
  <si>
    <t>Pte Buckam Singh Public School</t>
  </si>
  <si>
    <t>Queen Street Public School</t>
  </si>
  <si>
    <t>Queenston Drive PS</t>
  </si>
  <si>
    <t>Ray Lawson PS</t>
  </si>
  <si>
    <t>Ray Underhill PS</t>
  </si>
  <si>
    <t>Red Willow Public School</t>
  </si>
  <si>
    <t>Ridgeview PS</t>
  </si>
  <si>
    <t>Ridgewood PS</t>
  </si>
  <si>
    <t>Riverside PS</t>
  </si>
  <si>
    <t>Robert H Lagerquist Sr PS</t>
  </si>
  <si>
    <t>Robert J Lee PS</t>
  </si>
  <si>
    <t>Ross Drive Public School</t>
  </si>
  <si>
    <t>Rowntree Public School</t>
  </si>
  <si>
    <t>Royal Orchard Middle School</t>
  </si>
  <si>
    <t>Russell D Barber PS</t>
  </si>
  <si>
    <t>Ruth Thompson Middle School</t>
  </si>
  <si>
    <t>Sawmill Valley PS</t>
  </si>
  <si>
    <t>Settler's Green PS</t>
  </si>
  <si>
    <t>Shaw Public School</t>
  </si>
  <si>
    <t>Shelter Bay PS</t>
  </si>
  <si>
    <t>Sheridan Park PS</t>
  </si>
  <si>
    <t>Sherwood Mills PS</t>
  </si>
  <si>
    <t>Silver Creek PS</t>
  </si>
  <si>
    <t>Silverthorn PS</t>
  </si>
  <si>
    <t>Sir Isaac Brock PS</t>
  </si>
  <si>
    <t>Sir William Gage Middle S</t>
  </si>
  <si>
    <t>Somerset Drive PS</t>
  </si>
  <si>
    <t>SouthFields Village PS</t>
  </si>
  <si>
    <t>Springbrook Public School</t>
  </si>
  <si>
    <t>Springdale Public School</t>
  </si>
  <si>
    <t>Springfield PS</t>
  </si>
  <si>
    <t>Stanley Mills Public School</t>
  </si>
  <si>
    <t>Sunny View Middle School</t>
  </si>
  <si>
    <t>The Valleys Sr S</t>
  </si>
  <si>
    <t>Thomas Street Middle S</t>
  </si>
  <si>
    <t>Thorn Lodge PS</t>
  </si>
  <si>
    <t>Thorndale PS</t>
  </si>
  <si>
    <t>Thornwood PS</t>
  </si>
  <si>
    <t>Tomken Road Sr PS</t>
  </si>
  <si>
    <t>Tony Pontes Public School</t>
  </si>
  <si>
    <t>Treeline Public School</t>
  </si>
  <si>
    <t>Trelawny PS</t>
  </si>
  <si>
    <t>Tribune Drive Public School</t>
  </si>
  <si>
    <t>Vista Heights PS</t>
  </si>
  <si>
    <t>Walnut Grove Public School</t>
  </si>
  <si>
    <t>Westacres PS</t>
  </si>
  <si>
    <t>Westervelts Corners PS</t>
  </si>
  <si>
    <t>Whaley's Corners Public School</t>
  </si>
  <si>
    <t>Whitehorn PS</t>
  </si>
  <si>
    <t>Whiteoaks PS</t>
  </si>
  <si>
    <t>William Grenville Davis Sr PS</t>
  </si>
  <si>
    <t>Williams Parkway Sr PS</t>
  </si>
  <si>
    <t>Willow Way E PS</t>
  </si>
  <si>
    <t>Worthington PS</t>
  </si>
  <si>
    <t>Penetanguishene Protestant SSB</t>
  </si>
  <si>
    <t>Burkevale Protestant Sep S</t>
  </si>
  <si>
    <t>Peterborough Victoria Northumberland and Clarington CDSB</t>
  </si>
  <si>
    <t>Good Shepherd Catholic Elementary School</t>
  </si>
  <si>
    <t>Holy Family Catholic Elementary School</t>
  </si>
  <si>
    <t>Immaculate Conception Catholic Elementary School</t>
  </si>
  <si>
    <t>Monsignor Leo Cleary Catholic Elementary School</t>
  </si>
  <si>
    <t>Monsignor O'Donoghue Catholic Elementary School</t>
  </si>
  <si>
    <t>St. Alphonsus Catholic Elementary School</t>
  </si>
  <si>
    <t>St. Catherine Catholic Elementary School</t>
  </si>
  <si>
    <t>St. Dominic Catholic Elementary School</t>
  </si>
  <si>
    <t>St. Elizabeth Catholic Elementary School</t>
  </si>
  <si>
    <t>St. Francis of Assisi Catholic Elementary School</t>
  </si>
  <si>
    <t>St. John Catholic Elementary School Peterborough</t>
  </si>
  <si>
    <t>St. John Paul II Catholic Elementary School</t>
  </si>
  <si>
    <t>St. Joseph Catholic Elementary School Cobourg</t>
  </si>
  <si>
    <t>St. Joseph Catholic Elementary School Douro</t>
  </si>
  <si>
    <t>St. Joseph Catholic French Immersion Centre Bowmanville</t>
  </si>
  <si>
    <t>St. Luke Catholic Elementary School</t>
  </si>
  <si>
    <t>St. Mary Catholic Elementary School Campbellford</t>
  </si>
  <si>
    <t>St. Mary Catholic Elementary School Grafton</t>
  </si>
  <si>
    <t>St. Mary Catholic Elementary School Lindsay</t>
  </si>
  <si>
    <t>St. Mother Teresa Catholic Elementary School</t>
  </si>
  <si>
    <t>St. Paul Catholic Elementary School Lakefield</t>
  </si>
  <si>
    <t>St. Paul Catholic Elementary School Norwood</t>
  </si>
  <si>
    <t>St. Paul Catholic Elementary School Peterborough</t>
  </si>
  <si>
    <t>St. Teresa Catholic Elementary School</t>
  </si>
  <si>
    <t>Provincial Schools</t>
  </si>
  <si>
    <t>Ernest C. Drury School - Deaf</t>
  </si>
  <si>
    <t>Rainbow District School Board</t>
  </si>
  <si>
    <t>A B Ellis PS</t>
  </si>
  <si>
    <t>Adamsdale PS</t>
  </si>
  <si>
    <t>Alexander PS</t>
  </si>
  <si>
    <t>Algonquin Road/Long Lake PS</t>
  </si>
  <si>
    <t>Assiginack PS</t>
  </si>
  <si>
    <t>C R Judd PS</t>
  </si>
  <si>
    <t>Central Manitoulin PS</t>
  </si>
  <si>
    <t>Charles C McLean PS</t>
  </si>
  <si>
    <t>Chelmsford Valley District Comp S</t>
  </si>
  <si>
    <t>Churchill PS</t>
  </si>
  <si>
    <t>Copper Cliff PS</t>
  </si>
  <si>
    <t>Lansdowne PS</t>
  </si>
  <si>
    <t>Larchwood PS</t>
  </si>
  <si>
    <t>Lasalle Elementary School</t>
  </si>
  <si>
    <t>Levack PS</t>
  </si>
  <si>
    <t>Little Current PS</t>
  </si>
  <si>
    <t>MacLeod PS</t>
  </si>
  <si>
    <t>Markstay PS</t>
  </si>
  <si>
    <t>Northeastern E S</t>
  </si>
  <si>
    <t>Princess Anne PS</t>
  </si>
  <si>
    <t>Queen Elizabeth II PS</t>
  </si>
  <si>
    <t>R L Beattie PS</t>
  </si>
  <si>
    <t>Redwood Acres PS</t>
  </si>
  <si>
    <t>Robert H Murray PS</t>
  </si>
  <si>
    <t>S Geiger PS</t>
  </si>
  <si>
    <t>Walden PS</t>
  </si>
  <si>
    <t>Rainy River DSB</t>
  </si>
  <si>
    <t>Crossroads E PS</t>
  </si>
  <si>
    <t>Donald Young PS</t>
  </si>
  <si>
    <t>J W Walker PS</t>
  </si>
  <si>
    <t>Mine Centre PS</t>
  </si>
  <si>
    <t>Northern Lakes Elementary School</t>
  </si>
  <si>
    <t>Riverview E S</t>
  </si>
  <si>
    <t>Robert Moore PS</t>
  </si>
  <si>
    <t>Sturgeon Creek S</t>
  </si>
  <si>
    <t>Renfrew County Catholic DSB</t>
  </si>
  <si>
    <t>Cathedral Catholic S</t>
  </si>
  <si>
    <t>George Vanier Catholic S</t>
  </si>
  <si>
    <t>Our Lady of Sorrows Sep S</t>
  </si>
  <si>
    <t>St Andrews Cath. S</t>
  </si>
  <si>
    <t>St Francis of Assisi S</t>
  </si>
  <si>
    <t>St John Bosco Sep S</t>
  </si>
  <si>
    <t>St Mary's Catholic S</t>
  </si>
  <si>
    <t>St Michael's Sep S</t>
  </si>
  <si>
    <t>St Thomas the Apostle Sep S</t>
  </si>
  <si>
    <t>St. John XXIII Sep S</t>
  </si>
  <si>
    <t>Renfrew County DSB</t>
  </si>
  <si>
    <t>A.J. Charbonneau PS</t>
  </si>
  <si>
    <t>Admaston PS</t>
  </si>
  <si>
    <t>Beachburg PS</t>
  </si>
  <si>
    <t>Champlain Discovery PS</t>
  </si>
  <si>
    <t>Cobden District PS</t>
  </si>
  <si>
    <t>Eganville &amp; District PS</t>
  </si>
  <si>
    <t>Herman Street PS</t>
  </si>
  <si>
    <t>Killaloe PS</t>
  </si>
  <si>
    <t>Mackenzie Community School - Elementary</t>
  </si>
  <si>
    <t>McNab PS</t>
  </si>
  <si>
    <t>Pine View PS</t>
  </si>
  <si>
    <t>Rockwood PS</t>
  </si>
  <si>
    <t>Valour JK to 12 School - Elementary</t>
  </si>
  <si>
    <t>Walter Zadow PS</t>
  </si>
  <si>
    <t>Simcoe County DSB</t>
  </si>
  <si>
    <t>Adjala Central PS</t>
  </si>
  <si>
    <t>Admiral Collingwood ES</t>
  </si>
  <si>
    <t>Alcona Glen E S</t>
  </si>
  <si>
    <t>Algonquin Ridge Elementary School</t>
  </si>
  <si>
    <t>Allandale Heights PS</t>
  </si>
  <si>
    <t>Alliston Union PS</t>
  </si>
  <si>
    <t>Andrew Hunter E S</t>
  </si>
  <si>
    <t>Angus Morrison ES</t>
  </si>
  <si>
    <t>Ardagh Bluffs Public School</t>
  </si>
  <si>
    <t>Assikinack PS</t>
  </si>
  <si>
    <t>Baxter Central S</t>
  </si>
  <si>
    <t>Birchview Dunes E S</t>
  </si>
  <si>
    <t>Boyne River Public School</t>
  </si>
  <si>
    <t>Brechin PS</t>
  </si>
  <si>
    <t>Cameron Street PS</t>
  </si>
  <si>
    <t>Clearview Meadows Elementary School</t>
  </si>
  <si>
    <t>Codrington PS</t>
  </si>
  <si>
    <t>Coldwater PS</t>
  </si>
  <si>
    <t>Cookstown Central S</t>
  </si>
  <si>
    <t>Couchiching Heights PS</t>
  </si>
  <si>
    <t>Cundles Heights PS</t>
  </si>
  <si>
    <t>East Oro PS</t>
  </si>
  <si>
    <t>Emma King</t>
  </si>
  <si>
    <t>Ernest Cumberland E S</t>
  </si>
  <si>
    <t>Ferndale Woods E S</t>
  </si>
  <si>
    <t>Fieldcrest Elementary S</t>
  </si>
  <si>
    <t>Forest Hill PS</t>
  </si>
  <si>
    <t>Fred C. Cook P.S.</t>
  </si>
  <si>
    <t>Goodfellow PS</t>
  </si>
  <si>
    <t>Guthrie PS</t>
  </si>
  <si>
    <t>Harriett Todd PS</t>
  </si>
  <si>
    <t>Harvest Hills Public School</t>
  </si>
  <si>
    <t>Hewitt's Creek Public School</t>
  </si>
  <si>
    <t>Hillsdale E S</t>
  </si>
  <si>
    <t>Holly Meadows Elementary School</t>
  </si>
  <si>
    <t>Hon Earl Rowe PS</t>
  </si>
  <si>
    <t>Huron Park PS</t>
  </si>
  <si>
    <t>Huronia Centennial E S</t>
  </si>
  <si>
    <t>Hyde Park Public School</t>
  </si>
  <si>
    <t>Innisfil Central PS</t>
  </si>
  <si>
    <t>James Keating E S</t>
  </si>
  <si>
    <t>Johnson Street PS</t>
  </si>
  <si>
    <t>Killarney Beach PS</t>
  </si>
  <si>
    <t>Lake Simcoe Public School</t>
  </si>
  <si>
    <t>Lions Oval PS</t>
  </si>
  <si>
    <t>Mapleview Heights ES</t>
  </si>
  <si>
    <t>Marchmont PS</t>
  </si>
  <si>
    <t>Marshview Public School</t>
  </si>
  <si>
    <t>Minesing Central PS</t>
  </si>
  <si>
    <t>Mundy's Bay Elem PS</t>
  </si>
  <si>
    <t>New Lowell Central PS</t>
  </si>
  <si>
    <t>Nottawa ES</t>
  </si>
  <si>
    <t>Nottawasaga &amp; Creemore PS</t>
  </si>
  <si>
    <t>Oakley Park PS</t>
  </si>
  <si>
    <t>Orchard Park E S</t>
  </si>
  <si>
    <t>Pine River Elementary School</t>
  </si>
  <si>
    <t>Portage View PS</t>
  </si>
  <si>
    <t>Rama Central PS</t>
  </si>
  <si>
    <t>Regent Park PS</t>
  </si>
  <si>
    <t>Severn Shores Public School</t>
  </si>
  <si>
    <t>Shanty Bay PS</t>
  </si>
  <si>
    <t>Sir William Osler PS</t>
  </si>
  <si>
    <t>Sunnybrae PS</t>
  </si>
  <si>
    <t>Tay Shores Public School</t>
  </si>
  <si>
    <t>Tecumseth Beeton PS</t>
  </si>
  <si>
    <t>Tecumseth South Central PS</t>
  </si>
  <si>
    <t>Terry Fox Elementary S</t>
  </si>
  <si>
    <t>Tosorontio Central PS</t>
  </si>
  <si>
    <t>Tottenham PS</t>
  </si>
  <si>
    <t>Trillium Woods Elementary PS</t>
  </si>
  <si>
    <t>Uptergrove PS</t>
  </si>
  <si>
    <t>W H Day E S</t>
  </si>
  <si>
    <t>W R Best Memorial PS</t>
  </si>
  <si>
    <t>WC Little Elementary S</t>
  </si>
  <si>
    <t>Warminster ES</t>
  </si>
  <si>
    <t>Warnica PS</t>
  </si>
  <si>
    <t>West Bayfield E S</t>
  </si>
  <si>
    <t>Willow Landing</t>
  </si>
  <si>
    <t>Worsley E S</t>
  </si>
  <si>
    <t>Wyevale Central</t>
  </si>
  <si>
    <t>Simcoe Muskoka Catholic DSB</t>
  </si>
  <si>
    <t>Canadian Martyrs Catholic</t>
  </si>
  <si>
    <t>Father F X O'Reilly Sep S</t>
  </si>
  <si>
    <t>Holy Cross Catholic E S</t>
  </si>
  <si>
    <t>Marie of the Incarnation Sep S</t>
  </si>
  <si>
    <t>Monsignor Castex Sep S</t>
  </si>
  <si>
    <t>Monsignor Clair Sep S</t>
  </si>
  <si>
    <t>Monsignor JE Ronan Catholic S</t>
  </si>
  <si>
    <t>Monsignor Lee Sep S</t>
  </si>
  <si>
    <t>Monsignor Michael O'Leary Sep</t>
  </si>
  <si>
    <t>Our Lady of Grace Sep S</t>
  </si>
  <si>
    <t>Pope John Paul II Sep S</t>
  </si>
  <si>
    <t>Saint Gabriel the Archangel Catholic School</t>
  </si>
  <si>
    <t>Saint Mary's Sep S</t>
  </si>
  <si>
    <t>Sister Catherine Donnelly Catholic School</t>
  </si>
  <si>
    <t>St Ann's Sep S</t>
  </si>
  <si>
    <t>St Antoine Daniel Sep S</t>
  </si>
  <si>
    <t>St Bernadette</t>
  </si>
  <si>
    <t>St Bernard's Sep S</t>
  </si>
  <si>
    <t>St Catherine of Siena Elementary School</t>
  </si>
  <si>
    <t>St Francis of Assisi E S</t>
  </si>
  <si>
    <t>St Jean de Brebeuf Sep S</t>
  </si>
  <si>
    <t>St John Vianney Catholic School</t>
  </si>
  <si>
    <t>St Marguerite D'Youville E S</t>
  </si>
  <si>
    <t>St Michael the Archangel Catholic E S</t>
  </si>
  <si>
    <t>St Monicas Sep S</t>
  </si>
  <si>
    <t>St Noel Chabanel Catholic Elementary School</t>
  </si>
  <si>
    <t>St. Angela Merici Catholic School</t>
  </si>
  <si>
    <t>St. Cecilia Catholic School</t>
  </si>
  <si>
    <t>St. Nicholas S</t>
  </si>
  <si>
    <t>The Good Shepherd</t>
  </si>
  <si>
    <t>St. Clair Catholic District School Board</t>
  </si>
  <si>
    <t>Christ The King School</t>
  </si>
  <si>
    <t>Georges P Vanier Sep S</t>
  </si>
  <si>
    <t>Good Shepherd Catholic S</t>
  </si>
  <si>
    <t>Gregory A Hogan Sep S</t>
  </si>
  <si>
    <t>Holy Trinity Catholic School</t>
  </si>
  <si>
    <t>John Uyen Sep S</t>
  </si>
  <si>
    <t>St Anne S</t>
  </si>
  <si>
    <t>St Anne's Sep S</t>
  </si>
  <si>
    <t>St Elizabeth School</t>
  </si>
  <si>
    <t>St John Fisher Sep S</t>
  </si>
  <si>
    <t>St Joseph's</t>
  </si>
  <si>
    <t>St Michael Sep S</t>
  </si>
  <si>
    <t>St Peter Canisius Sep S</t>
  </si>
  <si>
    <t>St Philip's S</t>
  </si>
  <si>
    <t>St Ursula Sep S</t>
  </si>
  <si>
    <t>St. Matthew Catholic School</t>
  </si>
  <si>
    <t>Sudbury Catholic DSB</t>
  </si>
  <si>
    <t>Holy Cross</t>
  </si>
  <si>
    <t>Holy Trinity</t>
  </si>
  <si>
    <t>Pius XII Sep School</t>
  </si>
  <si>
    <t>St James</t>
  </si>
  <si>
    <t>St John Sep S</t>
  </si>
  <si>
    <t>St Paul the Apostle Sep S</t>
  </si>
  <si>
    <t>Superior North Catholic DSB</t>
  </si>
  <si>
    <t>Holy Saviour</t>
  </si>
  <si>
    <t>Our Lady of Lourdes S</t>
  </si>
  <si>
    <t>St Edward S</t>
  </si>
  <si>
    <t>Superior-Greenstone DSB</t>
  </si>
  <si>
    <t>B A Parker PS</t>
  </si>
  <si>
    <t>George O'Neill PS</t>
  </si>
  <si>
    <t>Margaret Twomey PS</t>
  </si>
  <si>
    <t>Thames Valley District School Board</t>
  </si>
  <si>
    <t>A J Baker S</t>
  </si>
  <si>
    <t>Aberdeen PS</t>
  </si>
  <si>
    <t>Adelaide - W G MacDonald S</t>
  </si>
  <si>
    <t>Aldborough PS</t>
  </si>
  <si>
    <t>Algonquin PS</t>
  </si>
  <si>
    <t>Annandale (Elem) S</t>
  </si>
  <si>
    <t>Arthur Ford PS</t>
  </si>
  <si>
    <t>Arthur Stringer PS</t>
  </si>
  <si>
    <t>Ashley Oak PS</t>
  </si>
  <si>
    <t>Blenheim District Public School</t>
  </si>
  <si>
    <t>Bonaventure Meadows</t>
  </si>
  <si>
    <t>Byron Northview PS</t>
  </si>
  <si>
    <t>Byron Somerset PS</t>
  </si>
  <si>
    <t>Byron Southwood PS</t>
  </si>
  <si>
    <t>C. C. Carrothers PS</t>
  </si>
  <si>
    <t>Caradoc</t>
  </si>
  <si>
    <t>Caradoc North S</t>
  </si>
  <si>
    <t>Cedar Hollow PS (Elementary)</t>
  </si>
  <si>
    <t>Centennial Central S</t>
  </si>
  <si>
    <t>Chippewa PS</t>
  </si>
  <si>
    <t>Clara Brenton PS</t>
  </si>
  <si>
    <t>Cleardale PS</t>
  </si>
  <si>
    <t>Davenport PS</t>
  </si>
  <si>
    <t>Delaware Central PS</t>
  </si>
  <si>
    <t>Dunwich-Dutton PS</t>
  </si>
  <si>
    <t>Eagle Heights P S</t>
  </si>
  <si>
    <t>Ealing PS</t>
  </si>
  <si>
    <t>East Carling PS</t>
  </si>
  <si>
    <t>East Oxford PS</t>
  </si>
  <si>
    <t>East Williams Memorial PS</t>
  </si>
  <si>
    <t>Ekcoe Central PS</t>
  </si>
  <si>
    <t>Elgin Court PS</t>
  </si>
  <si>
    <t>Emily Carr PS</t>
  </si>
  <si>
    <t>Emily Stowe Public School</t>
  </si>
  <si>
    <t>Eva Circe-Cote French Immersion Public School</t>
  </si>
  <si>
    <t>Evelyn Harrison PS</t>
  </si>
  <si>
    <t>Forest City Public School</t>
  </si>
  <si>
    <t>Forest Park PS</t>
  </si>
  <si>
    <t>Glen Cairn PS</t>
  </si>
  <si>
    <t>Harrisfield PS</t>
  </si>
  <si>
    <t>Hickson Central PS</t>
  </si>
  <si>
    <t>Hillcrest PS (London)</t>
  </si>
  <si>
    <t>Innerkip Central PS</t>
  </si>
  <si>
    <t>J.S. Buchanan FI PS</t>
  </si>
  <si>
    <t>Jack Chambers PS</t>
  </si>
  <si>
    <t>Jeanne-Sauvé PS</t>
  </si>
  <si>
    <t>John Dearness PS</t>
  </si>
  <si>
    <t>John P Robarts PS</t>
  </si>
  <si>
    <t>John Wise Public School</t>
  </si>
  <si>
    <t>June Rose Callwood PS</t>
  </si>
  <si>
    <t>Kensal Park PS</t>
  </si>
  <si>
    <t>Kettle Creek Public School</t>
  </si>
  <si>
    <t>Knollwood Park PS</t>
  </si>
  <si>
    <t>Lambeth PS</t>
  </si>
  <si>
    <t>Laurie Hawkins PS</t>
  </si>
  <si>
    <t>Lester B Pearson School for the Arts</t>
  </si>
  <si>
    <t>Lockes PS</t>
  </si>
  <si>
    <t>Lord Nelson PS</t>
  </si>
  <si>
    <t>Lord Roberts French Immersion PS</t>
  </si>
  <si>
    <t>Louise Arbour French Immersion Public School</t>
  </si>
  <si>
    <t>Mary Wright PS</t>
  </si>
  <si>
    <t>Masonville PS</t>
  </si>
  <si>
    <t>McGillivray Central S</t>
  </si>
  <si>
    <t>McGregor PS</t>
  </si>
  <si>
    <t>Mitchell Hepburn Public School</t>
  </si>
  <si>
    <t>Mosa Central S</t>
  </si>
  <si>
    <t>Mountsfield PS</t>
  </si>
  <si>
    <t>New Sarum PS</t>
  </si>
  <si>
    <t>Nicholas Wilson PS</t>
  </si>
  <si>
    <t>North Meadows E PS</t>
  </si>
  <si>
    <t>Northbrae PS</t>
  </si>
  <si>
    <t>Northdale Central PS</t>
  </si>
  <si>
    <t>Northdale PS</t>
  </si>
  <si>
    <t>Northridge PS</t>
  </si>
  <si>
    <t>Old North Public School</t>
  </si>
  <si>
    <t>Oliver Stephens PS</t>
  </si>
  <si>
    <t>Oxbow S</t>
  </si>
  <si>
    <t>Parkhill-West Williams S</t>
  </si>
  <si>
    <t>Parkview PS</t>
  </si>
  <si>
    <t>Pierre Elliott Trudeau French Immersion PS</t>
  </si>
  <si>
    <t>Plattsville &amp; District PS</t>
  </si>
  <si>
    <t>Port Burwell PS</t>
  </si>
  <si>
    <t>Princess Anne French Immersion PS</t>
  </si>
  <si>
    <t>Rick Hansen PS</t>
  </si>
  <si>
    <t>River Heights PS</t>
  </si>
  <si>
    <t>Roch Carrier F.I. PS</t>
  </si>
  <si>
    <t>Royal Roads PS</t>
  </si>
  <si>
    <t>Sir Arthur Currie PS (Elementary)</t>
  </si>
  <si>
    <t>Sir George Etienne Cartier PS</t>
  </si>
  <si>
    <t>South Dorchester PS</t>
  </si>
  <si>
    <t>South Ridge PS</t>
  </si>
  <si>
    <t>Southside PS</t>
  </si>
  <si>
    <t>Southwold PS</t>
  </si>
  <si>
    <t>Springbank PS</t>
  </si>
  <si>
    <t>St George's PS</t>
  </si>
  <si>
    <t>Stoney Creek P.S.</t>
  </si>
  <si>
    <t>Stoneybrook PS</t>
  </si>
  <si>
    <t>Straffordville-Eden PS</t>
  </si>
  <si>
    <t>Summers' Corners PS</t>
  </si>
  <si>
    <t>Tavistock PS</t>
  </si>
  <si>
    <t>Thamesford PS</t>
  </si>
  <si>
    <t>Trafalgar PS</t>
  </si>
  <si>
    <t>Tweedsmuir PS</t>
  </si>
  <si>
    <t>University Heights PS</t>
  </si>
  <si>
    <t>Valleyview Central PS</t>
  </si>
  <si>
    <t>W Sherwood Fox PS</t>
  </si>
  <si>
    <t>West Nissouri Public School</t>
  </si>
  <si>
    <t>West Oaks French Immersion PS</t>
  </si>
  <si>
    <t>Westfield PS</t>
  </si>
  <si>
    <t>White Oaks PS</t>
  </si>
  <si>
    <t>Wilberforce Public School</t>
  </si>
  <si>
    <t>Wilfrid Jury E PS</t>
  </si>
  <si>
    <t>Wilton Grove PS</t>
  </si>
  <si>
    <t>Winchester Street PS</t>
  </si>
  <si>
    <t>Woodland Heights</t>
  </si>
  <si>
    <t>Wortley Road PS</t>
  </si>
  <si>
    <t>Zorra Highland Park PS</t>
  </si>
  <si>
    <t>Thunder Bay Catholic DSB</t>
  </si>
  <si>
    <t>Our Lady of Charity Sep S</t>
  </si>
  <si>
    <t>St Ann Sep S</t>
  </si>
  <si>
    <t>St Bernard Sep S</t>
  </si>
  <si>
    <t>St Elizabeth Sep S</t>
  </si>
  <si>
    <t>St Margaret Sep S</t>
  </si>
  <si>
    <t>St Paul School</t>
  </si>
  <si>
    <t>St Thomas Aquinas Sep S</t>
  </si>
  <si>
    <t>Toronto Catholic District School Board</t>
  </si>
  <si>
    <t>All Saints Sep S</t>
  </si>
  <si>
    <t>Annunciation Sep S</t>
  </si>
  <si>
    <t>Bishop Macdonell Catholic School</t>
  </si>
  <si>
    <t>Blessed Margherita of Citta Castello Sep School</t>
  </si>
  <si>
    <t>Blessed Pier Giorgio Frassati</t>
  </si>
  <si>
    <t>Blessed Trinity Sep S</t>
  </si>
  <si>
    <t>Cardinal Leger Sep S</t>
  </si>
  <si>
    <t>D'Arcy McGee Sep S</t>
  </si>
  <si>
    <t>Epiphany of Our Lord Catholic Sep S</t>
  </si>
  <si>
    <t>Father Serra Sep S</t>
  </si>
  <si>
    <t>Holy Angels Sep S</t>
  </si>
  <si>
    <t>Holy Child Catholic S</t>
  </si>
  <si>
    <t>Holy Spirit Sep S</t>
  </si>
  <si>
    <t>James Culnan Sep S</t>
  </si>
  <si>
    <t>Josyf Cardinal Slipyj Sep S</t>
  </si>
  <si>
    <t>Mother Cabrini Sep S</t>
  </si>
  <si>
    <t>Msgr John Corrigan</t>
  </si>
  <si>
    <t>Nativity of Our Lord Sep S</t>
  </si>
  <si>
    <t>Our Lady of Guadalupe Sep S</t>
  </si>
  <si>
    <t>Our Lady of Perpetual Help Sep</t>
  </si>
  <si>
    <t>Our Lady of Wisdom Sep S</t>
  </si>
  <si>
    <t>Our Lady of the Assumption Sep School</t>
  </si>
  <si>
    <t>Pope Francis Catholic School</t>
  </si>
  <si>
    <t>Precious Blood</t>
  </si>
  <si>
    <t>Santa Maria Sep S</t>
  </si>
  <si>
    <t>St Agatha Sep S</t>
  </si>
  <si>
    <t>St Aidan Sep S</t>
  </si>
  <si>
    <t>St Albert</t>
  </si>
  <si>
    <t>St Alphonsus Sep S</t>
  </si>
  <si>
    <t>St Andrew Sep S</t>
  </si>
  <si>
    <t>St Angela Sep S</t>
  </si>
  <si>
    <t>St Anselm Sep S</t>
  </si>
  <si>
    <t>St Augustine of Canterbury Sep</t>
  </si>
  <si>
    <t>St Barbara Sep S</t>
  </si>
  <si>
    <t>St Barnabas S</t>
  </si>
  <si>
    <t>St Benedict Sep S</t>
  </si>
  <si>
    <t>St Bonaventure Sep S</t>
  </si>
  <si>
    <t>St Brendan Sep S</t>
  </si>
  <si>
    <t>St Bruno Sep S</t>
  </si>
  <si>
    <t>St Cecilia Sep S</t>
  </si>
  <si>
    <t>St Charles Garnier Catholic S</t>
  </si>
  <si>
    <t>St Clement Sep S</t>
  </si>
  <si>
    <t>St Columba Catholic Sep S</t>
  </si>
  <si>
    <t>St Conrad</t>
  </si>
  <si>
    <t>St Cyril Sep S</t>
  </si>
  <si>
    <t>St Demetrius Sep S</t>
  </si>
  <si>
    <t>St Denis Sep S</t>
  </si>
  <si>
    <t>St Dorothy Sep S</t>
  </si>
  <si>
    <t>St Dunstan Catholic S</t>
  </si>
  <si>
    <t>St Edmund Campion Sep S</t>
  </si>
  <si>
    <t>St Edward Sep S</t>
  </si>
  <si>
    <t>St Fidelis S</t>
  </si>
  <si>
    <t>St Florence Sep S</t>
  </si>
  <si>
    <t>St Francis Xavier Sep S</t>
  </si>
  <si>
    <t>St Francis de Sales S</t>
  </si>
  <si>
    <t>St Gabriel Lalemant Catholic  S</t>
  </si>
  <si>
    <t>St Gabriel Sep S</t>
  </si>
  <si>
    <t>St Gerald Sep S</t>
  </si>
  <si>
    <t>St Helen Catholic S</t>
  </si>
  <si>
    <t>St Henry Sep S</t>
  </si>
  <si>
    <t>St Ignatius of Loyola Sep S</t>
  </si>
  <si>
    <t>St Jane Frances Catholic S</t>
  </si>
  <si>
    <t>St Jean de Brebeuf Catholic S</t>
  </si>
  <si>
    <t>St John Vianney</t>
  </si>
  <si>
    <t>St John the Evangelist Sep S</t>
  </si>
  <si>
    <t>St Josaphat Catholic S</t>
  </si>
  <si>
    <t>St Kevin Catholic S</t>
  </si>
  <si>
    <t>St Lawrence Sep S</t>
  </si>
  <si>
    <t>St Louis Catholic S</t>
  </si>
  <si>
    <t>St Malachy S</t>
  </si>
  <si>
    <t>St Marcellus Sep S</t>
  </si>
  <si>
    <t>St Maria Goretti Sep S</t>
  </si>
  <si>
    <t>St Martha S</t>
  </si>
  <si>
    <t>St Martin De Porres Sep S</t>
  </si>
  <si>
    <t>St Mary of the Angels Sep S</t>
  </si>
  <si>
    <t>St Matthias Sep S</t>
  </si>
  <si>
    <t>St Maurice Sep S</t>
  </si>
  <si>
    <t>St Michael School</t>
  </si>
  <si>
    <t>St Michael's Choir S</t>
  </si>
  <si>
    <t>St Nicholas Catholic S</t>
  </si>
  <si>
    <t>St Nicholas of Bari Catholic S</t>
  </si>
  <si>
    <t>St Norbert Sep S</t>
  </si>
  <si>
    <t>St Paschal Baylon Sep S</t>
  </si>
  <si>
    <t>St Robert Sep S</t>
  </si>
  <si>
    <t>St Roch</t>
  </si>
  <si>
    <t>St Simon Sep S</t>
  </si>
  <si>
    <t>St Sylvester Sep S</t>
  </si>
  <si>
    <t>St Theresa Shrine Sep S</t>
  </si>
  <si>
    <t>St Victor Catholic S</t>
  </si>
  <si>
    <t>St Vincent de Paul Catholic S</t>
  </si>
  <si>
    <t>St Wilfrid Sep S</t>
  </si>
  <si>
    <t>St. Andre Catholic School</t>
  </si>
  <si>
    <t>St. Anne’s Catholic Academy Jr.</t>
  </si>
  <si>
    <t>St. Dominic Savio Catholic S</t>
  </si>
  <si>
    <t>St. Paul VI</t>
  </si>
  <si>
    <t>Stella Maris Sep S</t>
  </si>
  <si>
    <t>Sts Cosmas and Damian Catholic S</t>
  </si>
  <si>
    <t>The Holy Trinity Catholic School</t>
  </si>
  <si>
    <t>Transfiguration Catholic S</t>
  </si>
  <si>
    <t>Venerable John Merlini S</t>
  </si>
  <si>
    <t>Toronto DSB</t>
  </si>
  <si>
    <t>Adam Beck Jr PS</t>
  </si>
  <si>
    <t>Agincourt Jr PS</t>
  </si>
  <si>
    <t>Agnes Macphail PS</t>
  </si>
  <si>
    <t>Albion Heights Junior Middle School</t>
  </si>
  <si>
    <t>Alexander Muir/Gladstone Ave P</t>
  </si>
  <si>
    <t>Alexander Stirling PS</t>
  </si>
  <si>
    <t>Alexmuir Jr PS</t>
  </si>
  <si>
    <t>Allenby Jr PS</t>
  </si>
  <si>
    <t>Alvin Curling Public School</t>
  </si>
  <si>
    <t>Amesbury Md S</t>
  </si>
  <si>
    <t>Ancaster PS</t>
  </si>
  <si>
    <t>Annette Street PS</t>
  </si>
  <si>
    <t>Anson Park PS</t>
  </si>
  <si>
    <t>Anson Taylor Jr PS</t>
  </si>
  <si>
    <t>Arbor Glen PS</t>
  </si>
  <si>
    <t>Armour Heights PS</t>
  </si>
  <si>
    <t>Avondale E and S Alternative</t>
  </si>
  <si>
    <t>Avondale Public School</t>
  </si>
  <si>
    <t>Bala Avenue Community S</t>
  </si>
  <si>
    <t>Balmy Beach Community School</t>
  </si>
  <si>
    <t>Banting &amp; Best PS</t>
  </si>
  <si>
    <t>Baycrest PS</t>
  </si>
  <si>
    <t>Bayview Middle School</t>
  </si>
  <si>
    <t>Beaumonde Heights Jr Middle S</t>
  </si>
  <si>
    <t>Bedford Park Jr PS</t>
  </si>
  <si>
    <t>Bellmere Jr PS</t>
  </si>
  <si>
    <t>Bendale Jr PS</t>
  </si>
  <si>
    <t>Bennington Heights PS</t>
  </si>
  <si>
    <t>Berner Trail Jr PS</t>
  </si>
  <si>
    <t>Bessborough Drive PS</t>
  </si>
  <si>
    <t>Beverley Heights Middle S</t>
  </si>
  <si>
    <t>Beverly Glen Jr PS</t>
  </si>
  <si>
    <t>Birch Cliff Heights PS</t>
  </si>
  <si>
    <t>Birch Cliff PS</t>
  </si>
  <si>
    <t>Blacksmith PS</t>
  </si>
  <si>
    <t>Blake Street PS</t>
  </si>
  <si>
    <t>Blantyre PS</t>
  </si>
  <si>
    <t>Blaydon PS</t>
  </si>
  <si>
    <t>Bloordale Md S</t>
  </si>
  <si>
    <t>Bloorlea Md S</t>
  </si>
  <si>
    <t>Blythwood PS</t>
  </si>
  <si>
    <t>Bowmore PS</t>
  </si>
  <si>
    <t>Braeburn Jr S</t>
  </si>
  <si>
    <t>Brian PS</t>
  </si>
  <si>
    <t>Briarcrest Jr S</t>
  </si>
  <si>
    <t>Bridlewood Jr PS</t>
  </si>
  <si>
    <t>Brimwood Boulevard Jr PS</t>
  </si>
  <si>
    <t>Broadacres Jr S</t>
  </si>
  <si>
    <t>Broadlands PS</t>
  </si>
  <si>
    <t>Brock Jr PS</t>
  </si>
  <si>
    <t>Brookhaven PS</t>
  </si>
  <si>
    <t>Brookmill Boulevard Jr PS</t>
  </si>
  <si>
    <t>Brookview Md S</t>
  </si>
  <si>
    <t>Brown PS</t>
  </si>
  <si>
    <t>Bruce Public School</t>
  </si>
  <si>
    <t>Buchanan PS</t>
  </si>
  <si>
    <t>Burrows Hall Jr PS</t>
  </si>
  <si>
    <t>C D Farquharson Jr PS</t>
  </si>
  <si>
    <t>C R Marchant Middle S</t>
  </si>
  <si>
    <t>Calico PS</t>
  </si>
  <si>
    <t>Cameron PS</t>
  </si>
  <si>
    <t>Carleton Village PS</t>
  </si>
  <si>
    <t>Cassandra PS</t>
  </si>
  <si>
    <t>Castlebar Junior School</t>
  </si>
  <si>
    <t>Cedar Drive Jr PS</t>
  </si>
  <si>
    <t>Cedarbrook PS</t>
  </si>
  <si>
    <t>Cedarvale Community S</t>
  </si>
  <si>
    <t>Centennial Road Junior PS</t>
  </si>
  <si>
    <t>Chalkfarm PS</t>
  </si>
  <si>
    <t>Charles E Webster Jr PS</t>
  </si>
  <si>
    <t>Charles G Fraser Jr PS</t>
  </si>
  <si>
    <t>Charles H Best Junior Middle School</t>
  </si>
  <si>
    <t>Charlottetown PS</t>
  </si>
  <si>
    <t>Chartland Jr PS</t>
  </si>
  <si>
    <t>Cherokee PS</t>
  </si>
  <si>
    <t>Chester Le Jr PS</t>
  </si>
  <si>
    <t>Chester PS</t>
  </si>
  <si>
    <t>Chief Dan George PS</t>
  </si>
  <si>
    <t>Chine Drive PS</t>
  </si>
  <si>
    <t>Church Street Jr PS</t>
  </si>
  <si>
    <t>Churchill Heights PS</t>
  </si>
  <si>
    <t>Claireville Jr S</t>
  </si>
  <si>
    <t>Clairlea PS</t>
  </si>
  <si>
    <t>Claude Watson School for the Arts</t>
  </si>
  <si>
    <t>Cliffside PS</t>
  </si>
  <si>
    <t>Cliffwood PS</t>
  </si>
  <si>
    <t>Clinton Street PS</t>
  </si>
  <si>
    <t>Cordella Jr PS</t>
  </si>
  <si>
    <t>Cornell Jr PS</t>
  </si>
  <si>
    <t>Corvette Jr PS</t>
  </si>
  <si>
    <t>Cosburn Md S</t>
  </si>
  <si>
    <t>Cottingham Jr PS</t>
  </si>
  <si>
    <t>Courcelette PS</t>
  </si>
  <si>
    <t>Crescent Town PS</t>
  </si>
  <si>
    <t>Cresthaven PS</t>
  </si>
  <si>
    <t>Cummer Valley Md S</t>
  </si>
  <si>
    <t>D A Morrison Middle S</t>
  </si>
  <si>
    <t>Dallington PS</t>
  </si>
  <si>
    <t>Danforth Gardens PS</t>
  </si>
  <si>
    <t>David Hornell Jr S</t>
  </si>
  <si>
    <t>David Lewis PS</t>
  </si>
  <si>
    <t>Davisville Jr PS</t>
  </si>
  <si>
    <t>Daystrom PS</t>
  </si>
  <si>
    <t>Deer Park Jr &amp; Sr PS</t>
  </si>
  <si>
    <t>Denlow PS</t>
  </si>
  <si>
    <t>Dennis Avenue Community S</t>
  </si>
  <si>
    <t>Derrydown PS</t>
  </si>
  <si>
    <t>Dewson Street Jr PS</t>
  </si>
  <si>
    <t>Diefenbaker ES</t>
  </si>
  <si>
    <t>Dixon Grove Jr &amp; Md S</t>
  </si>
  <si>
    <t>Don Mills Middle S</t>
  </si>
  <si>
    <t>Don Valley Middle School</t>
  </si>
  <si>
    <t>Donview Middle S</t>
  </si>
  <si>
    <t>Donwood Park Jr PS</t>
  </si>
  <si>
    <t>Dorset Park Jr PS</t>
  </si>
  <si>
    <t>Dovercourt PS</t>
  </si>
  <si>
    <t>Downsview PS</t>
  </si>
  <si>
    <t>Downtown Alternative PS</t>
  </si>
  <si>
    <t>Dr. Rita Cox – Kina Minagok PS</t>
  </si>
  <si>
    <t>Driftwood PS</t>
  </si>
  <si>
    <t>Dublin Heights Elem &amp; Middle S</t>
  </si>
  <si>
    <t>Duke of Connaught PS</t>
  </si>
  <si>
    <t>Dundas Jr PS</t>
  </si>
  <si>
    <t>Dunlace PS</t>
  </si>
  <si>
    <t>Earl Beatty Jr &amp; Sr PS</t>
  </si>
  <si>
    <t>Earl Haig Jr PS</t>
  </si>
  <si>
    <t>Eastview Jr PS</t>
  </si>
  <si>
    <t>Eatonville Jr PS</t>
  </si>
  <si>
    <t>Edgewood PS</t>
  </si>
  <si>
    <t>Eglinton PS</t>
  </si>
  <si>
    <t>Elia Middle S</t>
  </si>
  <si>
    <t>Elizabeth Simcoe Jr PS</t>
  </si>
  <si>
    <t>Elkhorn PS</t>
  </si>
  <si>
    <t>Ellesmere-Statton PS</t>
  </si>
  <si>
    <t>Elmbank Junior Middle Academy S</t>
  </si>
  <si>
    <t>Elmlea Jr S</t>
  </si>
  <si>
    <t>Equinox Holistic Alternative School</t>
  </si>
  <si>
    <t>Ernest PS</t>
  </si>
  <si>
    <t>Essex Junior and Senior PS</t>
  </si>
  <si>
    <t>Etienne Brule Jr S</t>
  </si>
  <si>
    <t>F H Miller Jr PS</t>
  </si>
  <si>
    <t>Fairbank Memorial Community S</t>
  </si>
  <si>
    <t>Fairbank Public School</t>
  </si>
  <si>
    <t>Fairglen Jr PS</t>
  </si>
  <si>
    <t>Fairmount Jr PS</t>
  </si>
  <si>
    <t>Faywood Arts Based Curriculum S</t>
  </si>
  <si>
    <t>Fenside PS</t>
  </si>
  <si>
    <t>Fern Avenue Jr &amp; Sr PS</t>
  </si>
  <si>
    <t>Finch PS</t>
  </si>
  <si>
    <t>Firgrove PS</t>
  </si>
  <si>
    <t>Fleming PS</t>
  </si>
  <si>
    <t>Flemington PS</t>
  </si>
  <si>
    <t>Forest Hill Jr &amp; Sr PS</t>
  </si>
  <si>
    <t>Forest Manor PS</t>
  </si>
  <si>
    <t>Frankland Jr PS</t>
  </si>
  <si>
    <t>Galloway Road PS</t>
  </si>
  <si>
    <t>Garden Avenue Jr PS</t>
  </si>
  <si>
    <t>Gateway PS</t>
  </si>
  <si>
    <t>General Crerar PS</t>
  </si>
  <si>
    <t>General Mercer Jr PS</t>
  </si>
  <si>
    <t>George Anderson PS</t>
  </si>
  <si>
    <t>George B Little PS</t>
  </si>
  <si>
    <t>George P Mackie Jr PS</t>
  </si>
  <si>
    <t>George Peck PS</t>
  </si>
  <si>
    <t>George R Gauld Jr PS</t>
  </si>
  <si>
    <t>George Syme Community S</t>
  </si>
  <si>
    <t>George Webster PS</t>
  </si>
  <si>
    <t>Givins/Shaw Jr &amp; Sr PS</t>
  </si>
  <si>
    <t>Glamorgan Jr PS</t>
  </si>
  <si>
    <t>Gledhill Jr PS</t>
  </si>
  <si>
    <t>Glen Park PS</t>
  </si>
  <si>
    <t>Glen Ravine Jr PS</t>
  </si>
  <si>
    <t>Golf Road Jr PS</t>
  </si>
  <si>
    <t>Gordon A Brown Md S</t>
  </si>
  <si>
    <t>Gosford PS</t>
  </si>
  <si>
    <t>Gracedale PS</t>
  </si>
  <si>
    <t>Greenholme Jr Middle S</t>
  </si>
  <si>
    <t>Greenland PS</t>
  </si>
  <si>
    <t>Grey Owl Jr PS</t>
  </si>
  <si>
    <t>Guildwood Jr PS</t>
  </si>
  <si>
    <t>Gulfstream PS</t>
  </si>
  <si>
    <t>H A Halbert Jr PS</t>
  </si>
  <si>
    <t>H J Alexander Community School</t>
  </si>
  <si>
    <t>Harwood Jr PS</t>
  </si>
  <si>
    <t>Hawthorne II Bilingual  Alternative S</t>
  </si>
  <si>
    <t>Heather Heights Jr PS</t>
  </si>
  <si>
    <t>Heritage Park PS</t>
  </si>
  <si>
    <t>High Park Alternative Prmy S</t>
  </si>
  <si>
    <t>Highcastle PS</t>
  </si>
  <si>
    <t>Highfield Jr S</t>
  </si>
  <si>
    <t>Highland Creek PS</t>
  </si>
  <si>
    <t>Highland Heights Jr PS</t>
  </si>
  <si>
    <t>Highland Middle School</t>
  </si>
  <si>
    <t>Hillcrest Community School S</t>
  </si>
  <si>
    <t>Hillmount PS</t>
  </si>
  <si>
    <t>Hilltop Md S</t>
  </si>
  <si>
    <t>Hodgson Middle School</t>
  </si>
  <si>
    <t>Hollycrest MS</t>
  </si>
  <si>
    <t>Hollywood PS</t>
  </si>
  <si>
    <t>Howard Jr PS</t>
  </si>
  <si>
    <t>Humber Summit Md S</t>
  </si>
  <si>
    <t>Humber Valley Village Jr &amp; Md</t>
  </si>
  <si>
    <t>Humbercrest Jr &amp; Sr PS</t>
  </si>
  <si>
    <t>Humberwood Downs Jr. Middle Academy S</t>
  </si>
  <si>
    <t>Humewood Community C S</t>
  </si>
  <si>
    <t>Hunter's Glen Jr PS</t>
  </si>
  <si>
    <t>Huron Street PS</t>
  </si>
  <si>
    <t>Indian Road Crescent Jr PS</t>
  </si>
  <si>
    <t>Inglewood Heights Jr PS</t>
  </si>
  <si>
    <t>Ionview PS</t>
  </si>
  <si>
    <t>Iroquois Jr PS</t>
  </si>
  <si>
    <t>Island Public/Natural Science</t>
  </si>
  <si>
    <t>Islington Jr &amp; Md S</t>
  </si>
  <si>
    <t>J G Workman PS</t>
  </si>
  <si>
    <t>J R Wilcox Community S</t>
  </si>
  <si>
    <t>Jackman Avenue Jr PS</t>
  </si>
  <si>
    <t>James S Bell Jr &amp; Md S</t>
  </si>
  <si>
    <t>Jean Lumb Public School</t>
  </si>
  <si>
    <t>Jesse Ketchum Jr &amp; Sr PS</t>
  </si>
  <si>
    <t>John A Leslie PS</t>
  </si>
  <si>
    <t>John D Parker Jr S</t>
  </si>
  <si>
    <t>John English Jr &amp; Md S</t>
  </si>
  <si>
    <t>John Fisher  PS</t>
  </si>
  <si>
    <t>John G Althouse Md S</t>
  </si>
  <si>
    <t>John G Diefenbaker PS</t>
  </si>
  <si>
    <t>John McCrae Sr PS</t>
  </si>
  <si>
    <t>John Ross Robertson Jr PS</t>
  </si>
  <si>
    <t>John Wanless Jr PS</t>
  </si>
  <si>
    <t>Joseph Brant Sr PS</t>
  </si>
  <si>
    <t>Joyce PS</t>
  </si>
  <si>
    <t>Karen Kain School of the Arts</t>
  </si>
  <si>
    <t>Keele Street Jr &amp; City</t>
  </si>
  <si>
    <t>Keelesdale Jr PS</t>
  </si>
  <si>
    <t>Kennedy PS</t>
  </si>
  <si>
    <t>Kensington Community S</t>
  </si>
  <si>
    <t>Kew Beach Jr PS</t>
  </si>
  <si>
    <t>Kimberley Jr PS</t>
  </si>
  <si>
    <t>King Edward Jr &amp; Sr PS</t>
  </si>
  <si>
    <t>King George Jr PS</t>
  </si>
  <si>
    <t>Kingslake PS</t>
  </si>
  <si>
    <t>Kingsview Village Jr S</t>
  </si>
  <si>
    <t>Knob Hill Jr PS</t>
  </si>
  <si>
    <t>Lamberton PS</t>
  </si>
  <si>
    <t>Lambton Kingsway Jr &amp; Md S</t>
  </si>
  <si>
    <t>Lambton Park Community S</t>
  </si>
  <si>
    <t>Lanor Jr &amp; Md S</t>
  </si>
  <si>
    <t>Lawrence Heights Md S</t>
  </si>
  <si>
    <t>Ledbury Park E &amp; Md S</t>
  </si>
  <si>
    <t>Lescon PS</t>
  </si>
  <si>
    <t>Leslieville Jr PS</t>
  </si>
  <si>
    <t>Lillian PS</t>
  </si>
  <si>
    <t>Lord Dufferin Jr &amp; Sr PS</t>
  </si>
  <si>
    <t>Lord Lansdowne Jr &amp; Sr PS</t>
  </si>
  <si>
    <t>Lord Roberts Jr PS</t>
  </si>
  <si>
    <t>Lucy Maud Montgomery PS</t>
  </si>
  <si>
    <t>Lynngate Jr PS</t>
  </si>
  <si>
    <t>Lynnwood Heights Jr PS</t>
  </si>
  <si>
    <t>Macklin PS</t>
  </si>
  <si>
    <t>Malvern Jr PS</t>
  </si>
  <si>
    <t>Maple Leaf PS</t>
  </si>
  <si>
    <t>Market Lane PS</t>
  </si>
  <si>
    <t>Mary Shadd PS</t>
  </si>
  <si>
    <t>Maryvale PS</t>
  </si>
  <si>
    <t>Mason Road Jr PS</t>
  </si>
  <si>
    <t>Maurice Cody PS</t>
  </si>
  <si>
    <t>McKee PS</t>
  </si>
  <si>
    <t>McMurrich Jr PS</t>
  </si>
  <si>
    <t>Meadowvale PS</t>
  </si>
  <si>
    <t>Melody Village Jr S</t>
  </si>
  <si>
    <t>Military Trail PS</t>
  </si>
  <si>
    <t>Mill Valley Jr S</t>
  </si>
  <si>
    <t>Milliken PS</t>
  </si>
  <si>
    <t>Millwood Jr S</t>
  </si>
  <si>
    <t>Milne Valley Md S</t>
  </si>
  <si>
    <t>Montrose PS</t>
  </si>
  <si>
    <t>Morrish PS</t>
  </si>
  <si>
    <t>Morse Street Jr PS</t>
  </si>
  <si>
    <t>Mountview Alternative School</t>
  </si>
  <si>
    <t>Muirhead PS</t>
  </si>
  <si>
    <t>Nelson Mandela Park PS</t>
  </si>
  <si>
    <t>Niagara Street Jr PS</t>
  </si>
  <si>
    <t>Norman Cook Jr PS</t>
  </si>
  <si>
    <t>Norman Ingram PS</t>
  </si>
  <si>
    <t>Norseman Jr &amp; Md S</t>
  </si>
  <si>
    <t>North Agincourt Jr PS</t>
  </si>
  <si>
    <t>North Bendale Jr PS</t>
  </si>
  <si>
    <t>North Bridlewood Jr PS</t>
  </si>
  <si>
    <t>North Kipling Jr M S</t>
  </si>
  <si>
    <t>North Preparatory S</t>
  </si>
  <si>
    <t>Northlea PS</t>
  </si>
  <si>
    <t>Norway Jr PS</t>
  </si>
  <si>
    <t>O'Connor PS</t>
  </si>
  <si>
    <t>Oakdale Park Md S</t>
  </si>
  <si>
    <t>Oakridge Jr PS</t>
  </si>
  <si>
    <t>Ogden Jr PS</t>
  </si>
  <si>
    <t>Orde Street Jr PS</t>
  </si>
  <si>
    <t>Oriole Park Jr PS</t>
  </si>
  <si>
    <t>Ossington / Old Orchard PS</t>
  </si>
  <si>
    <t>Owen PS</t>
  </si>
  <si>
    <t>Palmerston Avenue Jr PS</t>
  </si>
  <si>
    <t>Pape Avenue Jr PS</t>
  </si>
  <si>
    <t>Park Lawn Jr &amp; Md S</t>
  </si>
  <si>
    <t>Parkdale Jr &amp; Sr PS</t>
  </si>
  <si>
    <t>Parkfield Jr S</t>
  </si>
  <si>
    <t>Parkside E PS</t>
  </si>
  <si>
    <t>Pauline Johnson Jr PS</t>
  </si>
  <si>
    <t>Pauline Jr PS</t>
  </si>
  <si>
    <t>Pelmo Park PS</t>
  </si>
  <si>
    <t>Percy Williams Jr</t>
  </si>
  <si>
    <t>Perth Avenue Jr PS</t>
  </si>
  <si>
    <t>Pierre Laporte MS</t>
  </si>
  <si>
    <t>Pineway PS</t>
  </si>
  <si>
    <t>Pleasant PS</t>
  </si>
  <si>
    <t>Pleasant View Middle School</t>
  </si>
  <si>
    <t>Poplar Road Jr PS</t>
  </si>
  <si>
    <t>Port Royal PS</t>
  </si>
  <si>
    <t>Portage Trail Community Jr.</t>
  </si>
  <si>
    <t>Presteign Heights ES</t>
  </si>
  <si>
    <t>Princess Margaret Jr S</t>
  </si>
  <si>
    <t>Queen Alexandra Sr PS</t>
  </si>
  <si>
    <t>R H McGregor PS</t>
  </si>
  <si>
    <t>R J Lang E &amp; Md S</t>
  </si>
  <si>
    <t>Ranchdale PS</t>
  </si>
  <si>
    <t>Rawlinson Community S</t>
  </si>
  <si>
    <t>Regal Road Jr PS</t>
  </si>
  <si>
    <t>Regent Heights Jr PS</t>
  </si>
  <si>
    <t>Rene Gordon Health and Wellness Academy</t>
  </si>
  <si>
    <t>Rippleton PS</t>
  </si>
  <si>
    <t>Rivercrest Jr S</t>
  </si>
  <si>
    <t>Rockford PS</t>
  </si>
  <si>
    <t>Roden Jr PS</t>
  </si>
  <si>
    <t>Rolph Road PS</t>
  </si>
  <si>
    <t>Rose Avenue Jr PS</t>
  </si>
  <si>
    <t>Rosedale Jr PS</t>
  </si>
  <si>
    <t>Roselands Jr PS</t>
  </si>
  <si>
    <t>Rosethorn Jr S</t>
  </si>
  <si>
    <t>Rouge Valley PS</t>
  </si>
  <si>
    <t>Roywood PS</t>
  </si>
  <si>
    <t>Runnymede Jr &amp; Sr PS</t>
  </si>
  <si>
    <t>Ryerson Community Jr Sr PS S</t>
  </si>
  <si>
    <t>Samuel Hearne Middle S</t>
  </si>
  <si>
    <t>Scarborough Village PS</t>
  </si>
  <si>
    <t>Second Street Jr &amp; Md S</t>
  </si>
  <si>
    <t>Secord PS</t>
  </si>
  <si>
    <t>Selwyn PS</t>
  </si>
  <si>
    <t>Seneca Hill PS</t>
  </si>
  <si>
    <t>Seventh Street Jr S</t>
  </si>
  <si>
    <t>Shaughnessy PS</t>
  </si>
  <si>
    <t>Sheppard PS</t>
  </si>
  <si>
    <t>Shirley Street Jr PS</t>
  </si>
  <si>
    <t>Shoreham PS</t>
  </si>
  <si>
    <t>Silver Springs PS</t>
  </si>
  <si>
    <t>Silverthorn Community School</t>
  </si>
  <si>
    <t>Sir Adam Beck Jr S</t>
  </si>
  <si>
    <t>Sir Samuel B Steele Jr</t>
  </si>
  <si>
    <t>Sloane PS</t>
  </si>
  <si>
    <t>Smithfield Md S</t>
  </si>
  <si>
    <t>Sprucecourt Public School</t>
  </si>
  <si>
    <t>St Andrew's Middle School</t>
  </si>
  <si>
    <t>St Andrews PS</t>
  </si>
  <si>
    <t>St George's Jr S</t>
  </si>
  <si>
    <t>St Margaret's PS</t>
  </si>
  <si>
    <t>Stanley PS</t>
  </si>
  <si>
    <t>Steelesview PS</t>
  </si>
  <si>
    <t>Stilecroft PS</t>
  </si>
  <si>
    <t>Summit Heights PS</t>
  </si>
  <si>
    <t>Sunnylea Jr S</t>
  </si>
  <si>
    <t>Swansea PS</t>
  </si>
  <si>
    <t>Tam O'Shanter Jr PS</t>
  </si>
  <si>
    <t>Taylor Creek Public School</t>
  </si>
  <si>
    <t>Terraview-Willowfield PS</t>
  </si>
  <si>
    <t>The Elms Jr &amp; Md S</t>
  </si>
  <si>
    <t>The Grove Community S</t>
  </si>
  <si>
    <t>Thomas L Wells PS</t>
  </si>
  <si>
    <t>Thorncliffe Park PS</t>
  </si>
  <si>
    <t>Three Valleys PS</t>
  </si>
  <si>
    <t>Timberbank Jr PS</t>
  </si>
  <si>
    <t>Tom Longboat Junior PS</t>
  </si>
  <si>
    <t>Topcliff PS</t>
  </si>
  <si>
    <t>Tredway Woodsworth Public School</t>
  </si>
  <si>
    <t>Tumpane PS</t>
  </si>
  <si>
    <t>Twentieth Street Jr S</t>
  </si>
  <si>
    <t>Valley Park Md S</t>
  </si>
  <si>
    <t>Valleyfield Jr S</t>
  </si>
  <si>
    <t>Victoria Park PS</t>
  </si>
  <si>
    <t>Victoria Village PS</t>
  </si>
  <si>
    <t>Vradenburg Jr PS</t>
  </si>
  <si>
    <t>Walter Perry Jr PS</t>
  </si>
  <si>
    <t>Warren Park Jr PS</t>
  </si>
  <si>
    <t>Waterfront S</t>
  </si>
  <si>
    <t>Wedgewood Jr S</t>
  </si>
  <si>
    <t>Wellesworth Jr S</t>
  </si>
  <si>
    <t>West Glen Jr S</t>
  </si>
  <si>
    <t>West Hill PS</t>
  </si>
  <si>
    <t>West Humber Jr &amp; Md S</t>
  </si>
  <si>
    <t>West Preparatory PS</t>
  </si>
  <si>
    <t>West Rouge Jr. PS</t>
  </si>
  <si>
    <t>Westmount Jr S</t>
  </si>
  <si>
    <t>Weston Memorial Jr PS</t>
  </si>
  <si>
    <t>Westway Jr S</t>
  </si>
  <si>
    <t>Westwood MS</t>
  </si>
  <si>
    <t>Wexford PS</t>
  </si>
  <si>
    <t>White Haven Jr PS</t>
  </si>
  <si>
    <t>Whitney Jr PS</t>
  </si>
  <si>
    <t>Wilkinson Jr PS</t>
  </si>
  <si>
    <t>William Burgess PS</t>
  </si>
  <si>
    <t>William G Davis Jr PS</t>
  </si>
  <si>
    <t>William G Miller Jr PS</t>
  </si>
  <si>
    <t>Williamson Road Jr PS</t>
  </si>
  <si>
    <t>Willow Park Jr PS</t>
  </si>
  <si>
    <t>Willowdale Middle S</t>
  </si>
  <si>
    <t>Wilmington Elementary School</t>
  </si>
  <si>
    <t>Winchester Jr &amp; Sr PS</t>
  </si>
  <si>
    <t>Windfields Middle School</t>
  </si>
  <si>
    <t>Withrow Avenue Jr PS</t>
  </si>
  <si>
    <t>Woburn Jr PS</t>
  </si>
  <si>
    <t>Woodbine Middle School</t>
  </si>
  <si>
    <t>Yorkview PS</t>
  </si>
  <si>
    <t>Yorkwoods PS</t>
  </si>
  <si>
    <t>Zion Heights Middle School</t>
  </si>
  <si>
    <t>Trillium Lakelands DSB</t>
  </si>
  <si>
    <t>Alexandra PS</t>
  </si>
  <si>
    <t>Archie Stouffer E S</t>
  </si>
  <si>
    <t>Bobcaygeon PS</t>
  </si>
  <si>
    <t>Bracebridge PS</t>
  </si>
  <si>
    <t>Dr. George Hall PS</t>
  </si>
  <si>
    <t>Dunsford District E S</t>
  </si>
  <si>
    <t>Fenelon Twp PS</t>
  </si>
  <si>
    <t>Glen Orchard Public School</t>
  </si>
  <si>
    <t>Gravenhurst PS</t>
  </si>
  <si>
    <t>Huntsville PS</t>
  </si>
  <si>
    <t>Irwin Memorial PS</t>
  </si>
  <si>
    <t>J Douglas Hodgson E S</t>
  </si>
  <si>
    <t>Jack Callaghan PS</t>
  </si>
  <si>
    <t>K P Manson PS</t>
  </si>
  <si>
    <t>King Albert PS</t>
  </si>
  <si>
    <t>Lady Eaton E S</t>
  </si>
  <si>
    <t>Lady Mackenzie PS</t>
  </si>
  <si>
    <t>Leslie Frost PS</t>
  </si>
  <si>
    <t>Macaulay PS</t>
  </si>
  <si>
    <t>Mariposa E S</t>
  </si>
  <si>
    <t>Monck PS</t>
  </si>
  <si>
    <t>Muskoka Beechgrove S</t>
  </si>
  <si>
    <t>Muskoka Falls</t>
  </si>
  <si>
    <t>Pine Glen PS</t>
  </si>
  <si>
    <t>Rolling Hills PS</t>
  </si>
  <si>
    <t>Scott Young PS</t>
  </si>
  <si>
    <t>Spruce Glen PS</t>
  </si>
  <si>
    <t>Stuart Baker Elementary</t>
  </si>
  <si>
    <t>V K Greer Memorial PS</t>
  </si>
  <si>
    <t>Watt PS</t>
  </si>
  <si>
    <t>Woodville E S</t>
  </si>
  <si>
    <t>Upper Canada DSB</t>
  </si>
  <si>
    <t>Arklan Community PS</t>
  </si>
  <si>
    <t>Avonmore Elementary School</t>
  </si>
  <si>
    <t>Beckwith PS</t>
  </si>
  <si>
    <t>Bridgewood Public School</t>
  </si>
  <si>
    <t>Caldwell Street PS</t>
  </si>
  <si>
    <t>Cambridge PS</t>
  </si>
  <si>
    <t>Centennial 67</t>
  </si>
  <si>
    <t>Chesterville PS</t>
  </si>
  <si>
    <t>Chimo PS</t>
  </si>
  <si>
    <t>Commonwealth PS</t>
  </si>
  <si>
    <t>Drummond Central S</t>
  </si>
  <si>
    <t>Duncan J Schoular PS</t>
  </si>
  <si>
    <t>Eamer's Corners PS</t>
  </si>
  <si>
    <t>Front of Yonge E S</t>
  </si>
  <si>
    <t>Glen Tay PS</t>
  </si>
  <si>
    <t>Iroquois PS</t>
  </si>
  <si>
    <t>Kemptville PS</t>
  </si>
  <si>
    <t>Laggan PS</t>
  </si>
  <si>
    <t>Linklater PS</t>
  </si>
  <si>
    <t>Lombardy PS</t>
  </si>
  <si>
    <t>Longue Sault PS</t>
  </si>
  <si>
    <t>Lyn-Tincap PS</t>
  </si>
  <si>
    <t>Maple Grove E</t>
  </si>
  <si>
    <t>Maynard PS</t>
  </si>
  <si>
    <t>Meadowview PS</t>
  </si>
  <si>
    <t>Merrickville PS</t>
  </si>
  <si>
    <t>Montague Central S</t>
  </si>
  <si>
    <t>Morrisburg PS</t>
  </si>
  <si>
    <t>Naismith Memorial S</t>
  </si>
  <si>
    <t>Nationview PS</t>
  </si>
  <si>
    <t>Oxford On Rideau PS</t>
  </si>
  <si>
    <t>Pakenham PS</t>
  </si>
  <si>
    <t>Pleasant Corners PS</t>
  </si>
  <si>
    <t>R. Tait Mckenzie</t>
  </si>
  <si>
    <t>Rideau Vista PS</t>
  </si>
  <si>
    <t>Rockland PS</t>
  </si>
  <si>
    <t>Rothwell-Osnabruck E S</t>
  </si>
  <si>
    <t>Russell PS</t>
  </si>
  <si>
    <t>South Branch E S</t>
  </si>
  <si>
    <t>South Crosby PS</t>
  </si>
  <si>
    <t>South Edwardsburg PS</t>
  </si>
  <si>
    <t>Sweet's Corners E S</t>
  </si>
  <si>
    <t>The Queen Elizabeth S</t>
  </si>
  <si>
    <t>The Stewart PS</t>
  </si>
  <si>
    <t>Thousand Islands ES</t>
  </si>
  <si>
    <t>Toniata PS</t>
  </si>
  <si>
    <t>Vanier PS</t>
  </si>
  <si>
    <t>Wellington ES</t>
  </si>
  <si>
    <t>Westminster PS</t>
  </si>
  <si>
    <t>Williamstown PS</t>
  </si>
  <si>
    <t>Upper Grand DSB</t>
  </si>
  <si>
    <t>Aberfoyle PS</t>
  </si>
  <si>
    <t>Alma PS</t>
  </si>
  <si>
    <t>Arthur PS</t>
  </si>
  <si>
    <t>Brant Avenue PS</t>
  </si>
  <si>
    <t>Brisbane PS</t>
  </si>
  <si>
    <t>Centennial Hylands E S</t>
  </si>
  <si>
    <t>Credit Meadows E S</t>
  </si>
  <si>
    <t>Drayton Heights P.S.</t>
  </si>
  <si>
    <t>East Garafraxa Central PS</t>
  </si>
  <si>
    <t>Ecole Arbour Vista PS</t>
  </si>
  <si>
    <t>Ecole Guelph Lake Public School</t>
  </si>
  <si>
    <t>Edward Johnson</t>
  </si>
  <si>
    <t>Elora PS</t>
  </si>
  <si>
    <t>Eramosa PS</t>
  </si>
  <si>
    <t>Erin PS</t>
  </si>
  <si>
    <t>Fred A Hamilton E S</t>
  </si>
  <si>
    <t>Gateway Drive PS</t>
  </si>
  <si>
    <t>Glenbrook ES</t>
  </si>
  <si>
    <t>Grand Valley &amp; District PS</t>
  </si>
  <si>
    <t>Hyland Heights E S</t>
  </si>
  <si>
    <t>Island Lake Public School</t>
  </si>
  <si>
    <t>J Douglas Hogarth PS</t>
  </si>
  <si>
    <t>Jean Little PS</t>
  </si>
  <si>
    <t>John Black PS</t>
  </si>
  <si>
    <t>John Galt</t>
  </si>
  <si>
    <t>John McCrae PS</t>
  </si>
  <si>
    <t>June Avenue PS</t>
  </si>
  <si>
    <t>Ken Danby PS</t>
  </si>
  <si>
    <t>Kortright Hill S</t>
  </si>
  <si>
    <t>Laurelwoods E.S.</t>
  </si>
  <si>
    <t>Maryborough PS</t>
  </si>
  <si>
    <t>Minto-Clifford Central PS</t>
  </si>
  <si>
    <t>Mitchell Woods PS</t>
  </si>
  <si>
    <t>Mono-Amaranth PS</t>
  </si>
  <si>
    <t>Montgomery Village S</t>
  </si>
  <si>
    <t>Ottawa Crescent PS</t>
  </si>
  <si>
    <t>Paisley Road PS</t>
  </si>
  <si>
    <t>Palmerston PS</t>
  </si>
  <si>
    <t>Parkinson Centennial PS</t>
  </si>
  <si>
    <t>Ponsonby PS</t>
  </si>
  <si>
    <t>Primrose</t>
  </si>
  <si>
    <t>Priory Park PS</t>
  </si>
  <si>
    <t>Rickson Ridge PS</t>
  </si>
  <si>
    <t>Rockwood Centennial PS</t>
  </si>
  <si>
    <t>Ross R MacKay PS</t>
  </si>
  <si>
    <t>Salem PS</t>
  </si>
  <si>
    <t>Sir Isaac Brock P.S.</t>
  </si>
  <si>
    <t>Spencer Avenue ES</t>
  </si>
  <si>
    <t>Taylor Evans PS</t>
  </si>
  <si>
    <t>Victoria Cross Public School</t>
  </si>
  <si>
    <t>Victoria Terrace PS</t>
  </si>
  <si>
    <t>Victory PS</t>
  </si>
  <si>
    <t>Waverley Drive PS</t>
  </si>
  <si>
    <t>Westminster Woods Public School</t>
  </si>
  <si>
    <t>Westwood PS</t>
  </si>
  <si>
    <t>William C. Winegard Public School</t>
  </si>
  <si>
    <t>Willow Road PS</t>
  </si>
  <si>
    <t>École Harris Mill PS</t>
  </si>
  <si>
    <t>Waterloo Catholic DSB</t>
  </si>
  <si>
    <t>Blessed Sacrament</t>
  </si>
  <si>
    <t>Holy Spirit Catholic S</t>
  </si>
  <si>
    <t>John Sweeney Catholic Elementary School</t>
  </si>
  <si>
    <t>Monsignor Haller Sep S</t>
  </si>
  <si>
    <t>Mother Teresa Catholic S.</t>
  </si>
  <si>
    <t>Saint John Paul II Catholic Elementary School</t>
  </si>
  <si>
    <t>Sir Edgar Bauer Sep S</t>
  </si>
  <si>
    <t>St Anne Cambridge Sep S</t>
  </si>
  <si>
    <t>St Augustine Catholic S</t>
  </si>
  <si>
    <t>St Daniel Sep S</t>
  </si>
  <si>
    <t>St Joseph  S</t>
  </si>
  <si>
    <t>St Luke Catholic Elementary School</t>
  </si>
  <si>
    <t>St Margaret S</t>
  </si>
  <si>
    <t>St Mark</t>
  </si>
  <si>
    <t>St Matthew E S</t>
  </si>
  <si>
    <t>St Nicholas Catholic ES</t>
  </si>
  <si>
    <t>St Peter Catholic S</t>
  </si>
  <si>
    <t>St Teresa Sep S</t>
  </si>
  <si>
    <t>St Vincent de Paul</t>
  </si>
  <si>
    <t>St. Brigid Sep S.</t>
  </si>
  <si>
    <t>St. Dominic Savio</t>
  </si>
  <si>
    <t>St. John Catholic Sep S</t>
  </si>
  <si>
    <t>St.Bernadette Sep S</t>
  </si>
  <si>
    <t>Waterloo Region DSB</t>
  </si>
  <si>
    <t>Abraham Erb PS</t>
  </si>
  <si>
    <t>Alpine PS</t>
  </si>
  <si>
    <t>Avenue Road PS</t>
  </si>
  <si>
    <t>Ayr PS</t>
  </si>
  <si>
    <t>Baden Public School</t>
  </si>
  <si>
    <t>Blair Road PS</t>
  </si>
  <si>
    <t>Blue Heron Public School</t>
  </si>
  <si>
    <t>Breslau PS</t>
  </si>
  <si>
    <t>Bridgeport PS</t>
  </si>
  <si>
    <t>Brigadoon PS</t>
  </si>
  <si>
    <t>Cedar Creek PS</t>
  </si>
  <si>
    <t>Cedarbrae PS</t>
  </si>
  <si>
    <t>Chalmers Street PS</t>
  </si>
  <si>
    <t>Chicopee Hills Public School</t>
  </si>
  <si>
    <t>Clemens Mill PS</t>
  </si>
  <si>
    <t>Conestogo PS</t>
  </si>
  <si>
    <t>Country Hills PS</t>
  </si>
  <si>
    <t>Driftwood Park PS</t>
  </si>
  <si>
    <t>Edna Staebler PS</t>
  </si>
  <si>
    <t>Elizabeth Ziegler PS</t>
  </si>
  <si>
    <t>Empire PS</t>
  </si>
  <si>
    <t>Franklin PS</t>
  </si>
  <si>
    <t>Glencairn PS</t>
  </si>
  <si>
    <t>Grand View PS</t>
  </si>
  <si>
    <t>Groh Public School</t>
  </si>
  <si>
    <t>Hespeler PS</t>
  </si>
  <si>
    <t>Highland PS</t>
  </si>
  <si>
    <t>Hillside Public School</t>
  </si>
  <si>
    <t>Howard Robertson PS</t>
  </si>
  <si>
    <t>J F Carmichael PS</t>
  </si>
  <si>
    <t>JW Gerth PS</t>
  </si>
  <si>
    <t>Janet Metcalfe Public School</t>
  </si>
  <si>
    <t>Jean Steckle PS</t>
  </si>
  <si>
    <t>John Darling PS</t>
  </si>
  <si>
    <t>John Mahood Jr PS</t>
  </si>
  <si>
    <t>Keatsway PS</t>
  </si>
  <si>
    <t>Lackner Woods PS</t>
  </si>
  <si>
    <t>Laurelwood P.S.</t>
  </si>
  <si>
    <t>Lester B Pearson Public School</t>
  </si>
  <si>
    <t>Lexington PS</t>
  </si>
  <si>
    <t>Lincoln Heights PS</t>
  </si>
  <si>
    <t>Linwood PS</t>
  </si>
  <si>
    <t>MacKenzie King PS</t>
  </si>
  <si>
    <t>Manchester PS</t>
  </si>
  <si>
    <t>Mary Johnston PS</t>
  </si>
  <si>
    <t>Meadowlane PS</t>
  </si>
  <si>
    <t>Millen Woods PS </t>
  </si>
  <si>
    <t>Moffat Creek PS</t>
  </si>
  <si>
    <t>N A MacEachern PS</t>
  </si>
  <si>
    <t>New Dundee PS</t>
  </si>
  <si>
    <t>Northlake Woods PS</t>
  </si>
  <si>
    <t>Oak Creek Public School</t>
  </si>
  <si>
    <t>Pioneer Park PS</t>
  </si>
  <si>
    <t>Preston PS</t>
  </si>
  <si>
    <t>Prueter PS</t>
  </si>
  <si>
    <t>Rockway PS</t>
  </si>
  <si>
    <t>Saginaw PS</t>
  </si>
  <si>
    <t>Sandhills Elementary Public School</t>
  </si>
  <si>
    <t>Sandowne PS</t>
  </si>
  <si>
    <t>Silverheights PS</t>
  </si>
  <si>
    <t>Sir Adam Beck P.S.</t>
  </si>
  <si>
    <t>Smithson PS</t>
  </si>
  <si>
    <t>Southridge PS</t>
  </si>
  <si>
    <t>St Jacobs PS</t>
  </si>
  <si>
    <t>Stewart Avenue Sr PS</t>
  </si>
  <si>
    <t>Suddaby PS</t>
  </si>
  <si>
    <t>Tait Street PS</t>
  </si>
  <si>
    <t>Trillium PS</t>
  </si>
  <si>
    <t>Vista Hills Public School</t>
  </si>
  <si>
    <t>WT Townshend PS</t>
  </si>
  <si>
    <t>Wellesley PS</t>
  </si>
  <si>
    <t>Westvale PS</t>
  </si>
  <si>
    <t>Wilson Avenue PS</t>
  </si>
  <si>
    <t>Woodland Park PS</t>
  </si>
  <si>
    <t>Wellington Catholic DSB</t>
  </si>
  <si>
    <t>Holy Rosary Cath S</t>
  </si>
  <si>
    <t>Mary Phelan Sep S</t>
  </si>
  <si>
    <t>Sacred Heart Catholic School</t>
  </si>
  <si>
    <t>St Francis of Assisi Catholic S</t>
  </si>
  <si>
    <t>St John Brebeuf Sep S</t>
  </si>
  <si>
    <t>St John Catholic School</t>
  </si>
  <si>
    <t>St Michael Catholic School</t>
  </si>
  <si>
    <t>St Patrick S</t>
  </si>
  <si>
    <t>St. Ignatius Catholic School</t>
  </si>
  <si>
    <t>Windsor-Essex Catholic DSB</t>
  </si>
  <si>
    <t>Cardinal Carter Middle School</t>
  </si>
  <si>
    <t>H J Lassaline Sep S</t>
  </si>
  <si>
    <t>Holy Cross ES</t>
  </si>
  <si>
    <t>L A Desmarais Sep S</t>
  </si>
  <si>
    <t>Notre Dame Catholic Sep S</t>
  </si>
  <si>
    <t>Our Lady of Mount Carmel Sep S</t>
  </si>
  <si>
    <t>Our Lady of the Annunciation S</t>
  </si>
  <si>
    <t>St Angela Catholic S</t>
  </si>
  <si>
    <t>St Anne French Immersion Sep S</t>
  </si>
  <si>
    <t>St John Vianney Sep S</t>
  </si>
  <si>
    <t>St John de Brebeuf Sep S</t>
  </si>
  <si>
    <t>St John the Baptist Sep S</t>
  </si>
  <si>
    <t>St Mary's S</t>
  </si>
  <si>
    <t>St Peter Catholic Sep S</t>
  </si>
  <si>
    <t>St Rose Sep S</t>
  </si>
  <si>
    <t>St Teresa of Calcutta Catholic Elementary School</t>
  </si>
  <si>
    <t>St William Sep S</t>
  </si>
  <si>
    <t>St. Andre French Immersion CES</t>
  </si>
  <si>
    <t>W J Langlois Cath S</t>
  </si>
  <si>
    <t>York Catholic DSB</t>
  </si>
  <si>
    <t>All Saints</t>
  </si>
  <si>
    <t>Blessed Chiara Badano CES</t>
  </si>
  <si>
    <t>Blessed Scalabrini Catholic Elementary School</t>
  </si>
  <si>
    <t>Blessed Trinity Catholic E. S.</t>
  </si>
  <si>
    <t>Christ the King Catholic E S</t>
  </si>
  <si>
    <t>Corpus Christi</t>
  </si>
  <si>
    <t>Divine Mercy Catholic E S</t>
  </si>
  <si>
    <t>Father Frederick McGinn CES</t>
  </si>
  <si>
    <t>Father Henri J M Nouwen Catholic E</t>
  </si>
  <si>
    <t>Father John Kelly Sep S</t>
  </si>
  <si>
    <t>Good Shepherd Catholic E S</t>
  </si>
  <si>
    <t>Guardian Angels CES</t>
  </si>
  <si>
    <t>Holy Jubilee</t>
  </si>
  <si>
    <t>Immaculate Conception S</t>
  </si>
  <si>
    <t>Light of Christ Catholic S</t>
  </si>
  <si>
    <t>Notre Dame Catholic School</t>
  </si>
  <si>
    <t>Our Lady Help of Christians Se</t>
  </si>
  <si>
    <t>Our Lady of Hope</t>
  </si>
  <si>
    <t>Our Lady of the Rosary Sep S</t>
  </si>
  <si>
    <t>Pope Francis Catholic Elementary School</t>
  </si>
  <si>
    <t>Prince of Peace Catholic S</t>
  </si>
  <si>
    <t>San Lorenzo Ruiz</t>
  </si>
  <si>
    <t>San Marco Catholic S</t>
  </si>
  <si>
    <t>Sir Richard W. Scott</t>
  </si>
  <si>
    <t>St Agnes of Assisi</t>
  </si>
  <si>
    <t>St Andrew C S</t>
  </si>
  <si>
    <t>St Angela Merici</t>
  </si>
  <si>
    <t>St Anne Catholic S</t>
  </si>
  <si>
    <t>St Anthony Catholic S</t>
  </si>
  <si>
    <t>St Bernadette's Sep S</t>
  </si>
  <si>
    <t>St Brendan Catholic School</t>
  </si>
  <si>
    <t>St Brigid Cath S</t>
  </si>
  <si>
    <t>St Charles Garnier Sep S</t>
  </si>
  <si>
    <t>St Clare Catholic E S</t>
  </si>
  <si>
    <t>St Francis Xavier Catholic</t>
  </si>
  <si>
    <t>St Gabriel the Archangel</t>
  </si>
  <si>
    <t>St Gregory the Great Catholic Academy</t>
  </si>
  <si>
    <t>St John Chrysostom</t>
  </si>
  <si>
    <t>St Joseph  Markham</t>
  </si>
  <si>
    <t>St Joseph Aurora S</t>
  </si>
  <si>
    <t>St Joseph Richmond Hill S</t>
  </si>
  <si>
    <t>St Joseph The Worker CS</t>
  </si>
  <si>
    <t>St Julia Billiart</t>
  </si>
  <si>
    <t>St Justin Martyr</t>
  </si>
  <si>
    <t>St Kateri Tekakwitha CES</t>
  </si>
  <si>
    <t>St Mary Immaculate Sep S</t>
  </si>
  <si>
    <t>St Michael the Archangel Catholic Elementary School</t>
  </si>
  <si>
    <t>St Monica Catholic S</t>
  </si>
  <si>
    <t>St Padre Pio CES</t>
  </si>
  <si>
    <t>St Patrick Markham Sep S</t>
  </si>
  <si>
    <t>St Patrick Schomberg Sep S</t>
  </si>
  <si>
    <t>St René Goupil - St Luke Sep S</t>
  </si>
  <si>
    <t>St Veronica</t>
  </si>
  <si>
    <t>St. Cecilia Catholic Elementary School</t>
  </si>
  <si>
    <t>St. Jerome CES</t>
  </si>
  <si>
    <t>St. Mary of the Angels Catholic Elementary School</t>
  </si>
  <si>
    <t>St. Raphael the Archangel Catholic Elementary School</t>
  </si>
  <si>
    <t>St.John Paul II Catholic Elementary School</t>
  </si>
  <si>
    <t>St.John XXIII Catholic Elementary School</t>
  </si>
  <si>
    <t>York Region DSB</t>
  </si>
  <si>
    <t>Aldergrove PS</t>
  </si>
  <si>
    <t>Alexander Muir PS</t>
  </si>
  <si>
    <t>Anne Frank Public School</t>
  </si>
  <si>
    <t>Armadale PS</t>
  </si>
  <si>
    <t>Armitage Village PS</t>
  </si>
  <si>
    <t>Ashton Meadows PS</t>
  </si>
  <si>
    <t>Aurora Grove Elementary Public School</t>
  </si>
  <si>
    <t>Aurora Heights Public School</t>
  </si>
  <si>
    <t>Bakersfield PS</t>
  </si>
  <si>
    <t>Ballantrae PS</t>
  </si>
  <si>
    <t>Barbara Reid Public School</t>
  </si>
  <si>
    <t>Baythorn PS</t>
  </si>
  <si>
    <t>Bayview Fairways PS</t>
  </si>
  <si>
    <t>Bayview Glen PS</t>
  </si>
  <si>
    <t>Bayview Hill E S</t>
  </si>
  <si>
    <t>Beckett Farm Public School</t>
  </si>
  <si>
    <t>Beverley Acres PS</t>
  </si>
  <si>
    <t>Beynon Fields PS</t>
  </si>
  <si>
    <t>Black River PS</t>
  </si>
  <si>
    <t>Black Walnut PS</t>
  </si>
  <si>
    <t>Blue Willow Elementary Public School</t>
  </si>
  <si>
    <t>Bogart PS</t>
  </si>
  <si>
    <t>Bond Lake PS</t>
  </si>
  <si>
    <t>Boxwood Elementary Public School</t>
  </si>
  <si>
    <t>Brownridge PS</t>
  </si>
  <si>
    <t>Buttonville PS</t>
  </si>
  <si>
    <t>Carrville Mills PS</t>
  </si>
  <si>
    <t>Cedarwood PS</t>
  </si>
  <si>
    <t>Central Park PS</t>
  </si>
  <si>
    <t>Charles Howitt PS</t>
  </si>
  <si>
    <t>Charlton PS</t>
  </si>
  <si>
    <t>Clearmeadow Elementary Public School</t>
  </si>
  <si>
    <t>Coledale PS</t>
  </si>
  <si>
    <t>Coppard Glen PS</t>
  </si>
  <si>
    <t>Cornell Village PS</t>
  </si>
  <si>
    <t>Crosby Heights PS</t>
  </si>
  <si>
    <t>Crossland PS</t>
  </si>
  <si>
    <t>David Suzuki PS</t>
  </si>
  <si>
    <t>Deer Park PS</t>
  </si>
  <si>
    <t>Denne PS</t>
  </si>
  <si>
    <t>Devins Drive PS</t>
  </si>
  <si>
    <t>Discovery PS</t>
  </si>
  <si>
    <t>Donald Cousens PS</t>
  </si>
  <si>
    <t>Doncrest PS</t>
  </si>
  <si>
    <t>E J Sand PS</t>
  </si>
  <si>
    <t>Edward T Crowle PS</t>
  </si>
  <si>
    <t>Elder's Mills PS</t>
  </si>
  <si>
    <t>Ellen Fairclough PS</t>
  </si>
  <si>
    <t>Fairwood PS</t>
  </si>
  <si>
    <t>Forest Run PS</t>
  </si>
  <si>
    <t>Fossil Hill PS</t>
  </si>
  <si>
    <t>Franklin Street PS</t>
  </si>
  <si>
    <t>Fred Varley Public School</t>
  </si>
  <si>
    <t>German Mills PS</t>
  </si>
  <si>
    <t>Glad Park PS</t>
  </si>
  <si>
    <t>Glen Cedar PS</t>
  </si>
  <si>
    <t>Glen Shields PS</t>
  </si>
  <si>
    <t>Glenn Gould PS</t>
  </si>
  <si>
    <t>Greensborough Public School</t>
  </si>
  <si>
    <t>H G Bernard PS</t>
  </si>
  <si>
    <t>Harry Bowes PS</t>
  </si>
  <si>
    <t>Hartman PS</t>
  </si>
  <si>
    <t>Henderson Avenue PS</t>
  </si>
  <si>
    <t>Herbert H. Carnegie PS</t>
  </si>
  <si>
    <t>Highgate PS</t>
  </si>
  <si>
    <t>Holland Landing PS</t>
  </si>
  <si>
    <t>J L R Bell PS</t>
  </si>
  <si>
    <t>James Robinson PS</t>
  </si>
  <si>
    <t>Jersey PS</t>
  </si>
  <si>
    <t>Johnny Lombardi Public School</t>
  </si>
  <si>
    <t>Johnsview Village PS</t>
  </si>
  <si>
    <t>Joseph A Gibson PS</t>
  </si>
  <si>
    <t>Julliard Public School</t>
  </si>
  <si>
    <t>Keswick Public S</t>
  </si>
  <si>
    <t>Kettle Lakes PS</t>
  </si>
  <si>
    <t>Kettleby PS</t>
  </si>
  <si>
    <t>King City PS</t>
  </si>
  <si>
    <t>Kleinburg PS</t>
  </si>
  <si>
    <t>Lake Simcoe PS</t>
  </si>
  <si>
    <t>Lake Wilcox Elementary Public School</t>
  </si>
  <si>
    <t>Legacy PS</t>
  </si>
  <si>
    <t>Little Rouge PS</t>
  </si>
  <si>
    <t>Lorna Jackson PS</t>
  </si>
  <si>
    <t>Louis-Honore Frechette PS</t>
  </si>
  <si>
    <t>MacLeod's Landing PS</t>
  </si>
  <si>
    <t>Mackenzie Glen PS</t>
  </si>
  <si>
    <t>Maple Creek PS</t>
  </si>
  <si>
    <t>Markham Gateway E PS</t>
  </si>
  <si>
    <t>Mazo De La Roche PS</t>
  </si>
  <si>
    <t>Meadowbrook PS</t>
  </si>
  <si>
    <t>Michael Cranny Elementary Public School</t>
  </si>
  <si>
    <t>Michaelle Jean PS</t>
  </si>
  <si>
    <t>Milliken Mills PS</t>
  </si>
  <si>
    <t>Moraine Hills PS</t>
  </si>
  <si>
    <t>Morning Glory PS</t>
  </si>
  <si>
    <t>Mount Albert PS</t>
  </si>
  <si>
    <t>Mount Joy PS</t>
  </si>
  <si>
    <t>Nellie McClung PS</t>
  </si>
  <si>
    <t>Nobleton PS</t>
  </si>
  <si>
    <t>Nokiidaa PS</t>
  </si>
  <si>
    <t>Northern Lights PS</t>
  </si>
  <si>
    <t>O M MacKillop PS</t>
  </si>
  <si>
    <t>Oak Ridges Public School</t>
  </si>
  <si>
    <t>Oscar Peterson PS</t>
  </si>
  <si>
    <t>Park Avenue PS</t>
  </si>
  <si>
    <t>Phoebe Gilman PS</t>
  </si>
  <si>
    <t>Pierre Berton PS</t>
  </si>
  <si>
    <t>Pleasantville PS</t>
  </si>
  <si>
    <t>Poplar Bank PS</t>
  </si>
  <si>
    <t>R L Graham PS</t>
  </si>
  <si>
    <t>Ramer Wood PS</t>
  </si>
  <si>
    <t>Randall PS</t>
  </si>
  <si>
    <t>Red Maple PS</t>
  </si>
  <si>
    <t>Redstone PS</t>
  </si>
  <si>
    <t>Reesor Park PS</t>
  </si>
  <si>
    <t>Regency Acres PS</t>
  </si>
  <si>
    <t>Richmond Rose PS</t>
  </si>
  <si>
    <t>Robert Munsch Public School</t>
  </si>
  <si>
    <t>Rogers PS</t>
  </si>
  <si>
    <t>Roméo Dallaire Public School</t>
  </si>
  <si>
    <t>Rosedale Heights PS</t>
  </si>
  <si>
    <t>Roselawn PS</t>
  </si>
  <si>
    <t>Ross Doan PS</t>
  </si>
  <si>
    <t>Rouge Park Public School</t>
  </si>
  <si>
    <t>Roy H Crosby PS</t>
  </si>
  <si>
    <t>Sam Chapman Public School</t>
  </si>
  <si>
    <t>Schomberg PS</t>
  </si>
  <si>
    <t>Sharon PS</t>
  </si>
  <si>
    <t>Silver Pines PS</t>
  </si>
  <si>
    <t>Silver Stream PS</t>
  </si>
  <si>
    <t>Sixteenth Avenue PS</t>
  </si>
  <si>
    <t>Stonebridge PS</t>
  </si>
  <si>
    <t>Stonehaven E S</t>
  </si>
  <si>
    <t>Stornoway Crescent PS</t>
  </si>
  <si>
    <t>Stuart Scott PS</t>
  </si>
  <si>
    <t>Summitview PS</t>
  </si>
  <si>
    <t>Sutton PS</t>
  </si>
  <si>
    <t>Teston Village PS</t>
  </si>
  <si>
    <t>Thornhill PS</t>
  </si>
  <si>
    <t>Thornhill Woods PS</t>
  </si>
  <si>
    <t>Trillium Woods PS</t>
  </si>
  <si>
    <t>Unionville Meadows PS</t>
  </si>
  <si>
    <t>Unionville PS</t>
  </si>
  <si>
    <t>Vellore Woods PS</t>
  </si>
  <si>
    <t>Ventura Park P.S.</t>
  </si>
  <si>
    <t>Victoria Square PS</t>
  </si>
  <si>
    <t>W J Watson PS</t>
  </si>
  <si>
    <t>Walter Scott PS</t>
  </si>
  <si>
    <t>Wellington PS</t>
  </si>
  <si>
    <t>Wendat Village PS</t>
  </si>
  <si>
    <t>Whitchurch Highlands PS</t>
  </si>
  <si>
    <t>Wilclay PS</t>
  </si>
  <si>
    <t>William Armstrong PS</t>
  </si>
  <si>
    <t>William Berczy PS</t>
  </si>
  <si>
    <t>Willowbrook PS</t>
  </si>
  <si>
    <t>Wilshire E S</t>
  </si>
  <si>
    <t>Windham Ridge PS</t>
  </si>
  <si>
    <t>Wismer PS</t>
  </si>
  <si>
    <t>Woodbridge PS</t>
  </si>
  <si>
    <t>Yorkhill E S</t>
  </si>
  <si>
    <t>Variables Descriptions</t>
  </si>
  <si>
    <t>Variables</t>
  </si>
  <si>
    <t>Description</t>
  </si>
  <si>
    <t>Ministry Identification Number for the school.</t>
  </si>
  <si>
    <t>Percentage of parents at the school with some university education.</t>
  </si>
  <si>
    <t>Percentage of students living in lone-parent households.</t>
  </si>
  <si>
    <t>Number of students in Grade 3 across three academic years.</t>
  </si>
  <si>
    <t>Number of students in Grade 6 across three academic years.</t>
  </si>
  <si>
    <t>Indicates whether the Grade 6 students attend a middle school (1 = Yes, 0 = No).</t>
  </si>
  <si>
    <t>Percentage of all Grade 3 students achieving Level 3 or 4 in reading and writing.</t>
  </si>
  <si>
    <t>Standardized literacy score for Grade 3, adjusted for SES variables.</t>
  </si>
  <si>
    <t>Percentage of all Grade 3 students achieving Level 3 or 4 in mathematics.</t>
  </si>
  <si>
    <t>Standardized math score for Grade 3, adjusted for SES variables.</t>
  </si>
  <si>
    <t>Percentage of all Grade 6 students achieving Level 3 or 4 in reading and writing.</t>
  </si>
  <si>
    <t>Standardized literacy score for Grade 6, adjusted for SES variables.</t>
  </si>
  <si>
    <t>Percentage of all Grade 6 students achieving Level 3 or 4 in mathematics.</t>
  </si>
  <si>
    <t>Standardized math score for Grade 6, adjusted for SES variables.</t>
  </si>
  <si>
    <t>Understanding Z-Scores in This Spreadsheet</t>
  </si>
  <si>
    <t>This spreadsheet accompanies the research report and provides pass rate results and Z-scores for each school in the sample. Z-scores represent how far a school's result is from the provincial average, in standardized units, after adjusting for the social and economic characteristics of the students.</t>
  </si>
  <si>
    <t>What does a one-unit change in a Z-score mean?</t>
  </si>
  <si>
    <t>A one-unit increase in a Z-score corresponds to the following approximate percentage point increase in the pass rate for that assessment:</t>
  </si>
  <si>
    <r>
      <t>Grade 3 Literacy</t>
    </r>
    <r>
      <rPr>
        <sz val="11"/>
        <color theme="1"/>
        <rFont val="Aptos Narrow"/>
        <family val="2"/>
        <scheme val="minor"/>
      </rPr>
      <t>: 13.49 percentage points</t>
    </r>
  </si>
  <si>
    <r>
      <t>Grade 3 Math</t>
    </r>
    <r>
      <rPr>
        <sz val="11"/>
        <color theme="1"/>
        <rFont val="Aptos Narrow"/>
        <family val="2"/>
        <scheme val="minor"/>
      </rPr>
      <t>: 12.00 percentage points</t>
    </r>
  </si>
  <si>
    <r>
      <t>Grade 6 Literacy</t>
    </r>
    <r>
      <rPr>
        <sz val="11"/>
        <color theme="1"/>
        <rFont val="Aptos Narrow"/>
        <family val="2"/>
        <scheme val="minor"/>
      </rPr>
      <t>: 9.25 percentage points</t>
    </r>
  </si>
  <si>
    <r>
      <t>Grade 6 Math</t>
    </r>
    <r>
      <rPr>
        <sz val="11"/>
        <color theme="1"/>
        <rFont val="Aptos Narrow"/>
        <family val="2"/>
        <scheme val="minor"/>
      </rPr>
      <t>: 12.59 percentage points</t>
    </r>
  </si>
  <si>
    <t>So, for example, a school with a Grade 3 Literacy Z-score of +1.5 is predicted to have a pass rate approximately 20.2 percentage points higher (calculated as 1.5 × 13.49 ≈ 20.2) than the average school with a Z-score of zero, after accounting for student background.</t>
  </si>
  <si>
    <t>School Number</t>
  </si>
  <si>
    <t>School Name</t>
  </si>
  <si>
    <t>Street Address</t>
  </si>
  <si>
    <t>City</t>
  </si>
  <si>
    <t>School Postal Code</t>
  </si>
  <si>
    <t>ADSB 9-12 Virtual School</t>
  </si>
  <si>
    <t>644 Albert Street</t>
  </si>
  <si>
    <t>Sault Ste. Marie</t>
  </si>
  <si>
    <t>P6A2K7</t>
  </si>
  <si>
    <t>ADSB JK-8 Virtual School</t>
  </si>
  <si>
    <t>Algoma Education Connection Secondary School</t>
  </si>
  <si>
    <t>550 Northern Ave</t>
  </si>
  <si>
    <t>Sault Ste Marie</t>
  </si>
  <si>
    <t>P6B4J4</t>
  </si>
  <si>
    <t>Anna McCrea Public School</t>
  </si>
  <si>
    <t>250 Mark St</t>
  </si>
  <si>
    <t>P6A3M7</t>
  </si>
  <si>
    <t>Arthur Henderson Public School</t>
  </si>
  <si>
    <t>2 Henderson Lane 2</t>
  </si>
  <si>
    <t>Bruce Mines</t>
  </si>
  <si>
    <t>P0R1C0</t>
  </si>
  <si>
    <t>Ben R McMullin Public School</t>
  </si>
  <si>
    <t>24 Paradise Ave</t>
  </si>
  <si>
    <t>P6B5K2</t>
  </si>
  <si>
    <t>Blind River Public School</t>
  </si>
  <si>
    <t>19 Hanes Ave</t>
  </si>
  <si>
    <t>Blind River</t>
  </si>
  <si>
    <t>P0R1B0</t>
  </si>
  <si>
    <t>232 Northern Ave</t>
  </si>
  <si>
    <t>P6B4H6</t>
  </si>
  <si>
    <t>Central Algoma Intermediate School</t>
  </si>
  <si>
    <t>32 Kensington Road</t>
  </si>
  <si>
    <t>Desbarats</t>
  </si>
  <si>
    <t>P0R1E0</t>
  </si>
  <si>
    <t>Central Algoma Public School</t>
  </si>
  <si>
    <t>5 Margaret St</t>
  </si>
  <si>
    <t>Central Algoma Secondary School</t>
  </si>
  <si>
    <t>32 Kensington Rd</t>
  </si>
  <si>
    <t>Central Avenue Public School</t>
  </si>
  <si>
    <t>81 Central Ave</t>
  </si>
  <si>
    <t>Elliot Lake</t>
  </si>
  <si>
    <t>P5A2G4</t>
  </si>
  <si>
    <t>Chapleau High School</t>
  </si>
  <si>
    <t>20 Teak St</t>
  </si>
  <si>
    <t>Chapleau</t>
  </si>
  <si>
    <t>P0M1K0</t>
  </si>
  <si>
    <t>Chapleau Public School</t>
  </si>
  <si>
    <t>24 Pine St</t>
  </si>
  <si>
    <t>East View Public School</t>
  </si>
  <si>
    <t>75 Arizona Ave</t>
  </si>
  <si>
    <t>P6A4L9</t>
  </si>
  <si>
    <t>Echo Bay Central Public School</t>
  </si>
  <si>
    <t>290 Church St</t>
  </si>
  <si>
    <t>Echo Bay</t>
  </si>
  <si>
    <t>P0S1C0</t>
  </si>
  <si>
    <t>Elliot Lake Secondary School</t>
  </si>
  <si>
    <t>303 Mississauga Ave</t>
  </si>
  <si>
    <t>P5A1E8</t>
  </si>
  <si>
    <t>Esten Park Public School</t>
  </si>
  <si>
    <t>115 Hergott Ave</t>
  </si>
  <si>
    <t>P5A3B4</t>
  </si>
  <si>
    <t>Francis H Clergue Public School</t>
  </si>
  <si>
    <t>80 Weldon Ave</t>
  </si>
  <si>
    <t>P6B3C6</t>
  </si>
  <si>
    <t>Grand View Public School</t>
  </si>
  <si>
    <t>161 Denwood Dr</t>
  </si>
  <si>
    <t>P6A5R4</t>
  </si>
  <si>
    <t>Greenwood Public School</t>
  </si>
  <si>
    <t>8 Fourth Line W</t>
  </si>
  <si>
    <t>P6A5K8</t>
  </si>
  <si>
    <t>H M Robbins Public School</t>
  </si>
  <si>
    <t>83 East Balfour St</t>
  </si>
  <si>
    <t>P6C1X4</t>
  </si>
  <si>
    <t>Hornepayne High School</t>
  </si>
  <si>
    <t>162 Fourth Avenue</t>
  </si>
  <si>
    <t>Hornepayne</t>
  </si>
  <si>
    <t>P0M1Z0</t>
  </si>
  <si>
    <t>Hornepayne Public School</t>
  </si>
  <si>
    <t>162 Fourth Ave</t>
  </si>
  <si>
    <t>Isabel Fletcher Public School</t>
  </si>
  <si>
    <t>599 Third Line</t>
  </si>
  <si>
    <t>P6A6K4</t>
  </si>
  <si>
    <t>Kiwedin Public School</t>
  </si>
  <si>
    <t>735 North St</t>
  </si>
  <si>
    <t>P6B2C4</t>
  </si>
  <si>
    <t>Korah Collegiate and Vocational School</t>
  </si>
  <si>
    <t>636 Goulais Ave</t>
  </si>
  <si>
    <t>P6C5A7</t>
  </si>
  <si>
    <t>Korah Intermediate School</t>
  </si>
  <si>
    <t>Michipicoten High School</t>
  </si>
  <si>
    <t>86 Magpie Rd</t>
  </si>
  <si>
    <t>Wawa</t>
  </si>
  <si>
    <t>P0S1K0</t>
  </si>
  <si>
    <t>Mountain View Public School</t>
  </si>
  <si>
    <t>Mahler Rd 1</t>
  </si>
  <si>
    <t>Goulais River</t>
  </si>
  <si>
    <t>P0S1E0</t>
  </si>
  <si>
    <t>North Shore Adolescent Education School</t>
  </si>
  <si>
    <t>Northern Heights Public School</t>
  </si>
  <si>
    <t>210 Grand Blvd</t>
  </si>
  <si>
    <t>P6B4S8</t>
  </si>
  <si>
    <t>Parkland Public School</t>
  </si>
  <si>
    <t>54 Amber St</t>
  </si>
  <si>
    <t>P6A5G1</t>
  </si>
  <si>
    <t>Pinewood Public School</t>
  </si>
  <si>
    <t>3924 Queen St E</t>
  </si>
  <si>
    <t>P6A5K9</t>
  </si>
  <si>
    <t>Queen Elizabeth Public School</t>
  </si>
  <si>
    <t>139 Elizabeth St</t>
  </si>
  <si>
    <t>P6A3Z5</t>
  </si>
  <si>
    <t>R M Moore Public School</t>
  </si>
  <si>
    <t>1272 Base Line</t>
  </si>
  <si>
    <t>River View Public School</t>
  </si>
  <si>
    <t>51 Wireless Ave</t>
  </si>
  <si>
    <t>P6B1L4</t>
  </si>
  <si>
    <t>Rockhaven School forExceptional Children Public School</t>
  </si>
  <si>
    <t>1459 Riverview Rd</t>
  </si>
  <si>
    <t>Serpent River</t>
  </si>
  <si>
    <t>P0P1V0</t>
  </si>
  <si>
    <t>Sir James Dunn Public School</t>
  </si>
  <si>
    <t>36 McKinley Ave</t>
  </si>
  <si>
    <t>St Joseph Island Central Public School</t>
  </si>
  <si>
    <t>1326 Richards St</t>
  </si>
  <si>
    <t>Richards Landing</t>
  </si>
  <si>
    <t>P0R1J0</t>
  </si>
  <si>
    <t>Superior Heights Collegiate and Vocational School</t>
  </si>
  <si>
    <t>750 north street</t>
  </si>
  <si>
    <t>P6B2C5</t>
  </si>
  <si>
    <t>Superior Heights Community Education</t>
  </si>
  <si>
    <t>750 North Avenue</t>
  </si>
  <si>
    <t>Superior Heights Intermediate School</t>
  </si>
  <si>
    <t>750 North Street</t>
  </si>
  <si>
    <t>Tarentorus Public School</t>
  </si>
  <si>
    <t>96 Northwood St</t>
  </si>
  <si>
    <t>P6B4M4</t>
  </si>
  <si>
    <t>Thessalon Public School</t>
  </si>
  <si>
    <t>90 Stanley St</t>
  </si>
  <si>
    <t>Thessalon</t>
  </si>
  <si>
    <t>P0R1L0</t>
  </si>
  <si>
    <t>W C Eaket Secondary School</t>
  </si>
  <si>
    <t>147 Woodward Ave</t>
  </si>
  <si>
    <t>White Pines Collegiate and Vocational School</t>
  </si>
  <si>
    <t>1007 Trunk Rd</t>
  </si>
  <si>
    <t>White Pines Intermediate School</t>
  </si>
  <si>
    <t>1007 Trunk Road</t>
  </si>
  <si>
    <t>SAULT STE. MARIE</t>
  </si>
  <si>
    <t>Archbishop O'Sullivan Catholic School</t>
  </si>
  <si>
    <t>974 Pembridge Cres</t>
  </si>
  <si>
    <t>Kingston</t>
  </si>
  <si>
    <t>K7P1A3</t>
  </si>
  <si>
    <t>Cathedrale Catholic School</t>
  </si>
  <si>
    <t>301 Johnson St</t>
  </si>
  <si>
    <t>K7L1Y5</t>
  </si>
  <si>
    <t>Georges Vanier Catholic School</t>
  </si>
  <si>
    <t>100 Tracey St E</t>
  </si>
  <si>
    <t>Belleville</t>
  </si>
  <si>
    <t>K8P2R8</t>
  </si>
  <si>
    <t>Holy Cross Catholic Secondary School</t>
  </si>
  <si>
    <t>1085 Woodbine Rd</t>
  </si>
  <si>
    <t>K7P2V9</t>
  </si>
  <si>
    <t>Holy Name Catholic School</t>
  </si>
  <si>
    <t>370 Kingston Mills Road</t>
  </si>
  <si>
    <t>K7L5H6</t>
  </si>
  <si>
    <t>Holy Name of Mary Catholic School</t>
  </si>
  <si>
    <t>7314 Old Highway 2 RR1</t>
  </si>
  <si>
    <t>Marysville</t>
  </si>
  <si>
    <t>K0K2N0</t>
  </si>
  <si>
    <t>Holy Rosary Catholic School</t>
  </si>
  <si>
    <t>10 Prince of Wales Dr</t>
  </si>
  <si>
    <t>K8P2T4</t>
  </si>
  <si>
    <t>J J O'Neill Catholic School</t>
  </si>
  <si>
    <t>240 Marilyn Ave</t>
  </si>
  <si>
    <t>Napanee</t>
  </si>
  <si>
    <t>K7R2L4</t>
  </si>
  <si>
    <t>Loyola Community Learning Centre</t>
  </si>
  <si>
    <t>1440 Princess Street</t>
  </si>
  <si>
    <t>K7M3E5</t>
  </si>
  <si>
    <t>Nicholson Catholic College</t>
  </si>
  <si>
    <t>301 Church St</t>
  </si>
  <si>
    <t>K8N3C7</t>
  </si>
  <si>
    <t>Our Lady of Fatima Catholic School</t>
  </si>
  <si>
    <t>300 Sidney St</t>
  </si>
  <si>
    <t>K8P3Z3</t>
  </si>
  <si>
    <t>20 Cranbrook St</t>
  </si>
  <si>
    <t>K7M4M9</t>
  </si>
  <si>
    <t>Our Lady of Mercy Catholic School</t>
  </si>
  <si>
    <t>192 Bridge St W</t>
  </si>
  <si>
    <t>Bancroft</t>
  </si>
  <si>
    <t>K0L1C0</t>
  </si>
  <si>
    <t>Our Lady of Mount Carmel Catholic School</t>
  </si>
  <si>
    <t>97 Park Cres</t>
  </si>
  <si>
    <t>Amherstview</t>
  </si>
  <si>
    <t>K7N1L7</t>
  </si>
  <si>
    <t>Regiopolis/Notre-Dame Catholic High School</t>
  </si>
  <si>
    <t>130 Russell St</t>
  </si>
  <si>
    <t>K7K2E9</t>
  </si>
  <si>
    <t>50 Bursthall St</t>
  </si>
  <si>
    <t>Marmora</t>
  </si>
  <si>
    <t>K0K2M0</t>
  </si>
  <si>
    <t>57 Hwy 95</t>
  </si>
  <si>
    <t>Wolfe Island</t>
  </si>
  <si>
    <t>K0H2Y0</t>
  </si>
  <si>
    <t>31 Thomas Bata Blvd</t>
  </si>
  <si>
    <t>Batawa</t>
  </si>
  <si>
    <t>K0K1E0</t>
  </si>
  <si>
    <t>St Carthagh Catholic School</t>
  </si>
  <si>
    <t>114 Hungerford Rd</t>
  </si>
  <si>
    <t>Tweed</t>
  </si>
  <si>
    <t>K0K3J0</t>
  </si>
  <si>
    <t>St Francis of Assisi Catholic School</t>
  </si>
  <si>
    <t>114 Wiley Street</t>
  </si>
  <si>
    <t>K7K5B5</t>
  </si>
  <si>
    <t>St Gregory Catholic School</t>
  </si>
  <si>
    <t>7 Owen St</t>
  </si>
  <si>
    <t>Picton</t>
  </si>
  <si>
    <t>K0K2T0</t>
  </si>
  <si>
    <t>St James Major</t>
  </si>
  <si>
    <t>14608 Hwy. #38</t>
  </si>
  <si>
    <t>Sharbot Lake</t>
  </si>
  <si>
    <t>K0H2P0</t>
  </si>
  <si>
    <t>St Joseph Catholic School</t>
  </si>
  <si>
    <t>405 Bridge St E</t>
  </si>
  <si>
    <t>K8N1P7</t>
  </si>
  <si>
    <t>St Marguerite Bourgeoys Catholic School</t>
  </si>
  <si>
    <t>355 Waterloo Ave</t>
  </si>
  <si>
    <t>K7M8P5</t>
  </si>
  <si>
    <t>St Martha Catholic School</t>
  </si>
  <si>
    <t>455 St Martha St</t>
  </si>
  <si>
    <t>K7K7C2</t>
  </si>
  <si>
    <t>St Martin of Tours Catholic School</t>
  </si>
  <si>
    <t>62 Post Street</t>
  </si>
  <si>
    <t>Whitney</t>
  </si>
  <si>
    <t>K0J2M0</t>
  </si>
  <si>
    <t>St Mary Catholic School</t>
  </si>
  <si>
    <t>1285 Read Rd RR 1</t>
  </si>
  <si>
    <t>Shannonville</t>
  </si>
  <si>
    <t>K0K3A0</t>
  </si>
  <si>
    <t>85 Campbell St</t>
  </si>
  <si>
    <t>Trenton</t>
  </si>
  <si>
    <t>K8V3A2</t>
  </si>
  <si>
    <t>273 Church St</t>
  </si>
  <si>
    <t>St Patrick Catholic School</t>
  </si>
  <si>
    <t>6041 HW Y 41</t>
  </si>
  <si>
    <t>Erinsville</t>
  </si>
  <si>
    <t>K0K2A0</t>
  </si>
  <si>
    <t>3889 Wilton Rd</t>
  </si>
  <si>
    <t>Harrowsmith</t>
  </si>
  <si>
    <t>K0H1V0</t>
  </si>
  <si>
    <t>St Paul Catholic Elementary School</t>
  </si>
  <si>
    <t>15 Tripp Blvd</t>
  </si>
  <si>
    <t>K8V6M2</t>
  </si>
  <si>
    <t>St Paul Catholic School</t>
  </si>
  <si>
    <t>266 McMahon Ave</t>
  </si>
  <si>
    <t>K7M3H2</t>
  </si>
  <si>
    <t>St Paul Catholic Secondary School</t>
  </si>
  <si>
    <t>St Peter Catholic School</t>
  </si>
  <si>
    <t>15A Tripp Blvd</t>
  </si>
  <si>
    <t>St Theresa Catholic Secondary School</t>
  </si>
  <si>
    <t>135 Adam St</t>
  </si>
  <si>
    <t>K8N5S1</t>
  </si>
  <si>
    <t>St Thomas More Catholic School</t>
  </si>
  <si>
    <t>234 Norman Rogers Dr</t>
  </si>
  <si>
    <t>K7M2R4</t>
  </si>
  <si>
    <t>736 High Gate Park Dr</t>
  </si>
  <si>
    <t>K7M5Z9</t>
  </si>
  <si>
    <t>1044 Lancaster Dr</t>
  </si>
  <si>
    <t>K7P2L6</t>
  </si>
  <si>
    <t>Anne Hathaway Public School</t>
  </si>
  <si>
    <t>77 Bruce St</t>
  </si>
  <si>
    <t>Stratford</t>
  </si>
  <si>
    <t>N5A4A2</t>
  </si>
  <si>
    <t>Avon Maitland District E-learning Centre</t>
  </si>
  <si>
    <t>165 Princess St E</t>
  </si>
  <si>
    <t>Clinton</t>
  </si>
  <si>
    <t>N0M1L0</t>
  </si>
  <si>
    <t>Avon Maitland Remote Learning School</t>
  </si>
  <si>
    <t>62 Chalk Street</t>
  </si>
  <si>
    <t>Seaforth</t>
  </si>
  <si>
    <t>N0K1W0</t>
  </si>
  <si>
    <t>Avon Public School</t>
  </si>
  <si>
    <t>31 Huntingdon Ave</t>
  </si>
  <si>
    <t>N5A6N7</t>
  </si>
  <si>
    <t>Bedford Public School</t>
  </si>
  <si>
    <t>59 Bedford Dr</t>
  </si>
  <si>
    <t>N5A5J7</t>
  </si>
  <si>
    <t>Bluewater Coast Elementary Public School</t>
  </si>
  <si>
    <t>85 York Street</t>
  </si>
  <si>
    <t>Hensall</t>
  </si>
  <si>
    <t>N0M1X0</t>
  </si>
  <si>
    <t>Brookside Public School</t>
  </si>
  <si>
    <t>36937 Belgrave Road RR 7</t>
  </si>
  <si>
    <t>Lucknow</t>
  </si>
  <si>
    <t>N0G2H0</t>
  </si>
  <si>
    <t>Central Huron Secondary School</t>
  </si>
  <si>
    <t>Central Perth Elementary School</t>
  </si>
  <si>
    <t>4663 Road 135 RR 1</t>
  </si>
  <si>
    <t>Sebringville</t>
  </si>
  <si>
    <t>N0K1X0</t>
  </si>
  <si>
    <t>Clinton Public School</t>
  </si>
  <si>
    <t>27 Percival St</t>
  </si>
  <si>
    <t>Downie Central Public School</t>
  </si>
  <si>
    <t>4384 Line 20 RR 2</t>
  </si>
  <si>
    <t>St Pauls</t>
  </si>
  <si>
    <t>N0K1V0</t>
  </si>
  <si>
    <t>Elma Township Public School</t>
  </si>
  <si>
    <t>5972 Line 72 RR 2</t>
  </si>
  <si>
    <t>Atwood</t>
  </si>
  <si>
    <t>N0G1B0</t>
  </si>
  <si>
    <t>93 Victoria St E</t>
  </si>
  <si>
    <t>Exeter</t>
  </si>
  <si>
    <t>N0M1S1</t>
  </si>
  <si>
    <t>F E Madill Secondary School</t>
  </si>
  <si>
    <t>231 Madill Dr</t>
  </si>
  <si>
    <t>Wingham</t>
  </si>
  <si>
    <t>N0G2W0</t>
  </si>
  <si>
    <t>F. E. Madill Elementary</t>
  </si>
  <si>
    <t>231 Madill Drive</t>
  </si>
  <si>
    <t>GDCI - Elementary</t>
  </si>
  <si>
    <t>260 South St</t>
  </si>
  <si>
    <t>Goderich</t>
  </si>
  <si>
    <t>N7A3M5</t>
  </si>
  <si>
    <t>Goderich District Collegiate Institute</t>
  </si>
  <si>
    <t>125 Blake St W</t>
  </si>
  <si>
    <t>N7A1Z1</t>
  </si>
  <si>
    <t>Hamlet Public School</t>
  </si>
  <si>
    <t>315 West Gore St</t>
  </si>
  <si>
    <t>N5A7N4</t>
  </si>
  <si>
    <t>Howick Central Public School</t>
  </si>
  <si>
    <t>45010 Harriston Road RR 1</t>
  </si>
  <si>
    <t>Gorrie</t>
  </si>
  <si>
    <t>N0G1X0</t>
  </si>
  <si>
    <t>Hullett Central Public School</t>
  </si>
  <si>
    <t>269 King St</t>
  </si>
  <si>
    <t>Londesborough</t>
  </si>
  <si>
    <t>N0M2H0</t>
  </si>
  <si>
    <t>Huron Centennial Public School</t>
  </si>
  <si>
    <t>39978 Centennial Rd RR 1</t>
  </si>
  <si>
    <t>Brucefield</t>
  </si>
  <si>
    <t>N0M1J0</t>
  </si>
  <si>
    <t>Listowel District Secondary School</t>
  </si>
  <si>
    <t>155 Maitland Ave S</t>
  </si>
  <si>
    <t>Listowel</t>
  </si>
  <si>
    <t>N4W2M4</t>
  </si>
  <si>
    <t>Listowel Eastdale Public School</t>
  </si>
  <si>
    <t>365 Nichol Ave S</t>
  </si>
  <si>
    <t>N4W2M3</t>
  </si>
  <si>
    <t>Little Falls Public School</t>
  </si>
  <si>
    <t>25 Lindsay Atkinson Drive</t>
  </si>
  <si>
    <t>St Marys</t>
  </si>
  <si>
    <t>N4X1B6</t>
  </si>
  <si>
    <t>Maitland River Elementary Public School</t>
  </si>
  <si>
    <t>250 John St E</t>
  </si>
  <si>
    <t>Milverton Public School</t>
  </si>
  <si>
    <t>68 Mill St E</t>
  </si>
  <si>
    <t>Milverton</t>
  </si>
  <si>
    <t>N0K1M0</t>
  </si>
  <si>
    <t>Mitchell District Elementary Public School</t>
  </si>
  <si>
    <t>95 Francis Street 5</t>
  </si>
  <si>
    <t>Mitchell</t>
  </si>
  <si>
    <t>N0K1N0</t>
  </si>
  <si>
    <t>Mitchell District High School</t>
  </si>
  <si>
    <t>95 Frances St RR 5</t>
  </si>
  <si>
    <t>Mornington Central Public School</t>
  </si>
  <si>
    <t>7241 Road 131 RR 1</t>
  </si>
  <si>
    <t>Newton</t>
  </si>
  <si>
    <t>N0K1R0</t>
  </si>
  <si>
    <t>North Easthope Public School</t>
  </si>
  <si>
    <t>4672 Road 108 RR 1</t>
  </si>
  <si>
    <t>N5A6S2</t>
  </si>
  <si>
    <t>955 Binning Street</t>
  </si>
  <si>
    <t>N4W0G3</t>
  </si>
  <si>
    <t>84925 Ethel Line</t>
  </si>
  <si>
    <t>Ethel</t>
  </si>
  <si>
    <t>N0G1T0</t>
  </si>
  <si>
    <t>Romeo Public School</t>
  </si>
  <si>
    <t>49 Rebecca St</t>
  </si>
  <si>
    <t>N5A3P2</t>
  </si>
  <si>
    <t>Seaforth Public School</t>
  </si>
  <si>
    <t>58 Chalk North St N</t>
  </si>
  <si>
    <t>Shakespeare Public School</t>
  </si>
  <si>
    <t>35 Mowat St</t>
  </si>
  <si>
    <t>N5A2B8</t>
  </si>
  <si>
    <t>South Huron District High School</t>
  </si>
  <si>
    <t>92 Gidley St E</t>
  </si>
  <si>
    <t>N0M1S6</t>
  </si>
  <si>
    <t>South Huron Elementary Public School</t>
  </si>
  <si>
    <t>92 Gidley Street East</t>
  </si>
  <si>
    <t>South Perth Centennial Public School</t>
  </si>
  <si>
    <t>1866 Road 163 RR 1</t>
  </si>
  <si>
    <t>N4X1C4</t>
  </si>
  <si>
    <t>Sprucedale Public School</t>
  </si>
  <si>
    <t>2215 Fraser St</t>
  </si>
  <si>
    <t>Shakespeare</t>
  </si>
  <si>
    <t>N0B2P0</t>
  </si>
  <si>
    <t>St Marys D.C. &amp; V. I. High School</t>
  </si>
  <si>
    <t>338 Elizabeth St</t>
  </si>
  <si>
    <t>St Marys D.C. &amp; V.I. - Elementary Elementary Public School</t>
  </si>
  <si>
    <t>338 Elizabeth Street</t>
  </si>
  <si>
    <t>St. Marys</t>
  </si>
  <si>
    <t>Stephen Central Public School</t>
  </si>
  <si>
    <t>70042 Goshen Line RR 3</t>
  </si>
  <si>
    <t>Dashwood</t>
  </si>
  <si>
    <t>N0M1N0</t>
  </si>
  <si>
    <t>Stratford District Secondary School</t>
  </si>
  <si>
    <t>428 Forman Ave</t>
  </si>
  <si>
    <t>N5A6R7</t>
  </si>
  <si>
    <t>Stratford Intermediate School</t>
  </si>
  <si>
    <t>60 St Andrew</t>
  </si>
  <si>
    <t>N5A1A3</t>
  </si>
  <si>
    <t>Upper Thames Elementary School</t>
  </si>
  <si>
    <t>165 Frances Street RR 5</t>
  </si>
  <si>
    <t>Alexandra Community School</t>
  </si>
  <si>
    <t>1556 8th Ave E</t>
  </si>
  <si>
    <t>Owen Sound</t>
  </si>
  <si>
    <t>N4K3B6</t>
  </si>
  <si>
    <t>Amabel-Sauble Community School</t>
  </si>
  <si>
    <t>555 Sauble Falls Parkway RR 1</t>
  </si>
  <si>
    <t>Sauble Beach</t>
  </si>
  <si>
    <t>N0H2G0</t>
  </si>
  <si>
    <t>Arran Tara Elementary School</t>
  </si>
  <si>
    <t>106 Brook St W</t>
  </si>
  <si>
    <t>Tara</t>
  </si>
  <si>
    <t>N0H2N0</t>
  </si>
  <si>
    <t>Beaver Valley Community School</t>
  </si>
  <si>
    <t>189 Bruce St. S.</t>
  </si>
  <si>
    <t>Thornbury</t>
  </si>
  <si>
    <t>N0H2P0</t>
  </si>
  <si>
    <t>Beavercrest Community School</t>
  </si>
  <si>
    <t>101 Main St E</t>
  </si>
  <si>
    <t>Markdale</t>
  </si>
  <si>
    <t>N0C1H0</t>
  </si>
  <si>
    <t>Bruce Peninsula District School</t>
  </si>
  <si>
    <t>5 Moore St</t>
  </si>
  <si>
    <t>Lion s Head</t>
  </si>
  <si>
    <t>N0H1W0</t>
  </si>
  <si>
    <t>231 4th Ave SE</t>
  </si>
  <si>
    <t>Chesley</t>
  </si>
  <si>
    <t>N0G1L0</t>
  </si>
  <si>
    <t>Dawnview Public School</t>
  </si>
  <si>
    <t>149 12th Ave</t>
  </si>
  <si>
    <t>Hanover</t>
  </si>
  <si>
    <t>N4N2S8</t>
  </si>
  <si>
    <t>Dundalk &amp; Proton Community School</t>
  </si>
  <si>
    <t>251 Young St</t>
  </si>
  <si>
    <t>Dundalk</t>
  </si>
  <si>
    <t>N0C1B0</t>
  </si>
  <si>
    <t>1550 8th Street</t>
  </si>
  <si>
    <t>N4K0A2</t>
  </si>
  <si>
    <t>Egremont Community School</t>
  </si>
  <si>
    <t>392141 Grey Road 109 RR 2</t>
  </si>
  <si>
    <t>Holstein</t>
  </si>
  <si>
    <t>N0G2A0</t>
  </si>
  <si>
    <t>Elementary Remote School</t>
  </si>
  <si>
    <t>351 1st Ave North</t>
  </si>
  <si>
    <t>Elgin Market Public School</t>
  </si>
  <si>
    <t>305 Queen St</t>
  </si>
  <si>
    <t>Kincardine</t>
  </si>
  <si>
    <t>N2Z2R6</t>
  </si>
  <si>
    <t>G C Huston Public School</t>
  </si>
  <si>
    <t>61 Victoria St</t>
  </si>
  <si>
    <t>Southampton</t>
  </si>
  <si>
    <t>N0H2L0</t>
  </si>
  <si>
    <t>Georgian Bay Community School</t>
  </si>
  <si>
    <t>197799 Grey Rd 7</t>
  </si>
  <si>
    <t>Meaford</t>
  </si>
  <si>
    <t>N4L1W7</t>
  </si>
  <si>
    <t>Georgian Bay Community School Secondary School</t>
  </si>
  <si>
    <t>Grey Highlands Secondary School</t>
  </si>
  <si>
    <t>100 Toronto Rd. S.</t>
  </si>
  <si>
    <t>Flesherton</t>
  </si>
  <si>
    <t>N0C1E0</t>
  </si>
  <si>
    <t>Hanover Heights Community School</t>
  </si>
  <si>
    <t>524 13th St</t>
  </si>
  <si>
    <t>N4N1Y4</t>
  </si>
  <si>
    <t>Hepworth Central Public School</t>
  </si>
  <si>
    <t>402 Bruce Street</t>
  </si>
  <si>
    <t>Hepworth</t>
  </si>
  <si>
    <t>N0H1P0</t>
  </si>
  <si>
    <t>Highpoint Community Elementary School</t>
  </si>
  <si>
    <t>351 Main St W</t>
  </si>
  <si>
    <t>Hillcrest Central School</t>
  </si>
  <si>
    <t>31 Hillcrest St</t>
  </si>
  <si>
    <t>Teeswater</t>
  </si>
  <si>
    <t>N0G2S0</t>
  </si>
  <si>
    <t>Hillcrest Elementary School</t>
  </si>
  <si>
    <t>501 8th St W</t>
  </si>
  <si>
    <t>N4K3M8</t>
  </si>
  <si>
    <t>Holland-Chatsworth Central School</t>
  </si>
  <si>
    <t>777346 Hwy #10 3</t>
  </si>
  <si>
    <t>Holland Centre</t>
  </si>
  <si>
    <t>N0H1R0</t>
  </si>
  <si>
    <t>Huron Heights Public School</t>
  </si>
  <si>
    <t>785 Russell St</t>
  </si>
  <si>
    <t>N2Z1S7</t>
  </si>
  <si>
    <t>John Diefenbaker Senior School</t>
  </si>
  <si>
    <t>201 18Th Ave</t>
  </si>
  <si>
    <t>N4N3S5</t>
  </si>
  <si>
    <t>Keppel-Sarawak Elementary School</t>
  </si>
  <si>
    <t>937 24th St W</t>
  </si>
  <si>
    <t>N4K5N4</t>
  </si>
  <si>
    <t>Kincardine District Secondary School</t>
  </si>
  <si>
    <t>885 River Lane</t>
  </si>
  <si>
    <t>N2Z2B9</t>
  </si>
  <si>
    <t>Kincardine District Senior School</t>
  </si>
  <si>
    <t>855 River Lane</t>
  </si>
  <si>
    <t>Kincardine Township-Tiverton Public School</t>
  </si>
  <si>
    <t>1805 Hwy 21 2</t>
  </si>
  <si>
    <t>N2Z2X4</t>
  </si>
  <si>
    <t>Lucknow Central Public School</t>
  </si>
  <si>
    <t>463 Bob St</t>
  </si>
  <si>
    <t>Macphail Memorial Elementary School</t>
  </si>
  <si>
    <t>49 Campbell St</t>
  </si>
  <si>
    <t>Mildmay-Carrick Central School</t>
  </si>
  <si>
    <t>1023 Hwy 9</t>
  </si>
  <si>
    <t>Mildmay</t>
  </si>
  <si>
    <t>N0G2J0</t>
  </si>
  <si>
    <t>Normanby Community School</t>
  </si>
  <si>
    <t>574 Louisa Street</t>
  </si>
  <si>
    <t>Ayton</t>
  </si>
  <si>
    <t>N0G1C0</t>
  </si>
  <si>
    <t>Northport Elementary School</t>
  </si>
  <si>
    <t>1000 Waterloo St</t>
  </si>
  <si>
    <t>Port Elgin</t>
  </si>
  <si>
    <t>N0H2C2</t>
  </si>
  <si>
    <t>Osprey Central School</t>
  </si>
  <si>
    <t>408053 Grey Road 4 #1</t>
  </si>
  <si>
    <t>Maxwell</t>
  </si>
  <si>
    <t>N0C1J0</t>
  </si>
  <si>
    <t>Owen Sound District Secondary School Secondary School</t>
  </si>
  <si>
    <t>750 9th St W</t>
  </si>
  <si>
    <t>N4K3P6</t>
  </si>
  <si>
    <t>Paisley Central School</t>
  </si>
  <si>
    <t>182 Arnaud St</t>
  </si>
  <si>
    <t>Paisley</t>
  </si>
  <si>
    <t>N0G2N0</t>
  </si>
  <si>
    <t>Peninsula Shores District School</t>
  </si>
  <si>
    <t>115 George St</t>
  </si>
  <si>
    <t>Wiarton</t>
  </si>
  <si>
    <t>N0H2T0</t>
  </si>
  <si>
    <t>Port Elgin-Saugeen Central School</t>
  </si>
  <si>
    <t>504 Catherine St</t>
  </si>
  <si>
    <t>N0H2C1</t>
  </si>
  <si>
    <t>Ripley-Huron Community - Junior Campus School</t>
  </si>
  <si>
    <t>2 Queen Street 4</t>
  </si>
  <si>
    <t>Ripley</t>
  </si>
  <si>
    <t>N0G2R0</t>
  </si>
  <si>
    <t>Saugeen District Secondary School</t>
  </si>
  <si>
    <t>780 Gustavus St</t>
  </si>
  <si>
    <t>N0H2C4</t>
  </si>
  <si>
    <t>Saugeen District Senior School</t>
  </si>
  <si>
    <t>780 Gustavus Street</t>
  </si>
  <si>
    <t>Secondary Remote School</t>
  </si>
  <si>
    <t>239 Kincardine Street</t>
  </si>
  <si>
    <t>Durham</t>
  </si>
  <si>
    <t>N0G1R0</t>
  </si>
  <si>
    <t>St Edmunds Public School</t>
  </si>
  <si>
    <t>21 Centennial Drive</t>
  </si>
  <si>
    <t>Tobermory</t>
  </si>
  <si>
    <t>N0H2R0</t>
  </si>
  <si>
    <t>St Vincent-Euphrasia Elementary School</t>
  </si>
  <si>
    <t>555 St Vincent St</t>
  </si>
  <si>
    <t>N4L1C6</t>
  </si>
  <si>
    <t>Sullivan Community School</t>
  </si>
  <si>
    <t>136285 Grey Rd 40 3</t>
  </si>
  <si>
    <t>Chatsworth</t>
  </si>
  <si>
    <t>N0H1G0</t>
  </si>
  <si>
    <t>Walkerton District Community School</t>
  </si>
  <si>
    <t>1320 Yonge St South</t>
  </si>
  <si>
    <t>Walkerton</t>
  </si>
  <si>
    <t>N0G2V0</t>
  </si>
  <si>
    <t>1320 Yonge St. S</t>
  </si>
  <si>
    <t>Assumption College School High School</t>
  </si>
  <si>
    <t>257 Shellard Lane</t>
  </si>
  <si>
    <t>Brantford</t>
  </si>
  <si>
    <t>N3T0M7</t>
  </si>
  <si>
    <t>Blessed Sacrament School</t>
  </si>
  <si>
    <t>185 King St W</t>
  </si>
  <si>
    <t>Burford</t>
  </si>
  <si>
    <t>N0E1A0</t>
  </si>
  <si>
    <t>Brant Haldimand Norfolk CDSB Remote Catholic Elementary School</t>
  </si>
  <si>
    <t>255 Colborne Street</t>
  </si>
  <si>
    <t>N3S3N8</t>
  </si>
  <si>
    <t>Brant Haldimand Norfolk Remote Catholic High School</t>
  </si>
  <si>
    <t>Christ the King School</t>
  </si>
  <si>
    <t>165 Dufferin Ave</t>
  </si>
  <si>
    <t>N3T4R4</t>
  </si>
  <si>
    <t>Holy Cross School</t>
  </si>
  <si>
    <t>358 Marlborough St</t>
  </si>
  <si>
    <t>N3S4V1</t>
  </si>
  <si>
    <t>Holy Family School</t>
  </si>
  <si>
    <t>20 Sunset Dr</t>
  </si>
  <si>
    <t>Paris</t>
  </si>
  <si>
    <t>N3L3W4</t>
  </si>
  <si>
    <t>Holy Trinity Catholic High School</t>
  </si>
  <si>
    <t>128 Evergreen Hill Rd</t>
  </si>
  <si>
    <t>Simcoe</t>
  </si>
  <si>
    <t>N3Y4N5</t>
  </si>
  <si>
    <t>120 NINTH AVE</t>
  </si>
  <si>
    <t>BRANTFORD</t>
  </si>
  <si>
    <t>N3S1E7</t>
  </si>
  <si>
    <t>Notre Dame Catholic Catholic Elementary School</t>
  </si>
  <si>
    <t>35 Braemar Ave</t>
  </si>
  <si>
    <t>Caledonia</t>
  </si>
  <si>
    <t>N3W2M5</t>
  </si>
  <si>
    <t>Notre Dame School</t>
  </si>
  <si>
    <t>238 Brantwood Park Rd</t>
  </si>
  <si>
    <t>N3P1N9</t>
  </si>
  <si>
    <t>Our Lady of Fatima School</t>
  </si>
  <si>
    <t>120 Talbot Rd</t>
  </si>
  <si>
    <t>Courtland</t>
  </si>
  <si>
    <t>N0J1E0</t>
  </si>
  <si>
    <t>Our Lady of Providence Catholic Elementary School</t>
  </si>
  <si>
    <t>55 Kent Rd</t>
  </si>
  <si>
    <t>N3R7X8</t>
  </si>
  <si>
    <t>Resurrection School</t>
  </si>
  <si>
    <t>17 Ravenwood Rd</t>
  </si>
  <si>
    <t>N3R6L4</t>
  </si>
  <si>
    <t>180 GRANDVILLE CIR</t>
  </si>
  <si>
    <t>PARIS</t>
  </si>
  <si>
    <t>N3L0A9</t>
  </si>
  <si>
    <t>Sacred Heart School</t>
  </si>
  <si>
    <t>26 Albert St</t>
  </si>
  <si>
    <t>Langton</t>
  </si>
  <si>
    <t>N0E1G0</t>
  </si>
  <si>
    <t>St John's College</t>
  </si>
  <si>
    <t>80 Paris Rd</t>
  </si>
  <si>
    <t>N3R1H9</t>
  </si>
  <si>
    <t>365 Blackburn Drive</t>
  </si>
  <si>
    <t>N3T0G5</t>
  </si>
  <si>
    <t>St. Bernard of Clairvaux School</t>
  </si>
  <si>
    <t>250 Washington St</t>
  </si>
  <si>
    <t>Waterford</t>
  </si>
  <si>
    <t>N0E1Y0</t>
  </si>
  <si>
    <t>St. Cecilia's School</t>
  </si>
  <si>
    <t>3 Lynn Park Ave</t>
  </si>
  <si>
    <t>Port Dover</t>
  </si>
  <si>
    <t>N0A1N5</t>
  </si>
  <si>
    <t>St. Frances Cabrini School</t>
  </si>
  <si>
    <t>373 Northern Ave</t>
  </si>
  <si>
    <t>Delhi</t>
  </si>
  <si>
    <t>N4B2R4</t>
  </si>
  <si>
    <t>St. Gabriel Catholic Catholic Elementary School</t>
  </si>
  <si>
    <t>14 Flanders Dr</t>
  </si>
  <si>
    <t>N3T6M2</t>
  </si>
  <si>
    <t>St. Joseph's School</t>
  </si>
  <si>
    <t>34 Potts Rd</t>
  </si>
  <si>
    <t>N3Y2S8</t>
  </si>
  <si>
    <t>St. Leo School</t>
  </si>
  <si>
    <t>233 Memorial Dr</t>
  </si>
  <si>
    <t>N3R5T2</t>
  </si>
  <si>
    <t>St. Mary Catholic Learning Centre Day</t>
  </si>
  <si>
    <t>455 Colborne Street</t>
  </si>
  <si>
    <t>St. Mary's School</t>
  </si>
  <si>
    <t>92 Main Street South</t>
  </si>
  <si>
    <t>Hagersville</t>
  </si>
  <si>
    <t>N0A1H0</t>
  </si>
  <si>
    <t>St. Michael's C School</t>
  </si>
  <si>
    <t>972 St. John's RD</t>
  </si>
  <si>
    <t>SIMCOE</t>
  </si>
  <si>
    <t>N3Y4K1</t>
  </si>
  <si>
    <t>St. Michael's School</t>
  </si>
  <si>
    <t>209 Alder Street West</t>
  </si>
  <si>
    <t>Dunnville</t>
  </si>
  <si>
    <t>N1A1R3</t>
  </si>
  <si>
    <t>St. Patrick School</t>
  </si>
  <si>
    <t>320 Fairview Dr</t>
  </si>
  <si>
    <t>N3R2X6</t>
  </si>
  <si>
    <t>St. Patrick's School</t>
  </si>
  <si>
    <t>81 Orkney St E</t>
  </si>
  <si>
    <t>N3W1L3</t>
  </si>
  <si>
    <t>St. Peter School</t>
  </si>
  <si>
    <t>175 Glenwood Dr</t>
  </si>
  <si>
    <t>N3S3H1</t>
  </si>
  <si>
    <t>St. Pius X Catholic Elementary School</t>
  </si>
  <si>
    <t>127 Wood St</t>
  </si>
  <si>
    <t>N3R2L4</t>
  </si>
  <si>
    <t>St. Stephen's School</t>
  </si>
  <si>
    <t>17 Brant Street West</t>
  </si>
  <si>
    <t>Cayuga</t>
  </si>
  <si>
    <t>N0A1E0</t>
  </si>
  <si>
    <t>St. Theresa School</t>
  </si>
  <si>
    <t>12 Dalewood Ave RR 4</t>
  </si>
  <si>
    <t>N3T0M5</t>
  </si>
  <si>
    <t>Ecole Immaculee-Conception Separate School</t>
  </si>
  <si>
    <t>201 Concession 12</t>
  </si>
  <si>
    <t>Formosa</t>
  </si>
  <si>
    <t>N0G1W0</t>
  </si>
  <si>
    <t>Holy Family Separate School</t>
  </si>
  <si>
    <t>334 10th Ave</t>
  </si>
  <si>
    <t>N4N2N5</t>
  </si>
  <si>
    <t>Mary Immaculate Community School</t>
  </si>
  <si>
    <t>6 Ann St</t>
  </si>
  <si>
    <t>Chepstow</t>
  </si>
  <si>
    <t>N0G1K0</t>
  </si>
  <si>
    <t>885 25th Street E</t>
  </si>
  <si>
    <t>N4K6X6</t>
  </si>
  <si>
    <t>Sacred Heart High School</t>
  </si>
  <si>
    <t>450 Robinson St</t>
  </si>
  <si>
    <t>18 Peter St</t>
  </si>
  <si>
    <t>Sacred Heart Separate School</t>
  </si>
  <si>
    <t>18 Gordon St</t>
  </si>
  <si>
    <t>St Anthony's Separate School</t>
  </si>
  <si>
    <t>709 Russell St</t>
  </si>
  <si>
    <t>N2Z1R1</t>
  </si>
  <si>
    <t>St Basil's Separate School</t>
  </si>
  <si>
    <t>925 9th Ave W</t>
  </si>
  <si>
    <t>N4K4N8</t>
  </si>
  <si>
    <t>St Joseph's School</t>
  </si>
  <si>
    <t>584 STAFFORD ST</t>
  </si>
  <si>
    <t>PORT ELGIN</t>
  </si>
  <si>
    <t>St Mary's High School</t>
  </si>
  <si>
    <t>555 15th St E</t>
  </si>
  <si>
    <t>N4K1X2</t>
  </si>
  <si>
    <t>St Peter's &amp; St Paul's Separate School</t>
  </si>
  <si>
    <t>190 John St W</t>
  </si>
  <si>
    <t>St Teresa of Calcutta Catholic School</t>
  </si>
  <si>
    <t>81 Cemetery Rd</t>
  </si>
  <si>
    <t>Bishop Macdonell Separate School</t>
  </si>
  <si>
    <t>300 Adolphus St.</t>
  </si>
  <si>
    <t>Cornwall</t>
  </si>
  <si>
    <t>K6H3S6</t>
  </si>
  <si>
    <t>CDSBEO Remote Learning Catholic School</t>
  </si>
  <si>
    <t>51 Bedford Street</t>
  </si>
  <si>
    <t>Westport</t>
  </si>
  <si>
    <t>K0G1J0</t>
  </si>
  <si>
    <t>521 Clothier Street West</t>
  </si>
  <si>
    <t>Kemptville</t>
  </si>
  <si>
    <t>Holy Name of Mary Separate School</t>
  </si>
  <si>
    <t>110 Paterson St</t>
  </si>
  <si>
    <t>Almonte</t>
  </si>
  <si>
    <t>K0A1A0</t>
  </si>
  <si>
    <t>Holy Trinity Catholic Elementary School</t>
  </si>
  <si>
    <t>18044 Tyotown Road 1</t>
  </si>
  <si>
    <t>K6H5R5</t>
  </si>
  <si>
    <t>Holy Trinity Catholic Secondary School</t>
  </si>
  <si>
    <t>18044 Tyotown Rd 1</t>
  </si>
  <si>
    <t>20019 County Road 18</t>
  </si>
  <si>
    <t>Williamstown</t>
  </si>
  <si>
    <t>K0C2J0</t>
  </si>
  <si>
    <t>J L Jordan Separate School</t>
  </si>
  <si>
    <t>294 First Ave</t>
  </si>
  <si>
    <t>Brockville</t>
  </si>
  <si>
    <t>K6V3B7</t>
  </si>
  <si>
    <t>Notre Dame Catholic High School</t>
  </si>
  <si>
    <t>157 McKenzie St</t>
  </si>
  <si>
    <t>Carleton Place</t>
  </si>
  <si>
    <t>K7C4P2</t>
  </si>
  <si>
    <t>Notre Dame Catholic Separate School</t>
  </si>
  <si>
    <t>Our Lady of Good Counsel Separate School</t>
  </si>
  <si>
    <t>52 Dickinson Dr</t>
  </si>
  <si>
    <t>Ingleside</t>
  </si>
  <si>
    <t>K0C1M0</t>
  </si>
  <si>
    <t>1500 Cumberland Street</t>
  </si>
  <si>
    <t>K6J5V9</t>
  </si>
  <si>
    <t>Sacred Heart of Jesus Separate School</t>
  </si>
  <si>
    <t>134 North St</t>
  </si>
  <si>
    <t>Lanark</t>
  </si>
  <si>
    <t>K0G1K0</t>
  </si>
  <si>
    <t>St Andrew's Separate School</t>
  </si>
  <si>
    <t>17283 County Road 18</t>
  </si>
  <si>
    <t>St. Andrew's West</t>
  </si>
  <si>
    <t>K0C2A0</t>
  </si>
  <si>
    <t>St Anne's School</t>
  </si>
  <si>
    <t>607 Surgenor Ave</t>
  </si>
  <si>
    <t>K6J2H5</t>
  </si>
  <si>
    <t>St Edward's School</t>
  </si>
  <si>
    <t>51 Bedford St</t>
  </si>
  <si>
    <t>K0G1X0</t>
  </si>
  <si>
    <t>St Finnan's Catholic School</t>
  </si>
  <si>
    <t>220 Main St</t>
  </si>
  <si>
    <t>Alexandria</t>
  </si>
  <si>
    <t>K0C1A0</t>
  </si>
  <si>
    <t>St Francis Xavier Catholic High School</t>
  </si>
  <si>
    <t>1235 Russell Rd</t>
  </si>
  <si>
    <t>Hammond</t>
  </si>
  <si>
    <t>K0A2A0</t>
  </si>
  <si>
    <t>St Francis Xavier Separate School</t>
  </si>
  <si>
    <t>74 Church St</t>
  </si>
  <si>
    <t>K6V3X6</t>
  </si>
  <si>
    <t>St Francis de Sales Separate School</t>
  </si>
  <si>
    <t>4 Ross Street</t>
  </si>
  <si>
    <t>Smiths Falls</t>
  </si>
  <si>
    <t>K7A4L5</t>
  </si>
  <si>
    <t>St John Bosco Catholic School</t>
  </si>
  <si>
    <t>12 Durham St</t>
  </si>
  <si>
    <t>K6V7A4</t>
  </si>
  <si>
    <t>St John Catholic High School</t>
  </si>
  <si>
    <t>2066 Scotch Line Rd RR 3</t>
  </si>
  <si>
    <t>Perth Road</t>
  </si>
  <si>
    <t>K7H3C5</t>
  </si>
  <si>
    <t>St John Elementary School</t>
  </si>
  <si>
    <t>34 Wilson Street East</t>
  </si>
  <si>
    <t>Perth</t>
  </si>
  <si>
    <t>K7H1L6</t>
  </si>
  <si>
    <t>St Joseph's Secondary School</t>
  </si>
  <si>
    <t>1500 A Cumberland St.</t>
  </si>
  <si>
    <t>St Joseph's Separate School</t>
  </si>
  <si>
    <t>80 County Road 1, Main St</t>
  </si>
  <si>
    <t>Toledo</t>
  </si>
  <si>
    <t>K0E1Y0</t>
  </si>
  <si>
    <t>235 Georgiana St</t>
  </si>
  <si>
    <t>Gananoque</t>
  </si>
  <si>
    <t>K7G1M9</t>
  </si>
  <si>
    <t>St Jude's Catholic Elementary School</t>
  </si>
  <si>
    <t>5355 Highway 34</t>
  </si>
  <si>
    <t>Vankleek Hill</t>
  </si>
  <si>
    <t>K0B1R0</t>
  </si>
  <si>
    <t>40 Central Ave</t>
  </si>
  <si>
    <t>K6V4N5</t>
  </si>
  <si>
    <t>St Mary's Separate School</t>
  </si>
  <si>
    <t>4 Hawthorne Ave</t>
  </si>
  <si>
    <t>K7C3A9</t>
  </si>
  <si>
    <t>37 Main St</t>
  </si>
  <si>
    <t>Chesterville</t>
  </si>
  <si>
    <t>K0C1H0</t>
  </si>
  <si>
    <t>St Mary-St Cecilia Catholic School</t>
  </si>
  <si>
    <t>28 Shea Dr</t>
  </si>
  <si>
    <t>Morrisburg</t>
  </si>
  <si>
    <t>K0C1X0</t>
  </si>
  <si>
    <t>St Matthew Catholic Secondary School</t>
  </si>
  <si>
    <t>323 Augustus Street</t>
  </si>
  <si>
    <t>K6J3W4</t>
  </si>
  <si>
    <t>St Michael Elementary School</t>
  </si>
  <si>
    <t>2755 Highway 43</t>
  </si>
  <si>
    <t>St Michael High School</t>
  </si>
  <si>
    <t>St Patrick Catholic Elementary School</t>
  </si>
  <si>
    <t>1001 Heritage Dr</t>
  </si>
  <si>
    <t>Rockland</t>
  </si>
  <si>
    <t>K4K1R2</t>
  </si>
  <si>
    <t>St Peter's School</t>
  </si>
  <si>
    <t>1811 Second Street East</t>
  </si>
  <si>
    <t>K6H6P1</t>
  </si>
  <si>
    <t>176 Townline Road West</t>
  </si>
  <si>
    <t>K7C3P7</t>
  </si>
  <si>
    <t>St. James Catholic Education Centre High School</t>
  </si>
  <si>
    <t>5 Catherine Street</t>
  </si>
  <si>
    <t>K7A3Z9</t>
  </si>
  <si>
    <t>St. John Intermediate School</t>
  </si>
  <si>
    <t>2066 Scotch Line Road 3</t>
  </si>
  <si>
    <t>3818 Legault Rd</t>
  </si>
  <si>
    <t>St. Joseph Intermediate Catholic School</t>
  </si>
  <si>
    <t>1500 A Cumberland Street</t>
  </si>
  <si>
    <t>St. Luke Catholic High School</t>
  </si>
  <si>
    <t>St. Luke Catholic School</t>
  </si>
  <si>
    <t>St. Mark Catholic School</t>
  </si>
  <si>
    <t>420 McAuley Rd 4</t>
  </si>
  <si>
    <t>Prescott</t>
  </si>
  <si>
    <t>K0E1T0</t>
  </si>
  <si>
    <t>St. Matthew Catholic Elementary School</t>
  </si>
  <si>
    <t>323 Augustus St</t>
  </si>
  <si>
    <t>St. Mother Teresa Catholic School</t>
  </si>
  <si>
    <t>1035 Concession Street</t>
  </si>
  <si>
    <t>Russell</t>
  </si>
  <si>
    <t>K4R1G7</t>
  </si>
  <si>
    <t>St. Thomas Aquinas Catholic High School</t>
  </si>
  <si>
    <t>1211 South Russell Rd 2</t>
  </si>
  <si>
    <t>K4R1E5</t>
  </si>
  <si>
    <t>St. Thomas Aquinas Catholic School</t>
  </si>
  <si>
    <t>1211 South Russell Rd RR 2</t>
  </si>
  <si>
    <t>255 Coronation promenade</t>
  </si>
  <si>
    <t>Scarborough</t>
  </si>
  <si>
    <t>M1E2J3</t>
  </si>
  <si>
    <t>116 Waterloo est chemin</t>
  </si>
  <si>
    <t>Borden</t>
  </si>
  <si>
    <t>L0M1C0</t>
  </si>
  <si>
    <t>13200 Yonge rue</t>
  </si>
  <si>
    <t>Richmond Hill</t>
  </si>
  <si>
    <t>L4E2T2</t>
  </si>
  <si>
    <t>1260 Dundas rue</t>
  </si>
  <si>
    <t>London</t>
  </si>
  <si>
    <t>N5W5P2</t>
  </si>
  <si>
    <t>Collège français secondaire</t>
  </si>
  <si>
    <t>100 Carlton rue</t>
  </si>
  <si>
    <t>Toronto</t>
  </si>
  <si>
    <t>M5B1M3</t>
  </si>
  <si>
    <t>Collège français élémentaire</t>
  </si>
  <si>
    <t>École intermédiaire Franco-Niagara</t>
  </si>
  <si>
    <t>670 Tanguay av</t>
  </si>
  <si>
    <t>Welland</t>
  </si>
  <si>
    <t>L3B4G2</t>
  </si>
  <si>
    <t>École intermédiaire Ronald-Marion</t>
  </si>
  <si>
    <t>2235 Brock chemin</t>
  </si>
  <si>
    <t>Pickering</t>
  </si>
  <si>
    <t>L1V2P8</t>
  </si>
  <si>
    <t>École secondaire David Saint-Jacques</t>
  </si>
  <si>
    <t>80 Burlington Drive</t>
  </si>
  <si>
    <t>Kitchener</t>
  </si>
  <si>
    <t>N2B1T5</t>
  </si>
  <si>
    <t>École secondaire Franco-Jeunesse</t>
  </si>
  <si>
    <t>901 promenade Rapids av</t>
  </si>
  <si>
    <t>Sarnia</t>
  </si>
  <si>
    <t>N7S6K2</t>
  </si>
  <si>
    <t>École secondaire Franco-Niagara</t>
  </si>
  <si>
    <t>670 Tanguay avenue</t>
  </si>
  <si>
    <t>École secondaire Gabriel-Dumont</t>
  </si>
  <si>
    <t>2463 boulevard Evans</t>
  </si>
  <si>
    <t>N6M0B1</t>
  </si>
  <si>
    <t>École secondaire Gaétan Gervais</t>
  </si>
  <si>
    <t>1075 McCraney Rue</t>
  </si>
  <si>
    <t>OAKVILLE</t>
  </si>
  <si>
    <t>L6H1H9</t>
  </si>
  <si>
    <t>École secondaire Georges-P-Vanier</t>
  </si>
  <si>
    <t>100 Macklin N rue</t>
  </si>
  <si>
    <t>Hamilton</t>
  </si>
  <si>
    <t>L8S3S1</t>
  </si>
  <si>
    <t>École secondaire Jeunes sans frontières</t>
  </si>
  <si>
    <t>7585 Financial promenade</t>
  </si>
  <si>
    <t>Brampton</t>
  </si>
  <si>
    <t>L6Y5P4</t>
  </si>
  <si>
    <t>École secondaire Le Caron</t>
  </si>
  <si>
    <t>22 John rue</t>
  </si>
  <si>
    <t>Penetanguishene</t>
  </si>
  <si>
    <t>L9M1N8</t>
  </si>
  <si>
    <t>École secondaire Norval-Morrisseau</t>
  </si>
  <si>
    <t>51 Wright rue</t>
  </si>
  <si>
    <t>L4C4A1</t>
  </si>
  <si>
    <t>École secondaire Roméo Dallaire</t>
  </si>
  <si>
    <t>736 Essa chemin</t>
  </si>
  <si>
    <t>Barrie</t>
  </si>
  <si>
    <t>L4N9E9</t>
  </si>
  <si>
    <t>École secondaire Ronald-Marion</t>
  </si>
  <si>
    <t>École secondaire Toronto Ouest</t>
  </si>
  <si>
    <t>330 Lansdowne avenue</t>
  </si>
  <si>
    <t>M6H3Y1</t>
  </si>
  <si>
    <t>École secondaire de Lamothe-Cadillac</t>
  </si>
  <si>
    <t>1775 TOTTEN ST</t>
  </si>
  <si>
    <t>WINDSOR</t>
  </si>
  <si>
    <t>N9B1X4</t>
  </si>
  <si>
    <t>École secondaire Étienne-Brûlé</t>
  </si>
  <si>
    <t>300 Banbury chemin</t>
  </si>
  <si>
    <t>North York</t>
  </si>
  <si>
    <t>M2L2V3</t>
  </si>
  <si>
    <t>615 Ridgeway av</t>
  </si>
  <si>
    <t>Oshawa</t>
  </si>
  <si>
    <t>L1J2W3</t>
  </si>
  <si>
    <t>École élémentaire Carrefour des Jeunes</t>
  </si>
  <si>
    <t>375 Centre N rue</t>
  </si>
  <si>
    <t>L6V4N4</t>
  </si>
  <si>
    <t>53 SS1 Morton Avenue</t>
  </si>
  <si>
    <t>East Gwillimbury</t>
  </si>
  <si>
    <t>N3R2N6</t>
  </si>
  <si>
    <t>55 Pelham avenue</t>
  </si>
  <si>
    <t>M6N1A5</t>
  </si>
  <si>
    <t>École élémentaire David-Saint-Jacques</t>
  </si>
  <si>
    <t>500 Cedar Hedge Road</t>
  </si>
  <si>
    <t>Milton</t>
  </si>
  <si>
    <t>L9T6J4</t>
  </si>
  <si>
    <t>École élémentaire Franco-Jeunesse</t>
  </si>
  <si>
    <t>901 Rapids Parkway</t>
  </si>
  <si>
    <t>École élémentaire Franco-Niagara</t>
  </si>
  <si>
    <t>101 Afton av</t>
  </si>
  <si>
    <t>L3B1W1</t>
  </si>
  <si>
    <t>50 Celestine promenade</t>
  </si>
  <si>
    <t>Etobicoke</t>
  </si>
  <si>
    <t>M9R3N3</t>
  </si>
  <si>
    <t>École élémentaire Gabriel-Dumont</t>
  </si>
  <si>
    <t>2463 Evans boul</t>
  </si>
  <si>
    <t>14 Pembroke rue</t>
  </si>
  <si>
    <t>M5A2N7</t>
  </si>
  <si>
    <t>École élémentaire Gaetan-Gervais</t>
  </si>
  <si>
    <t>1075 Mccraney Street</t>
  </si>
  <si>
    <t>Oakville</t>
  </si>
  <si>
    <t>École élémentaire Georges-P-Vanier</t>
  </si>
  <si>
    <t>1445 Lewisham promenade</t>
  </si>
  <si>
    <t>Mississauga</t>
  </si>
  <si>
    <t>L5J3R2</t>
  </si>
  <si>
    <t>150 Carnforth Rd</t>
  </si>
  <si>
    <t>M4A2K7</t>
  </si>
  <si>
    <t>École élémentaire Jeunes sans frontières</t>
  </si>
  <si>
    <t>École élémentaire L'Envolée</t>
  </si>
  <si>
    <t>1799 Ottawa rue</t>
  </si>
  <si>
    <t>Windsor</t>
  </si>
  <si>
    <t>N8Y1R4</t>
  </si>
  <si>
    <t>École élémentaire L'Harmonie</t>
  </si>
  <si>
    <t>158 Bridgeport E Rd</t>
  </si>
  <si>
    <t>Waterloo</t>
  </si>
  <si>
    <t>N2J2K4</t>
  </si>
  <si>
    <t>École élémentaire L'Héritage</t>
  </si>
  <si>
    <t>35 Prince Charles promenade</t>
  </si>
  <si>
    <t>St. Catharines</t>
  </si>
  <si>
    <t>L2N3Y8</t>
  </si>
  <si>
    <t>École élémentaire L'Odyssée</t>
  </si>
  <si>
    <t>30 Brighton rue</t>
  </si>
  <si>
    <t>Guelph</t>
  </si>
  <si>
    <t>N1E3S9</t>
  </si>
  <si>
    <t>École élémentaire La Fontaine</t>
  </si>
  <si>
    <t>10110 Islington av 1</t>
  </si>
  <si>
    <t>Kleinburg</t>
  </si>
  <si>
    <t>L0J1C0</t>
  </si>
  <si>
    <t>80 Queensdale av</t>
  </si>
  <si>
    <t>East York</t>
  </si>
  <si>
    <t>M4J1Y3</t>
  </si>
  <si>
    <t>3500 Settlement Trail</t>
  </si>
  <si>
    <t>N6P0B6</t>
  </si>
  <si>
    <t>70 Madelaine promenade</t>
  </si>
  <si>
    <t>L4N9T2</t>
  </si>
  <si>
    <t>4571 Drummond Rd</t>
  </si>
  <si>
    <t>Niagara Falls</t>
  </si>
  <si>
    <t>L2E6C8</t>
  </si>
  <si>
    <t>339 Alton Towers Circle</t>
  </si>
  <si>
    <t>M1V4L3</t>
  </si>
  <si>
    <t>École élémentaire Le Caron</t>
  </si>
  <si>
    <t>600 Novo Star promenade</t>
  </si>
  <si>
    <t>L5W1G4</t>
  </si>
  <si>
    <t>1103 Michigan av</t>
  </si>
  <si>
    <t>N7S2B5</t>
  </si>
  <si>
    <t>2520 Cabana rue</t>
  </si>
  <si>
    <t>N9G1E5</t>
  </si>
  <si>
    <t>40 Hunt Club Dr</t>
  </si>
  <si>
    <t>N6H3Y3</t>
  </si>
  <si>
    <t>École élémentaire Mathieu-da-Costa</t>
  </si>
  <si>
    <t>116 Cornelius Parkway</t>
  </si>
  <si>
    <t>M6L2K5</t>
  </si>
  <si>
    <t>85 Forty First Street</t>
  </si>
  <si>
    <t>M8W3P1</t>
  </si>
  <si>
    <t>École élémentaire Norval-Morrisseau</t>
  </si>
  <si>
    <t>École élémentaire Nouvel Horizon</t>
  </si>
  <si>
    <t>621 Quaker chemin</t>
  </si>
  <si>
    <t>L3C3H1</t>
  </si>
  <si>
    <t>1257 Sedgewick Cres</t>
  </si>
  <si>
    <t>L6L1X6</t>
  </si>
  <si>
    <t>100 Ravel Road</t>
  </si>
  <si>
    <t>M2H1S9</t>
  </si>
  <si>
    <t>105 High rue</t>
  </si>
  <si>
    <t>L8T3Z4</t>
  </si>
  <si>
    <t>65 Grace rue</t>
  </si>
  <si>
    <t>M6J2S4</t>
  </si>
  <si>
    <t>École élémentaire Renaissance</t>
  </si>
  <si>
    <t>1226 Lockhart chemin</t>
  </si>
  <si>
    <t>Burlington</t>
  </si>
  <si>
    <t>L7S1H1</t>
  </si>
  <si>
    <t>École élémentaire Roméo Dallaire</t>
  </si>
  <si>
    <t>École élémentaire Ronald-Marion</t>
  </si>
  <si>
    <t>École élémentaire Saint-Joseph</t>
  </si>
  <si>
    <t>30 Poyntz rue</t>
  </si>
  <si>
    <t>L9M1N4</t>
  </si>
  <si>
    <t>École élémentaire Toronto Ouest</t>
  </si>
  <si>
    <t>116 Ontario Street</t>
  </si>
  <si>
    <t>Bowmanville</t>
  </si>
  <si>
    <t>L1C2T4</t>
  </si>
  <si>
    <t>École élémentaire de Lamothe-Cadillac</t>
  </si>
  <si>
    <t>60 Century promenade</t>
  </si>
  <si>
    <t>Orangeville</t>
  </si>
  <si>
    <t>L9W3K4</t>
  </si>
  <si>
    <t>150 RIDGE DR</t>
  </si>
  <si>
    <t>L6H1B8</t>
  </si>
  <si>
    <t>École élémentaire Étienne-Brûlé</t>
  </si>
  <si>
    <t>300 Banbury Rd</t>
  </si>
  <si>
    <t>ÉIC Monseigneur-de-Charbonnel</t>
  </si>
  <si>
    <t>110 Drewry avenue</t>
  </si>
  <si>
    <t>M2M1C8</t>
  </si>
  <si>
    <t>ÉIC Mère-Teresa</t>
  </si>
  <si>
    <t>50 Lisgar Drive</t>
  </si>
  <si>
    <t>L8T4Y4</t>
  </si>
  <si>
    <t>ÉIC Nouvelle-Alliance</t>
  </si>
  <si>
    <t>249 Anne nord rue</t>
  </si>
  <si>
    <t>L4N0B5</t>
  </si>
  <si>
    <t>ÉIC Père-Philippe-Lamarche</t>
  </si>
  <si>
    <t>2850 Eglinton E Avenue</t>
  </si>
  <si>
    <t>M1J2C8</t>
  </si>
  <si>
    <t>ÉIC Père-René-de-Galinée</t>
  </si>
  <si>
    <t>450 Maple Grove chemin</t>
  </si>
  <si>
    <t>Cambridge</t>
  </si>
  <si>
    <t>N3H4R7</t>
  </si>
  <si>
    <t>ÉIC Renaissance</t>
  </si>
  <si>
    <t>301 Barrhill Rd</t>
  </si>
  <si>
    <t>Maple</t>
  </si>
  <si>
    <t>L6A1J5</t>
  </si>
  <si>
    <t>ÉIC Saint-Charles-Garnier</t>
  </si>
  <si>
    <t>4101 Baldwin sud rue</t>
  </si>
  <si>
    <t>Whitby</t>
  </si>
  <si>
    <t>L1R2W6</t>
  </si>
  <si>
    <t>ÉIC Saint-Frère-André</t>
  </si>
  <si>
    <t>330 LANSDOWNE AVE</t>
  </si>
  <si>
    <t>TORONTO</t>
  </si>
  <si>
    <t>ÉIC Saint-Jean-de-Brébeuf</t>
  </si>
  <si>
    <t>620 River</t>
  </si>
  <si>
    <t>L3B5N6</t>
  </si>
  <si>
    <t>ÉIC Sainte-Famille</t>
  </si>
  <si>
    <t>1780 Meadowvale boulevard</t>
  </si>
  <si>
    <t>L5N7K8</t>
  </si>
  <si>
    <t>ÉIC Sainte-Trinité</t>
  </si>
  <si>
    <t>2600 Grand Oak Trail</t>
  </si>
  <si>
    <t>L6M0R4</t>
  </si>
  <si>
    <t>ÉSAC Mère-Teresa</t>
  </si>
  <si>
    <t>50 Lisgar cour</t>
  </si>
  <si>
    <t>ÉSC Monseigneur-Jamot</t>
  </si>
  <si>
    <t>2350 Woodglade Boulevard</t>
  </si>
  <si>
    <t>Peterborough</t>
  </si>
  <si>
    <t>K9K2L1</t>
  </si>
  <si>
    <t>ÉSC Monseigneur-de-Charbonnel</t>
  </si>
  <si>
    <t>ÉSC Nouvelle-Alliance</t>
  </si>
  <si>
    <t>ÉSC Pape-François</t>
  </si>
  <si>
    <t>276 Sunset Blvd</t>
  </si>
  <si>
    <t>Stouffville</t>
  </si>
  <si>
    <t>L4A3R1</t>
  </si>
  <si>
    <t>ÉSC Père-Philippe-Lamarche</t>
  </si>
  <si>
    <t>ÉSC Père-René-de-Galinée</t>
  </si>
  <si>
    <t>ÉSC Renaissance</t>
  </si>
  <si>
    <t>700 Bloomington ouest chemin</t>
  </si>
  <si>
    <t>Aurora</t>
  </si>
  <si>
    <t>L4G0E1</t>
  </si>
  <si>
    <t>ÉSC Saint-Charles-Garnier</t>
  </si>
  <si>
    <t>ÉSC Saint-Frère-André</t>
  </si>
  <si>
    <t>ÉSC Saint-Jean-de-Brébeuf</t>
  </si>
  <si>
    <t>620 River chemin</t>
  </si>
  <si>
    <t>ÉSC Sainte-Famille</t>
  </si>
  <si>
    <t>ÉSC Sainte-Trinité</t>
  </si>
  <si>
    <t>1830 Meadowvale boulevard</t>
  </si>
  <si>
    <t>L5N7L2</t>
  </si>
  <si>
    <t>345 The Country Way</t>
  </si>
  <si>
    <t>N2E2S3</t>
  </si>
  <si>
    <t>362 Hillside avenue</t>
  </si>
  <si>
    <t>L1J6L7</t>
  </si>
  <si>
    <t>273 Cundles est chemin</t>
  </si>
  <si>
    <t>L4M6L1</t>
  </si>
  <si>
    <t>250 Gainsborough chemin</t>
  </si>
  <si>
    <t>M4L3C6</t>
  </si>
  <si>
    <t>153 Church rue</t>
  </si>
  <si>
    <t>St Catharines</t>
  </si>
  <si>
    <t>L2R3E2</t>
  </si>
  <si>
    <t>19300 2nd Concession Rd</t>
  </si>
  <si>
    <t>L9N0E5</t>
  </si>
  <si>
    <t>1001 Hutchison avenue</t>
  </si>
  <si>
    <t>L1N2A3</t>
  </si>
  <si>
    <t>ÉÉC Le-Petit-Prince</t>
  </si>
  <si>
    <t>79 Avro chemin</t>
  </si>
  <si>
    <t>Vaughan</t>
  </si>
  <si>
    <t>L6A1Y3</t>
  </si>
  <si>
    <t>ÉÉC Marguerite-Bourgeois-Borden</t>
  </si>
  <si>
    <t>117 Waterloo est chemin</t>
  </si>
  <si>
    <t>ÉÉC MonAvenir Virtuelle (4-8)</t>
  </si>
  <si>
    <t>110 Drewry Avenue</t>
  </si>
  <si>
    <t>ÉÉC MonAvenir Virtuelle (M-6)</t>
  </si>
  <si>
    <t>135 Bendamere avenue</t>
  </si>
  <si>
    <t>L9C1N4</t>
  </si>
  <si>
    <t>ÉÉC Mère-Élisabeth-Bruyère</t>
  </si>
  <si>
    <t>280 Glenridge promenade</t>
  </si>
  <si>
    <t>N2J3W4</t>
  </si>
  <si>
    <t>400 Cumberland avenue</t>
  </si>
  <si>
    <t>L8M2A2</t>
  </si>
  <si>
    <t>59 Clement Road</t>
  </si>
  <si>
    <t>M9R1Y5</t>
  </si>
  <si>
    <t>55 Findlay Drive</t>
  </si>
  <si>
    <t>Collingwood</t>
  </si>
  <si>
    <t>L9Y0G6</t>
  </si>
  <si>
    <t>ÉÉC Notre-Dame-de-la-Jeunesse-Ajax</t>
  </si>
  <si>
    <t>71 Ritchie avenue</t>
  </si>
  <si>
    <t>Ajax</t>
  </si>
  <si>
    <t>L1S6S5</t>
  </si>
  <si>
    <t>ÉÉC Notre-Dame-de-la-Jeunesse-Niagara.F</t>
  </si>
  <si>
    <t>7374 Wilson croissant</t>
  </si>
  <si>
    <t>L2G4S1</t>
  </si>
  <si>
    <t>385 Meadows boulevard</t>
  </si>
  <si>
    <t>L4Z1G5</t>
  </si>
  <si>
    <t>ÉÉC Saint-Antoine</t>
  </si>
  <si>
    <t>4572 Portage chemin</t>
  </si>
  <si>
    <t>L2E6A8</t>
  </si>
  <si>
    <t>58 Empress avenue</t>
  </si>
  <si>
    <t>L3B1K9</t>
  </si>
  <si>
    <t>90 Walton promenade</t>
  </si>
  <si>
    <t>L4G3K4</t>
  </si>
  <si>
    <t>1910 Broad Hollow Gate</t>
  </si>
  <si>
    <t>L5L3T4</t>
  </si>
  <si>
    <t>55 Abbotside Way</t>
  </si>
  <si>
    <t>Caledon</t>
  </si>
  <si>
    <t>L7C4C3</t>
  </si>
  <si>
    <t>500 Sandhurst cercle</t>
  </si>
  <si>
    <t>M1S3Y7</t>
  </si>
  <si>
    <t>210 Elizabeth rue</t>
  </si>
  <si>
    <t>Port Colborne</t>
  </si>
  <si>
    <t>L3K2C3</t>
  </si>
  <si>
    <t>54 Dufferin rue</t>
  </si>
  <si>
    <t>L9M1H4</t>
  </si>
  <si>
    <t>29 MEADOWVALE Rd</t>
  </si>
  <si>
    <t>M1C1R7</t>
  </si>
  <si>
    <t>720 WOODWARD AVE</t>
  </si>
  <si>
    <t>MILTON</t>
  </si>
  <si>
    <t>L9T4A3</t>
  </si>
  <si>
    <t>ÉÉC Saint-Noël-Chabanel-Cambridge</t>
  </si>
  <si>
    <t>640 Trico promenade</t>
  </si>
  <si>
    <t>N3H5P2</t>
  </si>
  <si>
    <t>ÉÉC Saint-Noël-Chabanel-Toronto</t>
  </si>
  <si>
    <t>30 Thistle Down Boulevard</t>
  </si>
  <si>
    <t>M9V1H8</t>
  </si>
  <si>
    <t>901 Francis chemin</t>
  </si>
  <si>
    <t>L7T3Y3</t>
  </si>
  <si>
    <t>ÉÉC Saint-René-Goupil</t>
  </si>
  <si>
    <t>221 Scottsdale promenade</t>
  </si>
  <si>
    <t>N1G3A1</t>
  </si>
  <si>
    <t>ÉÉC Sainte-Anne</t>
  </si>
  <si>
    <t>1150 Ferguson Drive</t>
  </si>
  <si>
    <t>L9T7V8</t>
  </si>
  <si>
    <t>ÉÉC Sainte-Croix</t>
  </si>
  <si>
    <t>351 Lafontaine ouest chemin 3</t>
  </si>
  <si>
    <t>Tiny</t>
  </si>
  <si>
    <t>L9T0H1</t>
  </si>
  <si>
    <t>25 Laurelcrest rue</t>
  </si>
  <si>
    <t>L6S4C4</t>
  </si>
  <si>
    <t>1 Ness promenade</t>
  </si>
  <si>
    <t>M3A2W1</t>
  </si>
  <si>
    <t>ÉÉC Sainte-Marguerite-Bourgeoys-Brantfrd</t>
  </si>
  <si>
    <t>60 Clench avenue</t>
  </si>
  <si>
    <t>N3T1B8</t>
  </si>
  <si>
    <t>ÉÉC Sainte-Marguerite-Bourgeoys-Markham</t>
  </si>
  <si>
    <t>111 John Button boulevard</t>
  </si>
  <si>
    <t>Markham</t>
  </si>
  <si>
    <t>L3R9C1</t>
  </si>
  <si>
    <t>ÉÉC Sainte-Marguerite-Bourgeoys-St.Cath</t>
  </si>
  <si>
    <t>12 Burleigh Hill promenade</t>
  </si>
  <si>
    <t>L2T2V5</t>
  </si>
  <si>
    <t>ÉÉC Sainte-Marguerite-d'Youville</t>
  </si>
  <si>
    <t>755 Royal York chemin</t>
  </si>
  <si>
    <t>M8Y2T3</t>
  </si>
  <si>
    <t>ÉÉC Sainte-Marie-Oakville</t>
  </si>
  <si>
    <t>336 Maurice promenade</t>
  </si>
  <si>
    <t>L6K2X3</t>
  </si>
  <si>
    <t>ÉÉC Sainte-Marie-Simcoe</t>
  </si>
  <si>
    <t>165 Queen nord rue</t>
  </si>
  <si>
    <t>Norfolk</t>
  </si>
  <si>
    <t>N3Y3Y7</t>
  </si>
  <si>
    <t>ÉÉC Samuel-de-Champlain</t>
  </si>
  <si>
    <t>275 Park rue</t>
  </si>
  <si>
    <t>Orillia</t>
  </si>
  <si>
    <t>L3V5W1</t>
  </si>
  <si>
    <t>ÉÉC du Bon-Berger</t>
  </si>
  <si>
    <t>343 Jones Avenue</t>
  </si>
  <si>
    <t>M4J3G4</t>
  </si>
  <si>
    <t>ÉÉC du Sacré-Coeur-Georgetown</t>
  </si>
  <si>
    <t>34 Miller promenade</t>
  </si>
  <si>
    <t>Georgetown</t>
  </si>
  <si>
    <t>L7G5P7</t>
  </si>
  <si>
    <t>ÉÉC du Sacré-Coeur-Toronto</t>
  </si>
  <si>
    <t>98 Essex Street</t>
  </si>
  <si>
    <t>M6G1T3</t>
  </si>
  <si>
    <t>ÉÉC du Sacré-Coeur-Welland</t>
  </si>
  <si>
    <t>310 Fitch rue</t>
  </si>
  <si>
    <t>L3C4W5</t>
  </si>
  <si>
    <t>École Cap sur l'Avenir</t>
  </si>
  <si>
    <t>190 Larch rue</t>
  </si>
  <si>
    <t>Sudbury</t>
  </si>
  <si>
    <t>P3E1C5</t>
  </si>
  <si>
    <t>École publique Camille-Perron</t>
  </si>
  <si>
    <t>13 Church rue</t>
  </si>
  <si>
    <t>Markstay</t>
  </si>
  <si>
    <t>P0M2G0</t>
  </si>
  <si>
    <t>École publique Foyer-Jeunesse</t>
  </si>
  <si>
    <t>4752 Notre Dame avenue</t>
  </si>
  <si>
    <t>Hanmer</t>
  </si>
  <si>
    <t>P3P1X5</t>
  </si>
  <si>
    <t>École publique Franco-Manitou</t>
  </si>
  <si>
    <t>21 Wenonah promenade</t>
  </si>
  <si>
    <t>Manitouwadge</t>
  </si>
  <si>
    <t>P0T2C0</t>
  </si>
  <si>
    <t>École publique Franco-Nord</t>
  </si>
  <si>
    <t>178 Junction avenue</t>
  </si>
  <si>
    <t>Azilda</t>
  </si>
  <si>
    <t>P0M1B0</t>
  </si>
  <si>
    <t>École publique Hanmer</t>
  </si>
  <si>
    <t>4800 Notre Dame avenue</t>
  </si>
  <si>
    <t>École publique Hélène-Gravel</t>
  </si>
  <si>
    <t>1412 Stephen rue</t>
  </si>
  <si>
    <t>P3E4L5</t>
  </si>
  <si>
    <t>École publique Jean-Éthier-Blais</t>
  </si>
  <si>
    <t>2190 Lasalle boul</t>
  </si>
  <si>
    <t>P3A2A8</t>
  </si>
  <si>
    <t>École publique Jeanne-Sauvé</t>
  </si>
  <si>
    <t>300 Van Horne rue</t>
  </si>
  <si>
    <t>P3B1H9</t>
  </si>
  <si>
    <t>École publique Macdonald-Cartier</t>
  </si>
  <si>
    <t>37 Lasalle Ouest boul</t>
  </si>
  <si>
    <t>P3A1W1</t>
  </si>
  <si>
    <t>370 Côté ave</t>
  </si>
  <si>
    <t>Chelmsford</t>
  </si>
  <si>
    <t>P0M1L0</t>
  </si>
  <si>
    <t>1450 Main rue</t>
  </si>
  <si>
    <t>Val Caron</t>
  </si>
  <si>
    <t>P3N1R8</t>
  </si>
  <si>
    <t>École publique de la Rivière-des-Français</t>
  </si>
  <si>
    <t>11 Lahaie rue</t>
  </si>
  <si>
    <t>Noëlville</t>
  </si>
  <si>
    <t>P0M2N0</t>
  </si>
  <si>
    <t>École publique des Villageois</t>
  </si>
  <si>
    <t>11 Edinburgh chemin</t>
  </si>
  <si>
    <t>P5A2M3</t>
  </si>
  <si>
    <t>École publique l'Escalade</t>
  </si>
  <si>
    <t>52 Winston ch</t>
  </si>
  <si>
    <t>École publique virtuelle du CSPGNO</t>
  </si>
  <si>
    <t>296 Van Horne Street</t>
  </si>
  <si>
    <t>École publique Écho-des-Rapides</t>
  </si>
  <si>
    <t>145 Hugill rue</t>
  </si>
  <si>
    <t>Sault-Ste-Marie</t>
  </si>
  <si>
    <t>P6A4E9</t>
  </si>
  <si>
    <t>École secondaire Château-Jeunesse</t>
  </si>
  <si>
    <t>167 Centennial promenade</t>
  </si>
  <si>
    <t>Longlac</t>
  </si>
  <si>
    <t>P0T2A0</t>
  </si>
  <si>
    <t>École secondaire Cité-Supérieure</t>
  </si>
  <si>
    <t>14 Hemlo promenade</t>
  </si>
  <si>
    <t>Marathon</t>
  </si>
  <si>
    <t>P0T2E0</t>
  </si>
  <si>
    <t>École secondaire Hanmer</t>
  </si>
  <si>
    <t>4800 Notre Dame ave</t>
  </si>
  <si>
    <t>École secondaire Macdonald-Cartier</t>
  </si>
  <si>
    <t>37 Lasalle ouest boul</t>
  </si>
  <si>
    <t>École secondaire Villa Française des Jeunes</t>
  </si>
  <si>
    <t>11 Edinburgh ch</t>
  </si>
  <si>
    <t>École secondaire de la Rivière-des-Français</t>
  </si>
  <si>
    <t>École secondaire l'Orée des Bois</t>
  </si>
  <si>
    <t>159 Avenue du Parc</t>
  </si>
  <si>
    <t>Dubreuilville</t>
  </si>
  <si>
    <t>P0S1B0</t>
  </si>
  <si>
    <t>2345 Connaught ave</t>
  </si>
  <si>
    <t>North Bay</t>
  </si>
  <si>
    <t>P1B0A3</t>
  </si>
  <si>
    <t>130 Lisgar rue</t>
  </si>
  <si>
    <t>Sturgeon Falls</t>
  </si>
  <si>
    <t>P2B3H4</t>
  </si>
  <si>
    <t>80 Cedar rue</t>
  </si>
  <si>
    <t>Kapuskasing</t>
  </si>
  <si>
    <t>P5N2B3</t>
  </si>
  <si>
    <t>145 St-Jean rue</t>
  </si>
  <si>
    <t>Timmins</t>
  </si>
  <si>
    <t>P4R0J7</t>
  </si>
  <si>
    <t>École publique Pavillon Renaissance</t>
  </si>
  <si>
    <t>301 Shirley rue</t>
  </si>
  <si>
    <t>P4R1N5</t>
  </si>
  <si>
    <t>École publique Étoile du Nord</t>
  </si>
  <si>
    <t>551 Union rue</t>
  </si>
  <si>
    <t>Iroquois Falls</t>
  </si>
  <si>
    <t>P0K1E0</t>
  </si>
  <si>
    <t>École secondaire CANO</t>
  </si>
  <si>
    <t>3 Aurora avenue</t>
  </si>
  <si>
    <t>P5N1J6</t>
  </si>
  <si>
    <t>École secondaire Passeport Jeunesse</t>
  </si>
  <si>
    <t>75 9e Rue</t>
  </si>
  <si>
    <t>Hearst</t>
  </si>
  <si>
    <t>P0L1N0</t>
  </si>
  <si>
    <t>École secondaire Renaissance</t>
  </si>
  <si>
    <t>301 Shirley N rue</t>
  </si>
  <si>
    <t>École secondaire l'Alliance</t>
  </si>
  <si>
    <t>296 Cambridge avenue</t>
  </si>
  <si>
    <t>École secondaire publique Echo du Nord</t>
  </si>
  <si>
    <t>2 Montgomery avenue</t>
  </si>
  <si>
    <t>P5N0A4</t>
  </si>
  <si>
    <t>École secondaire publique Nipissing Ouest</t>
  </si>
  <si>
    <t>175 Ethel rue</t>
  </si>
  <si>
    <t>P2B2Z8</t>
  </si>
  <si>
    <t>École secondaire publique Odyssée</t>
  </si>
  <si>
    <t>480 Norman ave</t>
  </si>
  <si>
    <t>P1B0A8</t>
  </si>
  <si>
    <t>École à distance CSPNE</t>
  </si>
  <si>
    <t>820 Lakeshore promenade</t>
  </si>
  <si>
    <t>P1B9T5</t>
  </si>
  <si>
    <t>École élémentaire publique Odyssée</t>
  </si>
  <si>
    <t>École élémentaire publique Passeport Jeunesse</t>
  </si>
  <si>
    <t>75 9e rue</t>
  </si>
  <si>
    <t>École élémentaire publique aux Quatre-Vents</t>
  </si>
  <si>
    <t>70 Joseph rue</t>
  </si>
  <si>
    <t>Parry Sound</t>
  </si>
  <si>
    <t>P2A2G5</t>
  </si>
  <si>
    <t>École élémentaire publique des Navigateurs</t>
  </si>
  <si>
    <t>39 Hessle ave</t>
  </si>
  <si>
    <t>New Liskeard</t>
  </si>
  <si>
    <t>P0J1P0</t>
  </si>
  <si>
    <t>École Saint-Raymond</t>
  </si>
  <si>
    <t>22 Borge avenue</t>
  </si>
  <si>
    <t>P1A2S7</t>
  </si>
  <si>
    <t>École secondaire catholique Algonquin</t>
  </si>
  <si>
    <t>555 Algonquin avenue</t>
  </si>
  <si>
    <t>P1B4W8</t>
  </si>
  <si>
    <t>555 Algonquin Av</t>
  </si>
  <si>
    <t>École secondaire catholique Franco-Cité</t>
  </si>
  <si>
    <t>90 Main rue</t>
  </si>
  <si>
    <t>P2B2Z7</t>
  </si>
  <si>
    <t>École secondaire catholique Élisabeth-Bruyère</t>
  </si>
  <si>
    <t>359 Brydges rue</t>
  </si>
  <si>
    <t>Mattawa</t>
  </si>
  <si>
    <t>P0H1V0</t>
  </si>
  <si>
    <t>École séparée Christ-Roi</t>
  </si>
  <si>
    <t>7 Forget avenue</t>
  </si>
  <si>
    <t>River Valley</t>
  </si>
  <si>
    <t>P0H2C0</t>
  </si>
  <si>
    <t>École séparée La Résurrection</t>
  </si>
  <si>
    <t>136 Third rue</t>
  </si>
  <si>
    <t>P2B3C6</t>
  </si>
  <si>
    <t>École séparée Lorrain</t>
  </si>
  <si>
    <t>245 Yonge rue</t>
  </si>
  <si>
    <t>Bonfield</t>
  </si>
  <si>
    <t>P0H1E0</t>
  </si>
  <si>
    <t>École séparée Mariale</t>
  </si>
  <si>
    <t>1000 Birch rue</t>
  </si>
  <si>
    <t>Thorne</t>
  </si>
  <si>
    <t>P0H2J0</t>
  </si>
  <si>
    <t>École séparée Saint-Thomas-D'Aquin</t>
  </si>
  <si>
    <t>1245 Village chemin</t>
  </si>
  <si>
    <t>Astorville</t>
  </si>
  <si>
    <t>P0H1B0</t>
  </si>
  <si>
    <t>École séparée Saint-Vincent</t>
  </si>
  <si>
    <t>124 King Est rue</t>
  </si>
  <si>
    <t>P1B1P2</t>
  </si>
  <si>
    <t>École séparée Sainte-Anne</t>
  </si>
  <si>
    <t>361 Brydges rue</t>
  </si>
  <si>
    <t>École séparée Ste-Marguerite-d'Youville</t>
  </si>
  <si>
    <t>73 Principale Est rue</t>
  </si>
  <si>
    <t>Verner</t>
  </si>
  <si>
    <t>P0H2M0</t>
  </si>
  <si>
    <t>École élémentaire catholique CSCFN Virtuelle</t>
  </si>
  <si>
    <t>681 Chippewa Street</t>
  </si>
  <si>
    <t>P1B6G8</t>
  </si>
  <si>
    <t>93 Michaud rue</t>
  </si>
  <si>
    <t>P2B1B9</t>
  </si>
  <si>
    <t>681-B Chippewa Ouest rue</t>
  </si>
  <si>
    <t>École intermédiaire catholique - Pavillon Alexandria</t>
  </si>
  <si>
    <t>100 McNab rue</t>
  </si>
  <si>
    <t>École intermédiaire catholique - Pavillon Casselman</t>
  </si>
  <si>
    <t>778 Brébeuf rue</t>
  </si>
  <si>
    <t>Casselman</t>
  </si>
  <si>
    <t>K0A1M0</t>
  </si>
  <si>
    <t>École intermédiaire catholique - Pavillon Embrun</t>
  </si>
  <si>
    <t>1276 St-Jacques rue</t>
  </si>
  <si>
    <t>Embrun</t>
  </si>
  <si>
    <t>K0A1W0</t>
  </si>
  <si>
    <t>École intermédiaire catholique - Pavillon Hawkesbury</t>
  </si>
  <si>
    <t>572 Kitchener</t>
  </si>
  <si>
    <t>Hawkesbury</t>
  </si>
  <si>
    <t>K6A2P6</t>
  </si>
  <si>
    <t>École intermédiaire catholique - Pavillon Plantagenet</t>
  </si>
  <si>
    <t>6150 de comté 17 chemin</t>
  </si>
  <si>
    <t>Plantagenet</t>
  </si>
  <si>
    <t>K0B1L0</t>
  </si>
  <si>
    <t>École intermédiaire catholique - Pavillon Rockland</t>
  </si>
  <si>
    <t>1535 du Parc avenue</t>
  </si>
  <si>
    <t>K4K1K6</t>
  </si>
  <si>
    <t>École intermédiaire catholique La Citadelle</t>
  </si>
  <si>
    <t>510 McConnell avenue</t>
  </si>
  <si>
    <t>K6H4M1</t>
  </si>
  <si>
    <t>École secondaire catholique Embrun</t>
  </si>
  <si>
    <t>École secondaire catholique L'Escale</t>
  </si>
  <si>
    <t>École secondaire catholique La Citadelle</t>
  </si>
  <si>
    <t>École secondaire catholique Le Relais</t>
  </si>
  <si>
    <t>100 McNabb rue</t>
  </si>
  <si>
    <t>École secondaire catholique de Casselman</t>
  </si>
  <si>
    <t>École secondaire catholique de Plantagenet</t>
  </si>
  <si>
    <t>École secondaire catholique régionale de Hawkesbury</t>
  </si>
  <si>
    <t>572 Kitchener rue</t>
  </si>
  <si>
    <t>K6A2P3</t>
  </si>
  <si>
    <t>École élémentaire catholique Curé-Labrosse</t>
  </si>
  <si>
    <t>5050 Fatima rue</t>
  </si>
  <si>
    <t>St-Eugène</t>
  </si>
  <si>
    <t>K0B1P0</t>
  </si>
  <si>
    <t>École élémentaire catholique Du Rosaire</t>
  </si>
  <si>
    <t>2410 du Lac chemin</t>
  </si>
  <si>
    <t>St-Pascal-Baylon</t>
  </si>
  <si>
    <t>K0A3N0</t>
  </si>
  <si>
    <t>115 Sandfield rue</t>
  </si>
  <si>
    <t>École élémentaire catholique Embrun - Pav. Saint-Jean/Pav. La Croisée</t>
  </si>
  <si>
    <t>1045 Notre-Dame rue</t>
  </si>
  <si>
    <t>École élémentaire catholique La Source</t>
  </si>
  <si>
    <t>17095 McLean chemin 1</t>
  </si>
  <si>
    <t>Moose Creek</t>
  </si>
  <si>
    <t>K0C1W0</t>
  </si>
  <si>
    <t>École élémentaire catholique Marie-Tanguay</t>
  </si>
  <si>
    <t>1500 Holy Cross boulevard</t>
  </si>
  <si>
    <t>K6H2X1</t>
  </si>
  <si>
    <t>École élémentaire catholique Notre-Dame</t>
  </si>
  <si>
    <t>420 15e Ouest rue</t>
  </si>
  <si>
    <t>K6J3K5</t>
  </si>
  <si>
    <t>École élémentaire catholique Notre-Dame-du-Rosaire</t>
  </si>
  <si>
    <t>9 Ouest concession</t>
  </si>
  <si>
    <t>Crysler</t>
  </si>
  <si>
    <t>K0A1R0</t>
  </si>
  <si>
    <t>École élémentaire catholique Paul VI</t>
  </si>
  <si>
    <t>500 Principale Est rue</t>
  </si>
  <si>
    <t>K6A1A9</t>
  </si>
  <si>
    <t>École élémentaire catholique Sacré-Coeur</t>
  </si>
  <si>
    <t>2233 Dollard rue</t>
  </si>
  <si>
    <t>Bourget</t>
  </si>
  <si>
    <t>K0A1E0</t>
  </si>
  <si>
    <t>École élémentaire catholique Saint-Albert</t>
  </si>
  <si>
    <t>116 Principale rue</t>
  </si>
  <si>
    <t>St-Albert</t>
  </si>
  <si>
    <t>K0A3C0</t>
  </si>
  <si>
    <t>École élémentaire catholique Saint-Grégoire</t>
  </si>
  <si>
    <t>50 Home rue</t>
  </si>
  <si>
    <t>École élémentaire catholique Saint-Isidore</t>
  </si>
  <si>
    <t>20 de l'École rue</t>
  </si>
  <si>
    <t>St-Isidore</t>
  </si>
  <si>
    <t>K0C2B0</t>
  </si>
  <si>
    <t>École élémentaire catholique Saint-Jean-Baptiste</t>
  </si>
  <si>
    <t>35 Longueuil rue</t>
  </si>
  <si>
    <t>L'Orignal</t>
  </si>
  <si>
    <t>K0B1K0</t>
  </si>
  <si>
    <t>École élémentaire catholique Saint-Joseph (Russell)</t>
  </si>
  <si>
    <t>1008 Russell Nord chemin</t>
  </si>
  <si>
    <t>K4R1C8</t>
  </si>
  <si>
    <t>École élémentaire catholique Saint-Joseph (Wendover)</t>
  </si>
  <si>
    <t>3250 Principale rue</t>
  </si>
  <si>
    <t>Wendover</t>
  </si>
  <si>
    <t>K0A3K0</t>
  </si>
  <si>
    <t>École élémentaire catholique Saint-Mathieu</t>
  </si>
  <si>
    <t>3155 Gendron chemin</t>
  </si>
  <si>
    <t>260 Main rue</t>
  </si>
  <si>
    <t>École élémentaire catholique Saint-Viateur</t>
  </si>
  <si>
    <t>205 Limoges chemin</t>
  </si>
  <si>
    <t>Limoges</t>
  </si>
  <si>
    <t>K0A2M0</t>
  </si>
  <si>
    <t>École élémentaire catholique Saint-Victor</t>
  </si>
  <si>
    <t>38 Saint-Paul rue</t>
  </si>
  <si>
    <t>Alfred</t>
  </si>
  <si>
    <t>K0B1A0</t>
  </si>
  <si>
    <t>École élémentaire catholique Sainte-Félicité</t>
  </si>
  <si>
    <t>1647 Landry rue</t>
  </si>
  <si>
    <t>Clarence Creek</t>
  </si>
  <si>
    <t>K0A1N0</t>
  </si>
  <si>
    <t>École élémentaire catholique Sainte-Lucie</t>
  </si>
  <si>
    <t>17 337 Dow rue 1</t>
  </si>
  <si>
    <t>Long Sault</t>
  </si>
  <si>
    <t>K0C1P0</t>
  </si>
  <si>
    <t>École élémentaire catholique Sainte-Trinité</t>
  </si>
  <si>
    <t>879 St-Joseph rue</t>
  </si>
  <si>
    <t>K4K1C2</t>
  </si>
  <si>
    <t>École élémentaire catholique de Casselman - Pav. St-Paul/Ste-Euphémie</t>
  </si>
  <si>
    <t>215 Laurier rue</t>
  </si>
  <si>
    <t>École élémentaire catholique de l'Ange-Gardien</t>
  </si>
  <si>
    <t>4831 Second Line chemin</t>
  </si>
  <si>
    <t>North Lancaster</t>
  </si>
  <si>
    <t>K0C1Z0</t>
  </si>
  <si>
    <t>Notre-Dame-des-Écoles</t>
  </si>
  <si>
    <t>215 Quebec rue</t>
  </si>
  <si>
    <t>Nakina</t>
  </si>
  <si>
    <t>P0T2H0</t>
  </si>
  <si>
    <t>École Immaculée-Conception</t>
  </si>
  <si>
    <t>119 Lily Pad Lake chemin</t>
  </si>
  <si>
    <t>Ignace</t>
  </si>
  <si>
    <t>P0T1T0</t>
  </si>
  <si>
    <t>École Notre-Dame-de-Fatima</t>
  </si>
  <si>
    <t>113 Indian chemin</t>
  </si>
  <si>
    <t>École St-Joseph</t>
  </si>
  <si>
    <t>308 4e rue nord</t>
  </si>
  <si>
    <t>Geraldton</t>
  </si>
  <si>
    <t>P0T1M0</t>
  </si>
  <si>
    <t>École catholique Franco-Supérieur</t>
  </si>
  <si>
    <t>220 Elgin rue</t>
  </si>
  <si>
    <t>Thunder Bay</t>
  </si>
  <si>
    <t>P7A0A4</t>
  </si>
  <si>
    <t>École catholique Franco-Terrace</t>
  </si>
  <si>
    <t>17 Cartier rue</t>
  </si>
  <si>
    <t>Terrace Bay</t>
  </si>
  <si>
    <t>P0T2W0</t>
  </si>
  <si>
    <t>École catholique Val-des-Bois</t>
  </si>
  <si>
    <t>23 Penn Lake chemin</t>
  </si>
  <si>
    <t>École catholique de La Vérendrye</t>
  </si>
  <si>
    <t>175 High Nord rue</t>
  </si>
  <si>
    <t>P7A8C7</t>
  </si>
  <si>
    <t>École catholique de l'Enfant-Jésus</t>
  </si>
  <si>
    <t>161 Airport chemin 4</t>
  </si>
  <si>
    <t>Dryden</t>
  </si>
  <si>
    <t>P8N0A2</t>
  </si>
  <si>
    <t>École catholique des Étoiles-du-Nord</t>
  </si>
  <si>
    <t>54 Discovery chemin</t>
  </si>
  <si>
    <t>Red Lake</t>
  </si>
  <si>
    <t>P0V2M0</t>
  </si>
  <si>
    <t>École secondaire catholique de La Vérendrye</t>
  </si>
  <si>
    <t>La Clef</t>
  </si>
  <si>
    <t>896 Riverside promenade</t>
  </si>
  <si>
    <t>P4N3W2</t>
  </si>
  <si>
    <t>École catholique André-Cary</t>
  </si>
  <si>
    <t>39 Murdock rue</t>
  </si>
  <si>
    <t>P5N1H9</t>
  </si>
  <si>
    <t>École catholique Anicet-Morin</t>
  </si>
  <si>
    <t>1070 Power avenue</t>
  </si>
  <si>
    <t>P4R1B4</t>
  </si>
  <si>
    <t>École catholique Assomption (Earlton)</t>
  </si>
  <si>
    <t>24 9e avenue</t>
  </si>
  <si>
    <t>Earlton</t>
  </si>
  <si>
    <t>P0J1E0</t>
  </si>
  <si>
    <t>École catholique Assomption (Kirkland Lake)</t>
  </si>
  <si>
    <t>31 Churchill promenade</t>
  </si>
  <si>
    <t>Kirkland Lake</t>
  </si>
  <si>
    <t>P2N1T8</t>
  </si>
  <si>
    <t>École catholique Cité des Jeunes</t>
  </si>
  <si>
    <t>10 Cité des Jeunes boulevard</t>
  </si>
  <si>
    <t>P5N2K2</t>
  </si>
  <si>
    <t>École catholique Don-Bosco</t>
  </si>
  <si>
    <t>400 Lonergan boulevard</t>
  </si>
  <si>
    <t>P4P1C7</t>
  </si>
  <si>
    <t>École catholique Georges-Vanier</t>
  </si>
  <si>
    <t>120 Ross chemin</t>
  </si>
  <si>
    <t>Smooth Rock Falls</t>
  </si>
  <si>
    <t>P0L2B0</t>
  </si>
  <si>
    <t>École catholique Jacques-Cartier (Kapuskasing)</t>
  </si>
  <si>
    <t>8 Brunelle Sud chemin</t>
  </si>
  <si>
    <t>P5N2T2</t>
  </si>
  <si>
    <t>École catholique Jacques-Cartier (Timmins)</t>
  </si>
  <si>
    <t>377 Maple Nord rue</t>
  </si>
  <si>
    <t>P4N6C4</t>
  </si>
  <si>
    <t>École catholique Louis-Rhéaume</t>
  </si>
  <si>
    <t>600 Pine Nord rue</t>
  </si>
  <si>
    <t>P4N6M3</t>
  </si>
  <si>
    <t>École catholique Notre-Dame (Foleyet)</t>
  </si>
  <si>
    <t>70 2e avenue</t>
  </si>
  <si>
    <t>Foleyet</t>
  </si>
  <si>
    <t>P0M1T0</t>
  </si>
  <si>
    <t>École catholique Notre-Dame-du-Rosaire (Gogama)</t>
  </si>
  <si>
    <t>51 Harris rue</t>
  </si>
  <si>
    <t>Gogama</t>
  </si>
  <si>
    <t>P0M1W0</t>
  </si>
  <si>
    <t>École catholique Nouveau Regard (Pavillon Jeunesse Nord)</t>
  </si>
  <si>
    <t>2-399 8e rue</t>
  </si>
  <si>
    <t>Cochrane</t>
  </si>
  <si>
    <t>P0L1C0</t>
  </si>
  <si>
    <t>École catholique Nouveau Regard (Pavillon St-Joseph)</t>
  </si>
  <si>
    <t>1-399 8e rue</t>
  </si>
  <si>
    <t>École catholique Pavillon Notre-Dame</t>
  </si>
  <si>
    <t>48 9e rue</t>
  </si>
  <si>
    <t>École catholique Sacré-Coeur (Timmins)</t>
  </si>
  <si>
    <t>560 Dieppe rue</t>
  </si>
  <si>
    <t>P4N7N4</t>
  </si>
  <si>
    <t>École catholique Saint-Michel</t>
  </si>
  <si>
    <t>998075 11 Nord route</t>
  </si>
  <si>
    <t>École catholique Sainte-Croix</t>
  </si>
  <si>
    <t>304 Rorke avenue</t>
  </si>
  <si>
    <t>Haileybury</t>
  </si>
  <si>
    <t>P0J1K0</t>
  </si>
  <si>
    <t>École catholique Sainte-Thérèse</t>
  </si>
  <si>
    <t>332 Timmins ave</t>
  </si>
  <si>
    <t>Ramore</t>
  </si>
  <si>
    <t>P0K1R0</t>
  </si>
  <si>
    <t>École catholique St-Dominique</t>
  </si>
  <si>
    <t>855 Park avenue</t>
  </si>
  <si>
    <t>P4N4C5</t>
  </si>
  <si>
    <t>École catholique St-François-Xavier</t>
  </si>
  <si>
    <t>189 Balmoral avenue</t>
  </si>
  <si>
    <t>Mattice</t>
  </si>
  <si>
    <t>P0L1T0</t>
  </si>
  <si>
    <t>École catholique St-Gérard</t>
  </si>
  <si>
    <t>59 Sterling Est avenue</t>
  </si>
  <si>
    <t>P4N1R7</t>
  </si>
  <si>
    <t>École catholique St-Jude</t>
  </si>
  <si>
    <t>255 Dixon rue</t>
  </si>
  <si>
    <t>Porcupine</t>
  </si>
  <si>
    <t>P0N1C0</t>
  </si>
  <si>
    <t>École catholique St-Jules</t>
  </si>
  <si>
    <t>55 St-Aubin avenue</t>
  </si>
  <si>
    <t>Moonbeam</t>
  </si>
  <si>
    <t>P0L1V0</t>
  </si>
  <si>
    <t>École catholique St-Louis (Hearst)</t>
  </si>
  <si>
    <t>1007 Edward rue</t>
  </si>
  <si>
    <t>École catholique St-Louis (Virginiatown)</t>
  </si>
  <si>
    <t>2 Kerr Mine chemin</t>
  </si>
  <si>
    <t>Virginiatown</t>
  </si>
  <si>
    <t>P0K1X0</t>
  </si>
  <si>
    <t>École catholique Ste-Anne</t>
  </si>
  <si>
    <t>619 Allan rue</t>
  </si>
  <si>
    <t>École catholique Sts-Martyrs-Canadiens</t>
  </si>
  <si>
    <t>425 Teefy rue</t>
  </si>
  <si>
    <t>P0K1G0</t>
  </si>
  <si>
    <t>École catholique l’Envolée du Nord</t>
  </si>
  <si>
    <t>54 Duncan Sud avenue</t>
  </si>
  <si>
    <t>P2N1Y1</t>
  </si>
  <si>
    <t>École secondaire catholique Cité des Jeunes</t>
  </si>
  <si>
    <t>École secondaire catholique Georges-Vanier</t>
  </si>
  <si>
    <t>École secondaire catholique Hearst</t>
  </si>
  <si>
    <t>30 10e rue</t>
  </si>
  <si>
    <t>École secondaire catholique L'Alliance</t>
  </si>
  <si>
    <t>44 Anson promenade</t>
  </si>
  <si>
    <t>École secondaire catholique Sainte-Marie</t>
  </si>
  <si>
    <t>340 Hessle avenue</t>
  </si>
  <si>
    <t>École secondaire catholique Thériault</t>
  </si>
  <si>
    <t>341 Thériault boulevard</t>
  </si>
  <si>
    <t>P4N7K3</t>
  </si>
  <si>
    <t>École secondaire catholique l’Envolée du Nord</t>
  </si>
  <si>
    <t>École secondaire virtuelle d'apprentissage du CSCDGR</t>
  </si>
  <si>
    <t>896 Riverside Drive</t>
  </si>
  <si>
    <t>École élémentaire virtuelle d'apprentissage du CSCDGR</t>
  </si>
  <si>
    <t>École intermédiaire catholique Académie catholique Ange-Gabriel</t>
  </si>
  <si>
    <t>1515 Kensington prom.</t>
  </si>
  <si>
    <t>K6V6H9</t>
  </si>
  <si>
    <t>École intermédiaire catholique Béatrice-Desloges</t>
  </si>
  <si>
    <t>1999 Provence av.</t>
  </si>
  <si>
    <t>Orléans</t>
  </si>
  <si>
    <t>K4A3Y6</t>
  </si>
  <si>
    <t>École intermédiaire catholique Franco-Cité</t>
  </si>
  <si>
    <t>623 Smyth chemin</t>
  </si>
  <si>
    <t>Ottawa</t>
  </si>
  <si>
    <t>K1G1N7</t>
  </si>
  <si>
    <t>École intermédiaire catholique Franco-Ouest</t>
  </si>
  <si>
    <t>411 Seyton prom.</t>
  </si>
  <si>
    <t>Nepean</t>
  </si>
  <si>
    <t>K2H8X1</t>
  </si>
  <si>
    <t>École intermédiaire catholique Garneau</t>
  </si>
  <si>
    <t>6588 Carrière Rue</t>
  </si>
  <si>
    <t>Orleans</t>
  </si>
  <si>
    <t>K1C1J4</t>
  </si>
  <si>
    <t>École intermédiaire catholique Jeanne-Lajoie</t>
  </si>
  <si>
    <t>1257 Pembroke rue</t>
  </si>
  <si>
    <t>Pembroke</t>
  </si>
  <si>
    <t>K8A5R3</t>
  </si>
  <si>
    <t>École intermédiaire catholique Mer Bleue</t>
  </si>
  <si>
    <t>6401 Renaud Rd</t>
  </si>
  <si>
    <t>K1W0H8</t>
  </si>
  <si>
    <t>École intermédiaire catholique Paul-Desmarais</t>
  </si>
  <si>
    <t>5315 Abbott rue</t>
  </si>
  <si>
    <t>K2S0X3</t>
  </si>
  <si>
    <t>École intermédiaire catholique Pierre-Savard</t>
  </si>
  <si>
    <t>1110 Longfields prom.</t>
  </si>
  <si>
    <t>K2J0H9</t>
  </si>
  <si>
    <t>École intermédiaire catholique Sainte-Marie-Rivier</t>
  </si>
  <si>
    <t>1381 Demers Ave</t>
  </si>
  <si>
    <t>K7M0J1</t>
  </si>
  <si>
    <t>École intermédiaire catholique Samuel-Genest</t>
  </si>
  <si>
    <t>704 Carson chemin</t>
  </si>
  <si>
    <t>K1K2H3</t>
  </si>
  <si>
    <t>École secondaire catholique Ange-Gabriel</t>
  </si>
  <si>
    <t>École secondaire catholique Béatrice-Desloges</t>
  </si>
  <si>
    <t>623, Smyth chemin</t>
  </si>
  <si>
    <t>École secondaire catholique Franco-Ouest</t>
  </si>
  <si>
    <t>École secondaire catholique Garneau</t>
  </si>
  <si>
    <t>6588 Carrière rue</t>
  </si>
  <si>
    <t>École secondaire catholique Jeanne-Lajoie</t>
  </si>
  <si>
    <t>1257 Pembroke Ouest rue</t>
  </si>
  <si>
    <t>École secondaire catholique Mer Bleue</t>
  </si>
  <si>
    <t>École secondaire catholique Notre-Dame</t>
  </si>
  <si>
    <t>11 Beattie Lane</t>
  </si>
  <si>
    <t>École secondaire catholique Paul-Desmarais</t>
  </si>
  <si>
    <t>5315 Abbott</t>
  </si>
  <si>
    <t>École secondaire catholique Pierre-Savard</t>
  </si>
  <si>
    <t>École secondaire catholique Sainte-Marie-Rivier</t>
  </si>
  <si>
    <t>1381 Demers av.</t>
  </si>
  <si>
    <t>École secondaire catholique Samuel-Genest</t>
  </si>
  <si>
    <t>704 Carson's chemin</t>
  </si>
  <si>
    <t>École secondaire catholique de l’innovation</t>
  </si>
  <si>
    <t>801 de l'Aviation prom.</t>
  </si>
  <si>
    <t>K1K4R3</t>
  </si>
  <si>
    <t>École élémentaire Académie catholique Ange-Gabriel</t>
  </si>
  <si>
    <t>École élémentaire catholique Alain-Fortin</t>
  </si>
  <si>
    <t>676 Lakeridge prom.</t>
  </si>
  <si>
    <t>K4A0J8</t>
  </si>
  <si>
    <t>École élémentaire catholique Arc-en-ciel</t>
  </si>
  <si>
    <t>1830 Portobello boul.</t>
  </si>
  <si>
    <t>K4A3T6</t>
  </si>
  <si>
    <t>École élémentaire catholique Au Coeur d'Ottawa</t>
  </si>
  <si>
    <t>88 Main Street</t>
  </si>
  <si>
    <t>K1S1C2</t>
  </si>
  <si>
    <t>École élémentaire catholique Bernard-Grandmaître</t>
  </si>
  <si>
    <t>4170 Spratt chemin</t>
  </si>
  <si>
    <t>K1V0Z5</t>
  </si>
  <si>
    <t>École élémentaire catholique De la Découverte</t>
  </si>
  <si>
    <t>866 Scala av.</t>
  </si>
  <si>
    <t>Cumberland</t>
  </si>
  <si>
    <t>K4A4T6</t>
  </si>
  <si>
    <t>École élémentaire catholique Des  Voyageurs</t>
  </si>
  <si>
    <t>6030 Voyageur prom.</t>
  </si>
  <si>
    <t>K1C2T1</t>
  </si>
  <si>
    <t>École élémentaire catholique Des Pins</t>
  </si>
  <si>
    <t>1487 Ridgebrook prom.</t>
  </si>
  <si>
    <t>Gloucester</t>
  </si>
  <si>
    <t>K1B4K6</t>
  </si>
  <si>
    <t>École élémentaire catholique Des Pionniers</t>
  </si>
  <si>
    <t>720 Merkley prom.</t>
  </si>
  <si>
    <t>K4A1L8</t>
  </si>
  <si>
    <t>École élémentaire catholique Elisabeth-Bruyère</t>
  </si>
  <si>
    <t>100 Stonehaven prom.</t>
  </si>
  <si>
    <t>Kanata</t>
  </si>
  <si>
    <t>K2M2H4</t>
  </si>
  <si>
    <t>École élémentaire catholique George-Étienne-Cartier</t>
  </si>
  <si>
    <t>880 Thorndale prom.</t>
  </si>
  <si>
    <t>K1V6Y3</t>
  </si>
  <si>
    <t>École élémentaire catholique Horizon-Jeunesse</t>
  </si>
  <si>
    <t>349 Olmstead rue</t>
  </si>
  <si>
    <t>Vanier</t>
  </si>
  <si>
    <t>K1L1B1</t>
  </si>
  <si>
    <t>École élémentaire catholique J.-L.-Couroux</t>
  </si>
  <si>
    <t>10 Findlay av.</t>
  </si>
  <si>
    <t>K7C4K1</t>
  </si>
  <si>
    <t>École élémentaire catholique Jean-Robert-Gauthier</t>
  </si>
  <si>
    <t>651 Chapman Mills prom.</t>
  </si>
  <si>
    <t>K2J0W7</t>
  </si>
  <si>
    <t>École élémentaire catholique Jeanne-Lajoie</t>
  </si>
  <si>
    <t>1255 Pembroke Ouest Rue</t>
  </si>
  <si>
    <t>925 Ralph Hennessy Avenue</t>
  </si>
  <si>
    <t>K1X0C3</t>
  </si>
  <si>
    <t>École élémentaire catholique L'Envol</t>
  </si>
  <si>
    <t>45 Johnson prom.</t>
  </si>
  <si>
    <t>K8V6V7</t>
  </si>
  <si>
    <t>École élémentaire catholique L'Étoile-de-l'Est</t>
  </si>
  <si>
    <t>6220 Beauséjour prom.</t>
  </si>
  <si>
    <t>K1C8E4</t>
  </si>
  <si>
    <t>École élémentaire catholique La Vérendrye</t>
  </si>
  <si>
    <t>614 Eastvale prom.</t>
  </si>
  <si>
    <t>K1J6Z6</t>
  </si>
  <si>
    <t>École élémentaire catholique Laurier-Carrière</t>
  </si>
  <si>
    <t>14 Four Seasons prom.</t>
  </si>
  <si>
    <t>K2E7P8</t>
  </si>
  <si>
    <t>École élémentaire catholique Marius-Barbeau</t>
  </si>
  <si>
    <t>1345 Nottinghill av.</t>
  </si>
  <si>
    <t>K1V6T3</t>
  </si>
  <si>
    <t>École élémentaire catholique Mgr-Rémi-Gaulin</t>
  </si>
  <si>
    <t>51 Virginia rue</t>
  </si>
  <si>
    <t>K7K5Y3</t>
  </si>
  <si>
    <t>École élémentaire catholique Montfort</t>
  </si>
  <si>
    <t>350 Den Haag rue</t>
  </si>
  <si>
    <t>K1K0W9</t>
  </si>
  <si>
    <t>50 Campus Drive</t>
  </si>
  <si>
    <t>École élémentaire catholique Notre-Dame-des-Champs</t>
  </si>
  <si>
    <t>6280 Renaud Ch</t>
  </si>
  <si>
    <t>K4B1H9</t>
  </si>
  <si>
    <t>École élémentaire catholique Notre-Place</t>
  </si>
  <si>
    <t>665 Des Aubepines Drive</t>
  </si>
  <si>
    <t>K4A0Z3</t>
  </si>
  <si>
    <t>École élémentaire catholique Pierre-Elliott-Trudeau</t>
  </si>
  <si>
    <t>601 Longfields prom.</t>
  </si>
  <si>
    <t>K2J4X1</t>
  </si>
  <si>
    <t>École élémentaire catholique Reine-des-Bois</t>
  </si>
  <si>
    <t>1450 Duford rue</t>
  </si>
  <si>
    <t>K1E1E6</t>
  </si>
  <si>
    <t>École élémentaire catholique Roger-Saint-Denis</t>
  </si>
  <si>
    <t>186 Barrow crois.</t>
  </si>
  <si>
    <t>K2L2C7</t>
  </si>
  <si>
    <t>École élémentaire catholique Saint-François-d'Assise</t>
  </si>
  <si>
    <t>35 Melrose av.</t>
  </si>
  <si>
    <t>K1Y1T8</t>
  </si>
  <si>
    <t>École élémentaire catholique Saint-Guillaume</t>
  </si>
  <si>
    <t>5750 Buckland chemin</t>
  </si>
  <si>
    <t>Vars</t>
  </si>
  <si>
    <t>K0A3H0</t>
  </si>
  <si>
    <t>École élémentaire catholique Saint-Jean-Paul II</t>
  </si>
  <si>
    <t>5473 Abbott Est Rue</t>
  </si>
  <si>
    <t>Stittsville</t>
  </si>
  <si>
    <t>K2S0A8</t>
  </si>
  <si>
    <t>École élémentaire catholique Saint-Joseph d'Orléans</t>
  </si>
  <si>
    <t>6664 Carrière rue</t>
  </si>
  <si>
    <t>École élémentaire catholique Saint-Rémi</t>
  </si>
  <si>
    <t>100 promenade Walden</t>
  </si>
  <si>
    <t>KANATA</t>
  </si>
  <si>
    <t>K2K0G8</t>
  </si>
  <si>
    <t>École élémentaire catholique Sainte-Anne</t>
  </si>
  <si>
    <t>235 Beausoleil promenade</t>
  </si>
  <si>
    <t>K1N0C1</t>
  </si>
  <si>
    <t>École élémentaire catholique Sainte-Bernadette</t>
  </si>
  <si>
    <t>3781 Sixth rue</t>
  </si>
  <si>
    <t>K1T1K5</t>
  </si>
  <si>
    <t>École élémentaire catholique Sainte-Geneviève</t>
  </si>
  <si>
    <t>2198 Arch rue</t>
  </si>
  <si>
    <t>K1G2H7</t>
  </si>
  <si>
    <t>École élémentaire catholique Sainte-Kateri</t>
  </si>
  <si>
    <t>2450 River Mist Chemin</t>
  </si>
  <si>
    <t>K2J0S2</t>
  </si>
  <si>
    <t>École élémentaire catholique Sainte-Marguerite-Bourgeoys</t>
  </si>
  <si>
    <t>306 Read rue</t>
  </si>
  <si>
    <t>Merrickville</t>
  </si>
  <si>
    <t>K0G1N0</t>
  </si>
  <si>
    <t>École élémentaire catholique Sainte-Marie</t>
  </si>
  <si>
    <t>2599 Innes chemin</t>
  </si>
  <si>
    <t>K1B3J8</t>
  </si>
  <si>
    <t>École élémentaire catholique Sainte-Thérèse-d'Avila</t>
  </si>
  <si>
    <t>9575 Marionville chemin</t>
  </si>
  <si>
    <t>Marionville</t>
  </si>
  <si>
    <t>École élémentaire catholique Terre-des-Jeunes</t>
  </si>
  <si>
    <t>1303 Fellows rue</t>
  </si>
  <si>
    <t>K2C2V8</t>
  </si>
  <si>
    <t>École élémentaire catholique d'enseignement personnalisé La Source</t>
  </si>
  <si>
    <t>1445 Duford prom.</t>
  </si>
  <si>
    <t>K1E1E8</t>
  </si>
  <si>
    <t>École élémentaire catholique d'enseignement personnalisé Lamoureux</t>
  </si>
  <si>
    <t>2540 Kaladar av.</t>
  </si>
  <si>
    <t>K1V8C5</t>
  </si>
  <si>
    <t>École élémentaire catholique d'enseignement personnalisé Édouard-Bond</t>
  </si>
  <si>
    <t>920 Parkhaven av.</t>
  </si>
  <si>
    <t>K2B5K3</t>
  </si>
  <si>
    <t>Académie virtuelle CSCNO élémentaire</t>
  </si>
  <si>
    <t>201 Jogues rue</t>
  </si>
  <si>
    <t>P3C5L7</t>
  </si>
  <si>
    <t>Carrefour Options +</t>
  </si>
  <si>
    <t>504 St-Raphael rue</t>
  </si>
  <si>
    <t>P3B1M4</t>
  </si>
  <si>
    <t>Collège Notre-Dame</t>
  </si>
  <si>
    <t>100 Lévis rue</t>
  </si>
  <si>
    <t>P3C2H1</t>
  </si>
  <si>
    <t>École secondaire Notre-Dame-du-Sault</t>
  </si>
  <si>
    <t>600 North rue</t>
  </si>
  <si>
    <t>P6B2B9</t>
  </si>
  <si>
    <t>École secondaire catholique Champlain</t>
  </si>
  <si>
    <t>61 Brookside chemin</t>
  </si>
  <si>
    <t>École secondaire catholique Jeunesse-Nord</t>
  </si>
  <si>
    <t>117 Youngfox chemin</t>
  </si>
  <si>
    <t>École secondaire catholique La Renaissance</t>
  </si>
  <si>
    <t>301 Church rue</t>
  </si>
  <si>
    <t>Espanola</t>
  </si>
  <si>
    <t>P5E1B3</t>
  </si>
  <si>
    <t>École secondaire catholique Saint-Joseph</t>
  </si>
  <si>
    <t>101 Churchill avenue</t>
  </si>
  <si>
    <t>École secondaire catholique Trillium</t>
  </si>
  <si>
    <t>9 Broomhead rue</t>
  </si>
  <si>
    <t>École secondaire catholique l'Horizon</t>
  </si>
  <si>
    <t>1650 Valleyview chemin</t>
  </si>
  <si>
    <t>P3N1K7</t>
  </si>
  <si>
    <t>École secondaire du Sacré-Coeur</t>
  </si>
  <si>
    <t>261 Notre-Dame avenue</t>
  </si>
  <si>
    <t>P3C5K4</t>
  </si>
  <si>
    <t>École élémentaire Alliance Saint-Joseph</t>
  </si>
  <si>
    <t>3634 Errington avenue</t>
  </si>
  <si>
    <t>École élémentaire Notre-Dame</t>
  </si>
  <si>
    <t>4503 Dennie rue</t>
  </si>
  <si>
    <t>P3P1L1</t>
  </si>
  <si>
    <t>École élémentaire Notre-Dame-de-la-Merci</t>
  </si>
  <si>
    <t>2 Edward avenue</t>
  </si>
  <si>
    <t>Coniston</t>
  </si>
  <si>
    <t>P0M1M0</t>
  </si>
  <si>
    <t>École élémentaire Notre-Dame-du-Sault</t>
  </si>
  <si>
    <t>École élémentaire Sacré-Coeur</t>
  </si>
  <si>
    <t>14 Strathcona rue</t>
  </si>
  <si>
    <t>École élémentaire Saint Nom de Jésus</t>
  </si>
  <si>
    <t>59 Neesomadina avenue</t>
  </si>
  <si>
    <t>École élémentaire Saint-Antoine</t>
  </si>
  <si>
    <t>20 St Antoine rue</t>
  </si>
  <si>
    <t>École élémentaire Saint-Augustin</t>
  </si>
  <si>
    <t>648 O'Neil ouest promenade</t>
  </si>
  <si>
    <t>Garson</t>
  </si>
  <si>
    <t>P3L1T6</t>
  </si>
  <si>
    <t>École élémentaire Saint-Charles-Borromée</t>
  </si>
  <si>
    <t>22 Ste Anne rue</t>
  </si>
  <si>
    <t>Saint-Charles</t>
  </si>
  <si>
    <t>P0M2W0</t>
  </si>
  <si>
    <t>École élémentaire Saint-Denis</t>
  </si>
  <si>
    <t>1200 Ramsey View cour</t>
  </si>
  <si>
    <t>P3E0E5</t>
  </si>
  <si>
    <t>École élémentaire Saint-Dominique</t>
  </si>
  <si>
    <t>2096 Montfort rue</t>
  </si>
  <si>
    <t>P3A2K8</t>
  </si>
  <si>
    <t>100 Bruyère rue</t>
  </si>
  <si>
    <t>P3C2V1</t>
  </si>
  <si>
    <t>1215 St. Anthony rue</t>
  </si>
  <si>
    <t>P3P1B7</t>
  </si>
  <si>
    <t>149 du Parc avenue</t>
  </si>
  <si>
    <t>44 Lawton rue</t>
  </si>
  <si>
    <t>École élémentaire Saint-Paul</t>
  </si>
  <si>
    <t>185 6e avenue</t>
  </si>
  <si>
    <t>Lively</t>
  </si>
  <si>
    <t>P3Y1M4</t>
  </si>
  <si>
    <t>École élémentaire Saint-Pierre</t>
  </si>
  <si>
    <t>2115 Rita rue</t>
  </si>
  <si>
    <t>P3B1L9</t>
  </si>
  <si>
    <t>École élémentaire Saint-Thomas</t>
  </si>
  <si>
    <t>14 Warren avenue</t>
  </si>
  <si>
    <t>Warren</t>
  </si>
  <si>
    <t>P0H2N0</t>
  </si>
  <si>
    <t>École élémentaire Saint-Étienne</t>
  </si>
  <si>
    <t>79 Houle avenue</t>
  </si>
  <si>
    <t>Dowling</t>
  </si>
  <si>
    <t>P0M1R0</t>
  </si>
  <si>
    <t>École élémentaire Sainte-Anne</t>
  </si>
  <si>
    <t>30 Public chemin</t>
  </si>
  <si>
    <t>Spanish</t>
  </si>
  <si>
    <t>P0P2A0</t>
  </si>
  <si>
    <t>École élémentaire Sainte-Marie</t>
  </si>
  <si>
    <t>25 Marier rue</t>
  </si>
  <si>
    <t>École élémentaire Sainte-Thérèse</t>
  </si>
  <si>
    <t>4617 Sainte-Thérèse rue</t>
  </si>
  <si>
    <t>Val Therese</t>
  </si>
  <si>
    <t>P3P1S5</t>
  </si>
  <si>
    <t>École élémentaire catholique Félix-Ricard</t>
  </si>
  <si>
    <t>691 Lasalle boulevard</t>
  </si>
  <si>
    <t>P3A1X3</t>
  </si>
  <si>
    <t>École élémentaire catholique Georges-Vanier</t>
  </si>
  <si>
    <t>140 Hillside Nord promenade</t>
  </si>
  <si>
    <t>P5A1X7</t>
  </si>
  <si>
    <t>École élémentaire catholique Jean-Paul II</t>
  </si>
  <si>
    <t>1795 Main rue</t>
  </si>
  <si>
    <t>École élémentaire catholique Trillium</t>
  </si>
  <si>
    <t>École élémentaire catholique l'Horizon</t>
  </si>
  <si>
    <t>École secondaire catholique E.J.Lajeunesse</t>
  </si>
  <si>
    <t>600 E C Row ouest avenue</t>
  </si>
  <si>
    <t>N9E1A5</t>
  </si>
  <si>
    <t>École secondaire catholique Ste-Trinité</t>
  </si>
  <si>
    <t>875 Ouellette avenue</t>
  </si>
  <si>
    <t>N9A4J6</t>
  </si>
  <si>
    <t>École secondaire catholique l'Essor</t>
  </si>
  <si>
    <t>13605 St.Gregory chemin</t>
  </si>
  <si>
    <t>N8N3E4</t>
  </si>
  <si>
    <t>École secondaire catholique École secondaire Monseigneur-Bruyère</t>
  </si>
  <si>
    <t>920 Huron rue</t>
  </si>
  <si>
    <t>N5Y4K4</t>
  </si>
  <si>
    <t>École secondaire catholique École secondaire Notre-Dame</t>
  </si>
  <si>
    <t>700 Bristol rue</t>
  </si>
  <si>
    <t>Woodstock</t>
  </si>
  <si>
    <t>N4T0E4</t>
  </si>
  <si>
    <t>École secondaire catholique École secondaire Saint-Dominique-Savio</t>
  </si>
  <si>
    <t>800 23e est rue</t>
  </si>
  <si>
    <t>N4K6Z5</t>
  </si>
  <si>
    <t>École secondaire catholique École secondaire Saint-François-Xavier</t>
  </si>
  <si>
    <t>901 Les Rapides promenade</t>
  </si>
  <si>
    <t>École secondaire catholique École secondaire de Pain Court</t>
  </si>
  <si>
    <t>14 Notre Dame rue</t>
  </si>
  <si>
    <t>Pain Court</t>
  </si>
  <si>
    <t>N0P1Z0</t>
  </si>
  <si>
    <t>École élémentaire catholique E.J. Lajeunesse</t>
  </si>
  <si>
    <t>600 E.C. Row Ouest ave</t>
  </si>
  <si>
    <t>École élémentaire catholique Frère André</t>
  </si>
  <si>
    <t>400 Base Line Ouest rue</t>
  </si>
  <si>
    <t>N6J1W1</t>
  </si>
  <si>
    <t>École élémentaire catholique Georges P Vanier</t>
  </si>
  <si>
    <t>6200 Edgar rue</t>
  </si>
  <si>
    <t>N8S2A6</t>
  </si>
  <si>
    <t>École élémentaire catholique Monseigneur Augustin Caron</t>
  </si>
  <si>
    <t>8200 Matchette rue</t>
  </si>
  <si>
    <t>LaSalle</t>
  </si>
  <si>
    <t>N9J3P1</t>
  </si>
  <si>
    <t>École élémentaire catholique Monseigneur Jean Noël</t>
  </si>
  <si>
    <t>3225 California avenue</t>
  </si>
  <si>
    <t>N9E3K5</t>
  </si>
  <si>
    <t>École élémentaire catholique Monseigneur-Bruyère</t>
  </si>
  <si>
    <t>École élémentaire catholique Pavillon des Jeunes</t>
  </si>
  <si>
    <t>326 Rourke Line</t>
  </si>
  <si>
    <t>Belle Riviere</t>
  </si>
  <si>
    <t>N0R1A0</t>
  </si>
  <si>
    <t>École élémentaire catholique Saint-Ambroise</t>
  </si>
  <si>
    <t>2716 42 route</t>
  </si>
  <si>
    <t>St. Joachim</t>
  </si>
  <si>
    <t>N0R1S0</t>
  </si>
  <si>
    <t>École élémentaire catholique Saint-Antoine</t>
  </si>
  <si>
    <t>1317 Lesperance chemin</t>
  </si>
  <si>
    <t>N8N1X6</t>
  </si>
  <si>
    <t>École élémentaire catholique Saint-Edmond</t>
  </si>
  <si>
    <t>1880 Totten rue</t>
  </si>
  <si>
    <t>N9B1X3</t>
  </si>
  <si>
    <t>École élémentaire catholique Saint-Francis</t>
  </si>
  <si>
    <t>11 St Clair rue</t>
  </si>
  <si>
    <t>Tilbury</t>
  </si>
  <si>
    <t>N0P2L0</t>
  </si>
  <si>
    <t>École élémentaire catholique Saint-François-Xavier</t>
  </si>
  <si>
    <t>365 Fryer rue</t>
  </si>
  <si>
    <t>Amherstburg</t>
  </si>
  <si>
    <t>N9V0C3</t>
  </si>
  <si>
    <t>École élémentaire catholique Saint-Jean-de-Brébeuf</t>
  </si>
  <si>
    <t>270 Chelton chemin</t>
  </si>
  <si>
    <t>N6M0B9</t>
  </si>
  <si>
    <t>École élémentaire catholique Saint-Michel</t>
  </si>
  <si>
    <t>33 Sherman rue</t>
  </si>
  <si>
    <t>Leamington</t>
  </si>
  <si>
    <t>N8H5H6</t>
  </si>
  <si>
    <t>840 Comber Side Road</t>
  </si>
  <si>
    <t>Pointe-aux- Roches</t>
  </si>
  <si>
    <t>N0R1N0</t>
  </si>
  <si>
    <t>École élémentaire catholique Saint-Philippe</t>
  </si>
  <si>
    <t>7195 St-Philippe line</t>
  </si>
  <si>
    <t>Grande Pointe</t>
  </si>
  <si>
    <t>N0P1S0</t>
  </si>
  <si>
    <t>École élémentaire catholique Saint-Thomas-d'Aquin</t>
  </si>
  <si>
    <t>931 Champlain chemin</t>
  </si>
  <si>
    <t>N7V2E9</t>
  </si>
  <si>
    <t>École élémentaire catholique Sainte-Catherine</t>
  </si>
  <si>
    <t>24162 Winterline chemin</t>
  </si>
  <si>
    <t>90 Dale promenade</t>
  </si>
  <si>
    <t>Chatham</t>
  </si>
  <si>
    <t>N7L0B2</t>
  </si>
  <si>
    <t>École élémentaire catholique Sainte-Thérèse</t>
  </si>
  <si>
    <t>5305 Tecumseh Est rue</t>
  </si>
  <si>
    <t>N8T1C5</t>
  </si>
  <si>
    <t>École élémentaire catholique Sainte-Ursule</t>
  </si>
  <si>
    <t>573 Grondin rue</t>
  </si>
  <si>
    <t>McGregor</t>
  </si>
  <si>
    <t>N0R1J0</t>
  </si>
  <si>
    <t>École élémentaire catholique St-Dominique-Savio</t>
  </si>
  <si>
    <t>École élémentaire catholique Ste-Jeanne-d'Arc</t>
  </si>
  <si>
    <t>35 Fallons Lane</t>
  </si>
  <si>
    <t>N5V5C1</t>
  </si>
  <si>
    <t>École élémentaire catholique Ste-Marguerite-d'Youville</t>
  </si>
  <si>
    <t>13025 St. Thomas rue</t>
  </si>
  <si>
    <t>N8N3P3</t>
  </si>
  <si>
    <t>École élémentaire catholique l'Essor</t>
  </si>
  <si>
    <t>13605 St. Gregory chemin</t>
  </si>
  <si>
    <t>École intermédiaire Pierre-de-Blois</t>
  </si>
  <si>
    <t>4025 Strandherd promenade</t>
  </si>
  <si>
    <t>K2J6E1</t>
  </si>
  <si>
    <t>École intermédiaire Rivière-Rideau</t>
  </si>
  <si>
    <t>830 Prescott Street</t>
  </si>
  <si>
    <t>École secondaire des adultes Le Carrefour</t>
  </si>
  <si>
    <t>2445 St-Laurent boulevard</t>
  </si>
  <si>
    <t>K1G6C3</t>
  </si>
  <si>
    <t>École secondaire publique De La Salle</t>
  </si>
  <si>
    <t>501 ancienne St-Patrick rue</t>
  </si>
  <si>
    <t>K1N8R3</t>
  </si>
  <si>
    <t>École secondaire publique Gisèle-Lalonde</t>
  </si>
  <si>
    <t>500 Millennium boulevard</t>
  </si>
  <si>
    <t>K4A4X3</t>
  </si>
  <si>
    <t>École secondaire publique L'Académie de la Seigneurie</t>
  </si>
  <si>
    <t>731 des Pommiers rue</t>
  </si>
  <si>
    <t>École secondaire publique L'Alternative</t>
  </si>
  <si>
    <t>École secondaire publique L'Héritage</t>
  </si>
  <si>
    <t>1111 Montréal chemin</t>
  </si>
  <si>
    <t>K6H1E1</t>
  </si>
  <si>
    <t>École secondaire publique L'Équinoxe</t>
  </si>
  <si>
    <t>399 Isabella rue</t>
  </si>
  <si>
    <t>PEMBROKE</t>
  </si>
  <si>
    <t>K8A5T4</t>
  </si>
  <si>
    <t>École secondaire publique Le Sommet</t>
  </si>
  <si>
    <t>894 Cécile boulevard</t>
  </si>
  <si>
    <t>K6A3R5</t>
  </si>
  <si>
    <t>École secondaire publique Louis-Riel</t>
  </si>
  <si>
    <t>1655 Bearbrook chemin</t>
  </si>
  <si>
    <t>K1B4N3</t>
  </si>
  <si>
    <t>École secondaire publique Marc-Garneau</t>
  </si>
  <si>
    <t>30 Fullerton avenue</t>
  </si>
  <si>
    <t>K8V1E4</t>
  </si>
  <si>
    <t>École secondaire publique Maurice-Lapointe</t>
  </si>
  <si>
    <t>17 BRIDGESTONE DR</t>
  </si>
  <si>
    <t>K2M0E9</t>
  </si>
  <si>
    <t>École secondaire publique Mille-Iles</t>
  </si>
  <si>
    <t>158 Patrick rue</t>
  </si>
  <si>
    <t>K7K3P5</t>
  </si>
  <si>
    <t>École secondaire publique Omer-Deslauriers</t>
  </si>
  <si>
    <t>159 Chesterton promenade</t>
  </si>
  <si>
    <t>K2E7E6</t>
  </si>
  <si>
    <t>École secondaire publique Pierre-de-Blois</t>
  </si>
  <si>
    <t>1310 Chapman Mills Drive</t>
  </si>
  <si>
    <t>K2J6L9</t>
  </si>
  <si>
    <t>927 St-Jean rue</t>
  </si>
  <si>
    <t>K4K1P4</t>
  </si>
  <si>
    <t>École élémentaire publique Charlotte Lemieux</t>
  </si>
  <si>
    <t>2093 Bel-Air promenade</t>
  </si>
  <si>
    <t>K2C0X2</t>
  </si>
  <si>
    <t>100 Maheu rue</t>
  </si>
  <si>
    <t>École élémentaire publique De la Salle</t>
  </si>
  <si>
    <t>2159 Nantes rue</t>
  </si>
  <si>
    <t>K4A4C4</t>
  </si>
  <si>
    <t>119 Osgoode rue</t>
  </si>
  <si>
    <t>K1N6S3</t>
  </si>
  <si>
    <t>3395 Daoust avenue</t>
  </si>
  <si>
    <t>K1T4A8</t>
  </si>
  <si>
    <t>École élémentaire publique Gisèle-Lalonde</t>
  </si>
  <si>
    <t>1385 Halton terrasse</t>
  </si>
  <si>
    <t>K2K2P9</t>
  </si>
  <si>
    <t>1917 Gardenway chemin</t>
  </si>
  <si>
    <t>K4A2Y7</t>
  </si>
  <si>
    <t>École élémentaire publique L'Académie de la Seigneurie</t>
  </si>
  <si>
    <t>École élémentaire publique L'Héritage</t>
  </si>
  <si>
    <t>1770 Grey Nuns promenade</t>
  </si>
  <si>
    <t>K1C1C3</t>
  </si>
  <si>
    <t>École élémentaire publique L'Équinoxe</t>
  </si>
  <si>
    <t>6025 Longleaf promenade</t>
  </si>
  <si>
    <t>K1W1G3</t>
  </si>
  <si>
    <t>École élémentaire publique Le Sommet</t>
  </si>
  <si>
    <t>École élémentaire publique Louis-Riel</t>
  </si>
  <si>
    <t>175 Beech rue</t>
  </si>
  <si>
    <t>K1Y3T1</t>
  </si>
  <si>
    <t>72 Gilmour avenue</t>
  </si>
  <si>
    <t>K7M9G6</t>
  </si>
  <si>
    <t>École élémentaire publique Mamawi</t>
  </si>
  <si>
    <t>20 Harrison Street</t>
  </si>
  <si>
    <t>K2H7N5</t>
  </si>
  <si>
    <t>École élémentaire publique Marc-Garneau</t>
  </si>
  <si>
    <t>École élémentaire publique Marie-Curie</t>
  </si>
  <si>
    <t>1485 Heron Road</t>
  </si>
  <si>
    <t>K1V6A6</t>
  </si>
  <si>
    <t>École élémentaire publique Maurice-Lapointe</t>
  </si>
  <si>
    <t>307 Montgomery rue</t>
  </si>
  <si>
    <t>K1L7W8</t>
  </si>
  <si>
    <t>11 Claridge promenade</t>
  </si>
  <si>
    <t>Barrhaven</t>
  </si>
  <si>
    <t>K2J5A3</t>
  </si>
  <si>
    <t>École élémentaire publique Michel-Dupuis</t>
  </si>
  <si>
    <t>715 Brian Good avenue</t>
  </si>
  <si>
    <t>K4M1B2</t>
  </si>
  <si>
    <t>École élémentaire publique Mille-Iles</t>
  </si>
  <si>
    <t>1290 Wheathill Street</t>
  </si>
  <si>
    <t>K7M0A7</t>
  </si>
  <si>
    <t>433 Cartier boulevard</t>
  </si>
  <si>
    <t>K6A1V9</t>
  </si>
  <si>
    <t>École élémentaire publique Omer-Deslauriers</t>
  </si>
  <si>
    <t>École élémentaire publique Rivière-Rideau</t>
  </si>
  <si>
    <t>51 Academic Crescent</t>
  </si>
  <si>
    <t>1650 2ième Rue Est</t>
  </si>
  <si>
    <t>K6H2C3</t>
  </si>
  <si>
    <t>2147 Loyola avenue</t>
  </si>
  <si>
    <t>K1J7W3</t>
  </si>
  <si>
    <t>33 Lochiel Est rue</t>
  </si>
  <si>
    <t>140 Genest rue</t>
  </si>
  <si>
    <t>K1L7Y9</t>
  </si>
  <si>
    <t>A K Wigg Public School</t>
  </si>
  <si>
    <t>1337 Haist St</t>
  </si>
  <si>
    <t>Fonthill</t>
  </si>
  <si>
    <t>L0S1E0</t>
  </si>
  <si>
    <t>A N Myer Secondary School</t>
  </si>
  <si>
    <t>6338 Oneil St</t>
  </si>
  <si>
    <t>L2J1M7</t>
  </si>
  <si>
    <t>Applewood Public School</t>
  </si>
  <si>
    <t>130 Woodrow St</t>
  </si>
  <si>
    <t>L2P3T7</t>
  </si>
  <si>
    <t>Beamsville District Secondary School</t>
  </si>
  <si>
    <t>4317 Central Ave</t>
  </si>
  <si>
    <t>Beamsville</t>
  </si>
  <si>
    <t>L0R1B0</t>
  </si>
  <si>
    <t>Burleigh Hill Public School</t>
  </si>
  <si>
    <t>15 Burleigh Hill Dr</t>
  </si>
  <si>
    <t>L2T2V6</t>
  </si>
  <si>
    <t>Caistor Central Public School</t>
  </si>
  <si>
    <t>1794 Caistor Centre Road</t>
  </si>
  <si>
    <t>Caistor Centre</t>
  </si>
  <si>
    <t>L0R1E0</t>
  </si>
  <si>
    <t>Carleton Public School</t>
  </si>
  <si>
    <t>1 Carlton Park Dr</t>
  </si>
  <si>
    <t>L2M4M9</t>
  </si>
  <si>
    <t>Central Public School</t>
  </si>
  <si>
    <t>10 Livingston Ave</t>
  </si>
  <si>
    <t>Grimsby</t>
  </si>
  <si>
    <t>L3M1K7</t>
  </si>
  <si>
    <t>Cherrywood Acres Public School</t>
  </si>
  <si>
    <t>4635 Pettit Ave</t>
  </si>
  <si>
    <t>L2E6L4</t>
  </si>
  <si>
    <t>Connaught Public School</t>
  </si>
  <si>
    <t>28 Prince St</t>
  </si>
  <si>
    <t>L2R3X7</t>
  </si>
  <si>
    <t>1350 Niagara Stone Road</t>
  </si>
  <si>
    <t>Niagara on the Lake</t>
  </si>
  <si>
    <t>L0S1J0</t>
  </si>
  <si>
    <t>130 Louth Street</t>
  </si>
  <si>
    <t>L2S2T4</t>
  </si>
  <si>
    <t>DSBN Online Elementary 2 School</t>
  </si>
  <si>
    <t>191 Carlton Street Street</t>
  </si>
  <si>
    <t>L2R7P4</t>
  </si>
  <si>
    <t>DSBN Remote Elementary School</t>
  </si>
  <si>
    <t>191 Carlton Street</t>
  </si>
  <si>
    <t>Dalewood Public School</t>
  </si>
  <si>
    <t>61 Duncan Dr</t>
  </si>
  <si>
    <t>L2N3P3</t>
  </si>
  <si>
    <t>DeWitt Carter Public School</t>
  </si>
  <si>
    <t>435 Fares St</t>
  </si>
  <si>
    <t>L3K1X4</t>
  </si>
  <si>
    <t>Diamond Trail Public School</t>
  </si>
  <si>
    <t>315 Southworth Street</t>
  </si>
  <si>
    <t>L3B1Z8</t>
  </si>
  <si>
    <t>E I McCulley Public School</t>
  </si>
  <si>
    <t>16 Berkley Dr</t>
  </si>
  <si>
    <t>L2M6B8</t>
  </si>
  <si>
    <t>E L Crossley Secondary School</t>
  </si>
  <si>
    <t>350 20 Hwy</t>
  </si>
  <si>
    <t>Eastdale Secondary School</t>
  </si>
  <si>
    <t>170 Wellington St</t>
  </si>
  <si>
    <t>L3B1B3</t>
  </si>
  <si>
    <t>Eden High School</t>
  </si>
  <si>
    <t>535 Lake St</t>
  </si>
  <si>
    <t>L2N4H7</t>
  </si>
  <si>
    <t>Edith Cavell Public School</t>
  </si>
  <si>
    <t>1 Monck St</t>
  </si>
  <si>
    <t>L2S1L5</t>
  </si>
  <si>
    <t>Ferndale Public School</t>
  </si>
  <si>
    <t>35 Ferndale Ave</t>
  </si>
  <si>
    <t>L2P1V8</t>
  </si>
  <si>
    <t>Fitch Street Public School</t>
  </si>
  <si>
    <t>164 Fitch St</t>
  </si>
  <si>
    <t>L3C4V5</t>
  </si>
  <si>
    <t>8406 Forestview Blvd</t>
  </si>
  <si>
    <t>L2H0B9</t>
  </si>
  <si>
    <t>Gainsborough Central Public School</t>
  </si>
  <si>
    <t>5459 Hwy 20 Hwy RR 2</t>
  </si>
  <si>
    <t>St Anns</t>
  </si>
  <si>
    <t>L0R1Y0</t>
  </si>
  <si>
    <t>Garrison Road Public School</t>
  </si>
  <si>
    <t>1110 Garrison Rd</t>
  </si>
  <si>
    <t>Fort Erie</t>
  </si>
  <si>
    <t>L2A1N9</t>
  </si>
  <si>
    <t>Glendale Public School</t>
  </si>
  <si>
    <t>24 Farnham Ave</t>
  </si>
  <si>
    <t>L3C3R1</t>
  </si>
  <si>
    <t>Glynn A Green Public School</t>
  </si>
  <si>
    <t>1353 Pelham St</t>
  </si>
  <si>
    <t>Gordon Public School</t>
  </si>
  <si>
    <t>468 Thorold Rd W</t>
  </si>
  <si>
    <t>L3C3W6</t>
  </si>
  <si>
    <t>Governor Simcoe Secondary School</t>
  </si>
  <si>
    <t>15 Glenview Ave</t>
  </si>
  <si>
    <t>L2N2Z7</t>
  </si>
  <si>
    <t>Gracefield Public School</t>
  </si>
  <si>
    <t>117 Bayview Dr</t>
  </si>
  <si>
    <t>L2N4Z7</t>
  </si>
  <si>
    <t>Grand Avenue Public School</t>
  </si>
  <si>
    <t>14 Grand Ave</t>
  </si>
  <si>
    <t>L3M2R7</t>
  </si>
  <si>
    <t>Grapeview Public School</t>
  </si>
  <si>
    <t>106 First St Louth</t>
  </si>
  <si>
    <t>L2R6P9</t>
  </si>
  <si>
    <t>Greater Fort Erie Secondary School</t>
  </si>
  <si>
    <t>1640 Garrison Road</t>
  </si>
  <si>
    <t>L2A5M4</t>
  </si>
  <si>
    <t>Greendale Public School</t>
  </si>
  <si>
    <t>5504 Montrose Rd</t>
  </si>
  <si>
    <t>L2H1K7</t>
  </si>
  <si>
    <t>Grimsby Secondary School</t>
  </si>
  <si>
    <t>5 Boulton Ave</t>
  </si>
  <si>
    <t>L3M1H6</t>
  </si>
  <si>
    <t>84 Henry Street</t>
  </si>
  <si>
    <t>L2R5V4</t>
  </si>
  <si>
    <t>Heximer Avenue Public School</t>
  </si>
  <si>
    <t>6727 Heximer Ave</t>
  </si>
  <si>
    <t>L2G4T1</t>
  </si>
  <si>
    <t>Jacob Beam Public School</t>
  </si>
  <si>
    <t>4300 William St</t>
  </si>
  <si>
    <t>James Morden Public School</t>
  </si>
  <si>
    <t>7112 Dorchester Rd</t>
  </si>
  <si>
    <t>L2G5V6</t>
  </si>
  <si>
    <t>91 Bunting Road</t>
  </si>
  <si>
    <t>L2P3G8</t>
  </si>
  <si>
    <t>143 Ridge Road</t>
  </si>
  <si>
    <t>Ridgeway</t>
  </si>
  <si>
    <t>L0S1N0</t>
  </si>
  <si>
    <t>John Marshall Public School</t>
  </si>
  <si>
    <t>3910 St James Ave</t>
  </si>
  <si>
    <t>L2J2R3</t>
  </si>
  <si>
    <t>Kate S Durdan Public School</t>
  </si>
  <si>
    <t>6855 Kalar Rd</t>
  </si>
  <si>
    <t>L2H2T3</t>
  </si>
  <si>
    <t>Lakeview Public School</t>
  </si>
  <si>
    <t>33 Olive St</t>
  </si>
  <si>
    <t>L3M2B9</t>
  </si>
  <si>
    <t>Laura Secord Secondary School</t>
  </si>
  <si>
    <t>349 Niagara St</t>
  </si>
  <si>
    <t>L2M4V9</t>
  </si>
  <si>
    <t>Lifetime Learning Centre Secondary School</t>
  </si>
  <si>
    <t>34 Catherine St</t>
  </si>
  <si>
    <t>L2R5E7</t>
  </si>
  <si>
    <t>Lincoln Centennial Public School</t>
  </si>
  <si>
    <t>348 Scott St</t>
  </si>
  <si>
    <t>L2N1J5</t>
  </si>
  <si>
    <t>Lockview Public School</t>
  </si>
  <si>
    <t>505 Bunting Rd</t>
  </si>
  <si>
    <t>L2M3A9</t>
  </si>
  <si>
    <t>Martha Cullimore Public School</t>
  </si>
  <si>
    <t>3155 St Andrew Ave</t>
  </si>
  <si>
    <t>L2J2R7</t>
  </si>
  <si>
    <t>McKay Public School</t>
  </si>
  <si>
    <t>320 Fielden Ave</t>
  </si>
  <si>
    <t>L3K4T7</t>
  </si>
  <si>
    <t>Nelles Public School</t>
  </si>
  <si>
    <t>118 Main St E</t>
  </si>
  <si>
    <t>L3M1N8</t>
  </si>
  <si>
    <t>Oakridge Public School</t>
  </si>
  <si>
    <t>1 Marsdale Avenue</t>
  </si>
  <si>
    <t>L2T3R7</t>
  </si>
  <si>
    <t>Oakwood Public School</t>
  </si>
  <si>
    <t>255 Omer Ave</t>
  </si>
  <si>
    <t>L3K3Z1</t>
  </si>
  <si>
    <t>Ontario Public School</t>
  </si>
  <si>
    <t>550 Allanburg Rd</t>
  </si>
  <si>
    <t>Thorold</t>
  </si>
  <si>
    <t>L2V1A8</t>
  </si>
  <si>
    <t>3691 Dorchester Rd</t>
  </si>
  <si>
    <t>L2J3A6</t>
  </si>
  <si>
    <t>Park Public School</t>
  </si>
  <si>
    <t>217 Main St E</t>
  </si>
  <si>
    <t>L3M1P5</t>
  </si>
  <si>
    <t>Parnall Public School</t>
  </si>
  <si>
    <t>507 Geneva St</t>
  </si>
  <si>
    <t>L2N2H7</t>
  </si>
  <si>
    <t>105 Torrance St</t>
  </si>
  <si>
    <t>L2A2C1</t>
  </si>
  <si>
    <t>Pine Grove Public School</t>
  </si>
  <si>
    <t>690 Lake St</t>
  </si>
  <si>
    <t>L2N4J5</t>
  </si>
  <si>
    <t>Plymouth Public School</t>
  </si>
  <si>
    <t>111 First St</t>
  </si>
  <si>
    <t>L3B4S1</t>
  </si>
  <si>
    <t>Port Colborne High School</t>
  </si>
  <si>
    <t>211 Elgin St</t>
  </si>
  <si>
    <t>L3K3K4</t>
  </si>
  <si>
    <t>Port Weller Public School</t>
  </si>
  <si>
    <t>273 Parnell Rd</t>
  </si>
  <si>
    <t>L2M1W4</t>
  </si>
  <si>
    <t>Power Glen School</t>
  </si>
  <si>
    <t>34 Westland St</t>
  </si>
  <si>
    <t>L2S4C1</t>
  </si>
  <si>
    <t>Prince Philip Public School</t>
  </si>
  <si>
    <t>3112 Dorchester Rd N</t>
  </si>
  <si>
    <t>L2J2Z7</t>
  </si>
  <si>
    <t>600 Vine St</t>
  </si>
  <si>
    <t>L2M3V1</t>
  </si>
  <si>
    <t>Prince of Wales Public School</t>
  </si>
  <si>
    <t>95 Facer St</t>
  </si>
  <si>
    <t>L2M5J6</t>
  </si>
  <si>
    <t>40 Pine St S</t>
  </si>
  <si>
    <t>L2V3L4</t>
  </si>
  <si>
    <t>Princess Elizabeth Public School</t>
  </si>
  <si>
    <t>330 Scholfield Ave S</t>
  </si>
  <si>
    <t>L3B1P2</t>
  </si>
  <si>
    <t>Princess Margaret Public School</t>
  </si>
  <si>
    <t>6624 Culp St</t>
  </si>
  <si>
    <t>L2G2C4</t>
  </si>
  <si>
    <t>Quaker Road Public School</t>
  </si>
  <si>
    <t>333 Quaker Rd</t>
  </si>
  <si>
    <t>L3C3G7</t>
  </si>
  <si>
    <t>Richmond Street Public School</t>
  </si>
  <si>
    <t>153 Richmond St</t>
  </si>
  <si>
    <t>L2V3H3</t>
  </si>
  <si>
    <t>3300 Cattell Dr</t>
  </si>
  <si>
    <t>L2G6M9</t>
  </si>
  <si>
    <t>Ross Public School</t>
  </si>
  <si>
    <t>358 Niagara St</t>
  </si>
  <si>
    <t>L3C1K9</t>
  </si>
  <si>
    <t>Senator Gibson Public School</t>
  </si>
  <si>
    <t>4944 John St</t>
  </si>
  <si>
    <t>L0R1B6</t>
  </si>
  <si>
    <t>Simcoe Street Public School</t>
  </si>
  <si>
    <t>4760 Simcoe St</t>
  </si>
  <si>
    <t>L2E1V6</t>
  </si>
  <si>
    <t>Sir Winston Churchill Secondary School</t>
  </si>
  <si>
    <t>101 Glen Morris Dr</t>
  </si>
  <si>
    <t>L2T2N1</t>
  </si>
  <si>
    <t>Smith Public School</t>
  </si>
  <si>
    <t>18 Oakes Rd N</t>
  </si>
  <si>
    <t>L3M4B1</t>
  </si>
  <si>
    <t>260 Canborough Street</t>
  </si>
  <si>
    <t>Smithville</t>
  </si>
  <si>
    <t>L0R2A0</t>
  </si>
  <si>
    <t>St Catharines Collegiate Institute and Vocational School</t>
  </si>
  <si>
    <t>1344 York Rd</t>
  </si>
  <si>
    <t>St Davids</t>
  </si>
  <si>
    <t>L0S1P0</t>
  </si>
  <si>
    <t>Stamford Collegiate</t>
  </si>
  <si>
    <t>5775 Drummond Rd</t>
  </si>
  <si>
    <t>L2G4L2</t>
  </si>
  <si>
    <t>Steele Street Public School</t>
  </si>
  <si>
    <t>214 Steele St</t>
  </si>
  <si>
    <t>L3K4X7</t>
  </si>
  <si>
    <t>Stevensville Public School</t>
  </si>
  <si>
    <t>3521 Main St E</t>
  </si>
  <si>
    <t>Stevensville</t>
  </si>
  <si>
    <t>L0S1V0</t>
  </si>
  <si>
    <t>Thorold Secondary School</t>
  </si>
  <si>
    <t>50 Ormond St N</t>
  </si>
  <si>
    <t>L2V1Z1</t>
  </si>
  <si>
    <t>4057 Victoria Avenue</t>
  </si>
  <si>
    <t>Vineland</t>
  </si>
  <si>
    <t>L0R2C0</t>
  </si>
  <si>
    <t>Valley Way Public School</t>
  </si>
  <si>
    <t>5315 Valley Way</t>
  </si>
  <si>
    <t>L2E1X4</t>
  </si>
  <si>
    <t>Victoria Public School</t>
  </si>
  <si>
    <t>5635 Heritage Dr</t>
  </si>
  <si>
    <t>L2J3L6</t>
  </si>
  <si>
    <t>Welland Centennial Secondary School</t>
  </si>
  <si>
    <t>240 Thorold Rd</t>
  </si>
  <si>
    <t>L3C3W2</t>
  </si>
  <si>
    <t>Wellington Heights Public School</t>
  </si>
  <si>
    <t>9 Alsop Ave</t>
  </si>
  <si>
    <t>Fenwick</t>
  </si>
  <si>
    <t>L0S1C0</t>
  </si>
  <si>
    <t>Westdale Public School</t>
  </si>
  <si>
    <t>130 Rykert St</t>
  </si>
  <si>
    <t>L2S2B4</t>
  </si>
  <si>
    <t>Westlane Secondary School</t>
  </si>
  <si>
    <t>5960 Pitton Rd</t>
  </si>
  <si>
    <t>L2H1T5</t>
  </si>
  <si>
    <t>Westmount Public School</t>
  </si>
  <si>
    <t>73 Ann St</t>
  </si>
  <si>
    <t>L2V2J8</t>
  </si>
  <si>
    <t>William E Brown Public School</t>
  </si>
  <si>
    <t>31870 Lee St</t>
  </si>
  <si>
    <t>Wainfleet</t>
  </si>
  <si>
    <t>114 Linwell Rd</t>
  </si>
  <si>
    <t>L2N6N8</t>
  </si>
  <si>
    <t>Winger Public School</t>
  </si>
  <si>
    <t>53220 Winger Rd</t>
  </si>
  <si>
    <t>1511 7th St Louth</t>
  </si>
  <si>
    <t>Bertha Shaw Public School</t>
  </si>
  <si>
    <t>109 Powell Ave</t>
  </si>
  <si>
    <t>South Porcupine</t>
  </si>
  <si>
    <t>P0N1H0</t>
  </si>
  <si>
    <t>Central School</t>
  </si>
  <si>
    <t>23 Station Rd</t>
  </si>
  <si>
    <t>P2N3H2</t>
  </si>
  <si>
    <t>Clayton Brown Public School</t>
  </si>
  <si>
    <t>27 10th St</t>
  </si>
  <si>
    <t>Cochrane High School</t>
  </si>
  <si>
    <t>453 B Chalmers Avenue</t>
  </si>
  <si>
    <t>Cochrane Public School</t>
  </si>
  <si>
    <t>453 A Chalmers Avenue</t>
  </si>
  <si>
    <t>DSB1 Distance Learning Secondary School</t>
  </si>
  <si>
    <t>153 Croatia Ave</t>
  </si>
  <si>
    <t>Schumacher</t>
  </si>
  <si>
    <t>P0N1G0</t>
  </si>
  <si>
    <t>Diamond Jubilee Public School</t>
  </si>
  <si>
    <t>61 Devonshire St</t>
  </si>
  <si>
    <t>P5N1C5</t>
  </si>
  <si>
    <t>Elk Lake Public School</t>
  </si>
  <si>
    <t>41 First St</t>
  </si>
  <si>
    <t>Elk Lake</t>
  </si>
  <si>
    <t>P0J1G0</t>
  </si>
  <si>
    <t>Englehart High School</t>
  </si>
  <si>
    <t>61 Fourth St</t>
  </si>
  <si>
    <t>Englehart</t>
  </si>
  <si>
    <t>P0J1H0</t>
  </si>
  <si>
    <t>Englehart Public School</t>
  </si>
  <si>
    <t>70 Eighth Ave</t>
  </si>
  <si>
    <t>Englehart Secondary School (Elementary)</t>
  </si>
  <si>
    <t>Federal Public School</t>
  </si>
  <si>
    <t>80 Tweedsmuir Rd</t>
  </si>
  <si>
    <t>P2N1J5</t>
  </si>
  <si>
    <t>Golden Avenue Public School</t>
  </si>
  <si>
    <t>117 Golden Avenue</t>
  </si>
  <si>
    <t>Hearst High School</t>
  </si>
  <si>
    <t>Iroquois Falls Public School</t>
  </si>
  <si>
    <t>900 Centennial St</t>
  </si>
  <si>
    <t>Iroquois Falls Secondary School</t>
  </si>
  <si>
    <t>44 Anson Dr</t>
  </si>
  <si>
    <t>Iroquois Falls Secondary School (Elementary)</t>
  </si>
  <si>
    <t>Joseph H Kennedy Public School</t>
  </si>
  <si>
    <t>422 4th Avenue</t>
  </si>
  <si>
    <t>Matheson</t>
  </si>
  <si>
    <t>P0K1N0</t>
  </si>
  <si>
    <t>Kapuskasing District High School</t>
  </si>
  <si>
    <t>Kerns Public School</t>
  </si>
  <si>
    <t>946021 Maybrook Rd</t>
  </si>
  <si>
    <t>Thornloe</t>
  </si>
  <si>
    <t>P0J1S0</t>
  </si>
  <si>
    <t>Kirkland Lake District Composite Elementary School</t>
  </si>
  <si>
    <t>60 Allen Ave</t>
  </si>
  <si>
    <t>P2N3J5</t>
  </si>
  <si>
    <t>Kirkland Lake District Composite Secondary School</t>
  </si>
  <si>
    <t>New Liskeard Public School</t>
  </si>
  <si>
    <t>141 Dymond St</t>
  </si>
  <si>
    <t>PACE</t>
  </si>
  <si>
    <t>273 Third Ave</t>
  </si>
  <si>
    <t>P4N1E2</t>
  </si>
  <si>
    <t>Pinecrest Public School</t>
  </si>
  <si>
    <t>542 Toke St</t>
  </si>
  <si>
    <t>P4N6W1</t>
  </si>
  <si>
    <t>R Ross Beattie Senior Public School</t>
  </si>
  <si>
    <t>300 Pearl Ave</t>
  </si>
  <si>
    <t>P4N7X5</t>
  </si>
  <si>
    <t>Roland Michener Secondary School</t>
  </si>
  <si>
    <t>155 Legion Dr</t>
  </si>
  <si>
    <t>Roland Michener Secondary School (Elementary)</t>
  </si>
  <si>
    <t>Schumacher Public School</t>
  </si>
  <si>
    <t>64 Croatia Ave</t>
  </si>
  <si>
    <t>Smooth Rock Falls Public School</t>
  </si>
  <si>
    <t>50 Third St</t>
  </si>
  <si>
    <t>Temagami Public School</t>
  </si>
  <si>
    <t>11 School Rd</t>
  </si>
  <si>
    <t>Temagami</t>
  </si>
  <si>
    <t>P0H2H0</t>
  </si>
  <si>
    <t>Timiskaming District Secondary School</t>
  </si>
  <si>
    <t>90 Niven St</t>
  </si>
  <si>
    <t>Timiskaming District Secondary School (Elementary)</t>
  </si>
  <si>
    <t>Timmins Centennial Public School</t>
  </si>
  <si>
    <t>545 Wilcox St</t>
  </si>
  <si>
    <t>P4N3K5</t>
  </si>
  <si>
    <t>Timmins High and Vocational School</t>
  </si>
  <si>
    <t>451 Theriault Blvd</t>
  </si>
  <si>
    <t>P4N8B2</t>
  </si>
  <si>
    <t>W Earle Miller Public School</t>
  </si>
  <si>
    <t>200 Victoria Ave</t>
  </si>
  <si>
    <t>P4N8G9</t>
  </si>
  <si>
    <t>All Saints Catholic School</t>
  </si>
  <si>
    <t>4105 Colonial Dr</t>
  </si>
  <si>
    <t>L5L4E8</t>
  </si>
  <si>
    <t>Ascension of Our Lord Secondary School</t>
  </si>
  <si>
    <t>7640 Anaka Drive</t>
  </si>
  <si>
    <t>L4T3H7</t>
  </si>
  <si>
    <t>Bishop Francis Allen Catholic School</t>
  </si>
  <si>
    <t>325 McMurchy Ave S</t>
  </si>
  <si>
    <t>L6Y1Z4</t>
  </si>
  <si>
    <t>Blessed Michael J. McGivney Catholic Elementary School</t>
  </si>
  <si>
    <t>450 Fernforest Dr</t>
  </si>
  <si>
    <t>L5R2P7</t>
  </si>
  <si>
    <t>Canadian Martyrs School</t>
  </si>
  <si>
    <t>1185 Mississauga Valley Blvd</t>
  </si>
  <si>
    <t>L5A3R7</t>
  </si>
  <si>
    <t>Cardinal Ambrozic Catholic Secondary School</t>
  </si>
  <si>
    <t>10 Castle Oaks Crossing</t>
  </si>
  <si>
    <t>L6P3A2</t>
  </si>
  <si>
    <t>Cardinal Leger Secondary School</t>
  </si>
  <si>
    <t>75 Mary St</t>
  </si>
  <si>
    <t>L6W3K5</t>
  </si>
  <si>
    <t>Christ The King Catholic School</t>
  </si>
  <si>
    <t>3240 Garthwood Rd</t>
  </si>
  <si>
    <t>L5L5A3</t>
  </si>
  <si>
    <t>Corpus Christi School</t>
  </si>
  <si>
    <t>4155 Elora Dr</t>
  </si>
  <si>
    <t>L5B3N4</t>
  </si>
  <si>
    <t>2840 Duncairn Dr</t>
  </si>
  <si>
    <t>L5M5C6</t>
  </si>
  <si>
    <t>Father C W Sullivan Catholic School</t>
  </si>
  <si>
    <t>62 Seaborn Rd</t>
  </si>
  <si>
    <t>L6V2C1</t>
  </si>
  <si>
    <t>Father Clair Tipping School</t>
  </si>
  <si>
    <t>25 Mountainberry Rd</t>
  </si>
  <si>
    <t>L6R1J3</t>
  </si>
  <si>
    <t>Father Daniel Zanon Elementary School</t>
  </si>
  <si>
    <t>450 Hillcrest Ave</t>
  </si>
  <si>
    <t>L5B4J3</t>
  </si>
  <si>
    <t>Father Francis McSpiritt Catholic Elementary School</t>
  </si>
  <si>
    <t>55 Lexington Road</t>
  </si>
  <si>
    <t>L6P2A9</t>
  </si>
  <si>
    <t>Father Michael Goetz Secondary School</t>
  </si>
  <si>
    <t>330 Central Pkwy W</t>
  </si>
  <si>
    <t>L5B3K6</t>
  </si>
  <si>
    <t>28 Finchgate Blvd</t>
  </si>
  <si>
    <t>L6T3H9</t>
  </si>
  <si>
    <t>28 Red River Dr</t>
  </si>
  <si>
    <t>L6R2H9</t>
  </si>
  <si>
    <t>Guardian Angels Catholic Elementary School</t>
  </si>
  <si>
    <t>62 Heatherdale Dr</t>
  </si>
  <si>
    <t>L7A2H4</t>
  </si>
  <si>
    <t>3615 Morning Star Dr</t>
  </si>
  <si>
    <t>L4T1Y4</t>
  </si>
  <si>
    <t>61 Allan Dr</t>
  </si>
  <si>
    <t>Bolton</t>
  </si>
  <si>
    <t>L7E1P7</t>
  </si>
  <si>
    <t>Holy Name of Mary Secondary School</t>
  </si>
  <si>
    <t>115 Glenvale Boulevard</t>
  </si>
  <si>
    <t>L6S3J7</t>
  </si>
  <si>
    <t>25 Bloomsbury Avenue</t>
  </si>
  <si>
    <t>L6P1W9</t>
  </si>
  <si>
    <t>Iona Secondary School</t>
  </si>
  <si>
    <t>2170 South Sheridan Way</t>
  </si>
  <si>
    <t>L5J2M4</t>
  </si>
  <si>
    <t>John Cabot Catholic Secondary School</t>
  </si>
  <si>
    <t>635 Willowbank Trail</t>
  </si>
  <si>
    <t>L4W3L6</t>
  </si>
  <si>
    <t>Lester B Pearson Catholic School</t>
  </si>
  <si>
    <t>140 Howden Blvd</t>
  </si>
  <si>
    <t>L6S2G1</t>
  </si>
  <si>
    <t>Loyola Catholic Secondary School</t>
  </si>
  <si>
    <t>4010 SladeView Cres</t>
  </si>
  <si>
    <t>L5L6B1</t>
  </si>
  <si>
    <t>Mary Fix Catholic School</t>
  </si>
  <si>
    <t>486 Paisley Blvd W</t>
  </si>
  <si>
    <t>L5B2M4</t>
  </si>
  <si>
    <t>515 Mississauga Valley Boulevard</t>
  </si>
  <si>
    <t>L5A3G6</t>
  </si>
  <si>
    <t>Notre Dame Catholic Secondary School</t>
  </si>
  <si>
    <t>2 Notre Dame Ave</t>
  </si>
  <si>
    <t>L6Z4L5</t>
  </si>
  <si>
    <t>39 Sunset Blvd</t>
  </si>
  <si>
    <t>L6X1X1</t>
  </si>
  <si>
    <t>Our Lady of Good Voyage Catholic School</t>
  </si>
  <si>
    <t>5850 River Grove Ave</t>
  </si>
  <si>
    <t>L5M4W2</t>
  </si>
  <si>
    <t>25 Mount Royal Circle</t>
  </si>
  <si>
    <t>L6P1W3</t>
  </si>
  <si>
    <t>Our Lady of Mercy Elementary School</t>
  </si>
  <si>
    <t>5820 Glen Erin Dr</t>
  </si>
  <si>
    <t>L5M5J9</t>
  </si>
  <si>
    <t>Our Lady of Mount Carmel Secondary School</t>
  </si>
  <si>
    <t>3700 Trelawny Circle</t>
  </si>
  <si>
    <t>L5N5J7</t>
  </si>
  <si>
    <t>Our Lady of Peace School</t>
  </si>
  <si>
    <t>15 Fincham Ave</t>
  </si>
  <si>
    <t>L6X3V2</t>
  </si>
  <si>
    <t>35 Black Oak Dr</t>
  </si>
  <si>
    <t>L6R1B9</t>
  </si>
  <si>
    <t>Pauline Vanier Catholic Elementary School</t>
  </si>
  <si>
    <t>56 Oaklea Blvd</t>
  </si>
  <si>
    <t>L6Y4G5</t>
  </si>
  <si>
    <t>Philip Pocock Catholic Secondary School</t>
  </si>
  <si>
    <t>4555 Tomken Rd</t>
  </si>
  <si>
    <t>L4W1J9</t>
  </si>
  <si>
    <t>Queen of Heaven School</t>
  </si>
  <si>
    <t>1198 Alexandra Ave.</t>
  </si>
  <si>
    <t>L5E2A5</t>
  </si>
  <si>
    <t>Robert F Hall Catholic Secondary School</t>
  </si>
  <si>
    <t>6500 Old Church Rd</t>
  </si>
  <si>
    <t>Caledon East</t>
  </si>
  <si>
    <t>L7C0H3</t>
  </si>
  <si>
    <t>24 Kerwood Place</t>
  </si>
  <si>
    <t>L6Z1Y1</t>
  </si>
  <si>
    <t>San Lorenzo Ruiz Elementary School</t>
  </si>
  <si>
    <t>100 Barondale Dr</t>
  </si>
  <si>
    <t>L4Z3R1</t>
  </si>
  <si>
    <t>St Agnes Separate School</t>
  </si>
  <si>
    <t>103 Richvale Dr S</t>
  </si>
  <si>
    <t>L6Z4G6</t>
  </si>
  <si>
    <t>St Albert of Jerusalem Elementary School</t>
  </si>
  <si>
    <t>7185 Rosehurst Dr</t>
  </si>
  <si>
    <t>L5N7G6</t>
  </si>
  <si>
    <t>St Alfred School</t>
  </si>
  <si>
    <t>3341 Havenwood Dr</t>
  </si>
  <si>
    <t>L4X2M2</t>
  </si>
  <si>
    <t>St Aloysius Gonzaga Secondary School</t>
  </si>
  <si>
    <t>2800 Erin Centre Blvd</t>
  </si>
  <si>
    <t>L5M6R5</t>
  </si>
  <si>
    <t>St Andrew School</t>
  </si>
  <si>
    <t>50 Meadow Dr</t>
  </si>
  <si>
    <t>L9W3Z1</t>
  </si>
  <si>
    <t>St Angela Merici Catholic Elementary School</t>
  </si>
  <si>
    <t>83 Edenbrook Hill Dr</t>
  </si>
  <si>
    <t>L7A2N7</t>
  </si>
  <si>
    <t>St Anne Separate School</t>
  </si>
  <si>
    <t>124 Vodden St</t>
  </si>
  <si>
    <t>L6V1M5</t>
  </si>
  <si>
    <t>St Anthony School</t>
  </si>
  <si>
    <t>950 North Park Dr</t>
  </si>
  <si>
    <t>L6S3L5</t>
  </si>
  <si>
    <t>St Augustine Secondary School</t>
  </si>
  <si>
    <t>27 Drinkwater Rd</t>
  </si>
  <si>
    <t>L6Y4T6</t>
  </si>
  <si>
    <t>St Basil School</t>
  </si>
  <si>
    <t>4235 Golden Orchard Dr</t>
  </si>
  <si>
    <t>L4W3G1</t>
  </si>
  <si>
    <t>St Benedict Elementary School</t>
  </si>
  <si>
    <t>345 Blind Line</t>
  </si>
  <si>
    <t>L9W4X1</t>
  </si>
  <si>
    <t>St Bernadette Elementary School</t>
  </si>
  <si>
    <t>1060 White Clover Way</t>
  </si>
  <si>
    <t>L5V1G7</t>
  </si>
  <si>
    <t>St Brigid School</t>
  </si>
  <si>
    <t>81 Torrance Woods</t>
  </si>
  <si>
    <t>L6Y2X4</t>
  </si>
  <si>
    <t>St Catherine of Siena School</t>
  </si>
  <si>
    <t>2350 Hurontario St N</t>
  </si>
  <si>
    <t>L5B1N1</t>
  </si>
  <si>
    <t>St Cecilia Elementary School</t>
  </si>
  <si>
    <t>10 Brickyard Way</t>
  </si>
  <si>
    <t>L6V4L5</t>
  </si>
  <si>
    <t>St Christopher School</t>
  </si>
  <si>
    <t>1195 Clarkson Rd N</t>
  </si>
  <si>
    <t>L5J2W1</t>
  </si>
  <si>
    <t>St Clare School</t>
  </si>
  <si>
    <t>4140 Glen Erin Dr</t>
  </si>
  <si>
    <t>L5L2Z3</t>
  </si>
  <si>
    <t>St Cornelius School</t>
  </si>
  <si>
    <t>16066 Innis Lake Rd</t>
  </si>
  <si>
    <t>L7C2Z2</t>
  </si>
  <si>
    <t>St David of Wales Separate School</t>
  </si>
  <si>
    <t>4200 Beacon Lane</t>
  </si>
  <si>
    <t>L5C3V9</t>
  </si>
  <si>
    <t>St Dominic Separate School</t>
  </si>
  <si>
    <t>515 Hartsdale Ave</t>
  </si>
  <si>
    <t>L5G2G7</t>
  </si>
  <si>
    <t>St Edith Stein Elementary School</t>
  </si>
  <si>
    <t>6234 Osprey Blvd</t>
  </si>
  <si>
    <t>L5N5V5</t>
  </si>
  <si>
    <t>St Edmund Campion Secondary School</t>
  </si>
  <si>
    <t>275 Brisdale Drive</t>
  </si>
  <si>
    <t>L7A3C7</t>
  </si>
  <si>
    <t>St Edmund Separate School</t>
  </si>
  <si>
    <t>1250 Melton Dr</t>
  </si>
  <si>
    <t>L4Y1L5</t>
  </si>
  <si>
    <t>St Elizabeth Seton School</t>
  </si>
  <si>
    <t>6133 Glen Erin Dr</t>
  </si>
  <si>
    <t>L5N2T7</t>
  </si>
  <si>
    <t>3420 McDowell Dr</t>
  </si>
  <si>
    <t>L5M6R7</t>
  </si>
  <si>
    <t>111 Bartley Bull Pkwy</t>
  </si>
  <si>
    <t>L6W2J8</t>
  </si>
  <si>
    <t>St Francis Xavier Secondary School</t>
  </si>
  <si>
    <t>50 Bristol Rd W</t>
  </si>
  <si>
    <t>L5R3K3</t>
  </si>
  <si>
    <t>St Francis of Assisi School</t>
  </si>
  <si>
    <t>2480 Thorn Lodge Dr</t>
  </si>
  <si>
    <t>L5K1K5</t>
  </si>
  <si>
    <t>St Gerard Separate School</t>
  </si>
  <si>
    <t>1300 McBride Ave</t>
  </si>
  <si>
    <t>L5C1M8</t>
  </si>
  <si>
    <t>St Gregory School</t>
  </si>
  <si>
    <t>1075 Swinbourne Dr</t>
  </si>
  <si>
    <t>L5V1B9</t>
  </si>
  <si>
    <t>St Helen Separate School</t>
  </si>
  <si>
    <t>1325 Bodley Rd</t>
  </si>
  <si>
    <t>L5J3X1</t>
  </si>
  <si>
    <t>St Herbert School</t>
  </si>
  <si>
    <t>5180 Fallingbrook Dr</t>
  </si>
  <si>
    <t>L5V2C6</t>
  </si>
  <si>
    <t>St Hilary Elementary School</t>
  </si>
  <si>
    <t>5070 Fairwind Dr</t>
  </si>
  <si>
    <t>L5R2N4</t>
  </si>
  <si>
    <t>300 Great Lakes Dr</t>
  </si>
  <si>
    <t>L6R2W7</t>
  </si>
  <si>
    <t>St Jean Brebeuf Separate School</t>
  </si>
  <si>
    <t>63 Glenforest Rd</t>
  </si>
  <si>
    <t>L6S1L8</t>
  </si>
  <si>
    <t>St Jerome Separate School</t>
  </si>
  <si>
    <t>790 Paisley Blvd W</t>
  </si>
  <si>
    <t>L5C3P5</t>
  </si>
  <si>
    <t>St Joachim Separate School</t>
  </si>
  <si>
    <t>435 Rutherford Rd N</t>
  </si>
  <si>
    <t>L6V3V9</t>
  </si>
  <si>
    <t>St John Bosco School</t>
  </si>
  <si>
    <t>1025 North Park Dr</t>
  </si>
  <si>
    <t>L6S4E1</t>
  </si>
  <si>
    <t>St John Fisher Separate School</t>
  </si>
  <si>
    <t>330 Balmoral Dr</t>
  </si>
  <si>
    <t>L6T1V6</t>
  </si>
  <si>
    <t>St John of the Cross School</t>
  </si>
  <si>
    <t>3180 Aquitaine Ave</t>
  </si>
  <si>
    <t>L5N3S5</t>
  </si>
  <si>
    <t>St John the Baptist Elementary School</t>
  </si>
  <si>
    <t>299 Landsbridge St</t>
  </si>
  <si>
    <t>L7E2K4</t>
  </si>
  <si>
    <t>St Joseph School</t>
  </si>
  <si>
    <t>8 Parkway Ave</t>
  </si>
  <si>
    <t>L6X2G4</t>
  </si>
  <si>
    <t>St Joseph Secondary School</t>
  </si>
  <si>
    <t>5555 Creditview Rd</t>
  </si>
  <si>
    <t>L5V2B9</t>
  </si>
  <si>
    <t>St Joseph Separate School</t>
  </si>
  <si>
    <t>249 Church St</t>
  </si>
  <si>
    <t>L5M1N1</t>
  </si>
  <si>
    <t>St Jude School</t>
  </si>
  <si>
    <t>175 Nahani Way</t>
  </si>
  <si>
    <t>L4Z3J6</t>
  </si>
  <si>
    <t>St Julia Catholic Elementary School</t>
  </si>
  <si>
    <t>6770 Historic Trail</t>
  </si>
  <si>
    <t>L5W1J3</t>
  </si>
  <si>
    <t>St Kevin School</t>
  </si>
  <si>
    <t>103 Malta Ave</t>
  </si>
  <si>
    <t>L6Y4C8</t>
  </si>
  <si>
    <t>St Leonard School</t>
  </si>
  <si>
    <t>185 Conestoga Dr</t>
  </si>
  <si>
    <t>L6Z2Z7</t>
  </si>
  <si>
    <t>St Louis School</t>
  </si>
  <si>
    <t>1450 Lewisham Dr</t>
  </si>
  <si>
    <t>L5J3R3</t>
  </si>
  <si>
    <t>1280 Cobalt St</t>
  </si>
  <si>
    <t>L5H4L8</t>
  </si>
  <si>
    <t>St Marcellinus Secondary School</t>
  </si>
  <si>
    <t>730 Courtneypark Dr W</t>
  </si>
  <si>
    <t>L5W1L9</t>
  </si>
  <si>
    <t>St Margaret of Scotland School</t>
  </si>
  <si>
    <t>2266 Council Ring Rd</t>
  </si>
  <si>
    <t>L5L1C1</t>
  </si>
  <si>
    <t>St Marguerite Bourgeoys Separate School</t>
  </si>
  <si>
    <t>550 North Park Dr</t>
  </si>
  <si>
    <t>L6S4J8</t>
  </si>
  <si>
    <t>St Marguerite d'Youville Secondary School</t>
  </si>
  <si>
    <t>10815 Dixie Rd</t>
  </si>
  <si>
    <t>L6R2W5</t>
  </si>
  <si>
    <t>St Maria Goretti Elementary School</t>
  </si>
  <si>
    <t>121 Royal Orchard Dr</t>
  </si>
  <si>
    <t>L6X4K9</t>
  </si>
  <si>
    <t>St Mark Separate School</t>
  </si>
  <si>
    <t>3675 Sawmill Valley Dr</t>
  </si>
  <si>
    <t>L5L2Z5</t>
  </si>
  <si>
    <t>St Martin Secondary School</t>
  </si>
  <si>
    <t>2470 Rosemary Dr</t>
  </si>
  <si>
    <t>L5C1X2</t>
  </si>
  <si>
    <t>St Mary Elementary School</t>
  </si>
  <si>
    <t>66 Main St S</t>
  </si>
  <si>
    <t>L6W2C6</t>
  </si>
  <si>
    <t>St Matthew Separate School</t>
  </si>
  <si>
    <t>280 Kingsbridge Garden Circle</t>
  </si>
  <si>
    <t>L5R1L3</t>
  </si>
  <si>
    <t>St Monica Elementary School</t>
  </si>
  <si>
    <t>60 Sterritt Dr</t>
  </si>
  <si>
    <t>L6Y5B6</t>
  </si>
  <si>
    <t>St Nicholas Elementary School</t>
  </si>
  <si>
    <t>120 Harvest Moon Dr</t>
  </si>
  <si>
    <t>L7E2W1</t>
  </si>
  <si>
    <t>St Patrick School</t>
  </si>
  <si>
    <t>11948 The Gore Rd RR 9</t>
  </si>
  <si>
    <t>L6P0A2</t>
  </si>
  <si>
    <t>St Paul Secondary School</t>
  </si>
  <si>
    <t>815 Atwater Ave</t>
  </si>
  <si>
    <t>L5E1L8</t>
  </si>
  <si>
    <t>St Peter Separate School</t>
  </si>
  <si>
    <t>46 Dawson Rd</t>
  </si>
  <si>
    <t>L9W2W3</t>
  </si>
  <si>
    <t>St Philip Elementary School</t>
  </si>
  <si>
    <t>345 Fairview Rd W</t>
  </si>
  <si>
    <t>L5B3W5</t>
  </si>
  <si>
    <t>St Pio of Pietrelcina Elementary School</t>
  </si>
  <si>
    <t>4765 Huron Heights Dr</t>
  </si>
  <si>
    <t>L4Z4G9</t>
  </si>
  <si>
    <t>St Raphael School</t>
  </si>
  <si>
    <t>3470 Clara Dr</t>
  </si>
  <si>
    <t>L4T2C7</t>
  </si>
  <si>
    <t>St Raymond Elementary School</t>
  </si>
  <si>
    <t>5735 Whitehorn Ave</t>
  </si>
  <si>
    <t>L5V2A9</t>
  </si>
  <si>
    <t>St Richard School</t>
  </si>
  <si>
    <t>7270 Copenhagen Rd.</t>
  </si>
  <si>
    <t>L5N2C3</t>
  </si>
  <si>
    <t>St Rita Elementary School</t>
  </si>
  <si>
    <t>30 Summer Valley Dr</t>
  </si>
  <si>
    <t>L6Z4V6</t>
  </si>
  <si>
    <t>St Rose of Lima Separate School</t>
  </si>
  <si>
    <t>4590 The Gallops</t>
  </si>
  <si>
    <t>L5M3A9</t>
  </si>
  <si>
    <t>St Sebastian Catholic Elementary School</t>
  </si>
  <si>
    <t>3460 Aquinas Ave</t>
  </si>
  <si>
    <t>L5M7L2</t>
  </si>
  <si>
    <t>6440 Lisgar Dr</t>
  </si>
  <si>
    <t>L5N6X3</t>
  </si>
  <si>
    <t>St Sofia School</t>
  </si>
  <si>
    <t>3540 Havenwood Dr</t>
  </si>
  <si>
    <t>L4X2M9</t>
  </si>
  <si>
    <t>St Stephen Separate School</t>
  </si>
  <si>
    <t>17 Colonel Bertram Rd</t>
  </si>
  <si>
    <t>L6Z4N8</t>
  </si>
  <si>
    <t>St Teresa of Avila Separate School</t>
  </si>
  <si>
    <t>6675 Montevideo Rd</t>
  </si>
  <si>
    <t>L5N4E8</t>
  </si>
  <si>
    <t>St Therese of the Child Jesus (Elementary) Separate School</t>
  </si>
  <si>
    <t>6930 Forest Park Dr</t>
  </si>
  <si>
    <t>L5N6X7</t>
  </si>
  <si>
    <t>St Thomas Aquinas Secondary School</t>
  </si>
  <si>
    <t>25 Corporation Dr</t>
  </si>
  <si>
    <t>L6S6A2</t>
  </si>
  <si>
    <t>St Thomas More School</t>
  </si>
  <si>
    <t>3270 Tomken Rd</t>
  </si>
  <si>
    <t>L4Y2Y7</t>
  </si>
  <si>
    <t>St Timothy School</t>
  </si>
  <si>
    <t>2214 Cliff Rd</t>
  </si>
  <si>
    <t>L5A2N9</t>
  </si>
  <si>
    <t>11 Dwellers Rd</t>
  </si>
  <si>
    <t>L6X5C1</t>
  </si>
  <si>
    <t>St Valentine Elementary School</t>
  </si>
  <si>
    <t>5610 Heatherleigh Ave.</t>
  </si>
  <si>
    <t>L5V2V7</t>
  </si>
  <si>
    <t>St Veronica Elementary School</t>
  </si>
  <si>
    <t>680 Novo Star Dr</t>
  </si>
  <si>
    <t>L5W1C7</t>
  </si>
  <si>
    <t>St Vincent de Paul Separate School</t>
  </si>
  <si>
    <t>665 Willowbank Trail</t>
  </si>
  <si>
    <t>St.  Aidan Catholic Elementary School</t>
  </si>
  <si>
    <t>34 Buick Blvd</t>
  </si>
  <si>
    <t>L7A3B9</t>
  </si>
  <si>
    <t>60 Olivia Marie Rd</t>
  </si>
  <si>
    <t>L6Y0M4</t>
  </si>
  <si>
    <t>St. André Bessette Catholic Elementary School</t>
  </si>
  <si>
    <t>25 Riverstone Dr</t>
  </si>
  <si>
    <t>L6P2V6</t>
  </si>
  <si>
    <t>St. Barbara Elementary School</t>
  </si>
  <si>
    <t>1455 Samuelson Circle</t>
  </si>
  <si>
    <t>L5N7Z2</t>
  </si>
  <si>
    <t>St. Bernard of Clairvaux Catholic Elementary School</t>
  </si>
  <si>
    <t>3345 Escada Drive</t>
  </si>
  <si>
    <t>L5M7V5</t>
  </si>
  <si>
    <t>St. Bonaventure Catholic Elementary School</t>
  </si>
  <si>
    <t>35 McCrimmon Drive</t>
  </si>
  <si>
    <t>L7A2Z5</t>
  </si>
  <si>
    <t>St. Charles Garnier School</t>
  </si>
  <si>
    <t>4233 Central Pkwy E</t>
  </si>
  <si>
    <t>L4Z1M7</t>
  </si>
  <si>
    <t>120 Veterans Drive</t>
  </si>
  <si>
    <t>L7A3Z7</t>
  </si>
  <si>
    <t>500 Dougall Avenue</t>
  </si>
  <si>
    <t>L7C4C6</t>
  </si>
  <si>
    <t>St. Giovanni Scalabrini Catholic School School</t>
  </si>
  <si>
    <t>225 Central Pkwy W</t>
  </si>
  <si>
    <t>L5B3J5</t>
  </si>
  <si>
    <t>40 Fallowfield Road</t>
  </si>
  <si>
    <t>L6X0W5</t>
  </si>
  <si>
    <t>St. James Catholic Global Learning Centr</t>
  </si>
  <si>
    <t>98 Wanita Road</t>
  </si>
  <si>
    <t>L5G1B8</t>
  </si>
  <si>
    <t>St. Jean-Marie Vianney Catholic Elementary School</t>
  </si>
  <si>
    <t>75 Jordensen Drive</t>
  </si>
  <si>
    <t>L6X0S1</t>
  </si>
  <si>
    <t>St. Joan of Arc Catholic Secondary School</t>
  </si>
  <si>
    <t>3801 Thomas St</t>
  </si>
  <si>
    <t>L5M7G2</t>
  </si>
  <si>
    <t>698 Balmoral Dr</t>
  </si>
  <si>
    <t>L6T1X1</t>
  </si>
  <si>
    <t>9094 Bolton Heights Rd RR 2</t>
  </si>
  <si>
    <t>L7E5R8</t>
  </si>
  <si>
    <t>915 McBride Ave</t>
  </si>
  <si>
    <t>L5C1M1</t>
  </si>
  <si>
    <t>St. Josephine Bakhita Catholic Elementary School</t>
  </si>
  <si>
    <t>430 Van Kirk Drive</t>
  </si>
  <si>
    <t>L7A0J2</t>
  </si>
  <si>
    <t>St. Lucy Catholic Elementary School</t>
  </si>
  <si>
    <t>25 Kanata Road</t>
  </si>
  <si>
    <t>L7A3R2</t>
  </si>
  <si>
    <t>St. Michael Catholic Secondary School</t>
  </si>
  <si>
    <t>9130 Columbia Way</t>
  </si>
  <si>
    <t>L7E4G6</t>
  </si>
  <si>
    <t>St. Oscar Romero School</t>
  </si>
  <si>
    <t>2495 Credit Valley Road</t>
  </si>
  <si>
    <t>L5M4G8</t>
  </si>
  <si>
    <t>St. Roch Catholic Secondary School</t>
  </si>
  <si>
    <t>200 Valleyway Drive</t>
  </si>
  <si>
    <t>L6X0N3</t>
  </si>
  <si>
    <t>1120 Runningbrook Dr</t>
  </si>
  <si>
    <t>L4Y2T2</t>
  </si>
  <si>
    <t>Sts Martha &amp; Mary Separate School</t>
  </si>
  <si>
    <t>1760 Bough Beeches Blvd</t>
  </si>
  <si>
    <t>L4W2B9</t>
  </si>
  <si>
    <t>Sts. Peter &amp; Paul Catholic School</t>
  </si>
  <si>
    <t>4205 Woodington Dr</t>
  </si>
  <si>
    <t>L4Z1K2</t>
  </si>
  <si>
    <t>All Saints Catholic Secondary School Secondary School</t>
  </si>
  <si>
    <t>3001 Country Lane</t>
  </si>
  <si>
    <t>L1P1M1</t>
  </si>
  <si>
    <t>All Saints Elementary Catholic School</t>
  </si>
  <si>
    <t>Archbishop Denis O'Connor Catholic High School</t>
  </si>
  <si>
    <t>80 Mandrake St</t>
  </si>
  <si>
    <t>L1S5H4</t>
  </si>
  <si>
    <t>Durham Catholic Virtual Elem School</t>
  </si>
  <si>
    <t>650 Rossland Road</t>
  </si>
  <si>
    <t>L1J7C4</t>
  </si>
  <si>
    <t>Durham Catholic Virtual Secondary School</t>
  </si>
  <si>
    <t>Father Donald MacLellan Catholic Sec Sch Catholic School</t>
  </si>
  <si>
    <t>458 Fairall Street</t>
  </si>
  <si>
    <t>L1S1R6</t>
  </si>
  <si>
    <t>795 Eyer Drive</t>
  </si>
  <si>
    <t>L1W2K2</t>
  </si>
  <si>
    <t>Father Leo J Austin Catholic Secondary School</t>
  </si>
  <si>
    <t>1020 Dryden Blvd</t>
  </si>
  <si>
    <t>L1R2A2</t>
  </si>
  <si>
    <t>Good Shepherd Catholic School</t>
  </si>
  <si>
    <t>1650 Reach St</t>
  </si>
  <si>
    <t>Port Perry</t>
  </si>
  <si>
    <t>L9L1T1</t>
  </si>
  <si>
    <t>720 Simcoe St</t>
  </si>
  <si>
    <t>Beaverton</t>
  </si>
  <si>
    <t>L0K1A0</t>
  </si>
  <si>
    <t>Monsignor John Pereyma Catholic Secondary School</t>
  </si>
  <si>
    <t>316 Conant St</t>
  </si>
  <si>
    <t>L1H3S6</t>
  </si>
  <si>
    <t>Monsignor John Pereyma Elementary Catholic School</t>
  </si>
  <si>
    <t>316 Conant Street</t>
  </si>
  <si>
    <t>Monsignor Paul Dwyer Catholic High School</t>
  </si>
  <si>
    <t>700 Stevenson Rd N</t>
  </si>
  <si>
    <t>L1J5P5</t>
  </si>
  <si>
    <t>Monsignor Philip Coffey Catholic School</t>
  </si>
  <si>
    <t>1324 Oxford St</t>
  </si>
  <si>
    <t>L1J3W6</t>
  </si>
  <si>
    <t>1375 Harwood Ave N</t>
  </si>
  <si>
    <t>L1T4G8</t>
  </si>
  <si>
    <t>Sir Albert Love Catholic School</t>
  </si>
  <si>
    <t>425 Wilson Rd N</t>
  </si>
  <si>
    <t>L1G6E6</t>
  </si>
  <si>
    <t>St André Bessette Catholic School</t>
  </si>
  <si>
    <t>60 Seggar Ave</t>
  </si>
  <si>
    <t>L1T4Y4</t>
  </si>
  <si>
    <t>St Bernadette Catholic School</t>
  </si>
  <si>
    <t>41 Bayly St E</t>
  </si>
  <si>
    <t>L1S1P2</t>
  </si>
  <si>
    <t>St Bernard Catholic School</t>
  </si>
  <si>
    <t>1000 Dryden Blvd</t>
  </si>
  <si>
    <t>St Bridget Catholic School</t>
  </si>
  <si>
    <t>200 Carnwith Dr W</t>
  </si>
  <si>
    <t>Brooklin</t>
  </si>
  <si>
    <t>L1M2J8</t>
  </si>
  <si>
    <t>St Catherine of Siena Catholic School</t>
  </si>
  <si>
    <t>15 Bennett Ave</t>
  </si>
  <si>
    <t>L1T3P1</t>
  </si>
  <si>
    <t>St Christopher Catholic School</t>
  </si>
  <si>
    <t>431 Annapolis Ave</t>
  </si>
  <si>
    <t>L1J2Y5</t>
  </si>
  <si>
    <t>St Elizabeth Seton Catholic School</t>
  </si>
  <si>
    <t>490 Strouds Lane</t>
  </si>
  <si>
    <t>L1V6W7</t>
  </si>
  <si>
    <t>St Francis de Sales Catholic School</t>
  </si>
  <si>
    <t>72 Church St S</t>
  </si>
  <si>
    <t>L1S6B3</t>
  </si>
  <si>
    <t>St Hedwig Catholic School</t>
  </si>
  <si>
    <t>421 Olive Ave</t>
  </si>
  <si>
    <t>L1H2R2</t>
  </si>
  <si>
    <t>St Isaac Jogues Catholic School</t>
  </si>
  <si>
    <t>1166 Finch Ave</t>
  </si>
  <si>
    <t>L1V1J6</t>
  </si>
  <si>
    <t>St James Catholic School</t>
  </si>
  <si>
    <t>10 Clover Ridge Dr W</t>
  </si>
  <si>
    <t>L1S3E5</t>
  </si>
  <si>
    <t>1600 Clearbrook Dr</t>
  </si>
  <si>
    <t>L1K2P6</t>
  </si>
  <si>
    <t>St John Paull II Catholic Elementary School</t>
  </si>
  <si>
    <t>160 Cachet Blvd</t>
  </si>
  <si>
    <t>L1M2L9</t>
  </si>
  <si>
    <t>St John XXIII Catholic School</t>
  </si>
  <si>
    <t>195 Athabasca St</t>
  </si>
  <si>
    <t>L1H7J2</t>
  </si>
  <si>
    <t>St John the Evangelist Catholic School</t>
  </si>
  <si>
    <t>1103 Giffard St</t>
  </si>
  <si>
    <t>L1N2S3</t>
  </si>
  <si>
    <t>1200 Summerwood Heights</t>
  </si>
  <si>
    <t>L1K0C2</t>
  </si>
  <si>
    <t>25 Quaker Village Dr</t>
  </si>
  <si>
    <t>Uxbridge</t>
  </si>
  <si>
    <t>L9P1N7</t>
  </si>
  <si>
    <t>St Josephine Bakhita Catholic Elementary School</t>
  </si>
  <si>
    <t>51 Williamson Dr E</t>
  </si>
  <si>
    <t>L1T0B4</t>
  </si>
  <si>
    <t>St Jude Catholic School</t>
  </si>
  <si>
    <t>68 Coles Ave</t>
  </si>
  <si>
    <t>L1T3H5</t>
  </si>
  <si>
    <t>St Kateri Tekakwitha Catholic School</t>
  </si>
  <si>
    <t>1425 Coldstream Drive</t>
  </si>
  <si>
    <t>L1K2Y8</t>
  </si>
  <si>
    <t>St Leo Catholic School</t>
  </si>
  <si>
    <t>120 Watford St</t>
  </si>
  <si>
    <t>L1M1H2</t>
  </si>
  <si>
    <t>St Luke the Evangelist Catholic School</t>
  </si>
  <si>
    <t>55 Twin Streams Rd</t>
  </si>
  <si>
    <t>L1P1N9</t>
  </si>
  <si>
    <t>St Marguerite d'Youville Catholic School</t>
  </si>
  <si>
    <t>250 Michael Blvd</t>
  </si>
  <si>
    <t>L1N6B1</t>
  </si>
  <si>
    <t>St Mark the Evangelist Catholic School</t>
  </si>
  <si>
    <t>95 Waller St</t>
  </si>
  <si>
    <t>L1R1Z7</t>
  </si>
  <si>
    <t>St Mary Catholic Secondary School</t>
  </si>
  <si>
    <t>1918 Whites Rd</t>
  </si>
  <si>
    <t>L1V1R9</t>
  </si>
  <si>
    <t>St Matthew the Evangelist Catholic School</t>
  </si>
  <si>
    <t>60 Willowbrook Dr</t>
  </si>
  <si>
    <t>L1R1S6</t>
  </si>
  <si>
    <t>275 Twyn Rivers Dr</t>
  </si>
  <si>
    <t>L1V1E3</t>
  </si>
  <si>
    <t>280 Delaney Drive</t>
  </si>
  <si>
    <t>L1T3N5</t>
  </si>
  <si>
    <t>200 Garrard Rd</t>
  </si>
  <si>
    <t>L1N3K6</t>
  </si>
  <si>
    <t>15 Fishlock St</t>
  </si>
  <si>
    <t>L1Z1H1</t>
  </si>
  <si>
    <t>St Theresa Catholic School</t>
  </si>
  <si>
    <t>173 Crawforth St</t>
  </si>
  <si>
    <t>L1N3S4</t>
  </si>
  <si>
    <t>St Thomas Aquinas Catholic School</t>
  </si>
  <si>
    <t>400 Pacific Ave</t>
  </si>
  <si>
    <t>L1J1V9</t>
  </si>
  <si>
    <t>St Wilfrid Catholic School</t>
  </si>
  <si>
    <t>2360 Southcott Rd</t>
  </si>
  <si>
    <t>L1X2S9</t>
  </si>
  <si>
    <t>2465 Bridle Road</t>
  </si>
  <si>
    <t>L1L0H9</t>
  </si>
  <si>
    <t>Adelaide Mclaughlin Public School</t>
  </si>
  <si>
    <t>630 Stevenson Rd N</t>
  </si>
  <si>
    <t>L1J5P1</t>
  </si>
  <si>
    <t>Ajax High School</t>
  </si>
  <si>
    <t>105 Bayly St E</t>
  </si>
  <si>
    <t>Alexander Graham Bell Public School</t>
  </si>
  <si>
    <t>25 HARKINS</t>
  </si>
  <si>
    <t>AJAX</t>
  </si>
  <si>
    <t>L1T3T6</t>
  </si>
  <si>
    <t>Altona Forest Public School</t>
  </si>
  <si>
    <t>405 WOODSMERE</t>
  </si>
  <si>
    <t>PICKERING</t>
  </si>
  <si>
    <t>L1V7A3</t>
  </si>
  <si>
    <t>Anderson Collegiate and Vocational Institute</t>
  </si>
  <si>
    <t>400 Anderson St</t>
  </si>
  <si>
    <t>L1N3V6</t>
  </si>
  <si>
    <t>Applecroft Public School</t>
  </si>
  <si>
    <t>55 Coles Ave</t>
  </si>
  <si>
    <t>Bayview Heights Public School</t>
  </si>
  <si>
    <t>1400 Garvolin Ave</t>
  </si>
  <si>
    <t>L1W1J6</t>
  </si>
  <si>
    <t>Beau Valley Public School</t>
  </si>
  <si>
    <t>230 MARIGOLD AVE</t>
  </si>
  <si>
    <t>OSHAWA</t>
  </si>
  <si>
    <t>L1G3G3</t>
  </si>
  <si>
    <t>Beaverton Public School</t>
  </si>
  <si>
    <t>270 King Street West</t>
  </si>
  <si>
    <t>BEAVERTON</t>
  </si>
  <si>
    <t>Bellwood Public School</t>
  </si>
  <si>
    <t>30 Bellwood Dr</t>
  </si>
  <si>
    <t>L1N8M4</t>
  </si>
  <si>
    <t>777 Balaton Ave</t>
  </si>
  <si>
    <t>L1W1W7</t>
  </si>
  <si>
    <t>Blair Ridge Public School</t>
  </si>
  <si>
    <t>100 Blackfriar Avenue</t>
  </si>
  <si>
    <t>L1M0E8</t>
  </si>
  <si>
    <t>Bobby Orr Public School</t>
  </si>
  <si>
    <t>7 Waterloo St</t>
  </si>
  <si>
    <t>L1H8V9</t>
  </si>
  <si>
    <t>Bolton C Falby Public School</t>
  </si>
  <si>
    <t>80 Falby Crt</t>
  </si>
  <si>
    <t>L1S1N4</t>
  </si>
  <si>
    <t>Brock High School</t>
  </si>
  <si>
    <t>C1590 CONCESSION 12 RR1</t>
  </si>
  <si>
    <t>CANNINGTON</t>
  </si>
  <si>
    <t>L0E1E0</t>
  </si>
  <si>
    <t>Brooklin High School</t>
  </si>
  <si>
    <t>20 Carnwith Drive</t>
  </si>
  <si>
    <t>L1M0K7</t>
  </si>
  <si>
    <t>Brooklin Village Public School</t>
  </si>
  <si>
    <t>25 Selkirk Drive</t>
  </si>
  <si>
    <t>L1M2L5</t>
  </si>
  <si>
    <t>C E Broughton Public School</t>
  </si>
  <si>
    <t>80 Crawforth St</t>
  </si>
  <si>
    <t>L1N9L6</t>
  </si>
  <si>
    <t>Cadarackque Public School</t>
  </si>
  <si>
    <t>15 Miles Dr</t>
  </si>
  <si>
    <t>L1Z1C7</t>
  </si>
  <si>
    <t>Captain Michael VandenBos Public School</t>
  </si>
  <si>
    <t>3121 COUNTRY LANE</t>
  </si>
  <si>
    <t>WHITBY</t>
  </si>
  <si>
    <t>L1P1N3</t>
  </si>
  <si>
    <t>Carruthers Creek Public School</t>
  </si>
  <si>
    <t>1 GREENHALF DR</t>
  </si>
  <si>
    <t>L1S7N6</t>
  </si>
  <si>
    <t>Cartwright Central Public School</t>
  </si>
  <si>
    <t>10 ALEXANDER ST</t>
  </si>
  <si>
    <t>BLACKSTOCK</t>
  </si>
  <si>
    <t>L0B1B0</t>
  </si>
  <si>
    <t>160 Carnwith Drive West</t>
  </si>
  <si>
    <t>L1M0A5</t>
  </si>
  <si>
    <t>250 Harmony Rd. S.</t>
  </si>
  <si>
    <t>L1H6T9</t>
  </si>
  <si>
    <t>Claremont Public School</t>
  </si>
  <si>
    <t>1675 CENTRAL ST</t>
  </si>
  <si>
    <t>CLAREMONT</t>
  </si>
  <si>
    <t>L1Y1A8</t>
  </si>
  <si>
    <t>College Hill Public School</t>
  </si>
  <si>
    <t>530 LAVAL ST</t>
  </si>
  <si>
    <t>L1J6R2</t>
  </si>
  <si>
    <t>Colonel J E Farewell Public School</t>
  </si>
  <si>
    <t>810 McQuay Blvd</t>
  </si>
  <si>
    <t>L1P1J1</t>
  </si>
  <si>
    <t>Coronation Public School</t>
  </si>
  <si>
    <t>441 Adelaide Ave E</t>
  </si>
  <si>
    <t>L1G2A4</t>
  </si>
  <si>
    <t>DDSB@Home Secondary School</t>
  </si>
  <si>
    <t>400 Taunton Road</t>
  </si>
  <si>
    <t>L1R2K6</t>
  </si>
  <si>
    <t>DDSB@Home- Elementary Public School</t>
  </si>
  <si>
    <t>David Bouchard Public School</t>
  </si>
  <si>
    <t>460 Wilson Road</t>
  </si>
  <si>
    <t>L1H6C9</t>
  </si>
  <si>
    <t>Donald A Wilson Secondary School</t>
  </si>
  <si>
    <t>681 Rossland Rd. W</t>
  </si>
  <si>
    <t>L1P1Y1</t>
  </si>
  <si>
    <t>Dr C F Cannon Public School</t>
  </si>
  <si>
    <t>1196 CEDAR ST</t>
  </si>
  <si>
    <t>L1J3S2</t>
  </si>
  <si>
    <t>Dr Robert Thornton Public School</t>
  </si>
  <si>
    <t>101 HAZELWOOD DRIVE</t>
  </si>
  <si>
    <t>L1N3L4</t>
  </si>
  <si>
    <t>Dr Roberta Bondar Public School</t>
  </si>
  <si>
    <t>25 Sullivan Dr</t>
  </si>
  <si>
    <t>L1T3L3</t>
  </si>
  <si>
    <t>Dr S J Phillips Public School</t>
  </si>
  <si>
    <t>625 Simcoe St N</t>
  </si>
  <si>
    <t>L1G4V5</t>
  </si>
  <si>
    <t>Duffin's Bay Public School</t>
  </si>
  <si>
    <t>66 Pittmann Cres</t>
  </si>
  <si>
    <t>L1S3G4</t>
  </si>
  <si>
    <t>Dunbarton High School</t>
  </si>
  <si>
    <t>655 Sheppard Ave</t>
  </si>
  <si>
    <t>L1V1G2</t>
  </si>
  <si>
    <t>Durham Alternative Secondary School</t>
  </si>
  <si>
    <t>240 Simcoe Street</t>
  </si>
  <si>
    <t>L1H4H4</t>
  </si>
  <si>
    <t>Eagle Ridge Public School</t>
  </si>
  <si>
    <t>425 DELANEY DR</t>
  </si>
  <si>
    <t>L1T4N1</t>
  </si>
  <si>
    <t>Earl A Fairman Public School</t>
  </si>
  <si>
    <t>620 Walnut St</t>
  </si>
  <si>
    <t>L1N2W8</t>
  </si>
  <si>
    <t>Eastdale Collegiate and Vocational Institute</t>
  </si>
  <si>
    <t>265 Harmony Rd N</t>
  </si>
  <si>
    <t>L1G6L4</t>
  </si>
  <si>
    <t>Elizabeth B Phin Public School</t>
  </si>
  <si>
    <t>1500 ROUGEMONT DR</t>
  </si>
  <si>
    <t>L1V1N1</t>
  </si>
  <si>
    <t>Elsie MacGill Public School</t>
  </si>
  <si>
    <t>800 Greenhill Avenue</t>
  </si>
  <si>
    <t>L1K0C8</t>
  </si>
  <si>
    <t>Fairport Beach Public School</t>
  </si>
  <si>
    <t>754 Oklahoma Dr</t>
  </si>
  <si>
    <t>L1W2H5</t>
  </si>
  <si>
    <t>Fallingbrook Public School</t>
  </si>
  <si>
    <t>155 FALLINGBROOK ST</t>
  </si>
  <si>
    <t>L1R2G2</t>
  </si>
  <si>
    <t>65 Athabasca Street</t>
  </si>
  <si>
    <t>L1H7H7</t>
  </si>
  <si>
    <t>Frenchman's Bay Public School</t>
  </si>
  <si>
    <t>920 OKLAHOMA DR</t>
  </si>
  <si>
    <t>L1W2H7</t>
  </si>
  <si>
    <t>G L Roberts Collegiate and Vocational Institute</t>
  </si>
  <si>
    <t>399 Chaleur Ave</t>
  </si>
  <si>
    <t>L1J1G5</t>
  </si>
  <si>
    <t>Gandatsetiagon Public School</t>
  </si>
  <si>
    <t>1868 Parkside Dr</t>
  </si>
  <si>
    <t>L1V3R2</t>
  </si>
  <si>
    <t>Glen Dhu Public School</t>
  </si>
  <si>
    <t>29 Fallingbrook St</t>
  </si>
  <si>
    <t>L1R1M7</t>
  </si>
  <si>
    <t>Glen Street Public School</t>
  </si>
  <si>
    <t>929 Glen St</t>
  </si>
  <si>
    <t>L1J3T9</t>
  </si>
  <si>
    <t>Glengrove Public School</t>
  </si>
  <si>
    <t>1934 Glengrove Rd</t>
  </si>
  <si>
    <t>L1V1X2</t>
  </si>
  <si>
    <t>Goodwood Public School</t>
  </si>
  <si>
    <t>4340 FRONT ST</t>
  </si>
  <si>
    <t>GOODWOOD</t>
  </si>
  <si>
    <t>L0C1A0</t>
  </si>
  <si>
    <t>Gordon B Attersley Public School</t>
  </si>
  <si>
    <t>1110 ATTERSLEY DR</t>
  </si>
  <si>
    <t>L1K1X8</t>
  </si>
  <si>
    <t>Greenbank Public School</t>
  </si>
  <si>
    <t>1325 CRAGG ROAD</t>
  </si>
  <si>
    <t>GREENBANK</t>
  </si>
  <si>
    <t>L0C1B0</t>
  </si>
  <si>
    <t>Harmony Heights Public School</t>
  </si>
  <si>
    <t>590 Galahad Dr</t>
  </si>
  <si>
    <t>L1K1M2</t>
  </si>
  <si>
    <t>Henry Street High School</t>
  </si>
  <si>
    <t>600 HENRY ST</t>
  </si>
  <si>
    <t>L1N5C7</t>
  </si>
  <si>
    <t>Highbush Public School</t>
  </si>
  <si>
    <t>605 Stroud's Lane</t>
  </si>
  <si>
    <t>L1V5M5</t>
  </si>
  <si>
    <t>Hillsdale Public School</t>
  </si>
  <si>
    <t>525 Oshawa Blvd N</t>
  </si>
  <si>
    <t>L1G5T6</t>
  </si>
  <si>
    <t>J Clarke Richardson Collegiate Institute</t>
  </si>
  <si>
    <t>1355 HARWOOD AVE</t>
  </si>
  <si>
    <t>Jack Miner Public School</t>
  </si>
  <si>
    <t>144 WHITBURN</t>
  </si>
  <si>
    <t>L1R2N1</t>
  </si>
  <si>
    <t>950 Coldstream Drive</t>
  </si>
  <si>
    <t>L1K0X1</t>
  </si>
  <si>
    <t>John Dryden Public School</t>
  </si>
  <si>
    <t>40 Rolling Acres Dr</t>
  </si>
  <si>
    <t>L1R2A1</t>
  </si>
  <si>
    <t>Joseph Gould Public School</t>
  </si>
  <si>
    <t>144 PLANKS LANE</t>
  </si>
  <si>
    <t>UXBRIDGE</t>
  </si>
  <si>
    <t>L9P1M6</t>
  </si>
  <si>
    <t>Julie Payette</t>
  </si>
  <si>
    <t>300 Garden Street</t>
  </si>
  <si>
    <t>L1N3W4</t>
  </si>
  <si>
    <t>Kedron Public School</t>
  </si>
  <si>
    <t>1935 RITSON RD</t>
  </si>
  <si>
    <t>L1H7K5</t>
  </si>
  <si>
    <t>Lakeside Public School</t>
  </si>
  <si>
    <t>4 Parkes Dr</t>
  </si>
  <si>
    <t>L1S4X1</t>
  </si>
  <si>
    <t>Lakewoods Public School</t>
  </si>
  <si>
    <t>323 Chaleur Ave</t>
  </si>
  <si>
    <t>21 Coughlen St</t>
  </si>
  <si>
    <t>L1T2M9</t>
  </si>
  <si>
    <t>Lincoln Alexander Public School</t>
  </si>
  <si>
    <t>95 Church St N</t>
  </si>
  <si>
    <t>L1S6A9</t>
  </si>
  <si>
    <t>Lincoln Avenue Public School</t>
  </si>
  <si>
    <t>70 Lincoln St</t>
  </si>
  <si>
    <t>L1S6C9</t>
  </si>
  <si>
    <t>Maple Ridge Public School</t>
  </si>
  <si>
    <t>2010 Bushmill St</t>
  </si>
  <si>
    <t>L1X2M2</t>
  </si>
  <si>
    <t>Mary Street Community School</t>
  </si>
  <si>
    <t>110 Mary St N</t>
  </si>
  <si>
    <t>L1G7S2</t>
  </si>
  <si>
    <t>Maxwell Heights Secondary School</t>
  </si>
  <si>
    <t>1100 Coldstream Drive</t>
  </si>
  <si>
    <t>L1K0N1</t>
  </si>
  <si>
    <t>McCaskill's Mills Public School</t>
  </si>
  <si>
    <t>85 Albert St</t>
  </si>
  <si>
    <t>Cannington</t>
  </si>
  <si>
    <t>Meadowcrest Public School</t>
  </si>
  <si>
    <t>20 VIPOND</t>
  </si>
  <si>
    <t>BROOKLIN</t>
  </si>
  <si>
    <t>L1M1B3</t>
  </si>
  <si>
    <t>Michaëlle Jean Public School</t>
  </si>
  <si>
    <t>180 Williamson Drive E</t>
  </si>
  <si>
    <t>L1Z0G7</t>
  </si>
  <si>
    <t>1555 Coldstream Drive</t>
  </si>
  <si>
    <t>L1K3B5</t>
  </si>
  <si>
    <t>Northern Dancer Public School</t>
  </si>
  <si>
    <t>2200 Bridle Road</t>
  </si>
  <si>
    <t>L1L0L5</t>
  </si>
  <si>
    <t>Nottingham Public School</t>
  </si>
  <si>
    <t>50 Seggar Ave</t>
  </si>
  <si>
    <t>O'Neill Collegiate and Vocational Institute</t>
  </si>
  <si>
    <t>301 Simcoe St N</t>
  </si>
  <si>
    <t>L1G4T2</t>
  </si>
  <si>
    <t>Ontario Street Public School</t>
  </si>
  <si>
    <t>24 Ontario St</t>
  </si>
  <si>
    <t>L1S1T6</t>
  </si>
  <si>
    <t>Ormiston Public School</t>
  </si>
  <si>
    <t>20 FOREST HEIGHTS</t>
  </si>
  <si>
    <t>L1R1T5</t>
  </si>
  <si>
    <t>Pickering High School</t>
  </si>
  <si>
    <t>180 Church St N</t>
  </si>
  <si>
    <t>L1T2W7</t>
  </si>
  <si>
    <t>Pierre Elliott Trudeau Public School</t>
  </si>
  <si>
    <t>1111 BEATRICE</t>
  </si>
  <si>
    <t>L1K2S7</t>
  </si>
  <si>
    <t>Pine Ridge Secondary School</t>
  </si>
  <si>
    <t>2155 Liverpool Rd N</t>
  </si>
  <si>
    <t>L1X1V4</t>
  </si>
  <si>
    <t>Port Perry High School</t>
  </si>
  <si>
    <t>160 ROSA</t>
  </si>
  <si>
    <t>PORT PERRY</t>
  </si>
  <si>
    <t>L9L1L7</t>
  </si>
  <si>
    <t>Prince Albert Public School</t>
  </si>
  <si>
    <t>13700 OLD SIMCOE RD</t>
  </si>
  <si>
    <t>PRINCE ALBERT</t>
  </si>
  <si>
    <t>L9L1C3</t>
  </si>
  <si>
    <t>Pringle Creek Public School</t>
  </si>
  <si>
    <t>80 Ribblesdale Dr</t>
  </si>
  <si>
    <t>L1N8M1</t>
  </si>
  <si>
    <t>Quaker Village Public School</t>
  </si>
  <si>
    <t>295 BROCK ST</t>
  </si>
  <si>
    <t>L9P1G1</t>
  </si>
  <si>
    <t>1205 Simcoe St N</t>
  </si>
  <si>
    <t>L1G4X1</t>
  </si>
  <si>
    <t>R H Cornish Public School</t>
  </si>
  <si>
    <t>494 Queen St</t>
  </si>
  <si>
    <t>L9L1K2</t>
  </si>
  <si>
    <t>R S Mclaughlin Collegiate and Vocational Institute</t>
  </si>
  <si>
    <t>570 Stevenson Rd N</t>
  </si>
  <si>
    <t>20 Norista Street</t>
  </si>
  <si>
    <t>L1R0J2</t>
  </si>
  <si>
    <t>Roland Michener Public School</t>
  </si>
  <si>
    <t>95 Ritchie Ave</t>
  </si>
  <si>
    <t>L1S6S2</t>
  </si>
  <si>
    <t>300 Williamson Drive East</t>
  </si>
  <si>
    <t>L1Z0H6</t>
  </si>
  <si>
    <t>Rosebank Road Public School</t>
  </si>
  <si>
    <t>591 Rosebank Rd S</t>
  </si>
  <si>
    <t>L1W2N6</t>
  </si>
  <si>
    <t>S A Cawker Public School</t>
  </si>
  <si>
    <t>16200 Old Simcoe Rd</t>
  </si>
  <si>
    <t>L9L1P3</t>
  </si>
  <si>
    <t>Scott Central Public School</t>
  </si>
  <si>
    <t>421 REG RD 11</t>
  </si>
  <si>
    <t>SANDFORD</t>
  </si>
  <si>
    <t>L0C1E0</t>
  </si>
  <si>
    <t>Seneca Trail Public School</t>
  </si>
  <si>
    <t>1915 Queensbury Drive</t>
  </si>
  <si>
    <t>L1K0S1</t>
  </si>
  <si>
    <t>633 ORMOND DR</t>
  </si>
  <si>
    <t>L1K2W6</t>
  </si>
  <si>
    <t>Sinclair Secondary School</t>
  </si>
  <si>
    <t>380 Taunton Rd E</t>
  </si>
  <si>
    <t>L1R2K5</t>
  </si>
  <si>
    <t>Sir Samuel Steele Public School</t>
  </si>
  <si>
    <t>55 Bakerville St</t>
  </si>
  <si>
    <t>L1R2S6</t>
  </si>
  <si>
    <t>Sir William Stephenson Public School</t>
  </si>
  <si>
    <t>1125 Athol Street</t>
  </si>
  <si>
    <t>L1N4A6</t>
  </si>
  <si>
    <t>Southwood Park Public School</t>
  </si>
  <si>
    <t>28 Lambard Cres</t>
  </si>
  <si>
    <t>L1S1M5</t>
  </si>
  <si>
    <t>Stephen G Saywell Public School</t>
  </si>
  <si>
    <t>855 Roundelay Dr</t>
  </si>
  <si>
    <t>L1J7V1</t>
  </si>
  <si>
    <t>Sunderland Public School</t>
  </si>
  <si>
    <t>41 ALBERT ST</t>
  </si>
  <si>
    <t>SUNDERLAND</t>
  </si>
  <si>
    <t>L0C1H0</t>
  </si>
  <si>
    <t>Sunset Heights Public School</t>
  </si>
  <si>
    <t>1130 Mohawk St</t>
  </si>
  <si>
    <t>L1G4G7</t>
  </si>
  <si>
    <t>Terry Fox Public School</t>
  </si>
  <si>
    <t>30 KERRISON DR</t>
  </si>
  <si>
    <t>L1Z1K1</t>
  </si>
  <si>
    <t>Thorah Central Public School</t>
  </si>
  <si>
    <t>B28775 Hwy 12 &amp; 48 RR 2</t>
  </si>
  <si>
    <t>Uxbridge Public School</t>
  </si>
  <si>
    <t>64 VICTORIA DR</t>
  </si>
  <si>
    <t>L9P1H2</t>
  </si>
  <si>
    <t>Uxbridge Secondary School</t>
  </si>
  <si>
    <t>127 Planks Lane</t>
  </si>
  <si>
    <t>L9P1K5</t>
  </si>
  <si>
    <t>Valley Farm Public School</t>
  </si>
  <si>
    <t>1615 PEPPERWOOD GATE</t>
  </si>
  <si>
    <t>L1X2K5</t>
  </si>
  <si>
    <t>Valley View Public School</t>
  </si>
  <si>
    <t>3530 Westney Rd</t>
  </si>
  <si>
    <t>Greenwood</t>
  </si>
  <si>
    <t>L1X0J5</t>
  </si>
  <si>
    <t>Vaughan Willard Public School</t>
  </si>
  <si>
    <t>1911 DIXIE RD</t>
  </si>
  <si>
    <t>L1V1V4</t>
  </si>
  <si>
    <t>Village Union Public School</t>
  </si>
  <si>
    <t>155 Gibb Street</t>
  </si>
  <si>
    <t>L1J1Y4</t>
  </si>
  <si>
    <t>40 Telford Street East</t>
  </si>
  <si>
    <t>L1T4Z4</t>
  </si>
  <si>
    <t>Vincent Massey Public School</t>
  </si>
  <si>
    <t>211 Harmony Rd N</t>
  </si>
  <si>
    <t>39 Formosa Avenue</t>
  </si>
  <si>
    <t>L1Z0M6</t>
  </si>
  <si>
    <t>Walter E Harris Public School</t>
  </si>
  <si>
    <t>495 CENTRAL PARK BLVD</t>
  </si>
  <si>
    <t>L1G6A2</t>
  </si>
  <si>
    <t>Waverly Public School</t>
  </si>
  <si>
    <t>100 Waverly St S</t>
  </si>
  <si>
    <t>L1J5V1</t>
  </si>
  <si>
    <t>West Lynde Public School</t>
  </si>
  <si>
    <t>270 Michael Blvd</t>
  </si>
  <si>
    <t>Westcreek Public School</t>
  </si>
  <si>
    <t>1779 WESTCREEK</t>
  </si>
  <si>
    <t>L1V6M9</t>
  </si>
  <si>
    <t>Westney Heights Public School</t>
  </si>
  <si>
    <t>45 BRENNAN RD</t>
  </si>
  <si>
    <t>L1T1X5</t>
  </si>
  <si>
    <t>Whitby Shores Public School</t>
  </si>
  <si>
    <t>485 Whitby Shores Greenway</t>
  </si>
  <si>
    <t>L1N0G8</t>
  </si>
  <si>
    <t>William Dunbar Public School</t>
  </si>
  <si>
    <t>1030 Glenanna Rd</t>
  </si>
  <si>
    <t>L1V5E5</t>
  </si>
  <si>
    <t>Williamsburg Public School</t>
  </si>
  <si>
    <t>20 Kirkland Place</t>
  </si>
  <si>
    <t>L1P1W7</t>
  </si>
  <si>
    <t>Winchester Public School</t>
  </si>
  <si>
    <t>70 WATFORD ST</t>
  </si>
  <si>
    <t>L1M1E8</t>
  </si>
  <si>
    <t>Woodcrest Public School</t>
  </si>
  <si>
    <t>506 Woodcrest Ave</t>
  </si>
  <si>
    <t>L1J2T8</t>
  </si>
  <si>
    <t>da Vinci Public School Public School</t>
  </si>
  <si>
    <t>61 Williamson Drive</t>
  </si>
  <si>
    <t>L1T0A9</t>
  </si>
  <si>
    <t>Agnes Hodge Public School</t>
  </si>
  <si>
    <t>52 Clench Ave</t>
  </si>
  <si>
    <t>N3T1B6</t>
  </si>
  <si>
    <t>Banbury Heights School</t>
  </si>
  <si>
    <t>141 Banbury Rd</t>
  </si>
  <si>
    <t>N3P1E3</t>
  </si>
  <si>
    <t>Bellview Public School</t>
  </si>
  <si>
    <t>97 Tenth Ave</t>
  </si>
  <si>
    <t>N3S1G5</t>
  </si>
  <si>
    <t>Bloomsburg Public School</t>
  </si>
  <si>
    <t>25 Concession 12 Rd 3</t>
  </si>
  <si>
    <t>Boston Public School</t>
  </si>
  <si>
    <t>2993 Cockshutt Rd RR 1</t>
  </si>
  <si>
    <t>Branlyn Community School</t>
  </si>
  <si>
    <t>Brantford Collegiate Institute and Vocational School</t>
  </si>
  <si>
    <t>120 Brant Ave</t>
  </si>
  <si>
    <t>N3T3H3</t>
  </si>
  <si>
    <t>Brier Park Public School</t>
  </si>
  <si>
    <t>10 Blackfriar Lane</t>
  </si>
  <si>
    <t>N3R6C5</t>
  </si>
  <si>
    <t>Burford District Elementary School</t>
  </si>
  <si>
    <t>35 Alexander St</t>
  </si>
  <si>
    <t>Caledonia Centennial Public School</t>
  </si>
  <si>
    <t>110 Shetland Street</t>
  </si>
  <si>
    <t>N3W2H1</t>
  </si>
  <si>
    <t>Cayuga Secondary School</t>
  </si>
  <si>
    <t>70 Haldiamnd Hwy #54</t>
  </si>
  <si>
    <t>Cedarland Public School</t>
  </si>
  <si>
    <t>60 Ashgrove Ave</t>
  </si>
  <si>
    <t>N3R6E5</t>
  </si>
  <si>
    <t>Centennial-Grand Woodlands School</t>
  </si>
  <si>
    <t>41 Ellenson Dr</t>
  </si>
  <si>
    <t>N3R3E7</t>
  </si>
  <si>
    <t>135 George St</t>
  </si>
  <si>
    <t>N3W2B2</t>
  </si>
  <si>
    <t>Cobblestone Elementary School</t>
  </si>
  <si>
    <t>179 Grandville Circle</t>
  </si>
  <si>
    <t>Confederation Elementary School</t>
  </si>
  <si>
    <t>34 Norman St</t>
  </si>
  <si>
    <t>N3R2Y1</t>
  </si>
  <si>
    <t>Courtland Public School</t>
  </si>
  <si>
    <t>1012 Queen St</t>
  </si>
  <si>
    <t>Delhi District Secondary School</t>
  </si>
  <si>
    <t>393 James St</t>
  </si>
  <si>
    <t>N4B2B6</t>
  </si>
  <si>
    <t>Delhi Public School</t>
  </si>
  <si>
    <t>227 Queen St</t>
  </si>
  <si>
    <t>N4B2K6</t>
  </si>
  <si>
    <t>Dufferin Public School</t>
  </si>
  <si>
    <t>106 Chestnut St</t>
  </si>
  <si>
    <t>N3T4C6</t>
  </si>
  <si>
    <t>Dunnville Secondary School</t>
  </si>
  <si>
    <t>110 Helena St</t>
  </si>
  <si>
    <t>N1A2S5</t>
  </si>
  <si>
    <t>Echo Place PS</t>
  </si>
  <si>
    <t>723 Colborne Street</t>
  </si>
  <si>
    <t>N3S3R5</t>
  </si>
  <si>
    <t>33 Dowden Ave</t>
  </si>
  <si>
    <t>N3T0A3</t>
  </si>
  <si>
    <t>Elgin Avenue Public School</t>
  </si>
  <si>
    <t>80 Elgin Ave</t>
  </si>
  <si>
    <t>N3Y4A8</t>
  </si>
  <si>
    <t>Glen Morris Central Public School</t>
  </si>
  <si>
    <t>522 Glen Morris Rd E</t>
  </si>
  <si>
    <t>Glen Morris</t>
  </si>
  <si>
    <t>N0B1W0</t>
  </si>
  <si>
    <t>Graham Bell-Victoria Public School</t>
  </si>
  <si>
    <t>56 Grand St</t>
  </si>
  <si>
    <t>N3R4B2</t>
  </si>
  <si>
    <t>Grand Erie Elementary Remote Learning School</t>
  </si>
  <si>
    <t>347 Erie Avenue</t>
  </si>
  <si>
    <t>N3S2H7</t>
  </si>
  <si>
    <t>Grand Erie Learning Alternatives</t>
  </si>
  <si>
    <t>365 Rawdon St</t>
  </si>
  <si>
    <t>N3S6J3</t>
  </si>
  <si>
    <t>Grandview Public School</t>
  </si>
  <si>
    <t>68 North Park St</t>
  </si>
  <si>
    <t>N3R4J9</t>
  </si>
  <si>
    <t>Greenbrier Public School</t>
  </si>
  <si>
    <t>33 White Oaks Ave</t>
  </si>
  <si>
    <t>N3R5N8</t>
  </si>
  <si>
    <t>Hagersville Elementary School</t>
  </si>
  <si>
    <t>40 Parkview Rd</t>
  </si>
  <si>
    <t>Hagersville Secondary School</t>
  </si>
  <si>
    <t>70 Parkview Rd</t>
  </si>
  <si>
    <t>Houghton Public School</t>
  </si>
  <si>
    <t>505 Fairground Side Rd RR 5</t>
  </si>
  <si>
    <t>J L Mitchener Public School</t>
  </si>
  <si>
    <t>60 Munsee St. S</t>
  </si>
  <si>
    <t>James Hillier Public School</t>
  </si>
  <si>
    <t>62 Queensway Dr</t>
  </si>
  <si>
    <t>N3R4W8</t>
  </si>
  <si>
    <t>Jarvis Public School</t>
  </si>
  <si>
    <t>14 Monson St</t>
  </si>
  <si>
    <t>Jarvis</t>
  </si>
  <si>
    <t>N0A1J0</t>
  </si>
  <si>
    <t>King George School</t>
  </si>
  <si>
    <t>265 Rawdon St</t>
  </si>
  <si>
    <t>N3S6G7</t>
  </si>
  <si>
    <t>713 St. George St</t>
  </si>
  <si>
    <t>N0A1N0</t>
  </si>
  <si>
    <t>Langton Public School</t>
  </si>
  <si>
    <t>23 Albert St</t>
  </si>
  <si>
    <t>Lansdowne-Costain Public School</t>
  </si>
  <si>
    <t>21 Preston Blvd</t>
  </si>
  <si>
    <t>N3T5B1</t>
  </si>
  <si>
    <t>Lynndale Heights Public School</t>
  </si>
  <si>
    <t>55 Donly Dr S</t>
  </si>
  <si>
    <t>N3Y5G7</t>
  </si>
  <si>
    <t>Major Ballachey Public School</t>
  </si>
  <si>
    <t>105 Rawdon St</t>
  </si>
  <si>
    <t>N3S6C7</t>
  </si>
  <si>
    <t>223 Fairview Ave. West</t>
  </si>
  <si>
    <t>N1A1M4</t>
  </si>
  <si>
    <t>McKinnon Park Secondary School</t>
  </si>
  <si>
    <t>91 Haddington St</t>
  </si>
  <si>
    <t>N3W2H2</t>
  </si>
  <si>
    <t>Mount Pleasant School</t>
  </si>
  <si>
    <t>667 Mount Pleasant Rd</t>
  </si>
  <si>
    <t>Mount Pleasant</t>
  </si>
  <si>
    <t>N0E1K0</t>
  </si>
  <si>
    <t>North Park Collegiate and Vocational School</t>
  </si>
  <si>
    <t>280 North Park St</t>
  </si>
  <si>
    <t>N3R4L1</t>
  </si>
  <si>
    <t>North Ward School</t>
  </si>
  <si>
    <t>107 Silver St</t>
  </si>
  <si>
    <t>N3L1V2</t>
  </si>
  <si>
    <t>Oakland-Scotland Public School</t>
  </si>
  <si>
    <t>15 Church St W</t>
  </si>
  <si>
    <t>Scotland</t>
  </si>
  <si>
    <t>N0E1R0</t>
  </si>
  <si>
    <t>Oneida Central Public School</t>
  </si>
  <si>
    <t>661 4th Line</t>
  </si>
  <si>
    <t>Onondaga-Brant Public School</t>
  </si>
  <si>
    <t>21 Brant School Road 1</t>
  </si>
  <si>
    <t>N3T5L4</t>
  </si>
  <si>
    <t>Paris Central Public School</t>
  </si>
  <si>
    <t>7 Broadway St E</t>
  </si>
  <si>
    <t>N3L2R2</t>
  </si>
  <si>
    <t>Paris District High School</t>
  </si>
  <si>
    <t>231 Grand River St N</t>
  </si>
  <si>
    <t>N3L2N6</t>
  </si>
  <si>
    <t>Pauline Johnson Collegiate and Vocational School</t>
  </si>
  <si>
    <t>627 Colborne St E</t>
  </si>
  <si>
    <t>N3S3M8</t>
  </si>
  <si>
    <t>Port Rowan Public School</t>
  </si>
  <si>
    <t>48 College Ave</t>
  </si>
  <si>
    <t>Port Rowan</t>
  </si>
  <si>
    <t>N0E1M0</t>
  </si>
  <si>
    <t>Prince Charles Public School</t>
  </si>
  <si>
    <t>40 Morton Ave</t>
  </si>
  <si>
    <t>N3R2N5</t>
  </si>
  <si>
    <t>60 Tecumseh St</t>
  </si>
  <si>
    <t>N3S2B5</t>
  </si>
  <si>
    <t>Rainham Central School</t>
  </si>
  <si>
    <t>572 Concession 5 RR 1</t>
  </si>
  <si>
    <t>Fisherville</t>
  </si>
  <si>
    <t>N0A1G0</t>
  </si>
  <si>
    <t>River Heights School</t>
  </si>
  <si>
    <t>37 Forfar St E</t>
  </si>
  <si>
    <t>N3W1L6</t>
  </si>
  <si>
    <t>Russell Reid Public School</t>
  </si>
  <si>
    <t>43 Cambridge Dr</t>
  </si>
  <si>
    <t>N3R5E3</t>
  </si>
  <si>
    <t>Seneca Central Public School</t>
  </si>
  <si>
    <t>2767 Regional Road #9</t>
  </si>
  <si>
    <t>York</t>
  </si>
  <si>
    <t>N0A1R0</t>
  </si>
  <si>
    <t>Simcoe Composite School</t>
  </si>
  <si>
    <t>40 Wilson Drive</t>
  </si>
  <si>
    <t>N3Y2E5</t>
  </si>
  <si>
    <t>St George-German Public School</t>
  </si>
  <si>
    <t>3 College St</t>
  </si>
  <si>
    <t>St George</t>
  </si>
  <si>
    <t>N0E1N0</t>
  </si>
  <si>
    <t>229 Teeter St</t>
  </si>
  <si>
    <t>Teeterville</t>
  </si>
  <si>
    <t>N0E1S0</t>
  </si>
  <si>
    <t>Thompson Creek Elementary School</t>
  </si>
  <si>
    <t>800 Cross St W</t>
  </si>
  <si>
    <t>N1A1N7</t>
  </si>
  <si>
    <t>Tollgate Technological Skills Centre Secondary School</t>
  </si>
  <si>
    <t>112 Tollgate Rd</t>
  </si>
  <si>
    <t>N3R4Z6</t>
  </si>
  <si>
    <t>Valley Heights Secondary School</t>
  </si>
  <si>
    <t>2561 Hwy 59</t>
  </si>
  <si>
    <t>Walpole North Elementary School</t>
  </si>
  <si>
    <t>1895 Haldimand Road #55 R.R. 5</t>
  </si>
  <si>
    <t>Walsh Public School</t>
  </si>
  <si>
    <t>933 St John's Road West RR 2</t>
  </si>
  <si>
    <t>Waterford District High School</t>
  </si>
  <si>
    <t>227 Main St S</t>
  </si>
  <si>
    <t>Waterford Public School</t>
  </si>
  <si>
    <t>100 East Church St</t>
  </si>
  <si>
    <t>West Lynn Public School</t>
  </si>
  <si>
    <t>18 Parker Dr</t>
  </si>
  <si>
    <t>N3Y1A1</t>
  </si>
  <si>
    <t>Woodman-Cainsville</t>
  </si>
  <si>
    <t>51 Woodman Drive</t>
  </si>
  <si>
    <t>N3S4K3</t>
  </si>
  <si>
    <t>A V Graham Public School</t>
  </si>
  <si>
    <t>815 Brenda Cres</t>
  </si>
  <si>
    <t>N8N2G5</t>
  </si>
  <si>
    <t>Amherstburg Public School</t>
  </si>
  <si>
    <t>252 Hamilton Dr</t>
  </si>
  <si>
    <t>N9V1E1</t>
  </si>
  <si>
    <t>Anderdon Public School</t>
  </si>
  <si>
    <t>3170 Middle Side Rd</t>
  </si>
  <si>
    <t>N9V2Y9</t>
  </si>
  <si>
    <t>Beacon Heights Public School</t>
  </si>
  <si>
    <t>14194 Tecumseh Rd</t>
  </si>
  <si>
    <t>N8N1M7</t>
  </si>
  <si>
    <t>Belle River District High School</t>
  </si>
  <si>
    <t>333 South St</t>
  </si>
  <si>
    <t>Belle River</t>
  </si>
  <si>
    <t>Belle River Public School</t>
  </si>
  <si>
    <t>370 St. Peter St</t>
  </si>
  <si>
    <t>Bellewood Public School</t>
  </si>
  <si>
    <t>2500 Labelle St</t>
  </si>
  <si>
    <t>N9E1B6</t>
  </si>
  <si>
    <t>Centennial Central Public School</t>
  </si>
  <si>
    <t>6420 Taylor Ave</t>
  </si>
  <si>
    <t>Comber</t>
  </si>
  <si>
    <t>N0P1J0</t>
  </si>
  <si>
    <t>700 Norfolk St</t>
  </si>
  <si>
    <t>N9E1H4</t>
  </si>
  <si>
    <t>Colchester North Public School</t>
  </si>
  <si>
    <t>2651 Country Rd 12</t>
  </si>
  <si>
    <t>Essex</t>
  </si>
  <si>
    <t>N8M2X6</t>
  </si>
  <si>
    <t>5400 Coronation Dr</t>
  </si>
  <si>
    <t>N8T1B1</t>
  </si>
  <si>
    <t>David Maxwell Public School</t>
  </si>
  <si>
    <t>1648 Francois Rd</t>
  </si>
  <si>
    <t>N8Y4L9</t>
  </si>
  <si>
    <t>Dougall Avenue Public School</t>
  </si>
  <si>
    <t>811 Dougall Ave</t>
  </si>
  <si>
    <t>N9A4R2</t>
  </si>
  <si>
    <t>6320 Raymond Ave</t>
  </si>
  <si>
    <t>N8S1Z9</t>
  </si>
  <si>
    <t>East Mersea Public School</t>
  </si>
  <si>
    <t>547 Mersea Rd 21</t>
  </si>
  <si>
    <t>Wheatley</t>
  </si>
  <si>
    <t>N0P2P0</t>
  </si>
  <si>
    <t>3070 Stillmeadow Rd</t>
  </si>
  <si>
    <t>N8R1N3</t>
  </si>
  <si>
    <t>Eastwood Public School</t>
  </si>
  <si>
    <t>3555 Forest Glade Dr</t>
  </si>
  <si>
    <t>N8R1X8</t>
  </si>
  <si>
    <t>Erie Migration District Elementary School</t>
  </si>
  <si>
    <t>36 Water St</t>
  </si>
  <si>
    <t>Kingsville</t>
  </si>
  <si>
    <t>N9Y1J3</t>
  </si>
  <si>
    <t>Erie Migration District Secondary School</t>
  </si>
  <si>
    <t>170 Main St E</t>
  </si>
  <si>
    <t>N9Y1A6</t>
  </si>
  <si>
    <t>Essex District High School</t>
  </si>
  <si>
    <t>244 Talbot St N</t>
  </si>
  <si>
    <t>N8M2E1</t>
  </si>
  <si>
    <t>72 Brien Ave</t>
  </si>
  <si>
    <t>N8M2N8</t>
  </si>
  <si>
    <t>Ford City Public School</t>
  </si>
  <si>
    <t>4195 Milloy Blvd</t>
  </si>
  <si>
    <t>N8Y2C2</t>
  </si>
  <si>
    <t>Forest Glade Public School</t>
  </si>
  <si>
    <t>9485 Esplanade Dr</t>
  </si>
  <si>
    <t>N8R1J5</t>
  </si>
  <si>
    <t>Frank W Begley Public School</t>
  </si>
  <si>
    <t>1093 Assumption St</t>
  </si>
  <si>
    <t>N9A3C5</t>
  </si>
  <si>
    <t>GEC Elementary Virtual Learning School-1</t>
  </si>
  <si>
    <t>491 Park Street</t>
  </si>
  <si>
    <t>N9A6K1</t>
  </si>
  <si>
    <t>General Amherst High School</t>
  </si>
  <si>
    <t>130 Sandwich St S</t>
  </si>
  <si>
    <t>N9V1Z8</t>
  </si>
  <si>
    <t>General Brock Public School</t>
  </si>
  <si>
    <t>3312 Sandwich St</t>
  </si>
  <si>
    <t>N9C1B1</t>
  </si>
  <si>
    <t>Glenwood Public School</t>
  </si>
  <si>
    <t>1601 Norfolk St</t>
  </si>
  <si>
    <t>N9E1H6</t>
  </si>
  <si>
    <t>Gore Hill Public School</t>
  </si>
  <si>
    <t>1135 Mersea Rd 1</t>
  </si>
  <si>
    <t>N8H3V7</t>
  </si>
  <si>
    <t>Gosfield North Public School</t>
  </si>
  <si>
    <t>302 Country Rd 27 E</t>
  </si>
  <si>
    <t>Cottam</t>
  </si>
  <si>
    <t>N0R1B0</t>
  </si>
  <si>
    <t>400 Centre St E</t>
  </si>
  <si>
    <t>Harrow</t>
  </si>
  <si>
    <t>N0R1G0</t>
  </si>
  <si>
    <t>Hon W C Kennedy Collegiate Institute</t>
  </si>
  <si>
    <t>245 Tecumseh Rd E</t>
  </si>
  <si>
    <t>N8X2R2</t>
  </si>
  <si>
    <t>Hugh Beaton Public School</t>
  </si>
  <si>
    <t>2229 Chilver Rd</t>
  </si>
  <si>
    <t>N8W2V4</t>
  </si>
  <si>
    <t>J A McWilliam Public School</t>
  </si>
  <si>
    <t>1901 E C Row Ave E</t>
  </si>
  <si>
    <t>N8W1Y6</t>
  </si>
  <si>
    <t>J.L. Dunn Public School</t>
  </si>
  <si>
    <t>874 Giles Blvd E</t>
  </si>
  <si>
    <t>N9A4E8</t>
  </si>
  <si>
    <t>79 Road 3 E</t>
  </si>
  <si>
    <t>N9Y2E5</t>
  </si>
  <si>
    <t>John Campbell Public School</t>
  </si>
  <si>
    <t>1255 Tecumseh Rd.E.</t>
  </si>
  <si>
    <t>N8W1B7</t>
  </si>
  <si>
    <t>King Edward Public School</t>
  </si>
  <si>
    <t>853 Chilver Rd</t>
  </si>
  <si>
    <t>N8Y2K5</t>
  </si>
  <si>
    <t>LaSalle Public School</t>
  </si>
  <si>
    <t>1600 Mayfair Ave</t>
  </si>
  <si>
    <t>N9J3T3</t>
  </si>
  <si>
    <t>Lakeshore Discovery School</t>
  </si>
  <si>
    <t>376 I C Roy Blvd</t>
  </si>
  <si>
    <t>Emeryville</t>
  </si>
  <si>
    <t>N0R1C0</t>
  </si>
  <si>
    <t>Leamington District Secondary School</t>
  </si>
  <si>
    <t>80 Oak Street</t>
  </si>
  <si>
    <t>N8H2B3</t>
  </si>
  <si>
    <t>Legacy Oak Trail Public School Public School</t>
  </si>
  <si>
    <t>1950 Kelly Rd</t>
  </si>
  <si>
    <t>N9A6Z6</t>
  </si>
  <si>
    <t>M S Hetherington Public School</t>
  </si>
  <si>
    <t>8800 Menard St</t>
  </si>
  <si>
    <t>N8S1W4</t>
  </si>
  <si>
    <t>Malden Central Public School</t>
  </si>
  <si>
    <t>5620 County Rd 20</t>
  </si>
  <si>
    <t>N9V2Y8</t>
  </si>
  <si>
    <t>Margaret D Bennie Public School</t>
  </si>
  <si>
    <t>259 Sherk St</t>
  </si>
  <si>
    <t>N8H3K8</t>
  </si>
  <si>
    <t>Marlborough Public School</t>
  </si>
  <si>
    <t>3557 Melbourne Rd</t>
  </si>
  <si>
    <t>N9C1Y6</t>
  </si>
  <si>
    <t>Mount Carmel Blytheswood Public School</t>
  </si>
  <si>
    <t>622 Mersea Rd 5</t>
  </si>
  <si>
    <t>N8H3V5</t>
  </si>
  <si>
    <t>Northwood Public School</t>
  </si>
  <si>
    <t>1100 Northwood St</t>
  </si>
  <si>
    <t>N9E1A3</t>
  </si>
  <si>
    <t>Pelee Island Public School</t>
  </si>
  <si>
    <t>40 North Shore Rd</t>
  </si>
  <si>
    <t>Pelee Island</t>
  </si>
  <si>
    <t>N0R1M0</t>
  </si>
  <si>
    <t>Prince Edward Public School</t>
  </si>
  <si>
    <t>949 Giles Blvd E</t>
  </si>
  <si>
    <t>N9A4G2</t>
  </si>
  <si>
    <t>5399 Raymond Ave</t>
  </si>
  <si>
    <t>N8S1Z6</t>
  </si>
  <si>
    <t>4 Maxon Ave</t>
  </si>
  <si>
    <t>N8H2E2</t>
  </si>
  <si>
    <t>Queen Victoria Public School</t>
  </si>
  <si>
    <t>1376 Victoria Ave</t>
  </si>
  <si>
    <t>N8X1P1</t>
  </si>
  <si>
    <t>Riverside Secondary School</t>
  </si>
  <si>
    <t>8465 Jerome St</t>
  </si>
  <si>
    <t>N8S1W8</t>
  </si>
  <si>
    <t>Roseland Public School</t>
  </si>
  <si>
    <t>620 Cabana Rd E</t>
  </si>
  <si>
    <t>N9G1A4</t>
  </si>
  <si>
    <t>Roseville Public School</t>
  </si>
  <si>
    <t>6265 Roseville Garden Dr</t>
  </si>
  <si>
    <t>N8T3B9</t>
  </si>
  <si>
    <t>Sandwich Secondary School</t>
  </si>
  <si>
    <t>7050 Malden Rd</t>
  </si>
  <si>
    <t>N9J2T5</t>
  </si>
  <si>
    <t>Sandwich West Public School</t>
  </si>
  <si>
    <t>2055 Wyoming Ave</t>
  </si>
  <si>
    <t>N9H1P6</t>
  </si>
  <si>
    <t>Southwood Public School</t>
  </si>
  <si>
    <t>1355 Cabana Rd W</t>
  </si>
  <si>
    <t>N9G1C3</t>
  </si>
  <si>
    <t>Talbot Trail Public School</t>
  </si>
  <si>
    <t>4000 Ducharme St</t>
  </si>
  <si>
    <t>N9G0A1</t>
  </si>
  <si>
    <t>Tecumseh Vista Academy - Elementary</t>
  </si>
  <si>
    <t>11665 Shields St</t>
  </si>
  <si>
    <t>N8N0C1</t>
  </si>
  <si>
    <t>Tecumseh Vista Academy- Secondary</t>
  </si>
  <si>
    <t>11555 Shields St</t>
  </si>
  <si>
    <t>Vincent Massey Secondary School</t>
  </si>
  <si>
    <t>1800 Liberty St</t>
  </si>
  <si>
    <t>N9E1J2</t>
  </si>
  <si>
    <t>W. F. Herman Academy Elementary School</t>
  </si>
  <si>
    <t>1905 Bernard Rd</t>
  </si>
  <si>
    <t>N8W4R6</t>
  </si>
  <si>
    <t>W. F. Herman Academy Secondary School</t>
  </si>
  <si>
    <t>Walkerville Collegiate Institute</t>
  </si>
  <si>
    <t>2100 Richmond St</t>
  </si>
  <si>
    <t>N8Y1L4</t>
  </si>
  <si>
    <t>1275 Campbell Ave</t>
  </si>
  <si>
    <t>N9B3M7</t>
  </si>
  <si>
    <t>Western Secondary School</t>
  </si>
  <si>
    <t>5791 N Townline Rd</t>
  </si>
  <si>
    <t>Westview Freedom Academy Secondary School</t>
  </si>
  <si>
    <t>1375 California Ave</t>
  </si>
  <si>
    <t>N9B2Z8</t>
  </si>
  <si>
    <t>William G Davis Public School</t>
  </si>
  <si>
    <t>2855 Rivard Avenue</t>
  </si>
  <si>
    <t>N8T2H9</t>
  </si>
  <si>
    <t>Windsor Public Alternative Secondary School</t>
  </si>
  <si>
    <t>284 Cameron Ave</t>
  </si>
  <si>
    <t>N9B1Y6</t>
  </si>
  <si>
    <t>Ascension Catholic Elementary School</t>
  </si>
  <si>
    <t>5205 New St</t>
  </si>
  <si>
    <t>L7L1V3</t>
  </si>
  <si>
    <t>Assumption Catholic Secondary School</t>
  </si>
  <si>
    <t>3230 Woodward Ave</t>
  </si>
  <si>
    <t>L7N3P1</t>
  </si>
  <si>
    <t>Bishop Paul Francis Reding Catholic Secondary School</t>
  </si>
  <si>
    <t>1120 Main St E</t>
  </si>
  <si>
    <t>L9T6H7</t>
  </si>
  <si>
    <t>3201 Lansdown Dr</t>
  </si>
  <si>
    <t>L7M1K1</t>
  </si>
  <si>
    <t>Christ the King Catholic Secondary School</t>
  </si>
  <si>
    <t>161 Guelph Street</t>
  </si>
  <si>
    <t>L7G4A1</t>
  </si>
  <si>
    <t>Corpus Christi Catholic Secondary School</t>
  </si>
  <si>
    <t>5150 UPPER MIDDLE RD</t>
  </si>
  <si>
    <t>BURLINGTON</t>
  </si>
  <si>
    <t>L7L0E5</t>
  </si>
  <si>
    <t>Elementary - Online Catholic School</t>
  </si>
  <si>
    <t>1480 Mansfield Drive</t>
  </si>
  <si>
    <t>L6H1K4</t>
  </si>
  <si>
    <t>650 Bennett Blvd</t>
  </si>
  <si>
    <t>L9T6B1</t>
  </si>
  <si>
    <t>Holy Cross Catholic Elementary School</t>
  </si>
  <si>
    <t>222 Maple Ave</t>
  </si>
  <si>
    <t>Halton Hills</t>
  </si>
  <si>
    <t>L7G1X2</t>
  </si>
  <si>
    <t>1420 Grosvenor St</t>
  </si>
  <si>
    <t>L6H2X8</t>
  </si>
  <si>
    <t>Holy Rosary (Burlington) Catholic Elementary School</t>
  </si>
  <si>
    <t>261 Plains Rd E</t>
  </si>
  <si>
    <t>L7T2C7</t>
  </si>
  <si>
    <t>Holy Rosary (Milton) Catholic Elementary School</t>
  </si>
  <si>
    <t>141 Martin St</t>
  </si>
  <si>
    <t>L9T2R3</t>
  </si>
  <si>
    <t>2420 Sixth Line</t>
  </si>
  <si>
    <t>L6H5Z8</t>
  </si>
  <si>
    <t>Lumen Christi Catholic Elementary School</t>
  </si>
  <si>
    <t>841 Savoline Boulevard</t>
  </si>
  <si>
    <t>L9T0Z1</t>
  </si>
  <si>
    <t>2333 Headon Forest Dr</t>
  </si>
  <si>
    <t>L7M3X6</t>
  </si>
  <si>
    <t>709 Bolingbroke Drive</t>
  </si>
  <si>
    <t>L9T6Z3</t>
  </si>
  <si>
    <t>Our Lady of Peace Catholic Elementary School</t>
  </si>
  <si>
    <t>391 River Glen Dr</t>
  </si>
  <si>
    <t>L6H5X5</t>
  </si>
  <si>
    <t>540 Commercial St</t>
  </si>
  <si>
    <t>L9T4Z3</t>
  </si>
  <si>
    <t>Queen of Heaven Catholic Elementary School</t>
  </si>
  <si>
    <t>311 Salvoline Blvd</t>
  </si>
  <si>
    <t>L9T7M4</t>
  </si>
  <si>
    <t>Sacred Heart of Jesus Catholic Elementary School</t>
  </si>
  <si>
    <t>2222 Country Club Dr</t>
  </si>
  <si>
    <t>L7M4S5</t>
  </si>
  <si>
    <t>145 Millbank Dr</t>
  </si>
  <si>
    <t>L6H6G3</t>
  </si>
  <si>
    <t>4675 Doug Wright Drive</t>
  </si>
  <si>
    <t>L7M0N9</t>
  </si>
  <si>
    <t>St. Anthony of Padua Catholic Elementary School</t>
  </si>
  <si>
    <t>1240 Tupper Drive</t>
  </si>
  <si>
    <t>L9T6T7</t>
  </si>
  <si>
    <t>St. Benedict Catholic Elementary School</t>
  </si>
  <si>
    <t>80 McLaughlin Ave</t>
  </si>
  <si>
    <t>L9T8N2</t>
  </si>
  <si>
    <t>St. Bernadette Catholic Elementary School</t>
  </si>
  <si>
    <t>1201 Heritage Way</t>
  </si>
  <si>
    <t>L6M3A4</t>
  </si>
  <si>
    <t>St. Brigid Catholic Elementary School</t>
  </si>
  <si>
    <t>73 Miller Drive</t>
  </si>
  <si>
    <t>L7G5T2</t>
  </si>
  <si>
    <t>St. Catherine of Alexandria Catholic Elementary School</t>
  </si>
  <si>
    <t>407 Barber Dr</t>
  </si>
  <si>
    <t>L7G5H7</t>
  </si>
  <si>
    <t>2400 Sutton Drive</t>
  </si>
  <si>
    <t>L7L7N2</t>
  </si>
  <si>
    <t>2405 Rebecca St</t>
  </si>
  <si>
    <t>L6L2B1</t>
  </si>
  <si>
    <t>St. Elizabeth Seton Catholic Elementary School</t>
  </si>
  <si>
    <t>5070 Dryden Ave</t>
  </si>
  <si>
    <t>L7L6Y3</t>
  </si>
  <si>
    <t>St. Francis Xavier Catholic Secondary School</t>
  </si>
  <si>
    <t>1145 Bronte Street South</t>
  </si>
  <si>
    <t>L9T8B4</t>
  </si>
  <si>
    <t>120 Sinclair Ave</t>
  </si>
  <si>
    <t>L7G5Z6</t>
  </si>
  <si>
    <t>2227 Parkway Dr</t>
  </si>
  <si>
    <t>L7P1S9</t>
  </si>
  <si>
    <t>St. Gregory the Great Catholic Elementary School</t>
  </si>
  <si>
    <t>138 Sixteen Mile Drive</t>
  </si>
  <si>
    <t>L6M0T7</t>
  </si>
  <si>
    <t>St. Ignatius of Loyola Catholic Secondary School</t>
  </si>
  <si>
    <t>1550 Nottinghill Gate</t>
  </si>
  <si>
    <t>L6M1X7</t>
  </si>
  <si>
    <t>St. Joan of Arc Catholic Elementary School</t>
  </si>
  <si>
    <t>2912 Westoak Trails Blvd</t>
  </si>
  <si>
    <t>L6M4T7</t>
  </si>
  <si>
    <t>St. John (Burlington) Catholic Elementary School</t>
  </si>
  <si>
    <t>653 Brant St</t>
  </si>
  <si>
    <t>L7R2H1</t>
  </si>
  <si>
    <t>2130 Kingsridge Dr</t>
  </si>
  <si>
    <t>L6M4Z2</t>
  </si>
  <si>
    <t>St. Joseph (Acton) Catholic Elementary School</t>
  </si>
  <si>
    <t>147 Mill Street</t>
  </si>
  <si>
    <t>Acton</t>
  </si>
  <si>
    <t>L7J1G7</t>
  </si>
  <si>
    <t>2750 Kingsway Dr</t>
  </si>
  <si>
    <t>L6J7G5</t>
  </si>
  <si>
    <t>St. Marguerite d'Youville Catholic Elementary School</t>
  </si>
  <si>
    <t>1359 Bayshire Dr</t>
  </si>
  <si>
    <t>L6H6C7</t>
  </si>
  <si>
    <t>2145 Upper Middle Rd</t>
  </si>
  <si>
    <t>L7P4G1</t>
  </si>
  <si>
    <t>2175 Colonel William Pky</t>
  </si>
  <si>
    <t>L6M0B7</t>
  </si>
  <si>
    <t>1050 Nottinghill Gate</t>
  </si>
  <si>
    <t>L6M2G3</t>
  </si>
  <si>
    <t>165 Sewell Dr</t>
  </si>
  <si>
    <t>L6H1E3</t>
  </si>
  <si>
    <t>477 Warminster Drive</t>
  </si>
  <si>
    <t>L6L4N4</t>
  </si>
  <si>
    <t>200 Kenwood Ave</t>
  </si>
  <si>
    <t>L7L4L8</t>
  </si>
  <si>
    <t>St. Paul Catholic Elementary School</t>
  </si>
  <si>
    <t>530 Cumberland Ave</t>
  </si>
  <si>
    <t>L7N2X2</t>
  </si>
  <si>
    <t>137 Dixon Drive</t>
  </si>
  <si>
    <t>L9T5P7</t>
  </si>
  <si>
    <t>St. Raphael Catholic Elementary School</t>
  </si>
  <si>
    <t>4056 New St</t>
  </si>
  <si>
    <t>L7L1S9</t>
  </si>
  <si>
    <t>St. Scholastica Catholic Elementary School</t>
  </si>
  <si>
    <t>170 WHITLOCK AVE</t>
  </si>
  <si>
    <t>Town of Milton</t>
  </si>
  <si>
    <t>L9E1K6</t>
  </si>
  <si>
    <t>1190 Westview Terrace</t>
  </si>
  <si>
    <t>L6M3N2</t>
  </si>
  <si>
    <t>St. Thomas Aquinas Catholic Secondary School</t>
  </si>
  <si>
    <t>124 Dorval Dr</t>
  </si>
  <si>
    <t>L6K2W1</t>
  </si>
  <si>
    <t>St. Timothy Catholic Elementary School</t>
  </si>
  <si>
    <t>2141 Deer Run Ave</t>
  </si>
  <si>
    <t>L7M4C7</t>
  </si>
  <si>
    <t>St. Vincent Catholic Elementary School</t>
  </si>
  <si>
    <t>1280 Braeside Dr</t>
  </si>
  <si>
    <t>L6J2A4</t>
  </si>
  <si>
    <t>Thomas Merton Catholic Secondary School</t>
  </si>
  <si>
    <t>255 Morden Road</t>
  </si>
  <si>
    <t>L6K2S2</t>
  </si>
  <si>
    <t>Abbey Lane Public School</t>
  </si>
  <si>
    <t>1160 Old Abbey Lane</t>
  </si>
  <si>
    <t>L6M1S4</t>
  </si>
  <si>
    <t>Abbey Park High School</t>
  </si>
  <si>
    <t>1455 Glen Abbey Gate</t>
  </si>
  <si>
    <t>L6M2G5</t>
  </si>
  <si>
    <t>Acton District High School</t>
  </si>
  <si>
    <t>21 Cedar Rd</t>
  </si>
  <si>
    <t>L7J2V2</t>
  </si>
  <si>
    <t>Aldershot Elementary School</t>
  </si>
  <si>
    <t>50 Fairwood Place W</t>
  </si>
  <si>
    <t>L7T1E5</t>
  </si>
  <si>
    <t>Aldershot High School</t>
  </si>
  <si>
    <t>50 Fairwood Pl W</t>
  </si>
  <si>
    <t>2223 Sutton Drive</t>
  </si>
  <si>
    <t>L7L0B9</t>
  </si>
  <si>
    <t>3290 Steeplechase Drive</t>
  </si>
  <si>
    <t>L7M0W1</t>
  </si>
  <si>
    <t>Anne J. MacArthur Public School</t>
  </si>
  <si>
    <t>820 Farmstead Drive</t>
  </si>
  <si>
    <t>L9T8J6</t>
  </si>
  <si>
    <t>1110 Farmstead Drive</t>
  </si>
  <si>
    <t>L9E0B5</t>
  </si>
  <si>
    <t>Brant Hills Public School</t>
  </si>
  <si>
    <t>2330 Duncaster Dr</t>
  </si>
  <si>
    <t>L7P4C3</t>
  </si>
  <si>
    <t>Brookdale Public School</t>
  </si>
  <si>
    <t>1195 Bridge Rd</t>
  </si>
  <si>
    <t>L6L2C3</t>
  </si>
  <si>
    <t>Brookville Public School</t>
  </si>
  <si>
    <t>11325 Guelph Line</t>
  </si>
  <si>
    <t>Campbellville</t>
  </si>
  <si>
    <t>L0P1B0</t>
  </si>
  <si>
    <t>Bruce T Lindley Public School</t>
  </si>
  <si>
    <t>2510 Cavendish Dr</t>
  </si>
  <si>
    <t>L7P4K5</t>
  </si>
  <si>
    <t>1199 Costigan Road</t>
  </si>
  <si>
    <t>L9T6N8</t>
  </si>
  <si>
    <t>Burlington Central Elementary School</t>
  </si>
  <si>
    <t>1433 Baldwin St</t>
  </si>
  <si>
    <t>L7S1K4</t>
  </si>
  <si>
    <t>Burlington Central High School</t>
  </si>
  <si>
    <t>C H Norton Public School</t>
  </si>
  <si>
    <t>2120 Cleaver Ave</t>
  </si>
  <si>
    <t>L7M4B6</t>
  </si>
  <si>
    <t>Captain R. Wilson Public School</t>
  </si>
  <si>
    <t>2145 Grand Oak Trail</t>
  </si>
  <si>
    <t>L6M4S7</t>
  </si>
  <si>
    <t>Centennial Middle School</t>
  </si>
  <si>
    <t>233 Delrex Blvd</t>
  </si>
  <si>
    <t>L7G4G1</t>
  </si>
  <si>
    <t>638 Brant St</t>
  </si>
  <si>
    <t>L7R2H2</t>
  </si>
  <si>
    <t>4313 Clubview Dr</t>
  </si>
  <si>
    <t>L7M5A1</t>
  </si>
  <si>
    <t>1114 Woodward Ave</t>
  </si>
  <si>
    <t>L9T5P5</t>
  </si>
  <si>
    <t>Clarksdale Public School</t>
  </si>
  <si>
    <t>2399 Mountainside Dr</t>
  </si>
  <si>
    <t>L7P1C6</t>
  </si>
  <si>
    <t>Craig Kielburger Secondary School</t>
  </si>
  <si>
    <t>1151 Ferguson Drive</t>
  </si>
  <si>
    <t>Dr Charles Best Public School</t>
  </si>
  <si>
    <t>3110 Parkgate Cres</t>
  </si>
  <si>
    <t>L7M1C7</t>
  </si>
  <si>
    <t>Dr. David R. Williams Public School</t>
  </si>
  <si>
    <t>3199 Post Rd.</t>
  </si>
  <si>
    <t>L6H7C5</t>
  </si>
  <si>
    <t>Dr. Frank J. Hayden Secondary School</t>
  </si>
  <si>
    <t>3040 Tim Dobbie Drive</t>
  </si>
  <si>
    <t>L7M0M3</t>
  </si>
  <si>
    <t>E J James Public School</t>
  </si>
  <si>
    <t>338 Cairncroft Rd</t>
  </si>
  <si>
    <t>L6J4M6</t>
  </si>
  <si>
    <t>E W Foster Public School</t>
  </si>
  <si>
    <t>320 Coxe Blvd</t>
  </si>
  <si>
    <t>L9T4M5</t>
  </si>
  <si>
    <t>Eastview Public School</t>
  </si>
  <si>
    <t>2266 Hixon St</t>
  </si>
  <si>
    <t>L6L1T4</t>
  </si>
  <si>
    <t>Emily Carr Public School</t>
  </si>
  <si>
    <t>2255 Pine Glen Road</t>
  </si>
  <si>
    <t>L6M0G5</t>
  </si>
  <si>
    <t>351 Scott Blvd.</t>
  </si>
  <si>
    <t>L9T0T1</t>
  </si>
  <si>
    <t>Ethel Gardiner Public School</t>
  </si>
  <si>
    <t>14365 Danby Road</t>
  </si>
  <si>
    <t>L7G6L8</t>
  </si>
  <si>
    <t>Falgarwood Public School</t>
  </si>
  <si>
    <t>1385 Gainsborough Dr</t>
  </si>
  <si>
    <t>L6H2H7</t>
  </si>
  <si>
    <t>Florence Meares Public School</t>
  </si>
  <si>
    <t>2102 Berwick Dr</t>
  </si>
  <si>
    <t>L7M4W6</t>
  </si>
  <si>
    <t>Forest Trail Public School (Elementary)</t>
  </si>
  <si>
    <t>1406 Pine Glen Road</t>
  </si>
  <si>
    <t>L6M4B9</t>
  </si>
  <si>
    <t>Frontenac Public School</t>
  </si>
  <si>
    <t>5140 Pinedale Ave</t>
  </si>
  <si>
    <t>L7L3V4</t>
  </si>
  <si>
    <t>Garth Webb Secondary School</t>
  </si>
  <si>
    <t>2820 Westoak Trails Boulevard</t>
  </si>
  <si>
    <t>L6M4W2</t>
  </si>
  <si>
    <t>Gary Allan High School - Burlington</t>
  </si>
  <si>
    <t>3250 New St</t>
  </si>
  <si>
    <t>L7N1M8</t>
  </si>
  <si>
    <t>Gary Allan High School - STEP</t>
  </si>
  <si>
    <t>3250 New Street</t>
  </si>
  <si>
    <t>George Kennedy Public School</t>
  </si>
  <si>
    <t>75 Weber Dr</t>
  </si>
  <si>
    <t>L7G1C5</t>
  </si>
  <si>
    <t>Georgetown District High School</t>
  </si>
  <si>
    <t>70 Guelph St</t>
  </si>
  <si>
    <t>L7G3Z5</t>
  </si>
  <si>
    <t>Gladys Speers Public School</t>
  </si>
  <si>
    <t>2150 Samway Rd</t>
  </si>
  <si>
    <t>L6L2P6</t>
  </si>
  <si>
    <t>Glen Williams Public School</t>
  </si>
  <si>
    <t>512 Main St</t>
  </si>
  <si>
    <t>Glen Williams</t>
  </si>
  <si>
    <t>L7G3S8</t>
  </si>
  <si>
    <t>Glenview Public School</t>
  </si>
  <si>
    <t>143 Townsend Ave</t>
  </si>
  <si>
    <t>L7T1Z1</t>
  </si>
  <si>
    <t>HDSB Virtual School Elementary North</t>
  </si>
  <si>
    <t>2050 Guelph Line</t>
  </si>
  <si>
    <t>L7P5A8</t>
  </si>
  <si>
    <t>Harrison Public School</t>
  </si>
  <si>
    <t>59 Rexway Dr</t>
  </si>
  <si>
    <t>L7G1P9</t>
  </si>
  <si>
    <t>Hawthorne Village Public School</t>
  </si>
  <si>
    <t>850 Bennett Blvd.</t>
  </si>
  <si>
    <t>L9T6X9</t>
  </si>
  <si>
    <t>Heritage Glen Public School</t>
  </si>
  <si>
    <t>1641 Heritage Way</t>
  </si>
  <si>
    <t>L6M2Z4</t>
  </si>
  <si>
    <t>625 Sauve Street</t>
  </si>
  <si>
    <t>L9T8M4</t>
  </si>
  <si>
    <t>Iroquois Ridge High School</t>
  </si>
  <si>
    <t>1123 Glenashton Dr</t>
  </si>
  <si>
    <t>L6H5M1</t>
  </si>
  <si>
    <t>J M Denyes Public School</t>
  </si>
  <si>
    <t>215 Thomas St</t>
  </si>
  <si>
    <t>L9T2E5</t>
  </si>
  <si>
    <t>James W. Hill Public School</t>
  </si>
  <si>
    <t>2860 Kingsway Drive</t>
  </si>
  <si>
    <t>L6J6R3</t>
  </si>
  <si>
    <t>John T Tuck Public School</t>
  </si>
  <si>
    <t>3365 Spruce Ave</t>
  </si>
  <si>
    <t>L7N1J7</t>
  </si>
  <si>
    <t>2474 Sutton Dr</t>
  </si>
  <si>
    <t>L7L0G2</t>
  </si>
  <si>
    <t>Joseph Gibbons Public School</t>
  </si>
  <si>
    <t>41 Moore Park Cres</t>
  </si>
  <si>
    <t>L7G2T3</t>
  </si>
  <si>
    <t>Joshua Creek Public School</t>
  </si>
  <si>
    <t>1450 Arrowhead Road</t>
  </si>
  <si>
    <t>L6H7P9</t>
  </si>
  <si>
    <t>Kilbride Public School</t>
  </si>
  <si>
    <t>6611 Panton St</t>
  </si>
  <si>
    <t>Kilbride</t>
  </si>
  <si>
    <t>L7P0L8</t>
  </si>
  <si>
    <t>Kings Road Public School</t>
  </si>
  <si>
    <t>660 Greenwood Dr</t>
  </si>
  <si>
    <t>L7T3P3</t>
  </si>
  <si>
    <t>Lakeshore Public School</t>
  </si>
  <si>
    <t>2243 Lakeshore Rd</t>
  </si>
  <si>
    <t>L7R1B1</t>
  </si>
  <si>
    <t>Limehouse Public School</t>
  </si>
  <si>
    <t>11139 22 Side Rd</t>
  </si>
  <si>
    <t>Limehouse</t>
  </si>
  <si>
    <t>L0P1H0</t>
  </si>
  <si>
    <t>M M Robinson High School</t>
  </si>
  <si>
    <t>2425 Upper Middle Rd</t>
  </si>
  <si>
    <t>L7P3N9</t>
  </si>
  <si>
    <t>565 Woodview Rd</t>
  </si>
  <si>
    <t>L7N2Z9</t>
  </si>
  <si>
    <t>Maple Grove Public School</t>
  </si>
  <si>
    <t>288 Maple Grove Dr</t>
  </si>
  <si>
    <t>L6J4V5</t>
  </si>
  <si>
    <t>Maplehurst Public School</t>
  </si>
  <si>
    <t>481 Plains Rd E</t>
  </si>
  <si>
    <t>L7T2E2</t>
  </si>
  <si>
    <t>Martin Street Public School</t>
  </si>
  <si>
    <t>184 Martin St</t>
  </si>
  <si>
    <t>L9T2R4</t>
  </si>
  <si>
    <t>McKenzie-Smith Bennett Public School</t>
  </si>
  <si>
    <t>69 Acton Blvd</t>
  </si>
  <si>
    <t>L7J2H4</t>
  </si>
  <si>
    <t>Milton District High School</t>
  </si>
  <si>
    <t>396 Williams Ave</t>
  </si>
  <si>
    <t>L9T2G4</t>
  </si>
  <si>
    <t>Mohawk Gardens Public School</t>
  </si>
  <si>
    <t>5280 Spruce Ave</t>
  </si>
  <si>
    <t>L7L1N3</t>
  </si>
  <si>
    <t>Montclair Public School</t>
  </si>
  <si>
    <t>1285 Montclair Dr</t>
  </si>
  <si>
    <t>L6H1Z3</t>
  </si>
  <si>
    <t>Munn's Public School</t>
  </si>
  <si>
    <t>1511 Sixth Line</t>
  </si>
  <si>
    <t>L6H1X8</t>
  </si>
  <si>
    <t>Nelson High School</t>
  </si>
  <si>
    <t>4181 New St</t>
  </si>
  <si>
    <t>L7L1T3</t>
  </si>
  <si>
    <t>New Central Public School</t>
  </si>
  <si>
    <t>133 Balsam Dr</t>
  </si>
  <si>
    <t>L6J3X4</t>
  </si>
  <si>
    <t>Oakville Trafalgar High School</t>
  </si>
  <si>
    <t>1460 Devon Rd</t>
  </si>
  <si>
    <t>L6J3L6</t>
  </si>
  <si>
    <t>357 Bartos Dr</t>
  </si>
  <si>
    <t>L6K3E5</t>
  </si>
  <si>
    <t>385 Sixteen Mile Drive</t>
  </si>
  <si>
    <t>L6M0Z4</t>
  </si>
  <si>
    <t>5151 Dryden Ave</t>
  </si>
  <si>
    <t>L7L7J3</t>
  </si>
  <si>
    <t>P. L. Robertson Public School</t>
  </si>
  <si>
    <t>840 Scott Blvd.</t>
  </si>
  <si>
    <t>L9T2C9</t>
  </si>
  <si>
    <t>2561 Valleyridge Drive</t>
  </si>
  <si>
    <t>L6M5H4</t>
  </si>
  <si>
    <t>6 Hyde Park Dr</t>
  </si>
  <si>
    <t>L7G2B6</t>
  </si>
  <si>
    <t>Paul A Fisher Public School</t>
  </si>
  <si>
    <t>2175 Cavendish Dr</t>
  </si>
  <si>
    <t>L7P3J8</t>
  </si>
  <si>
    <t>Pauline Johnson Public School</t>
  </si>
  <si>
    <t>4350 Longmoor Dr</t>
  </si>
  <si>
    <t>L7L1X7</t>
  </si>
  <si>
    <t>Pilgrim Wood Public School</t>
  </si>
  <si>
    <t>1551 Pilgrims Way</t>
  </si>
  <si>
    <t>L6M2W7</t>
  </si>
  <si>
    <t>529 Fourth Line</t>
  </si>
  <si>
    <t>L6L5A8</t>
  </si>
  <si>
    <t>Pineland Public School</t>
  </si>
  <si>
    <t>5121 Meadowhill Rd</t>
  </si>
  <si>
    <t>L7L3K7</t>
  </si>
  <si>
    <t>Pineview Public School</t>
  </si>
  <si>
    <t>13074 5 Side Rd RR 2</t>
  </si>
  <si>
    <t>L7G4S5</t>
  </si>
  <si>
    <t>Post's Corners Public School</t>
  </si>
  <si>
    <t>2220 Caldwell Dr</t>
  </si>
  <si>
    <t>L6H6B5</t>
  </si>
  <si>
    <t>River Oaks Public School</t>
  </si>
  <si>
    <t>2173 Munn's Ave</t>
  </si>
  <si>
    <t>L6H3S9</t>
  </si>
  <si>
    <t>Robert Baldwin Public School</t>
  </si>
  <si>
    <t>180 Wilson Dr</t>
  </si>
  <si>
    <t>L9T3J9</t>
  </si>
  <si>
    <t>Robert Little Public School</t>
  </si>
  <si>
    <t>41 School Lane</t>
  </si>
  <si>
    <t>L7J1B9</t>
  </si>
  <si>
    <t>Rolling Meadows Public School</t>
  </si>
  <si>
    <t>1522 Mountain Grove Ave</t>
  </si>
  <si>
    <t>L7P2H5</t>
  </si>
  <si>
    <t>Sam Sherratt Public School</t>
  </si>
  <si>
    <t>649 Laurier Ave</t>
  </si>
  <si>
    <t>L9T4N4</t>
  </si>
  <si>
    <t>Sheridan Public School</t>
  </si>
  <si>
    <t>1555 Lancaster Dr</t>
  </si>
  <si>
    <t>L6H3H4</t>
  </si>
  <si>
    <t>170 Eaton St</t>
  </si>
  <si>
    <t>L7G5V6</t>
  </si>
  <si>
    <t>Sir Ernest Macmillan Public School</t>
  </si>
  <si>
    <t>1350 Headon Rd</t>
  </si>
  <si>
    <t>L7M1V8</t>
  </si>
  <si>
    <t>Stewarttown Middle School</t>
  </si>
  <si>
    <t>13068 15 Side Rd RR 2</t>
  </si>
  <si>
    <t>Sunningdale Public School</t>
  </si>
  <si>
    <t>1434 Oxford Ave</t>
  </si>
  <si>
    <t>L6H1T4</t>
  </si>
  <si>
    <t>Tecumseh Public School</t>
  </si>
  <si>
    <t>3141 Woodward Ave</t>
  </si>
  <si>
    <t>L7N2M3</t>
  </si>
  <si>
    <t>Thomas A Blakelock High School</t>
  </si>
  <si>
    <t>1160 Rebecca St</t>
  </si>
  <si>
    <t>L6L1Y9</t>
  </si>
  <si>
    <t>650 Yates Drive</t>
  </si>
  <si>
    <t>L9T7P6</t>
  </si>
  <si>
    <t>Tom Thomson Public School</t>
  </si>
  <si>
    <t>2171 Prospect St</t>
  </si>
  <si>
    <t>L7R1Z6</t>
  </si>
  <si>
    <t>1450 Leger Way</t>
  </si>
  <si>
    <t>L9E1H9</t>
  </si>
  <si>
    <t>W H Morden Public School</t>
  </si>
  <si>
    <t>180 Morden Rd</t>
  </si>
  <si>
    <t>L6K2S3</t>
  </si>
  <si>
    <t>W I Dick Middle School</t>
  </si>
  <si>
    <t>351 Highside Dr</t>
  </si>
  <si>
    <t>L9T1W8</t>
  </si>
  <si>
    <t>West Oak Public School</t>
  </si>
  <si>
    <t>2071 Fourth Line</t>
  </si>
  <si>
    <t>L6M3K1</t>
  </si>
  <si>
    <t>White Oaks High School</t>
  </si>
  <si>
    <t>1330 Montclair Dr</t>
  </si>
  <si>
    <t>L6H1Z5</t>
  </si>
  <si>
    <t>Annunciation of Our Lord Catholic Elementary School</t>
  </si>
  <si>
    <t>250 Limeridge Road West</t>
  </si>
  <si>
    <t>L9C2V2</t>
  </si>
  <si>
    <t>Bishop Ryan Catholic Secondary School</t>
  </si>
  <si>
    <t>1824 Rymal Road East</t>
  </si>
  <si>
    <t>Hannon</t>
  </si>
  <si>
    <t>L0R1P0</t>
  </si>
  <si>
    <t>Bishop Tonnos Catholic Secondary School</t>
  </si>
  <si>
    <t>100 Panabaker Dr</t>
  </si>
  <si>
    <t>Ancaster</t>
  </si>
  <si>
    <t>L9G5E3</t>
  </si>
  <si>
    <t>Blessed Sacrament Catholic Elementary School</t>
  </si>
  <si>
    <t>315 East 37th St</t>
  </si>
  <si>
    <t>L8V4B5</t>
  </si>
  <si>
    <t>1355 Main St W</t>
  </si>
  <si>
    <t>L8S4M7</t>
  </si>
  <si>
    <t>Cathedral High School</t>
  </si>
  <si>
    <t>30 Wentworth St N</t>
  </si>
  <si>
    <t>L8L8H5</t>
  </si>
  <si>
    <t>Corpus Christi Catholic Elementary School</t>
  </si>
  <si>
    <t>25 Alderson Dr</t>
  </si>
  <si>
    <t>L9B1G3</t>
  </si>
  <si>
    <t>705 Centre Rd RR2</t>
  </si>
  <si>
    <t>L8N2Z7</t>
  </si>
  <si>
    <t>HWCDSB - Secondary Online Learning</t>
  </si>
  <si>
    <t>44 Hunt Street</t>
  </si>
  <si>
    <t>L8R3R1</t>
  </si>
  <si>
    <t>Holy Name of Jesus Catholic Elementary School</t>
  </si>
  <si>
    <t>181 Belmont Ave</t>
  </si>
  <si>
    <t>L8L7M5</t>
  </si>
  <si>
    <t>Holy Name of Mary Catholic Elementary School</t>
  </si>
  <si>
    <t>161 Meadowlands Blvd</t>
  </si>
  <si>
    <t>L9K1H8</t>
  </si>
  <si>
    <t>470 Kitty Murray Lane</t>
  </si>
  <si>
    <t>L9K0C3</t>
  </si>
  <si>
    <t>Immaculate Heart of Mary Catholic Elementary School</t>
  </si>
  <si>
    <t>190 Glover Road</t>
  </si>
  <si>
    <t>Stoney Creek</t>
  </si>
  <si>
    <t>L8E5H7</t>
  </si>
  <si>
    <t>400 Pumpkin Pass</t>
  </si>
  <si>
    <t>Binbrook</t>
  </si>
  <si>
    <t>L0R1C0</t>
  </si>
  <si>
    <t>420 Mohawk Rd E</t>
  </si>
  <si>
    <t>L8V2H7</t>
  </si>
  <si>
    <t>1624 Centre Rd</t>
  </si>
  <si>
    <t>Carlisle</t>
  </si>
  <si>
    <t>L0R1H0</t>
  </si>
  <si>
    <t>252 Dewitt Rd</t>
  </si>
  <si>
    <t>L8E2R1</t>
  </si>
  <si>
    <t>Our Lady of the Assumption Catholic Elementary School</t>
  </si>
  <si>
    <t>103 Fletcher Road</t>
  </si>
  <si>
    <t>Regina Mundi Catholic Elementary School</t>
  </si>
  <si>
    <t>675 Mohawk Rd W</t>
  </si>
  <si>
    <t>L9C1X7</t>
  </si>
  <si>
    <t>5 Hamilton Ave</t>
  </si>
  <si>
    <t>L8V2S3</t>
  </si>
  <si>
    <t>St. Agnes Catholic Elementary School</t>
  </si>
  <si>
    <t>80 Colcrest St</t>
  </si>
  <si>
    <t>L8E3Y8</t>
  </si>
  <si>
    <t>St. Ann (Ancaster) Catholic Elementary School</t>
  </si>
  <si>
    <t>24 Fiddler's Green Rd</t>
  </si>
  <si>
    <t>L9G1W1</t>
  </si>
  <si>
    <t>St. Ann (Hamilton) Catholic Elementary School</t>
  </si>
  <si>
    <t>15 St. Ann Street</t>
  </si>
  <si>
    <t>L8L0B8</t>
  </si>
  <si>
    <t>St. Anthony Daniel Catholic Elementary School</t>
  </si>
  <si>
    <t>75 Anson Ave</t>
  </si>
  <si>
    <t>L8T2X5</t>
  </si>
  <si>
    <t>25 Alma St</t>
  </si>
  <si>
    <t>Dundas</t>
  </si>
  <si>
    <t>L9H2C9</t>
  </si>
  <si>
    <t>270 Governor's Rd</t>
  </si>
  <si>
    <t>L9H5E3</t>
  </si>
  <si>
    <t>St. Charles Catholic Adult Secondary School</t>
  </si>
  <si>
    <t>150 East 5th</t>
  </si>
  <si>
    <t>L9A2Z8</t>
  </si>
  <si>
    <t>St. Clare of Assisi Catholic Elementary School</t>
  </si>
  <si>
    <t>185 Glenashton Dr</t>
  </si>
  <si>
    <t>L8G4E7</t>
  </si>
  <si>
    <t>St. David Catholic Elementary School</t>
  </si>
  <si>
    <t>33 Cromwell Cres</t>
  </si>
  <si>
    <t>L8G2E9</t>
  </si>
  <si>
    <t>St. Eugene Catholic Elementary School</t>
  </si>
  <si>
    <t>120 Parkdale Ave S</t>
  </si>
  <si>
    <t>L8K3P3</t>
  </si>
  <si>
    <t>St. Francis Xavier Catholic Elementary School</t>
  </si>
  <si>
    <t>298 8 Hwy</t>
  </si>
  <si>
    <t>L8G1E6</t>
  </si>
  <si>
    <t>1361 Barton Street East</t>
  </si>
  <si>
    <t>L8E5L1</t>
  </si>
  <si>
    <t>St. James the Apostle Catholic Elementary School</t>
  </si>
  <si>
    <t>29 John Murray St</t>
  </si>
  <si>
    <t>L8J1C5</t>
  </si>
  <si>
    <t>St. Jean de Brebeuf Catholic Secondary School</t>
  </si>
  <si>
    <t>200 Acadia Dr</t>
  </si>
  <si>
    <t>L8W1B8</t>
  </si>
  <si>
    <t>St. Joachim Catholic Elementary School</t>
  </si>
  <si>
    <t>75 Concerto Crt</t>
  </si>
  <si>
    <t>L9G4V6</t>
  </si>
  <si>
    <t>St. John Henry Newman Catholic Secondary School</t>
  </si>
  <si>
    <t>127 Gray Rd</t>
  </si>
  <si>
    <t>L8G3V3</t>
  </si>
  <si>
    <t>600 Acadia Dr</t>
  </si>
  <si>
    <t>L8W3A5</t>
  </si>
  <si>
    <t>St. John the Baptist Catholic Elementary School</t>
  </si>
  <si>
    <t>115 London St S</t>
  </si>
  <si>
    <t>L8K2G6</t>
  </si>
  <si>
    <t>270 Locke St S</t>
  </si>
  <si>
    <t>L8P4C1</t>
  </si>
  <si>
    <t>St. Kateri Tekakwitha Catholic Elementary School</t>
  </si>
  <si>
    <t>22 Queensbury Dr</t>
  </si>
  <si>
    <t>L8W1Z6</t>
  </si>
  <si>
    <t>St. Lawrence Catholic Elementary School</t>
  </si>
  <si>
    <t>88 Macaulay Street East</t>
  </si>
  <si>
    <t>L8L3X3</t>
  </si>
  <si>
    <t>345 Albright Rd</t>
  </si>
  <si>
    <t>L8K6N3</t>
  </si>
  <si>
    <t>St. Margaret Mary Catholic Elementary School</t>
  </si>
  <si>
    <t>25 Brentwood Dr</t>
  </si>
  <si>
    <t>L8T3V9</t>
  </si>
  <si>
    <t>20 Bonaparte Way</t>
  </si>
  <si>
    <t>L9B2E3</t>
  </si>
  <si>
    <t>43 Whitedeer Rd</t>
  </si>
  <si>
    <t>L8J3T1</t>
  </si>
  <si>
    <t>St. Martin of Tours Catholic Elementary School</t>
  </si>
  <si>
    <t>60 Grays Rd</t>
  </si>
  <si>
    <t>L8G2X5</t>
  </si>
  <si>
    <t>St. Mary Catholic Secondary School</t>
  </si>
  <si>
    <t>200 Whitney Ave</t>
  </si>
  <si>
    <t>L8S2G7</t>
  </si>
  <si>
    <t>200 Windwood Dr</t>
  </si>
  <si>
    <t>135 Hester St</t>
  </si>
  <si>
    <t>L9A2N9</t>
  </si>
  <si>
    <t>20 East Ave S</t>
  </si>
  <si>
    <t>L8N3X1</t>
  </si>
  <si>
    <t>24 Amberwood St</t>
  </si>
  <si>
    <t>L8J2H9</t>
  </si>
  <si>
    <t>St. Teresa of Avila Catholic Elementary School</t>
  </si>
  <si>
    <t>171 San Remo Dr</t>
  </si>
  <si>
    <t>L9C6P8</t>
  </si>
  <si>
    <t>1 Rexford Dr</t>
  </si>
  <si>
    <t>L8W3E8</t>
  </si>
  <si>
    <t>St. Thomas Catholic Elementary School</t>
  </si>
  <si>
    <t>170 Skinner Road</t>
  </si>
  <si>
    <t>Waterdown</t>
  </si>
  <si>
    <t>L0R2H7</t>
  </si>
  <si>
    <t>St. Thomas More Catholic Secondary School</t>
  </si>
  <si>
    <t>1045 Upper Paradise Rd</t>
  </si>
  <si>
    <t>L9B2N4</t>
  </si>
  <si>
    <t>St. Thérèse of Lisieux Catholic Elementary School</t>
  </si>
  <si>
    <t>1760 Garth Street</t>
  </si>
  <si>
    <t>L9B2X5</t>
  </si>
  <si>
    <t>295 Greencedar Dr</t>
  </si>
  <si>
    <t>L9C7M9</t>
  </si>
  <si>
    <t>Sts. Peter and Paul Catholic Elementary School</t>
  </si>
  <si>
    <t>49 Fennell Ave E</t>
  </si>
  <si>
    <t>L9A1R5</t>
  </si>
  <si>
    <t>A M Cunningham Junior Public School</t>
  </si>
  <si>
    <t>100 Wexford Avenue South</t>
  </si>
  <si>
    <t>L8K2N8</t>
  </si>
  <si>
    <t>Adelaide Hoodless Public School</t>
  </si>
  <si>
    <t>71 Maplewood Avenue</t>
  </si>
  <si>
    <t>L8M1W7</t>
  </si>
  <si>
    <t>Allan A Greenleaf</t>
  </si>
  <si>
    <t>211 Parkside Drive</t>
  </si>
  <si>
    <t>L0R2H1</t>
  </si>
  <si>
    <t>Ancaster High School</t>
  </si>
  <si>
    <t>374 Jerseyville Road West</t>
  </si>
  <si>
    <t>L9G3K8</t>
  </si>
  <si>
    <t>Ancaster Meadow Elementary Public School</t>
  </si>
  <si>
    <t>93 Kitty Murray Lane</t>
  </si>
  <si>
    <t>L9K1S3</t>
  </si>
  <si>
    <t>Balaclava Public School</t>
  </si>
  <si>
    <t>280 10th Concession East</t>
  </si>
  <si>
    <t>Freelton</t>
  </si>
  <si>
    <t>L8B1H6</t>
  </si>
  <si>
    <t>Bellmoore Public School</t>
  </si>
  <si>
    <t>35 Pumpkin Pass</t>
  </si>
  <si>
    <t>Bennetto Elementary School</t>
  </si>
  <si>
    <t>47 Simcoe Street East</t>
  </si>
  <si>
    <t>L8L3N2</t>
  </si>
  <si>
    <t>Bernie Custis Secondary School Secondary School</t>
  </si>
  <si>
    <t>1055 King Street</t>
  </si>
  <si>
    <t>L8M1E2</t>
  </si>
  <si>
    <t>Billy Green Elementary School</t>
  </si>
  <si>
    <t>1105 Paramount Drive</t>
  </si>
  <si>
    <t>L8J1W2</t>
  </si>
  <si>
    <t>Buchanan Park School</t>
  </si>
  <si>
    <t>30 Laurier Avenue</t>
  </si>
  <si>
    <t>L9C3R9</t>
  </si>
  <si>
    <t>Cathy Wever Elementary Public School</t>
  </si>
  <si>
    <t>160 Wentworth Street North</t>
  </si>
  <si>
    <t>L8L5V7</t>
  </si>
  <si>
    <t>Cecil B Stirling School</t>
  </si>
  <si>
    <t>340 Queen Victoria Drive</t>
  </si>
  <si>
    <t>L8W1T9</t>
  </si>
  <si>
    <t>Central Junior Public School</t>
  </si>
  <si>
    <t>75 Hunter Street West</t>
  </si>
  <si>
    <t>L8P1P9</t>
  </si>
  <si>
    <t>Chedoke Middle School</t>
  </si>
  <si>
    <t>500 Bendamere Avenue</t>
  </si>
  <si>
    <t>L9C1R3</t>
  </si>
  <si>
    <t>900 King Street West</t>
  </si>
  <si>
    <t>L8S1K6</t>
  </si>
  <si>
    <t>Dalewood Senior Public School</t>
  </si>
  <si>
    <t>1150 Main Street West</t>
  </si>
  <si>
    <t>L8S1C2</t>
  </si>
  <si>
    <t>99 Ferguson Ave.</t>
  </si>
  <si>
    <t>L8R1L6</t>
  </si>
  <si>
    <t>Dundana Public School</t>
  </si>
  <si>
    <t>23 Dundana Avenue</t>
  </si>
  <si>
    <t>L9H4E5</t>
  </si>
  <si>
    <t>Dundas Central Public School</t>
  </si>
  <si>
    <t>73 Melville Street</t>
  </si>
  <si>
    <t>L9H2A2</t>
  </si>
  <si>
    <t>Dundas Valley Secondary School</t>
  </si>
  <si>
    <t>310 Governor's Road</t>
  </si>
  <si>
    <t>L9H5P8</t>
  </si>
  <si>
    <t>Earl Kitchener Junior Public School</t>
  </si>
  <si>
    <t>300 Dundurn Street South</t>
  </si>
  <si>
    <t>L8P4L3</t>
  </si>
  <si>
    <t>Eastdale Public School</t>
  </si>
  <si>
    <t>99 Lincoln Road</t>
  </si>
  <si>
    <t>L8E1Z4</t>
  </si>
  <si>
    <t>Elementary Virtual Learning</t>
  </si>
  <si>
    <t>20 Education Court</t>
  </si>
  <si>
    <t>L9A0B9</t>
  </si>
  <si>
    <t>Elizabeth Bagshaw School</t>
  </si>
  <si>
    <t>350 Albright Road</t>
  </si>
  <si>
    <t>L8K5J4</t>
  </si>
  <si>
    <t>Flamborough Centre School</t>
  </si>
  <si>
    <t>922 Centre Road R. R. #2</t>
  </si>
  <si>
    <t>Frank Panabaker North School</t>
  </si>
  <si>
    <t>168 Huron Avenue</t>
  </si>
  <si>
    <t>L9G1V7</t>
  </si>
  <si>
    <t>Frank Panabaker South Senior Public School</t>
  </si>
  <si>
    <t>295 Nakoma Road</t>
  </si>
  <si>
    <t>L9G1T2</t>
  </si>
  <si>
    <t>Franklin Road Elementary Public School</t>
  </si>
  <si>
    <t>500 Franklin Road</t>
  </si>
  <si>
    <t>L8V2A4</t>
  </si>
  <si>
    <t>Gatestone Elementary Public School</t>
  </si>
  <si>
    <t>127 Gatestone Drive</t>
  </si>
  <si>
    <t>L8J3Z5</t>
  </si>
  <si>
    <t>George L Armstrong Public School</t>
  </si>
  <si>
    <t>460 Concession Street</t>
  </si>
  <si>
    <t>L9A1C3</t>
  </si>
  <si>
    <t>Glen Brae Middle School</t>
  </si>
  <si>
    <t>50 Secord Drive</t>
  </si>
  <si>
    <t>L8K3W7</t>
  </si>
  <si>
    <t>Glen Echo Junior Public School</t>
  </si>
  <si>
    <t>140 Glen Echo Drive</t>
  </si>
  <si>
    <t>L8K4J1</t>
  </si>
  <si>
    <t>Glendale Secondary School</t>
  </si>
  <si>
    <t>145 Rainbow Drive</t>
  </si>
  <si>
    <t>L8K4G1</t>
  </si>
  <si>
    <t>Glenwood School School</t>
  </si>
  <si>
    <t>150 Lower Horning Road</t>
  </si>
  <si>
    <t>L8S4P2</t>
  </si>
  <si>
    <t>Gordon Price School</t>
  </si>
  <si>
    <t>11 Guildwood Drive</t>
  </si>
  <si>
    <t>L9C7K2</t>
  </si>
  <si>
    <t>Green Acres School</t>
  </si>
  <si>
    <t>45 Randall Avenue</t>
  </si>
  <si>
    <t>L8G2K8</t>
  </si>
  <si>
    <t>Guy B Brown Elementary Public School</t>
  </si>
  <si>
    <t>55 Braeheid Avenue</t>
  </si>
  <si>
    <t>L8B0C5</t>
  </si>
  <si>
    <t>Helen Detwiler Junior Elementary School</t>
  </si>
  <si>
    <t>320 Brigade Drive</t>
  </si>
  <si>
    <t>Hess Street Junior Public School</t>
  </si>
  <si>
    <t>107 Hess Street North</t>
  </si>
  <si>
    <t>L8R2T1</t>
  </si>
  <si>
    <t>Highview Public School</t>
  </si>
  <si>
    <t>1040 Queensdale Avenue East</t>
  </si>
  <si>
    <t>L8T1J4</t>
  </si>
  <si>
    <t>Hill Park System Alternative Education</t>
  </si>
  <si>
    <t>100 James Street</t>
  </si>
  <si>
    <t>L8P2Z2</t>
  </si>
  <si>
    <t>Hillcrest Elementary Public School</t>
  </si>
  <si>
    <t>40 Eastwood Street</t>
  </si>
  <si>
    <t>L8H6R7</t>
  </si>
  <si>
    <t>Holbrook Junior Public School</t>
  </si>
  <si>
    <t>450 Sanatorium Road</t>
  </si>
  <si>
    <t>L9C2B1</t>
  </si>
  <si>
    <t>Huntington Park Junior Public School</t>
  </si>
  <si>
    <t>80 Kingslea Drive</t>
  </si>
  <si>
    <t>L8T4A5</t>
  </si>
  <si>
    <t>James MacDonald Public School</t>
  </si>
  <si>
    <t>200 Chester Avenue</t>
  </si>
  <si>
    <t>L9C2X1</t>
  </si>
  <si>
    <t>James Street Alternative Education</t>
  </si>
  <si>
    <t>Janet Lee Public School</t>
  </si>
  <si>
    <t>291 Winterberry Drive</t>
  </si>
  <si>
    <t>L8J2N5</t>
  </si>
  <si>
    <t>Kanétskare Elementary School Middle School</t>
  </si>
  <si>
    <t>222 Robinson Street</t>
  </si>
  <si>
    <t>L8P1Z9</t>
  </si>
  <si>
    <t>Lake Avenue Public School</t>
  </si>
  <si>
    <t>157 Lake Avenue North</t>
  </si>
  <si>
    <t>L8E1L5</t>
  </si>
  <si>
    <t>Lawfield Elementary School</t>
  </si>
  <si>
    <t>45 Berko Avenue</t>
  </si>
  <si>
    <t>L8V2R3</t>
  </si>
  <si>
    <t>50 Ravenbury Drive</t>
  </si>
  <si>
    <t>L8W2B5</t>
  </si>
  <si>
    <t>Lisgar Junior Public School</t>
  </si>
  <si>
    <t>110 Anson Avenue</t>
  </si>
  <si>
    <t>L8T2X6</t>
  </si>
  <si>
    <t>Mary Hopkins Public School</t>
  </si>
  <si>
    <t>211 Mill Street North</t>
  </si>
  <si>
    <t>L0R2H0</t>
  </si>
  <si>
    <t>Memorial Elementary School Public School</t>
  </si>
  <si>
    <t>1175 Main Street East</t>
  </si>
  <si>
    <t>L8M1P3</t>
  </si>
  <si>
    <t>Millgrove Public School</t>
  </si>
  <si>
    <t>375 5th Concession West</t>
  </si>
  <si>
    <t>Millgrove</t>
  </si>
  <si>
    <t>L0R1V0</t>
  </si>
  <si>
    <t>Mount Albion Public School</t>
  </si>
  <si>
    <t>24 Kennard Street</t>
  </si>
  <si>
    <t>L8J2E5</t>
  </si>
  <si>
    <t>Mount Hope Public School</t>
  </si>
  <si>
    <t>9149 Airport Road</t>
  </si>
  <si>
    <t>Mount Hope</t>
  </si>
  <si>
    <t>L0R1W0</t>
  </si>
  <si>
    <t>299 Barton Street</t>
  </si>
  <si>
    <t>L8E2K7</t>
  </si>
  <si>
    <t>Mountview Junior Public School</t>
  </si>
  <si>
    <t>59 Karen Crescent</t>
  </si>
  <si>
    <t>L9C5M5</t>
  </si>
  <si>
    <t>Nora Frances Henderson</t>
  </si>
  <si>
    <t>1770 Upper Sherman Avenue</t>
  </si>
  <si>
    <t>L8W0C5</t>
  </si>
  <si>
    <t>Norwood Park Elementary School</t>
  </si>
  <si>
    <t>165 Terrace Drive</t>
  </si>
  <si>
    <t>L9A2Z2</t>
  </si>
  <si>
    <t>Orchard Park Secondary School</t>
  </si>
  <si>
    <t>200 DeWitt Road</t>
  </si>
  <si>
    <t>L8E4M5</t>
  </si>
  <si>
    <t>Parkdale School</t>
  </si>
  <si>
    <t>139 Parkdale Avenue North</t>
  </si>
  <si>
    <t>L8H5X3</t>
  </si>
  <si>
    <t>25 Hummingbird Lane</t>
  </si>
  <si>
    <t>L9A4B1</t>
  </si>
  <si>
    <t>Prince of Wales Elementary Public School</t>
  </si>
  <si>
    <t>77 Melrose Avenue North</t>
  </si>
  <si>
    <t>L8L6X4</t>
  </si>
  <si>
    <t>Queen Mary Public School</t>
  </si>
  <si>
    <t>1292 Cannon Street East</t>
  </si>
  <si>
    <t>L8H1V6</t>
  </si>
  <si>
    <t>Queen Victoria Elementary Public School</t>
  </si>
  <si>
    <t>166 Forest Avenue</t>
  </si>
  <si>
    <t>L8N0A5</t>
  </si>
  <si>
    <t>Queensdale School</t>
  </si>
  <si>
    <t>67 Queensdale Avenue East</t>
  </si>
  <si>
    <t>L9A1K4</t>
  </si>
  <si>
    <t>R A Riddell Public School</t>
  </si>
  <si>
    <t>200 Cranbrook Drive</t>
  </si>
  <si>
    <t>L9C4S9</t>
  </si>
  <si>
    <t>R L Hyslop Elementary School</t>
  </si>
  <si>
    <t>20 Lake Avenue South</t>
  </si>
  <si>
    <t>L8G1P3</t>
  </si>
  <si>
    <t>Ray Lewis (Elementary) School</t>
  </si>
  <si>
    <t>27 Jessica Street</t>
  </si>
  <si>
    <t>L8W4A1</t>
  </si>
  <si>
    <t>Rebecca Street Alternative Education Secondary School</t>
  </si>
  <si>
    <t>225 King William Street</t>
  </si>
  <si>
    <t>L8R1B1</t>
  </si>
  <si>
    <t>Richard Beasley Junior Public School</t>
  </si>
  <si>
    <t>80 Currie Street</t>
  </si>
  <si>
    <t>L8T3M9</t>
  </si>
  <si>
    <t>Ridgemount Junior Public School</t>
  </si>
  <si>
    <t>65 Hester Street</t>
  </si>
  <si>
    <t>L9A2N3</t>
  </si>
  <si>
    <t>Rockton School</t>
  </si>
  <si>
    <t>670 Highway 8</t>
  </si>
  <si>
    <t>Rockton, Ontario</t>
  </si>
  <si>
    <t>L9H5E1</t>
  </si>
  <si>
    <t>Rosedale Elementary School</t>
  </si>
  <si>
    <t>25 Erindale Avenue</t>
  </si>
  <si>
    <t>L8K4R2</t>
  </si>
  <si>
    <t>Rousseau Public School</t>
  </si>
  <si>
    <t>103 McNiven Road</t>
  </si>
  <si>
    <t>L9G3T7</t>
  </si>
  <si>
    <t>Saltfleet High School</t>
  </si>
  <si>
    <t>108 Highland Road West</t>
  </si>
  <si>
    <t>L8J2T2</t>
  </si>
  <si>
    <t>Shannen Koostachin Elementary School Elementary Public School</t>
  </si>
  <si>
    <t>110 Bellagio Avenue</t>
  </si>
  <si>
    <t>Sherwood Secondary School</t>
  </si>
  <si>
    <t>75 Palmer Road</t>
  </si>
  <si>
    <t>L8T3G1</t>
  </si>
  <si>
    <t>Sir Allan MacNab Secondary School</t>
  </si>
  <si>
    <t>145 Magnolia Drive</t>
  </si>
  <si>
    <t>L9C5P4</t>
  </si>
  <si>
    <t>Sir Isaac Brock Junior Public School</t>
  </si>
  <si>
    <t>130 Greenford Drive</t>
  </si>
  <si>
    <t>L8G2G8</t>
  </si>
  <si>
    <t>Sir Wilfrid Laurier Public School</t>
  </si>
  <si>
    <t>70 Albright Road</t>
  </si>
  <si>
    <t>L9H0A3</t>
  </si>
  <si>
    <t>Sir William Osler Elementary School</t>
  </si>
  <si>
    <t>330 Governor's Road</t>
  </si>
  <si>
    <t>1715 Main Street East</t>
  </si>
  <si>
    <t>L8H1E3</t>
  </si>
  <si>
    <t>South Meadow Public School</t>
  </si>
  <si>
    <t>23 Royce Avenue</t>
  </si>
  <si>
    <t>L8G4C9</t>
  </si>
  <si>
    <t>Spencer Valley Public School</t>
  </si>
  <si>
    <t>441 Old Brock Road</t>
  </si>
  <si>
    <t>Greensville</t>
  </si>
  <si>
    <t>L9H6A7</t>
  </si>
  <si>
    <t>Spring Valley Public School</t>
  </si>
  <si>
    <t>1886 Governor's Road</t>
  </si>
  <si>
    <t>Copetown</t>
  </si>
  <si>
    <t>L0R1J0</t>
  </si>
  <si>
    <t>Strathcona Junior Public School</t>
  </si>
  <si>
    <t>10 Lamoreaux Street</t>
  </si>
  <si>
    <t>L8R1V1</t>
  </si>
  <si>
    <t>Tapleytown Public School</t>
  </si>
  <si>
    <t>390 Mud Street</t>
  </si>
  <si>
    <t>L8J3C6</t>
  </si>
  <si>
    <t>62 Templemead Drive</t>
  </si>
  <si>
    <t>L8W3Z7</t>
  </si>
  <si>
    <t>Tiffany Hills Elementary Public School</t>
  </si>
  <si>
    <t>255 Raymond Road</t>
  </si>
  <si>
    <t>L9K0H5</t>
  </si>
  <si>
    <t>Turning Point Alternative Education School</t>
  </si>
  <si>
    <t>135 Fennell   Mohawk College West Campus Avenue</t>
  </si>
  <si>
    <t>L9C0E5</t>
  </si>
  <si>
    <t>Viscount Montgomery Public School</t>
  </si>
  <si>
    <t>1525 Lucerne Avenue</t>
  </si>
  <si>
    <t>L8K1R3</t>
  </si>
  <si>
    <t>W H Ballard Public School</t>
  </si>
  <si>
    <t>801 Dunsmure Road</t>
  </si>
  <si>
    <t>L8H1H9</t>
  </si>
  <si>
    <t>Waterdown District High School</t>
  </si>
  <si>
    <t>215 Parkside Drive</t>
  </si>
  <si>
    <t>L8B1B9</t>
  </si>
  <si>
    <t>Westdale Secondary School</t>
  </si>
  <si>
    <t>700 Main Street West</t>
  </si>
  <si>
    <t>L8S1A5</t>
  </si>
  <si>
    <t>Westmount Secondary School</t>
  </si>
  <si>
    <t>39 Montcalm Drive</t>
  </si>
  <si>
    <t>L9C4B1</t>
  </si>
  <si>
    <t>60 Rolston Drive</t>
  </si>
  <si>
    <t>L9C3X7</t>
  </si>
  <si>
    <t>Westwood Junior Public School</t>
  </si>
  <si>
    <t>9 Lynbrook Drive</t>
  </si>
  <si>
    <t>L9C2K6</t>
  </si>
  <si>
    <t>Winona Elementary Elementary School</t>
  </si>
  <si>
    <t>301 Lewis Road</t>
  </si>
  <si>
    <t>L8E5H1</t>
  </si>
  <si>
    <t>Yorkview School</t>
  </si>
  <si>
    <t>86 Cameron Avenue</t>
  </si>
  <si>
    <t>L9H1P8</t>
  </si>
  <si>
    <t>École élémentaire Michaëlle Jean Elementary School</t>
  </si>
  <si>
    <t>2121 #56 Highway</t>
  </si>
  <si>
    <t>Athol-South Marysburgh School Public School</t>
  </si>
  <si>
    <t>1764 Cty Rd #10</t>
  </si>
  <si>
    <t>Cherry Valley</t>
  </si>
  <si>
    <t>K0K1P0</t>
  </si>
  <si>
    <t>Bayside Public School</t>
  </si>
  <si>
    <t>132 Aikens Rd RR 2</t>
  </si>
  <si>
    <t>K8R0A8</t>
  </si>
  <si>
    <t>Bayside Secondary School</t>
  </si>
  <si>
    <t>1247 Old Hwy 2</t>
  </si>
  <si>
    <t>K8N4Z2</t>
  </si>
  <si>
    <t>Bayside Secondary School - Elementary (Elementary)</t>
  </si>
  <si>
    <t>Birds Creek Public School</t>
  </si>
  <si>
    <t>33 South Baptiste Lake Road 2</t>
  </si>
  <si>
    <t>C M L Snider Elementary School</t>
  </si>
  <si>
    <t>240 Main St</t>
  </si>
  <si>
    <t>Wellington</t>
  </si>
  <si>
    <t>K0K3L0</t>
  </si>
  <si>
    <t>Centennial Secondary School</t>
  </si>
  <si>
    <t>160 Palmer Rd</t>
  </si>
  <si>
    <t>K8P4E1</t>
  </si>
  <si>
    <t>Centennial Secondary School Elementary School</t>
  </si>
  <si>
    <t>160 Palmer Road</t>
  </si>
  <si>
    <t>Central Hastings School Secondary School</t>
  </si>
  <si>
    <t>129 Elgin St</t>
  </si>
  <si>
    <t>Madoc</t>
  </si>
  <si>
    <t>K0K2K0</t>
  </si>
  <si>
    <t>Coe Hill Public School</t>
  </si>
  <si>
    <t>2149 620 Hwy</t>
  </si>
  <si>
    <t>Coe Hill</t>
  </si>
  <si>
    <t>K0L1P0</t>
  </si>
  <si>
    <t>Deseronto Public School</t>
  </si>
  <si>
    <t>385 Stanley Ave</t>
  </si>
  <si>
    <t>Deseronto</t>
  </si>
  <si>
    <t>K0K1X0</t>
  </si>
  <si>
    <t>Eastside Secondary School</t>
  </si>
  <si>
    <t>275 Farley Ave</t>
  </si>
  <si>
    <t>K8N4M2</t>
  </si>
  <si>
    <t>Foxboro Public School</t>
  </si>
  <si>
    <t>658 Ashley St RR 1</t>
  </si>
  <si>
    <t>Foxboro</t>
  </si>
  <si>
    <t>K0K2B0</t>
  </si>
  <si>
    <t>Frankford Public School</t>
  </si>
  <si>
    <t>36 Adelaide St</t>
  </si>
  <si>
    <t>Frankford</t>
  </si>
  <si>
    <t>K0K2C0</t>
  </si>
  <si>
    <t>HPEDSB Virtual School Elementary School</t>
  </si>
  <si>
    <t>156 Ann Street</t>
  </si>
  <si>
    <t>K8N3L3</t>
  </si>
  <si>
    <t>HPEDSB Virtual School Secondary School</t>
  </si>
  <si>
    <t>Harmony Public School</t>
  </si>
  <si>
    <t>626 Harmony Rd RR 1</t>
  </si>
  <si>
    <t>Corbyville</t>
  </si>
  <si>
    <t>K0K1V0</t>
  </si>
  <si>
    <t>Harry J Clarke Public School</t>
  </si>
  <si>
    <t>77 Rollins Dr</t>
  </si>
  <si>
    <t>K8N4J6</t>
  </si>
  <si>
    <t>Hermon Public School</t>
  </si>
  <si>
    <t>124 Fort Stewart Road</t>
  </si>
  <si>
    <t>Kente Public School</t>
  </si>
  <si>
    <t>264 County Road 19</t>
  </si>
  <si>
    <t>Ameliasburgh</t>
  </si>
  <si>
    <t>K0K1A0</t>
  </si>
  <si>
    <t>Madoc Public School</t>
  </si>
  <si>
    <t>32 Baldwin St</t>
  </si>
  <si>
    <t>Madoc Township Public School</t>
  </si>
  <si>
    <t>234 Public School Rd RR 1</t>
  </si>
  <si>
    <t>91 Madac St</t>
  </si>
  <si>
    <t>Massassaga-Rednersville Public School</t>
  </si>
  <si>
    <t>1115 Cty Rd 28 Conc 1 Bayside</t>
  </si>
  <si>
    <t>K8N4Z1</t>
  </si>
  <si>
    <t>Maynooth Public School</t>
  </si>
  <si>
    <t>33049 62 Hwy</t>
  </si>
  <si>
    <t>Maynooth</t>
  </si>
  <si>
    <t>K0L2S0</t>
  </si>
  <si>
    <t>North Hastings High School</t>
  </si>
  <si>
    <t>14 Monck St</t>
  </si>
  <si>
    <t>North Hastings High School - Elementary (Elementary)</t>
  </si>
  <si>
    <t>North Trenton Public School</t>
  </si>
  <si>
    <t>12 Briardale Blvd</t>
  </si>
  <si>
    <t>K8V4W4</t>
  </si>
  <si>
    <t>Park Dale Public School</t>
  </si>
  <si>
    <t>73 Poplar St</t>
  </si>
  <si>
    <t>K8P4J3</t>
  </si>
  <si>
    <t>75 Ritchie Ave</t>
  </si>
  <si>
    <t>K8P3W2</t>
  </si>
  <si>
    <t>138 Dufferin Ave S</t>
  </si>
  <si>
    <t>K8V5E1</t>
  </si>
  <si>
    <t>41 Barker Street</t>
  </si>
  <si>
    <t>Prince Edward Collegiate Institute Elementary School</t>
  </si>
  <si>
    <t>37 Prince of Wales Dr</t>
  </si>
  <si>
    <t>K8P2T6</t>
  </si>
  <si>
    <t>135 MacDonald Ave</t>
  </si>
  <si>
    <t>K8N3Y4</t>
  </si>
  <si>
    <t>Queen Victoria School</t>
  </si>
  <si>
    <t>46 Pine St</t>
  </si>
  <si>
    <t>K8N2M2</t>
  </si>
  <si>
    <t>Sir John A Macdonald Public School</t>
  </si>
  <si>
    <t>22 Harder Dr</t>
  </si>
  <si>
    <t>K8P1H2</t>
  </si>
  <si>
    <t>Sophiasburgh Central Public School</t>
  </si>
  <si>
    <t>406 County Road 15</t>
  </si>
  <si>
    <t>107 St. James</t>
  </si>
  <si>
    <t>Stirling</t>
  </si>
  <si>
    <t>K0K3E0</t>
  </si>
  <si>
    <t>Susanna Moodie Senior Elementary School</t>
  </si>
  <si>
    <t>376 Avon Lough Rd</t>
  </si>
  <si>
    <t>84 Dixon Drive</t>
  </si>
  <si>
    <t>K8V1W8</t>
  </si>
  <si>
    <t>Trenton High School</t>
  </si>
  <si>
    <t>15 Fourth Ave</t>
  </si>
  <si>
    <t>K8V5N4</t>
  </si>
  <si>
    <t>Trenton High School Elementary School</t>
  </si>
  <si>
    <t>15 Fourth Avenue</t>
  </si>
  <si>
    <t>52 St McClellan Street</t>
  </si>
  <si>
    <t>Tyendinaga Public School</t>
  </si>
  <si>
    <t>650 Shannonville Rd RR 1</t>
  </si>
  <si>
    <t>V P Carswell Public School</t>
  </si>
  <si>
    <t>4 Seneca Rd</t>
  </si>
  <si>
    <t>K8V2E9</t>
  </si>
  <si>
    <t>York River Public School</t>
  </si>
  <si>
    <t>132 Newkirk Blvd</t>
  </si>
  <si>
    <t>Holy Name of Mary School</t>
  </si>
  <si>
    <t>161 Peel St</t>
  </si>
  <si>
    <t>N4X1B2</t>
  </si>
  <si>
    <t>Jeanne Sauvé Catholic School</t>
  </si>
  <si>
    <t>8 Grange St</t>
  </si>
  <si>
    <t>N5A3P6</t>
  </si>
  <si>
    <t>Our Lady of Mt Carmel School</t>
  </si>
  <si>
    <t>69220 Bronson Line RR 3</t>
  </si>
  <si>
    <t>Precious Blood Separate School</t>
  </si>
  <si>
    <t>133 Sanders St W</t>
  </si>
  <si>
    <t>N0M1S2</t>
  </si>
  <si>
    <t>225 Cornyn St</t>
  </si>
  <si>
    <t>St Aloysius School</t>
  </si>
  <si>
    <t>228 Avondale Ave</t>
  </si>
  <si>
    <t>N5A6N4</t>
  </si>
  <si>
    <t>St Ambrose Separate School</t>
  </si>
  <si>
    <t>181 Louise St</t>
  </si>
  <si>
    <t>N5A2E6</t>
  </si>
  <si>
    <t>St Anne's Catholic Secondary School</t>
  </si>
  <si>
    <t>353 Ontario Street</t>
  </si>
  <si>
    <t>St Boniface Separate School</t>
  </si>
  <si>
    <t>24 Mary St</t>
  </si>
  <si>
    <t>Zurich</t>
  </si>
  <si>
    <t>N0M2T0</t>
  </si>
  <si>
    <t>St Columban Separate School</t>
  </si>
  <si>
    <t>44106 Line 34 RR 2</t>
  </si>
  <si>
    <t>Dublin</t>
  </si>
  <si>
    <t>N0K1E0</t>
  </si>
  <si>
    <t>St James Separate School</t>
  </si>
  <si>
    <t>13 Chalk St</t>
  </si>
  <si>
    <t>363 St Vincent St</t>
  </si>
  <si>
    <t>N5A2Y2</t>
  </si>
  <si>
    <t>297 Smith St N</t>
  </si>
  <si>
    <t>1209 Tremaine Ave S RR 4</t>
  </si>
  <si>
    <t>N4W3G9</t>
  </si>
  <si>
    <t>St Marys Separate School</t>
  </si>
  <si>
    <t>70 Bennett St E</t>
  </si>
  <si>
    <t>N7A1A4</t>
  </si>
  <si>
    <t>St Michael Catholic Secondary School</t>
  </si>
  <si>
    <t>240 Oakdale Ave</t>
  </si>
  <si>
    <t>N5A7W2</t>
  </si>
  <si>
    <t>St Patricks Separate School</t>
  </si>
  <si>
    <t>94 Mill St</t>
  </si>
  <si>
    <t>4583 Road 145 RR 1</t>
  </si>
  <si>
    <t>Holy Angels Learning Centre</t>
  </si>
  <si>
    <t>102 Wellington St E</t>
  </si>
  <si>
    <t>P6A2L2</t>
  </si>
  <si>
    <t>16 Texas Avenue</t>
  </si>
  <si>
    <t>P6A4Y8</t>
  </si>
  <si>
    <t>42 Rushmere Dr</t>
  </si>
  <si>
    <t>P6C2T4</t>
  </si>
  <si>
    <t>Holy Name of Jesus Catholic School</t>
  </si>
  <si>
    <t>59 Neesomadina Avenue</t>
  </si>
  <si>
    <t>14 Strathcona St</t>
  </si>
  <si>
    <t>140 Hillside Dr N</t>
  </si>
  <si>
    <t>319 Prentice Ave</t>
  </si>
  <si>
    <t>P6C4R7</t>
  </si>
  <si>
    <t>Our Lady of Lourdes French Immersion Catholic School</t>
  </si>
  <si>
    <t>139 Mississauga Ave</t>
  </si>
  <si>
    <t>P5A1E3</t>
  </si>
  <si>
    <t>303 Church Street</t>
  </si>
  <si>
    <t>St Augustine French Immersion Catholic School</t>
  </si>
  <si>
    <t>2 Arnott St</t>
  </si>
  <si>
    <t>St Basil Catholic School</t>
  </si>
  <si>
    <t>300 Spruce St</t>
  </si>
  <si>
    <t>White River</t>
  </si>
  <si>
    <t>P0M3G0</t>
  </si>
  <si>
    <t>St Francis French Immersion Catholic School</t>
  </si>
  <si>
    <t>147 Brookfield Ave</t>
  </si>
  <si>
    <t>P6C5P2</t>
  </si>
  <si>
    <t>290 Algoma St</t>
  </si>
  <si>
    <t>Massey</t>
  </si>
  <si>
    <t>P0P1P0</t>
  </si>
  <si>
    <t>St Mary's Catholic School</t>
  </si>
  <si>
    <t>25 Michigan Ave</t>
  </si>
  <si>
    <t>St Mary's College Separate School</t>
  </si>
  <si>
    <t>868 Second Line</t>
  </si>
  <si>
    <t>P6B4K4</t>
  </si>
  <si>
    <t>St Mary's French Immersion Catholic School</t>
  </si>
  <si>
    <t>124 Gibbs St</t>
  </si>
  <si>
    <t>P6A5H6</t>
  </si>
  <si>
    <t>78 Dablon St</t>
  </si>
  <si>
    <t>P6B5E6</t>
  </si>
  <si>
    <t>250 St. George's Avenue</t>
  </si>
  <si>
    <t>P6B1X5</t>
  </si>
  <si>
    <t>Northern Lights Secondary School</t>
  </si>
  <si>
    <t>1 Keewatin Dr</t>
  </si>
  <si>
    <t>Moosonee</t>
  </si>
  <si>
    <t>P0L1Y0</t>
  </si>
  <si>
    <t>Adam Scott Collegiate and Vocational Institute</t>
  </si>
  <si>
    <t>175 Langton St</t>
  </si>
  <si>
    <t>K9H6K3</t>
  </si>
  <si>
    <t>Adam Scott Intermediate School</t>
  </si>
  <si>
    <t>175 Langton Street</t>
  </si>
  <si>
    <t>Apsley Central Public School</t>
  </si>
  <si>
    <t>238 Burleigh St</t>
  </si>
  <si>
    <t>Apsley</t>
  </si>
  <si>
    <t>K0L1A0</t>
  </si>
  <si>
    <t>Armour Heights Public School</t>
  </si>
  <si>
    <t>245 McFarlane St</t>
  </si>
  <si>
    <t>K9H1K1</t>
  </si>
  <si>
    <t>Baltimore Public School</t>
  </si>
  <si>
    <t>9320 Burwash Rd</t>
  </si>
  <si>
    <t>Baltimore</t>
  </si>
  <si>
    <t>K0K1C0</t>
  </si>
  <si>
    <t>Beatrice Strong Public School</t>
  </si>
  <si>
    <t>90 Rose Glen Rd N</t>
  </si>
  <si>
    <t>Port Hope</t>
  </si>
  <si>
    <t>L1A3V6</t>
  </si>
  <si>
    <t>Bowmanville High School</t>
  </si>
  <si>
    <t>49 Liberty St N</t>
  </si>
  <si>
    <t>L1C2L8</t>
  </si>
  <si>
    <t>Brighton Public School</t>
  </si>
  <si>
    <t>24 Elizabeth St</t>
  </si>
  <si>
    <t>Brighton</t>
  </si>
  <si>
    <t>K0K1H0</t>
  </si>
  <si>
    <t>Buckhorn Public School</t>
  </si>
  <si>
    <t>1800 Lakehurst Rd</t>
  </si>
  <si>
    <t>Buckhorn</t>
  </si>
  <si>
    <t>K0L1J0</t>
  </si>
  <si>
    <t>Burnham Public School</t>
  </si>
  <si>
    <t>614 Burnham Street</t>
  </si>
  <si>
    <t>Cobourg</t>
  </si>
  <si>
    <t>K9A2X1</t>
  </si>
  <si>
    <t>C R Gummow Public School</t>
  </si>
  <si>
    <t>311 Cottesmore Ave</t>
  </si>
  <si>
    <t>K9A4E3</t>
  </si>
  <si>
    <t>Camborne Public School</t>
  </si>
  <si>
    <t>3546 Kennedy Rd RR 4</t>
  </si>
  <si>
    <t>K9A4J7</t>
  </si>
  <si>
    <t>Campbellford District High School</t>
  </si>
  <si>
    <t>119 Ranney St N</t>
  </si>
  <si>
    <t>Campbellford</t>
  </si>
  <si>
    <t>K0L1L0</t>
  </si>
  <si>
    <t>120 Wellington St</t>
  </si>
  <si>
    <t>L1C1V9</t>
  </si>
  <si>
    <t>Centre for Individual Studies Northumberland</t>
  </si>
  <si>
    <t>780 D'arcy Street N. Street</t>
  </si>
  <si>
    <t>K9A4B3</t>
  </si>
  <si>
    <t>195 Bons Ave</t>
  </si>
  <si>
    <t>L1C0L3</t>
  </si>
  <si>
    <t>Chemong Public School</t>
  </si>
  <si>
    <t>1029 Gore Street</t>
  </si>
  <si>
    <t>Bridgenorth</t>
  </si>
  <si>
    <t>K0L1H0</t>
  </si>
  <si>
    <t>Clarington Central Intermediate School</t>
  </si>
  <si>
    <t>200 Clarington Boulevard</t>
  </si>
  <si>
    <t>L1C5N8</t>
  </si>
  <si>
    <t>Clarington Central Secondary School</t>
  </si>
  <si>
    <t>200 Clarington Blvd</t>
  </si>
  <si>
    <t>Clarke High School</t>
  </si>
  <si>
    <t>3425 Highway 35 115 Hwy</t>
  </si>
  <si>
    <t>Newcastle</t>
  </si>
  <si>
    <t>L1B0R7</t>
  </si>
  <si>
    <t>Cobourg Collegiate Institute</t>
  </si>
  <si>
    <t>335 King East St</t>
  </si>
  <si>
    <t>K9A1M2</t>
  </si>
  <si>
    <t>Colborne Public School</t>
  </si>
  <si>
    <t>8 Alfred St</t>
  </si>
  <si>
    <t>Colborne</t>
  </si>
  <si>
    <t>K0K1S0</t>
  </si>
  <si>
    <t>Courtice Intermediate School</t>
  </si>
  <si>
    <t>1717 NASH RD</t>
  </si>
  <si>
    <t>COURTICE</t>
  </si>
  <si>
    <t>L1E2L8</t>
  </si>
  <si>
    <t>Courtice North Public School</t>
  </si>
  <si>
    <t>1675 Nash Rd</t>
  </si>
  <si>
    <t>Courtice</t>
  </si>
  <si>
    <t>L1E2Y4</t>
  </si>
  <si>
    <t>Courtice Secondary School</t>
  </si>
  <si>
    <t>Nash Rd &amp; Courtice Rd</t>
  </si>
  <si>
    <t>Crestwood Intermediate School</t>
  </si>
  <si>
    <t>1885 Sherbrooke Street</t>
  </si>
  <si>
    <t>Cavan monaghan</t>
  </si>
  <si>
    <t>K9J0E5</t>
  </si>
  <si>
    <t>Crestwood Secondary School</t>
  </si>
  <si>
    <t>1885 Sherbrooke St</t>
  </si>
  <si>
    <t>K9J6X4</t>
  </si>
  <si>
    <t>Dale Road Sr. Public School</t>
  </si>
  <si>
    <t>8228 Dale Rd</t>
  </si>
  <si>
    <t>Dr Emily Stowe Public School</t>
  </si>
  <si>
    <t>71 Sandringham Dr</t>
  </si>
  <si>
    <t>L1E1W8</t>
  </si>
  <si>
    <t>75 Meadowglade Rd</t>
  </si>
  <si>
    <t>L1E3G7</t>
  </si>
  <si>
    <t>Dr M S Hawkins Sr. Public School</t>
  </si>
  <si>
    <t>130 Highland Dr</t>
  </si>
  <si>
    <t>L1A2A3</t>
  </si>
  <si>
    <t>Dr Ross Tilley Public School</t>
  </si>
  <si>
    <t>45 West Side Dr</t>
  </si>
  <si>
    <t>L1C4Y8</t>
  </si>
  <si>
    <t>47 Liberty St N</t>
  </si>
  <si>
    <t>East Northumberland Secondary School</t>
  </si>
  <si>
    <t>71 Dundas St</t>
  </si>
  <si>
    <t>Edmison Heights Public School</t>
  </si>
  <si>
    <t>1111 Royal Dr</t>
  </si>
  <si>
    <t>K9H6P9</t>
  </si>
  <si>
    <t>Enniskillen Public School</t>
  </si>
  <si>
    <t>8145 Old Scugog Rd</t>
  </si>
  <si>
    <t>Hampton</t>
  </si>
  <si>
    <t>L0B1J0</t>
  </si>
  <si>
    <t>Ganaraska Trail Public School</t>
  </si>
  <si>
    <t>34 Percival St</t>
  </si>
  <si>
    <t>L1A2B7</t>
  </si>
  <si>
    <t>Grafton Public School</t>
  </si>
  <si>
    <t>654 Station Rd</t>
  </si>
  <si>
    <t>Grafton</t>
  </si>
  <si>
    <t>K0K2G0</t>
  </si>
  <si>
    <t>Hampton Jr. Public School</t>
  </si>
  <si>
    <t>43 Ormiston St</t>
  </si>
  <si>
    <t>350 Longworth Ave</t>
  </si>
  <si>
    <t>L1C5J5</t>
  </si>
  <si>
    <t>Hastings Public School</t>
  </si>
  <si>
    <t>25 Albert St W</t>
  </si>
  <si>
    <t>Hastings</t>
  </si>
  <si>
    <t>K0L1Y0</t>
  </si>
  <si>
    <t>Havelock-Belmont Public School</t>
  </si>
  <si>
    <t>55 Mathison St</t>
  </si>
  <si>
    <t>Havelock</t>
  </si>
  <si>
    <t>K0L1Z0</t>
  </si>
  <si>
    <t>Highland Heights Public School</t>
  </si>
  <si>
    <t>430 Highland Rd</t>
  </si>
  <si>
    <t>K9H5J7</t>
  </si>
  <si>
    <t>Hillcrest Public School</t>
  </si>
  <si>
    <t>55 Elmore St</t>
  </si>
  <si>
    <t>James Strath Public School</t>
  </si>
  <si>
    <t>1175 Brealey Dr</t>
  </si>
  <si>
    <t>John M James Public School</t>
  </si>
  <si>
    <t>175 Mearns Ave</t>
  </si>
  <si>
    <t>L1C5C6</t>
  </si>
  <si>
    <t>KPR Virtual Elementary School</t>
  </si>
  <si>
    <t>1994 Fisher Drive</t>
  </si>
  <si>
    <t>K9J6X6</t>
  </si>
  <si>
    <t>KPR Virtual High School</t>
  </si>
  <si>
    <t>Kawartha Heights Public School</t>
  </si>
  <si>
    <t>11 Kawartha Heights Blvd</t>
  </si>
  <si>
    <t>K9J1N4</t>
  </si>
  <si>
    <t>Keith Wightman Public School</t>
  </si>
  <si>
    <t>860 St. Marys St</t>
  </si>
  <si>
    <t>K9J4H6</t>
  </si>
  <si>
    <t>Kenner Collegiate and Vocational Institute</t>
  </si>
  <si>
    <t>633 Monaghan Rd S</t>
  </si>
  <si>
    <t>K9J5J2</t>
  </si>
  <si>
    <t>Kenner Intermediate School</t>
  </si>
  <si>
    <t>Kent Public School</t>
  </si>
  <si>
    <t>150 Kent St.</t>
  </si>
  <si>
    <t>King George Public School</t>
  </si>
  <si>
    <t>220 Hunter St E</t>
  </si>
  <si>
    <t>K9H1H1</t>
  </si>
  <si>
    <t>Lakefield District Public School</t>
  </si>
  <si>
    <t>71 St Bridge</t>
  </si>
  <si>
    <t>Lakefield</t>
  </si>
  <si>
    <t>K0L2H0</t>
  </si>
  <si>
    <t>Lydia Trull Public School</t>
  </si>
  <si>
    <t>80 Avondale Dr</t>
  </si>
  <si>
    <t>L1E3C2</t>
  </si>
  <si>
    <t>M J Hobbs Senior Public School</t>
  </si>
  <si>
    <t>2296 Taunton Rd</t>
  </si>
  <si>
    <t>Merwin Greer Public School</t>
  </si>
  <si>
    <t>457 King St E</t>
  </si>
  <si>
    <t>K9A1M7</t>
  </si>
  <si>
    <t>Millbrook/South Cavan Public School</t>
  </si>
  <si>
    <t>47 Tupper St</t>
  </si>
  <si>
    <t>Millbrook</t>
  </si>
  <si>
    <t>L0A1G0</t>
  </si>
  <si>
    <t>Murray Centennial Public School</t>
  </si>
  <si>
    <t>654 County Rd 40 1</t>
  </si>
  <si>
    <t>K8V5P4</t>
  </si>
  <si>
    <t>Newcastle Public School</t>
  </si>
  <si>
    <t>50 Glass Crt</t>
  </si>
  <si>
    <t>L1B1M5</t>
  </si>
  <si>
    <t>North Cavan Public School</t>
  </si>
  <si>
    <t>2001 County Rd 10</t>
  </si>
  <si>
    <t>Cavan</t>
  </si>
  <si>
    <t>L0A1C0</t>
  </si>
  <si>
    <t>North Hope Central Public School</t>
  </si>
  <si>
    <t>3278 Ganaraska Road</t>
  </si>
  <si>
    <t>Campbellcroft</t>
  </si>
  <si>
    <t>L0A1B0</t>
  </si>
  <si>
    <t>North Shore Public School</t>
  </si>
  <si>
    <t>42 Pinecrest Avenue</t>
  </si>
  <si>
    <t>Keene</t>
  </si>
  <si>
    <t>K0L2G0</t>
  </si>
  <si>
    <t>Northumberland Hills Public School</t>
  </si>
  <si>
    <t>2246 Spring St</t>
  </si>
  <si>
    <t>Castleton</t>
  </si>
  <si>
    <t>K0K1M0</t>
  </si>
  <si>
    <t>Norwood District High School</t>
  </si>
  <si>
    <t>44 Elm St</t>
  </si>
  <si>
    <t>Norwood</t>
  </si>
  <si>
    <t>K0L2V0</t>
  </si>
  <si>
    <t>Norwood District Intermediate School</t>
  </si>
  <si>
    <t>Norwood District Public School</t>
  </si>
  <si>
    <t>24 Flora St</t>
  </si>
  <si>
    <t>Orono Public School</t>
  </si>
  <si>
    <t>171 Church St</t>
  </si>
  <si>
    <t>Orono</t>
  </si>
  <si>
    <t>L0B1M0</t>
  </si>
  <si>
    <t>Otonabee Valley Public School</t>
  </si>
  <si>
    <t>580 River Rd S</t>
  </si>
  <si>
    <t>K9J1E7</t>
  </si>
  <si>
    <t>Percy Centennial Public School</t>
  </si>
  <si>
    <t>129 Church St</t>
  </si>
  <si>
    <t>Warkworth</t>
  </si>
  <si>
    <t>K0K3K0</t>
  </si>
  <si>
    <t>Peterborough Collegiate and Vocational School</t>
  </si>
  <si>
    <t>201 McDonnel St</t>
  </si>
  <si>
    <t>K9H2W1</t>
  </si>
  <si>
    <t>Plainville Public School</t>
  </si>
  <si>
    <t>4877 Burnham St N</t>
  </si>
  <si>
    <t>Gores Landing</t>
  </si>
  <si>
    <t>K0K2E0</t>
  </si>
  <si>
    <t>Port Hope High School</t>
  </si>
  <si>
    <t>1211 Monaghan Rd</t>
  </si>
  <si>
    <t>K9J5L4</t>
  </si>
  <si>
    <t>830 Barnardo Ave</t>
  </si>
  <si>
    <t>K9J5V9</t>
  </si>
  <si>
    <t>1445 Monaghan St</t>
  </si>
  <si>
    <t>K9J5M8</t>
  </si>
  <si>
    <t>R F Downey Public School</t>
  </si>
  <si>
    <t>1221 Neptune St</t>
  </si>
  <si>
    <t>K9H7L9</t>
  </si>
  <si>
    <t>Roger Neilson Public School</t>
  </si>
  <si>
    <t>550 Erskine Ave</t>
  </si>
  <si>
    <t>K9J5T4</t>
  </si>
  <si>
    <t>Roseneath Centennial Public School</t>
  </si>
  <si>
    <t>9047 County Rd 45</t>
  </si>
  <si>
    <t>Roseneath</t>
  </si>
  <si>
    <t>K0K2X0</t>
  </si>
  <si>
    <t>S T Worden Public School</t>
  </si>
  <si>
    <t>1462 Nash Rd</t>
  </si>
  <si>
    <t>L1E1S7</t>
  </si>
  <si>
    <t>Smithfield Public School</t>
  </si>
  <si>
    <t>241 Drewery Street</t>
  </si>
  <si>
    <t>212 County Rd 26</t>
  </si>
  <si>
    <t>Stockdale Public School</t>
  </si>
  <si>
    <t>994 Will Johnson Rd</t>
  </si>
  <si>
    <t>1065 Riddell Ave</t>
  </si>
  <si>
    <t>K9A5N4</t>
  </si>
  <si>
    <t>The Pines Sr. Public School</t>
  </si>
  <si>
    <t>3421 Highway 35 115 Hwy</t>
  </si>
  <si>
    <t>Thomas A Stewart Secondary School</t>
  </si>
  <si>
    <t>1009 Armour Rd</t>
  </si>
  <si>
    <t>K9H7H2</t>
  </si>
  <si>
    <t>10 Church St</t>
  </si>
  <si>
    <t>L1C1S3</t>
  </si>
  <si>
    <t>Warsaw Public School</t>
  </si>
  <si>
    <t>975 English Line S Line</t>
  </si>
  <si>
    <t>Warsaw</t>
  </si>
  <si>
    <t>K0L3A0</t>
  </si>
  <si>
    <t>Waverley Public School</t>
  </si>
  <si>
    <t>168 Waverley Rd</t>
  </si>
  <si>
    <t>L1C3Y8</t>
  </si>
  <si>
    <t>1520 Sherwood Cres</t>
  </si>
  <si>
    <t>K9J6T8</t>
  </si>
  <si>
    <t>Beaver Brae Intermediate School</t>
  </si>
  <si>
    <t>1400 Ninth Street N</t>
  </si>
  <si>
    <t>Kenora</t>
  </si>
  <si>
    <t>P9N2T7</t>
  </si>
  <si>
    <t>Beaver Brae Secondary School</t>
  </si>
  <si>
    <t>1400 Ninth St N</t>
  </si>
  <si>
    <t>Crolancia Elementary School</t>
  </si>
  <si>
    <t>1 Trudel Drive</t>
  </si>
  <si>
    <t>Pickle Lake</t>
  </si>
  <si>
    <t>P0V3A0</t>
  </si>
  <si>
    <t>Crolancia Secondary School</t>
  </si>
  <si>
    <t>Dryden High School</t>
  </si>
  <si>
    <t>79 Casimir Ave</t>
  </si>
  <si>
    <t>P8N2H4</t>
  </si>
  <si>
    <t>Ear Falls Public School</t>
  </si>
  <si>
    <t>40 Spruce St</t>
  </si>
  <si>
    <t>Ear Falls</t>
  </si>
  <si>
    <t>P0V1T0</t>
  </si>
  <si>
    <t>Elementary Digital Learning School</t>
  </si>
  <si>
    <t>240 Veterans Drive</t>
  </si>
  <si>
    <t>P9N3Y5</t>
  </si>
  <si>
    <t>Evergreen Public School</t>
  </si>
  <si>
    <t>675 Brinkman Rd</t>
  </si>
  <si>
    <t>P9N2R5</t>
  </si>
  <si>
    <t>16 Eric Radford Way</t>
  </si>
  <si>
    <t>Balmertown</t>
  </si>
  <si>
    <t>P0V1C0</t>
  </si>
  <si>
    <t>Ignace Elementary School</t>
  </si>
  <si>
    <t>194 Davy Lake Rd</t>
  </si>
  <si>
    <t>Ignace Secondary School</t>
  </si>
  <si>
    <t>Keewatin Public School</t>
  </si>
  <si>
    <t>330 Mill St</t>
  </si>
  <si>
    <t>Keewatin</t>
  </si>
  <si>
    <t>P0X1C0</t>
  </si>
  <si>
    <t>King George VI Public School</t>
  </si>
  <si>
    <t>320 Sixth Ave S</t>
  </si>
  <si>
    <t>P9N2C3</t>
  </si>
  <si>
    <t>Lillian Berg Public School</t>
  </si>
  <si>
    <t>1 School Lane</t>
  </si>
  <si>
    <t>Vermilion Bay</t>
  </si>
  <si>
    <t>P0V2V0</t>
  </si>
  <si>
    <t>New Prospect Public School</t>
  </si>
  <si>
    <t>289 Wice Rd</t>
  </si>
  <si>
    <t>P8N3H6</t>
  </si>
  <si>
    <t>Open Roads Public School</t>
  </si>
  <si>
    <t>20 Davis St</t>
  </si>
  <si>
    <t>P8N1R4</t>
  </si>
  <si>
    <t>Red Lake District High School</t>
  </si>
  <si>
    <t>60-C Highway 105</t>
  </si>
  <si>
    <t>Red Lake Madsen Public School</t>
  </si>
  <si>
    <t>201 Howey St</t>
  </si>
  <si>
    <t>Savant Lake Public School</t>
  </si>
  <si>
    <t>Lot 1 First Street</t>
  </si>
  <si>
    <t>Savant Lake</t>
  </si>
  <si>
    <t>P0V2S0</t>
  </si>
  <si>
    <t>Secondary Digital Learning School</t>
  </si>
  <si>
    <t>Sioux Mountain Public School</t>
  </si>
  <si>
    <t>89 First St</t>
  </si>
  <si>
    <t>Sioux Lookout</t>
  </si>
  <si>
    <t>P8T1B5</t>
  </si>
  <si>
    <t>Sioux Narrows Public School</t>
  </si>
  <si>
    <t>5689 Hwy 71</t>
  </si>
  <si>
    <t>Sioux Narrows</t>
  </si>
  <si>
    <t>P0X1N0</t>
  </si>
  <si>
    <t>Sioux North High School</t>
  </si>
  <si>
    <t>86 Third Ave</t>
  </si>
  <si>
    <t>P8T1A9</t>
  </si>
  <si>
    <t>Upsala Public School</t>
  </si>
  <si>
    <t>5006 Highway 17</t>
  </si>
  <si>
    <t>Upsala</t>
  </si>
  <si>
    <t>P0T2Y0</t>
  </si>
  <si>
    <t>Valleyview Public School</t>
  </si>
  <si>
    <t>1529 Valley Drive RR 2</t>
  </si>
  <si>
    <t>P9N4K3</t>
  </si>
  <si>
    <t>St John School</t>
  </si>
  <si>
    <t>54 Discovery Rd</t>
  </si>
  <si>
    <t>St Louis Separate School</t>
  </si>
  <si>
    <t>420 Eighth St</t>
  </si>
  <si>
    <t>St Thomas Aquinas ES</t>
  </si>
  <si>
    <t>1 Poirier Dr</t>
  </si>
  <si>
    <t>P9N4G8</t>
  </si>
  <si>
    <t>St Thomas Aquinas High School</t>
  </si>
  <si>
    <t>St. Isidore Elementary Virtual School</t>
  </si>
  <si>
    <t>1292 Heenan Pl</t>
  </si>
  <si>
    <t>P9N2Y8</t>
  </si>
  <si>
    <t>St. Isidore Secondary Virtual School</t>
  </si>
  <si>
    <t>1292 Heenan</t>
  </si>
  <si>
    <t>1290 Heenan Place</t>
  </si>
  <si>
    <t>20 Gunne Cres</t>
  </si>
  <si>
    <t>P9N3N5</t>
  </si>
  <si>
    <t>Algonquin Avenue Public School</t>
  </si>
  <si>
    <t>160 South Algonquin Ave</t>
  </si>
  <si>
    <t>P7B4T1</t>
  </si>
  <si>
    <t>Armstrong Elementary School</t>
  </si>
  <si>
    <t>62 Queen St</t>
  </si>
  <si>
    <t>Armstrong</t>
  </si>
  <si>
    <t>P0T1A0</t>
  </si>
  <si>
    <t>Bernier-Stokes Elementary School</t>
  </si>
  <si>
    <t>3 Maheegan Dr</t>
  </si>
  <si>
    <t>Collins</t>
  </si>
  <si>
    <t>P0V1M0</t>
  </si>
  <si>
    <t>C D Howe Public School</t>
  </si>
  <si>
    <t>30 Wishart Cres</t>
  </si>
  <si>
    <t>P7A6G3</t>
  </si>
  <si>
    <t>Claude E Garton Public School</t>
  </si>
  <si>
    <t>414 Grenville Ave</t>
  </si>
  <si>
    <t>P7A1X9</t>
  </si>
  <si>
    <t>Crestview Public School</t>
  </si>
  <si>
    <t>4452 Oliver Road RR 1</t>
  </si>
  <si>
    <t>Murillo</t>
  </si>
  <si>
    <t>P0T2G0</t>
  </si>
  <si>
    <t>Ecole Elsie MacGill PS (Elementary)</t>
  </si>
  <si>
    <t>130 Churchill Drive</t>
  </si>
  <si>
    <t>P7C1V5</t>
  </si>
  <si>
    <t>Ecole Gron Morgan Public School</t>
  </si>
  <si>
    <t>174 Marlborough Rd</t>
  </si>
  <si>
    <t>P7B4G4</t>
  </si>
  <si>
    <t>Five Mile Public School</t>
  </si>
  <si>
    <t>2025 Dawson Road 12</t>
  </si>
  <si>
    <t>P7G2E9</t>
  </si>
  <si>
    <t>Gorham and Ware Community Public School</t>
  </si>
  <si>
    <t>2032 Kam-Current Rd 14</t>
  </si>
  <si>
    <t>Gorham</t>
  </si>
  <si>
    <t>P7G0K5</t>
  </si>
  <si>
    <t>Hammarskjold High School</t>
  </si>
  <si>
    <t>80 Clarkson St S</t>
  </si>
  <si>
    <t>P7B4W8</t>
  </si>
  <si>
    <t>Kakabeka Falls District Public School</t>
  </si>
  <si>
    <t>1 Porter Street</t>
  </si>
  <si>
    <t>Kakabeka Falls</t>
  </si>
  <si>
    <t>P0T1W0</t>
  </si>
  <si>
    <t>Kingsway Park Public School</t>
  </si>
  <si>
    <t>315 Empire Ave</t>
  </si>
  <si>
    <t>P7E4R9</t>
  </si>
  <si>
    <t>Lakehead Alternative School</t>
  </si>
  <si>
    <t>333 N High Street</t>
  </si>
  <si>
    <t>P7A5S3</t>
  </si>
  <si>
    <t>McKellar Park Central Public School</t>
  </si>
  <si>
    <t>301 North Archibald St</t>
  </si>
  <si>
    <t>P7C3Y3</t>
  </si>
  <si>
    <t>McKenzie Public School</t>
  </si>
  <si>
    <t>1625 LAKESHORE DR</t>
  </si>
  <si>
    <t>Shuniah</t>
  </si>
  <si>
    <t>P7A0T2</t>
  </si>
  <si>
    <t>Nor'wester View Public School</t>
  </si>
  <si>
    <t>1946 Mountain Rd</t>
  </si>
  <si>
    <t>P7J1C8</t>
  </si>
  <si>
    <t>Ogden Community Public School</t>
  </si>
  <si>
    <t>600 McKenzie St</t>
  </si>
  <si>
    <t>P7C4Z3</t>
  </si>
  <si>
    <t>Sherbrooke Public School</t>
  </si>
  <si>
    <t>110 Sherbrooke St</t>
  </si>
  <si>
    <t>P7C4R6</t>
  </si>
  <si>
    <t>St James Public School</t>
  </si>
  <si>
    <t>243 St James St</t>
  </si>
  <si>
    <t>P7A3P1</t>
  </si>
  <si>
    <t>Superior Collegiate and Vocational Institute</t>
  </si>
  <si>
    <t>333 High Street N</t>
  </si>
  <si>
    <t>Valley Central Public School</t>
  </si>
  <si>
    <t>563 Candy Mountain Drive 6</t>
  </si>
  <si>
    <t>Slate River</t>
  </si>
  <si>
    <t>P7J0B8</t>
  </si>
  <si>
    <t>Vance Chapman Public School</t>
  </si>
  <si>
    <t>1000 Huron Ave</t>
  </si>
  <si>
    <t>P7A6L4</t>
  </si>
  <si>
    <t>Westgate Collegiate and Vocational Institute</t>
  </si>
  <si>
    <t>707 James St S</t>
  </si>
  <si>
    <t>P7E2V9</t>
  </si>
  <si>
    <t>120 West Begin St</t>
  </si>
  <si>
    <t>P7E5M4</t>
  </si>
  <si>
    <t>Whitefish Valley Public School</t>
  </si>
  <si>
    <t>RR 1</t>
  </si>
  <si>
    <t>867 Woodcrest Road</t>
  </si>
  <si>
    <t>P7G1J2</t>
  </si>
  <si>
    <t>A A Wright Public School</t>
  </si>
  <si>
    <t>55 Elm St</t>
  </si>
  <si>
    <t>Wallaceburg</t>
  </si>
  <si>
    <t>N8A3M7</t>
  </si>
  <si>
    <t>Aberarder Central School</t>
  </si>
  <si>
    <t>4804 Aberarder Line RR 2</t>
  </si>
  <si>
    <t>Camlachie</t>
  </si>
  <si>
    <t>N0N1E0</t>
  </si>
  <si>
    <t>Alexander Mackenzie Secondary School</t>
  </si>
  <si>
    <t>1257 Michigan Ave</t>
  </si>
  <si>
    <t>N7S3Y3</t>
  </si>
  <si>
    <t>Blenheim District High School</t>
  </si>
  <si>
    <t>163 Chatham St S</t>
  </si>
  <si>
    <t>Blenheim</t>
  </si>
  <si>
    <t>N0P1A0</t>
  </si>
  <si>
    <t>Bosanquet Central Public School</t>
  </si>
  <si>
    <t>8766 Northville Rd RR 3</t>
  </si>
  <si>
    <t>Thedford</t>
  </si>
  <si>
    <t>N0M2N0</t>
  </si>
  <si>
    <t>Bridgeview Public School</t>
  </si>
  <si>
    <t>205 Albert St</t>
  </si>
  <si>
    <t>Point Edward</t>
  </si>
  <si>
    <t>N7V1R4</t>
  </si>
  <si>
    <t>Brigden School</t>
  </si>
  <si>
    <t>1540 Duncan St</t>
  </si>
  <si>
    <t>N0N1B0</t>
  </si>
  <si>
    <t>Bright's Grove Public School</t>
  </si>
  <si>
    <t>2612 Hamilton Rd</t>
  </si>
  <si>
    <t>Bright's Grove</t>
  </si>
  <si>
    <t>N0N1C0</t>
  </si>
  <si>
    <t>Brooke Central School</t>
  </si>
  <si>
    <t>7989 Brooke Line RR 7</t>
  </si>
  <si>
    <t>Alvinston</t>
  </si>
  <si>
    <t>N0N1A0</t>
  </si>
  <si>
    <t>Cathcart Boulevard Public School</t>
  </si>
  <si>
    <t>1219 Cathcart Blvd</t>
  </si>
  <si>
    <t>N7S2H7</t>
  </si>
  <si>
    <t>Chatham-Kent Secondary School</t>
  </si>
  <si>
    <t>285 McNaughton Ave E</t>
  </si>
  <si>
    <t>N7L2G7</t>
  </si>
  <si>
    <t>338 Cameron St</t>
  </si>
  <si>
    <t>Corunna</t>
  </si>
  <si>
    <t>N0N1G0</t>
  </si>
  <si>
    <t>Confederation Central School</t>
  </si>
  <si>
    <t>2500 Confederation Line</t>
  </si>
  <si>
    <t>N7T7H3</t>
  </si>
  <si>
    <t>4587 Bentpath Line RR 4</t>
  </si>
  <si>
    <t>Dresden</t>
  </si>
  <si>
    <t>N0P1M0</t>
  </si>
  <si>
    <t>Dresden Area Central School</t>
  </si>
  <si>
    <t>941 North St</t>
  </si>
  <si>
    <t>East Lambton Elementary School</t>
  </si>
  <si>
    <t>139 Centennial Ave</t>
  </si>
  <si>
    <t>Watford</t>
  </si>
  <si>
    <t>N0M2S0</t>
  </si>
  <si>
    <t>Errol Road Public School</t>
  </si>
  <si>
    <t>989 Errol Rd E</t>
  </si>
  <si>
    <t>N7S2E6</t>
  </si>
  <si>
    <t>Errol Village Public School</t>
  </si>
  <si>
    <t>3568 Egremont Road</t>
  </si>
  <si>
    <t>Grand Bend Public School</t>
  </si>
  <si>
    <t>15 Gill Rd</t>
  </si>
  <si>
    <t>N0M1T0</t>
  </si>
  <si>
    <t>Great Lakes Secondary School</t>
  </si>
  <si>
    <t>275 Wellington Street</t>
  </si>
  <si>
    <t>N7T1H1</t>
  </si>
  <si>
    <t>Gregory Drive Public School</t>
  </si>
  <si>
    <t>180 Gregory Dr W</t>
  </si>
  <si>
    <t>N7L2L4</t>
  </si>
  <si>
    <t>H W Burgess Public School</t>
  </si>
  <si>
    <t>140 Lawrence Ave</t>
  </si>
  <si>
    <t>N8A2B3</t>
  </si>
  <si>
    <t>Hanna Memorial Public School</t>
  </si>
  <si>
    <t>369 Maria St</t>
  </si>
  <si>
    <t>N7T4T7</t>
  </si>
  <si>
    <t>Harwich-Raleigh Public School</t>
  </si>
  <si>
    <t>231 Chatham St S</t>
  </si>
  <si>
    <t>High Park Public School</t>
  </si>
  <si>
    <t>757 Kember Ave</t>
  </si>
  <si>
    <t>N7S2T3</t>
  </si>
  <si>
    <t>Indian Creek Road Public School</t>
  </si>
  <si>
    <t>511 Indian Creek Rd W</t>
  </si>
  <si>
    <t>N7M0P5</t>
  </si>
  <si>
    <t>John McGregor Secondary School</t>
  </si>
  <si>
    <t>300 Cecile Ave</t>
  </si>
  <si>
    <t>N7M2C6</t>
  </si>
  <si>
    <t>227 Delaware Ave</t>
  </si>
  <si>
    <t>N7L2W5</t>
  </si>
  <si>
    <t>585 O'Dell Ave</t>
  </si>
  <si>
    <t>N7V4H7</t>
  </si>
  <si>
    <t>Kinnwood Central Public School</t>
  </si>
  <si>
    <t>63 MacDonald St</t>
  </si>
  <si>
    <t>Forest</t>
  </si>
  <si>
    <t>N0N1J0</t>
  </si>
  <si>
    <t>LK Petrolia Virtual Learn at Home Elementary School</t>
  </si>
  <si>
    <t>4141 Dufferin Avenue</t>
  </si>
  <si>
    <t>Petrolia</t>
  </si>
  <si>
    <t>N0N1R0</t>
  </si>
  <si>
    <t>LK Virtual Learn at Home Elementary School</t>
  </si>
  <si>
    <t>163 Chatham Street</t>
  </si>
  <si>
    <t>LK Virtual Learn at Home High School</t>
  </si>
  <si>
    <t>231 St. George Street 4</t>
  </si>
  <si>
    <t>Lakeroad Public School</t>
  </si>
  <si>
    <t>955 Lakeshore Rd</t>
  </si>
  <si>
    <t>N7V2V3</t>
  </si>
  <si>
    <t>Lambton Central Centennial School</t>
  </si>
  <si>
    <t>3823 Oil Heritage Rd</t>
  </si>
  <si>
    <t>Lambton Central Collegiate and Vocational Institute</t>
  </si>
  <si>
    <t>4141 Dufferin Ave</t>
  </si>
  <si>
    <t>Lambton Kent Composite School</t>
  </si>
  <si>
    <t>231 St George St N</t>
  </si>
  <si>
    <t>Lansdowne Public School</t>
  </si>
  <si>
    <t>95 Lansdowne Ave</t>
  </si>
  <si>
    <t>N7S1G7</t>
  </si>
  <si>
    <t>London Road School</t>
  </si>
  <si>
    <t>240 London Rd</t>
  </si>
  <si>
    <t>N7T4V8</t>
  </si>
  <si>
    <t>McNaughton Ave Public School</t>
  </si>
  <si>
    <t>480 McNaughton Ave E</t>
  </si>
  <si>
    <t>N7L2G9</t>
  </si>
  <si>
    <t>Merlin Area Public School</t>
  </si>
  <si>
    <t>21184 Erie St N</t>
  </si>
  <si>
    <t>Merlin</t>
  </si>
  <si>
    <t>N0P1W0</t>
  </si>
  <si>
    <t>Mooretown-Courtright School</t>
  </si>
  <si>
    <t>104 Moore Line</t>
  </si>
  <si>
    <t>Mooretown</t>
  </si>
  <si>
    <t>N0N1M0</t>
  </si>
  <si>
    <t>Naahii Ridge Public School</t>
  </si>
  <si>
    <t>20473 Victoria Rd RR 3</t>
  </si>
  <si>
    <t>Ridgetown</t>
  </si>
  <si>
    <t>N0P2C0</t>
  </si>
  <si>
    <t>North Lambton Secondary School</t>
  </si>
  <si>
    <t>15-19 George St</t>
  </si>
  <si>
    <t>Northern Collegiate Institute and Vocational School</t>
  </si>
  <si>
    <t>940 Michigan Ave</t>
  </si>
  <si>
    <t>N7S2B1</t>
  </si>
  <si>
    <t>217 RUSSELL ST</t>
  </si>
  <si>
    <t>SARNIA</t>
  </si>
  <si>
    <t>N7T3L6</t>
  </si>
  <si>
    <t>606 Thames St</t>
  </si>
  <si>
    <t>Wyoming</t>
  </si>
  <si>
    <t>N0N1T0</t>
  </si>
  <si>
    <t>Queen Elizabeth II C Public School</t>
  </si>
  <si>
    <t>79 Eugenie St</t>
  </si>
  <si>
    <t>N7M3Y9</t>
  </si>
  <si>
    <t>Queen Elizabeth II P Public School</t>
  </si>
  <si>
    <t>4079 Maple St</t>
  </si>
  <si>
    <t>Queen Elizabeth II School</t>
  </si>
  <si>
    <t>60 Aberdeen Ave</t>
  </si>
  <si>
    <t>N7S2N8</t>
  </si>
  <si>
    <t>Ridgetown DHS-Gr. 7 &amp; 8</t>
  </si>
  <si>
    <t>9 Harold St N</t>
  </si>
  <si>
    <t>Ridgetown District High School</t>
  </si>
  <si>
    <t>Riverview Central School</t>
  </si>
  <si>
    <t>3926 Clair Pkwy St</t>
  </si>
  <si>
    <t>Port Lambton</t>
  </si>
  <si>
    <t>N0P2B0</t>
  </si>
  <si>
    <t>Rosedale Public School</t>
  </si>
  <si>
    <t>1018 Indian Rd N</t>
  </si>
  <si>
    <t>N7V4C5</t>
  </si>
  <si>
    <t>Sir John Moore Community School</t>
  </si>
  <si>
    <t>274 St Clair Blvd</t>
  </si>
  <si>
    <t>287 McNaughton Ave W</t>
  </si>
  <si>
    <t>N7L1R8</t>
  </si>
  <si>
    <t>Thamesville Area Central Public School</t>
  </si>
  <si>
    <t>30 Mary St</t>
  </si>
  <si>
    <t>Thamesville</t>
  </si>
  <si>
    <t>N0P2K0</t>
  </si>
  <si>
    <t>Tilbury Area Public School</t>
  </si>
  <si>
    <t>5 Mable St</t>
  </si>
  <si>
    <t>Tilbury District High School</t>
  </si>
  <si>
    <t>97 Queen St S</t>
  </si>
  <si>
    <t>Victor Lauriston Public School</t>
  </si>
  <si>
    <t>42 Dunn Ave</t>
  </si>
  <si>
    <t>N7M0W3</t>
  </si>
  <si>
    <t>W J Baird Public School</t>
  </si>
  <si>
    <t>182 King St</t>
  </si>
  <si>
    <t>Wallaceburg DSS-Gr. 7 &amp; 8</t>
  </si>
  <si>
    <t>920 Elgin Street</t>
  </si>
  <si>
    <t>N8A3E1</t>
  </si>
  <si>
    <t>Wallaceburg District Secondary School</t>
  </si>
  <si>
    <t>920 Elgin St</t>
  </si>
  <si>
    <t>Wheatley Area Public School</t>
  </si>
  <si>
    <t>226 Erie St N</t>
  </si>
  <si>
    <t>Winston Churchill Public School</t>
  </si>
  <si>
    <t>30 Crystal Dr</t>
  </si>
  <si>
    <t>N7M3C7</t>
  </si>
  <si>
    <t>Zone Township Central School</t>
  </si>
  <si>
    <t>730 Main St N</t>
  </si>
  <si>
    <t>Bothwell</t>
  </si>
  <si>
    <t>N0P1C0</t>
  </si>
  <si>
    <t>École Hillcrest Public School</t>
  </si>
  <si>
    <t>433 First Avenue</t>
  </si>
  <si>
    <t>Amherst Island Public School</t>
  </si>
  <si>
    <t>5955 Front Rd</t>
  </si>
  <si>
    <t>Stella</t>
  </si>
  <si>
    <t>K0H2S0</t>
  </si>
  <si>
    <t>AmherstView Public School</t>
  </si>
  <si>
    <t>70 Fairfield Blvd</t>
  </si>
  <si>
    <t>AmherstView</t>
  </si>
  <si>
    <t>K7N1L4</t>
  </si>
  <si>
    <t>Bath Public School</t>
  </si>
  <si>
    <t>247 Church St</t>
  </si>
  <si>
    <t>Bath</t>
  </si>
  <si>
    <t>K0H1G0</t>
  </si>
  <si>
    <t>Bayridge Learning Centre</t>
  </si>
  <si>
    <t>4075 Bath Road</t>
  </si>
  <si>
    <t>K7M4Y6</t>
  </si>
  <si>
    <t>Bayridge Public School</t>
  </si>
  <si>
    <t>1066 Hudson Dr</t>
  </si>
  <si>
    <t>K7M5K8</t>
  </si>
  <si>
    <t>Bayridge Secondary School</t>
  </si>
  <si>
    <t>1059 Taylor-Kidd Blvd</t>
  </si>
  <si>
    <t>K7M6J9</t>
  </si>
  <si>
    <t>Calvin Park Public School</t>
  </si>
  <si>
    <t>153 Van Order Dr</t>
  </si>
  <si>
    <t>K7M1B9</t>
  </si>
  <si>
    <t>1255 Birchwood Dr</t>
  </si>
  <si>
    <t>K7P2G6</t>
  </si>
  <si>
    <t>Centennial Public School</t>
  </si>
  <si>
    <t>120 Norman Rogers Dr</t>
  </si>
  <si>
    <t>K7M2R2</t>
  </si>
  <si>
    <t>237 Sydenham St</t>
  </si>
  <si>
    <t>K7K3M3</t>
  </si>
  <si>
    <t>Centreville Public School</t>
  </si>
  <si>
    <t>623 McGill St</t>
  </si>
  <si>
    <t>Centreville</t>
  </si>
  <si>
    <t>K0K1N0</t>
  </si>
  <si>
    <t>Clarendon Central Public School</t>
  </si>
  <si>
    <t>7356 506 Hwy</t>
  </si>
  <si>
    <t>Plevna</t>
  </si>
  <si>
    <t>K0H2M0</t>
  </si>
  <si>
    <t>Collins Bay Public School</t>
  </si>
  <si>
    <t>4075 Bath Rd</t>
  </si>
  <si>
    <t>Elginburg &amp; District Public School</t>
  </si>
  <si>
    <t>2100 Unity Rd</t>
  </si>
  <si>
    <t>Elginburg</t>
  </si>
  <si>
    <t>K0H1M0</t>
  </si>
  <si>
    <t>Enterprise Public School</t>
  </si>
  <si>
    <t>76 School St</t>
  </si>
  <si>
    <t>Enterprise</t>
  </si>
  <si>
    <t>K0K1Z0</t>
  </si>
  <si>
    <t>Ernestown Secondary School</t>
  </si>
  <si>
    <t>50 Main St</t>
  </si>
  <si>
    <t>Odessa</t>
  </si>
  <si>
    <t>K0H2H0</t>
  </si>
  <si>
    <t>Fairfield Elementary School</t>
  </si>
  <si>
    <t>59 Kildare Ave</t>
  </si>
  <si>
    <t>K7N1J1</t>
  </si>
  <si>
    <t>Frontenac Secondary School</t>
  </si>
  <si>
    <t>1789 Bath Rd</t>
  </si>
  <si>
    <t>K7M4Y3</t>
  </si>
  <si>
    <t>2252 Battersea Rd 1</t>
  </si>
  <si>
    <t>Glenburnie</t>
  </si>
  <si>
    <t>K0H1S0</t>
  </si>
  <si>
    <t>Granite Ridge Education Centre Public School</t>
  </si>
  <si>
    <t>14432 Road 38</t>
  </si>
  <si>
    <t>Granite Ridge Education Centre Secondary School</t>
  </si>
  <si>
    <t>Harrowsmith Public School</t>
  </si>
  <si>
    <t>4121 Colebrooke Rd</t>
  </si>
  <si>
    <t>James R Henderson Public School</t>
  </si>
  <si>
    <t>361 Roosevelt Dr</t>
  </si>
  <si>
    <t>K7M4A8</t>
  </si>
  <si>
    <t>John Graves Simcoe Public School</t>
  </si>
  <si>
    <t>90 Wiley St</t>
  </si>
  <si>
    <t>K7K5B4</t>
  </si>
  <si>
    <t>Joyceville Public School</t>
  </si>
  <si>
    <t>2903 Joyceville Rd</t>
  </si>
  <si>
    <t>Joyceville</t>
  </si>
  <si>
    <t>K0H1Y0</t>
  </si>
  <si>
    <t>Katarokwi Learning Centre</t>
  </si>
  <si>
    <t>164 Van Order Dr</t>
  </si>
  <si>
    <t>K7K3V9</t>
  </si>
  <si>
    <t>Kingston Secondary School</t>
  </si>
  <si>
    <t>145 Kirkpatrick Street</t>
  </si>
  <si>
    <t>K7K2P4</t>
  </si>
  <si>
    <t>La Salle Secondary School</t>
  </si>
  <si>
    <t>773 Highway 15</t>
  </si>
  <si>
    <t>K7L4V3</t>
  </si>
  <si>
    <t>LaSalle Intermediate School Intermediate School</t>
  </si>
  <si>
    <t>773 Highway 15 R.R. #2</t>
  </si>
  <si>
    <t>Lancaster Drive Public School</t>
  </si>
  <si>
    <t>1020 Lancaster Dr</t>
  </si>
  <si>
    <t>K7P2R7</t>
  </si>
  <si>
    <t>Land O Lakes Public School</t>
  </si>
  <si>
    <t>1447 Mountain Grove Rd</t>
  </si>
  <si>
    <t>Mountain Grove</t>
  </si>
  <si>
    <t>K0H2E0</t>
  </si>
  <si>
    <t>Limestone School of Community Education</t>
  </si>
  <si>
    <t>164 Van Order Ave</t>
  </si>
  <si>
    <t>K7M1C1</t>
  </si>
  <si>
    <t>Lord Strathcona Public School</t>
  </si>
  <si>
    <t>251 McMahon Ave</t>
  </si>
  <si>
    <t>K7M3H4</t>
  </si>
  <si>
    <t>Loughborough Public School</t>
  </si>
  <si>
    <t>4330 Wheatley St</t>
  </si>
  <si>
    <t>Sydenham</t>
  </si>
  <si>
    <t>K0H2T0</t>
  </si>
  <si>
    <t>Loyalist Collegiate and Vocational Institute</t>
  </si>
  <si>
    <t>Marysville Public School</t>
  </si>
  <si>
    <t>53 Victoria St</t>
  </si>
  <si>
    <t>Module Vanier</t>
  </si>
  <si>
    <t>145 Kirkpatrick St</t>
  </si>
  <si>
    <t>Module de l'Acadie</t>
  </si>
  <si>
    <t>1789 Bath Road</t>
  </si>
  <si>
    <t>30 Lyons Street</t>
  </si>
  <si>
    <t>K7K0C9</t>
  </si>
  <si>
    <t>Napanee District Secondary School</t>
  </si>
  <si>
    <t>245 Belleville Rd</t>
  </si>
  <si>
    <t>K7R3M7</t>
  </si>
  <si>
    <t>Newburgh Public School</t>
  </si>
  <si>
    <t>19 East St</t>
  </si>
  <si>
    <t>Newburgh</t>
  </si>
  <si>
    <t>K0K2S0</t>
  </si>
  <si>
    <t>North Addington Education Centre</t>
  </si>
  <si>
    <t>14196 Highway 41</t>
  </si>
  <si>
    <t>Cloyne</t>
  </si>
  <si>
    <t>K0H1K0</t>
  </si>
  <si>
    <t>North Addington Education Centre Public School</t>
  </si>
  <si>
    <t>Odessa Public School</t>
  </si>
  <si>
    <t>10 North St</t>
  </si>
  <si>
    <t>Perth Road Public School</t>
  </si>
  <si>
    <t>1084 Walsh Road</t>
  </si>
  <si>
    <t>K0H2L0</t>
  </si>
  <si>
    <t>Polson Park Public School</t>
  </si>
  <si>
    <t>165 Robert Wallace Dr</t>
  </si>
  <si>
    <t>K7M1Y3</t>
  </si>
  <si>
    <t>6875 Highway 38</t>
  </si>
  <si>
    <t>Verona</t>
  </si>
  <si>
    <t>K0H2W0</t>
  </si>
  <si>
    <t>R Gordon Sinclair Public School</t>
  </si>
  <si>
    <t>19 Crerar Blvd</t>
  </si>
  <si>
    <t>K7M3P7</t>
  </si>
  <si>
    <t>Rideau Heights Public School</t>
  </si>
  <si>
    <t>77 MacCauley St</t>
  </si>
  <si>
    <t>K7K2V8</t>
  </si>
  <si>
    <t>Rideau Public School</t>
  </si>
  <si>
    <t>9 Dundas St</t>
  </si>
  <si>
    <t>K7L1N2</t>
  </si>
  <si>
    <t>Selby Public School</t>
  </si>
  <si>
    <t>1623 County Rd 41</t>
  </si>
  <si>
    <t>Selby</t>
  </si>
  <si>
    <t>K0K2Z0</t>
  </si>
  <si>
    <t>Southview Public School</t>
  </si>
  <si>
    <t>18 Golf Course Lane</t>
  </si>
  <si>
    <t>K7R3K6</t>
  </si>
  <si>
    <t>Storrington Public School</t>
  </si>
  <si>
    <t>4576 Battersea Rd</t>
  </si>
  <si>
    <t>Battersea</t>
  </si>
  <si>
    <t>K0H1H0</t>
  </si>
  <si>
    <t>Sydenham High School</t>
  </si>
  <si>
    <t>2860 Rutledge Rd</t>
  </si>
  <si>
    <t>Sydenham Public School</t>
  </si>
  <si>
    <t>5 Clergy St E</t>
  </si>
  <si>
    <t>K7L3H7</t>
  </si>
  <si>
    <t>Tamworth Elementary School</t>
  </si>
  <si>
    <t>6668 Wheeler St</t>
  </si>
  <si>
    <t>Tamworth</t>
  </si>
  <si>
    <t>K0K3G0</t>
  </si>
  <si>
    <t>The Prince Charles School</t>
  </si>
  <si>
    <t>75 Graham St W</t>
  </si>
  <si>
    <t>K7R2J9</t>
  </si>
  <si>
    <t>Truedell Public School</t>
  </si>
  <si>
    <t>641 Truedell Rd</t>
  </si>
  <si>
    <t>K7M6W6</t>
  </si>
  <si>
    <t>W.J. Holsgrove Public School</t>
  </si>
  <si>
    <t>1414 Sproule St</t>
  </si>
  <si>
    <t>Westbrook</t>
  </si>
  <si>
    <t>K7P2V3</t>
  </si>
  <si>
    <t>Welborne Avenue Public School</t>
  </si>
  <si>
    <t>190 Welborne Ave</t>
  </si>
  <si>
    <t>K7M4G3</t>
  </si>
  <si>
    <t>530 Earl St</t>
  </si>
  <si>
    <t>K7L2K3</t>
  </si>
  <si>
    <t>École Maple Elementary School Public School</t>
  </si>
  <si>
    <t>529 St. Martha Street</t>
  </si>
  <si>
    <t>Assumption Separate School</t>
  </si>
  <si>
    <t>42 South St E</t>
  </si>
  <si>
    <t>Aylmer</t>
  </si>
  <si>
    <t>N5H1P6</t>
  </si>
  <si>
    <t>Blessed Sacrament Separate School</t>
  </si>
  <si>
    <t>1063 Oxford St E</t>
  </si>
  <si>
    <t>N5Y3L4</t>
  </si>
  <si>
    <t>Catholic Central High School</t>
  </si>
  <si>
    <t>450 Dundas St</t>
  </si>
  <si>
    <t>N6B3K3</t>
  </si>
  <si>
    <t>367 Second St</t>
  </si>
  <si>
    <t>Strathroy</t>
  </si>
  <si>
    <t>N7G4K6</t>
  </si>
  <si>
    <t>Holy Family Elementary School</t>
  </si>
  <si>
    <t>329 Hudson Dr</t>
  </si>
  <si>
    <t>N5V1E4</t>
  </si>
  <si>
    <t>177 Oxford St</t>
  </si>
  <si>
    <t>N4S6A8</t>
  </si>
  <si>
    <t>Holy Rosary Separate School</t>
  </si>
  <si>
    <t>268 Herkimer St</t>
  </si>
  <si>
    <t>N6C4S4</t>
  </si>
  <si>
    <t>John Paul II Catholic Secondary School</t>
  </si>
  <si>
    <t>1300 Oxford St E</t>
  </si>
  <si>
    <t>N5V4P7</t>
  </si>
  <si>
    <t>Monsignor J H O'Neil School</t>
  </si>
  <si>
    <t>250 Quarterline Rd</t>
  </si>
  <si>
    <t>Tillsonburg</t>
  </si>
  <si>
    <t>N4G4G8</t>
  </si>
  <si>
    <t>Monsignor Morrison Separate School</t>
  </si>
  <si>
    <t>10 South Edgeware Drive</t>
  </si>
  <si>
    <t>St Thomas</t>
  </si>
  <si>
    <t>N5P2H2</t>
  </si>
  <si>
    <t>Mother Teresa Catholic Secondary School</t>
  </si>
  <si>
    <t>1065 Sunningdale Rd E</t>
  </si>
  <si>
    <t>N5X4B1</t>
  </si>
  <si>
    <t>Notre Dame Separate School</t>
  </si>
  <si>
    <t>767 Valetta St</t>
  </si>
  <si>
    <t>N6H4N1</t>
  </si>
  <si>
    <t>Our Lady Immaculate School</t>
  </si>
  <si>
    <t>75 Head St N</t>
  </si>
  <si>
    <t>N7G2J6</t>
  </si>
  <si>
    <t>Our Lady of Lourdes Separate School</t>
  </si>
  <si>
    <t>103 Wellington St</t>
  </si>
  <si>
    <t>Delaware</t>
  </si>
  <si>
    <t>N0L1E0</t>
  </si>
  <si>
    <t>Regina Mundi College</t>
  </si>
  <si>
    <t>5250 Wellington Rd South</t>
  </si>
  <si>
    <t>N6E3X8</t>
  </si>
  <si>
    <t>148 Ann St</t>
  </si>
  <si>
    <t>Parkhill</t>
  </si>
  <si>
    <t>N0M2K0</t>
  </si>
  <si>
    <t>Sir Arthur Carty Separate School</t>
  </si>
  <si>
    <t>1655 Ernest Ave</t>
  </si>
  <si>
    <t>N6E2S3</t>
  </si>
  <si>
    <t>St Anne's Separate School</t>
  </si>
  <si>
    <t>1366 Huron St</t>
  </si>
  <si>
    <t>N5V2E2</t>
  </si>
  <si>
    <t>St Anthony Catholic French Immersion School</t>
  </si>
  <si>
    <t>1380 Ernest Ave</t>
  </si>
  <si>
    <t>N6E2H8</t>
  </si>
  <si>
    <t>St Bernadette Separate School</t>
  </si>
  <si>
    <t>155 Tweedsmuir Ave</t>
  </si>
  <si>
    <t>N5W1K9</t>
  </si>
  <si>
    <t>2140 Quarrier Rd</t>
  </si>
  <si>
    <t>N6G5L4</t>
  </si>
  <si>
    <t>St Charles Separate School</t>
  </si>
  <si>
    <t>257 Elizabeth St</t>
  </si>
  <si>
    <t>Glencoe</t>
  </si>
  <si>
    <t>N0L1M0</t>
  </si>
  <si>
    <t>St David Separate School</t>
  </si>
  <si>
    <t>3966 Catherine St</t>
  </si>
  <si>
    <t>Dorchester</t>
  </si>
  <si>
    <t>N0L1G0</t>
  </si>
  <si>
    <t>St Francis School</t>
  </si>
  <si>
    <t>690 Osgoode Dr</t>
  </si>
  <si>
    <t>N6E2G2</t>
  </si>
  <si>
    <t>St George Separate School</t>
  </si>
  <si>
    <t>375 Lynden Cres</t>
  </si>
  <si>
    <t>N6K2J1</t>
  </si>
  <si>
    <t>St Joseph's High School</t>
  </si>
  <si>
    <t>100 Bill Martyn Pkwy RR 4</t>
  </si>
  <si>
    <t>St. Thomas</t>
  </si>
  <si>
    <t>N5R6A7</t>
  </si>
  <si>
    <t>31 Francis St</t>
  </si>
  <si>
    <t>N4G1E8</t>
  </si>
  <si>
    <t>St Jude Separate School</t>
  </si>
  <si>
    <t>690 Viscount Rd</t>
  </si>
  <si>
    <t>N6J2Y5</t>
  </si>
  <si>
    <t>St Jude's School</t>
  </si>
  <si>
    <t>30 Caffyn St</t>
  </si>
  <si>
    <t>Ingersoll</t>
  </si>
  <si>
    <t>N5C3T9</t>
  </si>
  <si>
    <t>St Marguerite d'Youville School</t>
  </si>
  <si>
    <t>170 Hawthorne Rd</t>
  </si>
  <si>
    <t>N6G4Z9</t>
  </si>
  <si>
    <t>1440 Glenora Dr</t>
  </si>
  <si>
    <t>N5X1V2</t>
  </si>
  <si>
    <t>St Martin Separate School</t>
  </si>
  <si>
    <t>140 Duchess Ave</t>
  </si>
  <si>
    <t>N6C1N9</t>
  </si>
  <si>
    <t>St Mary School</t>
  </si>
  <si>
    <t>347 Lyle St</t>
  </si>
  <si>
    <t>N5W3R3</t>
  </si>
  <si>
    <t>431 Juliana Dr</t>
  </si>
  <si>
    <t>N4V1E8</t>
  </si>
  <si>
    <t>128 William St</t>
  </si>
  <si>
    <t>West Lorne</t>
  </si>
  <si>
    <t>N0L2P0</t>
  </si>
  <si>
    <t>St Michael Separate School</t>
  </si>
  <si>
    <t>926 Maitland St</t>
  </si>
  <si>
    <t>N5Y2X1</t>
  </si>
  <si>
    <t>St Michael's School</t>
  </si>
  <si>
    <t>1085 Devonshire Ave</t>
  </si>
  <si>
    <t>N4S5S1</t>
  </si>
  <si>
    <t>St Patrick Separate School</t>
  </si>
  <si>
    <t>33654 Roman Line RR 3</t>
  </si>
  <si>
    <t>Lucan</t>
  </si>
  <si>
    <t>N0M2J0</t>
  </si>
  <si>
    <t>St Patrick's School</t>
  </si>
  <si>
    <t>344 Parkinson Rd</t>
  </si>
  <si>
    <t>N4S2N6</t>
  </si>
  <si>
    <t>St Paul Separate School</t>
  </si>
  <si>
    <t>1090 Guildwood Blvd</t>
  </si>
  <si>
    <t>N6H4G6</t>
  </si>
  <si>
    <t>St Pius X Separate School</t>
  </si>
  <si>
    <t>255 Vancouver St</t>
  </si>
  <si>
    <t>N5W4R9</t>
  </si>
  <si>
    <t>St Sebastian Separate School</t>
  </si>
  <si>
    <t>225 Cairn St</t>
  </si>
  <si>
    <t>N5Z3W6</t>
  </si>
  <si>
    <t>St Theresa Separate School</t>
  </si>
  <si>
    <t>108 Fairlane Ave</t>
  </si>
  <si>
    <t>N6K3E6</t>
  </si>
  <si>
    <t>1360 Oxford St W</t>
  </si>
  <si>
    <t>N6H1W2</t>
  </si>
  <si>
    <t>St Thomas More Separate School</t>
  </si>
  <si>
    <t>18 Wychwood Pk</t>
  </si>
  <si>
    <t>N6G1R5</t>
  </si>
  <si>
    <t>286 McKellar St</t>
  </si>
  <si>
    <t>N7G2Y5</t>
  </si>
  <si>
    <t>St. Andre Bessette Secondary School</t>
  </si>
  <si>
    <t>2727 Tokala Trail</t>
  </si>
  <si>
    <t>N6G0L8</t>
  </si>
  <si>
    <t>St. Anne's Separate School</t>
  </si>
  <si>
    <t>84 Park Ave</t>
  </si>
  <si>
    <t>N5R4W1</t>
  </si>
  <si>
    <t>St. Isidore of Seville Separate School</t>
  </si>
  <si>
    <t>5200 Wellington Road</t>
  </si>
  <si>
    <t>St. John French Immersion School</t>
  </si>
  <si>
    <t>1212 Coronation Drive Dr</t>
  </si>
  <si>
    <t>N6G0B4</t>
  </si>
  <si>
    <t>St. Kateri Separate School</t>
  </si>
  <si>
    <t>220 Sunnyside Drive</t>
  </si>
  <si>
    <t>N5X3R1</t>
  </si>
  <si>
    <t>St. Nicholas Senior Separate School</t>
  </si>
  <si>
    <t>1956 Shore Rd</t>
  </si>
  <si>
    <t>N6K0B4</t>
  </si>
  <si>
    <t>St. Rose of Lima Separate School</t>
  </si>
  <si>
    <t>1019 Viscount Rd</t>
  </si>
  <si>
    <t>N6K1H5</t>
  </si>
  <si>
    <t>Ministik Public School</t>
  </si>
  <si>
    <t>9 Horden St</t>
  </si>
  <si>
    <t>Moose Factory</t>
  </si>
  <si>
    <t>P0L1W0</t>
  </si>
  <si>
    <t>Moosonee Public School</t>
  </si>
  <si>
    <t>32 First Street</t>
  </si>
  <si>
    <t>Alliance French Immersion Public School</t>
  </si>
  <si>
    <t>700 Stones St</t>
  </si>
  <si>
    <t>P1B6C1</t>
  </si>
  <si>
    <t>Almaguin Highlands Secondary School</t>
  </si>
  <si>
    <t>21 Mountain View Road</t>
  </si>
  <si>
    <t>South River</t>
  </si>
  <si>
    <t>P0A1X0</t>
  </si>
  <si>
    <t>Argyle Public School</t>
  </si>
  <si>
    <t>11767 Hwy 522</t>
  </si>
  <si>
    <t>Port Loring</t>
  </si>
  <si>
    <t>P0H1Y0</t>
  </si>
  <si>
    <t>Britt Public School</t>
  </si>
  <si>
    <t>841 Riverside Dr</t>
  </si>
  <si>
    <t>Britt</t>
  </si>
  <si>
    <t>P0G1A0</t>
  </si>
  <si>
    <t>Chippewa Intermediate School</t>
  </si>
  <si>
    <t>539 Chippewa St W</t>
  </si>
  <si>
    <t>Chippewa Secondary School</t>
  </si>
  <si>
    <t>E T Carmichael Public School</t>
  </si>
  <si>
    <t>1351 Chapais St</t>
  </si>
  <si>
    <t>P1B6M6</t>
  </si>
  <si>
    <t>E W Norman Public School</t>
  </si>
  <si>
    <t>599 Lake Heights Rd</t>
  </si>
  <si>
    <t>P1A3A1</t>
  </si>
  <si>
    <t>Evergreen Heights Education Centre</t>
  </si>
  <si>
    <t>2510 Highway 592</t>
  </si>
  <si>
    <t>Emsdale</t>
  </si>
  <si>
    <t>P0A1J0</t>
  </si>
  <si>
    <t>F J McElligott Secondary School</t>
  </si>
  <si>
    <t>370 Pine St</t>
  </si>
  <si>
    <t>F.J. McElligott Intermediate School</t>
  </si>
  <si>
    <t>370 Pine Street</t>
  </si>
  <si>
    <t>Ferris Glen Public School</t>
  </si>
  <si>
    <t>30 Voyer Rd RR 2</t>
  </si>
  <si>
    <t>Corbeil</t>
  </si>
  <si>
    <t>P0H1K0</t>
  </si>
  <si>
    <t>Humphrey Central Public School</t>
  </si>
  <si>
    <t>120 Hwy 141 RR 2</t>
  </si>
  <si>
    <t>Seguin</t>
  </si>
  <si>
    <t>P2A2W8</t>
  </si>
  <si>
    <t>Land of Lakes Elementary School</t>
  </si>
  <si>
    <t>92 Ontario St</t>
  </si>
  <si>
    <t>Burk's Falls</t>
  </si>
  <si>
    <t>P0A1C0</t>
  </si>
  <si>
    <t>M T Davidson Public School</t>
  </si>
  <si>
    <t>249 Lansdowne St</t>
  </si>
  <si>
    <t>Callander</t>
  </si>
  <si>
    <t>P0H1H0</t>
  </si>
  <si>
    <t>Mactier Public School</t>
  </si>
  <si>
    <t>398 High St</t>
  </si>
  <si>
    <t>Mactier</t>
  </si>
  <si>
    <t>P0C1H0</t>
  </si>
  <si>
    <t>Magnetawan Central Public School</t>
  </si>
  <si>
    <t>31 Sparks St</t>
  </si>
  <si>
    <t>Magnetawan</t>
  </si>
  <si>
    <t>P0A1P0</t>
  </si>
  <si>
    <t>Mapleridge Public School</t>
  </si>
  <si>
    <t>171 Edward St S</t>
  </si>
  <si>
    <t>Powassan</t>
  </si>
  <si>
    <t>P0H1Z0</t>
  </si>
  <si>
    <t>Mattawa District Public School</t>
  </si>
  <si>
    <t>376 Park St</t>
  </si>
  <si>
    <t>McDougall Public School</t>
  </si>
  <si>
    <t>69 Hwy 124 RR 1</t>
  </si>
  <si>
    <t>McDougall</t>
  </si>
  <si>
    <t>P2A2W7</t>
  </si>
  <si>
    <t>Nobel Public School</t>
  </si>
  <si>
    <t>146 Hammel Ave</t>
  </si>
  <si>
    <t>Nobel</t>
  </si>
  <si>
    <t>P0G1G0</t>
  </si>
  <si>
    <t>Northern Secondary School</t>
  </si>
  <si>
    <t>175 Ethel St</t>
  </si>
  <si>
    <t>Parry Sound High School</t>
  </si>
  <si>
    <t>111 Isabella St</t>
  </si>
  <si>
    <t>P2A1N2</t>
  </si>
  <si>
    <t>Parry Sound Intermediate School School</t>
  </si>
  <si>
    <t>111 Isabella Street</t>
  </si>
  <si>
    <t>Parry Sound Public School School</t>
  </si>
  <si>
    <t>21 Beatty Street</t>
  </si>
  <si>
    <t>P2A2H5</t>
  </si>
  <si>
    <t>Phelps Central School</t>
  </si>
  <si>
    <t>19 Glenvale Dr RR 1</t>
  </si>
  <si>
    <t>Redbridge</t>
  </si>
  <si>
    <t>P0H2A0</t>
  </si>
  <si>
    <t>Silver Birches Elementary School</t>
  </si>
  <si>
    <t>65 Marshall Ave W</t>
  </si>
  <si>
    <t>P1B3L4</t>
  </si>
  <si>
    <t>South River Public School</t>
  </si>
  <si>
    <t>137 Ottawa Ave</t>
  </si>
  <si>
    <t>60 Beatty St</t>
  </si>
  <si>
    <t>Nipissing</t>
  </si>
  <si>
    <t>P0H1W0</t>
  </si>
  <si>
    <t>Sundridge Centennial Public School</t>
  </si>
  <si>
    <t>118 Main St</t>
  </si>
  <si>
    <t>Sundridge</t>
  </si>
  <si>
    <t>P0A1Z0</t>
  </si>
  <si>
    <t>Sunset Park Public School</t>
  </si>
  <si>
    <t>1191 Lakeshore Dr</t>
  </si>
  <si>
    <t>P1B8Z4</t>
  </si>
  <si>
    <t>15 Janey Ave</t>
  </si>
  <si>
    <t>P1C1N1</t>
  </si>
  <si>
    <t>West Ferris Intermediate</t>
  </si>
  <si>
    <t>60 Marshall Park Drive</t>
  </si>
  <si>
    <t>P1A2P2</t>
  </si>
  <si>
    <t>West Ferris Secondary School</t>
  </si>
  <si>
    <t>60 Marshall Pk Dr</t>
  </si>
  <si>
    <t>White Woods Public School</t>
  </si>
  <si>
    <t>177 Ethel St</t>
  </si>
  <si>
    <t>Whitestone Lake Central School</t>
  </si>
  <si>
    <t>9 Moore Dr</t>
  </si>
  <si>
    <t>Dunchurch</t>
  </si>
  <si>
    <t>P0A1G0</t>
  </si>
  <si>
    <t>1325 Cedargrove Drive</t>
  </si>
  <si>
    <t>P1B4S3</t>
  </si>
  <si>
    <t>333 Rice Rd</t>
  </si>
  <si>
    <t>L3C2V9</t>
  </si>
  <si>
    <t>225 Parnell Rd</t>
  </si>
  <si>
    <t>L2M1W3</t>
  </si>
  <si>
    <t>Blessed Trinity Catholic Secondary School</t>
  </si>
  <si>
    <t>145 Livingston Ave</t>
  </si>
  <si>
    <t>L3M5J6</t>
  </si>
  <si>
    <t>502 Scott St</t>
  </si>
  <si>
    <t>L2M3X2</t>
  </si>
  <si>
    <t>Denis Morris Catholic High School</t>
  </si>
  <si>
    <t>40 Glen Morris Dr</t>
  </si>
  <si>
    <t>L2T2M9</t>
  </si>
  <si>
    <t>6032 Churchill St</t>
  </si>
  <si>
    <t>L2G2X1</t>
  </si>
  <si>
    <t>460 Linwell Rd</t>
  </si>
  <si>
    <t>L2M2P9</t>
  </si>
  <si>
    <t>290 Fitch St</t>
  </si>
  <si>
    <t>Lakeshore Catholic High School</t>
  </si>
  <si>
    <t>150 Janet St</t>
  </si>
  <si>
    <t>L3K2E7</t>
  </si>
  <si>
    <t>2999 Dorchester Rd</t>
  </si>
  <si>
    <t>L2J2Z9</t>
  </si>
  <si>
    <t>6559 Caswell St</t>
  </si>
  <si>
    <t>L2J1C2</t>
  </si>
  <si>
    <t>Notre Dame College School</t>
  </si>
  <si>
    <t>64 Smith St</t>
  </si>
  <si>
    <t>L3C4H4</t>
  </si>
  <si>
    <t>439 Vine St</t>
  </si>
  <si>
    <t>L2M3S6</t>
  </si>
  <si>
    <t>69 Olive St</t>
  </si>
  <si>
    <t>L3M2C3</t>
  </si>
  <si>
    <t>6525 Carlton Ave</t>
  </si>
  <si>
    <t>L2G5K4</t>
  </si>
  <si>
    <t>300 Central Ave</t>
  </si>
  <si>
    <t>L2A3T3</t>
  </si>
  <si>
    <t>Our Lady of the Holy Rosary Catholic Elementary School</t>
  </si>
  <si>
    <t>41 Collier Rd S</t>
  </si>
  <si>
    <t>L2V3S9</t>
  </si>
  <si>
    <t>25 Whyte Ave</t>
  </si>
  <si>
    <t>L2V2T4</t>
  </si>
  <si>
    <t>Pope Francis Catholic Secondary School</t>
  </si>
  <si>
    <t>8450 Oliver St</t>
  </si>
  <si>
    <t>L2G6Z2</t>
  </si>
  <si>
    <t>Saint Francis Catholic Secondary School</t>
  </si>
  <si>
    <t>541 Lake St</t>
  </si>
  <si>
    <t>Saint Kateri Tekakwitha Catholic Secondary School</t>
  </si>
  <si>
    <t>3054 Orchard Hill Rd</t>
  </si>
  <si>
    <t>L0S1E6</t>
  </si>
  <si>
    <t>Saint Michael Catholic High School</t>
  </si>
  <si>
    <t>8699 McLeod Rd</t>
  </si>
  <si>
    <t>L2H0Z2</t>
  </si>
  <si>
    <t>Saint Paul Catholic High School</t>
  </si>
  <si>
    <t>3834 Windermere Rd</t>
  </si>
  <si>
    <t>L2J2Y5</t>
  </si>
  <si>
    <t>St Alexander Catholic Elementary School</t>
  </si>
  <si>
    <t>26 Regional Road 20</t>
  </si>
  <si>
    <t>St Alfred Catholic Elementary School</t>
  </si>
  <si>
    <t>280 Vine St</t>
  </si>
  <si>
    <t>L2M4T3</t>
  </si>
  <si>
    <t>St Andrew Catholic Elementary School</t>
  </si>
  <si>
    <t>16 St Andrews Ave</t>
  </si>
  <si>
    <t>L3B1E1</t>
  </si>
  <si>
    <t>St Ann Catholic Elementary School</t>
  </si>
  <si>
    <t>832 Canboro Rd</t>
  </si>
  <si>
    <t>218 Main St</t>
  </si>
  <si>
    <t>L2N4W1</t>
  </si>
  <si>
    <t>St Anthony Catholic Elementary School</t>
  </si>
  <si>
    <t>81 Rykert St</t>
  </si>
  <si>
    <t>L2S1Z2</t>
  </si>
  <si>
    <t>St Augustine Catholic Elementary School</t>
  </si>
  <si>
    <t>300 Santone Ave</t>
  </si>
  <si>
    <t>L3C2J8</t>
  </si>
  <si>
    <t>St Charles Catholic Elementary School</t>
  </si>
  <si>
    <t>25 Whyte St</t>
  </si>
  <si>
    <t>St Christopher Catholic Elementary School</t>
  </si>
  <si>
    <t>33 Woodrow Ave</t>
  </si>
  <si>
    <t>L2P2A1</t>
  </si>
  <si>
    <t>St Denis Catholic Elementary School</t>
  </si>
  <si>
    <t>175 Carlton St</t>
  </si>
  <si>
    <t>L2R1S1</t>
  </si>
  <si>
    <t>St Edward Catholic Elementary School</t>
  </si>
  <si>
    <t>2807 4th Ave RR 1</t>
  </si>
  <si>
    <t>Jordan</t>
  </si>
  <si>
    <t>L0R1S0</t>
  </si>
  <si>
    <t>St Elizabeth Catholic Elementary School</t>
  </si>
  <si>
    <t>31950 Sugarloaf St</t>
  </si>
  <si>
    <t>St Gabriel Lalemant Catholic Elementary School</t>
  </si>
  <si>
    <t>6121 Vine St</t>
  </si>
  <si>
    <t>L2J1L4</t>
  </si>
  <si>
    <t>St George Catholic Elementary School</t>
  </si>
  <si>
    <t>3800 Wellington Rd</t>
  </si>
  <si>
    <t>Crystal Beach</t>
  </si>
  <si>
    <t>L0S1B0</t>
  </si>
  <si>
    <t>St James Catholic Elementary School</t>
  </si>
  <si>
    <t>615 Geneva St</t>
  </si>
  <si>
    <t>L2N2J3</t>
  </si>
  <si>
    <t>191 Highland Ave</t>
  </si>
  <si>
    <t>L3K3S7</t>
  </si>
  <si>
    <t>St John Catholic Elementary School</t>
  </si>
  <si>
    <t>5684 King St</t>
  </si>
  <si>
    <t>L0R1B3</t>
  </si>
  <si>
    <t>St John Henry Newman Catholic Elementary School</t>
  </si>
  <si>
    <t>8120 Beaverdams Rd</t>
  </si>
  <si>
    <t>L2H1R8</t>
  </si>
  <si>
    <t>St Joseph Catholic Elementary School</t>
  </si>
  <si>
    <t>3650 Netherby Rd</t>
  </si>
  <si>
    <t>L0S1S0</t>
  </si>
  <si>
    <t>5 Robinson St N</t>
  </si>
  <si>
    <t>L3M3C8</t>
  </si>
  <si>
    <t>St Kateri Tekakwitha Catholic Elementary School</t>
  </si>
  <si>
    <t>25 Whyte Avenue</t>
  </si>
  <si>
    <t>St Kevin Catholic Elementary School</t>
  </si>
  <si>
    <t>182 Aqueduct St</t>
  </si>
  <si>
    <t>L3C1C4</t>
  </si>
  <si>
    <t>St Mark Catholic Elementary School</t>
  </si>
  <si>
    <t>4114 Mountain St</t>
  </si>
  <si>
    <t>L0R1B7</t>
  </si>
  <si>
    <t>St Martin Catholic Elementary School</t>
  </si>
  <si>
    <t>18 Streamside Dr</t>
  </si>
  <si>
    <t>St Mary Catholic Elementary School</t>
  </si>
  <si>
    <t>120 Plymouth Rd</t>
  </si>
  <si>
    <t>L3B3C7</t>
  </si>
  <si>
    <t>5719 Morrison St</t>
  </si>
  <si>
    <t>L2E2E8</t>
  </si>
  <si>
    <t>St Michael Catholic Elementary School</t>
  </si>
  <si>
    <t>387 Line 3 2</t>
  </si>
  <si>
    <t>Niagara-on-the-Lake</t>
  </si>
  <si>
    <t>St Nicholas Catholic Elementary School</t>
  </si>
  <si>
    <t>149 Church St</t>
  </si>
  <si>
    <t>266 Rosemount Ave</t>
  </si>
  <si>
    <t>L3K5R4</t>
  </si>
  <si>
    <t>4653 Victoria Ave</t>
  </si>
  <si>
    <t>L2E4B8</t>
  </si>
  <si>
    <t>St Peter Catholic Elementary School</t>
  </si>
  <si>
    <t>7 Aberdeen Circle</t>
  </si>
  <si>
    <t>L2T2B7</t>
  </si>
  <si>
    <t>St Philomena Catholic Elementary School</t>
  </si>
  <si>
    <t>1332 Phillips St</t>
  </si>
  <si>
    <t>L2A3C2</t>
  </si>
  <si>
    <t>125 First St Louth</t>
  </si>
  <si>
    <t>L2R0C9</t>
  </si>
  <si>
    <t>St Theresa Catholic Elementary School</t>
  </si>
  <si>
    <t>58 Seymour Ave</t>
  </si>
  <si>
    <t>L2P1A7</t>
  </si>
  <si>
    <t>St Therese Catholic Elementary School</t>
  </si>
  <si>
    <t>530 Killaly St E</t>
  </si>
  <si>
    <t>L3K1P5</t>
  </si>
  <si>
    <t>St Vincent de Paul Catholic Elementary School</t>
  </si>
  <si>
    <t>3900 Kalar Rd</t>
  </si>
  <si>
    <t>L2H0K2</t>
  </si>
  <si>
    <t>602 Lake Heights Rd</t>
  </si>
  <si>
    <t>P1A2Z8</t>
  </si>
  <si>
    <t>Mother St Bride School</t>
  </si>
  <si>
    <t>414 Second Ave W</t>
  </si>
  <si>
    <t>P1B3L2</t>
  </si>
  <si>
    <t>NPSCDSB Virtual Secondary School</t>
  </si>
  <si>
    <t>675 O'Brien Street undefined</t>
  </si>
  <si>
    <t>P1B9R3</t>
  </si>
  <si>
    <t>Our Lady of Fatima Separate School</t>
  </si>
  <si>
    <t>60 Marshall Ave</t>
  </si>
  <si>
    <t>P1A1R1</t>
  </si>
  <si>
    <t>Our Lady of Sorrows Separate School</t>
  </si>
  <si>
    <t>680 Coursol Rd</t>
  </si>
  <si>
    <t>P2B3L1</t>
  </si>
  <si>
    <t>St Alexander Separate School</t>
  </si>
  <si>
    <t>900 Bloem St</t>
  </si>
  <si>
    <t>P1B4Z8</t>
  </si>
  <si>
    <t>St Francis Separate School</t>
  </si>
  <si>
    <t>68 Gertrude St</t>
  </si>
  <si>
    <t>P1A1J8</t>
  </si>
  <si>
    <t>St Gregory Separate School</t>
  </si>
  <si>
    <t>152 Fair View Lane</t>
  </si>
  <si>
    <t>St Hubert Separate School</t>
  </si>
  <si>
    <t>850 Lorne Ave</t>
  </si>
  <si>
    <t>P1B8M2</t>
  </si>
  <si>
    <t>St Joseph-Scollard Hall Secondary School</t>
  </si>
  <si>
    <t>675 O'Brien St</t>
  </si>
  <si>
    <t>St Theresa School</t>
  </si>
  <si>
    <t>1475 Main St N</t>
  </si>
  <si>
    <t>St Victor Separate School</t>
  </si>
  <si>
    <t>800 John St</t>
  </si>
  <si>
    <t>St. Luke Separate School</t>
  </si>
  <si>
    <t>225 Milani Road</t>
  </si>
  <si>
    <t>P1B7P4</t>
  </si>
  <si>
    <t>Aileen Wright English Catholic School</t>
  </si>
  <si>
    <t>75 Sixth St</t>
  </si>
  <si>
    <t>Bishop Belleau School</t>
  </si>
  <si>
    <t>18 Bay Road</t>
  </si>
  <si>
    <t>English Catholic Central School</t>
  </si>
  <si>
    <t>245 Shepherdson Rd</t>
  </si>
  <si>
    <t>80 Eighth Avenue</t>
  </si>
  <si>
    <t>O'Gorman High School</t>
  </si>
  <si>
    <t>150 George Avenue</t>
  </si>
  <si>
    <t>P4N4M1</t>
  </si>
  <si>
    <t>O'Gorman Intermediate Catholic School</t>
  </si>
  <si>
    <t>490 MacLean Dr</t>
  </si>
  <si>
    <t>P4N4W6</t>
  </si>
  <si>
    <t>387 Balsam Street</t>
  </si>
  <si>
    <t>P4N6H5</t>
  </si>
  <si>
    <t>63 Churchill Dr</t>
  </si>
  <si>
    <t>St. Anne English Catholic School</t>
  </si>
  <si>
    <t>200 Church St</t>
  </si>
  <si>
    <t>St. Jerome School</t>
  </si>
  <si>
    <t>128 Woods St</t>
  </si>
  <si>
    <t>P2N2S4</t>
  </si>
  <si>
    <t>St. Joseph School</t>
  </si>
  <si>
    <t>207 Huot St.</t>
  </si>
  <si>
    <t>St. Patrick Catholic School</t>
  </si>
  <si>
    <t>119 Lang St</t>
  </si>
  <si>
    <t>Cobalt</t>
  </si>
  <si>
    <t>P0J1C0</t>
  </si>
  <si>
    <t>6 Cedar St</t>
  </si>
  <si>
    <t>P5N2A8</t>
  </si>
  <si>
    <t>Our Lady of the Way</t>
  </si>
  <si>
    <t>17 Boucherville Rd</t>
  </si>
  <si>
    <t>Stratton</t>
  </si>
  <si>
    <t>P0W1N0</t>
  </si>
  <si>
    <t>41 8th St</t>
  </si>
  <si>
    <t>P8T1B7</t>
  </si>
  <si>
    <t>St Josephs Separate School</t>
  </si>
  <si>
    <t>185 Parkdale Rd</t>
  </si>
  <si>
    <t>P8N1S5</t>
  </si>
  <si>
    <t>St Mary Separate School</t>
  </si>
  <si>
    <t>755 Flinders</t>
  </si>
  <si>
    <t>Fort Frances</t>
  </si>
  <si>
    <t>P9A3L2</t>
  </si>
  <si>
    <t>160 Hemlock Ave</t>
  </si>
  <si>
    <t>Atikokan</t>
  </si>
  <si>
    <t>P0T1C0</t>
  </si>
  <si>
    <t>All Saints Catholic High School</t>
  </si>
  <si>
    <t>5115 Kanata Ave</t>
  </si>
  <si>
    <t>K2K3K5</t>
  </si>
  <si>
    <t>All Saints Catholic Intermediate School</t>
  </si>
  <si>
    <t>236 Levis Ave</t>
  </si>
  <si>
    <t>K1L6H8</t>
  </si>
  <si>
    <t>Chapel Hill Catholic Elementary School</t>
  </si>
  <si>
    <t>1534 Forest Valley Dr</t>
  </si>
  <si>
    <t>K1C6G9</t>
  </si>
  <si>
    <t>Convent Glen Catholic Elementary School</t>
  </si>
  <si>
    <t>6212 Jeanne d'Arc Blvd</t>
  </si>
  <si>
    <t>K1C2M4</t>
  </si>
  <si>
    <t>798 Lyon Street South St</t>
  </si>
  <si>
    <t>K1S5H5</t>
  </si>
  <si>
    <t>Divine Infant Catholic Elementary School</t>
  </si>
  <si>
    <t>8100 Jeanne d'Arc Blvd</t>
  </si>
  <si>
    <t>K1E2E1</t>
  </si>
  <si>
    <t>Dr F J McDonald Catholic Elementary School</t>
  </si>
  <si>
    <t>2860 Ahearn Ave</t>
  </si>
  <si>
    <t>K2B6Z9</t>
  </si>
  <si>
    <t>Frank Ryan Catholic Intermediate School</t>
  </si>
  <si>
    <t>128 Chesterton Dr</t>
  </si>
  <si>
    <t>K2E5T8</t>
  </si>
  <si>
    <t>Georges Vanier Catholic Elementary School</t>
  </si>
  <si>
    <t>40 Varley Dr</t>
  </si>
  <si>
    <t>K2K1G5</t>
  </si>
  <si>
    <t>Good Shepherd Elementary School</t>
  </si>
  <si>
    <t>101 Bearbrook Rd</t>
  </si>
  <si>
    <t>K1B3H5</t>
  </si>
  <si>
    <t>Guardian Angels Elementary School</t>
  </si>
  <si>
    <t>4 Baywood Dr</t>
  </si>
  <si>
    <t>K2S1K5</t>
  </si>
  <si>
    <t>Holy Cross Elementary School</t>
  </si>
  <si>
    <t>2820 Springland Dr</t>
  </si>
  <si>
    <t>K1V6M4</t>
  </si>
  <si>
    <t>245 Owl Dr</t>
  </si>
  <si>
    <t>K1V9K3</t>
  </si>
  <si>
    <t>Holy Redeemer Elementary School</t>
  </si>
  <si>
    <t>75 McCurdy Dr</t>
  </si>
  <si>
    <t>K2L3W6</t>
  </si>
  <si>
    <t>Holy Spirit Elementary School</t>
  </si>
  <si>
    <t>1383 Main St</t>
  </si>
  <si>
    <t>K2S1A6</t>
  </si>
  <si>
    <t>180 Katimavik Rd</t>
  </si>
  <si>
    <t>K2L4A7</t>
  </si>
  <si>
    <t>Holy Trinity Catholic Intermediate School</t>
  </si>
  <si>
    <t>Immaculata High School</t>
  </si>
  <si>
    <t>140 Main St</t>
  </si>
  <si>
    <t>K1S5P4</t>
  </si>
  <si>
    <t>Immaculata Intermediate School</t>
  </si>
  <si>
    <t>Lester B Pearson Catholic High School</t>
  </si>
  <si>
    <t>2072 Jasmine Cres</t>
  </si>
  <si>
    <t>K1J8M5</t>
  </si>
  <si>
    <t>Lester B. Pearson Catholic Intermediate School</t>
  </si>
  <si>
    <t>Monsignor Paul Baxter Elementary School</t>
  </si>
  <si>
    <t>333 Beatrice Dr</t>
  </si>
  <si>
    <t>K2J4W1</t>
  </si>
  <si>
    <t>Notre Dame High School</t>
  </si>
  <si>
    <t>710 Broadview Ave</t>
  </si>
  <si>
    <t>K2A2M2</t>
  </si>
  <si>
    <t>Notre Dame Intermediate School</t>
  </si>
  <si>
    <t>Our Lady of Fatima Elementary School</t>
  </si>
  <si>
    <t>2135 Knightsbridge Rd</t>
  </si>
  <si>
    <t>K2A0R3</t>
  </si>
  <si>
    <t>Our Lady of Mount Carmel Elementary School</t>
  </si>
  <si>
    <t>675 Gardenvale Road</t>
  </si>
  <si>
    <t>K1K1C9</t>
  </si>
  <si>
    <t>Our Lady of Peace Elementary School</t>
  </si>
  <si>
    <t>3877 Richmond Road</t>
  </si>
  <si>
    <t>K2H5C1</t>
  </si>
  <si>
    <t>Our Lady of Victory Elementary School</t>
  </si>
  <si>
    <t>1175 Soderlind St</t>
  </si>
  <si>
    <t>K2C3B3</t>
  </si>
  <si>
    <t>Our Lady of Wisdom Elementary School</t>
  </si>
  <si>
    <t>1565 St Georges St</t>
  </si>
  <si>
    <t>K1E1R2</t>
  </si>
  <si>
    <t>Prince of Peace Elementary School</t>
  </si>
  <si>
    <t>1620 Heatherington Rd</t>
  </si>
  <si>
    <t>K1V9P5</t>
  </si>
  <si>
    <t>5870 Abbott St</t>
  </si>
  <si>
    <t>K2S1X4</t>
  </si>
  <si>
    <t>Sacred Heart Intermediate School</t>
  </si>
  <si>
    <t>St Andrew Elementary School</t>
  </si>
  <si>
    <t>201 Crestway Dr</t>
  </si>
  <si>
    <t>K2G6Z3</t>
  </si>
  <si>
    <t>St Anne Elementary School</t>
  </si>
  <si>
    <t>500 Stonehaven Dr</t>
  </si>
  <si>
    <t>K2M2V6</t>
  </si>
  <si>
    <t>St Anthony Elementary School</t>
  </si>
  <si>
    <t>391 Booth St</t>
  </si>
  <si>
    <t>K1R7K5</t>
  </si>
  <si>
    <t>St Augustine Elementary School</t>
  </si>
  <si>
    <t>1009 Arnot Rd</t>
  </si>
  <si>
    <t>K2C0H5</t>
  </si>
  <si>
    <t>St Bernard Elementary School</t>
  </si>
  <si>
    <t>1722 St Bernard St</t>
  </si>
  <si>
    <t>K1T1K8</t>
  </si>
  <si>
    <t>St Brigid Elementary School</t>
  </si>
  <si>
    <t>200 Springfield Rd</t>
  </si>
  <si>
    <t>K1M1C2</t>
  </si>
  <si>
    <t>St Catherine Elementary School</t>
  </si>
  <si>
    <t>2717 8th Line Rd</t>
  </si>
  <si>
    <t>Metcalfe</t>
  </si>
  <si>
    <t>K0A2P0</t>
  </si>
  <si>
    <t>St Clare Elementary School</t>
  </si>
  <si>
    <t>2133 Gardenway Dr</t>
  </si>
  <si>
    <t>K4A3M2</t>
  </si>
  <si>
    <t>St Daniel Elementary School</t>
  </si>
  <si>
    <t>1313 Field Street</t>
  </si>
  <si>
    <t>K2C2P9</t>
  </si>
  <si>
    <t>St Elizabeth Ann Seton Elementary School</t>
  </si>
  <si>
    <t>41 Weybridge Dr</t>
  </si>
  <si>
    <t>K2J2Z8</t>
  </si>
  <si>
    <t>St Elizabeth Elementary School</t>
  </si>
  <si>
    <t>1366 Coldrey Ave</t>
  </si>
  <si>
    <t>K1Z7P5</t>
  </si>
  <si>
    <t>St Emily (Elementary) Separate School</t>
  </si>
  <si>
    <t>500 Chapman Mills Dr</t>
  </si>
  <si>
    <t>K2J0J2</t>
  </si>
  <si>
    <t>St Francis of Assisi Elementary School</t>
  </si>
  <si>
    <t>795 Watters Rd</t>
  </si>
  <si>
    <t>K4A2T2</t>
  </si>
  <si>
    <t>St George Elementary School</t>
  </si>
  <si>
    <t>130 Keyworth Ave</t>
  </si>
  <si>
    <t>K1Y0E6</t>
  </si>
  <si>
    <t>St Gregory Elementary School</t>
  </si>
  <si>
    <t>148 Meadowlands Dr W</t>
  </si>
  <si>
    <t>K2G2S5</t>
  </si>
  <si>
    <t>St Isidore Elementary School</t>
  </si>
  <si>
    <t>1105 March Rd RR 1</t>
  </si>
  <si>
    <t>K2K1X7</t>
  </si>
  <si>
    <t>St James Elementary School</t>
  </si>
  <si>
    <t>50 Stonehaven Dr</t>
  </si>
  <si>
    <t>K2M2K6</t>
  </si>
  <si>
    <t>St Jerome Elementary School</t>
  </si>
  <si>
    <t>4330 Spratt Rd</t>
  </si>
  <si>
    <t>K1V2A7</t>
  </si>
  <si>
    <t>St John the Apostle Elementary School</t>
  </si>
  <si>
    <t>30 Costello Avenue</t>
  </si>
  <si>
    <t>K2H7C5</t>
  </si>
  <si>
    <t>St Joseph High School</t>
  </si>
  <si>
    <t>3333 Greenbank Rd</t>
  </si>
  <si>
    <t>K2J4J1</t>
  </si>
  <si>
    <t>St Joseph Intermediate School</t>
  </si>
  <si>
    <t>St Leonard Elementary School</t>
  </si>
  <si>
    <t>5344 Long Island Rd</t>
  </si>
  <si>
    <t>Manotick</t>
  </si>
  <si>
    <t>K4M1E8</t>
  </si>
  <si>
    <t>St Luke (Nepean) Elementary School</t>
  </si>
  <si>
    <t>60 Mountshannon Dr</t>
  </si>
  <si>
    <t>K2J4C2</t>
  </si>
  <si>
    <t>St Luke (Ottawa) Elementary School</t>
  </si>
  <si>
    <t>2485 Dwight Cres</t>
  </si>
  <si>
    <t>K1G1C7</t>
  </si>
  <si>
    <t>St Marguerite d'Youville Elementary School</t>
  </si>
  <si>
    <t>89 Lorry Greenberg Dr</t>
  </si>
  <si>
    <t>K1T3J6</t>
  </si>
  <si>
    <t>St Mark High School</t>
  </si>
  <si>
    <t>1040 Dozois Rd 1</t>
  </si>
  <si>
    <t>St Mark Intermediate School</t>
  </si>
  <si>
    <t>St Martin de Porres Elementary School</t>
  </si>
  <si>
    <t>20 McKitrick Dr</t>
  </si>
  <si>
    <t>K2L1T7</t>
  </si>
  <si>
    <t>St Mary (Gloucester) Elementary School</t>
  </si>
  <si>
    <t>5536 BANK ST</t>
  </si>
  <si>
    <t>GLOUCESTER</t>
  </si>
  <si>
    <t>K1X1G9</t>
  </si>
  <si>
    <t>St Matthew High School</t>
  </si>
  <si>
    <t>6550 Bilberry Dr</t>
  </si>
  <si>
    <t>K1C2S9</t>
  </si>
  <si>
    <t>St Matthew Intermediate School</t>
  </si>
  <si>
    <t>St Michael (Corkery) Elementary School</t>
  </si>
  <si>
    <t>1572 Corkery Rd</t>
  </si>
  <si>
    <t>Carp</t>
  </si>
  <si>
    <t>K0A1L0</t>
  </si>
  <si>
    <t>St Michael (Fitzroy) Elementary School</t>
  </si>
  <si>
    <t>159 Kedey St</t>
  </si>
  <si>
    <t>Fitzroy Harbour</t>
  </si>
  <si>
    <t>K0A1X0</t>
  </si>
  <si>
    <t>437 Donald St</t>
  </si>
  <si>
    <t>K1K1L8</t>
  </si>
  <si>
    <t>2000 Merivale Rd</t>
  </si>
  <si>
    <t>K2G1G6</t>
  </si>
  <si>
    <t>St Nicholas Adult High School</t>
  </si>
  <si>
    <t>893 Admiral Ave</t>
  </si>
  <si>
    <t>K1Z6L6</t>
  </si>
  <si>
    <t>St Patrick Elementary School</t>
  </si>
  <si>
    <t>68 Larkin Dr</t>
  </si>
  <si>
    <t>K2J1A9</t>
  </si>
  <si>
    <t>St Patrick's High School</t>
  </si>
  <si>
    <t>2525 Alta Vista Dr</t>
  </si>
  <si>
    <t>K1V7T3</t>
  </si>
  <si>
    <t>St Patrick's Intermediate School</t>
  </si>
  <si>
    <t>2525 Alta Vista Drive Dr</t>
  </si>
  <si>
    <t>St Paul High School</t>
  </si>
  <si>
    <t>2675 Draper Ave</t>
  </si>
  <si>
    <t>K2H7A1</t>
  </si>
  <si>
    <t>St Paul Intermediate School</t>
  </si>
  <si>
    <t>St Peter High School</t>
  </si>
  <si>
    <t>750 Charlemagne Blvd</t>
  </si>
  <si>
    <t>K4A3M4</t>
  </si>
  <si>
    <t>St Peter Intermediate School</t>
  </si>
  <si>
    <t>79 Maitland St</t>
  </si>
  <si>
    <t>Richmond</t>
  </si>
  <si>
    <t>K0A2Z0</t>
  </si>
  <si>
    <t>St Pius X High School</t>
  </si>
  <si>
    <t>1481 Fisher Ave</t>
  </si>
  <si>
    <t>K2C1X4</t>
  </si>
  <si>
    <t>1 Inverness Ave</t>
  </si>
  <si>
    <t>K2E6N6</t>
  </si>
  <si>
    <t>St Theresa Elementary School</t>
  </si>
  <si>
    <t>2000 Portobello Blvd</t>
  </si>
  <si>
    <t>K4A4M9</t>
  </si>
  <si>
    <t>St Thomas More Elementary School</t>
  </si>
  <si>
    <t>1620 Blohm Dr</t>
  </si>
  <si>
    <t>K1G5N6</t>
  </si>
  <si>
    <t>2525 River Mist Road</t>
  </si>
  <si>
    <t>NEPEAN</t>
  </si>
  <si>
    <t>K2J5Z1</t>
  </si>
  <si>
    <t>St. Brother Andre Elementary School</t>
  </si>
  <si>
    <t>1923 Elmridge Dr</t>
  </si>
  <si>
    <t>K1J8G7</t>
  </si>
  <si>
    <t>3490 Cambrian Road</t>
  </si>
  <si>
    <t>K2J0V1</t>
  </si>
  <si>
    <t>2300 Esprit Dr</t>
  </si>
  <si>
    <t>K4A0T5</t>
  </si>
  <si>
    <t>St. Francis Xavier (7-8) Catholic School</t>
  </si>
  <si>
    <t>3740 Spratt Rd</t>
  </si>
  <si>
    <t>K1V2M1</t>
  </si>
  <si>
    <t>St. Francis Xavier (9-12) Catholic School</t>
  </si>
  <si>
    <t>St. Gabriel Elementary School</t>
  </si>
  <si>
    <t>400 Keyrock Drive</t>
  </si>
  <si>
    <t>K2T0G6</t>
  </si>
  <si>
    <t>St. Gemma Elementary School</t>
  </si>
  <si>
    <t>1760 McMaster Ave</t>
  </si>
  <si>
    <t>K1H6R8</t>
  </si>
  <si>
    <t>785 Goulbourn Forced Road</t>
  </si>
  <si>
    <t>K2T0N5</t>
  </si>
  <si>
    <t>St. John Paul II Elementary School</t>
  </si>
  <si>
    <t>1500 Beaverpond Dr</t>
  </si>
  <si>
    <t>K1B3R9</t>
  </si>
  <si>
    <t>St. John XXIII Elementary School</t>
  </si>
  <si>
    <t>165 Knoxdale Rd</t>
  </si>
  <si>
    <t>K2G1B1</t>
  </si>
  <si>
    <t>St. Kateri Tekakwitha Elementary School</t>
  </si>
  <si>
    <t>6400 Beausejour Dr</t>
  </si>
  <si>
    <t>K1C4W2</t>
  </si>
  <si>
    <t>St. Mother Teresa Catholic Intermediate School</t>
  </si>
  <si>
    <t>440 Longfields Dr</t>
  </si>
  <si>
    <t>K2J4T1</t>
  </si>
  <si>
    <t>St. Mother Teresa High School</t>
  </si>
  <si>
    <t>St. Rose of Lima Elementary School</t>
  </si>
  <si>
    <t>50 Bayshore Dr</t>
  </si>
  <si>
    <t>K2B6M8</t>
  </si>
  <si>
    <t>St. Stephen Catholic Elementary School</t>
  </si>
  <si>
    <t>1145 Stittsville Main Street</t>
  </si>
  <si>
    <t>K2S0M5</t>
  </si>
  <si>
    <t>Thomas D'Arcy McGee Elementary School</t>
  </si>
  <si>
    <t>635 Laverendrye Dr</t>
  </si>
  <si>
    <t>K1J7C2</t>
  </si>
  <si>
    <t>A. Lorne Cassidy Elementary School</t>
  </si>
  <si>
    <t>27 Hobin St</t>
  </si>
  <si>
    <t>K2S1G8</t>
  </si>
  <si>
    <t>A.Y. Jackson Secondary School</t>
  </si>
  <si>
    <t>150 Abbeyhill Dr</t>
  </si>
  <si>
    <t>K2L1H7</t>
  </si>
  <si>
    <t>Adrienne Clarkson Elementary School</t>
  </si>
  <si>
    <t>170 Stoneway Dr</t>
  </si>
  <si>
    <t>K2G6R2</t>
  </si>
  <si>
    <t>Adult High School</t>
  </si>
  <si>
    <t>300 Rochester St</t>
  </si>
  <si>
    <t>K1R7N4</t>
  </si>
  <si>
    <t>Agincourt Road Public School</t>
  </si>
  <si>
    <t>1250 Agincourt Rd</t>
  </si>
  <si>
    <t>K2C2J2</t>
  </si>
  <si>
    <t>Alta Vista Public School</t>
  </si>
  <si>
    <t>1349 Randall Ave</t>
  </si>
  <si>
    <t>K1H7R2</t>
  </si>
  <si>
    <t>Arch Street Public School</t>
  </si>
  <si>
    <t>2129 Arch St</t>
  </si>
  <si>
    <t>K1G2H5</t>
  </si>
  <si>
    <t>Avalon Public School</t>
  </si>
  <si>
    <t>2080 Portobello Blvd</t>
  </si>
  <si>
    <t>K4A0K5</t>
  </si>
  <si>
    <t>Barrhaven Public School</t>
  </si>
  <si>
    <t>80 Larkin Dr</t>
  </si>
  <si>
    <t>K2J1B7</t>
  </si>
  <si>
    <t>Bayshore Public School</t>
  </si>
  <si>
    <t>145 Woodridge Cres</t>
  </si>
  <si>
    <t>K2B7T2</t>
  </si>
  <si>
    <t>Bayview Public School</t>
  </si>
  <si>
    <t>185 Owl Dr</t>
  </si>
  <si>
    <t>Bell High School</t>
  </si>
  <si>
    <t>40 Cassidy Rd</t>
  </si>
  <si>
    <t>K2H6K1</t>
  </si>
  <si>
    <t>Bell Intermediate School</t>
  </si>
  <si>
    <t>Bells Corners Public School</t>
  </si>
  <si>
    <t>3770 Old Richmond Rd</t>
  </si>
  <si>
    <t>K2H5C3</t>
  </si>
  <si>
    <t>199 Berrigan Dr</t>
  </si>
  <si>
    <t>K2J5C6</t>
  </si>
  <si>
    <t>Blossom Park Public School</t>
  </si>
  <si>
    <t>3810 Sixth St</t>
  </si>
  <si>
    <t>K1T1K6</t>
  </si>
  <si>
    <t>Briargreen Public School</t>
  </si>
  <si>
    <t>19 Parkfield Cres</t>
  </si>
  <si>
    <t>K2G0R9</t>
  </si>
  <si>
    <t>Bridlewood Community Elementary School</t>
  </si>
  <si>
    <t>63 Bluegrass Dr</t>
  </si>
  <si>
    <t>K2M1G2</t>
  </si>
  <si>
    <t>Broadview Public School</t>
  </si>
  <si>
    <t>535 Dovercourt</t>
  </si>
  <si>
    <t>K2A3W3</t>
  </si>
  <si>
    <t>Brookfield High School</t>
  </si>
  <si>
    <t>824 Brookfield Rd</t>
  </si>
  <si>
    <t>K1V6J3</t>
  </si>
  <si>
    <t>Cairine Wilson Secondary School</t>
  </si>
  <si>
    <t>975 Orleans Blvd</t>
  </si>
  <si>
    <t>K1C2Z5</t>
  </si>
  <si>
    <t>Cambridge Street Community Public School</t>
  </si>
  <si>
    <t>250 Cambridge St N</t>
  </si>
  <si>
    <t>K1R7B2</t>
  </si>
  <si>
    <t>Canterbury High School</t>
  </si>
  <si>
    <t>900 Canterbury Ave</t>
  </si>
  <si>
    <t>K1G3A7</t>
  </si>
  <si>
    <t>Carleton Heights Public School</t>
  </si>
  <si>
    <t>1660 Prince of Wales Dr</t>
  </si>
  <si>
    <t>K2C1P4</t>
  </si>
  <si>
    <t>Carson Grove Elementary School</t>
  </si>
  <si>
    <t>1401 Matheson Rd</t>
  </si>
  <si>
    <t>K1J8B5</t>
  </si>
  <si>
    <t>Castlefrank Elementary School</t>
  </si>
  <si>
    <t>55 McCurdy Dr</t>
  </si>
  <si>
    <t>K2L4A9</t>
  </si>
  <si>
    <t>Castor Valley Elementary School</t>
  </si>
  <si>
    <t>2630 Grey's Creek Rd</t>
  </si>
  <si>
    <t>Greely</t>
  </si>
  <si>
    <t>K4P1N2</t>
  </si>
  <si>
    <t>Cedarview Middle School</t>
  </si>
  <si>
    <t>2760 Cedarview Rd</t>
  </si>
  <si>
    <t>K2J4J2</t>
  </si>
  <si>
    <t>376 Gloucester St</t>
  </si>
  <si>
    <t>K1R5E8</t>
  </si>
  <si>
    <t>Chapman Mills Elementary School</t>
  </si>
  <si>
    <t>260 Leamington Way</t>
  </si>
  <si>
    <t>K2J3V1</t>
  </si>
  <si>
    <t>Charles H. Hulse Public School</t>
  </si>
  <si>
    <t>2605 Alta Vista Dr</t>
  </si>
  <si>
    <t>Churchill Alternative School</t>
  </si>
  <si>
    <t>345 Ravenhill Ave</t>
  </si>
  <si>
    <t>K2A0J5</t>
  </si>
  <si>
    <t>Clifford Bowey Public School</t>
  </si>
  <si>
    <t>1300 Kitchener Ave</t>
  </si>
  <si>
    <t>K1V6W2</t>
  </si>
  <si>
    <t>Colonel By Secondary School</t>
  </si>
  <si>
    <t>2381 Ogilvie Rd</t>
  </si>
  <si>
    <t>K1J7N4</t>
  </si>
  <si>
    <t>1149 Gladstone Ave</t>
  </si>
  <si>
    <t>K1Y3H7</t>
  </si>
  <si>
    <t>Convent Glen Elementary School</t>
  </si>
  <si>
    <t>1708 Grey Nuns Dr</t>
  </si>
  <si>
    <t>K1C1C1</t>
  </si>
  <si>
    <t>Crystal Bay Centre for Special</t>
  </si>
  <si>
    <t>31 Moodie Dr</t>
  </si>
  <si>
    <t>K2H8G1</t>
  </si>
  <si>
    <t>D. Roy Kennedy Public School</t>
  </si>
  <si>
    <t>919 Woodroffe Ave</t>
  </si>
  <si>
    <t>K2A3G9</t>
  </si>
  <si>
    <t>Devonshire Community Public School</t>
  </si>
  <si>
    <t>100 Breezehill Ave</t>
  </si>
  <si>
    <t>K1Y2H5</t>
  </si>
  <si>
    <t>Dunlop Public School</t>
  </si>
  <si>
    <t>1310 Pebble Rd</t>
  </si>
  <si>
    <t>K1V7R8</t>
  </si>
  <si>
    <t>Dunning-Foubert Elementary School</t>
  </si>
  <si>
    <t>1610 Prestwick Dr</t>
  </si>
  <si>
    <t>K1E2N1</t>
  </si>
  <si>
    <t>Earl of March Intermediate School</t>
  </si>
  <si>
    <t>No. 4 The Parkway</t>
  </si>
  <si>
    <t>K2K1Y4</t>
  </si>
  <si>
    <t>Earl of March Secondary School</t>
  </si>
  <si>
    <t>Elgin Street Public School</t>
  </si>
  <si>
    <t>310 Elgin St</t>
  </si>
  <si>
    <t>K2P1M4</t>
  </si>
  <si>
    <t>Elizabeth Wyn Wood Secondary Alternate</t>
  </si>
  <si>
    <t>20 Rossland Ave</t>
  </si>
  <si>
    <t>K2G1H6</t>
  </si>
  <si>
    <t>Elmdale Public School</t>
  </si>
  <si>
    <t>49 Iona St</t>
  </si>
  <si>
    <t>K1Y3L9</t>
  </si>
  <si>
    <t>Emily Carr Middle School</t>
  </si>
  <si>
    <t>2681 Innes Rd</t>
  </si>
  <si>
    <t>K1B3J7</t>
  </si>
  <si>
    <t>Fallingbrook Community Elementary School</t>
  </si>
  <si>
    <t>679 Deancourt Cres</t>
  </si>
  <si>
    <t>K4A3E1</t>
  </si>
  <si>
    <t>75 Waterbridge Dr</t>
  </si>
  <si>
    <t>K2G6T3</t>
  </si>
  <si>
    <t>Featherston Drive Public School</t>
  </si>
  <si>
    <t>1801 Featherston Dr</t>
  </si>
  <si>
    <t>K1H6P4</t>
  </si>
  <si>
    <t>Fielding Drive Public School</t>
  </si>
  <si>
    <t>777 Fielding Dr</t>
  </si>
  <si>
    <t>K1V7G1</t>
  </si>
  <si>
    <t>First Avenue Public School</t>
  </si>
  <si>
    <t>73 First Ave</t>
  </si>
  <si>
    <t>K1S2G1</t>
  </si>
  <si>
    <t>Fisher Park/Summit AS Public School</t>
  </si>
  <si>
    <t>250 Holland Ave</t>
  </si>
  <si>
    <t>K1Y0Y5</t>
  </si>
  <si>
    <t>Forest Valley Elementary School</t>
  </si>
  <si>
    <t>1570 Forest Valley Dr</t>
  </si>
  <si>
    <t>K1C6X7</t>
  </si>
  <si>
    <t>Frederick Banting Secondary Alternate Pr</t>
  </si>
  <si>
    <t>1453 Stittsville Main St</t>
  </si>
  <si>
    <t>K2S1A3</t>
  </si>
  <si>
    <t>General Vanier Public School</t>
  </si>
  <si>
    <t>1025 Harkness Ave</t>
  </si>
  <si>
    <t>K1V6N9</t>
  </si>
  <si>
    <t>Glashan Public School</t>
  </si>
  <si>
    <t>28 Arlington Ave</t>
  </si>
  <si>
    <t>K2P1C2</t>
  </si>
  <si>
    <t>Glebe Collegiate Institute</t>
  </si>
  <si>
    <t>212 Glebe Ave</t>
  </si>
  <si>
    <t>K1S2C9</t>
  </si>
  <si>
    <t>Glen Cairn Public School</t>
  </si>
  <si>
    <t>182 Morrena Rd</t>
  </si>
  <si>
    <t>K2L1E1</t>
  </si>
  <si>
    <t>Glen Ogilvie Public School</t>
  </si>
  <si>
    <t>46 Centrepark Dr</t>
  </si>
  <si>
    <t>K1B3C1</t>
  </si>
  <si>
    <t>Gloucester High School</t>
  </si>
  <si>
    <t>2060 Ogilvie Rd</t>
  </si>
  <si>
    <t>K1J7N8</t>
  </si>
  <si>
    <t>Goulbourn Middle School</t>
  </si>
  <si>
    <t>2176 Huntley Rd RR#3</t>
  </si>
  <si>
    <t>K2S1B8</t>
  </si>
  <si>
    <t>Greely Elementary School</t>
  </si>
  <si>
    <t>7066 Parkway Rd</t>
  </si>
  <si>
    <t>K4P1A9</t>
  </si>
  <si>
    <t>3525 River Run Ave</t>
  </si>
  <si>
    <t>K2J6E2</t>
  </si>
  <si>
    <t>Hawthorne Public School</t>
  </si>
  <si>
    <t>2158 St. Laurent Blvd</t>
  </si>
  <si>
    <t>K1G1A9</t>
  </si>
  <si>
    <t>Henry Larsen Elementary School</t>
  </si>
  <si>
    <t>1750 Sunview Dr</t>
  </si>
  <si>
    <t>K1C5B3</t>
  </si>
  <si>
    <t>Henry Munro Middle School</t>
  </si>
  <si>
    <t>2105 Kender Ave</t>
  </si>
  <si>
    <t>K1J6J7</t>
  </si>
  <si>
    <t>1375 Colonial Rd</t>
  </si>
  <si>
    <t>Navan</t>
  </si>
  <si>
    <t>K4B1N1</t>
  </si>
  <si>
    <t>Hillcrest High School</t>
  </si>
  <si>
    <t>1900 Dauphin Rd</t>
  </si>
  <si>
    <t>K1G2L7</t>
  </si>
  <si>
    <t>Hilson Avenue Public School</t>
  </si>
  <si>
    <t>407 Hilson Ave</t>
  </si>
  <si>
    <t>K1Z6B9</t>
  </si>
  <si>
    <t>Hopewell Avenue Public School</t>
  </si>
  <si>
    <t>17 Hopewell Ave</t>
  </si>
  <si>
    <t>K1S2Y7</t>
  </si>
  <si>
    <t>Huntley Centennial Public School</t>
  </si>
  <si>
    <t>118 Langstaff Dr</t>
  </si>
  <si>
    <t>Jack Donohue Public School</t>
  </si>
  <si>
    <t>101 Penrith St</t>
  </si>
  <si>
    <t>K2W1H4</t>
  </si>
  <si>
    <t>Jockvale Elementary School</t>
  </si>
  <si>
    <t>101 Malvern Dr</t>
  </si>
  <si>
    <t>K2J2S8</t>
  </si>
  <si>
    <t>John McCrae Secondary School</t>
  </si>
  <si>
    <t>103 Malvern Dr</t>
  </si>
  <si>
    <t>K2J4T2</t>
  </si>
  <si>
    <t>John Young Elementary School</t>
  </si>
  <si>
    <t>5 Morton Dr</t>
  </si>
  <si>
    <t>K2L1W7</t>
  </si>
  <si>
    <t>425 Terry Fox Dr</t>
  </si>
  <si>
    <t>K2T0N3</t>
  </si>
  <si>
    <t>Kars on the Rideau Public School</t>
  </si>
  <si>
    <t>6680 Dorack Dr</t>
  </si>
  <si>
    <t>Kars</t>
  </si>
  <si>
    <t>K0A2E0</t>
  </si>
  <si>
    <t>Katimavik Elementary School</t>
  </si>
  <si>
    <t>64 Chimo Dr</t>
  </si>
  <si>
    <t>K2L1Y9</t>
  </si>
  <si>
    <t>Knoxdale Public School</t>
  </si>
  <si>
    <t>170 Greenbank Rd</t>
  </si>
  <si>
    <t>K2H5V2</t>
  </si>
  <si>
    <t>Lady Evelyn Alternative School</t>
  </si>
  <si>
    <t>63 Evelyn Ave</t>
  </si>
  <si>
    <t>K1S0C6</t>
  </si>
  <si>
    <t>35 Corkstown Rd</t>
  </si>
  <si>
    <t>K2H7V4</t>
  </si>
  <si>
    <t>Launch Secondary School</t>
  </si>
  <si>
    <t>1385 Woodroffe Avenue</t>
  </si>
  <si>
    <t>K2G1V8</t>
  </si>
  <si>
    <t>1965 Naskapi Dr</t>
  </si>
  <si>
    <t>K1J8M9</t>
  </si>
  <si>
    <t>Lisgar Collegiate Institute</t>
  </si>
  <si>
    <t>29 Lisgar St</t>
  </si>
  <si>
    <t>K2P0B9</t>
  </si>
  <si>
    <t>Longfields Davidson Heights Intermediate School</t>
  </si>
  <si>
    <t>149 Berrigan Dr</t>
  </si>
  <si>
    <t>Longfields Davidson Heights Secondary School</t>
  </si>
  <si>
    <t>Manor Park Public School</t>
  </si>
  <si>
    <t>100 Braemar St</t>
  </si>
  <si>
    <t>K1K3C9</t>
  </si>
  <si>
    <t>Manordale Public School</t>
  </si>
  <si>
    <t>16 Carola St</t>
  </si>
  <si>
    <t>K2G0Y1</t>
  </si>
  <si>
    <t>Manotick Public School</t>
  </si>
  <si>
    <t>1075 Bridge St</t>
  </si>
  <si>
    <t>K4M1H3</t>
  </si>
  <si>
    <t>Maple Ridge Elementary School</t>
  </si>
  <si>
    <t>1000 Valin St</t>
  </si>
  <si>
    <t>K4A4B5</t>
  </si>
  <si>
    <t>Mary Honeywell Elementary School</t>
  </si>
  <si>
    <t>54 Kennevale Dr</t>
  </si>
  <si>
    <t>K2J3B2</t>
  </si>
  <si>
    <t>Meadowlands Public School</t>
  </si>
  <si>
    <t>10 Fieldrow St</t>
  </si>
  <si>
    <t>K2G2Y7</t>
  </si>
  <si>
    <t>Merivale High School</t>
  </si>
  <si>
    <t>1755 Merivale Rd</t>
  </si>
  <si>
    <t>K2G1E2</t>
  </si>
  <si>
    <t>Merivale Intermediate School</t>
  </si>
  <si>
    <t>Metcalfe Public School</t>
  </si>
  <si>
    <t>2701 8th Line Rd</t>
  </si>
  <si>
    <t>Mutchmor Public School</t>
  </si>
  <si>
    <t>185 Fifth Ave</t>
  </si>
  <si>
    <t>K1S2N1</t>
  </si>
  <si>
    <t>Nepean High School</t>
  </si>
  <si>
    <t>574 Broadview Ave</t>
  </si>
  <si>
    <t>K2A3V8</t>
  </si>
  <si>
    <t>Norman Johnston Secondary Alternate Prog</t>
  </si>
  <si>
    <t>2401 Cléroux Cres</t>
  </si>
  <si>
    <t>K1W1A1</t>
  </si>
  <si>
    <t>North Gower/Marlborough Public School</t>
  </si>
  <si>
    <t>2403 Church St</t>
  </si>
  <si>
    <t>North Gower</t>
  </si>
  <si>
    <t>K0A2T0</t>
  </si>
  <si>
    <t>Orleans Wood Elementary School</t>
  </si>
  <si>
    <t>7859 Decarie Dr</t>
  </si>
  <si>
    <t>K1C2J4</t>
  </si>
  <si>
    <t>Osgoode Public School</t>
  </si>
  <si>
    <t>5590 Osgoode Main St</t>
  </si>
  <si>
    <t>Osgoode</t>
  </si>
  <si>
    <t>K0A2W0</t>
  </si>
  <si>
    <t>Osgoode Township High School</t>
  </si>
  <si>
    <t>2800 8th Line Rd</t>
  </si>
  <si>
    <t>Ottawa Carleton Virtual Central West School</t>
  </si>
  <si>
    <t>1645 Woodroffe Ave</t>
  </si>
  <si>
    <t>K2G1W2</t>
  </si>
  <si>
    <t>Ottawa Carleton Virtual Downtown Elementary School</t>
  </si>
  <si>
    <t>1645 Woodroffe</t>
  </si>
  <si>
    <t>Ottawa Carleton Virtual Elementary School</t>
  </si>
  <si>
    <t>Ottawa Carleton Virtual Intermediate School</t>
  </si>
  <si>
    <t>Ottawa Carleton Virtual North West School</t>
  </si>
  <si>
    <t>Ottawa Carleton Virtual Secondary School</t>
  </si>
  <si>
    <t>Ottawa Carleton Virtual South East School</t>
  </si>
  <si>
    <t>Ottawa Technical Secondary School</t>
  </si>
  <si>
    <t>485 Donald St</t>
  </si>
  <si>
    <t>1281 McWatters Rd</t>
  </si>
  <si>
    <t>K2C3E7</t>
  </si>
  <si>
    <t>Pleasant Park Public School</t>
  </si>
  <si>
    <t>564 Pleasant Park Rd</t>
  </si>
  <si>
    <t>K1H5N1</t>
  </si>
  <si>
    <t>689 St Laurent Blvd</t>
  </si>
  <si>
    <t>K1K3A6</t>
  </si>
  <si>
    <t>Queen Mary Street Public School</t>
  </si>
  <si>
    <t>557 Queen Mary St</t>
  </si>
  <si>
    <t>K1K1V9</t>
  </si>
  <si>
    <t>Regina Street Alternative School</t>
  </si>
  <si>
    <t>2599 Regina St</t>
  </si>
  <si>
    <t>K2B8B6</t>
  </si>
  <si>
    <t>Richard Pfaff Secondary Alternate Site</t>
  </si>
  <si>
    <t>160 Percy St</t>
  </si>
  <si>
    <t>K1R6E5</t>
  </si>
  <si>
    <t>Richmond Public School</t>
  </si>
  <si>
    <t>3499 McBean St</t>
  </si>
  <si>
    <t>Ridgemont High School</t>
  </si>
  <si>
    <t>2597 Alta Vista Dr</t>
  </si>
  <si>
    <t>Riverview Alternative School</t>
  </si>
  <si>
    <t>260 Knox Cres</t>
  </si>
  <si>
    <t>K1G0K8</t>
  </si>
  <si>
    <t>Robert Bateman Public School</t>
  </si>
  <si>
    <t>1250 Blohm Dr</t>
  </si>
  <si>
    <t>K1G5R8</t>
  </si>
  <si>
    <t>Robert E.  Wilson Public School</t>
  </si>
  <si>
    <t>373 McArthur Ave</t>
  </si>
  <si>
    <t>K1L6N5</t>
  </si>
  <si>
    <t>2011 Glenfern Ave</t>
  </si>
  <si>
    <t>K1J6H2</t>
  </si>
  <si>
    <t>Roberta Bondar Public School</t>
  </si>
  <si>
    <t>159 Lorry Greenberg Dr</t>
  </si>
  <si>
    <t>Roch Carrier Elementary School</t>
  </si>
  <si>
    <t>401 Stonehaven Dr</t>
  </si>
  <si>
    <t>K2M3B5</t>
  </si>
  <si>
    <t>Rockcliffe Park Public School</t>
  </si>
  <si>
    <t>350 Buena Vista Rd</t>
  </si>
  <si>
    <t>K1M1C1</t>
  </si>
  <si>
    <t>100 Penfield Dr</t>
  </si>
  <si>
    <t>K2K1M2</t>
  </si>
  <si>
    <t>Sawmill Creek Elementary School</t>
  </si>
  <si>
    <t>3400 D'Aoust Ave</t>
  </si>
  <si>
    <t>K1T1R5</t>
  </si>
  <si>
    <t>Severn Avenue Public School</t>
  </si>
  <si>
    <t>2553 Severn Ave</t>
  </si>
  <si>
    <t>K2B7V8</t>
  </si>
  <si>
    <t>Sir Guy Carleton Secondary School</t>
  </si>
  <si>
    <t>55 Centrepointe Dr</t>
  </si>
  <si>
    <t>K2G5L4</t>
  </si>
  <si>
    <t>Sir Robert Borden High School</t>
  </si>
  <si>
    <t>131 Greenbank Rd</t>
  </si>
  <si>
    <t>K2H8R1</t>
  </si>
  <si>
    <t>Sir Robert Borden Intermediate School</t>
  </si>
  <si>
    <t>Sir Wilfrid Laurier Secondary School</t>
  </si>
  <si>
    <t>1515 Tenth Line Rd</t>
  </si>
  <si>
    <t>K1E3E8</t>
  </si>
  <si>
    <t>Sir Winston Churchill Public School</t>
  </si>
  <si>
    <t>49 Mulvagh Ave</t>
  </si>
  <si>
    <t>K2E6M7</t>
  </si>
  <si>
    <t>South Carleton High School</t>
  </si>
  <si>
    <t>3673 McBean St</t>
  </si>
  <si>
    <t>South March Public School</t>
  </si>
  <si>
    <t>1032 Klondike Rd</t>
  </si>
  <si>
    <t>K2K0H9</t>
  </si>
  <si>
    <t>Stephen Leacock Public School</t>
  </si>
  <si>
    <t>25 Leacock Dr</t>
  </si>
  <si>
    <t>K2K1S2</t>
  </si>
  <si>
    <t>Steve MacLean Public School</t>
  </si>
  <si>
    <t>4175 Spratt Rd</t>
  </si>
  <si>
    <t>K1V1T6</t>
  </si>
  <si>
    <t>Stittsville Public School</t>
  </si>
  <si>
    <t>40 Granite Ridge Dr</t>
  </si>
  <si>
    <t>K2S1Y9</t>
  </si>
  <si>
    <t>Stonecrest Elementary School</t>
  </si>
  <si>
    <t>3791 Stonecrest Rd RR 2</t>
  </si>
  <si>
    <t>Woodlawn</t>
  </si>
  <si>
    <t>K0A3M0</t>
  </si>
  <si>
    <t>2350 Portobello Blvd</t>
  </si>
  <si>
    <t>K4A0W3</t>
  </si>
  <si>
    <t>Terry Fox Elementary School</t>
  </si>
  <si>
    <t>6400 Jeanne D'Arc Blvd</t>
  </si>
  <si>
    <t>K1C2S7</t>
  </si>
  <si>
    <t>Trillium Elementary School</t>
  </si>
  <si>
    <t>1515 Varennes Blvd</t>
  </si>
  <si>
    <t>K4A3S1</t>
  </si>
  <si>
    <t>Urban Aboriginal Alternate High School</t>
  </si>
  <si>
    <t>440 Albert Street</t>
  </si>
  <si>
    <t>K1R5B5</t>
  </si>
  <si>
    <t>4180 Kelly Farm Drive</t>
  </si>
  <si>
    <t>K1T4J2</t>
  </si>
  <si>
    <t>745 Smyth Rd</t>
  </si>
  <si>
    <t>K1G1N9</t>
  </si>
  <si>
    <t>Viscount Alexander Public School</t>
  </si>
  <si>
    <t>55 Mann Ave</t>
  </si>
  <si>
    <t>K1N6Y7</t>
  </si>
  <si>
    <t>W. Erskine Johnston Public School</t>
  </si>
  <si>
    <t>50 Varley Dr</t>
  </si>
  <si>
    <t>K2K1G7</t>
  </si>
  <si>
    <t>W.E. Gowling Public School</t>
  </si>
  <si>
    <t>250 Anna St</t>
  </si>
  <si>
    <t>K1Z7V6</t>
  </si>
  <si>
    <t>W.O. Mitchell Elementary School</t>
  </si>
  <si>
    <t>80 Steeple Chase Dr</t>
  </si>
  <si>
    <t>K2M2A6</t>
  </si>
  <si>
    <t>West Carleton Secondary School</t>
  </si>
  <si>
    <t>3088 Dunrobin Rd</t>
  </si>
  <si>
    <t>Dunrobin</t>
  </si>
  <si>
    <t>K0A1T0</t>
  </si>
  <si>
    <t>Westwind Public School</t>
  </si>
  <si>
    <t>111 Hartsmere Dr</t>
  </si>
  <si>
    <t>K2S2G1</t>
  </si>
  <si>
    <t>Woodroffe Avenue Public School</t>
  </si>
  <si>
    <t>235 Woodroffe Ave</t>
  </si>
  <si>
    <t>K2A3V3</t>
  </si>
  <si>
    <t>Woodroffe High School</t>
  </si>
  <si>
    <t>2410 Georgina Dr</t>
  </si>
  <si>
    <t>K2B7M8</t>
  </si>
  <si>
    <t>York Street Public School</t>
  </si>
  <si>
    <t>310 York St</t>
  </si>
  <si>
    <t>K1N5V3</t>
  </si>
  <si>
    <t>Agnes Taylor Public School</t>
  </si>
  <si>
    <t>80 Beech St.</t>
  </si>
  <si>
    <t>L6V1V6</t>
  </si>
  <si>
    <t>Allan A Martin Senior Public School</t>
  </si>
  <si>
    <t>1390 Ogden Ave</t>
  </si>
  <si>
    <t>L5E2H8</t>
  </si>
  <si>
    <t>254 Allan Dr</t>
  </si>
  <si>
    <t>L7E1R9</t>
  </si>
  <si>
    <t>Alloa Public School</t>
  </si>
  <si>
    <t>12287 Mississauga Road</t>
  </si>
  <si>
    <t>L7C0Y7</t>
  </si>
  <si>
    <t>Aloma Crescent Public School</t>
  </si>
  <si>
    <t>57 Aloma Cres.</t>
  </si>
  <si>
    <t>L6T2N8</t>
  </si>
  <si>
    <t>Alton Public School</t>
  </si>
  <si>
    <t>19681 Main St</t>
  </si>
  <si>
    <t>L7K0E1</t>
  </si>
  <si>
    <t>Applewood Acres Secondary School</t>
  </si>
  <si>
    <t>3675 THOMAS ST</t>
  </si>
  <si>
    <t>MISSISSAUGA</t>
  </si>
  <si>
    <t>L5M7E6</t>
  </si>
  <si>
    <t>Applewood Heights Secondary School</t>
  </si>
  <si>
    <t>945 Bloor St E</t>
  </si>
  <si>
    <t>L4Y2M8</t>
  </si>
  <si>
    <t>Arnott Charlton Public School</t>
  </si>
  <si>
    <t>140 Winterfold Dr</t>
  </si>
  <si>
    <t>L6V3V8</t>
  </si>
  <si>
    <t>Artesian Drive Public School</t>
  </si>
  <si>
    <t>3325 Artesian Dr</t>
  </si>
  <si>
    <t>L5M7J8</t>
  </si>
  <si>
    <t>25 Aylesbury Drive</t>
  </si>
  <si>
    <t>L7A0V3</t>
  </si>
  <si>
    <t>Balmoral Drive Senior Public School</t>
  </si>
  <si>
    <t>233 Balmoral Dr</t>
  </si>
  <si>
    <t>L6T1V5</t>
  </si>
  <si>
    <t>Barondale Public School</t>
  </si>
  <si>
    <t>200 Barondale Dr</t>
  </si>
  <si>
    <t>L4Z3N7</t>
  </si>
  <si>
    <t>Beatty-Fleming Sr Public School</t>
  </si>
  <si>
    <t>21 Campbell Dr</t>
  </si>
  <si>
    <t>L6X2H6</t>
  </si>
  <si>
    <t>Belfountain Public School</t>
  </si>
  <si>
    <t>17247 Shaw's Creek Rd</t>
  </si>
  <si>
    <t>Belfountain</t>
  </si>
  <si>
    <t>L7K0E8</t>
  </si>
  <si>
    <t>Beryl Ford</t>
  </si>
  <si>
    <t>45 Ironshield Drive</t>
  </si>
  <si>
    <t>L6P3N5</t>
  </si>
  <si>
    <t>Birchbank Public School</t>
  </si>
  <si>
    <t>52 Birchbank Rd</t>
  </si>
  <si>
    <t>L6T1L7</t>
  </si>
  <si>
    <t>Bramalea Secondary School</t>
  </si>
  <si>
    <t>510 Balmoral Dr</t>
  </si>
  <si>
    <t>L6T1W4</t>
  </si>
  <si>
    <t>Brampton Centennial Secondary School</t>
  </si>
  <si>
    <t>251 McMurchy Ave S</t>
  </si>
  <si>
    <t>Brandon Gate Public School</t>
  </si>
  <si>
    <t>3800 Brandon Gate</t>
  </si>
  <si>
    <t>L4T3V9</t>
  </si>
  <si>
    <t>Brian W. Fleming Public School</t>
  </si>
  <si>
    <t>3255 Havenwood Dr</t>
  </si>
  <si>
    <t>Briarwood Public School</t>
  </si>
  <si>
    <t>1065 Mississauga Valley Blvd</t>
  </si>
  <si>
    <t>L5A2A1</t>
  </si>
  <si>
    <t>370 Brisdale Dr</t>
  </si>
  <si>
    <t>L7A3K7</t>
  </si>
  <si>
    <t>210 Bristol Rd E</t>
  </si>
  <si>
    <t>L4Z3V5</t>
  </si>
  <si>
    <t>Britannia Public School</t>
  </si>
  <si>
    <t>1145 Swinbourne Dr</t>
  </si>
  <si>
    <t>L5V1C2</t>
  </si>
  <si>
    <t>Brookmede Public School</t>
  </si>
  <si>
    <t>2250 Council Ring Rd.</t>
  </si>
  <si>
    <t>L5L1B7</t>
  </si>
  <si>
    <t>Burnhamthorpe Public School</t>
  </si>
  <si>
    <t>3465 Golden Orchard Dr</t>
  </si>
  <si>
    <t>L4Y3H7</t>
  </si>
  <si>
    <t>Burnt Elm Public School</t>
  </si>
  <si>
    <t>85 Burnt Elm Dr</t>
  </si>
  <si>
    <t>L7A1T8</t>
  </si>
  <si>
    <t>Calderstone Middle Middle School</t>
  </si>
  <si>
    <t>160 Calderstone Road</t>
  </si>
  <si>
    <t>L6P2L7</t>
  </si>
  <si>
    <t>Caledon Central Public School</t>
  </si>
  <si>
    <t>18357 KENNEDY RD</t>
  </si>
  <si>
    <t>CALEDON VILLAGE</t>
  </si>
  <si>
    <t>L7K1Y7</t>
  </si>
  <si>
    <t>Caledon East Public School</t>
  </si>
  <si>
    <t>15738 Airport Rd</t>
  </si>
  <si>
    <t>L7C2W8</t>
  </si>
  <si>
    <t>Camilla Road Senior Public School</t>
  </si>
  <si>
    <t>201 Cherry Post Drive</t>
  </si>
  <si>
    <t>L5A1J1</t>
  </si>
  <si>
    <t>Carberry Public School</t>
  </si>
  <si>
    <t>526 Fernforest Drive</t>
  </si>
  <si>
    <t>L6R0W1</t>
  </si>
  <si>
    <t>Cashmere Avenue Public School</t>
  </si>
  <si>
    <t>2455 Cashmere Ave</t>
  </si>
  <si>
    <t>L5B2M7</t>
  </si>
  <si>
    <t>155 Castle Oaks Cross</t>
  </si>
  <si>
    <t>L6P3V4</t>
  </si>
  <si>
    <t>Castlebridge Public School</t>
  </si>
  <si>
    <t>2801 Castlebridge Dr</t>
  </si>
  <si>
    <t>Castlebrooke Secondary School</t>
  </si>
  <si>
    <t>10 Gardenbrooke Trail</t>
  </si>
  <si>
    <t>L6P3L1</t>
  </si>
  <si>
    <t>Castlemore Public School</t>
  </si>
  <si>
    <t>9916 THE GORE RD</t>
  </si>
  <si>
    <t>BRAMPTON</t>
  </si>
  <si>
    <t>L6P0A7</t>
  </si>
  <si>
    <t>Cawthra Park Secondary School</t>
  </si>
  <si>
    <t>1305 Cawthra Rd</t>
  </si>
  <si>
    <t>L5G4L1</t>
  </si>
  <si>
    <t>Centennial Senior Public School</t>
  </si>
  <si>
    <t>50 Ladore Dr</t>
  </si>
  <si>
    <t>L6Y1V5</t>
  </si>
  <si>
    <t>Central Peel Secondary School</t>
  </si>
  <si>
    <t>32 Kennedy Rd N</t>
  </si>
  <si>
    <t>L6V1X4</t>
  </si>
  <si>
    <t>Champlain Trail Public School</t>
  </si>
  <si>
    <t>895 Ceremonial Dr</t>
  </si>
  <si>
    <t>L5R3B5</t>
  </si>
  <si>
    <t>Cherrytree Public School</t>
  </si>
  <si>
    <t>155 Cherrytree Dr</t>
  </si>
  <si>
    <t>L6Y3M9</t>
  </si>
  <si>
    <t>236 Queen Mary Dr</t>
  </si>
  <si>
    <t>L7A3L3</t>
  </si>
  <si>
    <t>Chinguacousy Secondary School</t>
  </si>
  <si>
    <t>1370 WILLIAMS PKY</t>
  </si>
  <si>
    <t>L6S1V3</t>
  </si>
  <si>
    <t>Chris Hadfield P.S. (Elementary)</t>
  </si>
  <si>
    <t>465 Fairview Road</t>
  </si>
  <si>
    <t>L5B3W7</t>
  </si>
  <si>
    <t>Churchill Meadows Public School</t>
  </si>
  <si>
    <t>3310 McDowell Dr</t>
  </si>
  <si>
    <t>L5M6R8</t>
  </si>
  <si>
    <t>90 Bonnie Braes Drive</t>
  </si>
  <si>
    <t>L6Y0Y3</t>
  </si>
  <si>
    <t>97 GALLUCCI CRES</t>
  </si>
  <si>
    <t>L6P1R6</t>
  </si>
  <si>
    <t>Clark Boulevard Public School</t>
  </si>
  <si>
    <t>201 Clark Blvd</t>
  </si>
  <si>
    <t>L6T2C9</t>
  </si>
  <si>
    <t>Clarkson Public School</t>
  </si>
  <si>
    <t>888 Clarkson Rd S</t>
  </si>
  <si>
    <t>L5J2V3</t>
  </si>
  <si>
    <t>Clarkson Secondary School</t>
  </si>
  <si>
    <t>2524 Bromsgrove Rd</t>
  </si>
  <si>
    <t>L5J1L8</t>
  </si>
  <si>
    <t>Clifton Public School</t>
  </si>
  <si>
    <t>2389 Cliff Rd</t>
  </si>
  <si>
    <t>L5A2P1</t>
  </si>
  <si>
    <t>Conestoga Public School</t>
  </si>
  <si>
    <t>300 Conestoga Dr</t>
  </si>
  <si>
    <t>L6Z3M1</t>
  </si>
  <si>
    <t>5100 Salishan Circle</t>
  </si>
  <si>
    <t>L5R3E3</t>
  </si>
  <si>
    <t>Copeland Public School</t>
  </si>
  <si>
    <t>5 Young Drive</t>
  </si>
  <si>
    <t>L6Y0P4</t>
  </si>
  <si>
    <t>Corliss Public School</t>
  </si>
  <si>
    <t>3730 Corliss Cres</t>
  </si>
  <si>
    <t>L4T2Z4</t>
  </si>
  <si>
    <t>Corsair Public School</t>
  </si>
  <si>
    <t>2230 Corsair Road</t>
  </si>
  <si>
    <t>L5A2L9</t>
  </si>
  <si>
    <t>Countryside Village PS (Elementary)</t>
  </si>
  <si>
    <t>40 Dolbyhill Drive</t>
  </si>
  <si>
    <t>L6R3V8</t>
  </si>
  <si>
    <t>Credit Valley Public School</t>
  </si>
  <si>
    <t>2365 Credit Valley Rd</t>
  </si>
  <si>
    <t>L5M4E8</t>
  </si>
  <si>
    <t>Darcel Avenue Senior Public School</t>
  </si>
  <si>
    <t>7635 Darcel Ave</t>
  </si>
  <si>
    <t>L4T2Y2</t>
  </si>
  <si>
    <t>6900 Gooderham Estate Blvd</t>
  </si>
  <si>
    <t>L5W1B4</t>
  </si>
  <si>
    <t>David Suzuki Secondary School</t>
  </si>
  <si>
    <t>45 Daviselm Drive</t>
  </si>
  <si>
    <t>L6X0Z3</t>
  </si>
  <si>
    <t>Derry West Village Public School</t>
  </si>
  <si>
    <t>620 Twain Ave</t>
  </si>
  <si>
    <t>L5W1M1</t>
  </si>
  <si>
    <t>Dixie Public School</t>
  </si>
  <si>
    <t>1120 Flagship Dr</t>
  </si>
  <si>
    <t>L4Y2K1</t>
  </si>
  <si>
    <t>Dolphin Senior Public School</t>
  </si>
  <si>
    <t>18 Brookside Dr</t>
  </si>
  <si>
    <t>L5M1H3</t>
  </si>
  <si>
    <t>95 Remembrance Road</t>
  </si>
  <si>
    <t>L7A4W3</t>
  </si>
  <si>
    <t>Dorset Drive Public School</t>
  </si>
  <si>
    <t>100 Dorset Dr</t>
  </si>
  <si>
    <t>L6T2Y9</t>
  </si>
  <si>
    <t>Dunrankin Drive Public School</t>
  </si>
  <si>
    <t>3700 Dunrankin Dr</t>
  </si>
  <si>
    <t>L4T1V9</t>
  </si>
  <si>
    <t>Eagle Plains Public School</t>
  </si>
  <si>
    <t>40 Eagle Plains Drive</t>
  </si>
  <si>
    <t>L6R2X8</t>
  </si>
  <si>
    <t>Earnscliffe Senior Public School</t>
  </si>
  <si>
    <t>50 Earnscliffe Circle</t>
  </si>
  <si>
    <t>L6T2B2</t>
  </si>
  <si>
    <t>Eastbourne Drive Public School</t>
  </si>
  <si>
    <t>702 Balmoral Dr</t>
  </si>
  <si>
    <t>L6T1X3</t>
  </si>
  <si>
    <t>61 Edenbrook Hill Dr</t>
  </si>
  <si>
    <t>L7A1X6</t>
  </si>
  <si>
    <t>Edenrose Public School</t>
  </si>
  <si>
    <t>1342 Edenrose St</t>
  </si>
  <si>
    <t>L5V1K9</t>
  </si>
  <si>
    <t>Edenwood Middle School</t>
  </si>
  <si>
    <t>6770 Edenwood Dr</t>
  </si>
  <si>
    <t>L5N3B2</t>
  </si>
  <si>
    <t>Eldorado P.S. (Elementary)</t>
  </si>
  <si>
    <t>25 Wardsville Drive</t>
  </si>
  <si>
    <t>L6Y0T7</t>
  </si>
  <si>
    <t>Ellengale Public School</t>
  </si>
  <si>
    <t>3480 Ellengale Dr</t>
  </si>
  <si>
    <t>L5C1Z7</t>
  </si>
  <si>
    <t>Ellwood Memorial Public School</t>
  </si>
  <si>
    <t>35 Ellwood Dr E</t>
  </si>
  <si>
    <t>L7E2A7</t>
  </si>
  <si>
    <t>Elm Drive (Elementary)</t>
  </si>
  <si>
    <t>3492 Kariya Drive</t>
  </si>
  <si>
    <t>L5B0L2</t>
  </si>
  <si>
    <t>Erin Centre Middle School</t>
  </si>
  <si>
    <t>3240 ERIN CENTRE BLVD</t>
  </si>
  <si>
    <t>L5M7T9</t>
  </si>
  <si>
    <t>3546 South Common Crt</t>
  </si>
  <si>
    <t>L5L2B1</t>
  </si>
  <si>
    <t>Erindale Secondary School</t>
  </si>
  <si>
    <t>2021 DUNDAS ST</t>
  </si>
  <si>
    <t>L5K1R2</t>
  </si>
  <si>
    <t>Esker Lake Public School</t>
  </si>
  <si>
    <t>10420 Heart Lake Rd</t>
  </si>
  <si>
    <t>L6Z4S2</t>
  </si>
  <si>
    <t>Fairlawn Elementary Public School</t>
  </si>
  <si>
    <t>40 Fairlawn Blvd</t>
  </si>
  <si>
    <t>L6P2X4</t>
  </si>
  <si>
    <t>Fairview Public School</t>
  </si>
  <si>
    <t>3590 Joan Dr</t>
  </si>
  <si>
    <t>L5B1T8</t>
  </si>
  <si>
    <t>Fairwind Senior Public School</t>
  </si>
  <si>
    <t>5235 Fairwind Dr</t>
  </si>
  <si>
    <t>L5R3L2</t>
  </si>
  <si>
    <t>Fallingbrook Middle School</t>
  </si>
  <si>
    <t>5187 Fallingbrook Dr</t>
  </si>
  <si>
    <t>L5V1N7</t>
  </si>
  <si>
    <t>Fallingdale Public School</t>
  </si>
  <si>
    <t>510 Clark Blvd</t>
  </si>
  <si>
    <t>L6T2E4</t>
  </si>
  <si>
    <t>Fernforest Public School</t>
  </si>
  <si>
    <t>275 Fernforest Dr</t>
  </si>
  <si>
    <t>L6R1L9</t>
  </si>
  <si>
    <t>Fletcher's Creek Senior Public School</t>
  </si>
  <si>
    <t>92 Malta Ave</t>
  </si>
  <si>
    <t>Fletcher's Meadow Secondary School</t>
  </si>
  <si>
    <t>10750 Chinguacousy Rd</t>
  </si>
  <si>
    <t>L7A2Z7</t>
  </si>
  <si>
    <t>Floradale Public School</t>
  </si>
  <si>
    <t>210 Paisley Blvd W</t>
  </si>
  <si>
    <t>L5B2A4</t>
  </si>
  <si>
    <t>Folkstone Public School</t>
  </si>
  <si>
    <t>104 Folkstone Cres</t>
  </si>
  <si>
    <t>L6T3M5</t>
  </si>
  <si>
    <t>Forest Avenue Public School</t>
  </si>
  <si>
    <t>20 Forest Ave</t>
  </si>
  <si>
    <t>L5G1K7</t>
  </si>
  <si>
    <t>Forest Glen Public School</t>
  </si>
  <si>
    <t>3400 Ponytrail Dr</t>
  </si>
  <si>
    <t>L4X1V5</t>
  </si>
  <si>
    <t>Garthwood Park Public School</t>
  </si>
  <si>
    <t>3245 Colonial Drive</t>
  </si>
  <si>
    <t>L5L5G2</t>
  </si>
  <si>
    <t>35 Sunset Blvd</t>
  </si>
  <si>
    <t>Glenforest Secondary School</t>
  </si>
  <si>
    <t>3575 Fieldgate Dr</t>
  </si>
  <si>
    <t>L4X2J6</t>
  </si>
  <si>
    <t>Glenhaven Senior Public School</t>
  </si>
  <si>
    <t>3570 Havenwood Dr.</t>
  </si>
  <si>
    <t>Goldcrest Public School</t>
  </si>
  <si>
    <t>24 Goldcrest Rd</t>
  </si>
  <si>
    <t>L6S1G3</t>
  </si>
  <si>
    <t>Gordon Graydon Senior Public School</t>
  </si>
  <si>
    <t>170 Rutherford Rd N</t>
  </si>
  <si>
    <t>L6V2X9</t>
  </si>
  <si>
    <t>Great Lakes Public School</t>
  </si>
  <si>
    <t>285 Great Lakes Drive</t>
  </si>
  <si>
    <t>L6R2R8</t>
  </si>
  <si>
    <t>Green Glade Senior Public School</t>
  </si>
  <si>
    <t>1550 Green Glade</t>
  </si>
  <si>
    <t>L5J1B5</t>
  </si>
  <si>
    <t>Greenbriar Senior Public School</t>
  </si>
  <si>
    <t>1140 CENTRAL PARK DR</t>
  </si>
  <si>
    <t>L6S2C9</t>
  </si>
  <si>
    <t>Grenoble Public School</t>
  </si>
  <si>
    <t>33 GREENBRIAR RD</t>
  </si>
  <si>
    <t>L6S1V8</t>
  </si>
  <si>
    <t>Hanover Public School</t>
  </si>
  <si>
    <t>215 Hanover Rd.</t>
  </si>
  <si>
    <t>L6S1B6</t>
  </si>
  <si>
    <t>Harold F Loughin Public School</t>
  </si>
  <si>
    <t>39 Herkley Dr</t>
  </si>
  <si>
    <t>L6V2E7</t>
  </si>
  <si>
    <t>Harold M. Brathwaite Secondary School</t>
  </si>
  <si>
    <t>415 Great Lakes Dr</t>
  </si>
  <si>
    <t>L6R2Z4</t>
  </si>
  <si>
    <t>Hawthorn Public School</t>
  </si>
  <si>
    <t>2473 Rosemary Dr</t>
  </si>
  <si>
    <t>L5C1X1</t>
  </si>
  <si>
    <t>Hazel McCallion Senior Public School</t>
  </si>
  <si>
    <t>5750 River Grove Ave</t>
  </si>
  <si>
    <t>L5M4R5</t>
  </si>
  <si>
    <t>Heart Lake Secondary School</t>
  </si>
  <si>
    <t>296 Conestoga Dr</t>
  </si>
  <si>
    <t>Helen Wilson Public School</t>
  </si>
  <si>
    <t>9 Abbey Rd</t>
  </si>
  <si>
    <t>L6W2T7</t>
  </si>
  <si>
    <t>Herb Campbell Public School</t>
  </si>
  <si>
    <t>3749 KING ST</t>
  </si>
  <si>
    <t>INGLEWOOD</t>
  </si>
  <si>
    <t>L7C0T6</t>
  </si>
  <si>
    <t>Hewson Elementary Public School</t>
  </si>
  <si>
    <t>235 Father Tobin Road</t>
  </si>
  <si>
    <t>L6R0G2</t>
  </si>
  <si>
    <t>Hickory Wood Public School</t>
  </si>
  <si>
    <t>630 Ray Lawson Blvd</t>
  </si>
  <si>
    <t>L6Y4W8</t>
  </si>
  <si>
    <t>1530 Springwell Ave</t>
  </si>
  <si>
    <t>L5J3H6</t>
  </si>
  <si>
    <t>Hilldale Public School</t>
  </si>
  <si>
    <t>100 Hilldale Cres</t>
  </si>
  <si>
    <t>L6S2N3</t>
  </si>
  <si>
    <t>Hillside Public School Public School</t>
  </si>
  <si>
    <t>1290 Kelly Rd</t>
  </si>
  <si>
    <t>L5J3V1</t>
  </si>
  <si>
    <t>Homelands Senior Public School</t>
  </si>
  <si>
    <t>2420 Homelands Dr</t>
  </si>
  <si>
    <t>L5K1H2</t>
  </si>
  <si>
    <t>Homestead Public School</t>
  </si>
  <si>
    <t>99 Fletcher's Creek Blvd</t>
  </si>
  <si>
    <t>L6X4T7</t>
  </si>
  <si>
    <t>Humberview Secondary School</t>
  </si>
  <si>
    <t>135 Kingsview Dr</t>
  </si>
  <si>
    <t>L7E3V8</t>
  </si>
  <si>
    <t>Huntington Ridge Public School</t>
  </si>
  <si>
    <t>345 Huntington Ridge Dr</t>
  </si>
  <si>
    <t>L5R1R6</t>
  </si>
  <si>
    <t>Huttonville Public School</t>
  </si>
  <si>
    <t>2322 Embleton Rd</t>
  </si>
  <si>
    <t>Huttonville</t>
  </si>
  <si>
    <t>L6X0C9</t>
  </si>
  <si>
    <t>Ingleborough (Elementary)</t>
  </si>
  <si>
    <t>60 Ingleborough Drive</t>
  </si>
  <si>
    <t>L6X0X5</t>
  </si>
  <si>
    <t>James Bolton Public School</t>
  </si>
  <si>
    <t>225 Kingsview Dr</t>
  </si>
  <si>
    <t>L7E3X8</t>
  </si>
  <si>
    <t>James Grieve Public School</t>
  </si>
  <si>
    <t>12175 Bramalea Road</t>
  </si>
  <si>
    <t>L7C2P9</t>
  </si>
  <si>
    <t>James Potter Public School</t>
  </si>
  <si>
    <t>9775 Creditview Road</t>
  </si>
  <si>
    <t>L6X0H7</t>
  </si>
  <si>
    <t>Janet I. McDougald Public School</t>
  </si>
  <si>
    <t>498 Hartsdale Avenue</t>
  </si>
  <si>
    <t>L5G2G6</t>
  </si>
  <si>
    <t>Jean Augustine Secondary School</t>
  </si>
  <si>
    <t>500 Elbern Markell Drive</t>
  </si>
  <si>
    <t>L6X5L3</t>
  </si>
  <si>
    <t>Jefferson Public School</t>
  </si>
  <si>
    <t>48 Jefferson Rd</t>
  </si>
  <si>
    <t>L6S2N9</t>
  </si>
  <si>
    <t>John Fraser Secondary School</t>
  </si>
  <si>
    <t>2665 Erin Centre Blvd</t>
  </si>
  <si>
    <t>L5M5H6</t>
  </si>
  <si>
    <t>Judith Nyman Secondary School</t>
  </si>
  <si>
    <t>1305 WILLIAMS PKY</t>
  </si>
  <si>
    <t>L6S3J8</t>
  </si>
  <si>
    <t>Kenollie Public School</t>
  </si>
  <si>
    <t>1376 Glenwood Dr</t>
  </si>
  <si>
    <t>L5G2X1</t>
  </si>
  <si>
    <t>Kindree Public School</t>
  </si>
  <si>
    <t>7370 Terragar Blvd</t>
  </si>
  <si>
    <t>L5N7L8</t>
  </si>
  <si>
    <t>Kingswood Drive Public School</t>
  </si>
  <si>
    <t>235 Kingswood Dr</t>
  </si>
  <si>
    <t>L6V3B3</t>
  </si>
  <si>
    <t>Lancaster Public School</t>
  </si>
  <si>
    <t>7425 Netherwood Rd</t>
  </si>
  <si>
    <t>L4T2N7</t>
  </si>
  <si>
    <t>Larkspur Public School</t>
  </si>
  <si>
    <t>111 Larkspur Rd</t>
  </si>
  <si>
    <t>L6R1X2</t>
  </si>
  <si>
    <t>Levi Creek Public School</t>
  </si>
  <si>
    <t>1525 Samuelson Circle</t>
  </si>
  <si>
    <t>L5N7Z1</t>
  </si>
  <si>
    <t>Lincoln M. Alexander Secondary School</t>
  </si>
  <si>
    <t>3545 Morning Star Dr</t>
  </si>
  <si>
    <t>L4T1Y3</t>
  </si>
  <si>
    <t>Lisgar Middle School</t>
  </si>
  <si>
    <t>6755 Lisgar Dr</t>
  </si>
  <si>
    <t>L5N6S9</t>
  </si>
  <si>
    <t>Lorenville P.S. (Elementary)</t>
  </si>
  <si>
    <t>10 Lorenville Drive</t>
  </si>
  <si>
    <t>L6X2Z9</t>
  </si>
  <si>
    <t>Lorne Park Public School</t>
  </si>
  <si>
    <t>1325 Indian Rd</t>
  </si>
  <si>
    <t>L5H1S3</t>
  </si>
  <si>
    <t>Lorne Park Secondary School</t>
  </si>
  <si>
    <t>1324 Lorne Park Rd</t>
  </si>
  <si>
    <t>L5H3B1</t>
  </si>
  <si>
    <t>Lougheed Middle School</t>
  </si>
  <si>
    <t>475 Father Tobin Dr</t>
  </si>
  <si>
    <t>L6R0J9</t>
  </si>
  <si>
    <t>Louise Arbour Secondary School</t>
  </si>
  <si>
    <t>365 Father Tobin Road</t>
  </si>
  <si>
    <t>L6R0R4</t>
  </si>
  <si>
    <t>Macville Public School</t>
  </si>
  <si>
    <t>7280 King St W RR 5</t>
  </si>
  <si>
    <t>L7C0S3</t>
  </si>
  <si>
    <t>Madoc Drive Public School</t>
  </si>
  <si>
    <t>49 Madoc Dr</t>
  </si>
  <si>
    <t>L6V2A1</t>
  </si>
  <si>
    <t>Malala Yousafzai PS (Elementary)</t>
  </si>
  <si>
    <t>565 Remembrance Road</t>
  </si>
  <si>
    <t>L7A4L2</t>
  </si>
  <si>
    <t>Maple Wood Public School</t>
  </si>
  <si>
    <t>2650 Gananoque Dr</t>
  </si>
  <si>
    <t>L5N2R2</t>
  </si>
  <si>
    <t>Marvin Heights Public School</t>
  </si>
  <si>
    <t>7455 Redstone Rd</t>
  </si>
  <si>
    <t>L4T2B3</t>
  </si>
  <si>
    <t>Massey Street Public School</t>
  </si>
  <si>
    <t>95 Massey St</t>
  </si>
  <si>
    <t>L6S3A3</t>
  </si>
  <si>
    <t>Mayfield Secondary School</t>
  </si>
  <si>
    <t>5000 Mayfield Road</t>
  </si>
  <si>
    <t>L7C0Z5</t>
  </si>
  <si>
    <t>McBride Avenue Public School</t>
  </si>
  <si>
    <t>974 McBride Ave</t>
  </si>
  <si>
    <t>L5C1L6</t>
  </si>
  <si>
    <t>McClure PS (Elementary)</t>
  </si>
  <si>
    <t>50 Parity Road</t>
  </si>
  <si>
    <t>L6X5M8</t>
  </si>
  <si>
    <t>83 McCrimmon Dr</t>
  </si>
  <si>
    <t>L7A2Z3</t>
  </si>
  <si>
    <t>McHugh Public School</t>
  </si>
  <si>
    <t>31 Craig St</t>
  </si>
  <si>
    <t>L6Y1J2</t>
  </si>
  <si>
    <t>McKinnon Public School</t>
  </si>
  <si>
    <t>3270 Tacc Drive</t>
  </si>
  <si>
    <t>L5M0H3</t>
  </si>
  <si>
    <t>Meadowvale Secondary School</t>
  </si>
  <si>
    <t>6700 Edenwood Dr</t>
  </si>
  <si>
    <t>Meadowvale Village Public School</t>
  </si>
  <si>
    <t>890 Old Derry Rd W</t>
  </si>
  <si>
    <t>L5W1A1</t>
  </si>
  <si>
    <t>Middlebury Public School</t>
  </si>
  <si>
    <t>5482 Middlebury Dr</t>
  </si>
  <si>
    <t>L5M5E8</t>
  </si>
  <si>
    <t>Miller's Grove School</t>
  </si>
  <si>
    <t>6325 Miller Grove Rd</t>
  </si>
  <si>
    <t>L5N3K2</t>
  </si>
  <si>
    <t>Mineola Public School</t>
  </si>
  <si>
    <t>145 Windy Oaks Dr</t>
  </si>
  <si>
    <t>L5G1Z4</t>
  </si>
  <si>
    <t>Mississauga Secondary School</t>
  </si>
  <si>
    <t>550 Courtneypark Dr. West</t>
  </si>
  <si>
    <t>3131 Morning Star Dr</t>
  </si>
  <si>
    <t>L4T1X3</t>
  </si>
  <si>
    <t>Morton Way Public School</t>
  </si>
  <si>
    <t>200 Morton Way</t>
  </si>
  <si>
    <t>L6Y2P8</t>
  </si>
  <si>
    <t>Mount Pleasant Village Public School</t>
  </si>
  <si>
    <t>100 Commuter Drive</t>
  </si>
  <si>
    <t>L7A0P7</t>
  </si>
  <si>
    <t>65 Mount Royal Crl</t>
  </si>
  <si>
    <t>L6P2K4</t>
  </si>
  <si>
    <t>Mountain Ash (Elementary)</t>
  </si>
  <si>
    <t>280 Mountainash Rd</t>
  </si>
  <si>
    <t>L6R3G2</t>
  </si>
  <si>
    <t>Munden Park Public School</t>
  </si>
  <si>
    <t>515 Tedwyn Dr</t>
  </si>
  <si>
    <t>L5A1J8</t>
  </si>
  <si>
    <t>Nahani Way Public School</t>
  </si>
  <si>
    <t>235 Nahani Way</t>
  </si>
  <si>
    <t>Nelson Mandela P.S. (Elementary)</t>
  </si>
  <si>
    <t>10125 Chinguacousy Road</t>
  </si>
  <si>
    <t>L7A3Z6</t>
  </si>
  <si>
    <t>250 Centre St N</t>
  </si>
  <si>
    <t>L6V2R4</t>
  </si>
  <si>
    <t>North Park Secondary School</t>
  </si>
  <si>
    <t>10 North Park Dr</t>
  </si>
  <si>
    <t>L6S3M1</t>
  </si>
  <si>
    <t>70 Gretna Dr</t>
  </si>
  <si>
    <t>L6X2E9</t>
  </si>
  <si>
    <t>2060 Stonehouse Cres</t>
  </si>
  <si>
    <t>L5H3J1</t>
  </si>
  <si>
    <t>5120 Perennial Dr</t>
  </si>
  <si>
    <t>L5M7T6</t>
  </si>
  <si>
    <t>6135 Lisgar Dr</t>
  </si>
  <si>
    <t>L5N7V2</t>
  </si>
  <si>
    <t>Owenwood Public School</t>
  </si>
  <si>
    <t>930 Owenwood Dr</t>
  </si>
  <si>
    <t>L5H3J2</t>
  </si>
  <si>
    <t>Palgrave Public School</t>
  </si>
  <si>
    <t>8962 Patterson Sideroad</t>
  </si>
  <si>
    <t>Palgrave</t>
  </si>
  <si>
    <t>L7E0L2</t>
  </si>
  <si>
    <t>Parkholme Secondary School</t>
  </si>
  <si>
    <t>10750 Chinguacousy Road</t>
  </si>
  <si>
    <t>Parkway Public School</t>
  </si>
  <si>
    <t>24 Duncan Bull Dr</t>
  </si>
  <si>
    <t>L6W1H4</t>
  </si>
  <si>
    <t>Peel Alternative - North Elementary</t>
  </si>
  <si>
    <t>315 BARTLEY BULL PKY</t>
  </si>
  <si>
    <t>L6W2L4</t>
  </si>
  <si>
    <t>Peel Alternative - South Elementary</t>
  </si>
  <si>
    <t>1500 Ogden Avenue</t>
  </si>
  <si>
    <t>Peel Alternative North</t>
  </si>
  <si>
    <t>Peel Alternative North ISR</t>
  </si>
  <si>
    <t>Peel Alternative South</t>
  </si>
  <si>
    <t>Peel Alternative South ISR</t>
  </si>
  <si>
    <t>Peel Virtual Secondary School</t>
  </si>
  <si>
    <t>Plowman's Park Public School</t>
  </si>
  <si>
    <t>5940 Montevideo Rd</t>
  </si>
  <si>
    <t>L5N3J5</t>
  </si>
  <si>
    <t>Plum Tree Park Public School</t>
  </si>
  <si>
    <t>6855 Tenth Line W</t>
  </si>
  <si>
    <t>L5N5R2</t>
  </si>
  <si>
    <t>Port Credit Secondary School</t>
  </si>
  <si>
    <t>70 Mineola Rd E</t>
  </si>
  <si>
    <t>L5G2E5</t>
  </si>
  <si>
    <t>Pte. Buckam Singh PS (Elementary)</t>
  </si>
  <si>
    <t>100 Martin Byrne Drive</t>
  </si>
  <si>
    <t>L6P4C7</t>
  </si>
  <si>
    <t>Queen Elizabeth Senior Public School</t>
  </si>
  <si>
    <t>60 South Service Rd</t>
  </si>
  <si>
    <t>L5G2R9</t>
  </si>
  <si>
    <t>20 Academic Dr</t>
  </si>
  <si>
    <t>L6Y0R7</t>
  </si>
  <si>
    <t>Queenston Drive Public School</t>
  </si>
  <si>
    <t>3520 Queenston Dr</t>
  </si>
  <si>
    <t>L5C2G6</t>
  </si>
  <si>
    <t>Ray Lawson</t>
  </si>
  <si>
    <t>725 Ray Lawson Boulevard</t>
  </si>
  <si>
    <t>L6Y0T8</t>
  </si>
  <si>
    <t>Ray Underhill Public School</t>
  </si>
  <si>
    <t>32 Suburban Dr</t>
  </si>
  <si>
    <t>L5N1G6</t>
  </si>
  <si>
    <t>80 Red Willow Rd</t>
  </si>
  <si>
    <t>L6P2B1</t>
  </si>
  <si>
    <t>Rick Hansen Secondary School</t>
  </si>
  <si>
    <t>1150 Dream Crest Road</t>
  </si>
  <si>
    <t>L5V1N6</t>
  </si>
  <si>
    <t>Ridgeview Public School</t>
  </si>
  <si>
    <t>25 Brenda Ave</t>
  </si>
  <si>
    <t>L6Y2A1</t>
  </si>
  <si>
    <t>Ridgewood Public School</t>
  </si>
  <si>
    <t>7207 Cambrett Dr</t>
  </si>
  <si>
    <t>L4T2R3</t>
  </si>
  <si>
    <t>Riverside Public School</t>
  </si>
  <si>
    <t>30 John St N</t>
  </si>
  <si>
    <t>L5H2E8</t>
  </si>
  <si>
    <t>Robert H Lagerquist Senior Public School</t>
  </si>
  <si>
    <t>105 Richvale Dr N</t>
  </si>
  <si>
    <t>L6Z1Y6</t>
  </si>
  <si>
    <t>Robert J Lee Public School</t>
  </si>
  <si>
    <t>160 Mountainash Rd</t>
  </si>
  <si>
    <t>L6R1J1</t>
  </si>
  <si>
    <t>30 PANTOMINE BLVD</t>
  </si>
  <si>
    <t>L6Y5N2</t>
  </si>
  <si>
    <t>Ross Drive P.S. (Elementary)</t>
  </si>
  <si>
    <t>40 Ross Drive</t>
  </si>
  <si>
    <t>L6R3S7</t>
  </si>
  <si>
    <t>254 Queen Mary Dr</t>
  </si>
  <si>
    <t>L7A3L6</t>
  </si>
  <si>
    <t>77 Royal Orchard Dr</t>
  </si>
  <si>
    <t>L6X4M4</t>
  </si>
  <si>
    <t>Russell D Barber Public School</t>
  </si>
  <si>
    <t>255 North Park Dr</t>
  </si>
  <si>
    <t>L6Y3M6</t>
  </si>
  <si>
    <t>5605 Freshwater Dr</t>
  </si>
  <si>
    <t>L5M7M8</t>
  </si>
  <si>
    <t>Sandalwood Heights Secondary School</t>
  </si>
  <si>
    <t>2671 Sandalwood Pkwy E</t>
  </si>
  <si>
    <t>L6R0K7</t>
  </si>
  <si>
    <t>Sawmill Valley Public School</t>
  </si>
  <si>
    <t>3625 Sawmill Valley Dr</t>
  </si>
  <si>
    <t>Settler's Green Public School</t>
  </si>
  <si>
    <t>5800 Montevideo Rd</t>
  </si>
  <si>
    <t>L5N2S1</t>
  </si>
  <si>
    <t>10 Father Tobin Rd</t>
  </si>
  <si>
    <t>L6R3K2</t>
  </si>
  <si>
    <t>Shelter Bay Public School</t>
  </si>
  <si>
    <t>6735 Shelter Bay Rd</t>
  </si>
  <si>
    <t>L5N2C5</t>
  </si>
  <si>
    <t>Sheridan Park Public School</t>
  </si>
  <si>
    <t>2280 Perran Dr</t>
  </si>
  <si>
    <t>L5K1M1</t>
  </si>
  <si>
    <t>Sherwood Mills Public School</t>
  </si>
  <si>
    <t>1385 Sherwood Mills Blvd</t>
  </si>
  <si>
    <t>L5V2B8</t>
  </si>
  <si>
    <t>460 Silver Creek Blvd</t>
  </si>
  <si>
    <t>L5A2B3</t>
  </si>
  <si>
    <t>Silverthorn Public School</t>
  </si>
  <si>
    <t>3535 Cedar Creek Dr</t>
  </si>
  <si>
    <t>L4Y2Y4</t>
  </si>
  <si>
    <t>Sir Isaac Brock P.S. (Elementary)</t>
  </si>
  <si>
    <t>45 Meltwater Crescent</t>
  </si>
  <si>
    <t>L6P3V8</t>
  </si>
  <si>
    <t>364 BARTLEY BULL PKY</t>
  </si>
  <si>
    <t>L6W2L8</t>
  </si>
  <si>
    <t>Sir William Gage Middle School</t>
  </si>
  <si>
    <t>625 Queen Street</t>
  </si>
  <si>
    <t>L6Y5L6</t>
  </si>
  <si>
    <t>89 Ardglen Dr</t>
  </si>
  <si>
    <t>L6W1V1</t>
  </si>
  <si>
    <t>Somerset Drive Public School</t>
  </si>
  <si>
    <t>50 Somerset Dr</t>
  </si>
  <si>
    <t>L6Z1C7</t>
  </si>
  <si>
    <t>SouthFields Village (Elementary)</t>
  </si>
  <si>
    <t>110 LEARMONT AVE</t>
  </si>
  <si>
    <t>CALEDON</t>
  </si>
  <si>
    <t>L7C3R1</t>
  </si>
  <si>
    <t>Springbrook P.S. (Elementary)</t>
  </si>
  <si>
    <t>145 Jordensen Drive</t>
  </si>
  <si>
    <t>100 Dewside Dr</t>
  </si>
  <si>
    <t>L6R3B6</t>
  </si>
  <si>
    <t>Springfield Public School</t>
  </si>
  <si>
    <t>3251 THE CREDIT WOODLANDS</t>
  </si>
  <si>
    <t>L5C2J7</t>
  </si>
  <si>
    <t>286 SUNNY MEADOW BLVD</t>
  </si>
  <si>
    <t>L6R3C3</t>
  </si>
  <si>
    <t>Stephen Lewis Secondary School</t>
  </si>
  <si>
    <t>3675 Thomas Street</t>
  </si>
  <si>
    <t>Streetsville Secondary School</t>
  </si>
  <si>
    <t>72 Joymar Dr</t>
  </si>
  <si>
    <t>L5M1G3</t>
  </si>
  <si>
    <t>30 Chapparal Dr</t>
  </si>
  <si>
    <t>L6R3C4</t>
  </si>
  <si>
    <t>T. L. Kennedy Secondary School</t>
  </si>
  <si>
    <t>3100 Hurontario St</t>
  </si>
  <si>
    <t>L5B1N7</t>
  </si>
  <si>
    <t>1480 Chriseden Dr</t>
  </si>
  <si>
    <t>L5H1V4</t>
  </si>
  <si>
    <t>95 Richvale Dr N</t>
  </si>
  <si>
    <t>The Valleys Senior Public School</t>
  </si>
  <si>
    <t>1235 Mississauga Valley Blvd</t>
  </si>
  <si>
    <t>L5A3R8</t>
  </si>
  <si>
    <t>The Woodlands</t>
  </si>
  <si>
    <t>3225 Erindale Station Rd</t>
  </si>
  <si>
    <t>L5C1Y5</t>
  </si>
  <si>
    <t>The Woodlands Secondary School</t>
  </si>
  <si>
    <t>Thomas Street Middle School</t>
  </si>
  <si>
    <t>2640 Thomas St</t>
  </si>
  <si>
    <t>L5M5G8</t>
  </si>
  <si>
    <t>Thorn Lodge Public School</t>
  </si>
  <si>
    <t>2730 Thorn Lodge Dr</t>
  </si>
  <si>
    <t>L5K1L2</t>
  </si>
  <si>
    <t>Thorndale Public School</t>
  </si>
  <si>
    <t>133 Thorndale Road</t>
  </si>
  <si>
    <t>L6P1K5</t>
  </si>
  <si>
    <t>Thornwood Public School</t>
  </si>
  <si>
    <t>277 Mississauga Valley Blvd</t>
  </si>
  <si>
    <t>L5A1Y6</t>
  </si>
  <si>
    <t>Tomken Road Senior Public School</t>
  </si>
  <si>
    <t>3200 Tomken Rd</t>
  </si>
  <si>
    <t>L4Y2Y6</t>
  </si>
  <si>
    <t>Tony Pontes (Elementary)</t>
  </si>
  <si>
    <t>12872 Kennedy Road</t>
  </si>
  <si>
    <t>L7C4E1</t>
  </si>
  <si>
    <t>145 Treeline Blvd</t>
  </si>
  <si>
    <t>L6P1E7</t>
  </si>
  <si>
    <t>Trelawny Public School</t>
  </si>
  <si>
    <t>3420 Trelawny Circle</t>
  </si>
  <si>
    <t>L5N6N6</t>
  </si>
  <si>
    <t>30 Tribune Drive</t>
  </si>
  <si>
    <t>L7A0X5</t>
  </si>
  <si>
    <t>Turner Fenton Secondary School</t>
  </si>
  <si>
    <t>7935 Kennedy Rd S RR 10</t>
  </si>
  <si>
    <t>L6W0A2</t>
  </si>
  <si>
    <t>Vista Heights Public School</t>
  </si>
  <si>
    <t>89 Vista Blvd</t>
  </si>
  <si>
    <t>L5M1V8</t>
  </si>
  <si>
    <t>Walnut Grove P.S. (Elementary)</t>
  </si>
  <si>
    <t>10 Pinestaff Road</t>
  </si>
  <si>
    <t>L6P3X8</t>
  </si>
  <si>
    <t>West Credit Secondary School</t>
  </si>
  <si>
    <t>6325 Montevideo Rd</t>
  </si>
  <si>
    <t>L5N4G7</t>
  </si>
  <si>
    <t>Westacres Public School</t>
  </si>
  <si>
    <t>2165 Breezy Brae Dr</t>
  </si>
  <si>
    <t>L4Y1N3</t>
  </si>
  <si>
    <t>Westervelts Corners Public School</t>
  </si>
  <si>
    <t>20 Brickyard Way</t>
  </si>
  <si>
    <t>140 Howard Stewart Road</t>
  </si>
  <si>
    <t>L6Y6B1</t>
  </si>
  <si>
    <t>Whitehorn Public School</t>
  </si>
  <si>
    <t>5785 Whitehorn Ave</t>
  </si>
  <si>
    <t>Whiteoaks Public School</t>
  </si>
  <si>
    <t>1690 Mazo Cres</t>
  </si>
  <si>
    <t>L5J1Y8</t>
  </si>
  <si>
    <t>William G. Davis Senior Public School</t>
  </si>
  <si>
    <t>491 BARTLEY BULL PKY</t>
  </si>
  <si>
    <t>L6W2M7</t>
  </si>
  <si>
    <t>Williams Parkway Senior Public School</t>
  </si>
  <si>
    <t>1285 WILLIAMS PKY</t>
  </si>
  <si>
    <t>Willow Way Public School</t>
  </si>
  <si>
    <t>1715 Willow Way</t>
  </si>
  <si>
    <t>L5M3W5</t>
  </si>
  <si>
    <t>Worthington Public School</t>
  </si>
  <si>
    <t>71 Worthington Ave</t>
  </si>
  <si>
    <t>L7A1N9</t>
  </si>
  <si>
    <t>Burkevale Protestant Separate School Separate School</t>
  </si>
  <si>
    <t>39 Burke St</t>
  </si>
  <si>
    <t>L9M1C4</t>
  </si>
  <si>
    <t>20 Farmington Dr</t>
  </si>
  <si>
    <t>L1E3B9</t>
  </si>
  <si>
    <t>1355 Lansdowne St W</t>
  </si>
  <si>
    <t>K9J7M3</t>
  </si>
  <si>
    <t>125 Aspen Springs Dr</t>
  </si>
  <si>
    <t>L1C0C6</t>
  </si>
  <si>
    <t>2260 Courtice Rd</t>
  </si>
  <si>
    <t>L1E2M8</t>
  </si>
  <si>
    <t>76 Robinson St</t>
  </si>
  <si>
    <t>K9H1E8</t>
  </si>
  <si>
    <t>3820 Courtice Rd N</t>
  </si>
  <si>
    <t>L1E2L5</t>
  </si>
  <si>
    <t>2400 Marsdale Dr</t>
  </si>
  <si>
    <t>K9L1R4</t>
  </si>
  <si>
    <t>760 Burnham St</t>
  </si>
  <si>
    <t>K9A2X6</t>
  </si>
  <si>
    <t>875 St Mary's St</t>
  </si>
  <si>
    <t>K9J4H7</t>
  </si>
  <si>
    <t>240 Bellevue St</t>
  </si>
  <si>
    <t>K9H5E5</t>
  </si>
  <si>
    <t>74 Toronto Rd</t>
  </si>
  <si>
    <t>L1A3R9</t>
  </si>
  <si>
    <t>1575 Glenforest Blvd</t>
  </si>
  <si>
    <t>K9K2J6</t>
  </si>
  <si>
    <t>320 Mary St W</t>
  </si>
  <si>
    <t>Lindsay</t>
  </si>
  <si>
    <t>K9V5X5</t>
  </si>
  <si>
    <t>610 Longworth Ave</t>
  </si>
  <si>
    <t>L1C5B8</t>
  </si>
  <si>
    <t>1774 Rudell Rd</t>
  </si>
  <si>
    <t>L1B1E2</t>
  </si>
  <si>
    <t>746 Park Street S</t>
  </si>
  <si>
    <t>K9J3T4</t>
  </si>
  <si>
    <t>130 Orchard Park Rd</t>
  </si>
  <si>
    <t>K9V5K1</t>
  </si>
  <si>
    <t>90 Parkway Cres</t>
  </si>
  <si>
    <t>L1C1C3</t>
  </si>
  <si>
    <t>919 D'Arcy St N</t>
  </si>
  <si>
    <t>K9A4B4</t>
  </si>
  <si>
    <t>405 4th Line RR 1</t>
  </si>
  <si>
    <t>Douro</t>
  </si>
  <si>
    <t>K0L1S0</t>
  </si>
  <si>
    <t>335 St. Luke's Road 5</t>
  </si>
  <si>
    <t>K9V4R5</t>
  </si>
  <si>
    <t>531 Ennis Rd</t>
  </si>
  <si>
    <t>Ennismore</t>
  </si>
  <si>
    <t>K0L1T0</t>
  </si>
  <si>
    <t>16 St Lawrence St</t>
  </si>
  <si>
    <t>K9V2J8</t>
  </si>
  <si>
    <t>35 Centre St</t>
  </si>
  <si>
    <t>103 B Lyle St</t>
  </si>
  <si>
    <t>1050 Birchwood Trail</t>
  </si>
  <si>
    <t>K9A5S9</t>
  </si>
  <si>
    <t>23 University Ave W</t>
  </si>
  <si>
    <t>K9A2G6</t>
  </si>
  <si>
    <t>78 Glenabbey Dr</t>
  </si>
  <si>
    <t>L1E2B5</t>
  </si>
  <si>
    <t>300 Otonabee Dr</t>
  </si>
  <si>
    <t>K9J8L9</t>
  </si>
  <si>
    <t>1101 Hilliard St</t>
  </si>
  <si>
    <t>K9H5S3</t>
  </si>
  <si>
    <t>2 Grant Ave</t>
  </si>
  <si>
    <t>55 Oak St</t>
  </si>
  <si>
    <t>St. Peter Catholic Secondary School</t>
  </si>
  <si>
    <t>730 Medical Dr</t>
  </si>
  <si>
    <t>K9J8M4</t>
  </si>
  <si>
    <t>St. Stephen Catholic Secondary School</t>
  </si>
  <si>
    <t>300 Scugog St</t>
  </si>
  <si>
    <t>L1C6Y8</t>
  </si>
  <si>
    <t>1525 Fairmount Blvd</t>
  </si>
  <si>
    <t>K9J6S9</t>
  </si>
  <si>
    <t>260 Angeline St S RR 2</t>
  </si>
  <si>
    <t>K9V0J8</t>
  </si>
  <si>
    <t>St. Thomas Aquinas Virtual Catholic Secondary School</t>
  </si>
  <si>
    <t>260 Angeline Street</t>
  </si>
  <si>
    <t>A B Ellis Public School</t>
  </si>
  <si>
    <t>164 Mead Boulevard</t>
  </si>
  <si>
    <t>P5E1S7</t>
  </si>
  <si>
    <t>Adamsdale Public School</t>
  </si>
  <si>
    <t>181 First Ave</t>
  </si>
  <si>
    <t>P3B3L3</t>
  </si>
  <si>
    <t>Adult Day School</t>
  </si>
  <si>
    <t>154 College St</t>
  </si>
  <si>
    <t>P3C4Y2</t>
  </si>
  <si>
    <t>Alexander Public School</t>
  </si>
  <si>
    <t>39 St Brendan St</t>
  </si>
  <si>
    <t>P3E1K3</t>
  </si>
  <si>
    <t>Algonquin Road Public School</t>
  </si>
  <si>
    <t>2650 Algonquin Rd E</t>
  </si>
  <si>
    <t>P3E4X6</t>
  </si>
  <si>
    <t>Alternative Program Elementary School</t>
  </si>
  <si>
    <t>31 Tuddenham Ave</t>
  </si>
  <si>
    <t>P3C3E9</t>
  </si>
  <si>
    <t>Assiginack Public School</t>
  </si>
  <si>
    <t>134 Michael's Bay Rd</t>
  </si>
  <si>
    <t>Manitowaning</t>
  </si>
  <si>
    <t>P0P1N0</t>
  </si>
  <si>
    <t>Barrydowne College Senior</t>
  </si>
  <si>
    <t>1400 Barrydowne Road</t>
  </si>
  <si>
    <t>P3A3V8</t>
  </si>
  <si>
    <t>C R Judd Public School</t>
  </si>
  <si>
    <t>8 Lincoln Cres</t>
  </si>
  <si>
    <t>Capreol</t>
  </si>
  <si>
    <t>P0M1H0</t>
  </si>
  <si>
    <t>Carl A Nesbitt Public School</t>
  </si>
  <si>
    <t>1241 Roy St</t>
  </si>
  <si>
    <t>P3A3M5</t>
  </si>
  <si>
    <t>Central Manitoulin Public School</t>
  </si>
  <si>
    <t>56 Yonge St</t>
  </si>
  <si>
    <t>Mindemoya</t>
  </si>
  <si>
    <t>P0P1S0</t>
  </si>
  <si>
    <t>Charles C McLean Public School</t>
  </si>
  <si>
    <t>430 Hall St</t>
  </si>
  <si>
    <t>Gore Bay</t>
  </si>
  <si>
    <t>P0P1H0</t>
  </si>
  <si>
    <t>Chelmsford Valley District Composite School</t>
  </si>
  <si>
    <t>3594 144 Hwy</t>
  </si>
  <si>
    <t>Chelmsford Valley District Elementary School</t>
  </si>
  <si>
    <t>Churchill Public School</t>
  </si>
  <si>
    <t>1722 Fielding St</t>
  </si>
  <si>
    <t>P3A1P1</t>
  </si>
  <si>
    <t>1918 Main Street</t>
  </si>
  <si>
    <t>Confederation Secondary School</t>
  </si>
  <si>
    <t>P3N1B4</t>
  </si>
  <si>
    <t>Copper Cliff Public School</t>
  </si>
  <si>
    <t>50 School St</t>
  </si>
  <si>
    <t>Copper Cliff</t>
  </si>
  <si>
    <t>P0M1N0</t>
  </si>
  <si>
    <t>Cyril Varney Public School</t>
  </si>
  <si>
    <t>1545 Gary St</t>
  </si>
  <si>
    <t>P3A4G5</t>
  </si>
  <si>
    <t>Ernie Checkeris Public School</t>
  </si>
  <si>
    <t>1570 Agincourt Ave</t>
  </si>
  <si>
    <t>P3A3K3</t>
  </si>
  <si>
    <t>Espanola High School</t>
  </si>
  <si>
    <t>147 Spruce St</t>
  </si>
  <si>
    <t>P5E1R7</t>
  </si>
  <si>
    <t>Jean Hanson Public School</t>
  </si>
  <si>
    <t>185 Lansdowne St</t>
  </si>
  <si>
    <t>P3C4M1</t>
  </si>
  <si>
    <t>Larchwood Public School</t>
  </si>
  <si>
    <t>43 Main St</t>
  </si>
  <si>
    <t>Lasalle Intermediate School</t>
  </si>
  <si>
    <t>1545 Kennedy Street</t>
  </si>
  <si>
    <t>P3A2G1</t>
  </si>
  <si>
    <t>Lasalle Secondary School</t>
  </si>
  <si>
    <t>1545 Kennedy St</t>
  </si>
  <si>
    <t>Levack Public School</t>
  </si>
  <si>
    <t>100 High St</t>
  </si>
  <si>
    <t>Levack</t>
  </si>
  <si>
    <t>P0M2C0</t>
  </si>
  <si>
    <t>Little Current Public School</t>
  </si>
  <si>
    <t>18 Draper St</t>
  </si>
  <si>
    <t>Little Current</t>
  </si>
  <si>
    <t>P0P1K0</t>
  </si>
  <si>
    <t>Lively District Elementary School</t>
  </si>
  <si>
    <t>265 Fifth Ave</t>
  </si>
  <si>
    <t>Lively District Secondary School</t>
  </si>
  <si>
    <t>Lo-Ellen Park Elementary School</t>
  </si>
  <si>
    <t>275 Loach's Rd</t>
  </si>
  <si>
    <t>P3E2P8</t>
  </si>
  <si>
    <t>Lo-Ellen Park Secondary School</t>
  </si>
  <si>
    <t>Lockerby Composite School</t>
  </si>
  <si>
    <t>1391 Ramsey View Crt</t>
  </si>
  <si>
    <t>P3E5T4</t>
  </si>
  <si>
    <t>MacLeod Public School</t>
  </si>
  <si>
    <t>23 Walford Road</t>
  </si>
  <si>
    <t>P3E2H2</t>
  </si>
  <si>
    <t>Manitoulin Secondary School</t>
  </si>
  <si>
    <t>107 Bay St</t>
  </si>
  <si>
    <t>M'Chigeeng</t>
  </si>
  <si>
    <t>P0P1G0</t>
  </si>
  <si>
    <t>Markstay Public School</t>
  </si>
  <si>
    <t>7 Pioneer St E</t>
  </si>
  <si>
    <t>Monetville Public School</t>
  </si>
  <si>
    <t>7099 64 Hwy</t>
  </si>
  <si>
    <t>Monetville</t>
  </si>
  <si>
    <t>P0M2K0</t>
  </si>
  <si>
    <t>N'Swakamok Native Alternative School</t>
  </si>
  <si>
    <t>110 Elm St</t>
  </si>
  <si>
    <t>P3C1T6</t>
  </si>
  <si>
    <t>Northeastern Elementary School</t>
  </si>
  <si>
    <t>45 Spruce St</t>
  </si>
  <si>
    <t>P3L1P8</t>
  </si>
  <si>
    <t>Princess Anne Public School</t>
  </si>
  <si>
    <t>500 Douglas St W</t>
  </si>
  <si>
    <t>P3C1H7</t>
  </si>
  <si>
    <t>Queen Elizabeth II Public School</t>
  </si>
  <si>
    <t>32 Dell St</t>
  </si>
  <si>
    <t>P3C2X8</t>
  </si>
  <si>
    <t>R L Beattie Public School</t>
  </si>
  <si>
    <t>102 Loach's Rd</t>
  </si>
  <si>
    <t>P3E2P7</t>
  </si>
  <si>
    <t>R. H. Murray Public School</t>
  </si>
  <si>
    <t>3 Henry St RR 1</t>
  </si>
  <si>
    <t>Whitefish</t>
  </si>
  <si>
    <t>P0M3E0</t>
  </si>
  <si>
    <t>RDSB Remote Learning Elementary School</t>
  </si>
  <si>
    <t>121 Charlotte Avenue</t>
  </si>
  <si>
    <t>Redwood Acres Public School</t>
  </si>
  <si>
    <t>4625 Carl St</t>
  </si>
  <si>
    <t>P3P1V1</t>
  </si>
  <si>
    <t>S Geiger Public School</t>
  </si>
  <si>
    <t>355 Government Rd</t>
  </si>
  <si>
    <t>Sudbury Secondary School</t>
  </si>
  <si>
    <t>1840 Valleyview Rd</t>
  </si>
  <si>
    <t>P3N1S1</t>
  </si>
  <si>
    <t>Walden Public School</t>
  </si>
  <si>
    <t>249 Sixth Ave</t>
  </si>
  <si>
    <t>Greater Sudbury</t>
  </si>
  <si>
    <t>Westmount Avenue Public School</t>
  </si>
  <si>
    <t>511 Westmount Ave</t>
  </si>
  <si>
    <t>P3A1B3</t>
  </si>
  <si>
    <t>Crossroads Elementary Public School</t>
  </si>
  <si>
    <t>195 Highway 613 Hwy N 1</t>
  </si>
  <si>
    <t>Devlin</t>
  </si>
  <si>
    <t>P0W1C0</t>
  </si>
  <si>
    <t>Donald Young Public School</t>
  </si>
  <si>
    <t>9024 Hwy. 602</t>
  </si>
  <si>
    <t>Emo</t>
  </si>
  <si>
    <t>P0W1E0</t>
  </si>
  <si>
    <t>Fort Frances High Intermediate</t>
  </si>
  <si>
    <t>440 McIrvine Road</t>
  </si>
  <si>
    <t>P9A3T8</t>
  </si>
  <si>
    <t>Fort Frances High School</t>
  </si>
  <si>
    <t>440 McIrvine Rd</t>
  </si>
  <si>
    <t>J W Walker Public School</t>
  </si>
  <si>
    <t>475 Keating Ave</t>
  </si>
  <si>
    <t>P9A3K8</t>
  </si>
  <si>
    <t>McCrosson-Tovell Public School</t>
  </si>
  <si>
    <t>5455 Highway 621</t>
  </si>
  <si>
    <t>Sleeman</t>
  </si>
  <si>
    <t>P0W1M0</t>
  </si>
  <si>
    <t>Mine Centre Public School</t>
  </si>
  <si>
    <t>123 Mine Centre Rd</t>
  </si>
  <si>
    <t>Mine Centre</t>
  </si>
  <si>
    <t>P0W1H0</t>
  </si>
  <si>
    <t>Nestor Falls Public School</t>
  </si>
  <si>
    <t>11 School Road</t>
  </si>
  <si>
    <t>Nestor Falls</t>
  </si>
  <si>
    <t>P0X1K0</t>
  </si>
  <si>
    <t>North Star Community School</t>
  </si>
  <si>
    <t>209 Hawthorne Road</t>
  </si>
  <si>
    <t>324 Mercury Ave</t>
  </si>
  <si>
    <t>Northern Lakes High School</t>
  </si>
  <si>
    <t>Rainy River High School</t>
  </si>
  <si>
    <t>1 Mill Ave</t>
  </si>
  <si>
    <t>Rainy River</t>
  </si>
  <si>
    <t>P0W1L0</t>
  </si>
  <si>
    <t>Riverview Elementary School</t>
  </si>
  <si>
    <t>11 Mill Ave</t>
  </si>
  <si>
    <t>Robert Moore Public School</t>
  </si>
  <si>
    <t>528 Second St E</t>
  </si>
  <si>
    <t>P9A1N4</t>
  </si>
  <si>
    <t>Sturgeon Creek School</t>
  </si>
  <si>
    <t>1299 Barwick Road</t>
  </si>
  <si>
    <t>Barwick</t>
  </si>
  <si>
    <t>P0W1A0</t>
  </si>
  <si>
    <t>Bishop Smith Catholic High School</t>
  </si>
  <si>
    <t>362 Carmody St</t>
  </si>
  <si>
    <t>K8A4G2</t>
  </si>
  <si>
    <t>Bishop Smith Separate School</t>
  </si>
  <si>
    <t>Cathedral Catholic School</t>
  </si>
  <si>
    <t>200 Isabella St</t>
  </si>
  <si>
    <t>K8A5S7</t>
  </si>
  <si>
    <t>George Vanier Separate School</t>
  </si>
  <si>
    <t>2782 Dafoe Rd</t>
  </si>
  <si>
    <t>Combermere</t>
  </si>
  <si>
    <t>K0J1L0</t>
  </si>
  <si>
    <t>Holy Name Separate School</t>
  </si>
  <si>
    <t>299 First Ave North</t>
  </si>
  <si>
    <t>K8A5C3</t>
  </si>
  <si>
    <t>228 Mason Ave</t>
  </si>
  <si>
    <t>Renfrew</t>
  </si>
  <si>
    <t>K7V3Y3</t>
  </si>
  <si>
    <t>Our Lady of Grace Separate School</t>
  </si>
  <si>
    <t>52 Grace St</t>
  </si>
  <si>
    <t>Westmeath</t>
  </si>
  <si>
    <t>K0J2L0</t>
  </si>
  <si>
    <t>535 Irving St</t>
  </si>
  <si>
    <t>K8A2V2</t>
  </si>
  <si>
    <t>19 Mohns Ave</t>
  </si>
  <si>
    <t>Petawawa</t>
  </si>
  <si>
    <t>K8H2G7</t>
  </si>
  <si>
    <t>Renfrew County Catholic Virtual School S Secondary School</t>
  </si>
  <si>
    <t>499 Pembroke Street</t>
  </si>
  <si>
    <t>K8A5P1</t>
  </si>
  <si>
    <t>35 Cameron St.</t>
  </si>
  <si>
    <t>Killaloe</t>
  </si>
  <si>
    <t>K0J2A0</t>
  </si>
  <si>
    <t>2 McCarthy St</t>
  </si>
  <si>
    <t>Chalk River</t>
  </si>
  <si>
    <t>K0J1J0</t>
  </si>
  <si>
    <t>22 Leeder Lane</t>
  </si>
  <si>
    <t>K8H0B8</t>
  </si>
  <si>
    <t>70 Wellington St</t>
  </si>
  <si>
    <t>Eganville</t>
  </si>
  <si>
    <t>K0J1T0</t>
  </si>
  <si>
    <t>St John Bosco Separate School</t>
  </si>
  <si>
    <t>99 Peter St</t>
  </si>
  <si>
    <t>Barry's Bay</t>
  </si>
  <si>
    <t>K0J1B0</t>
  </si>
  <si>
    <t>835 First St</t>
  </si>
  <si>
    <t>K7V4E1</t>
  </si>
  <si>
    <t>12629 Lanark Rd</t>
  </si>
  <si>
    <t>Calabogie</t>
  </si>
  <si>
    <t>K0J1H0</t>
  </si>
  <si>
    <t>324 John St N</t>
  </si>
  <si>
    <t>Arnprior</t>
  </si>
  <si>
    <t>K7S2P6</t>
  </si>
  <si>
    <t>St Mary's Our Lady of Good Counsel Separate School</t>
  </si>
  <si>
    <t>33110 D Hwy 17 E</t>
  </si>
  <si>
    <t>Deep River</t>
  </si>
  <si>
    <t>K0J1P0</t>
  </si>
  <si>
    <t>St Michael's Separate School</t>
  </si>
  <si>
    <t>5346 Queen St E</t>
  </si>
  <si>
    <t>Douglas</t>
  </si>
  <si>
    <t>K0J1S0</t>
  </si>
  <si>
    <t>St Thomas the Apostle Separate School</t>
  </si>
  <si>
    <t>833 First Street</t>
  </si>
  <si>
    <t>St. John XXIII Separate School</t>
  </si>
  <si>
    <t>75 Edey St</t>
  </si>
  <si>
    <t>K7S1B9</t>
  </si>
  <si>
    <t>St. Joseph's Separate School</t>
  </si>
  <si>
    <t>835 First Street</t>
  </si>
  <si>
    <t>St. Kateri Tekakwitha Virtual Catholic Elementary School</t>
  </si>
  <si>
    <t>A J Charbonneau Elementary Public School</t>
  </si>
  <si>
    <t>225 B Baskin Dr W RR 2</t>
  </si>
  <si>
    <t>K7S0E3</t>
  </si>
  <si>
    <t>Admaston Township Public School</t>
  </si>
  <si>
    <t>182 Stone Road RR2</t>
  </si>
  <si>
    <t>K7V3Z5</t>
  </si>
  <si>
    <t>Arnprior District High School</t>
  </si>
  <si>
    <t>59 Ottawa St</t>
  </si>
  <si>
    <t>K7S1X2</t>
  </si>
  <si>
    <t>Beachburg Public School</t>
  </si>
  <si>
    <t>20 Cameron St</t>
  </si>
  <si>
    <t>Beachburg</t>
  </si>
  <si>
    <t>K0J1C0</t>
  </si>
  <si>
    <t>140 Munroe Ave E</t>
  </si>
  <si>
    <t>K7V3K4</t>
  </si>
  <si>
    <t>Champlain Discovery Public School</t>
  </si>
  <si>
    <t>390 Bell St</t>
  </si>
  <si>
    <t>K8A2K5</t>
  </si>
  <si>
    <t>Cobden District Public School</t>
  </si>
  <si>
    <t>16 Cowley St</t>
  </si>
  <si>
    <t>Cobden</t>
  </si>
  <si>
    <t>K0J1K0</t>
  </si>
  <si>
    <t>Eganville &amp; District Public School</t>
  </si>
  <si>
    <t>259 Jane St</t>
  </si>
  <si>
    <t>Fellowes High School</t>
  </si>
  <si>
    <t>420 Bell St</t>
  </si>
  <si>
    <t>Herman Street Public School</t>
  </si>
  <si>
    <t>15 Herman St</t>
  </si>
  <si>
    <t>K8H1W1</t>
  </si>
  <si>
    <t>320 Herbert St</t>
  </si>
  <si>
    <t>K8A2Y4</t>
  </si>
  <si>
    <t>Killaloe Public School</t>
  </si>
  <si>
    <t>100 Queen St</t>
  </si>
  <si>
    <t>Mackenzie Community School - Elementary School</t>
  </si>
  <si>
    <t>87 Brockhouse Way</t>
  </si>
  <si>
    <t>Mackenzie Community School - Secondary School</t>
  </si>
  <si>
    <t>Madawaska Valley District School - Elementary Public School</t>
  </si>
  <si>
    <t>341 John St RR#1</t>
  </si>
  <si>
    <t>Madawaska Valley District School - Secondary District High School</t>
  </si>
  <si>
    <t>McNab Public School</t>
  </si>
  <si>
    <t>1164 Stewartville Road RR2</t>
  </si>
  <si>
    <t>K7S3G8</t>
  </si>
  <si>
    <t>Opeongo High School</t>
  </si>
  <si>
    <t>1990 Cobden Rd RR 1</t>
  </si>
  <si>
    <t>Palmer Rapids Public School</t>
  </si>
  <si>
    <t>116 Burnt Bridge Rd</t>
  </si>
  <si>
    <t>Palmer Rapids</t>
  </si>
  <si>
    <t>K0J2E0</t>
  </si>
  <si>
    <t>Pine View Public School</t>
  </si>
  <si>
    <t>2321 Petawawa Blvd</t>
  </si>
  <si>
    <t>K8A7G7</t>
  </si>
  <si>
    <t>100 Veteran's Memorial Blvd</t>
  </si>
  <si>
    <t>K7V2R6</t>
  </si>
  <si>
    <t>Renfrew Collegiate Institute</t>
  </si>
  <si>
    <t>184 Bonnechere St</t>
  </si>
  <si>
    <t>K7V1Z5</t>
  </si>
  <si>
    <t>Renfrew Collegiate Intermediate School</t>
  </si>
  <si>
    <t>Renfrew County Adult Day School</t>
  </si>
  <si>
    <t>480 Mary St</t>
  </si>
  <si>
    <t>K8A5W9</t>
  </si>
  <si>
    <t>Rockwood Public School</t>
  </si>
  <si>
    <t>11588 Round Lake Road RR7</t>
  </si>
  <si>
    <t>K8A6W8</t>
  </si>
  <si>
    <t>Valour JK to 12 School - Elementary School</t>
  </si>
  <si>
    <t>19 Leeder Lane</t>
  </si>
  <si>
    <t>Valour JK to 12 School - Secondary School</t>
  </si>
  <si>
    <t>Walter Zadow Public School</t>
  </si>
  <si>
    <t>79 Ottawa St</t>
  </si>
  <si>
    <t>Whitney Public School</t>
  </si>
  <si>
    <t>Adjala Central Public School</t>
  </si>
  <si>
    <t>9091 County Rd 1</t>
  </si>
  <si>
    <t>Loretto</t>
  </si>
  <si>
    <t>L0G1L0</t>
  </si>
  <si>
    <t>Admiral Collingwood Elementary School</t>
  </si>
  <si>
    <t>15 Dey Dr</t>
  </si>
  <si>
    <t>L9Y4N9</t>
  </si>
  <si>
    <t>Alcona Glen Elementary School</t>
  </si>
  <si>
    <t>1310 Innisfil Beach Road</t>
  </si>
  <si>
    <t>Innisfil</t>
  </si>
  <si>
    <t>L9S4B7</t>
  </si>
  <si>
    <t>191 Golden Meadow Rd</t>
  </si>
  <si>
    <t>L4N9R6</t>
  </si>
  <si>
    <t>Allandale Heights Public School</t>
  </si>
  <si>
    <t>124 Bayview Dr</t>
  </si>
  <si>
    <t>L4N3P4</t>
  </si>
  <si>
    <t>Alliston Union Public School</t>
  </si>
  <si>
    <t>211 Church Street</t>
  </si>
  <si>
    <t>Alliston</t>
  </si>
  <si>
    <t>L9R0G3</t>
  </si>
  <si>
    <t>Andrew Hunter Elementary School</t>
  </si>
  <si>
    <t>59 Lampman Lane</t>
  </si>
  <si>
    <t>L4N5G4</t>
  </si>
  <si>
    <t>Angus Morrison Elementary School</t>
  </si>
  <si>
    <t>91 Simcoe St</t>
  </si>
  <si>
    <t>Angus</t>
  </si>
  <si>
    <t>L3W0P2</t>
  </si>
  <si>
    <t>159 Summerset Drive</t>
  </si>
  <si>
    <t>L4N6H2</t>
  </si>
  <si>
    <t>Assikinack Public School</t>
  </si>
  <si>
    <t>226 Little Ave</t>
  </si>
  <si>
    <t>L4N6L3</t>
  </si>
  <si>
    <t>Banting Memorial High School</t>
  </si>
  <si>
    <t>203 Victoria St E</t>
  </si>
  <si>
    <t>L9R1G5</t>
  </si>
  <si>
    <t>Barrie North Collegiate Institute</t>
  </si>
  <si>
    <t>110 Grove St E</t>
  </si>
  <si>
    <t>L4M2P3</t>
  </si>
  <si>
    <t>Baxter Central Public School</t>
  </si>
  <si>
    <t>62 Denney Dr</t>
  </si>
  <si>
    <t>Egbert</t>
  </si>
  <si>
    <t>L0L1N0</t>
  </si>
  <si>
    <t>845 Ottawa St</t>
  </si>
  <si>
    <t>Midland</t>
  </si>
  <si>
    <t>L4R1C9</t>
  </si>
  <si>
    <t>Bear Creek Secondary School</t>
  </si>
  <si>
    <t>100 Red Oak Dr</t>
  </si>
  <si>
    <t>L4N9M5</t>
  </si>
  <si>
    <t>Birchview Dunes Elementary School</t>
  </si>
  <si>
    <t>1315 River Rd W</t>
  </si>
  <si>
    <t>Wasaga Beach</t>
  </si>
  <si>
    <t>L9Z2W6</t>
  </si>
  <si>
    <t>117 John W Taylor Avenue</t>
  </si>
  <si>
    <t>L9R0E7</t>
  </si>
  <si>
    <t>Bradford District High School</t>
  </si>
  <si>
    <t>70 Professor Day Dr</t>
  </si>
  <si>
    <t>Bradford</t>
  </si>
  <si>
    <t>L3Z3B9</t>
  </si>
  <si>
    <t>Brechin Public School</t>
  </si>
  <si>
    <t>3226 County Rd 47 RR 1</t>
  </si>
  <si>
    <t>Brechin</t>
  </si>
  <si>
    <t>L0K1B0</t>
  </si>
  <si>
    <t>Cameron Street Public School</t>
  </si>
  <si>
    <t>575 Cameron St</t>
  </si>
  <si>
    <t>L9Y2J4</t>
  </si>
  <si>
    <t>211 West Park Ave</t>
  </si>
  <si>
    <t>L3Z0B9</t>
  </si>
  <si>
    <t>12 Locke Ave</t>
  </si>
  <si>
    <t>Stayner</t>
  </si>
  <si>
    <t>L0M1S0</t>
  </si>
  <si>
    <t>Codrington Public School</t>
  </si>
  <si>
    <t>217 Codrington St</t>
  </si>
  <si>
    <t>L4M1S4</t>
  </si>
  <si>
    <t>Coldwater Public School</t>
  </si>
  <si>
    <t>33 Gray St</t>
  </si>
  <si>
    <t>Coldwater</t>
  </si>
  <si>
    <t>L0K1E0</t>
  </si>
  <si>
    <t>Collingwood Collegiate Institute</t>
  </si>
  <si>
    <t>6 Cameron St</t>
  </si>
  <si>
    <t>L9Y2J2</t>
  </si>
  <si>
    <t>300 Peel St</t>
  </si>
  <si>
    <t>L9Y3W2</t>
  </si>
  <si>
    <t>Cookstown Central Public School</t>
  </si>
  <si>
    <t>5088 Cty Rd 27</t>
  </si>
  <si>
    <t>Cookstown</t>
  </si>
  <si>
    <t>L0L1L0</t>
  </si>
  <si>
    <t>Couchiching Heights Public School</t>
  </si>
  <si>
    <t>455 LACLIE ST</t>
  </si>
  <si>
    <t>ORILLIA</t>
  </si>
  <si>
    <t>L3V4P7</t>
  </si>
  <si>
    <t>Cundles Heights Public School</t>
  </si>
  <si>
    <t>60 Cundles Rd E</t>
  </si>
  <si>
    <t>L4M2Z7</t>
  </si>
  <si>
    <t>East Oro Public School</t>
  </si>
  <si>
    <t>744 11th Line N</t>
  </si>
  <si>
    <t>Hawkestone</t>
  </si>
  <si>
    <t>L0L1T0</t>
  </si>
  <si>
    <t>Eastview Secondary School</t>
  </si>
  <si>
    <t>421 Grove St E</t>
  </si>
  <si>
    <t>L4M5S1</t>
  </si>
  <si>
    <t>Elmvale District High School</t>
  </si>
  <si>
    <t>25 Lawson Ave</t>
  </si>
  <si>
    <t>Elmvale</t>
  </si>
  <si>
    <t>L0L1P0</t>
  </si>
  <si>
    <t>Elmvale District High School 7-8</t>
  </si>
  <si>
    <t>Emma King Elementary School</t>
  </si>
  <si>
    <t>383 Cundles Rd W</t>
  </si>
  <si>
    <t>L4N7C7</t>
  </si>
  <si>
    <t>Ernest Cumberland Elementary School</t>
  </si>
  <si>
    <t>160 Eighth Ave</t>
  </si>
  <si>
    <t>L9R1A5</t>
  </si>
  <si>
    <t>Ferndale Woods Elementary School</t>
  </si>
  <si>
    <t>170 Ferndale Dr S</t>
  </si>
  <si>
    <t>L4N8A1</t>
  </si>
  <si>
    <t>Fieldcrest Elementary School</t>
  </si>
  <si>
    <t>100 Professor Day Dr</t>
  </si>
  <si>
    <t>L3Z2B5</t>
  </si>
  <si>
    <t>Forest Hill Public School</t>
  </si>
  <si>
    <t>16 Doran Rd</t>
  </si>
  <si>
    <t>Midhurst</t>
  </si>
  <si>
    <t>L9X1L4</t>
  </si>
  <si>
    <t>Fred C Cook Public School</t>
  </si>
  <si>
    <t>20 Fletcher St</t>
  </si>
  <si>
    <t>L3Z1L9</t>
  </si>
  <si>
    <t>Georgian Bay District Secondary School</t>
  </si>
  <si>
    <t>925 Hugel Avenue</t>
  </si>
  <si>
    <t>L4R1X8</t>
  </si>
  <si>
    <t>Goodfellow Public School</t>
  </si>
  <si>
    <t>827 9th Line</t>
  </si>
  <si>
    <t>L9S1A6</t>
  </si>
  <si>
    <t>Guthrie Public School</t>
  </si>
  <si>
    <t>22 5 LINE RR 1</t>
  </si>
  <si>
    <t>Oro-Medonte</t>
  </si>
  <si>
    <t>L0L2E0</t>
  </si>
  <si>
    <t>Harriett Todd Public School</t>
  </si>
  <si>
    <t>11 George St</t>
  </si>
  <si>
    <t>L3V2V1</t>
  </si>
  <si>
    <t>41 Sandringham Drive</t>
  </si>
  <si>
    <t>L4N0J9</t>
  </si>
  <si>
    <t>184 Toronto St</t>
  </si>
  <si>
    <t>L4N1V5</t>
  </si>
  <si>
    <t>Hillsdale Elementary School</t>
  </si>
  <si>
    <t>16 Albert St E</t>
  </si>
  <si>
    <t>Hillsdale</t>
  </si>
  <si>
    <t>L0L1V0</t>
  </si>
  <si>
    <t>151 Mapleton Ave</t>
  </si>
  <si>
    <t>L4N9N7</t>
  </si>
  <si>
    <t>Hon Earl Rowe Public School</t>
  </si>
  <si>
    <t>2516 12 Line RR 2</t>
  </si>
  <si>
    <t>L3Z2A5</t>
  </si>
  <si>
    <t>Huron Park Public School</t>
  </si>
  <si>
    <t>425 Robert St</t>
  </si>
  <si>
    <t>L4R2M2</t>
  </si>
  <si>
    <t>Huronia Centennial Elementary School</t>
  </si>
  <si>
    <t>28 Simcoe St</t>
  </si>
  <si>
    <t>72 The Queensway</t>
  </si>
  <si>
    <t>L4M7J3</t>
  </si>
  <si>
    <t>Innisdale Secondary School</t>
  </si>
  <si>
    <t>95 Little Ave</t>
  </si>
  <si>
    <t>L4N2Z4</t>
  </si>
  <si>
    <t>Innisfil Central Public School</t>
  </si>
  <si>
    <t>2075 5th Line</t>
  </si>
  <si>
    <t>Lefroy</t>
  </si>
  <si>
    <t>L0L1W0</t>
  </si>
  <si>
    <t>James Keating Public School</t>
  </si>
  <si>
    <t>20 Lorne Ave</t>
  </si>
  <si>
    <t>L9M1B2</t>
  </si>
  <si>
    <t>Johnson Street Public School</t>
  </si>
  <si>
    <t>105 Johnson St</t>
  </si>
  <si>
    <t>L4M4R4</t>
  </si>
  <si>
    <t>Killarney Beach Public School</t>
  </si>
  <si>
    <t>850 20th Sideroad RR 1</t>
  </si>
  <si>
    <t>1701 Webster Blvd</t>
  </si>
  <si>
    <t>L9S2A6</t>
  </si>
  <si>
    <t>Lions Oval Public School</t>
  </si>
  <si>
    <t>25 BRANT ST</t>
  </si>
  <si>
    <t>L3V3N6</t>
  </si>
  <si>
    <t>242 Grove St E</t>
  </si>
  <si>
    <t>L4M2P9</t>
  </si>
  <si>
    <t>Mapleview Heights Elementary School</t>
  </si>
  <si>
    <t>180 Esther Dr</t>
  </si>
  <si>
    <t>L4N9S9</t>
  </si>
  <si>
    <t>Marchmont Public School</t>
  </si>
  <si>
    <t>1902 DIVISION RD West</t>
  </si>
  <si>
    <t>L3V6H2</t>
  </si>
  <si>
    <t>Minesing Central Public School</t>
  </si>
  <si>
    <t>7 Huron St</t>
  </si>
  <si>
    <t>Minesing</t>
  </si>
  <si>
    <t>L9X1J2</t>
  </si>
  <si>
    <t>L9Y3H1</t>
  </si>
  <si>
    <t>Mundy's Bay Elementary Public School</t>
  </si>
  <si>
    <t>340 SIXTH ST</t>
  </si>
  <si>
    <t>MIDLAND</t>
  </si>
  <si>
    <t>L4R3Y4</t>
  </si>
  <si>
    <t>Nantyr Shores Secondary School</t>
  </si>
  <si>
    <t>1146 Anna Maria Ave</t>
  </si>
  <si>
    <t>L9S4X5</t>
  </si>
  <si>
    <t>New Lowell Central Public School</t>
  </si>
  <si>
    <t>5197 County Rd 9</t>
  </si>
  <si>
    <t>New Lowell</t>
  </si>
  <si>
    <t>L0M1N0</t>
  </si>
  <si>
    <t>Nottawa Elementary School</t>
  </si>
  <si>
    <t>81 Batteaux Rd RR 2</t>
  </si>
  <si>
    <t>L0M1P0</t>
  </si>
  <si>
    <t>Nottawasaga Pines Secondary School</t>
  </si>
  <si>
    <t>8505 County Road 10</t>
  </si>
  <si>
    <t>L0M1B1</t>
  </si>
  <si>
    <t>Nottawasaga and Creemore Public School</t>
  </si>
  <si>
    <t>240 Collingwood St</t>
  </si>
  <si>
    <t>Creemore</t>
  </si>
  <si>
    <t>L0M1G0</t>
  </si>
  <si>
    <t>Oakley Park Public School</t>
  </si>
  <si>
    <t>22 Davidson St</t>
  </si>
  <si>
    <t>L4M3R8</t>
  </si>
  <si>
    <t>Orchard Park Elementary School</t>
  </si>
  <si>
    <t>24 Calverley St</t>
  </si>
  <si>
    <t>L3V3T4</t>
  </si>
  <si>
    <t>Orillia Secondary School</t>
  </si>
  <si>
    <t>250 Collegiate Drive</t>
  </si>
  <si>
    <t>L3V7S5</t>
  </si>
  <si>
    <t>45 Brian Ave</t>
  </si>
  <si>
    <t>L0M1B3</t>
  </si>
  <si>
    <t>Portage View Public School</t>
  </si>
  <si>
    <t>124 Letitia St</t>
  </si>
  <si>
    <t>L4N1P5</t>
  </si>
  <si>
    <t>Rama Central Public School</t>
  </si>
  <si>
    <t>7269 County Rd 169 RR 1</t>
  </si>
  <si>
    <t>Washago</t>
  </si>
  <si>
    <t>L0K2B0</t>
  </si>
  <si>
    <t>Regent Park Public School</t>
  </si>
  <si>
    <t>485 Regent St</t>
  </si>
  <si>
    <t>L3V4E2</t>
  </si>
  <si>
    <t>2746 Cumberland Road</t>
  </si>
  <si>
    <t>L3V6H3</t>
  </si>
  <si>
    <t>Shanty Bay Public School</t>
  </si>
  <si>
    <t>1871 Ridge Rd W RR 3</t>
  </si>
  <si>
    <t>Shanty Bay</t>
  </si>
  <si>
    <t>L0L2L0</t>
  </si>
  <si>
    <t>Simcoe Shores Secondary School</t>
  </si>
  <si>
    <t>630 Huronia Road</t>
  </si>
  <si>
    <t>L4N0W5</t>
  </si>
  <si>
    <t>Sir William Osler Public School</t>
  </si>
  <si>
    <t>3823 County Road 88 RR 1</t>
  </si>
  <si>
    <t>L3Z3K4</t>
  </si>
  <si>
    <t>Stayner Collegiate Institute</t>
  </si>
  <si>
    <t>7578 Hwy 26 RR 2</t>
  </si>
  <si>
    <t>Stayner Collegiate Institute 7-8</t>
  </si>
  <si>
    <t>7578 Highway 26 2</t>
  </si>
  <si>
    <t>36 Steele St</t>
  </si>
  <si>
    <t>L4M2E7</t>
  </si>
  <si>
    <t>Sunnybrae Public School</t>
  </si>
  <si>
    <t>216 Sunnybrae Ave</t>
  </si>
  <si>
    <t>Stroud</t>
  </si>
  <si>
    <t>L9S1A8</t>
  </si>
  <si>
    <t>125 Jephson Street</t>
  </si>
  <si>
    <t>Victoria Harbour</t>
  </si>
  <si>
    <t>L0K2A0</t>
  </si>
  <si>
    <t>Tecumseth Beeton Elementary School</t>
  </si>
  <si>
    <t>43 Patterson St</t>
  </si>
  <si>
    <t>Beeton</t>
  </si>
  <si>
    <t>L0G1A0</t>
  </si>
  <si>
    <t>Tecumseth South Central Public School</t>
  </si>
  <si>
    <t>2124 10TH SIDEROAD RR 3</t>
  </si>
  <si>
    <t>TOTTENHAM</t>
  </si>
  <si>
    <t>L0G1W0</t>
  </si>
  <si>
    <t>100 LIVINGSTONE ST</t>
  </si>
  <si>
    <t>BARRIE</t>
  </si>
  <si>
    <t>L4M6X9</t>
  </si>
  <si>
    <t>Tosorontio Central Public School</t>
  </si>
  <si>
    <t>7016 County Rd 13 RR 3</t>
  </si>
  <si>
    <t>Everett</t>
  </si>
  <si>
    <t>L0M1J0</t>
  </si>
  <si>
    <t>Tottenham Public School</t>
  </si>
  <si>
    <t>21 Rogers Rd</t>
  </si>
  <si>
    <t>Tottenham</t>
  </si>
  <si>
    <t>Trillium Woods Elementary Public School</t>
  </si>
  <si>
    <t>20 Elmbrook Dr</t>
  </si>
  <si>
    <t>L4N0Z1</t>
  </si>
  <si>
    <t>Twin Lakes Secondary School</t>
  </si>
  <si>
    <t>381 Birch St</t>
  </si>
  <si>
    <t>L3V2P5</t>
  </si>
  <si>
    <t>Uptergrove Public School</t>
  </si>
  <si>
    <t>4833 Muley Point Rd</t>
  </si>
  <si>
    <t>Ramara</t>
  </si>
  <si>
    <t>L3V8C3</t>
  </si>
  <si>
    <t>W. C. Little Elementary School</t>
  </si>
  <si>
    <t>11 Bear Creek Dr</t>
  </si>
  <si>
    <t>L4N9M9</t>
  </si>
  <si>
    <t>W. H. Day Elementary School</t>
  </si>
  <si>
    <t>410 Maplegrove Ave</t>
  </si>
  <si>
    <t>L3Z2V4</t>
  </si>
  <si>
    <t>W. R. Best Memorial Public School</t>
  </si>
  <si>
    <t>2221 OLD BARRIE RD 2</t>
  </si>
  <si>
    <t>SHANTY BAY</t>
  </si>
  <si>
    <t>Warminster Elementary School</t>
  </si>
  <si>
    <t>4031 Line 13 N</t>
  </si>
  <si>
    <t>Warminster</t>
  </si>
  <si>
    <t>L0K2G0</t>
  </si>
  <si>
    <t>Warnica Public School</t>
  </si>
  <si>
    <t>211 Warnica Rd</t>
  </si>
  <si>
    <t>L4N3Z2</t>
  </si>
  <si>
    <t>West Bayfield Elementary School</t>
  </si>
  <si>
    <t>49 Ford St</t>
  </si>
  <si>
    <t>L4N7J4</t>
  </si>
  <si>
    <t>Willow Landing Elementary School</t>
  </si>
  <si>
    <t>330 Big Bay Point Rd</t>
  </si>
  <si>
    <t>L4N8A8</t>
  </si>
  <si>
    <t>Worsley Elementary School</t>
  </si>
  <si>
    <t>31 40th St</t>
  </si>
  <si>
    <t>L9Z1Z9</t>
  </si>
  <si>
    <t>Wyevale Central Public School</t>
  </si>
  <si>
    <t>20 Concession 5</t>
  </si>
  <si>
    <t>Wyevale</t>
  </si>
  <si>
    <t>L0L2T0</t>
  </si>
  <si>
    <t>Canadian Martyrs Catholic School</t>
  </si>
  <si>
    <t>7 Bellisle Rd</t>
  </si>
  <si>
    <t>L9M1N6</t>
  </si>
  <si>
    <t>Father F X O'Reilly School</t>
  </si>
  <si>
    <t>235 Queen St N</t>
  </si>
  <si>
    <t>Foley Catholic School</t>
  </si>
  <si>
    <t>2162 Concession Rd 4</t>
  </si>
  <si>
    <t>910 Leslie Drive</t>
  </si>
  <si>
    <t>L9S1A7</t>
  </si>
  <si>
    <t>180 King St S</t>
  </si>
  <si>
    <t>L9R1B9</t>
  </si>
  <si>
    <t>100 Melbourne Dr</t>
  </si>
  <si>
    <t>L3Z2B3</t>
  </si>
  <si>
    <t>Monsignor Castex Separate School</t>
  </si>
  <si>
    <t>120 Penetanguishene Rd</t>
  </si>
  <si>
    <t>L4R4Z6</t>
  </si>
  <si>
    <t>Monsignor Clair Separate School</t>
  </si>
  <si>
    <t>345 Livingstone St E</t>
  </si>
  <si>
    <t>L4M7B5</t>
  </si>
  <si>
    <t>Monsignor J E Ronan Catholic School</t>
  </si>
  <si>
    <t>10 Lily St E</t>
  </si>
  <si>
    <t>Monsignor Lee Separate School</t>
  </si>
  <si>
    <t>14 Fitton's Rd E</t>
  </si>
  <si>
    <t>L3V2H9</t>
  </si>
  <si>
    <t>Monsignor Michael O'Leary School</t>
  </si>
  <si>
    <t>2 Tamarack Trail</t>
  </si>
  <si>
    <t>Bracebridge</t>
  </si>
  <si>
    <t>P1L1Z2</t>
  </si>
  <si>
    <t>140 Atlantis Drive</t>
  </si>
  <si>
    <t>L3V0A8</t>
  </si>
  <si>
    <t>Our Lady of Grace School</t>
  </si>
  <si>
    <t>24 Roth St</t>
  </si>
  <si>
    <t>L0M1B2</t>
  </si>
  <si>
    <t>34 Kerr Street</t>
  </si>
  <si>
    <t>Our Lady of the Bay Catholic High School</t>
  </si>
  <si>
    <t>160 Collins St</t>
  </si>
  <si>
    <t>L9Y4R1</t>
  </si>
  <si>
    <t>Patrick Fogarty Catholic Secondary School</t>
  </si>
  <si>
    <t>15 Commerce Road</t>
  </si>
  <si>
    <t>L3V0Z2</t>
  </si>
  <si>
    <t>SMCDSB E Virtual Elementary School</t>
  </si>
  <si>
    <t>345 Livingstone St</t>
  </si>
  <si>
    <t>SMCDSB SS Virtual Secondary School</t>
  </si>
  <si>
    <t>46 Alliance BLVD</t>
  </si>
  <si>
    <t>L4M5K3</t>
  </si>
  <si>
    <t>241 Elizabeth Street</t>
  </si>
  <si>
    <t>L4R1Y5</t>
  </si>
  <si>
    <t>130 Prince William Way</t>
  </si>
  <si>
    <t>L4M7G4</t>
  </si>
  <si>
    <t>Saint Mary's School</t>
  </si>
  <si>
    <t>36 Silverwood Dr</t>
  </si>
  <si>
    <t>Huntsville</t>
  </si>
  <si>
    <t>P1H1N1</t>
  </si>
  <si>
    <t>123 Hanmer St E</t>
  </si>
  <si>
    <t>L4M6W2</t>
  </si>
  <si>
    <t>109 West Park Ave</t>
  </si>
  <si>
    <t>L3Z3H9</t>
  </si>
  <si>
    <t>St Ann's Separate School</t>
  </si>
  <si>
    <t>5 Dunlop St</t>
  </si>
  <si>
    <t>L9M1J2</t>
  </si>
  <si>
    <t>St Antoine Daniel Catholic School</t>
  </si>
  <si>
    <t>460 Park St</t>
  </si>
  <si>
    <t>101 Marsellus Dr</t>
  </si>
  <si>
    <t>L4N8R6</t>
  </si>
  <si>
    <t>St Bernard's Separate School</t>
  </si>
  <si>
    <t>255 Oxford St</t>
  </si>
  <si>
    <t>L3V1H6</t>
  </si>
  <si>
    <t>111 Summerset Dr</t>
  </si>
  <si>
    <t>L4N0A6</t>
  </si>
  <si>
    <t>St Charles School</t>
  </si>
  <si>
    <t>691 Simcoe Road</t>
  </si>
  <si>
    <t>L3Z4B4</t>
  </si>
  <si>
    <t>St Dominic Catholic Secondary School</t>
  </si>
  <si>
    <t>955 Cedar Lane</t>
  </si>
  <si>
    <t>P1L0A1</t>
  </si>
  <si>
    <t>1067 Anna Maria Ave</t>
  </si>
  <si>
    <t>L9S1W2</t>
  </si>
  <si>
    <t>7332 St James Lane</t>
  </si>
  <si>
    <t>St Jean de Brebeuf Separate School</t>
  </si>
  <si>
    <t>151 Miller Park Ave</t>
  </si>
  <si>
    <t>L3Z2K3</t>
  </si>
  <si>
    <t>St Joan of Arc High School</t>
  </si>
  <si>
    <t>460 Mapleton Ave</t>
  </si>
  <si>
    <t>L4N9C2</t>
  </si>
  <si>
    <t>St John Vianney Separate School</t>
  </si>
  <si>
    <t>393 Innisfil St</t>
  </si>
  <si>
    <t>L4N3G7</t>
  </si>
  <si>
    <t>243 Cundles Rd E</t>
  </si>
  <si>
    <t>87 Hanmer Street</t>
  </si>
  <si>
    <t>L4N7H6</t>
  </si>
  <si>
    <t>St Marys - Barrie Separate School</t>
  </si>
  <si>
    <t>340 Leacock Drive</t>
  </si>
  <si>
    <t>L4N6J8</t>
  </si>
  <si>
    <t>St Marys - Collingwood Separate School</t>
  </si>
  <si>
    <t>18 Saunders Street</t>
  </si>
  <si>
    <t>L9Y0G2</t>
  </si>
  <si>
    <t>349 Big Bay Point Rd</t>
  </si>
  <si>
    <t>L4N8A2</t>
  </si>
  <si>
    <t>St Monicas Separate School</t>
  </si>
  <si>
    <t>90 Steel St</t>
  </si>
  <si>
    <t>L4M2E9</t>
  </si>
  <si>
    <t>St Nicholas School</t>
  </si>
  <si>
    <t>100 Lougheed Rd</t>
  </si>
  <si>
    <t>L4N8E1</t>
  </si>
  <si>
    <t>425 Ramblewood Dr</t>
  </si>
  <si>
    <t>L9Z1P3</t>
  </si>
  <si>
    <t>St Paul's Separate School</t>
  </si>
  <si>
    <t>100 James A Mccague Avenue</t>
  </si>
  <si>
    <t>L9R0G5</t>
  </si>
  <si>
    <t>St Peter the Apostle School</t>
  </si>
  <si>
    <t>15 Silver Birch Court</t>
  </si>
  <si>
    <t>P2A0A8</t>
  </si>
  <si>
    <t>St Peter's Secondary School</t>
  </si>
  <si>
    <t>201 Ashford Dr</t>
  </si>
  <si>
    <t>L4N6A3</t>
  </si>
  <si>
    <t>St Theresa's Separate School</t>
  </si>
  <si>
    <t>347 Galloway Blvd</t>
  </si>
  <si>
    <t>L4R5B2</t>
  </si>
  <si>
    <t>St Thomas Aquinas Catholic Secondary School</t>
  </si>
  <si>
    <t>2 Nolan Rd</t>
  </si>
  <si>
    <t>St. John Paul II Separate School</t>
  </si>
  <si>
    <t>211 Ashford Dr</t>
  </si>
  <si>
    <t>St. Marie of the Incarnation Separate School</t>
  </si>
  <si>
    <t>105 Colborne St</t>
  </si>
  <si>
    <t>L3Z1C4</t>
  </si>
  <si>
    <t>110 Northgate Dr</t>
  </si>
  <si>
    <t>L3Z2Z7</t>
  </si>
  <si>
    <t>The Good Shepherd Catholic School</t>
  </si>
  <si>
    <t>23 Cloughley Dr</t>
  </si>
  <si>
    <t>L4N7Y3</t>
  </si>
  <si>
    <t>Christ the King Catholic School</t>
  </si>
  <si>
    <t>227 Thomas Ave</t>
  </si>
  <si>
    <t>N8A2B9</t>
  </si>
  <si>
    <t>Georges P Vanier Catholic School</t>
  </si>
  <si>
    <t>20 Cecile Ave</t>
  </si>
  <si>
    <t>N7M2C3</t>
  </si>
  <si>
    <t>4 Edith St</t>
  </si>
  <si>
    <t>Gregory A Hogan Catholic School</t>
  </si>
  <si>
    <t>900 The Rapids Parkway</t>
  </si>
  <si>
    <t>649 Murray St</t>
  </si>
  <si>
    <t>N8A1W1</t>
  </si>
  <si>
    <t>715 London St</t>
  </si>
  <si>
    <t>60 Lorne Cr</t>
  </si>
  <si>
    <t>N7S0C3</t>
  </si>
  <si>
    <t>Monsignor Uyen Catholic School</t>
  </si>
  <si>
    <t>545 Baldoon Rd</t>
  </si>
  <si>
    <t>N7L5A9</t>
  </si>
  <si>
    <t>434 John St</t>
  </si>
  <si>
    <t>1411 Lecaron Ave</t>
  </si>
  <si>
    <t>N7V3J1</t>
  </si>
  <si>
    <t>St Anne Catholic School</t>
  </si>
  <si>
    <t>183 Snow Ave</t>
  </si>
  <si>
    <t>1000 The Rapids Pkwy</t>
  </si>
  <si>
    <t>N7S6K3</t>
  </si>
  <si>
    <t>St Elizabeth Catholic School</t>
  </si>
  <si>
    <t>1350 Bertha St</t>
  </si>
  <si>
    <t>N8A3K4</t>
  </si>
  <si>
    <t>St John Fisher Catholic School</t>
  </si>
  <si>
    <t>44 Main St</t>
  </si>
  <si>
    <t>43 St Clair St</t>
  </si>
  <si>
    <t>535 Birchbank Drive</t>
  </si>
  <si>
    <t>St Matthew Catholic School</t>
  </si>
  <si>
    <t>720 Elm Ave</t>
  </si>
  <si>
    <t>N7T4H3</t>
  </si>
  <si>
    <t>1930 Wildwood Dr</t>
  </si>
  <si>
    <t>25 Maple St S</t>
  </si>
  <si>
    <t>St Patrick's Catholic High School</t>
  </si>
  <si>
    <t>1001 The Rapids Pkwy</t>
  </si>
  <si>
    <t>St Peter Canisius Catholic School</t>
  </si>
  <si>
    <t>424 Victoria St</t>
  </si>
  <si>
    <t>St Philip Catholic School</t>
  </si>
  <si>
    <t>420 Queen St</t>
  </si>
  <si>
    <t>St Ursula Catholic School</t>
  </si>
  <si>
    <t>426 Lacroix St</t>
  </si>
  <si>
    <t>N7M2W3</t>
  </si>
  <si>
    <t>801 McNaughton Avenue West</t>
  </si>
  <si>
    <t>N7L5P7</t>
  </si>
  <si>
    <t>Ursuline College Chatham Catholic Secondary School</t>
  </si>
  <si>
    <t>85 Grand Ave W</t>
  </si>
  <si>
    <t>N7L1B6</t>
  </si>
  <si>
    <t>Bishop Alexander Carter Catholic Secondary School</t>
  </si>
  <si>
    <t>539 Francis Street</t>
  </si>
  <si>
    <t>P3P1E6</t>
  </si>
  <si>
    <t>Holy Cross Catholic School School</t>
  </si>
  <si>
    <t>2997 ALGONQUIN RD</t>
  </si>
  <si>
    <t>SUDBURY</t>
  </si>
  <si>
    <t>P3E4X5</t>
  </si>
  <si>
    <t>Holy Trinity School</t>
  </si>
  <si>
    <t>1945 Hawthorne Drive</t>
  </si>
  <si>
    <t>P3A0C1</t>
  </si>
  <si>
    <t>Immaculate Conception Catholic School</t>
  </si>
  <si>
    <t>1748 Pierre Street</t>
  </si>
  <si>
    <t>P3N1C5</t>
  </si>
  <si>
    <t>Marymount Academy Catholic School</t>
  </si>
  <si>
    <t>165 D'Youville Street</t>
  </si>
  <si>
    <t>P3C5E7</t>
  </si>
  <si>
    <t>Marymount Elementary Academy</t>
  </si>
  <si>
    <t>Pius XII Catholic School</t>
  </si>
  <si>
    <t>44 Third Avenue</t>
  </si>
  <si>
    <t>P3B3P8</t>
  </si>
  <si>
    <t>SCDSB Elementary Virtual School</t>
  </si>
  <si>
    <t>504 St. Raphael Street</t>
  </si>
  <si>
    <t>4500 St Michel Street</t>
  </si>
  <si>
    <t>P3P1M8</t>
  </si>
  <si>
    <t>St Benedict Catholic Secondary School</t>
  </si>
  <si>
    <t>2993 Algonquin Road</t>
  </si>
  <si>
    <t>P3E6K2</t>
  </si>
  <si>
    <t>St Charles Catholic School</t>
  </si>
  <si>
    <t>26 Charlotte Street</t>
  </si>
  <si>
    <t>St Charles College</t>
  </si>
  <si>
    <t>1940 Hawthorne Drive</t>
  </si>
  <si>
    <t>P3A1M8</t>
  </si>
  <si>
    <t>St David Catholic School</t>
  </si>
  <si>
    <t>549 Frood Road</t>
  </si>
  <si>
    <t>P3C5A2</t>
  </si>
  <si>
    <t>St Francis Catholic School</t>
  </si>
  <si>
    <t>691 Lilac Street</t>
  </si>
  <si>
    <t>P3E4E2</t>
  </si>
  <si>
    <t>280 Anderson Drive</t>
  </si>
  <si>
    <t>P3Y1M8</t>
  </si>
  <si>
    <t>181 William Street</t>
  </si>
  <si>
    <t>P3L1T7</t>
  </si>
  <si>
    <t>8 St Paul St</t>
  </si>
  <si>
    <t>Killarney</t>
  </si>
  <si>
    <t>P0M2A0</t>
  </si>
  <si>
    <t>St Mark Catholic School</t>
  </si>
  <si>
    <t>13 Church Street</t>
  </si>
  <si>
    <t>St Paul the Apostle Catholic School</t>
  </si>
  <si>
    <t>1 Edward Ave</t>
  </si>
  <si>
    <t>St. Benedict Elementary Catholic School</t>
  </si>
  <si>
    <t>St. Charles College Elementary</t>
  </si>
  <si>
    <t>Holy Angels Separate School</t>
  </si>
  <si>
    <t>210 Winnipeg St</t>
  </si>
  <si>
    <t>Schreiber</t>
  </si>
  <si>
    <t>P0T2S0</t>
  </si>
  <si>
    <t>23 Penn Lake Rd</t>
  </si>
  <si>
    <t>113 Indian Rd</t>
  </si>
  <si>
    <t>Our Lady of Lourdes School</t>
  </si>
  <si>
    <t>7 Flicker St</t>
  </si>
  <si>
    <t>St Edward School</t>
  </si>
  <si>
    <t>121 Greenmantle Dr</t>
  </si>
  <si>
    <t>Nipigon</t>
  </si>
  <si>
    <t>P0T2J0</t>
  </si>
  <si>
    <t>St Hilary School</t>
  </si>
  <si>
    <t>62 Salls St</t>
  </si>
  <si>
    <t>Red Rock</t>
  </si>
  <si>
    <t>P0T2P0</t>
  </si>
  <si>
    <t>308 Fourth St N</t>
  </si>
  <si>
    <t>St Martin Catholic School</t>
  </si>
  <si>
    <t>17 Cartier Drive</t>
  </si>
  <si>
    <t>B A Parker Public School</t>
  </si>
  <si>
    <t>500 Second St</t>
  </si>
  <si>
    <t>Beardmore Public School</t>
  </si>
  <si>
    <t>296 Walker St</t>
  </si>
  <si>
    <t>Beardmore</t>
  </si>
  <si>
    <t>P0T1G0</t>
  </si>
  <si>
    <t>Dorion Public School</t>
  </si>
  <si>
    <t>175 Dorion Loop Road RR 1</t>
  </si>
  <si>
    <t>Dorion</t>
  </si>
  <si>
    <t>P0T1K0</t>
  </si>
  <si>
    <t>George O'Neill Public School</t>
  </si>
  <si>
    <t>124 Bell St</t>
  </si>
  <si>
    <t>Geraldton Composite School</t>
  </si>
  <si>
    <t>500 Second St W</t>
  </si>
  <si>
    <t>Lake Superior High School</t>
  </si>
  <si>
    <t>19 Hudson Dr</t>
  </si>
  <si>
    <t>Manitouwadge High School</t>
  </si>
  <si>
    <t>200 Manitou Rd W</t>
  </si>
  <si>
    <t>Manitouwadge Public School</t>
  </si>
  <si>
    <t>21 Wenonah Dr</t>
  </si>
  <si>
    <t>Marathon High School</t>
  </si>
  <si>
    <t>14 Hemlo Dr</t>
  </si>
  <si>
    <t>Margaret Twomey Public School</t>
  </si>
  <si>
    <t>21 Chisholm Trail</t>
  </si>
  <si>
    <t>Marjorie Mills Public School</t>
  </si>
  <si>
    <t>99 Indian Rd</t>
  </si>
  <si>
    <t>Nakina Public School</t>
  </si>
  <si>
    <t>214 North Ave.</t>
  </si>
  <si>
    <t>Nipigon Red Rock District High School</t>
  </si>
  <si>
    <t>20 Frost St</t>
  </si>
  <si>
    <t>Schreiber Public School</t>
  </si>
  <si>
    <t>301 Ontario St</t>
  </si>
  <si>
    <t>Terrace Bay Public School</t>
  </si>
  <si>
    <t>9 Selkirk Ave</t>
  </si>
  <si>
    <t>A B Lucas Secondary School</t>
  </si>
  <si>
    <t>656 Tennent Ave</t>
  </si>
  <si>
    <t>N5X1L8</t>
  </si>
  <si>
    <t>A J Baker Public School</t>
  </si>
  <si>
    <t>195910 19th Line</t>
  </si>
  <si>
    <t>Kintore</t>
  </si>
  <si>
    <t>N0M2C0</t>
  </si>
  <si>
    <t>Aberdeen Public School</t>
  </si>
  <si>
    <t>580 Grey St</t>
  </si>
  <si>
    <t>N6B1H8</t>
  </si>
  <si>
    <t>Adelaide - W G MacDonald Public School</t>
  </si>
  <si>
    <t>29059 School Road</t>
  </si>
  <si>
    <t>N7G3H6</t>
  </si>
  <si>
    <t>Aldborough Public School</t>
  </si>
  <si>
    <t>11443 Furnival Rd</t>
  </si>
  <si>
    <t>Rodney</t>
  </si>
  <si>
    <t>N0L2C0</t>
  </si>
  <si>
    <t>Algonquin Public School</t>
  </si>
  <si>
    <t>59 Algonquin Rd</t>
  </si>
  <si>
    <t>N4T1R8</t>
  </si>
  <si>
    <t>Annandale Public School</t>
  </si>
  <si>
    <t>60 Tillson Ave</t>
  </si>
  <si>
    <t>N4G3A1</t>
  </si>
  <si>
    <t>Arthur Ford Public School</t>
  </si>
  <si>
    <t>617 Viscount Rd</t>
  </si>
  <si>
    <t>N6J2Y4</t>
  </si>
  <si>
    <t>Arthur Stringer Public School</t>
  </si>
  <si>
    <t>43 Shaftesbury Ave</t>
  </si>
  <si>
    <t>N6C2Y5</t>
  </si>
  <si>
    <t>Arthur Voaden Secondary School</t>
  </si>
  <si>
    <t>41 Flora St</t>
  </si>
  <si>
    <t>N5P2X5</t>
  </si>
  <si>
    <t>Ashley Oaks Public School</t>
  </si>
  <si>
    <t>121 Ashley Cres</t>
  </si>
  <si>
    <t>N6E3W2</t>
  </si>
  <si>
    <t>B Davison Secondary School Secondary School</t>
  </si>
  <si>
    <t>785 Trafalgar St</t>
  </si>
  <si>
    <t>N5Z1E6</t>
  </si>
  <si>
    <t>32 Wilmot Street</t>
  </si>
  <si>
    <t>Drumbo</t>
  </si>
  <si>
    <t>N0J1G0</t>
  </si>
  <si>
    <t>Bonaventure Meadows Public School</t>
  </si>
  <si>
    <t>141 Bonaventure Dr</t>
  </si>
  <si>
    <t>N5V4S6</t>
  </si>
  <si>
    <t>Byron Northview Public School</t>
  </si>
  <si>
    <t>1370 Commissioners Rd W</t>
  </si>
  <si>
    <t>N6K1E1</t>
  </si>
  <si>
    <t>Byron Somerset Public School</t>
  </si>
  <si>
    <t>175 Whisperwood Ave</t>
  </si>
  <si>
    <t>N6K4C6</t>
  </si>
  <si>
    <t>Byron Southwood Public School</t>
  </si>
  <si>
    <t>1379 Lola St</t>
  </si>
  <si>
    <t>N6K3R6</t>
  </si>
  <si>
    <t>C C Carrothers Public School</t>
  </si>
  <si>
    <t>360 Chippendale Cres</t>
  </si>
  <si>
    <t>N5Z3G2</t>
  </si>
  <si>
    <t>Caradoc North School</t>
  </si>
  <si>
    <t>8041 Scotchmere Dr RR 1</t>
  </si>
  <si>
    <t>N7G3H3</t>
  </si>
  <si>
    <t>Caradoc Public School</t>
  </si>
  <si>
    <t>714 Bowan Street</t>
  </si>
  <si>
    <t>Mount Brydges</t>
  </si>
  <si>
    <t>N0L1W0</t>
  </si>
  <si>
    <t>Cedar Hollow Public School</t>
  </si>
  <si>
    <t>1800 Cedarhollow Blvd</t>
  </si>
  <si>
    <t>LOndon</t>
  </si>
  <si>
    <t>N5X0C4</t>
  </si>
  <si>
    <t>Centennial Central School</t>
  </si>
  <si>
    <t>14774 Medway Rd</t>
  </si>
  <si>
    <t>Arva</t>
  </si>
  <si>
    <t>N0M1C0</t>
  </si>
  <si>
    <t>Central Elgin Collegiate Institute</t>
  </si>
  <si>
    <t>201 Chestnut St</t>
  </si>
  <si>
    <t>N5R2B5</t>
  </si>
  <si>
    <t>410 Hunter St</t>
  </si>
  <si>
    <t>N4S4G4</t>
  </si>
  <si>
    <t>Chippewa Public School</t>
  </si>
  <si>
    <t>1035 Chippewa Dr</t>
  </si>
  <si>
    <t>N5V2T6</t>
  </si>
  <si>
    <t>Clara Brenton Public School</t>
  </si>
  <si>
    <t>1025 St Croix Ave</t>
  </si>
  <si>
    <t>N6H3X8</t>
  </si>
  <si>
    <t>Clarke Road Secondary School</t>
  </si>
  <si>
    <t>300 Clarke Rd</t>
  </si>
  <si>
    <t>N5W5N4</t>
  </si>
  <si>
    <t>Cleardale Public School</t>
  </si>
  <si>
    <t>780 Dulaney Dr</t>
  </si>
  <si>
    <t>N6C3W4</t>
  </si>
  <si>
    <t>College Avenue Secondary School</t>
  </si>
  <si>
    <t>700 College Ave</t>
  </si>
  <si>
    <t>N4S2C8</t>
  </si>
  <si>
    <t>Davenport Public School</t>
  </si>
  <si>
    <t>80 Rutherford Ave</t>
  </si>
  <si>
    <t>N5H2N8</t>
  </si>
  <si>
    <t>Delaware Central School</t>
  </si>
  <si>
    <t>14 Osborne St</t>
  </si>
  <si>
    <t>Dunwich-Dutton Public School</t>
  </si>
  <si>
    <t>239 Miller Rd</t>
  </si>
  <si>
    <t>Dutton</t>
  </si>
  <si>
    <t>N0L1J0</t>
  </si>
  <si>
    <t>Eagle Heights Public School</t>
  </si>
  <si>
    <t>284 Pxfprd St W</t>
  </si>
  <si>
    <t>N6H1S9</t>
  </si>
  <si>
    <t>Ealing Public School</t>
  </si>
  <si>
    <t>840 Hamilton Rd</t>
  </si>
  <si>
    <t>N5Z1V5</t>
  </si>
  <si>
    <t>East Carling Public School</t>
  </si>
  <si>
    <t>814 Quebec St</t>
  </si>
  <si>
    <t>N5Y1X4</t>
  </si>
  <si>
    <t>East Elgin Secondary School</t>
  </si>
  <si>
    <t>362 Talbot St W</t>
  </si>
  <si>
    <t>N5H1K6</t>
  </si>
  <si>
    <t>East Oxford Public School</t>
  </si>
  <si>
    <t>RR 4</t>
  </si>
  <si>
    <t>N4S7V8</t>
  </si>
  <si>
    <t>East Williams Memorial Public School</t>
  </si>
  <si>
    <t>4441 Queens Ave</t>
  </si>
  <si>
    <t>Ailsa Craig</t>
  </si>
  <si>
    <t>N0M1A0</t>
  </si>
  <si>
    <t>65 Aileen Dr</t>
  </si>
  <si>
    <t>N4S4A2</t>
  </si>
  <si>
    <t>Ekcoe Central School</t>
  </si>
  <si>
    <t>3719 PARKHOUSE DR</t>
  </si>
  <si>
    <t>Elgin Court Public School</t>
  </si>
  <si>
    <t>254 First Ave</t>
  </si>
  <si>
    <t>N5R4P5</t>
  </si>
  <si>
    <t>44 Hawthorne Rd</t>
  </si>
  <si>
    <t>N6G2H5</t>
  </si>
  <si>
    <t>1 Jerdon Street</t>
  </si>
  <si>
    <t>Norwich</t>
  </si>
  <si>
    <t>N0J1P0</t>
  </si>
  <si>
    <t>45885 Sparta Line</t>
  </si>
  <si>
    <t>N5P3S8</t>
  </si>
  <si>
    <t>Evelyn Harrison Public School</t>
  </si>
  <si>
    <t>50 Tewksbury Cres</t>
  </si>
  <si>
    <t>N5V2M8</t>
  </si>
  <si>
    <t>Fairmont Public School</t>
  </si>
  <si>
    <t>1040 Hamilton Rd</t>
  </si>
  <si>
    <t>N5W1A6</t>
  </si>
  <si>
    <t>Forest City Public School Public School</t>
  </si>
  <si>
    <t>560 Second St</t>
  </si>
  <si>
    <t>N5V2B7</t>
  </si>
  <si>
    <t>Forest Park Public School</t>
  </si>
  <si>
    <t>295 Forest Ave</t>
  </si>
  <si>
    <t>N5R2K5</t>
  </si>
  <si>
    <t>G A Wheable Secondary School</t>
  </si>
  <si>
    <t>70 Jacqueline St</t>
  </si>
  <si>
    <t>N5Z3P7</t>
  </si>
  <si>
    <t>53 Frontenac Rd</t>
  </si>
  <si>
    <t>N5Z3Y5</t>
  </si>
  <si>
    <t>Glencoe District High School</t>
  </si>
  <si>
    <t>3581 Concession Drive</t>
  </si>
  <si>
    <t>Glendale High School</t>
  </si>
  <si>
    <t>37 Glendale Dr</t>
  </si>
  <si>
    <t>N4G1J6</t>
  </si>
  <si>
    <t>H B Beal Secondary School</t>
  </si>
  <si>
    <t>525 Dundas St</t>
  </si>
  <si>
    <t>N6B1W5</t>
  </si>
  <si>
    <t>Harrisfield Public School</t>
  </si>
  <si>
    <t>2 Caffyn St</t>
  </si>
  <si>
    <t>N5C3M8</t>
  </si>
  <si>
    <t>Hickson Central Public School</t>
  </si>
  <si>
    <t>161 Loveys St E</t>
  </si>
  <si>
    <t>Hickson</t>
  </si>
  <si>
    <t>N0J1L0</t>
  </si>
  <si>
    <t>1231 Fuller St</t>
  </si>
  <si>
    <t>N5Y4P7</t>
  </si>
  <si>
    <t>Huron Park Secondary School</t>
  </si>
  <si>
    <t>900 Cromwell St</t>
  </si>
  <si>
    <t>N4S5B5</t>
  </si>
  <si>
    <t>Ingersoll District Collegiate Institute</t>
  </si>
  <si>
    <t>37 Alma St</t>
  </si>
  <si>
    <t>N5C1N1</t>
  </si>
  <si>
    <t>Innerkip Central School</t>
  </si>
  <si>
    <t>180 Coleman St</t>
  </si>
  <si>
    <t>Innerkip</t>
  </si>
  <si>
    <t>N0J1M0</t>
  </si>
  <si>
    <t>J. S. Buchanan French Immersion Public School</t>
  </si>
  <si>
    <t>248 Keefer Street</t>
  </si>
  <si>
    <t>N7G1E2</t>
  </si>
  <si>
    <t>Jack Chambers Public School</t>
  </si>
  <si>
    <t>1650 Hastings Dr</t>
  </si>
  <si>
    <t>N5X3E3</t>
  </si>
  <si>
    <t>Jeanne-Sauvé Public School</t>
  </si>
  <si>
    <t>215 Wharncliffe Rd N</t>
  </si>
  <si>
    <t>N6H2B6</t>
  </si>
  <si>
    <t>John Dearness Public School</t>
  </si>
  <si>
    <t>555 Sanatorium Rd</t>
  </si>
  <si>
    <t>N6H3W6</t>
  </si>
  <si>
    <t>John P Robarts Public School</t>
  </si>
  <si>
    <t>84 Bow St</t>
  </si>
  <si>
    <t>N5V1B1</t>
  </si>
  <si>
    <t>100 Parkside Drive</t>
  </si>
  <si>
    <t>N5R3T9</t>
  </si>
  <si>
    <t>June Rose Callwood Public School</t>
  </si>
  <si>
    <t>84 Edward St</t>
  </si>
  <si>
    <t>N5P1Y7</t>
  </si>
  <si>
    <t>Kensal Park Public School</t>
  </si>
  <si>
    <t>328 Springbank Dr</t>
  </si>
  <si>
    <t>N6J1G5</t>
  </si>
  <si>
    <t>350 Carlow Rd</t>
  </si>
  <si>
    <t>Port Stanley</t>
  </si>
  <si>
    <t>N5L1B6</t>
  </si>
  <si>
    <t>Knollwood Park Public School</t>
  </si>
  <si>
    <t>70 Gammage St</t>
  </si>
  <si>
    <t>N5Y2B1</t>
  </si>
  <si>
    <t>Lambeth Public School</t>
  </si>
  <si>
    <t>6820 Duffield St</t>
  </si>
  <si>
    <t>N6P1A4</t>
  </si>
  <si>
    <t>Laurie Hawkins Public School</t>
  </si>
  <si>
    <t>156 Innes Street</t>
  </si>
  <si>
    <t>N5C2R8</t>
  </si>
  <si>
    <t>795 Trafalgar St</t>
  </si>
  <si>
    <t>Lockes Public School</t>
  </si>
  <si>
    <t>20 South Edgeware Rd</t>
  </si>
  <si>
    <t>London Central Secondary School</t>
  </si>
  <si>
    <t>509 Waterloo St</t>
  </si>
  <si>
    <t>N6B2P8</t>
  </si>
  <si>
    <t>London South Collegiate Institute</t>
  </si>
  <si>
    <t>371 Tecumseh Ave E</t>
  </si>
  <si>
    <t>N6C1T4</t>
  </si>
  <si>
    <t>Lord Dorchester Secondary School</t>
  </si>
  <si>
    <t>61 Queen St</t>
  </si>
  <si>
    <t>N0L1G2</t>
  </si>
  <si>
    <t>Lord Elgin Public School</t>
  </si>
  <si>
    <t>1100 Victoria Dr</t>
  </si>
  <si>
    <t>N5Y4E2</t>
  </si>
  <si>
    <t>Lord Nelson Public School</t>
  </si>
  <si>
    <t>1990 Royal Cres</t>
  </si>
  <si>
    <t>N5V1N8</t>
  </si>
  <si>
    <t>365 Belfield St</t>
  </si>
  <si>
    <t>N5Y2K3</t>
  </si>
  <si>
    <t>Mary Wright Public School</t>
  </si>
  <si>
    <t>213 Caroll Street W</t>
  </si>
  <si>
    <t>N7G1B1</t>
  </si>
  <si>
    <t>Masonville Public School</t>
  </si>
  <si>
    <t>25 Hillview Blvd</t>
  </si>
  <si>
    <t>N6G3A7</t>
  </si>
  <si>
    <t>McGillivray Central School</t>
  </si>
  <si>
    <t>34714 Creamery Rd</t>
  </si>
  <si>
    <t>McGregor Public School</t>
  </si>
  <si>
    <t>204 John St S</t>
  </si>
  <si>
    <t>N5H2C8</t>
  </si>
  <si>
    <t>Medway High School</t>
  </si>
  <si>
    <t>14405 Medway Rd</t>
  </si>
  <si>
    <t>95 Raven Avenue</t>
  </si>
  <si>
    <t>N5R0C2</t>
  </si>
  <si>
    <t>Montcalm Secondary School</t>
  </si>
  <si>
    <t>1350 Highbury Ave N</t>
  </si>
  <si>
    <t>N5Y1B5</t>
  </si>
  <si>
    <t>Mosa Central Public School</t>
  </si>
  <si>
    <t>22741 Pratt Siding Rd</t>
  </si>
  <si>
    <t>Mountsfield Public School</t>
  </si>
  <si>
    <t>8 Mountsfield Dr</t>
  </si>
  <si>
    <t>N6C2S4</t>
  </si>
  <si>
    <t>New Sarum Public School</t>
  </si>
  <si>
    <t>9473 Belmont Road</t>
  </si>
  <si>
    <t>N5P3S7</t>
  </si>
  <si>
    <t>Nicholas Wilson Public School</t>
  </si>
  <si>
    <t>927 Osgoode Dr</t>
  </si>
  <si>
    <t>N6E1C9</t>
  </si>
  <si>
    <t>North Meadows Elementary School</t>
  </si>
  <si>
    <t>82 Middlesex Dr</t>
  </si>
  <si>
    <t>N7G4G5</t>
  </si>
  <si>
    <t>North Middlesex District High School</t>
  </si>
  <si>
    <t>100 Main St</t>
  </si>
  <si>
    <t>Northbrae Public School</t>
  </si>
  <si>
    <t>335 Belfield St</t>
  </si>
  <si>
    <t>Northdale Central Public School</t>
  </si>
  <si>
    <t>3860 Catherine St</t>
  </si>
  <si>
    <t>Northdale Public School</t>
  </si>
  <si>
    <t>290 Victoria St N</t>
  </si>
  <si>
    <t>N4S6W5</t>
  </si>
  <si>
    <t>Northridge Public School</t>
  </si>
  <si>
    <t>25 McLean Dr</t>
  </si>
  <si>
    <t>N5X1Y2</t>
  </si>
  <si>
    <t>Oakridge Secondary School</t>
  </si>
  <si>
    <t>1040 Oxford St W</t>
  </si>
  <si>
    <t>N6H1V4</t>
  </si>
  <si>
    <t>Old North Public School Public School</t>
  </si>
  <si>
    <t>940 Waterloo St</t>
  </si>
  <si>
    <t>N6A3X3</t>
  </si>
  <si>
    <t>Oliver Stephens Public School</t>
  </si>
  <si>
    <t>164 Fyfe Ave</t>
  </si>
  <si>
    <t>N4S3S6</t>
  </si>
  <si>
    <t>50 Wychwood Park</t>
  </si>
  <si>
    <t>N6G1R6</t>
  </si>
  <si>
    <t>Oxbow Public School</t>
  </si>
  <si>
    <t>13624 Ilderton Road</t>
  </si>
  <si>
    <t>Ilderton</t>
  </si>
  <si>
    <t>N0M2A0</t>
  </si>
  <si>
    <t>Parkhill-West Williams School</t>
  </si>
  <si>
    <t>204 McLeod St</t>
  </si>
  <si>
    <t>Parkside Collegiate Institute</t>
  </si>
  <si>
    <t>241 Sunset Dr</t>
  </si>
  <si>
    <t>N5R3C2</t>
  </si>
  <si>
    <t>Parkview Public School</t>
  </si>
  <si>
    <t>10008 Oxbow Dr</t>
  </si>
  <si>
    <t>Komoka</t>
  </si>
  <si>
    <t>N0L1R0</t>
  </si>
  <si>
    <t>Pierre Elliott Trudeau French Immersion Public School</t>
  </si>
  <si>
    <t>112 Churchill Crescent</t>
  </si>
  <si>
    <t>N5R1R1</t>
  </si>
  <si>
    <t>Plattsville &amp; District Public School</t>
  </si>
  <si>
    <t>112 Mill St E</t>
  </si>
  <si>
    <t>Plattsville</t>
  </si>
  <si>
    <t>N0J1S0</t>
  </si>
  <si>
    <t>Port Burwell Public School</t>
  </si>
  <si>
    <t>30 Strachan St</t>
  </si>
  <si>
    <t>Port Burwell</t>
  </si>
  <si>
    <t>N0J1T0</t>
  </si>
  <si>
    <t>1601 Wavell St</t>
  </si>
  <si>
    <t>N5W2C9</t>
  </si>
  <si>
    <t>Princess AnneFrench Immersion Public School</t>
  </si>
  <si>
    <t>191 Dawn Dr</t>
  </si>
  <si>
    <t>N5W4W9</t>
  </si>
  <si>
    <t>247 Thompson Rd</t>
  </si>
  <si>
    <t>N5Z2Z3</t>
  </si>
  <si>
    <t>Remote Learning French Immersion Public School</t>
  </si>
  <si>
    <t>1250 Dundas Street</t>
  </si>
  <si>
    <t>Remote Learning Secondary Secondary School</t>
  </si>
  <si>
    <t>Rick Hansen Public School</t>
  </si>
  <si>
    <t>70 Ponderosa Cres</t>
  </si>
  <si>
    <t>N6E2L7</t>
  </si>
  <si>
    <t>4269 Hamilton Rd</t>
  </si>
  <si>
    <t>N0L1G3</t>
  </si>
  <si>
    <t>550 Pinetree Dr</t>
  </si>
  <si>
    <t>N6H3N1</t>
  </si>
  <si>
    <t>Roch Carrier French Immersion Public School</t>
  </si>
  <si>
    <t>840 Sloane St</t>
  </si>
  <si>
    <t>N4S7V3</t>
  </si>
  <si>
    <t>Royal Roads Public School</t>
  </si>
  <si>
    <t>210 King St E</t>
  </si>
  <si>
    <t>N5C1H2</t>
  </si>
  <si>
    <t>Saunders Secondary School</t>
  </si>
  <si>
    <t>941 Viscount Rd</t>
  </si>
  <si>
    <t>Sir Arthur Currie Public School</t>
  </si>
  <si>
    <t>2434 Buroak Drive</t>
  </si>
  <si>
    <t>N6G0L5</t>
  </si>
  <si>
    <t>Sir Frederick Banting Secondary School</t>
  </si>
  <si>
    <t>125 Sherwood Forest Sq</t>
  </si>
  <si>
    <t>N6G2C3</t>
  </si>
  <si>
    <t>Sir George Etienne Cartier Public School</t>
  </si>
  <si>
    <t>695 Chiddington Ave</t>
  </si>
  <si>
    <t>N6C2W9</t>
  </si>
  <si>
    <t>Sir Isaac Brock Public School</t>
  </si>
  <si>
    <t>80 St Lawrence Blvd</t>
  </si>
  <si>
    <t>N6J2X1</t>
  </si>
  <si>
    <t>1150 Landor St</t>
  </si>
  <si>
    <t>N5Y3W3</t>
  </si>
  <si>
    <t>450 Millbank Dr</t>
  </si>
  <si>
    <t>N6C4W7</t>
  </si>
  <si>
    <t>South Dorchester Public School</t>
  </si>
  <si>
    <t>48614 Crossley Hunter Line</t>
  </si>
  <si>
    <t>Belmont</t>
  </si>
  <si>
    <t>N0L1B0</t>
  </si>
  <si>
    <t>South Ridge Public School</t>
  </si>
  <si>
    <t>10 South Ridge Road</t>
  </si>
  <si>
    <t>N4G0C1</t>
  </si>
  <si>
    <t>Southside Public School</t>
  </si>
  <si>
    <t>360 Albert St</t>
  </si>
  <si>
    <t>N4S2L4</t>
  </si>
  <si>
    <t>Southwold Public School</t>
  </si>
  <si>
    <t>39261 Fingal Line</t>
  </si>
  <si>
    <t>N5P3S5</t>
  </si>
  <si>
    <t>Springbank Public School</t>
  </si>
  <si>
    <t>1060 Sprucedale Rd</t>
  </si>
  <si>
    <t>N4S4Z9</t>
  </si>
  <si>
    <t>51336 Ron McNeil Line</t>
  </si>
  <si>
    <t>Springfield</t>
  </si>
  <si>
    <t>N0L2J0</t>
  </si>
  <si>
    <t>St Georges Public School</t>
  </si>
  <si>
    <t>782 Waterloo St</t>
  </si>
  <si>
    <t>N6A3W4</t>
  </si>
  <si>
    <t>Stoney Creek Public School</t>
  </si>
  <si>
    <t>1335 Nicole Avenue</t>
  </si>
  <si>
    <t>N5X4M7</t>
  </si>
  <si>
    <t>Stoneybrook Public School</t>
  </si>
  <si>
    <t>1460 Stoneybrook Cres</t>
  </si>
  <si>
    <t>N5X1C4</t>
  </si>
  <si>
    <t>Straffordville Public School</t>
  </si>
  <si>
    <t>9188 Plank Road</t>
  </si>
  <si>
    <t>Straffordville</t>
  </si>
  <si>
    <t>N0J1Y0</t>
  </si>
  <si>
    <t>Strathroy District Collegiate Institute</t>
  </si>
  <si>
    <t>361 Second St</t>
  </si>
  <si>
    <t>N7G4J8</t>
  </si>
  <si>
    <t>Summers' Corners Public School</t>
  </si>
  <si>
    <t>50576 Talbot Street</t>
  </si>
  <si>
    <t>N5H2R1</t>
  </si>
  <si>
    <t>Tavistock Public School</t>
  </si>
  <si>
    <t>79 Maria St</t>
  </si>
  <si>
    <t>Tavistock</t>
  </si>
  <si>
    <t>N0B2R0</t>
  </si>
  <si>
    <t>401 Tecumseh Ave E</t>
  </si>
  <si>
    <t>Thames Valley Alternative Secondary School</t>
  </si>
  <si>
    <t>Thamesford Public School</t>
  </si>
  <si>
    <t>130 McCarty St</t>
  </si>
  <si>
    <t>Thamesford</t>
  </si>
  <si>
    <t>N0M2M0</t>
  </si>
  <si>
    <t>Trafalgar Public School</t>
  </si>
  <si>
    <t>919 Trafalgar St</t>
  </si>
  <si>
    <t>N5Z1G3</t>
  </si>
  <si>
    <t>Tweedsmuir Public School</t>
  </si>
  <si>
    <t>349 Tweedsmuir Ave</t>
  </si>
  <si>
    <t>N5W1L5</t>
  </si>
  <si>
    <t>University Heights Public School</t>
  </si>
  <si>
    <t>27 Ford Cres</t>
  </si>
  <si>
    <t>N6G1H8</t>
  </si>
  <si>
    <t>Valleyview Central Public School</t>
  </si>
  <si>
    <t>10339 Ilderton Road</t>
  </si>
  <si>
    <t>130 Wharncliffe Rd S</t>
  </si>
  <si>
    <t>N6J2K5</t>
  </si>
  <si>
    <t>W Sherwood Fox Public School</t>
  </si>
  <si>
    <t>660 Steeplechase Dr</t>
  </si>
  <si>
    <t>N6J3P4</t>
  </si>
  <si>
    <t>West Elgin Secondary School</t>
  </si>
  <si>
    <t>139 Graham St</t>
  </si>
  <si>
    <t>37 Elliott Trail</t>
  </si>
  <si>
    <t>Thorndale</t>
  </si>
  <si>
    <t>N0M2P0</t>
  </si>
  <si>
    <t>West Oaks French Immersion Public School</t>
  </si>
  <si>
    <t>1050 Plantation Road</t>
  </si>
  <si>
    <t>N6H2Y5</t>
  </si>
  <si>
    <t>Westfield Public School</t>
  </si>
  <si>
    <t>102 Dereham Drive</t>
  </si>
  <si>
    <t>N4G0G5</t>
  </si>
  <si>
    <t>Westminster Central Public School</t>
  </si>
  <si>
    <t>2835 Westminster Dr</t>
  </si>
  <si>
    <t>N6N1L7</t>
  </si>
  <si>
    <t>Westminster Secondary School</t>
  </si>
  <si>
    <t>230 Base Line Rd W</t>
  </si>
  <si>
    <t>1011 Viscount Rd</t>
  </si>
  <si>
    <t>White Oaks Public School</t>
  </si>
  <si>
    <t>565 Bradley Ave</t>
  </si>
  <si>
    <t>N6E3Z8</t>
  </si>
  <si>
    <t>340 Beech Street</t>
  </si>
  <si>
    <t>Wilfrid Jury Public School</t>
  </si>
  <si>
    <t>950 Lawson Road</t>
  </si>
  <si>
    <t>N6G3M2</t>
  </si>
  <si>
    <t>Wilton Grove Public School</t>
  </si>
  <si>
    <t>626 Osgoode Dr</t>
  </si>
  <si>
    <t>N6E1C1</t>
  </si>
  <si>
    <t>Winchester Street Public School</t>
  </si>
  <si>
    <t>110 Winchester St</t>
  </si>
  <si>
    <t>N4S7K6</t>
  </si>
  <si>
    <t>Woodfield French Immersion Public School</t>
  </si>
  <si>
    <t>440 Princess Ave</t>
  </si>
  <si>
    <t>N6B2B3</t>
  </si>
  <si>
    <t>Woodland Heights Public School</t>
  </si>
  <si>
    <t>474 Springbank Dr</t>
  </si>
  <si>
    <t>N6J1G8</t>
  </si>
  <si>
    <t>Woodstock Collegiate Institute</t>
  </si>
  <si>
    <t>35 Riddell St</t>
  </si>
  <si>
    <t>N4S6L9</t>
  </si>
  <si>
    <t>Wortley Road Public School</t>
  </si>
  <si>
    <t>301 Wortley Rd</t>
  </si>
  <si>
    <t>N6C3R6</t>
  </si>
  <si>
    <t>Zorra Highland Park Public School</t>
  </si>
  <si>
    <t>376368 37th Line</t>
  </si>
  <si>
    <t>Embro</t>
  </si>
  <si>
    <t>N0J1J0</t>
  </si>
  <si>
    <t>Bishop E. Q. Jennings Senior Elementary School</t>
  </si>
  <si>
    <t>775 John St</t>
  </si>
  <si>
    <t>P7B1Z7</t>
  </si>
  <si>
    <t>Bishop Gallagher Senior Catholic Elementary School</t>
  </si>
  <si>
    <t>159 Clayte St</t>
  </si>
  <si>
    <t>P7A6S7</t>
  </si>
  <si>
    <t>110 Marlborough Rd</t>
  </si>
  <si>
    <t>420 Brittany Dr</t>
  </si>
  <si>
    <t>P7B5X8</t>
  </si>
  <si>
    <t>2075 Rosslyn Road</t>
  </si>
  <si>
    <t>P7K1H7</t>
  </si>
  <si>
    <t>Our Lady of Charity Catholic Elementary School</t>
  </si>
  <si>
    <t>370 County Blvd</t>
  </si>
  <si>
    <t>P7A7P5</t>
  </si>
  <si>
    <t>Pope John Paul II Elementary School</t>
  </si>
  <si>
    <t>205 S Franklin St</t>
  </si>
  <si>
    <t>P7E1R2</t>
  </si>
  <si>
    <t>1130 Georgina Ave</t>
  </si>
  <si>
    <t>P7E3J1</t>
  </si>
  <si>
    <t>St Bernard Catholic Elementary School</t>
  </si>
  <si>
    <t>655 River St</t>
  </si>
  <si>
    <t>P7A3S5</t>
  </si>
  <si>
    <t>735 South Selkirk Ave</t>
  </si>
  <si>
    <t>P7E1V3</t>
  </si>
  <si>
    <t>St Francis Catholic Elementary School</t>
  </si>
  <si>
    <t>600 W Redwood Ave</t>
  </si>
  <si>
    <t>P7C5G1</t>
  </si>
  <si>
    <t>St Ignatius High School</t>
  </si>
  <si>
    <t>285 Gibson Street</t>
  </si>
  <si>
    <t>P7A2J6</t>
  </si>
  <si>
    <t>St Jude Catholic Elementary School</t>
  </si>
  <si>
    <t>345 Ogden St</t>
  </si>
  <si>
    <t>P7C2N4</t>
  </si>
  <si>
    <t>St Margaret Catholic Elementary School</t>
  </si>
  <si>
    <t>89 Clayte St</t>
  </si>
  <si>
    <t>P7A6S4</t>
  </si>
  <si>
    <t>115 W Mary St</t>
  </si>
  <si>
    <t>P7E2L8</t>
  </si>
  <si>
    <t>St Patrick High School</t>
  </si>
  <si>
    <t>621 South Selkirk St</t>
  </si>
  <si>
    <t>P7E1T9</t>
  </si>
  <si>
    <t>539 Grenville Ave</t>
  </si>
  <si>
    <t>P7A2C3</t>
  </si>
  <si>
    <t>St Pius X Catholic Elementary School</t>
  </si>
  <si>
    <t>140 South Clarkson St</t>
  </si>
  <si>
    <t>St Thomas Aquinas Catholic Elementary School</t>
  </si>
  <si>
    <t>2645 Donald St</t>
  </si>
  <si>
    <t>P7E5X5</t>
  </si>
  <si>
    <t>St Vincent Catholic Elementary School</t>
  </si>
  <si>
    <t>150 West Redwood Ave</t>
  </si>
  <si>
    <t>P7C1Z6</t>
  </si>
  <si>
    <t>Thunder Bay Catholic Virtual Elementary</t>
  </si>
  <si>
    <t>459 Victoria Avenue</t>
  </si>
  <si>
    <t>P7C0A4</t>
  </si>
  <si>
    <t>1435 Royal York Rd</t>
  </si>
  <si>
    <t>M9P3A7</t>
  </si>
  <si>
    <t>Annunciation Catholic School</t>
  </si>
  <si>
    <t>65 Avonwick Gate</t>
  </si>
  <si>
    <t>M3A2M8</t>
  </si>
  <si>
    <t>Bishop Allen Academy Catholic Secondary School</t>
  </si>
  <si>
    <t>721 Royal York Rd</t>
  </si>
  <si>
    <t>20 Brunel Crt</t>
  </si>
  <si>
    <t>M5V3Y2</t>
  </si>
  <si>
    <t>Bishop Marrocco/Thomas Merton Catholic Secondary School</t>
  </si>
  <si>
    <t>1515 Bloor St W</t>
  </si>
  <si>
    <t>M6P1A3</t>
  </si>
  <si>
    <t>Blessed Pier Giorgio Frassati Catholic School</t>
  </si>
  <si>
    <t>8 Seasons Dr</t>
  </si>
  <si>
    <t>M1X1X4</t>
  </si>
  <si>
    <t>Blessed Sacrament Catholic School</t>
  </si>
  <si>
    <t>24 Bedford Park Ave</t>
  </si>
  <si>
    <t>M5M1H9</t>
  </si>
  <si>
    <t>Blessed Trinity Catholic School</t>
  </si>
  <si>
    <t>3205 Bayview Ave</t>
  </si>
  <si>
    <t>M2K1G3</t>
  </si>
  <si>
    <t>Brebeuf College School</t>
  </si>
  <si>
    <t>211 Steeles Ave E</t>
  </si>
  <si>
    <t>M2M3Y6</t>
  </si>
  <si>
    <t>520 Plains Rd</t>
  </si>
  <si>
    <t>M4C2Z1</t>
  </si>
  <si>
    <t>Cardinal Carter Academy for the Arts</t>
  </si>
  <si>
    <t>36 Greenfield Ave</t>
  </si>
  <si>
    <t>M2N3C8</t>
  </si>
  <si>
    <t>Cardinal Carter ES</t>
  </si>
  <si>
    <t>Cardinal Leger Catholic School</t>
  </si>
  <si>
    <t>600 Morrish Rd</t>
  </si>
  <si>
    <t>M1C4Y1</t>
  </si>
  <si>
    <t>Chaminade College School</t>
  </si>
  <si>
    <t>490 Queen's Dr</t>
  </si>
  <si>
    <t>M6L1M8</t>
  </si>
  <si>
    <t>D'Arcy McGee Catholic School</t>
  </si>
  <si>
    <t>20 Bansley Ave</t>
  </si>
  <si>
    <t>M6E2A2</t>
  </si>
  <si>
    <t>Dante Alighieri Academy</t>
  </si>
  <si>
    <t>2 St. Andrews Blvd.</t>
  </si>
  <si>
    <t>M9R1V8</t>
  </si>
  <si>
    <t>Epiphany of our Lord Catholic Academy</t>
  </si>
  <si>
    <t>3150 Pharmacy Ave</t>
  </si>
  <si>
    <t>M1W3J5</t>
  </si>
  <si>
    <t>Father Henry Carr Catholic Secondary School</t>
  </si>
  <si>
    <t>1760 Martin Grove Road</t>
  </si>
  <si>
    <t>M9V3S4</t>
  </si>
  <si>
    <t>Father John Redmond Catholic Secondary School</t>
  </si>
  <si>
    <t>28 Colonel Samuel Smith Park Dr</t>
  </si>
  <si>
    <t>M8V4B7</t>
  </si>
  <si>
    <t>Father Serra Catholic School</t>
  </si>
  <si>
    <t>111 Sun Row Dr</t>
  </si>
  <si>
    <t>M9P3J3</t>
  </si>
  <si>
    <t>Francis Libermann Catholic High School</t>
  </si>
  <si>
    <t>4640 Finch Ave E</t>
  </si>
  <si>
    <t>M1S4G2</t>
  </si>
  <si>
    <t>Holy Angels Catholic School</t>
  </si>
  <si>
    <t>65 Jutland Rd</t>
  </si>
  <si>
    <t>M8Z2G6</t>
  </si>
  <si>
    <t>Holy Child Catholic School</t>
  </si>
  <si>
    <t>850 Humberwood Blvd</t>
  </si>
  <si>
    <t>M9W7A6</t>
  </si>
  <si>
    <t>299 A Donlands Ave</t>
  </si>
  <si>
    <t>M4J3R7</t>
  </si>
  <si>
    <t>141 Close Ave</t>
  </si>
  <si>
    <t>M6K2V6</t>
  </si>
  <si>
    <t>690 Carlaw Ave</t>
  </si>
  <si>
    <t>M4K3K9</t>
  </si>
  <si>
    <t>308 Tweedsmuir Ave</t>
  </si>
  <si>
    <t>M5P2Y1</t>
  </si>
  <si>
    <t>Holy Spirit Catholic School</t>
  </si>
  <si>
    <t>3530 Sheppard Ave E</t>
  </si>
  <si>
    <t>M1T3K7</t>
  </si>
  <si>
    <t>23 Comay Rd</t>
  </si>
  <si>
    <t>M6M2K9</t>
  </si>
  <si>
    <t>Immaculate Heart of Mary Catholic School</t>
  </si>
  <si>
    <t>101 Birchmount Rd</t>
  </si>
  <si>
    <t>M1N3J7</t>
  </si>
  <si>
    <t>James Cardinal McGuigan Catholic High School</t>
  </si>
  <si>
    <t>1440 Finch Ave W</t>
  </si>
  <si>
    <t>M3J3G3</t>
  </si>
  <si>
    <t>James Culnan Catholic School</t>
  </si>
  <si>
    <t>605 Willard Ave</t>
  </si>
  <si>
    <t>M6S3S1</t>
  </si>
  <si>
    <t>Josyf Cardinal Slipyj Catholic School</t>
  </si>
  <si>
    <t>35 West Deane Park Dr</t>
  </si>
  <si>
    <t>M9B2R5</t>
  </si>
  <si>
    <t>Loretto Abbey Catholic Secondary School</t>
  </si>
  <si>
    <t>101 Mason Blvd</t>
  </si>
  <si>
    <t>M5M3E2</t>
  </si>
  <si>
    <t>Loretto College School</t>
  </si>
  <si>
    <t>151 Rosemount Ave</t>
  </si>
  <si>
    <t>M6H2N1</t>
  </si>
  <si>
    <t>Madonna Catholic Secondary School</t>
  </si>
  <si>
    <t>20 Dubray Ave</t>
  </si>
  <si>
    <t>M3K1V5</t>
  </si>
  <si>
    <t>Marshall McLuhan Catholic Secondary School</t>
  </si>
  <si>
    <t>1107 Avenue Rd</t>
  </si>
  <si>
    <t>M5N3B1</t>
  </si>
  <si>
    <t>Mary Ward Catholic Secondary School</t>
  </si>
  <si>
    <t>3200 Kennedy Rd</t>
  </si>
  <si>
    <t>M1V3S8</t>
  </si>
  <si>
    <t>Michael Power/St Joseph High School</t>
  </si>
  <si>
    <t>105 Eringate Dr</t>
  </si>
  <si>
    <t>M9C3Z7</t>
  </si>
  <si>
    <t>Monsignor Percy Johnson Catholic High School</t>
  </si>
  <si>
    <t>2170 Kipling Ave</t>
  </si>
  <si>
    <t>M9W4K9</t>
  </si>
  <si>
    <t>Mother Cabrini Catholic School</t>
  </si>
  <si>
    <t>720 Renforth Dr</t>
  </si>
  <si>
    <t>M9C2N9</t>
  </si>
  <si>
    <t>Msgr Fraser College (Alternate Study) Secondary School</t>
  </si>
  <si>
    <t>700 Markham Street</t>
  </si>
  <si>
    <t>M6G2M3</t>
  </si>
  <si>
    <t>Msgr Fraser College (Isabella Campus)</t>
  </si>
  <si>
    <t>146 Isabella St</t>
  </si>
  <si>
    <t>M4Y1P6</t>
  </si>
  <si>
    <t>Msgr Fraser College (Norfinch Campus)</t>
  </si>
  <si>
    <t>45 Norfinch Avenue</t>
  </si>
  <si>
    <t>M3N1W8</t>
  </si>
  <si>
    <t>Msgr Fraser College (Northeast)</t>
  </si>
  <si>
    <t>30 Ingleton Boulevard</t>
  </si>
  <si>
    <t>M1V3H7</t>
  </si>
  <si>
    <t>Msgr Fraser College (Southwest)</t>
  </si>
  <si>
    <t>178 Edwin Avenue</t>
  </si>
  <si>
    <t>M6P3Z9</t>
  </si>
  <si>
    <t>Msgr Fraser-Midland</t>
  </si>
  <si>
    <t>2900 Midland Ave</t>
  </si>
  <si>
    <t>M1S3K8</t>
  </si>
  <si>
    <t>Msgr John Corrigan Catholic School</t>
  </si>
  <si>
    <t>100 Royalcrest Rd</t>
  </si>
  <si>
    <t>M9V5B4</t>
  </si>
  <si>
    <t>Nativity of Our Lord Catholic School</t>
  </si>
  <si>
    <t>35 Saffron Cres</t>
  </si>
  <si>
    <t>M9C3T8</t>
  </si>
  <si>
    <t>Neil McNeil High School</t>
  </si>
  <si>
    <t>127 Victoria Park Ave</t>
  </si>
  <si>
    <t>M4E3S2</t>
  </si>
  <si>
    <t>12 Malvern Ave</t>
  </si>
  <si>
    <t>M4E3E1</t>
  </si>
  <si>
    <t>3176 St Clair Ave E</t>
  </si>
  <si>
    <t>M1L1V6</t>
  </si>
  <si>
    <t>Our Lady of Grace Catholic School</t>
  </si>
  <si>
    <t>121 Brimwood Blvd</t>
  </si>
  <si>
    <t>M1V1E5</t>
  </si>
  <si>
    <t>Our Lady of Guadalupe Catholic School</t>
  </si>
  <si>
    <t>3105 Don Mills Rd</t>
  </si>
  <si>
    <t>M2J3C2</t>
  </si>
  <si>
    <t>444 Sherbourne St</t>
  </si>
  <si>
    <t>M4X1K2</t>
  </si>
  <si>
    <t>Our Lady of Peace Catholic School</t>
  </si>
  <si>
    <t>70 Mattice Ave</t>
  </si>
  <si>
    <t>M9B1T6</t>
  </si>
  <si>
    <t>Our Lady of Perpetual Help Catholic School</t>
  </si>
  <si>
    <t>1 1/2 Garfield Ave</t>
  </si>
  <si>
    <t>M4T1E6</t>
  </si>
  <si>
    <t>Our Lady of Sorrows Catholic School</t>
  </si>
  <si>
    <t>32 Montgomery Rd</t>
  </si>
  <si>
    <t>M8X1Z4</t>
  </si>
  <si>
    <t>Our Lady of Victory Catholic School</t>
  </si>
  <si>
    <t>70 Guestville Ave</t>
  </si>
  <si>
    <t>M6N4N3</t>
  </si>
  <si>
    <t>Our Lady of Wisdom Catholic School</t>
  </si>
  <si>
    <t>10 Japonica Rd</t>
  </si>
  <si>
    <t>M1R4R7</t>
  </si>
  <si>
    <t>Our Lady of the Assumption Catholic School</t>
  </si>
  <si>
    <t>125 Glenmount Ave</t>
  </si>
  <si>
    <t>M6B3C2</t>
  </si>
  <si>
    <t>319 Ossington Ave</t>
  </si>
  <si>
    <t>M6J3A6</t>
  </si>
  <si>
    <t>Precious Blood Catholic School</t>
  </si>
  <si>
    <t>1035 Pharmacy Ave</t>
  </si>
  <si>
    <t>M1R2G8</t>
  </si>
  <si>
    <t>Prince of Peace Catholic School</t>
  </si>
  <si>
    <t>255 Alton Towers Cir</t>
  </si>
  <si>
    <t>M1V4E7</t>
  </si>
  <si>
    <t>Regina Mundi Catholic School</t>
  </si>
  <si>
    <t>70 Playfair Ave</t>
  </si>
  <si>
    <t>M6B2P9</t>
  </si>
  <si>
    <t>75 Hupfield Trail</t>
  </si>
  <si>
    <t>M1B4S3</t>
  </si>
  <si>
    <t>Santa Maria Catholic School</t>
  </si>
  <si>
    <t>25 Avon Ave</t>
  </si>
  <si>
    <t>M6N4X8</t>
  </si>
  <si>
    <t>Senator O'Connor College School</t>
  </si>
  <si>
    <t>60 Rowena Drive</t>
  </si>
  <si>
    <t>M3A3R2</t>
  </si>
  <si>
    <t>St Agatha Catholic School</t>
  </si>
  <si>
    <t>49 Cathedral Bluffs Dr</t>
  </si>
  <si>
    <t>M1M2T6</t>
  </si>
  <si>
    <t>St Agnes Catholic School</t>
  </si>
  <si>
    <t>280 Otonabee Ave</t>
  </si>
  <si>
    <t>M2M2T2</t>
  </si>
  <si>
    <t>St Aidan Catholic School</t>
  </si>
  <si>
    <t>3521 Finch Ave E</t>
  </si>
  <si>
    <t>M1W2S2</t>
  </si>
  <si>
    <t>St Albert Catholic School</t>
  </si>
  <si>
    <t>1125 Midland Ave</t>
  </si>
  <si>
    <t>M1K4H2</t>
  </si>
  <si>
    <t>St Alphonsus Catholic School</t>
  </si>
  <si>
    <t>60 Atlas Ave</t>
  </si>
  <si>
    <t>M6C3N9</t>
  </si>
  <si>
    <t>St Ambrose Catholic School</t>
  </si>
  <si>
    <t>20 Coules Crt</t>
  </si>
  <si>
    <t>M8W2N9</t>
  </si>
  <si>
    <t>St Andre Catholic School</t>
  </si>
  <si>
    <t>36 Yvonne Ave</t>
  </si>
  <si>
    <t>M3L1C9</t>
  </si>
  <si>
    <t>St Andrew Catholic School</t>
  </si>
  <si>
    <t>2533 Kipling Ave</t>
  </si>
  <si>
    <t>M9V3A8</t>
  </si>
  <si>
    <t>St Angela Catholic School</t>
  </si>
  <si>
    <t>220 Mount Olive Dr</t>
  </si>
  <si>
    <t>M9V3Z5</t>
  </si>
  <si>
    <t>St Anne Catholic Academy (Jr)</t>
  </si>
  <si>
    <t>80 Sheppard Avenue</t>
  </si>
  <si>
    <t>M2N6E8</t>
  </si>
  <si>
    <t>St Anne Catholic Academy (Sr)</t>
  </si>
  <si>
    <t>St Anselm Catholic School</t>
  </si>
  <si>
    <t>182 Bessorough Dr</t>
  </si>
  <si>
    <t>M4G3J9</t>
  </si>
  <si>
    <t>St Anthony Catholic School</t>
  </si>
  <si>
    <t>130 Shanly Street</t>
  </si>
  <si>
    <t>M6H1L9</t>
  </si>
  <si>
    <t>160 Finch Ave W</t>
  </si>
  <si>
    <t>M2N2J2</t>
  </si>
  <si>
    <t>St Augustine Catholic School</t>
  </si>
  <si>
    <t>98 Shoreham Dr</t>
  </si>
  <si>
    <t>M3N1S9</t>
  </si>
  <si>
    <t>St Barbara Catholic School</t>
  </si>
  <si>
    <t>25 Janray Dr</t>
  </si>
  <si>
    <t>M1G1Y2</t>
  </si>
  <si>
    <t>St Barnabas Catholic School</t>
  </si>
  <si>
    <t>30 Washburn Way</t>
  </si>
  <si>
    <t>M1B1H3</t>
  </si>
  <si>
    <t>St Bartholomew Catholic School</t>
  </si>
  <si>
    <t>51 Heather Rd</t>
  </si>
  <si>
    <t>M1S2E2</t>
  </si>
  <si>
    <t>St Basil-the-Great College School</t>
  </si>
  <si>
    <t>20 Starview Lane</t>
  </si>
  <si>
    <t>M9M3B2</t>
  </si>
  <si>
    <t>St Bede Catholic School</t>
  </si>
  <si>
    <t>521 Sewells Rd</t>
  </si>
  <si>
    <t>M1B5H3</t>
  </si>
  <si>
    <t>St Benedict Catholic School</t>
  </si>
  <si>
    <t>2202 Kipling Ave</t>
  </si>
  <si>
    <t>12 Duckworth St</t>
  </si>
  <si>
    <t>M6M4W4</t>
  </si>
  <si>
    <t>St Bonaventure Catholic School</t>
  </si>
  <si>
    <t>1340 Leslie St</t>
  </si>
  <si>
    <t>M3C2K9</t>
  </si>
  <si>
    <t>St Boniface Catholic School</t>
  </si>
  <si>
    <t>20 Markanna Dr</t>
  </si>
  <si>
    <t>M1M2J1</t>
  </si>
  <si>
    <t>186 Centennial Rd</t>
  </si>
  <si>
    <t>M1C1Z9</t>
  </si>
  <si>
    <t>St Brigid Catholic School</t>
  </si>
  <si>
    <t>50 Woodmount Ave</t>
  </si>
  <si>
    <t>M4C3X9</t>
  </si>
  <si>
    <t>St Bruno/St. Raymond Catholic School</t>
  </si>
  <si>
    <t>402 Melita Cres</t>
  </si>
  <si>
    <t>M6G3X6</t>
  </si>
  <si>
    <t>St Catherine Catholic School</t>
  </si>
  <si>
    <t>30 Roanoke Rd</t>
  </si>
  <si>
    <t>M3A1E9</t>
  </si>
  <si>
    <t>St Cecilia Catholic School</t>
  </si>
  <si>
    <t>355 Annette St</t>
  </si>
  <si>
    <t>M6P1R3</t>
  </si>
  <si>
    <t>50 Claver Ave</t>
  </si>
  <si>
    <t>M6B2W1</t>
  </si>
  <si>
    <t>St Charles Garnier Catholic School</t>
  </si>
  <si>
    <t>20 Stong Crt</t>
  </si>
  <si>
    <t>M3N2X9</t>
  </si>
  <si>
    <t>St Clare Catholic School</t>
  </si>
  <si>
    <t>124 Northcliffe Blvd</t>
  </si>
  <si>
    <t>M6E3K4</t>
  </si>
  <si>
    <t>St Clement Catholic School</t>
  </si>
  <si>
    <t>4319 Bloor St</t>
  </si>
  <si>
    <t>M9C2A2</t>
  </si>
  <si>
    <t>St Columba Catholic School</t>
  </si>
  <si>
    <t>10 John Tabor Trail</t>
  </si>
  <si>
    <t>M1B1M9</t>
  </si>
  <si>
    <t>St Conrad Catholic School</t>
  </si>
  <si>
    <t>5 Exbury Road</t>
  </si>
  <si>
    <t>M3M0A8</t>
  </si>
  <si>
    <t>St Cyril Catholic School</t>
  </si>
  <si>
    <t>18 Kempford Blvd</t>
  </si>
  <si>
    <t>M2N2B9</t>
  </si>
  <si>
    <t>St Demetrius Catholic School</t>
  </si>
  <si>
    <t>125 La Rose Ave</t>
  </si>
  <si>
    <t>M9P1A6</t>
  </si>
  <si>
    <t>St Denis Catholic School</t>
  </si>
  <si>
    <t>67 Balsam Ave</t>
  </si>
  <si>
    <t>M4E3B8</t>
  </si>
  <si>
    <t>St Dominic Savio Catholic School</t>
  </si>
  <si>
    <t>50 Tideswell Blvd</t>
  </si>
  <si>
    <t>M1B5X3</t>
  </si>
  <si>
    <t>St Dorothy Catholic School</t>
  </si>
  <si>
    <t>155 John Garland Blvd</t>
  </si>
  <si>
    <t>M9V1N7</t>
  </si>
  <si>
    <t>St Dunstan Catholic School</t>
  </si>
  <si>
    <t>14 Pharmacy Ave</t>
  </si>
  <si>
    <t>M1L3E4</t>
  </si>
  <si>
    <t>St Edmund Campion Catholic School</t>
  </si>
  <si>
    <t>30 Highcastle Rd</t>
  </si>
  <si>
    <t>M1E4N1</t>
  </si>
  <si>
    <t>St Edward Catholic School</t>
  </si>
  <si>
    <t>1 Botham Rd</t>
  </si>
  <si>
    <t>M2N2J6</t>
  </si>
  <si>
    <t>5 Redcar Ave</t>
  </si>
  <si>
    <t>M9B1J8</t>
  </si>
  <si>
    <t>25 Havenview Rd</t>
  </si>
  <si>
    <t>M1S3A4</t>
  </si>
  <si>
    <t>St Eugene Catholic School</t>
  </si>
  <si>
    <t>30 Westroyal Rd</t>
  </si>
  <si>
    <t>M9P2C3</t>
  </si>
  <si>
    <t>St Fidelis Catholic School</t>
  </si>
  <si>
    <t>9 Bannerman St</t>
  </si>
  <si>
    <t>M6L2S5</t>
  </si>
  <si>
    <t>St Florence Catholic School</t>
  </si>
  <si>
    <t>101 Murison Blvd</t>
  </si>
  <si>
    <t>M1B2L6</t>
  </si>
  <si>
    <t>St Francis Xavier Catholic School</t>
  </si>
  <si>
    <t>53 Gracefield Ave</t>
  </si>
  <si>
    <t>M6L1L3</t>
  </si>
  <si>
    <t>333 Firgrove Cres</t>
  </si>
  <si>
    <t>M3N1K9</t>
  </si>
  <si>
    <t>80 Clinton St</t>
  </si>
  <si>
    <t>M6G2Y3</t>
  </si>
  <si>
    <t>St Gabriel Catholic School</t>
  </si>
  <si>
    <t>396 Spring Garden Ave</t>
  </si>
  <si>
    <t>M2N3H5</t>
  </si>
  <si>
    <t>St Gabriel Lalemant Catholic School</t>
  </si>
  <si>
    <t>160 Crow Trail</t>
  </si>
  <si>
    <t>M1B1Y3</t>
  </si>
  <si>
    <t>St Gerald Catholic School</t>
  </si>
  <si>
    <t>200 Old Sheppard Ave</t>
  </si>
  <si>
    <t>M2J3L9</t>
  </si>
  <si>
    <t>126 Rathburn Rd</t>
  </si>
  <si>
    <t>M9B2K6</t>
  </si>
  <si>
    <t>St Helen Catholic School</t>
  </si>
  <si>
    <t>1196 College St</t>
  </si>
  <si>
    <t>M6H1B8</t>
  </si>
  <si>
    <t>St Henry Catholic School</t>
  </si>
  <si>
    <t>100 Bamburgh Circle</t>
  </si>
  <si>
    <t>M1W3R3</t>
  </si>
  <si>
    <t>St Ignatius of Loyola Catholic School</t>
  </si>
  <si>
    <t>2350 McCowan Rd</t>
  </si>
  <si>
    <t>M1S4B4</t>
  </si>
  <si>
    <t>1330 York Mills Rd</t>
  </si>
  <si>
    <t>M3A1Z8</t>
  </si>
  <si>
    <t>230 Humbercrest Blvd</t>
  </si>
  <si>
    <t>M6S4L3</t>
  </si>
  <si>
    <t>St Jane Frances Catholic School</t>
  </si>
  <si>
    <t>2745 Jane St</t>
  </si>
  <si>
    <t>M3L2E8</t>
  </si>
  <si>
    <t>St Jean de Brebeuf Catholic School</t>
  </si>
  <si>
    <t>101 Dean Park Rd</t>
  </si>
  <si>
    <t>M1B2X2</t>
  </si>
  <si>
    <t>St Jerome Catholic School</t>
  </si>
  <si>
    <t>111 Sharpecroft Blvd</t>
  </si>
  <si>
    <t>M3J1P5</t>
  </si>
  <si>
    <t>St Joachim Catholic School</t>
  </si>
  <si>
    <t>3395 St Clair Ave E</t>
  </si>
  <si>
    <t>M1L1W3</t>
  </si>
  <si>
    <t>St Joan of Arc Catholic Academy</t>
  </si>
  <si>
    <t>959 Midland Ave</t>
  </si>
  <si>
    <t>M1K4G4</t>
  </si>
  <si>
    <t>75 Holmesdale Rd</t>
  </si>
  <si>
    <t>M6E1Y2</t>
  </si>
  <si>
    <t>780 Kingston Rd</t>
  </si>
  <si>
    <t>M4E1R7</t>
  </si>
  <si>
    <t>St John Henry Newman Catholic High School</t>
  </si>
  <si>
    <t>100 BRIMLEY RD</t>
  </si>
  <si>
    <t>SCARBOROUGH</t>
  </si>
  <si>
    <t>M1M3X4</t>
  </si>
  <si>
    <t>St John Paul II Catholic Secondary School</t>
  </si>
  <si>
    <t>685 Military Trail</t>
  </si>
  <si>
    <t>M1E4P6</t>
  </si>
  <si>
    <t>105 Thistledown Blvd</t>
  </si>
  <si>
    <t>M9V1J5</t>
  </si>
  <si>
    <t>175 Grenoble Dr</t>
  </si>
  <si>
    <t>M3C3E7</t>
  </si>
  <si>
    <t>23 George Street</t>
  </si>
  <si>
    <t>Weston</t>
  </si>
  <si>
    <t>M9N2B4</t>
  </si>
  <si>
    <t>St Josaphat Catholic School</t>
  </si>
  <si>
    <t>110 Tenth Street</t>
  </si>
  <si>
    <t>M8V3G1</t>
  </si>
  <si>
    <t>176 Leslie St</t>
  </si>
  <si>
    <t>M4M3C7</t>
  </si>
  <si>
    <t>St Joseph Morrow Park Catholic Secondary School</t>
  </si>
  <si>
    <t>3379 Bayview Ave</t>
  </si>
  <si>
    <t>M2M3S4</t>
  </si>
  <si>
    <t>St Joseph's College School</t>
  </si>
  <si>
    <t>74 Wellesley St W</t>
  </si>
  <si>
    <t>M5S1C4</t>
  </si>
  <si>
    <t>3251 Weston Rd</t>
  </si>
  <si>
    <t>M9M2T9</t>
  </si>
  <si>
    <t>70 Margaret Ave</t>
  </si>
  <si>
    <t>M2J4C5</t>
  </si>
  <si>
    <t>St Kevin Catholic School</t>
  </si>
  <si>
    <t>15 Murray Glen Dr</t>
  </si>
  <si>
    <t>M1R3J6</t>
  </si>
  <si>
    <t>St Lawrence Catholic School</t>
  </si>
  <si>
    <t>2216 Lawrence Ave E</t>
  </si>
  <si>
    <t>M1P2P9</t>
  </si>
  <si>
    <t>165 Stanley Ave</t>
  </si>
  <si>
    <t>M8V1P1</t>
  </si>
  <si>
    <t>St Louis Catholic School</t>
  </si>
  <si>
    <t>11 Morgan Ave</t>
  </si>
  <si>
    <t>M8Y2Z7</t>
  </si>
  <si>
    <t>St Luigi Catholic School</t>
  </si>
  <si>
    <t>2 Ruskin Ave</t>
  </si>
  <si>
    <t>M6P3P8</t>
  </si>
  <si>
    <t>St Malachy Catholic School</t>
  </si>
  <si>
    <t>80 Bennett Rd</t>
  </si>
  <si>
    <t>M1E3Y3</t>
  </si>
  <si>
    <t>St Marcellus Catholic School</t>
  </si>
  <si>
    <t>15 Denfield St</t>
  </si>
  <si>
    <t>M9R3H2</t>
  </si>
  <si>
    <t>St Margaret Catholic School</t>
  </si>
  <si>
    <t>85 Carmichael Ave</t>
  </si>
  <si>
    <t>M5M2X1</t>
  </si>
  <si>
    <t>St Marguerite Bourgeoys Catholic Catholic School</t>
  </si>
  <si>
    <t>75 Alexmuir Blvd</t>
  </si>
  <si>
    <t>M1V1H6</t>
  </si>
  <si>
    <t>St Maria Goretti Catholic School</t>
  </si>
  <si>
    <t>21 Kenmark Blvd</t>
  </si>
  <si>
    <t>M1K3N8</t>
  </si>
  <si>
    <t>45 Cloverhill Rd</t>
  </si>
  <si>
    <t>M8Y1T4</t>
  </si>
  <si>
    <t>1865 Sheppard Ave W</t>
  </si>
  <si>
    <t>M3L1Y5</t>
  </si>
  <si>
    <t>St Martin Catholic School (St.Martin)</t>
  </si>
  <si>
    <t>55 Salisbury Avenue</t>
  </si>
  <si>
    <t>M4X1C5</t>
  </si>
  <si>
    <t>St Martin De Porres Catholic School</t>
  </si>
  <si>
    <t>230 Morningside Ave</t>
  </si>
  <si>
    <t>M1E3E1</t>
  </si>
  <si>
    <t>St Mary Catholic Academy</t>
  </si>
  <si>
    <t>66 Dufferin Park Ave</t>
  </si>
  <si>
    <t>M6H1J6</t>
  </si>
  <si>
    <t>20 Portugal Sq</t>
  </si>
  <si>
    <t>M6H1M4</t>
  </si>
  <si>
    <t>St Mary of the Angels Catholic School</t>
  </si>
  <si>
    <t>1477 Dufferin St</t>
  </si>
  <si>
    <t>M6H4C7</t>
  </si>
  <si>
    <t>18 Lavender Rd</t>
  </si>
  <si>
    <t>M6N2B5</t>
  </si>
  <si>
    <t>St Matthias Catholic School</t>
  </si>
  <si>
    <t>101 Van Horne Ave</t>
  </si>
  <si>
    <t>M2J2S8</t>
  </si>
  <si>
    <t>St Maurice Catholic School</t>
  </si>
  <si>
    <t>45 Kingsview Blvd</t>
  </si>
  <si>
    <t>M9R1T7</t>
  </si>
  <si>
    <t>50 George St S</t>
  </si>
  <si>
    <t>M5A4B2</t>
  </si>
  <si>
    <t>St Michael's Choir (Jr) School</t>
  </si>
  <si>
    <t>66 Bond St</t>
  </si>
  <si>
    <t>M5B1X2</t>
  </si>
  <si>
    <t>St Michael's Choir (Sr) School</t>
  </si>
  <si>
    <t>67 Bond St</t>
  </si>
  <si>
    <t>14 Broadway Ave</t>
  </si>
  <si>
    <t>M4P1T4</t>
  </si>
  <si>
    <t>St Mother Teresa Catholic Academy</t>
  </si>
  <si>
    <t>40 Sewells Rd</t>
  </si>
  <si>
    <t>M1B3G5</t>
  </si>
  <si>
    <t>33 Amarillo Dr</t>
  </si>
  <si>
    <t>M1J2P7</t>
  </si>
  <si>
    <t>St Nicholas of Bari Catholic School</t>
  </si>
  <si>
    <t>363 Rogers Rd</t>
  </si>
  <si>
    <t>M6E1R6</t>
  </si>
  <si>
    <t>St Norbert Catholic School</t>
  </si>
  <si>
    <t>60 Maniza Rd</t>
  </si>
  <si>
    <t>M3K1R6</t>
  </si>
  <si>
    <t>St Oscar Romero Catholic Secondary School</t>
  </si>
  <si>
    <t>99 Humber Blvd</t>
  </si>
  <si>
    <t>M6L2H4</t>
  </si>
  <si>
    <t>St Paschal Baylon Catholic School</t>
  </si>
  <si>
    <t>15 St Paschal Crt</t>
  </si>
  <si>
    <t>M2M1X6</t>
  </si>
  <si>
    <t>St Patrick Catholic Secondary School</t>
  </si>
  <si>
    <t>49 Felstead Ave</t>
  </si>
  <si>
    <t>M4J1G3</t>
  </si>
  <si>
    <t>80 Sackville St</t>
  </si>
  <si>
    <t>M5A3E5</t>
  </si>
  <si>
    <t>St Paul VI Catholic School</t>
  </si>
  <si>
    <t>270 Laughton Ave</t>
  </si>
  <si>
    <t>M6N2X5</t>
  </si>
  <si>
    <t>St Pius X Catholic School</t>
  </si>
  <si>
    <t>71 Jane St</t>
  </si>
  <si>
    <t>M6S3Y3</t>
  </si>
  <si>
    <t>St Raphael Catholic School</t>
  </si>
  <si>
    <t>3 Gade Dr</t>
  </si>
  <si>
    <t>M3M2K2</t>
  </si>
  <si>
    <t>St Rene Goupil Catholic School</t>
  </si>
  <si>
    <t>44 Port Royal Trail</t>
  </si>
  <si>
    <t>M1V2G8</t>
  </si>
  <si>
    <t>St Richard Catholic School</t>
  </si>
  <si>
    <t>960 Bellamy Rd N</t>
  </si>
  <si>
    <t>M1H1H1</t>
  </si>
  <si>
    <t>St Rita Catholic School</t>
  </si>
  <si>
    <t>178 Edwin Ave</t>
  </si>
  <si>
    <t>St Robert Catholic School</t>
  </si>
  <si>
    <t>70 BAINBRIDGE AVE</t>
  </si>
  <si>
    <t>NORTH YORK</t>
  </si>
  <si>
    <t>M3H2K2</t>
  </si>
  <si>
    <t>St Roch Catholic School</t>
  </si>
  <si>
    <t>174 Duncanwoods Dr</t>
  </si>
  <si>
    <t>M9L2E3</t>
  </si>
  <si>
    <t>St Rose of Lima Catholic School</t>
  </si>
  <si>
    <t>3220 Lawrence Ave E</t>
  </si>
  <si>
    <t>M1H1A4</t>
  </si>
  <si>
    <t>St Sebastian Catholic School</t>
  </si>
  <si>
    <t>717 Brock Ave</t>
  </si>
  <si>
    <t>M6H3P1</t>
  </si>
  <si>
    <t>St Simon Catholic School</t>
  </si>
  <si>
    <t>24 Strathburn Boulevard</t>
  </si>
  <si>
    <t>M9M2K3</t>
  </si>
  <si>
    <t>St Stephen Catholic School</t>
  </si>
  <si>
    <t>55 Golfdown Dr</t>
  </si>
  <si>
    <t>M9W2H8</t>
  </si>
  <si>
    <t>St Sylvester Catholic School</t>
  </si>
  <si>
    <t>260 Silver Springs Blvd</t>
  </si>
  <si>
    <t>M1V1S4</t>
  </si>
  <si>
    <t>St Theresa Shrine Catholic School</t>
  </si>
  <si>
    <t>2665 Kingston Rd</t>
  </si>
  <si>
    <t>M1M1M2</t>
  </si>
  <si>
    <t>636 Glenholme Ave</t>
  </si>
  <si>
    <t>M6E3G9</t>
  </si>
  <si>
    <t>2300 Ellesmere Rd</t>
  </si>
  <si>
    <t>M1G3M7</t>
  </si>
  <si>
    <t>St Timothy Catholic School</t>
  </si>
  <si>
    <t>25 Rochelle Cres</t>
  </si>
  <si>
    <t>M2J1Y3</t>
  </si>
  <si>
    <t>215 Livingston Rd</t>
  </si>
  <si>
    <t>M1E1L8</t>
  </si>
  <si>
    <t>St Victor Catholic School</t>
  </si>
  <si>
    <t>20 Bernadine St</t>
  </si>
  <si>
    <t>M1P4M2</t>
  </si>
  <si>
    <t>St Vincent de Paul Catholic School</t>
  </si>
  <si>
    <t>116 Fermanagh Ave</t>
  </si>
  <si>
    <t>M6R1M2</t>
  </si>
  <si>
    <t>1685 Finch Ave W</t>
  </si>
  <si>
    <t>M3J2G8</t>
  </si>
  <si>
    <t>St. Margherita of Cittá di Castello Catholic School</t>
  </si>
  <si>
    <t>108 Spenvalley Dr</t>
  </si>
  <si>
    <t>M3L1Z5</t>
  </si>
  <si>
    <t>Stella Maris Catholic School</t>
  </si>
  <si>
    <t>31 Ascot Ave</t>
  </si>
  <si>
    <t>M6E1E6</t>
  </si>
  <si>
    <t>Sts Cosmas and Damian Catholic School</t>
  </si>
  <si>
    <t>111 Danesbury Ave</t>
  </si>
  <si>
    <t>M6B3L3</t>
  </si>
  <si>
    <t>The Divine Infant Catholic School</t>
  </si>
  <si>
    <t>30 Ingleton Blvd</t>
  </si>
  <si>
    <t>6 Colonel Samuel Smith Park Drive</t>
  </si>
  <si>
    <t>Transfiguration of our Lord Catholic School</t>
  </si>
  <si>
    <t>55 Ludstone Dr</t>
  </si>
  <si>
    <t>M9R2J2</t>
  </si>
  <si>
    <t>Venerable John Merlini Catholic School</t>
  </si>
  <si>
    <t>123 Whitfield Ave</t>
  </si>
  <si>
    <t>M9L1G9</t>
  </si>
  <si>
    <t>A Y Jackson Secondary School</t>
  </si>
  <si>
    <t>50 Francine Dr</t>
  </si>
  <si>
    <t>M2H2G6</t>
  </si>
  <si>
    <t>ALPHA Alternative Junior School</t>
  </si>
  <si>
    <t>20 Brant St</t>
  </si>
  <si>
    <t>M5V2M1</t>
  </si>
  <si>
    <t>ALPHA II Alternative School</t>
  </si>
  <si>
    <t>35 Calico Drive</t>
  </si>
  <si>
    <t>M3L1V5</t>
  </si>
  <si>
    <t>1141 Bloor St W</t>
  </si>
  <si>
    <t>M6H1M9</t>
  </si>
  <si>
    <t>Adam Beck Junior Public School</t>
  </si>
  <si>
    <t>400 Scarborough Rd</t>
  </si>
  <si>
    <t>M4E3M8</t>
  </si>
  <si>
    <t>Africentric Alternative School</t>
  </si>
  <si>
    <t>1430 Sheppard Avenue West</t>
  </si>
  <si>
    <t>M3M2W9</t>
  </si>
  <si>
    <t>Agincourt Collegiate Institute</t>
  </si>
  <si>
    <t>2621 Midland Ave</t>
  </si>
  <si>
    <t>Agincourt</t>
  </si>
  <si>
    <t>M1S1R6</t>
  </si>
  <si>
    <t>Agincourt Junior Public School</t>
  </si>
  <si>
    <t>29 Lockie Ave</t>
  </si>
  <si>
    <t>M1S1N3</t>
  </si>
  <si>
    <t>Agnes Macphail Public School</t>
  </si>
  <si>
    <t>112 Goldhawk Trail</t>
  </si>
  <si>
    <t>M1V1W5</t>
  </si>
  <si>
    <t>Albert Campbell Collegiate Institute</t>
  </si>
  <si>
    <t>1550 Sandhurst Circle</t>
  </si>
  <si>
    <t>M1V1S6</t>
  </si>
  <si>
    <t>45 Lynmont Rd</t>
  </si>
  <si>
    <t>M9V3W9</t>
  </si>
  <si>
    <t>Alexander Muir/Gladstone Ave Junior and Senior Public School</t>
  </si>
  <si>
    <t>108 Gladstone Ave</t>
  </si>
  <si>
    <t>M6J3L2</t>
  </si>
  <si>
    <t>Alexander Stirling Public School</t>
  </si>
  <si>
    <t>70 Fawcett Trail</t>
  </si>
  <si>
    <t>M1B3A9</t>
  </si>
  <si>
    <t>Alexmuir Junior Public School</t>
  </si>
  <si>
    <t>95 Alexmuir Blvd</t>
  </si>
  <si>
    <t>Allenby Junior Public School</t>
  </si>
  <si>
    <t>391 St Clements Ave</t>
  </si>
  <si>
    <t>M5N1M2</t>
  </si>
  <si>
    <t>Alternative Scarborough Education 1</t>
  </si>
  <si>
    <t>45 Windover Drive</t>
  </si>
  <si>
    <t>M1G1P1</t>
  </si>
  <si>
    <t>50 Upper Rouge Trail</t>
  </si>
  <si>
    <t>M1B6K4</t>
  </si>
  <si>
    <t>Amesbury Middle School</t>
  </si>
  <si>
    <t>201 Gracefield Ave</t>
  </si>
  <si>
    <t>M6L1L7</t>
  </si>
  <si>
    <t>Ancaster Public School</t>
  </si>
  <si>
    <t>44 Ancaster Rd</t>
  </si>
  <si>
    <t>M3K1S6</t>
  </si>
  <si>
    <t>Annette Street Junior and Senior Public School</t>
  </si>
  <si>
    <t>265 Annette St</t>
  </si>
  <si>
    <t>Anson Park Public School</t>
  </si>
  <si>
    <t>30 MacDuff Cres</t>
  </si>
  <si>
    <t>M1M1X5</t>
  </si>
  <si>
    <t>Anson S Taylor Junior Public School</t>
  </si>
  <si>
    <t>20 Placentia Blvd</t>
  </si>
  <si>
    <t>M1S4C5</t>
  </si>
  <si>
    <t>Arbor Glen Public School</t>
  </si>
  <si>
    <t>55 Freshmeadow Dr</t>
  </si>
  <si>
    <t>M2H3H6</t>
  </si>
  <si>
    <t>148 Wilson Ave</t>
  </si>
  <si>
    <t>M5M3A5</t>
  </si>
  <si>
    <t>Avondale Alternative Elementary School</t>
  </si>
  <si>
    <t>171 Avondale Ave</t>
  </si>
  <si>
    <t>M2N2V4</t>
  </si>
  <si>
    <t>Avondale Secondary Alternative School</t>
  </si>
  <si>
    <t>24 Silverview Dr Dr</t>
  </si>
  <si>
    <t>M2N2B3</t>
  </si>
  <si>
    <t>Bala Avenue Community School</t>
  </si>
  <si>
    <t>6 Bala Ave</t>
  </si>
  <si>
    <t>M6M2E1</t>
  </si>
  <si>
    <t>14 Pine Ave</t>
  </si>
  <si>
    <t>M4E1L6</t>
  </si>
  <si>
    <t>Banting and Best Public School</t>
  </si>
  <si>
    <t>380 Goldhawk Trail</t>
  </si>
  <si>
    <t>Baycrest Public School</t>
  </si>
  <si>
    <t>50 Ameer Ave</t>
  </si>
  <si>
    <t>M6A2L3</t>
  </si>
  <si>
    <t>25 Bunty Lane</t>
  </si>
  <si>
    <t>M2K1W4</t>
  </si>
  <si>
    <t>Beaches Alternative Junior School</t>
  </si>
  <si>
    <t>50 Swanwick Ave</t>
  </si>
  <si>
    <t>M4E2Z5</t>
  </si>
  <si>
    <t>Beaumonde Heights Junior Middle School</t>
  </si>
  <si>
    <t>70 Monterrey Dr</t>
  </si>
  <si>
    <t>M9V1T1</t>
  </si>
  <si>
    <t>Bedford Park Public School</t>
  </si>
  <si>
    <t>81 Ranleigh Ave</t>
  </si>
  <si>
    <t>M4N1X2</t>
  </si>
  <si>
    <t>Bellmere Junior Public School</t>
  </si>
  <si>
    <t>470 Brimorton Dr</t>
  </si>
  <si>
    <t>M1H2E6</t>
  </si>
  <si>
    <t>Ben Heppner Vocal Music Academy</t>
  </si>
  <si>
    <t>80 Slan Avenue</t>
  </si>
  <si>
    <t>M1G3B5</t>
  </si>
  <si>
    <t>Bendale Junior Public School</t>
  </si>
  <si>
    <t>61 Benshire Dr</t>
  </si>
  <si>
    <t>M1H1M4</t>
  </si>
  <si>
    <t>Bennington Heights Elementary School</t>
  </si>
  <si>
    <t>76 Bennington Heights Dr</t>
  </si>
  <si>
    <t>M4G1B1</t>
  </si>
  <si>
    <t>Berner Trail Junior Public School</t>
  </si>
  <si>
    <t>120 Berner Trail</t>
  </si>
  <si>
    <t>M1B1B3</t>
  </si>
  <si>
    <t>Bessborough Drive Elementary and Middle School</t>
  </si>
  <si>
    <t>211 Bessborough Dr</t>
  </si>
  <si>
    <t>M4G3K2</t>
  </si>
  <si>
    <t>Beverley Heights Middle School</t>
  </si>
  <si>
    <t>26 Troutbrooke Dr</t>
  </si>
  <si>
    <t>M3M1S5</t>
  </si>
  <si>
    <t>Beverley School</t>
  </si>
  <si>
    <t>64 Baldwin St</t>
  </si>
  <si>
    <t>M5T1L4</t>
  </si>
  <si>
    <t>Beverly Glen Junior Public School</t>
  </si>
  <si>
    <t>85 Beverly Glen Blvd</t>
  </si>
  <si>
    <t>M1W1W4</t>
  </si>
  <si>
    <t>Birch Cliff Heights Public School</t>
  </si>
  <si>
    <t>120 Highview Ave</t>
  </si>
  <si>
    <t>M1N2J1</t>
  </si>
  <si>
    <t>Birch Cliff Public School</t>
  </si>
  <si>
    <t>1650 Kingston Rd</t>
  </si>
  <si>
    <t>M1N1S2</t>
  </si>
  <si>
    <t>Birchmount Park Collegiate Institute</t>
  </si>
  <si>
    <t>3663 Danforth Ave</t>
  </si>
  <si>
    <t>M1N2G2</t>
  </si>
  <si>
    <t>Blacksmith Public School</t>
  </si>
  <si>
    <t>45 Blacksmith Cres</t>
  </si>
  <si>
    <t>M3N1V5</t>
  </si>
  <si>
    <t>Blake Street Junior Public School</t>
  </si>
  <si>
    <t>21 Boultbee Ave</t>
  </si>
  <si>
    <t>M4J1A7</t>
  </si>
  <si>
    <t>Blantyre Public School</t>
  </si>
  <si>
    <t>290 Blantyre Ave</t>
  </si>
  <si>
    <t>M1N2S4</t>
  </si>
  <si>
    <t>Blaydon Public School</t>
  </si>
  <si>
    <t>25 Blaydon Ave</t>
  </si>
  <si>
    <t>M3M2C9</t>
  </si>
  <si>
    <t>Bliss Carman Senior Public School</t>
  </si>
  <si>
    <t>10 Bellamy Rd S</t>
  </si>
  <si>
    <t>M1M3N8</t>
  </si>
  <si>
    <t>Bloor Collegiate Institute</t>
  </si>
  <si>
    <t>725 Bathurst St</t>
  </si>
  <si>
    <t>M5S2R5</t>
  </si>
  <si>
    <t>Bloordale Middle School</t>
  </si>
  <si>
    <t>10 Toledo Rd</t>
  </si>
  <si>
    <t>M9C2H3</t>
  </si>
  <si>
    <t>Bloorlea Middle School</t>
  </si>
  <si>
    <t>4050 Bloor St W</t>
  </si>
  <si>
    <t>M9B1M5</t>
  </si>
  <si>
    <t>Blythwood Junior Public School</t>
  </si>
  <si>
    <t>2 Strathgowan Cres</t>
  </si>
  <si>
    <t>M4N2Z5</t>
  </si>
  <si>
    <t>Bowmore Road Junior and Senior Public School</t>
  </si>
  <si>
    <t>80 Bowmore Rd</t>
  </si>
  <si>
    <t>M4L3J2</t>
  </si>
  <si>
    <t>Braeburn Junior School</t>
  </si>
  <si>
    <t>15 Tandridge Cres</t>
  </si>
  <si>
    <t>M9W2N8</t>
  </si>
  <si>
    <t>Brian Public School</t>
  </si>
  <si>
    <t>95 Brian Dr</t>
  </si>
  <si>
    <t>M2J3Y6</t>
  </si>
  <si>
    <t>Briarcrest Junior School</t>
  </si>
  <si>
    <t>60 Wellesworth Dr</t>
  </si>
  <si>
    <t>M9C4R3</t>
  </si>
  <si>
    <t>Bridlewood Junior Public School</t>
  </si>
  <si>
    <t>60 Bridlewood Blvd</t>
  </si>
  <si>
    <t>M1T1P7</t>
  </si>
  <si>
    <t>Brimwood Boulevard Junior Public School</t>
  </si>
  <si>
    <t>151 Brimwood Blvd</t>
  </si>
  <si>
    <t>Broadacres Junior Public School</t>
  </si>
  <si>
    <t>45 Crendon Dr</t>
  </si>
  <si>
    <t>M9C3G6</t>
  </si>
  <si>
    <t>Broadlands Public School</t>
  </si>
  <si>
    <t>106 Broadlands Blvd</t>
  </si>
  <si>
    <t>M3A1J7</t>
  </si>
  <si>
    <t>Brock Public School</t>
  </si>
  <si>
    <t>93 Margueretta St</t>
  </si>
  <si>
    <t>M6H3S4</t>
  </si>
  <si>
    <t>Brookhaven Public School</t>
  </si>
  <si>
    <t>70 Brookhaven Dr</t>
  </si>
  <si>
    <t>M6M4N8</t>
  </si>
  <si>
    <t>Brookmill Boulevard Junior Public School</t>
  </si>
  <si>
    <t>25 Brookmill Blvd</t>
  </si>
  <si>
    <t>M1W2L5</t>
  </si>
  <si>
    <t>75 Oasis Blvd</t>
  </si>
  <si>
    <t>M1X0A3</t>
  </si>
  <si>
    <t>Brookview Middle School</t>
  </si>
  <si>
    <t>4505 Jane St</t>
  </si>
  <si>
    <t>M3N2K7</t>
  </si>
  <si>
    <t>Brown Junior Public School</t>
  </si>
  <si>
    <t>454 Avenue Rd</t>
  </si>
  <si>
    <t>M4V2J1</t>
  </si>
  <si>
    <t>51 Larchmount Ave</t>
  </si>
  <si>
    <t>M4M2Y6</t>
  </si>
  <si>
    <t>Buchanan Public School</t>
  </si>
  <si>
    <t>4 Bucannan Rd</t>
  </si>
  <si>
    <t>M1R3V3</t>
  </si>
  <si>
    <t>Burnhamthorpe Collegiate Institute</t>
  </si>
  <si>
    <t>500 The East Mall</t>
  </si>
  <si>
    <t>M9B2C4</t>
  </si>
  <si>
    <t>Burrows Hall Junior Public School</t>
  </si>
  <si>
    <t>151 Burrows Hall Blvd</t>
  </si>
  <si>
    <t>M1B1M5</t>
  </si>
  <si>
    <t>C D Farquharson Junior Public School</t>
  </si>
  <si>
    <t>1965 Brimley Rd</t>
  </si>
  <si>
    <t>M1S2B1</t>
  </si>
  <si>
    <t>C R Marchant Middle School</t>
  </si>
  <si>
    <t>1 Ralph St</t>
  </si>
  <si>
    <t>M9N3A8</t>
  </si>
  <si>
    <t>C W Jefferys Collegiate Institute</t>
  </si>
  <si>
    <t>340 Sentinel Rd</t>
  </si>
  <si>
    <t>M3J1T9</t>
  </si>
  <si>
    <t>CALC Secondary School</t>
  </si>
  <si>
    <t>1 Danforth Ave</t>
  </si>
  <si>
    <t>M4K1M8</t>
  </si>
  <si>
    <t>Calico Public School</t>
  </si>
  <si>
    <t>35 Calico Dr</t>
  </si>
  <si>
    <t>Cameron Public School</t>
  </si>
  <si>
    <t>211 Cameron Ave</t>
  </si>
  <si>
    <t>M2N1E8</t>
  </si>
  <si>
    <t>Caring and Safe School 2</t>
  </si>
  <si>
    <t>1641 Pharmacy Avenue</t>
  </si>
  <si>
    <t>M1R2L2</t>
  </si>
  <si>
    <t>Caring and Safe School 4</t>
  </si>
  <si>
    <t>540 Jones Ave</t>
  </si>
  <si>
    <t>M6P4G4</t>
  </si>
  <si>
    <t>Carleton Village Junior and Senior Public School</t>
  </si>
  <si>
    <t>315 Osler St</t>
  </si>
  <si>
    <t>M6N2Z4</t>
  </si>
  <si>
    <t>Cassandra Public School</t>
  </si>
  <si>
    <t>45 Cassandra Blvd</t>
  </si>
  <si>
    <t>M3A1S5</t>
  </si>
  <si>
    <t>70 Chartwell Road</t>
  </si>
  <si>
    <t>M8Z4G6</t>
  </si>
  <si>
    <t>Cedar Drive Junior Public School</t>
  </si>
  <si>
    <t>21 Gatesview Ave</t>
  </si>
  <si>
    <t>M1J3G4</t>
  </si>
  <si>
    <t>Cedarbrae Collegiate Institute</t>
  </si>
  <si>
    <t>550 Markham Rd</t>
  </si>
  <si>
    <t>M1H2A2</t>
  </si>
  <si>
    <t>Cedarbrook Public School</t>
  </si>
  <si>
    <t>56 Nelson St</t>
  </si>
  <si>
    <t>M1J2V6</t>
  </si>
  <si>
    <t>Cedarvale Community School</t>
  </si>
  <si>
    <t>145 Ava Rd</t>
  </si>
  <si>
    <t>M6C1W4</t>
  </si>
  <si>
    <t>Centennial Road Junior Public School</t>
  </si>
  <si>
    <t>271 Centennial Rd</t>
  </si>
  <si>
    <t>M1C2A2</t>
  </si>
  <si>
    <t>Central Etobicoke High School</t>
  </si>
  <si>
    <t>10 Denfield St</t>
  </si>
  <si>
    <t>M9R3H1</t>
  </si>
  <si>
    <t>Central Technical School</t>
  </si>
  <si>
    <t>Central Toronto Academy</t>
  </si>
  <si>
    <t>570 Shaw St</t>
  </si>
  <si>
    <t>M6G3L6</t>
  </si>
  <si>
    <t>Chalkfarm Public School</t>
  </si>
  <si>
    <t>100 Chalkfarm Dr</t>
  </si>
  <si>
    <t>M3L1L4</t>
  </si>
  <si>
    <t>Charles E Webster Public School</t>
  </si>
  <si>
    <t>1900 Keele St</t>
  </si>
  <si>
    <t>M6M3X7</t>
  </si>
  <si>
    <t>Charles G Fraser Junior Public School</t>
  </si>
  <si>
    <t>79 Manning Ave</t>
  </si>
  <si>
    <t>M6J2K6</t>
  </si>
  <si>
    <t>Charles Gordon Senior Public School</t>
  </si>
  <si>
    <t>25 Marcos Blvd</t>
  </si>
  <si>
    <t>M1K5A7</t>
  </si>
  <si>
    <t>Charles H Best Junior and Middle School</t>
  </si>
  <si>
    <t>285 Wilmington Ave</t>
  </si>
  <si>
    <t>M3H5K8</t>
  </si>
  <si>
    <t>Charlottetown Junior Public School</t>
  </si>
  <si>
    <t>85 Charlottetown Blvd</t>
  </si>
  <si>
    <t>M1C2C7</t>
  </si>
  <si>
    <t>Chartland Junior Public School</t>
  </si>
  <si>
    <t>109 Chartland Blvd S</t>
  </si>
  <si>
    <t>M1S2R7</t>
  </si>
  <si>
    <t>Cherokee Public School</t>
  </si>
  <si>
    <t>390 Cherokee Blvd</t>
  </si>
  <si>
    <t>M2H2W7</t>
  </si>
  <si>
    <t>Chester Elementary School</t>
  </si>
  <si>
    <t>115 Gowan Ave</t>
  </si>
  <si>
    <t>M4K2E4</t>
  </si>
  <si>
    <t>Chester Le Junior Public School</t>
  </si>
  <si>
    <t>201 Chester Le Blvd</t>
  </si>
  <si>
    <t>M1W2K7</t>
  </si>
  <si>
    <t>Chief Dan George Public School</t>
  </si>
  <si>
    <t>185 Generation Blvd</t>
  </si>
  <si>
    <t>M1B2K5</t>
  </si>
  <si>
    <t>Chine Drive Public School</t>
  </si>
  <si>
    <t>51 Chine Dr</t>
  </si>
  <si>
    <t>M1M2K8</t>
  </si>
  <si>
    <t>Church Street Junior Public School</t>
  </si>
  <si>
    <t>83 Alexander St</t>
  </si>
  <si>
    <t>M4Y1B7</t>
  </si>
  <si>
    <t>Churchill Heights Public School</t>
  </si>
  <si>
    <t>749 Brimorton Dr</t>
  </si>
  <si>
    <t>M1G2S4</t>
  </si>
  <si>
    <t>188 Churchill Ave</t>
  </si>
  <si>
    <t>M2N1Z5</t>
  </si>
  <si>
    <t>City School</t>
  </si>
  <si>
    <t>635 Queen's Quay W</t>
  </si>
  <si>
    <t>M5V3G3</t>
  </si>
  <si>
    <t>City View Alternative Senior School</t>
  </si>
  <si>
    <t>38 Shirley Street</t>
  </si>
  <si>
    <t>M6K1S9</t>
  </si>
  <si>
    <t>Claireville Junior School</t>
  </si>
  <si>
    <t>350 Silverstone Dr</t>
  </si>
  <si>
    <t>M9V3J4</t>
  </si>
  <si>
    <t>Clairlea Public School</t>
  </si>
  <si>
    <t>25 Rosalind Cres</t>
  </si>
  <si>
    <t>M1L2X1</t>
  </si>
  <si>
    <t>130 Doris Avenue</t>
  </si>
  <si>
    <t>M2N0A8</t>
  </si>
  <si>
    <t>Cliffside Public School</t>
  </si>
  <si>
    <t>27 East Haven Dr</t>
  </si>
  <si>
    <t>M1N1M1</t>
  </si>
  <si>
    <t>Cliffwood Public School</t>
  </si>
  <si>
    <t>140 Cliffwood Rd</t>
  </si>
  <si>
    <t>M2H2E4</t>
  </si>
  <si>
    <t>Clinton Street Junior Public School</t>
  </si>
  <si>
    <t>460 Manning Ave</t>
  </si>
  <si>
    <t>M6G2V7</t>
  </si>
  <si>
    <t>Contact Alternative School School</t>
  </si>
  <si>
    <t>132 Saint Patrick St</t>
  </si>
  <si>
    <t>M5T1V1</t>
  </si>
  <si>
    <t>Cordella Junior Public School</t>
  </si>
  <si>
    <t>175 Cordella Ave</t>
  </si>
  <si>
    <t>M6N2K1</t>
  </si>
  <si>
    <t>Cornell Junior Public School</t>
  </si>
  <si>
    <t>61 Holmfirth Terr</t>
  </si>
  <si>
    <t>M1G1G8</t>
  </si>
  <si>
    <t>Corvette Junior Public School</t>
  </si>
  <si>
    <t>30 Corvette Ave</t>
  </si>
  <si>
    <t>M1K3G2</t>
  </si>
  <si>
    <t>Cosburn Middle School</t>
  </si>
  <si>
    <t>520 Cosburn Ave</t>
  </si>
  <si>
    <t>M4J2P1</t>
  </si>
  <si>
    <t>Cottingham Junior Public School</t>
  </si>
  <si>
    <t>85 Birch Ave</t>
  </si>
  <si>
    <t>M4V1E3</t>
  </si>
  <si>
    <t>Courcelette Public School</t>
  </si>
  <si>
    <t>100 Fallingbrook Rd</t>
  </si>
  <si>
    <t>M1N2T6</t>
  </si>
  <si>
    <t>Crescent Town Elementary School</t>
  </si>
  <si>
    <t>4 Massey Square</t>
  </si>
  <si>
    <t>M4C5M9</t>
  </si>
  <si>
    <t>Cresthaven Public School</t>
  </si>
  <si>
    <t>46 Cresthaven Dr</t>
  </si>
  <si>
    <t>M2H1M1</t>
  </si>
  <si>
    <t>101 Seneca Hill Dr</t>
  </si>
  <si>
    <t>M2J2W3</t>
  </si>
  <si>
    <t>Cummer Valley Middle School</t>
  </si>
  <si>
    <t>70 Maxome Ave</t>
  </si>
  <si>
    <t>M2M3K1</t>
  </si>
  <si>
    <t>D A Morrison Middle School</t>
  </si>
  <si>
    <t>271 Gledhill Ave</t>
  </si>
  <si>
    <t>M4C4L2</t>
  </si>
  <si>
    <t>Dallington Public School</t>
  </si>
  <si>
    <t>18 Dallington Dr</t>
  </si>
  <si>
    <t>M2J2G3</t>
  </si>
  <si>
    <t>Danforth Collegiate Institute and Technical School</t>
  </si>
  <si>
    <t>800 Greenwood Ave</t>
  </si>
  <si>
    <t>M4J4B7</t>
  </si>
  <si>
    <t>Danforth Gardens Public School</t>
  </si>
  <si>
    <t>20 Santamonica Blvd</t>
  </si>
  <si>
    <t>M1L4H4</t>
  </si>
  <si>
    <t>David Hornell Junior School</t>
  </si>
  <si>
    <t>32 Victoria St</t>
  </si>
  <si>
    <t>M8V1M6</t>
  </si>
  <si>
    <t>David Lewis Public School</t>
  </si>
  <si>
    <t>130 Fundy Bay Blvd</t>
  </si>
  <si>
    <t>M1W3G1</t>
  </si>
  <si>
    <t>David and Mary Thomson Collegiate Institute</t>
  </si>
  <si>
    <t>125 Brockley Drive</t>
  </si>
  <si>
    <t>M1P0E1</t>
  </si>
  <si>
    <t>Davisville Junior Public School</t>
  </si>
  <si>
    <t>43 Millwood Rd</t>
  </si>
  <si>
    <t>M4S1J6</t>
  </si>
  <si>
    <t>Daystrom Public School</t>
  </si>
  <si>
    <t>25 Daystrom Dr</t>
  </si>
  <si>
    <t>M9M2A8</t>
  </si>
  <si>
    <t>Deer Park Junior and Senior Public School</t>
  </si>
  <si>
    <t>23 Ferndale Ave</t>
  </si>
  <si>
    <t>M4T2B4</t>
  </si>
  <si>
    <t>Delphi Secondary Alternative School</t>
  </si>
  <si>
    <t>Delta Senior Alternative School</t>
  </si>
  <si>
    <t>301 Montrose Ave</t>
  </si>
  <si>
    <t>M6G3G9</t>
  </si>
  <si>
    <t>Denlow Public School</t>
  </si>
  <si>
    <t>50 Denlow Blvd</t>
  </si>
  <si>
    <t>M3B1P7</t>
  </si>
  <si>
    <t>Dennis Avenue Community School</t>
  </si>
  <si>
    <t>17 Dennis Ave</t>
  </si>
  <si>
    <t>M6N2T7</t>
  </si>
  <si>
    <t>Derrydown Public School</t>
  </si>
  <si>
    <t>120 Derrydown Rd</t>
  </si>
  <si>
    <t>M3J1R7</t>
  </si>
  <si>
    <t>Dewson Street Junior Public School</t>
  </si>
  <si>
    <t>65 Concord Ave</t>
  </si>
  <si>
    <t>M6H2N9</t>
  </si>
  <si>
    <t>Diefenbaker Elementary School</t>
  </si>
  <si>
    <t>175 Plains Rd</t>
  </si>
  <si>
    <t>M4J2R2</t>
  </si>
  <si>
    <t>Dixon Grove Junior Middle School</t>
  </si>
  <si>
    <t>315 The Westway</t>
  </si>
  <si>
    <t>M9R1H1</t>
  </si>
  <si>
    <t>Don Mills Collegiate Institute</t>
  </si>
  <si>
    <t>15 The Donway E</t>
  </si>
  <si>
    <t>M3C1X6</t>
  </si>
  <si>
    <t>Don Mills Middle School</t>
  </si>
  <si>
    <t>17 The Donway E</t>
  </si>
  <si>
    <t>3100 Don Mills Rd</t>
  </si>
  <si>
    <t>M2J3C3</t>
  </si>
  <si>
    <t>Donview Middle School</t>
  </si>
  <si>
    <t>20 Evermede Dr</t>
  </si>
  <si>
    <t>M3A2S3</t>
  </si>
  <si>
    <t>Donwood Park Public School</t>
  </si>
  <si>
    <t>61 Dorcot Ave</t>
  </si>
  <si>
    <t>M1P3K5</t>
  </si>
  <si>
    <t>Dorset Park Public School</t>
  </si>
  <si>
    <t>28 Blaisdale Rd</t>
  </si>
  <si>
    <t>M1P1V6</t>
  </si>
  <si>
    <t>Dovercourt Public School</t>
  </si>
  <si>
    <t>228 Bartlett Ave</t>
  </si>
  <si>
    <t>M6H3G4</t>
  </si>
  <si>
    <t>Downsview Public School</t>
  </si>
  <si>
    <t>2829 Keele St</t>
  </si>
  <si>
    <t>M3M2G7</t>
  </si>
  <si>
    <t>Downsview Secondary School</t>
  </si>
  <si>
    <t>7 Hawksdale Rd</t>
  </si>
  <si>
    <t>M3K1W3</t>
  </si>
  <si>
    <t>Downtown Alternative School</t>
  </si>
  <si>
    <t>85 Lower Jarvis St</t>
  </si>
  <si>
    <t>M5E1R8</t>
  </si>
  <si>
    <t>Downtown Vocal Music Academy of Toronto</t>
  </si>
  <si>
    <t>96 Denison Avenue</t>
  </si>
  <si>
    <t>M5T1E4</t>
  </si>
  <si>
    <t>Dr Marion Hilliard Senior Public School</t>
  </si>
  <si>
    <t>280 Washburn Way</t>
  </si>
  <si>
    <t>M1B2P3</t>
  </si>
  <si>
    <t>Dr Norman Bethune Collegiate Institute</t>
  </si>
  <si>
    <t>200 Fundy Bay Blvd</t>
  </si>
  <si>
    <t>Dr. Rita Cox – Kina Minogok Public School</t>
  </si>
  <si>
    <t>100 Close Ave</t>
  </si>
  <si>
    <t>M6K2V3</t>
  </si>
  <si>
    <t>Drewry Secondary School</t>
  </si>
  <si>
    <t>70 Drewry Ave</t>
  </si>
  <si>
    <t>Driftwood Public School</t>
  </si>
  <si>
    <t>265 Driftwood Ave</t>
  </si>
  <si>
    <t>M3N2N6</t>
  </si>
  <si>
    <t>Dublin Heights Elementary and Middle School</t>
  </si>
  <si>
    <t>100 Bainbridge Ave</t>
  </si>
  <si>
    <t>Duke of Connaught Junior and Senior Public School</t>
  </si>
  <si>
    <t>70 Woodfield Rd</t>
  </si>
  <si>
    <t>M4L2W6</t>
  </si>
  <si>
    <t>Dundas Junior Public School</t>
  </si>
  <si>
    <t>935 Dundas St E</t>
  </si>
  <si>
    <t>M4M1R4</t>
  </si>
  <si>
    <t>Dunlace Public School</t>
  </si>
  <si>
    <t>20 Dunlace Dr</t>
  </si>
  <si>
    <t>M2L2S1</t>
  </si>
  <si>
    <t>Earl Beatty Junior and Senior Public School</t>
  </si>
  <si>
    <t>55 Woodington Ave</t>
  </si>
  <si>
    <t>M4C3J6</t>
  </si>
  <si>
    <t>Earl Grey Senior Public School</t>
  </si>
  <si>
    <t>100 Strathcona Ave</t>
  </si>
  <si>
    <t>M4J1G8</t>
  </si>
  <si>
    <t>Earl Haig Public School</t>
  </si>
  <si>
    <t>15 Earl Haig Ave</t>
  </si>
  <si>
    <t>M4C1E2</t>
  </si>
  <si>
    <t>Earl Haig Secondary School</t>
  </si>
  <si>
    <t>100 Princess Ave</t>
  </si>
  <si>
    <t>M2N3R7</t>
  </si>
  <si>
    <t>East Alternative School of Toronto</t>
  </si>
  <si>
    <t>East York Alternative Secondary School</t>
  </si>
  <si>
    <t>670 Cosburn Ave</t>
  </si>
  <si>
    <t>M4C2V2</t>
  </si>
  <si>
    <t>East York Collegiate Institute</t>
  </si>
  <si>
    <t>650 Cosburn Ave</t>
  </si>
  <si>
    <t>Eastdale Collegiate Institute</t>
  </si>
  <si>
    <t>701 Gerrard St E</t>
  </si>
  <si>
    <t>M4M1Y4</t>
  </si>
  <si>
    <t>20 Waldock St</t>
  </si>
  <si>
    <t>M1E2E5</t>
  </si>
  <si>
    <t>Eatonville Junior School</t>
  </si>
  <si>
    <t>15 Rossburn Dr</t>
  </si>
  <si>
    <t>M9C2P7</t>
  </si>
  <si>
    <t>Edgewood Public School</t>
  </si>
  <si>
    <t>230 Birkdale Rd</t>
  </si>
  <si>
    <t>M1P3S4</t>
  </si>
  <si>
    <t>Eglinton Junior Public School</t>
  </si>
  <si>
    <t>223 Eglinton Ave E</t>
  </si>
  <si>
    <t>M4P1L1</t>
  </si>
  <si>
    <t>Elia Middle School</t>
  </si>
  <si>
    <t>215 Sentinel Rd</t>
  </si>
  <si>
    <t>M3J1T7</t>
  </si>
  <si>
    <t>Elizabeth Simcoe Junior Public School</t>
  </si>
  <si>
    <t>166 Sylvan Ave</t>
  </si>
  <si>
    <t>M1E1A3</t>
  </si>
  <si>
    <t>Elkhorn Public School</t>
  </si>
  <si>
    <t>10 Elkhorn Dr</t>
  </si>
  <si>
    <t>M2K1J3</t>
  </si>
  <si>
    <t>Ellesmere-Statton Public School</t>
  </si>
  <si>
    <t>739 Ellesmere Rd</t>
  </si>
  <si>
    <t>M1P2W1</t>
  </si>
  <si>
    <t>Elmbank Junior Middle Academy</t>
  </si>
  <si>
    <t>10 Pittsboro Dr</t>
  </si>
  <si>
    <t>M9V3R4</t>
  </si>
  <si>
    <t>Elmlea Junior School</t>
  </si>
  <si>
    <t>50 Hadrian Dr</t>
  </si>
  <si>
    <t>M9W1V4</t>
  </si>
  <si>
    <t>Emery Collegiate Institute</t>
  </si>
  <si>
    <t>3395 Weston Rd</t>
  </si>
  <si>
    <t>M9M2V9</t>
  </si>
  <si>
    <t>Emery EdVance Secondary School</t>
  </si>
  <si>
    <t>3395 Weston Road</t>
  </si>
  <si>
    <t>90 John Tabor Trail</t>
  </si>
  <si>
    <t>M1B2V2</t>
  </si>
  <si>
    <t>151 Hiawatha Road</t>
  </si>
  <si>
    <t>M4L2Y1</t>
  </si>
  <si>
    <t>Ernest Public School</t>
  </si>
  <si>
    <t>150 Cherokee Blvd</t>
  </si>
  <si>
    <t>M2J4A4</t>
  </si>
  <si>
    <t>Essex Junior and Senior Public School</t>
  </si>
  <si>
    <t>50 Essex St</t>
  </si>
  <si>
    <t>Etobicoke Collegiate Institute</t>
  </si>
  <si>
    <t>86 Montgomery Rd</t>
  </si>
  <si>
    <t>M9A3N5</t>
  </si>
  <si>
    <t>Etobicoke School of the Arts</t>
  </si>
  <si>
    <t>675 Royal York Rd</t>
  </si>
  <si>
    <t>M8Y2T1</t>
  </si>
  <si>
    <t>Etobicoke Secondary Alternative School</t>
  </si>
  <si>
    <t>160 Silverhill Drive</t>
  </si>
  <si>
    <t>M9B3W7</t>
  </si>
  <si>
    <t>F H Miller Junior Public School</t>
  </si>
  <si>
    <t>300 Caledonia Rd</t>
  </si>
  <si>
    <t>M6E4T5</t>
  </si>
  <si>
    <t>Fairbank Memorial Community School</t>
  </si>
  <si>
    <t>555 Harvie Ave</t>
  </si>
  <si>
    <t>M6E4M2</t>
  </si>
  <si>
    <t>2335 Dufferin St</t>
  </si>
  <si>
    <t>M6E3S5</t>
  </si>
  <si>
    <t>Fairglen Junior Public School</t>
  </si>
  <si>
    <t>2200 Pharmacy Ave</t>
  </si>
  <si>
    <t>M1W1H8</t>
  </si>
  <si>
    <t>Fairmount Public School</t>
  </si>
  <si>
    <t>31 Sloley Rd</t>
  </si>
  <si>
    <t>M1M1C7</t>
  </si>
  <si>
    <t>Faywood Arts-Based Curriculum School</t>
  </si>
  <si>
    <t>95 Faywood Blvd</t>
  </si>
  <si>
    <t>M3H2X5</t>
  </si>
  <si>
    <t>Fenside Public School</t>
  </si>
  <si>
    <t>131 Fenside Dr</t>
  </si>
  <si>
    <t>M3A2V9</t>
  </si>
  <si>
    <t>Fern Avenue Junior and Senior Public School</t>
  </si>
  <si>
    <t>128 Fern Ave</t>
  </si>
  <si>
    <t>M6R1K3</t>
  </si>
  <si>
    <t>Finch Public School</t>
  </si>
  <si>
    <t>277 Finch Ave E</t>
  </si>
  <si>
    <t>M2N4S3</t>
  </si>
  <si>
    <t>Firgrove Public School</t>
  </si>
  <si>
    <t>270 Firgrove Cres</t>
  </si>
  <si>
    <t>M3N1K8</t>
  </si>
  <si>
    <t>Fisherville Senior Public School</t>
  </si>
  <si>
    <t>425 Patricia Ave</t>
  </si>
  <si>
    <t>M2R2N1</t>
  </si>
  <si>
    <t>Fleming Public School</t>
  </si>
  <si>
    <t>20 Littles Rd</t>
  </si>
  <si>
    <t>M1B5B5</t>
  </si>
  <si>
    <t>Flemington Public School</t>
  </si>
  <si>
    <t>10 Flemington Rd</t>
  </si>
  <si>
    <t>M6A2N4</t>
  </si>
  <si>
    <t>Forest Hill Collegiate Institute</t>
  </si>
  <si>
    <t>730 Eglinton Ave W</t>
  </si>
  <si>
    <t>M5N1B9</t>
  </si>
  <si>
    <t>Forest Hill Junior and Senior Public School</t>
  </si>
  <si>
    <t>78 Dunloe Rd</t>
  </si>
  <si>
    <t>M5P2T6</t>
  </si>
  <si>
    <t>Forest Manor Public School</t>
  </si>
  <si>
    <t>25 Forest Manor Rd</t>
  </si>
  <si>
    <t>M2J1M4</t>
  </si>
  <si>
    <t>Frank Oke Secondary School</t>
  </si>
  <si>
    <t>500 Alliance Ave</t>
  </si>
  <si>
    <t>M6N2H8</t>
  </si>
  <si>
    <t>Frankland Community School Junior</t>
  </si>
  <si>
    <t>816 Logan Ave</t>
  </si>
  <si>
    <t>M4K3E1</t>
  </si>
  <si>
    <t>Fraser Mustard Early Learning Academy</t>
  </si>
  <si>
    <t>82 Thorncliffe Park Drive</t>
  </si>
  <si>
    <t>M4H0A2</t>
  </si>
  <si>
    <t>Galloway Road Public School</t>
  </si>
  <si>
    <t>192 Galloway Rd</t>
  </si>
  <si>
    <t>M1E1X2</t>
  </si>
  <si>
    <t>Garden Avenue Junior Public School</t>
  </si>
  <si>
    <t>225 Garden Ave</t>
  </si>
  <si>
    <t>M6R1M9</t>
  </si>
  <si>
    <t>Gateway Public School</t>
  </si>
  <si>
    <t>55 Gateway Blvd</t>
  </si>
  <si>
    <t>M3C1B4</t>
  </si>
  <si>
    <t>140 Chestnut Cres</t>
  </si>
  <si>
    <t>M1L1Y5</t>
  </si>
  <si>
    <t>General Crerar Public School</t>
  </si>
  <si>
    <t>30 McGregor Rd</t>
  </si>
  <si>
    <t>M1P1C8</t>
  </si>
  <si>
    <t>General Mercer Junior Public School</t>
  </si>
  <si>
    <t>30 Turnberry Ave</t>
  </si>
  <si>
    <t>M6N1P8</t>
  </si>
  <si>
    <t>George Anderson Public School</t>
  </si>
  <si>
    <t>30 George Anderson Dr</t>
  </si>
  <si>
    <t>M6M2Y8</t>
  </si>
  <si>
    <t>George B Little Public School</t>
  </si>
  <si>
    <t>125 Orton Park Rd</t>
  </si>
  <si>
    <t>M1G3G9</t>
  </si>
  <si>
    <t>George Harvey Collegiate Institute</t>
  </si>
  <si>
    <t>1700 Keele St</t>
  </si>
  <si>
    <t>M6M3W5</t>
  </si>
  <si>
    <t>George P Mackie Junior Public School</t>
  </si>
  <si>
    <t>60 Heathfield Dr</t>
  </si>
  <si>
    <t>M1M3B1</t>
  </si>
  <si>
    <t>George Peck Public School</t>
  </si>
  <si>
    <t>1 Wayne Ave</t>
  </si>
  <si>
    <t>M1R1Y1</t>
  </si>
  <si>
    <t>George R Gauld Junior School</t>
  </si>
  <si>
    <t>200 Melrose St</t>
  </si>
  <si>
    <t>M8Y1B7</t>
  </si>
  <si>
    <t>George S Henry Academy</t>
  </si>
  <si>
    <t>200 Graydon Hall Dr</t>
  </si>
  <si>
    <t>M3A3A6</t>
  </si>
  <si>
    <t>George Syme Community School</t>
  </si>
  <si>
    <t>69 Pritchard Ave</t>
  </si>
  <si>
    <t>M6N1T6</t>
  </si>
  <si>
    <t>George Webster Elementary School</t>
  </si>
  <si>
    <t>50 Chapman Avenue</t>
  </si>
  <si>
    <t>M4B1C5</t>
  </si>
  <si>
    <t>Georges Vanier Secondary School</t>
  </si>
  <si>
    <t>3000 Don Mills Rd</t>
  </si>
  <si>
    <t>M2J3B6</t>
  </si>
  <si>
    <t>Givins/Shaw Junior Public School</t>
  </si>
  <si>
    <t>49 Givins St</t>
  </si>
  <si>
    <t>M6J2X5</t>
  </si>
  <si>
    <t>Glamorgan Junior Public School</t>
  </si>
  <si>
    <t>51 Antrim Cres</t>
  </si>
  <si>
    <t>M1P4N4</t>
  </si>
  <si>
    <t>Gledhill Junior Public School</t>
  </si>
  <si>
    <t>2 Gledhill Ave</t>
  </si>
  <si>
    <t>M4C5K6</t>
  </si>
  <si>
    <t>Glen Ames Senior Public School</t>
  </si>
  <si>
    <t>18 Williamson Rd</t>
  </si>
  <si>
    <t>M4E1K5</t>
  </si>
  <si>
    <t>Glen Park Public School</t>
  </si>
  <si>
    <t>101 Englemount Ave</t>
  </si>
  <si>
    <t>M6B4L5</t>
  </si>
  <si>
    <t>Glen Ravine Junior Public School</t>
  </si>
  <si>
    <t>11 Gadsby Dr</t>
  </si>
  <si>
    <t>M1K4V4</t>
  </si>
  <si>
    <t>Glenview Senior Public School</t>
  </si>
  <si>
    <t>401 Rosewell Ave</t>
  </si>
  <si>
    <t>M4R2B5</t>
  </si>
  <si>
    <t>Golf Road Junior Public School</t>
  </si>
  <si>
    <t>730 Scarborough Golf Club Rd</t>
  </si>
  <si>
    <t>M1G1H7</t>
  </si>
  <si>
    <t>Gordon A Brown Middle School</t>
  </si>
  <si>
    <t>2800 St Clair Ave E</t>
  </si>
  <si>
    <t>M4B1N2</t>
  </si>
  <si>
    <t>Gosford Public School</t>
  </si>
  <si>
    <t>30 Gosford Blvd</t>
  </si>
  <si>
    <t>M3N2G8</t>
  </si>
  <si>
    <t>Gracedale Public School</t>
  </si>
  <si>
    <t>186 Gracedale Blvd</t>
  </si>
  <si>
    <t>M9L2C1</t>
  </si>
  <si>
    <t>177 Gracefield Ave</t>
  </si>
  <si>
    <t>Greenholme Junior Middle School</t>
  </si>
  <si>
    <t>10 Jamestown Cres</t>
  </si>
  <si>
    <t>M9V3M5</t>
  </si>
  <si>
    <t>Greenland Public School</t>
  </si>
  <si>
    <t>15 Greenland Rd</t>
  </si>
  <si>
    <t>M3C1N1</t>
  </si>
  <si>
    <t>Greenwood Secondary School</t>
  </si>
  <si>
    <t>800 Greenwood Avenue</t>
  </si>
  <si>
    <t>9 Grenoble Dr</t>
  </si>
  <si>
    <t>M3C1C3</t>
  </si>
  <si>
    <t>Grey Owl Junior Public School</t>
  </si>
  <si>
    <t>150 Wickson Trail</t>
  </si>
  <si>
    <t>M1B1M4</t>
  </si>
  <si>
    <t>Guildwood Junior Public School</t>
  </si>
  <si>
    <t>225 Livingston Rd</t>
  </si>
  <si>
    <t>Gulfstream Public School</t>
  </si>
  <si>
    <t>20 Gulfstream Rd</t>
  </si>
  <si>
    <t>M9M1S3</t>
  </si>
  <si>
    <t>H A Halbert Junior Public School</t>
  </si>
  <si>
    <t>25 Halbert Place</t>
  </si>
  <si>
    <t>M1M0E1</t>
  </si>
  <si>
    <t>30 King St</t>
  </si>
  <si>
    <t>M9N1K9</t>
  </si>
  <si>
    <t>Harbord Collegiate Institute</t>
  </si>
  <si>
    <t>286 Harbord St</t>
  </si>
  <si>
    <t>M6G1G5</t>
  </si>
  <si>
    <t>81 Harrison Rd</t>
  </si>
  <si>
    <t>M2L1V9</t>
  </si>
  <si>
    <t>Harwood Public School</t>
  </si>
  <si>
    <t>50 Leigh St</t>
  </si>
  <si>
    <t>M6N3X3</t>
  </si>
  <si>
    <t>Hawthorne II Bilingual Alternative Junior School</t>
  </si>
  <si>
    <t>Heather Heights Junior Public School</t>
  </si>
  <si>
    <t>80 Slan Ave</t>
  </si>
  <si>
    <t>Henry Hudson Senior Public School</t>
  </si>
  <si>
    <t>350 Orton Park Rd</t>
  </si>
  <si>
    <t>M1G3H4</t>
  </si>
  <si>
    <t>Henry Kelsey Senior Public School</t>
  </si>
  <si>
    <t>1200 Huntingwood Dr</t>
  </si>
  <si>
    <t>M1S1K7</t>
  </si>
  <si>
    <t>Heritage Park Public School</t>
  </si>
  <si>
    <t>80 Old Finch Avenue</t>
  </si>
  <si>
    <t>M1B5J2</t>
  </si>
  <si>
    <t>Heydon Park Secondary School</t>
  </si>
  <si>
    <t>70 D'Arcy St</t>
  </si>
  <si>
    <t>M5T1K1</t>
  </si>
  <si>
    <t>High Park Alternative School Junior</t>
  </si>
  <si>
    <t>Highcastle Public School</t>
  </si>
  <si>
    <t>370 Military Trail</t>
  </si>
  <si>
    <t>M1E4E6</t>
  </si>
  <si>
    <t>Highfield Junior School</t>
  </si>
  <si>
    <t>85 Mount Olive Dr</t>
  </si>
  <si>
    <t>M9V2C9</t>
  </si>
  <si>
    <t>Highland Creek Public School</t>
  </si>
  <si>
    <t>1410 Military Trail</t>
  </si>
  <si>
    <t>West Hill</t>
  </si>
  <si>
    <t>M1C1A8</t>
  </si>
  <si>
    <t>Highland Heights Junior Public School</t>
  </si>
  <si>
    <t>35 Glendower Circt</t>
  </si>
  <si>
    <t>M1T2Z3</t>
  </si>
  <si>
    <t>201 Cliffwood Rd</t>
  </si>
  <si>
    <t>M2H3B5</t>
  </si>
  <si>
    <t>22 Highview Ave</t>
  </si>
  <si>
    <t>M3M1C4</t>
  </si>
  <si>
    <t>Hillcrest Community School</t>
  </si>
  <si>
    <t>44 Hilton Ave</t>
  </si>
  <si>
    <t>M5R3E6</t>
  </si>
  <si>
    <t>Hillmount Public School</t>
  </si>
  <si>
    <t>245 McNicoll Ave</t>
  </si>
  <si>
    <t>M2H2C6</t>
  </si>
  <si>
    <t>Hilltop Middle School</t>
  </si>
  <si>
    <t>35 Trehorne Dr</t>
  </si>
  <si>
    <t>M9P1N8</t>
  </si>
  <si>
    <t>282 Davisville Ave</t>
  </si>
  <si>
    <t>M4S1H2</t>
  </si>
  <si>
    <t>Hollycrest Middle School</t>
  </si>
  <si>
    <t>630 Renforth Dr</t>
  </si>
  <si>
    <t>M9C2N6</t>
  </si>
  <si>
    <t>Hollywood Public School</t>
  </si>
  <si>
    <t>360 Hollywood Ave</t>
  </si>
  <si>
    <t>M2N3L4</t>
  </si>
  <si>
    <t>Horizon Alternative Senior School</t>
  </si>
  <si>
    <t>M5T1S9</t>
  </si>
  <si>
    <t>Howard Junior Public School</t>
  </si>
  <si>
    <t>30 Marmaduke St</t>
  </si>
  <si>
    <t>M6R1T2</t>
  </si>
  <si>
    <t>Humber Summit Middle School</t>
  </si>
  <si>
    <t>60 Pearldale Ave</t>
  </si>
  <si>
    <t>M9L2G9</t>
  </si>
  <si>
    <t>Humber Valley Village Junior Middle School</t>
  </si>
  <si>
    <t>65 Hartfield Rd</t>
  </si>
  <si>
    <t>M9A3E1</t>
  </si>
  <si>
    <t>Humbercrest Public School</t>
  </si>
  <si>
    <t>14 Saint Marks Rd</t>
  </si>
  <si>
    <t>M6S2H7</t>
  </si>
  <si>
    <t>Humberside Collegiate Institute</t>
  </si>
  <si>
    <t>280 Quebec Ave</t>
  </si>
  <si>
    <t>M6P2V3</t>
  </si>
  <si>
    <t>Humberwood Downs Junior Middle Academy</t>
  </si>
  <si>
    <t>Humewood Community School</t>
  </si>
  <si>
    <t>15 Cherrywood Ave</t>
  </si>
  <si>
    <t>M6C2X4</t>
  </si>
  <si>
    <t>Hunter's Glen Junior Public School</t>
  </si>
  <si>
    <t>16 Haileybury Dr</t>
  </si>
  <si>
    <t>M1K4X5</t>
  </si>
  <si>
    <t>Huron Street Junior Public School</t>
  </si>
  <si>
    <t>541 Huron St</t>
  </si>
  <si>
    <t>M5R2R6</t>
  </si>
  <si>
    <t>Indian Road Crescent Junior Public School</t>
  </si>
  <si>
    <t>285 Indian Road Cres</t>
  </si>
  <si>
    <t>M6P2G8</t>
  </si>
  <si>
    <t>Inglenook Community School</t>
  </si>
  <si>
    <t>19 Sackville St</t>
  </si>
  <si>
    <t>M5A3E1</t>
  </si>
  <si>
    <t>Inglewood Heights Junior Public School</t>
  </si>
  <si>
    <t>45 Dempster St</t>
  </si>
  <si>
    <t>M1T2T6</t>
  </si>
  <si>
    <t>Ionview Public School</t>
  </si>
  <si>
    <t>90 Ionview Rd</t>
  </si>
  <si>
    <t>M1K2Z9</t>
  </si>
  <si>
    <t>Iroquois Junior Public School</t>
  </si>
  <si>
    <t>265 Chartland Blvd S</t>
  </si>
  <si>
    <t>M1S2S6</t>
  </si>
  <si>
    <t>Island Public/Natural Science School</t>
  </si>
  <si>
    <t>30 Centre Island Pk</t>
  </si>
  <si>
    <t>M5J2E9</t>
  </si>
  <si>
    <t>Islington Junior Middle School</t>
  </si>
  <si>
    <t>44 Cordova Ave</t>
  </si>
  <si>
    <t>M9A2H5</t>
  </si>
  <si>
    <t>J B Tyrrell Senior Public School</t>
  </si>
  <si>
    <t>10 Corinthian Blvd</t>
  </si>
  <si>
    <t>M1W1B3</t>
  </si>
  <si>
    <t>J G Workman Public School</t>
  </si>
  <si>
    <t>487 Birchmount Rd</t>
  </si>
  <si>
    <t>M1K1N7</t>
  </si>
  <si>
    <t>J R Wilcox Community School</t>
  </si>
  <si>
    <t>231 Ava Rd</t>
  </si>
  <si>
    <t>M6C1X3</t>
  </si>
  <si>
    <t>Jack Miner Senior Public School</t>
  </si>
  <si>
    <t>405 Guildwood Pkwy</t>
  </si>
  <si>
    <t>M1E1R3</t>
  </si>
  <si>
    <t>Jackman Avenue Junior Public School</t>
  </si>
  <si>
    <t>79 Jackman Ave</t>
  </si>
  <si>
    <t>M4K2X5</t>
  </si>
  <si>
    <t>James S Bell Junior Middle School</t>
  </si>
  <si>
    <t>90 Thirty First St</t>
  </si>
  <si>
    <t>M8W3E9</t>
  </si>
  <si>
    <t>Jarvis Collegiate Institute</t>
  </si>
  <si>
    <t>495 Jarvis St</t>
  </si>
  <si>
    <t>M4Y2G8</t>
  </si>
  <si>
    <t>20 Brunel Ct</t>
  </si>
  <si>
    <t>M5V0R5</t>
  </si>
  <si>
    <t>Jesse Ketchum Junior and Senior Public School</t>
  </si>
  <si>
    <t>61 Davenport Rd</t>
  </si>
  <si>
    <t>M5R1H4</t>
  </si>
  <si>
    <t>John A Leslie Public School</t>
  </si>
  <si>
    <t>459 Midland Ave</t>
  </si>
  <si>
    <t>M1N4A7</t>
  </si>
  <si>
    <t>John Buchan Senior Public School</t>
  </si>
  <si>
    <t>2450 Birchmount Rd</t>
  </si>
  <si>
    <t>M1T2M5</t>
  </si>
  <si>
    <t>John D Parker Junior School</t>
  </si>
  <si>
    <t>202 Mount Olive Dr</t>
  </si>
  <si>
    <t>John English Junior Middle School</t>
  </si>
  <si>
    <t>95 Mimico Ave</t>
  </si>
  <si>
    <t>M8V1R4</t>
  </si>
  <si>
    <t>John Fisher Junior Public School</t>
  </si>
  <si>
    <t>40 Erskine Ave</t>
  </si>
  <si>
    <t>M4P1Y2</t>
  </si>
  <si>
    <t>John G Althouse Middle School</t>
  </si>
  <si>
    <t>130 Lloyd Manor Rd</t>
  </si>
  <si>
    <t>M9B5K1</t>
  </si>
  <si>
    <t>John G Diefenbaker Public School</t>
  </si>
  <si>
    <t>70 Dean Park Rd</t>
  </si>
  <si>
    <t>M1B2X3</t>
  </si>
  <si>
    <t>John McCrae Public School</t>
  </si>
  <si>
    <t>431 McCowan Rd</t>
  </si>
  <si>
    <t>M1J1J1</t>
  </si>
  <si>
    <t>John Polanyi Collegiate Institute</t>
  </si>
  <si>
    <t>640 Lawrence Avenue West</t>
  </si>
  <si>
    <t>M6A1B1</t>
  </si>
  <si>
    <t>John Ross Robertson Junior Public School</t>
  </si>
  <si>
    <t>130 Glengrove Ave W</t>
  </si>
  <si>
    <t>M4R1P2</t>
  </si>
  <si>
    <t>John Wanless Junior Public School</t>
  </si>
  <si>
    <t>245 Fairlawn Ave</t>
  </si>
  <si>
    <t>M5M1T2</t>
  </si>
  <si>
    <t>Joseph Brant Senior Public School</t>
  </si>
  <si>
    <t>270 Manse Rd</t>
  </si>
  <si>
    <t>M1E3V4</t>
  </si>
  <si>
    <t>Joseph Howe Senior Public School</t>
  </si>
  <si>
    <t>20 Winter Gardens Trail</t>
  </si>
  <si>
    <t>M1C3E7</t>
  </si>
  <si>
    <t>Joyce Public School</t>
  </si>
  <si>
    <t>26 Joyce Pkwy</t>
  </si>
  <si>
    <t>M6B2S9</t>
  </si>
  <si>
    <t>Kapapamahchakwew - Wandering Spirit Scho</t>
  </si>
  <si>
    <t>16 Phin Avenue</t>
  </si>
  <si>
    <t>M4J3T2</t>
  </si>
  <si>
    <t>Kapapamahchakwew - Wandering Spirit Scho Junior Senior</t>
  </si>
  <si>
    <t>16 Phin Ave</t>
  </si>
  <si>
    <t>60 Berl Ave</t>
  </si>
  <si>
    <t>M8Y3C7</t>
  </si>
  <si>
    <t>Keele Street Public School</t>
  </si>
  <si>
    <t>99 Mountview Ave</t>
  </si>
  <si>
    <t>M6P2L5</t>
  </si>
  <si>
    <t>Keelesdale Junior Public School</t>
  </si>
  <si>
    <t>200 Bicknell Ave</t>
  </si>
  <si>
    <t>M6M4G9</t>
  </si>
  <si>
    <t>Kennedy Public School</t>
  </si>
  <si>
    <t>20 Elmfield Cres</t>
  </si>
  <si>
    <t>M1V2Y6</t>
  </si>
  <si>
    <t>Kensington Community School School Junior</t>
  </si>
  <si>
    <t>401 College St</t>
  </si>
  <si>
    <t>Kew Beach Junior Public School</t>
  </si>
  <si>
    <t>101 Kippendavie Ave</t>
  </si>
  <si>
    <t>M4L3R3</t>
  </si>
  <si>
    <t>Kimberley Junior Public School</t>
  </si>
  <si>
    <t>King Edward Junior and Senior Public School</t>
  </si>
  <si>
    <t>112 Lippincott St</t>
  </si>
  <si>
    <t>M5S2P1</t>
  </si>
  <si>
    <t>King George Junior Public School</t>
  </si>
  <si>
    <t>25 Rexford Rd</t>
  </si>
  <si>
    <t>M6S2M2</t>
  </si>
  <si>
    <t>Kingslake Public School</t>
  </si>
  <si>
    <t>90 Kingslake Rd</t>
  </si>
  <si>
    <t>M2J3E8</t>
  </si>
  <si>
    <t>Kingsview Village Junior School</t>
  </si>
  <si>
    <t>1 York Rd</t>
  </si>
  <si>
    <t>M9R3C8</t>
  </si>
  <si>
    <t>Kipling Collegiate Institute</t>
  </si>
  <si>
    <t>380 The Westway</t>
  </si>
  <si>
    <t>M9R1H4</t>
  </si>
  <si>
    <t>Knob Hill Public School</t>
  </si>
  <si>
    <t>25 Seminole Ave</t>
  </si>
  <si>
    <t>M1J1M8</t>
  </si>
  <si>
    <t>L'Amoreaux Collegiate Institute</t>
  </si>
  <si>
    <t>2501 Bridletowne Circle</t>
  </si>
  <si>
    <t>M1W2K1</t>
  </si>
  <si>
    <t>Lakeshore Collegiate Institute</t>
  </si>
  <si>
    <t>350 Kipling Ave</t>
  </si>
  <si>
    <t>M8V3L1</t>
  </si>
  <si>
    <t>Lamberton Public School</t>
  </si>
  <si>
    <t>33 Lamberton Blvd</t>
  </si>
  <si>
    <t>M3J1G6</t>
  </si>
  <si>
    <t>Lambton Kingsway Junior Middle School</t>
  </si>
  <si>
    <t>525 Prince Edward Dr</t>
  </si>
  <si>
    <t>M8X2M6</t>
  </si>
  <si>
    <t>Lambton Park Community School</t>
  </si>
  <si>
    <t>50 Bernice Cres</t>
  </si>
  <si>
    <t>M6N1W9</t>
  </si>
  <si>
    <t>Lanor Junior Middle School</t>
  </si>
  <si>
    <t>450 Lanor Ave</t>
  </si>
  <si>
    <t>M8W2S1</t>
  </si>
  <si>
    <t>Lawrence Heights Middle School</t>
  </si>
  <si>
    <t>50 Highland Hill</t>
  </si>
  <si>
    <t>M6A2R1</t>
  </si>
  <si>
    <t>Lawrence Park Collegiate Institute</t>
  </si>
  <si>
    <t>125 Chatsworth Dr</t>
  </si>
  <si>
    <t>M4R1S1</t>
  </si>
  <si>
    <t>Leaside High School</t>
  </si>
  <si>
    <t>200 Hanna Rd</t>
  </si>
  <si>
    <t>M4G3N8</t>
  </si>
  <si>
    <t>Ledbury Park Elementary and Middle School</t>
  </si>
  <si>
    <t>95 Falkirk St</t>
  </si>
  <si>
    <t>M5M4K1</t>
  </si>
  <si>
    <t>Lescon Public School</t>
  </si>
  <si>
    <t>34 Lescon Rd</t>
  </si>
  <si>
    <t>M2J2G6</t>
  </si>
  <si>
    <t>Leslieville Junior Public School</t>
  </si>
  <si>
    <t>254 Leslie St</t>
  </si>
  <si>
    <t>M4M3C9</t>
  </si>
  <si>
    <t>Lester B Pearson Collegiate Institute</t>
  </si>
  <si>
    <t>150 Tapscott Rd</t>
  </si>
  <si>
    <t>M1B2L2</t>
  </si>
  <si>
    <t>Lester B Pearson Elementary School</t>
  </si>
  <si>
    <t>7 Snowcrest Ave</t>
  </si>
  <si>
    <t>M2K2K5</t>
  </si>
  <si>
    <t>Lillian Public School</t>
  </si>
  <si>
    <t>1059 Lillian St</t>
  </si>
  <si>
    <t>M2M3G1</t>
  </si>
  <si>
    <t>Lord Dufferin Junior and Senior Public School</t>
  </si>
  <si>
    <t>350 Parliament St</t>
  </si>
  <si>
    <t>M5A2Z7</t>
  </si>
  <si>
    <t>Lord Lansdowne Junior Public School</t>
  </si>
  <si>
    <t>33 Robert St</t>
  </si>
  <si>
    <t>M5S2K2</t>
  </si>
  <si>
    <t>Lord Roberts Junior Public School</t>
  </si>
  <si>
    <t>165 Lord Roberts Dr</t>
  </si>
  <si>
    <t>M1K3W5</t>
  </si>
  <si>
    <t>Lucy Maud Montgomery Public School</t>
  </si>
  <si>
    <t>95 Murison Blvd</t>
  </si>
  <si>
    <t>Lucy McCormick Senior School</t>
  </si>
  <si>
    <t>2717 Dundas St W</t>
  </si>
  <si>
    <t>M6P1Y1</t>
  </si>
  <si>
    <t>Lynngate Junior Public School</t>
  </si>
  <si>
    <t>129 Cass Ave</t>
  </si>
  <si>
    <t>M1T2B5</t>
  </si>
  <si>
    <t>Lynnwood Heights Junior Public School</t>
  </si>
  <si>
    <t>50 Southlawn Dr</t>
  </si>
  <si>
    <t>M1S1J1</t>
  </si>
  <si>
    <t>Macklin Public School</t>
  </si>
  <si>
    <t>136 Ingleton Blvd</t>
  </si>
  <si>
    <t>M1V2Y4</t>
  </si>
  <si>
    <t>Malvern Collegiate Institute</t>
  </si>
  <si>
    <t>55 Malvern Ave</t>
  </si>
  <si>
    <t>M4E3E4</t>
  </si>
  <si>
    <t>Malvern Junior Public School</t>
  </si>
  <si>
    <t>70 Mammoth Hall Trail</t>
  </si>
  <si>
    <t>M1B1P6</t>
  </si>
  <si>
    <t>Manhattan Park Junior Public School</t>
  </si>
  <si>
    <t>90 Manhattan Dr</t>
  </si>
  <si>
    <t>M1R3V8</t>
  </si>
  <si>
    <t>Maple Leaf Public School</t>
  </si>
  <si>
    <t>301 Culford Rd</t>
  </si>
  <si>
    <t>M6L2V4</t>
  </si>
  <si>
    <t>Maplewood High School</t>
  </si>
  <si>
    <t>120 Galloway Rd</t>
  </si>
  <si>
    <t>M1E1W7</t>
  </si>
  <si>
    <t>Marc Garneau Collegiate Institute</t>
  </si>
  <si>
    <t>135 Overlea Blvd</t>
  </si>
  <si>
    <t>M3C1B3</t>
  </si>
  <si>
    <t>Market Lane Junior and Senior Public School</t>
  </si>
  <si>
    <t>246 The Esplanade</t>
  </si>
  <si>
    <t>M5A4J6</t>
  </si>
  <si>
    <t>Martingrove Collegiate Institute</t>
  </si>
  <si>
    <t>50 Winterton Dr</t>
  </si>
  <si>
    <t>M9B3G7</t>
  </si>
  <si>
    <t>Mary Shadd Public School</t>
  </si>
  <si>
    <t>135 Hupfield Trail</t>
  </si>
  <si>
    <t>M1B4R6</t>
  </si>
  <si>
    <t>Maryvale Public School</t>
  </si>
  <si>
    <t>1325 Pharmacy Ave</t>
  </si>
  <si>
    <t>M1R2J1</t>
  </si>
  <si>
    <t>Mason Road Junior Public School</t>
  </si>
  <si>
    <t>78 Mason Rd</t>
  </si>
  <si>
    <t>M1M3R2</t>
  </si>
  <si>
    <t>Maurice Cody Junior Public School</t>
  </si>
  <si>
    <t>364 Belsize Dr</t>
  </si>
  <si>
    <t>M4S1N2</t>
  </si>
  <si>
    <t>McKee Public School</t>
  </si>
  <si>
    <t>35 Church Ave</t>
  </si>
  <si>
    <t>M2N6X6</t>
  </si>
  <si>
    <t>McMurrich Junior Public School</t>
  </si>
  <si>
    <t>115 Winona Dr</t>
  </si>
  <si>
    <t>M6G3S8</t>
  </si>
  <si>
    <t>Meadowvale Public School</t>
  </si>
  <si>
    <t>761 Meadowvale Rd</t>
  </si>
  <si>
    <t>M1C1T1</t>
  </si>
  <si>
    <t>Melody Village Junior School</t>
  </si>
  <si>
    <t>520 Silverstone Dr</t>
  </si>
  <si>
    <t>M9V3L5</t>
  </si>
  <si>
    <t>Military Trail Public School</t>
  </si>
  <si>
    <t>701 Military Trail</t>
  </si>
  <si>
    <t>Mill Valley Junior School</t>
  </si>
  <si>
    <t>411 Mill Rd</t>
  </si>
  <si>
    <t>M9C1Y9</t>
  </si>
  <si>
    <t>Milliken Public School</t>
  </si>
  <si>
    <t>130 Port Royal Trail</t>
  </si>
  <si>
    <t>M1V2T4</t>
  </si>
  <si>
    <t>Millwood Junior School</t>
  </si>
  <si>
    <t>222 Mill Rd</t>
  </si>
  <si>
    <t>M9C1Y2</t>
  </si>
  <si>
    <t>Milne Valley Middle School</t>
  </si>
  <si>
    <t>100 Underhill Dr</t>
  </si>
  <si>
    <t>M3A2J9</t>
  </si>
  <si>
    <t>Monarch Park Collegiate Institute</t>
  </si>
  <si>
    <t>1 Hanson St</t>
  </si>
  <si>
    <t>M4J1G6</t>
  </si>
  <si>
    <t>Montrose Junior Public School</t>
  </si>
  <si>
    <t>Morrish Public School</t>
  </si>
  <si>
    <t>61 Canmore Blvd</t>
  </si>
  <si>
    <t>M1C3T7</t>
  </si>
  <si>
    <t>Morse Street Junior Public School</t>
  </si>
  <si>
    <t>180 Carlaw Ave</t>
  </si>
  <si>
    <t>M4M2R9</t>
  </si>
  <si>
    <t>Mountview Alternative School School</t>
  </si>
  <si>
    <t>Muirhead Public School</t>
  </si>
  <si>
    <t>25 Muirhead Rd</t>
  </si>
  <si>
    <t>M2J3W3</t>
  </si>
  <si>
    <t>Native Learning Centre</t>
  </si>
  <si>
    <t>Native Learning Centre East</t>
  </si>
  <si>
    <t>145 Guildwood Parkway</t>
  </si>
  <si>
    <t>M1E1P5</t>
  </si>
  <si>
    <t>Nelson Mandela Park Public School</t>
  </si>
  <si>
    <t>440 Shuter St</t>
  </si>
  <si>
    <t>M5A1X6</t>
  </si>
  <si>
    <t>Newtonbrook Secondary School</t>
  </si>
  <si>
    <t>155 Hilda Ave</t>
  </si>
  <si>
    <t>M2M1V6</t>
  </si>
  <si>
    <t>Niagara Street Junior Public School</t>
  </si>
  <si>
    <t>222 Niagara St</t>
  </si>
  <si>
    <t>M6J2L3</t>
  </si>
  <si>
    <t>Norman Cook Junior Public School</t>
  </si>
  <si>
    <t>725 Danforth Rd</t>
  </si>
  <si>
    <t>M1K1G4</t>
  </si>
  <si>
    <t>Norman Ingram Public School</t>
  </si>
  <si>
    <t>50 Duncairn Rd</t>
  </si>
  <si>
    <t>M3B1C8</t>
  </si>
  <si>
    <t>Norseman Junior Middle School</t>
  </si>
  <si>
    <t>105 Norseman St</t>
  </si>
  <si>
    <t>M8Z2R1</t>
  </si>
  <si>
    <t>North Agincourt Junior Public School</t>
  </si>
  <si>
    <t>60 Moran Rd</t>
  </si>
  <si>
    <t>M1S2J3</t>
  </si>
  <si>
    <t>North Albion Collegiate Institute</t>
  </si>
  <si>
    <t>2580 Kipling Ave</t>
  </si>
  <si>
    <t>M9V3B2</t>
  </si>
  <si>
    <t>North Bendale Junior Public School</t>
  </si>
  <si>
    <t>29 Aveline Cres</t>
  </si>
  <si>
    <t>M1H2P4</t>
  </si>
  <si>
    <t>North Bridlewood Junior Public School</t>
  </si>
  <si>
    <t>50 Collingsbrook Blvd</t>
  </si>
  <si>
    <t>M1W1L7</t>
  </si>
  <si>
    <t>North East Secondary Alternative School</t>
  </si>
  <si>
    <t>2900 Don Mills Rd</t>
  </si>
  <si>
    <t>North Kipling Junior Middle School</t>
  </si>
  <si>
    <t>2 Rowntree Rd</t>
  </si>
  <si>
    <t>M9V5C7</t>
  </si>
  <si>
    <t>North Preparatory Junior Public School</t>
  </si>
  <si>
    <t>1100 Spadina Rd</t>
  </si>
  <si>
    <t>M5N2M6</t>
  </si>
  <si>
    <t>North Toronto Collegiate Institute</t>
  </si>
  <si>
    <t>17 Broadway Ave</t>
  </si>
  <si>
    <t>M4P1T7</t>
  </si>
  <si>
    <t>North West Secondary Alternative School</t>
  </si>
  <si>
    <t>425 Patricia Avenue</t>
  </si>
  <si>
    <t>851 Mount Pleasant Rd</t>
  </si>
  <si>
    <t>M4P2L5</t>
  </si>
  <si>
    <t>Northlea Elementary and Middle School</t>
  </si>
  <si>
    <t>305 Rumsey Rd</t>
  </si>
  <si>
    <t>M4G1R4</t>
  </si>
  <si>
    <t>Northview Heights Secondary School</t>
  </si>
  <si>
    <t>550 Finch Ave W</t>
  </si>
  <si>
    <t>M2R1N6</t>
  </si>
  <si>
    <t>Norway Junior Public School</t>
  </si>
  <si>
    <t>390 Kingston Road</t>
  </si>
  <si>
    <t>M4L1T9</t>
  </si>
  <si>
    <t>O'Connor Public School</t>
  </si>
  <si>
    <t>1665 O'Connor Dr</t>
  </si>
  <si>
    <t>M4A1W5</t>
  </si>
  <si>
    <t>Oakdale Park Middle School</t>
  </si>
  <si>
    <t>315 Grandravine Dr</t>
  </si>
  <si>
    <t>M3N1J5</t>
  </si>
  <si>
    <t>Oakridge Junior Public School</t>
  </si>
  <si>
    <t>110 Byng Ave</t>
  </si>
  <si>
    <t>M1L3P1</t>
  </si>
  <si>
    <t>Oakwood Collegiate Institute</t>
  </si>
  <si>
    <t>991 St Clair Ave W</t>
  </si>
  <si>
    <t>M6E1A3</t>
  </si>
  <si>
    <t>Oasis Alternative Secondary School</t>
  </si>
  <si>
    <t>Ogden Junior Public School</t>
  </si>
  <si>
    <t>33 Phoebe St</t>
  </si>
  <si>
    <t>M5T1A8</t>
  </si>
  <si>
    <t>Orde Street Public School</t>
  </si>
  <si>
    <t>18 Orde St</t>
  </si>
  <si>
    <t>M5T1N7</t>
  </si>
  <si>
    <t>Oriole Park Junior Public School</t>
  </si>
  <si>
    <t>80 Braemar Ave</t>
  </si>
  <si>
    <t>M5P2L4</t>
  </si>
  <si>
    <t>Ossington/Old Orchard Junior Public School</t>
  </si>
  <si>
    <t>380 Ossington Ave</t>
  </si>
  <si>
    <t>M6J3A5</t>
  </si>
  <si>
    <t>Owen Public School</t>
  </si>
  <si>
    <t>111 Owen Blvd</t>
  </si>
  <si>
    <t>M2P1G6</t>
  </si>
  <si>
    <t>Palmerston Avenue Junior Public School</t>
  </si>
  <si>
    <t>734 Palmerston Ave</t>
  </si>
  <si>
    <t>M6G2R4</t>
  </si>
  <si>
    <t>Pape Avenue Junior Public School</t>
  </si>
  <si>
    <t>220 Langley Ave</t>
  </si>
  <si>
    <t>M4K1B9</t>
  </si>
  <si>
    <t>Park Lane Public School</t>
  </si>
  <si>
    <t>60 Park Lane Cir</t>
  </si>
  <si>
    <t>M3C2N2</t>
  </si>
  <si>
    <t>Park Lawn Junior and Middle School</t>
  </si>
  <si>
    <t>71 Ballacaine Dr</t>
  </si>
  <si>
    <t>M8Y4B6</t>
  </si>
  <si>
    <t>Parkdale Collegiate Institute</t>
  </si>
  <si>
    <t>209 Jameson Ave</t>
  </si>
  <si>
    <t>M6K2Y3</t>
  </si>
  <si>
    <t>Parkdale Junior and Senior Public School</t>
  </si>
  <si>
    <t>78 Seaforth Ave</t>
  </si>
  <si>
    <t>M6K3L2</t>
  </si>
  <si>
    <t>Parkfield Junior School</t>
  </si>
  <si>
    <t>31 Redgrave Dr</t>
  </si>
  <si>
    <t>M9R3T9</t>
  </si>
  <si>
    <t>Parkside Elementary School</t>
  </si>
  <si>
    <t>401 Cedarvale Ave</t>
  </si>
  <si>
    <t>M4C4K7</t>
  </si>
  <si>
    <t>Parkview Alternative School</t>
  </si>
  <si>
    <t>Pauline Johnson Junior Public School</t>
  </si>
  <si>
    <t>35 Dunmurray Blvd</t>
  </si>
  <si>
    <t>M1T2K2</t>
  </si>
  <si>
    <t>Pauline Junior Public School</t>
  </si>
  <si>
    <t>100 Pauline Ave</t>
  </si>
  <si>
    <t>M6H3M8</t>
  </si>
  <si>
    <t>Pelmo Park Public School</t>
  </si>
  <si>
    <t>180 Gary Dr</t>
  </si>
  <si>
    <t>M9N2M1</t>
  </si>
  <si>
    <t>Percy Williams Junior Public School</t>
  </si>
  <si>
    <t>35 White Heather Blvd</t>
  </si>
  <si>
    <t>M1V1P6</t>
  </si>
  <si>
    <t>Perth Avenue Junior Public School</t>
  </si>
  <si>
    <t>14 Ruskin Ave</t>
  </si>
  <si>
    <t>Pierre Laporte Middle School</t>
  </si>
  <si>
    <t>1270 Wilson Ave</t>
  </si>
  <si>
    <t>M3M1H5</t>
  </si>
  <si>
    <t>Pineway Public School</t>
  </si>
  <si>
    <t>110 Pineway Blvd</t>
  </si>
  <si>
    <t>M2H1A8</t>
  </si>
  <si>
    <t>Pleasant Public School</t>
  </si>
  <si>
    <t>288 Pleasant Ave</t>
  </si>
  <si>
    <t>M2R2R1</t>
  </si>
  <si>
    <t>175 Brian Dr</t>
  </si>
  <si>
    <t>M2J3Y8</t>
  </si>
  <si>
    <t>Poplar Road Junior Public School</t>
  </si>
  <si>
    <t>66 Dearham Wood</t>
  </si>
  <si>
    <t>M1E1S4</t>
  </si>
  <si>
    <t>Port Royal Public School</t>
  </si>
  <si>
    <t>408 Port Royal Trail</t>
  </si>
  <si>
    <t>M1V4R1</t>
  </si>
  <si>
    <t>Portage Trail Community School</t>
  </si>
  <si>
    <t>100 Sidney Belsey Cres</t>
  </si>
  <si>
    <t>M6M5H6</t>
  </si>
  <si>
    <t>Presteign Heights Elementary School</t>
  </si>
  <si>
    <t>2570 St Clair Ave E</t>
  </si>
  <si>
    <t>M4B1M3</t>
  </si>
  <si>
    <t>Princess Margaret Junior School</t>
  </si>
  <si>
    <t>65 Tromley Dr</t>
  </si>
  <si>
    <t>M9B5Y7</t>
  </si>
  <si>
    <t>Queen Alexandra Middle School</t>
  </si>
  <si>
    <t>181 Broadview Ave</t>
  </si>
  <si>
    <t>M4M2G3</t>
  </si>
  <si>
    <t>Quest Alternative School Senior</t>
  </si>
  <si>
    <t>25 Bain Ave</t>
  </si>
  <si>
    <t>M4K1E5</t>
  </si>
  <si>
    <t>R H King Academy</t>
  </si>
  <si>
    <t>3800 St Clair Ave E</t>
  </si>
  <si>
    <t>M1M1V3</t>
  </si>
  <si>
    <t>R H McGregor Elementary School</t>
  </si>
  <si>
    <t>555 Mortimer Ave</t>
  </si>
  <si>
    <t>M4J2G9</t>
  </si>
  <si>
    <t>R J Lang Elementary and Middle School</t>
  </si>
  <si>
    <t>227 Drewry Ave</t>
  </si>
  <si>
    <t>M2M1E3</t>
  </si>
  <si>
    <t>Ranchdale Public School</t>
  </si>
  <si>
    <t>60 Ranchdale Cres</t>
  </si>
  <si>
    <t>M3A2M3</t>
  </si>
  <si>
    <t>Rawlinson Community School</t>
  </si>
  <si>
    <t>231 Glenholme Ave</t>
  </si>
  <si>
    <t>M6E3C7</t>
  </si>
  <si>
    <t>Regal Road Junior Public School</t>
  </si>
  <si>
    <t>95 Regal Rd</t>
  </si>
  <si>
    <t>M6H2J6</t>
  </si>
  <si>
    <t>Regent Heights Public School</t>
  </si>
  <si>
    <t>555 Pharmacy Ave</t>
  </si>
  <si>
    <t>M1L3H1</t>
  </si>
  <si>
    <t>20 Karen Rd</t>
  </si>
  <si>
    <t>M3A3L6</t>
  </si>
  <si>
    <t>Richview Collegiate Institute</t>
  </si>
  <si>
    <t>1738 Islington Ave</t>
  </si>
  <si>
    <t>M9A3N2</t>
  </si>
  <si>
    <t>Rippleton Public School</t>
  </si>
  <si>
    <t>21 Rippleton Rd</t>
  </si>
  <si>
    <t>M3B1H4</t>
  </si>
  <si>
    <t>Rivercrest Junior School</t>
  </si>
  <si>
    <t>30 Harefield Dr</t>
  </si>
  <si>
    <t>M9W4C9</t>
  </si>
  <si>
    <t>Riverdale Collegiate Institute</t>
  </si>
  <si>
    <t>1094 Gerrard St E</t>
  </si>
  <si>
    <t>M4M2A1</t>
  </si>
  <si>
    <t>Robert Service Senior Public School</t>
  </si>
  <si>
    <t>945 Danforth Rd</t>
  </si>
  <si>
    <t>M1K1J2</t>
  </si>
  <si>
    <t>Rockcliffe Middle School</t>
  </si>
  <si>
    <t>400 Rockcliffe Blvd</t>
  </si>
  <si>
    <t>M6N4R8</t>
  </si>
  <si>
    <t>Rockford Public School</t>
  </si>
  <si>
    <t>60 Rockford Rd</t>
  </si>
  <si>
    <t>M2R3A7</t>
  </si>
  <si>
    <t>Roden Public School</t>
  </si>
  <si>
    <t>151 Hiawatha Rd</t>
  </si>
  <si>
    <t>Rolph Road Elementary School</t>
  </si>
  <si>
    <t>31 Rolph Rd</t>
  </si>
  <si>
    <t>M4G3M5</t>
  </si>
  <si>
    <t>Rose Avenue Junior Public School</t>
  </si>
  <si>
    <t>675 Ontario St</t>
  </si>
  <si>
    <t>M4X1N4</t>
  </si>
  <si>
    <t>Rosedale Heights School of the Arts</t>
  </si>
  <si>
    <t>711 Bloor St E</t>
  </si>
  <si>
    <t>M4W1J4</t>
  </si>
  <si>
    <t>Rosedale Junior Public School</t>
  </si>
  <si>
    <t>22 South Dr</t>
  </si>
  <si>
    <t>M4W1R1</t>
  </si>
  <si>
    <t>Roselands Junior Public School</t>
  </si>
  <si>
    <t>990 Jane St</t>
  </si>
  <si>
    <t>M6N4E2</t>
  </si>
  <si>
    <t>Rosethorn Junior School</t>
  </si>
  <si>
    <t>2 Remington Dr</t>
  </si>
  <si>
    <t>M9A2J1</t>
  </si>
  <si>
    <t>Rouge Valley Public School</t>
  </si>
  <si>
    <t>30 Durnford Rd</t>
  </si>
  <si>
    <t>M1B4X3</t>
  </si>
  <si>
    <t>Roywood Public School</t>
  </si>
  <si>
    <t>11 Roywood Dr</t>
  </si>
  <si>
    <t>M3A2C7</t>
  </si>
  <si>
    <t>Runnymede Collegiate Institute</t>
  </si>
  <si>
    <t>569 Jane St</t>
  </si>
  <si>
    <t>M6S4A3</t>
  </si>
  <si>
    <t>Runnymede Junior and Senior Public School</t>
  </si>
  <si>
    <t>357 Runnymede Rd</t>
  </si>
  <si>
    <t>M6S2Y7</t>
  </si>
  <si>
    <t>Ryerson Community School Junior Senior</t>
  </si>
  <si>
    <t>96 Denison Ave</t>
  </si>
  <si>
    <t>SATEC @ W A Porter Collegiate Institute</t>
  </si>
  <si>
    <t>40 Fairfax Cres</t>
  </si>
  <si>
    <t>M1L1Z9</t>
  </si>
  <si>
    <t>SEED Alternative School</t>
  </si>
  <si>
    <t>885 Dundas St E</t>
  </si>
  <si>
    <t>Samuel Hearne Public School</t>
  </si>
  <si>
    <t>21 Newport Ave</t>
  </si>
  <si>
    <t>M1L4N7</t>
  </si>
  <si>
    <t>Scarborough Centre for Alternative Studi</t>
  </si>
  <si>
    <t>720 Midland Avenue</t>
  </si>
  <si>
    <t>M1K4C9</t>
  </si>
  <si>
    <t>Scarborough Village Public School</t>
  </si>
  <si>
    <t>15 Luella St</t>
  </si>
  <si>
    <t>M1J3P2</t>
  </si>
  <si>
    <t>School of Experiential Education</t>
  </si>
  <si>
    <t>40 McArthur St</t>
  </si>
  <si>
    <t>M9P3M7</t>
  </si>
  <si>
    <t>School of Life Experience</t>
  </si>
  <si>
    <t>1 Hanson Street</t>
  </si>
  <si>
    <t>Second Street Junior Middle School</t>
  </si>
  <si>
    <t>71 Second St</t>
  </si>
  <si>
    <t>M8V2X4</t>
  </si>
  <si>
    <t>Secord Elementary School</t>
  </si>
  <si>
    <t>101 Barrington Ave</t>
  </si>
  <si>
    <t>M4C4Y9</t>
  </si>
  <si>
    <t>Selwyn Elementary School</t>
  </si>
  <si>
    <t>1 Selwyn Ave</t>
  </si>
  <si>
    <t>M4B3J9</t>
  </si>
  <si>
    <t>Seneca Hill Public School</t>
  </si>
  <si>
    <t>625 Seneca Hill Dr</t>
  </si>
  <si>
    <t>M2J2W6</t>
  </si>
  <si>
    <t>Seneca School</t>
  </si>
  <si>
    <t>580 Rathburn Rd</t>
  </si>
  <si>
    <t>M9C3T3</t>
  </si>
  <si>
    <t>Seventh Street Junior School</t>
  </si>
  <si>
    <t>101 Seventh St</t>
  </si>
  <si>
    <t>M8V3B5</t>
  </si>
  <si>
    <t>Shaughnessy Public School</t>
  </si>
  <si>
    <t>30 Shaughnessy Blvd</t>
  </si>
  <si>
    <t>M2J1H5</t>
  </si>
  <si>
    <t>Sheppard Public School</t>
  </si>
  <si>
    <t>1430 Sheppard Ave W</t>
  </si>
  <si>
    <t>Shirley Street Junior Public School</t>
  </si>
  <si>
    <t>38 Shirley St</t>
  </si>
  <si>
    <t>Shoreham Public School</t>
  </si>
  <si>
    <t>31 Shoreham Dr</t>
  </si>
  <si>
    <t>M3N2S6</t>
  </si>
  <si>
    <t>Silver Springs Public School</t>
  </si>
  <si>
    <t>222 Silver Springs Blvd</t>
  </si>
  <si>
    <t>Silverthorn Collegiate Institute</t>
  </si>
  <si>
    <t>291 Mill Rd</t>
  </si>
  <si>
    <t>M9C1Y5</t>
  </si>
  <si>
    <t>300 Kane Ave</t>
  </si>
  <si>
    <t>M6M3P1</t>
  </si>
  <si>
    <t>Sir Adam Beck Junior School</t>
  </si>
  <si>
    <t>544 Horner Ave</t>
  </si>
  <si>
    <t>M8W2C2</t>
  </si>
  <si>
    <t>Sir Alexander Mackenzie Senior Public School</t>
  </si>
  <si>
    <t>33 Heather Rd</t>
  </si>
  <si>
    <t>Sir Ernest MacMillan Senior Public School</t>
  </si>
  <si>
    <t>149 Huntsmill Blvd</t>
  </si>
  <si>
    <t>M1W2Y2</t>
  </si>
  <si>
    <t>Sir John A Macdonald Collegiate Institute</t>
  </si>
  <si>
    <t>2300 Pharmacy Ave</t>
  </si>
  <si>
    <t>Sir Oliver Mowat Collegiate Institute</t>
  </si>
  <si>
    <t>5400 Lawrence Ave E</t>
  </si>
  <si>
    <t>M1C2C6</t>
  </si>
  <si>
    <t>Sir Samuel B Steele Junior Public School</t>
  </si>
  <si>
    <t>131 Huntsmill Blvd</t>
  </si>
  <si>
    <t>Sir Wilfrid Laurier Collegiate Institute</t>
  </si>
  <si>
    <t>145 Guildwood Pkwy</t>
  </si>
  <si>
    <t>Sir William Osler High School</t>
  </si>
  <si>
    <t>1050 Huntingwood Dr</t>
  </si>
  <si>
    <t>M1S3H5</t>
  </si>
  <si>
    <t>Sloane Public School</t>
  </si>
  <si>
    <t>110 Sloane Ave</t>
  </si>
  <si>
    <t>M4A2B1</t>
  </si>
  <si>
    <t>Smithfield Middle School</t>
  </si>
  <si>
    <t>175 Mount Olive Dr</t>
  </si>
  <si>
    <t>M9V2E3</t>
  </si>
  <si>
    <t>South East Secondary Alternative School</t>
  </si>
  <si>
    <t>Spectrum Alternative Senior School</t>
  </si>
  <si>
    <t>529 Vaughan Road</t>
  </si>
  <si>
    <t>M6C2R1</t>
  </si>
  <si>
    <t>Sprucecourt Junior Public School</t>
  </si>
  <si>
    <t>70 Spruce St</t>
  </si>
  <si>
    <t>M5A2J1</t>
  </si>
  <si>
    <t>131 Fenn Ave</t>
  </si>
  <si>
    <t>M2P1X7</t>
  </si>
  <si>
    <t>St Andrews Public School</t>
  </si>
  <si>
    <t>60 Brimorton Dr</t>
  </si>
  <si>
    <t>M1P3Z1</t>
  </si>
  <si>
    <t>St George's Junior School</t>
  </si>
  <si>
    <t>70 Princess Anne Cres</t>
  </si>
  <si>
    <t>M9A2P7</t>
  </si>
  <si>
    <t>St Margaret's Public School</t>
  </si>
  <si>
    <t>235 Galloway Rd</t>
  </si>
  <si>
    <t>M1E1X5</t>
  </si>
  <si>
    <t>Stanley Public School</t>
  </si>
  <si>
    <t>75 Stanley Rd</t>
  </si>
  <si>
    <t>M3N1C2</t>
  </si>
  <si>
    <t>Steelesview Public School</t>
  </si>
  <si>
    <t>105 Bestview Dr</t>
  </si>
  <si>
    <t>M2M2Y1</t>
  </si>
  <si>
    <t>Stephen Leacock Collegiate Institute</t>
  </si>
  <si>
    <t>Stilecroft Public School</t>
  </si>
  <si>
    <t>50 Stilecroft Dr</t>
  </si>
  <si>
    <t>M3J1A7</t>
  </si>
  <si>
    <t>Subway Academy I</t>
  </si>
  <si>
    <t>Subway Academy II</t>
  </si>
  <si>
    <t>Summit Heights Public School</t>
  </si>
  <si>
    <t>139 Armour Blvd</t>
  </si>
  <si>
    <t>M3H1M1</t>
  </si>
  <si>
    <t>Sunny View Junior and Senior Public School</t>
  </si>
  <si>
    <t>450 Blythwood Rd</t>
  </si>
  <si>
    <t>M4N1A9</t>
  </si>
  <si>
    <t>Sunnylea Junior School</t>
  </si>
  <si>
    <t>35 Glenroy Ave</t>
  </si>
  <si>
    <t>M8Y2M2</t>
  </si>
  <si>
    <t>Swansea Junior and Senior Junior and Senior Public School</t>
  </si>
  <si>
    <t>207 Windermere Ave</t>
  </si>
  <si>
    <t>M6S3J9</t>
  </si>
  <si>
    <t>TDSB Virtual Elementary School LC1 Elementary School</t>
  </si>
  <si>
    <t>5050 Yonge Street</t>
  </si>
  <si>
    <t>M2N5N8</t>
  </si>
  <si>
    <t>TDSB Virtual Elementary School LC2 Elementary School</t>
  </si>
  <si>
    <t>TDSB Virtual Elementary School LC3 Elementary School</t>
  </si>
  <si>
    <t>TDSB Virtual Elementary School LC4 Elementary School</t>
  </si>
  <si>
    <t>Tam O'Shanter Junior Public School</t>
  </si>
  <si>
    <t>21 King Henrys Blvd</t>
  </si>
  <si>
    <t>M1T2V3</t>
  </si>
  <si>
    <t>644 Warden Ave</t>
  </si>
  <si>
    <t>M1L3Z3</t>
  </si>
  <si>
    <t>Tecumseh Senior Public School</t>
  </si>
  <si>
    <t>720 Scarborough Golf Club Rd</t>
  </si>
  <si>
    <t>Terraview-Willowfield Public School</t>
  </si>
  <si>
    <t>95 Pachino Blvd</t>
  </si>
  <si>
    <t>M1R4K1</t>
  </si>
  <si>
    <t>185 Wintermute Blvd</t>
  </si>
  <si>
    <t>M1W3M9</t>
  </si>
  <si>
    <t>The Elms Junior Middle School</t>
  </si>
  <si>
    <t>45 Golfdown Dr</t>
  </si>
  <si>
    <t>The Grove Community School</t>
  </si>
  <si>
    <t>108 Gladstone Avenue</t>
  </si>
  <si>
    <t>The Student School</t>
  </si>
  <si>
    <t>160 Glendonwynne Road</t>
  </si>
  <si>
    <t>M6P0A5</t>
  </si>
  <si>
    <t>The Waterfront School</t>
  </si>
  <si>
    <t>Thistletown Collegiate Institute</t>
  </si>
  <si>
    <t>20 Fordwich Cres</t>
  </si>
  <si>
    <t>M9W2T4</t>
  </si>
  <si>
    <t>Thomas L Wells Public School</t>
  </si>
  <si>
    <t>69 Nightstar Road</t>
  </si>
  <si>
    <t>M1X1V6</t>
  </si>
  <si>
    <t>Thorncliffe Park Public School</t>
  </si>
  <si>
    <t>80 Thorncliffe Park Dr</t>
  </si>
  <si>
    <t>M4H1K3</t>
  </si>
  <si>
    <t>Three Valleys Public School</t>
  </si>
  <si>
    <t>76 Three Valleys Dr</t>
  </si>
  <si>
    <t>M3A3B7</t>
  </si>
  <si>
    <t>Timberbank Junior Public School</t>
  </si>
  <si>
    <t>170 Timberbank Blvd</t>
  </si>
  <si>
    <t>M1W2A3</t>
  </si>
  <si>
    <t>Tom Longboat Junior Public School</t>
  </si>
  <si>
    <t>37 Crow Trail</t>
  </si>
  <si>
    <t>M1B1X6</t>
  </si>
  <si>
    <t>Topcliff Public School</t>
  </si>
  <si>
    <t>65 Topcliff Ave</t>
  </si>
  <si>
    <t>M3N1L6</t>
  </si>
  <si>
    <t>112 Sedgemount Dr</t>
  </si>
  <si>
    <t>M1H1X9</t>
  </si>
  <si>
    <t>Tumpane Public School</t>
  </si>
  <si>
    <t>48 Tumpane St</t>
  </si>
  <si>
    <t>M3M1L8</t>
  </si>
  <si>
    <t>Twentieth Street Junior School</t>
  </si>
  <si>
    <t>3190 Lake Shore Blvd W</t>
  </si>
  <si>
    <t>M8V1L8</t>
  </si>
  <si>
    <t>Ursula Franklin Academy</t>
  </si>
  <si>
    <t>146 Glendonwynne Rd</t>
  </si>
  <si>
    <t>M6P3J7</t>
  </si>
  <si>
    <t>Valley Park Middle School</t>
  </si>
  <si>
    <t>130 Overlea Blvd</t>
  </si>
  <si>
    <t>M3C1B2</t>
  </si>
  <si>
    <t>Valleyfield Junior School</t>
  </si>
  <si>
    <t>35 Saskatoon Dr</t>
  </si>
  <si>
    <t>M9P2E8</t>
  </si>
  <si>
    <t>Victoria Park Collegiate Institute</t>
  </si>
  <si>
    <t>15 Wallingford Rd</t>
  </si>
  <si>
    <t>M3A2V1</t>
  </si>
  <si>
    <t>Victoria Park Elementary School</t>
  </si>
  <si>
    <t>145 Tiago Ave</t>
  </si>
  <si>
    <t>M4B2A6</t>
  </si>
  <si>
    <t>Victoria Village Public School</t>
  </si>
  <si>
    <t>88 Sweeney Dr</t>
  </si>
  <si>
    <t>M4A1T7</t>
  </si>
  <si>
    <t>Virtual Secondary School Secondary School</t>
  </si>
  <si>
    <t>Vradenburg Junior Public School</t>
  </si>
  <si>
    <t>50 Vradenberg Dr</t>
  </si>
  <si>
    <t>M1T1M6</t>
  </si>
  <si>
    <t>Walter Perry Junior Public School</t>
  </si>
  <si>
    <t>45 Falmouth Ave</t>
  </si>
  <si>
    <t>M1K4M7</t>
  </si>
  <si>
    <t>Warren Park Junior Public School</t>
  </si>
  <si>
    <t>135 Varsity Rd</t>
  </si>
  <si>
    <t>M6S4P4</t>
  </si>
  <si>
    <t>Wedgewood Junior School</t>
  </si>
  <si>
    <t>5 Swan Ave</t>
  </si>
  <si>
    <t>M9B1V1</t>
  </si>
  <si>
    <t>Wellesworth Junior School</t>
  </si>
  <si>
    <t>225 Wellesworth Dr</t>
  </si>
  <si>
    <t>M9C4S5</t>
  </si>
  <si>
    <t>West End Alternative School</t>
  </si>
  <si>
    <t>777 Bloor St W</t>
  </si>
  <si>
    <t>M6G1L6</t>
  </si>
  <si>
    <t>West Glen Junior School</t>
  </si>
  <si>
    <t>47 Cowley Ave</t>
  </si>
  <si>
    <t>M9B2E4</t>
  </si>
  <si>
    <t>West Hill Collegiate Institute</t>
  </si>
  <si>
    <t>350 Morningside Ave</t>
  </si>
  <si>
    <t>M1E3G3</t>
  </si>
  <si>
    <t>West Hill Public School</t>
  </si>
  <si>
    <t>299 Morningside Ave</t>
  </si>
  <si>
    <t>M1E3G1</t>
  </si>
  <si>
    <t>West Humber Collegiate Institute</t>
  </si>
  <si>
    <t>1675 Martin Grove Rd</t>
  </si>
  <si>
    <t>M9V3S3</t>
  </si>
  <si>
    <t>West Humber Junior Middle School</t>
  </si>
  <si>
    <t>15 Delsing Dr</t>
  </si>
  <si>
    <t>M9W4S7</t>
  </si>
  <si>
    <t>West Preparatory Junior Public School</t>
  </si>
  <si>
    <t>70 Ridge Hill Dr</t>
  </si>
  <si>
    <t>M6C2J6</t>
  </si>
  <si>
    <t>West Rouge Junior Public School</t>
  </si>
  <si>
    <t>401 Friendship Ave</t>
  </si>
  <si>
    <t>M1C2X8</t>
  </si>
  <si>
    <t>Western Technical &amp; Commercial School</t>
  </si>
  <si>
    <t>125 Evelyn Cres</t>
  </si>
  <si>
    <t>M6P3E3</t>
  </si>
  <si>
    <t>Westmount Junior School</t>
  </si>
  <si>
    <t>95 Chapman Rd</t>
  </si>
  <si>
    <t>M9P1E9</t>
  </si>
  <si>
    <t>Weston Collegiate Institute</t>
  </si>
  <si>
    <t>100 Pine St</t>
  </si>
  <si>
    <t>M9N2Y9</t>
  </si>
  <si>
    <t>Weston Memorial Junior Public School</t>
  </si>
  <si>
    <t>200 John St</t>
  </si>
  <si>
    <t>M9N1K2</t>
  </si>
  <si>
    <t>Westview Centennial Secondary School</t>
  </si>
  <si>
    <t>755 Oakdale Rd</t>
  </si>
  <si>
    <t>M3N1W7</t>
  </si>
  <si>
    <t>Westway Junior School</t>
  </si>
  <si>
    <t>25 Poynter Dr</t>
  </si>
  <si>
    <t>M9R1K8</t>
  </si>
  <si>
    <t>Westwood Middle School</t>
  </si>
  <si>
    <t>994 Carlaw Ave</t>
  </si>
  <si>
    <t>M4K3M6</t>
  </si>
  <si>
    <t>Wexford Collegiate School for the Arts</t>
  </si>
  <si>
    <t>1176 Pharmacy Ave</t>
  </si>
  <si>
    <t>M1R2H7</t>
  </si>
  <si>
    <t>Wexford Public School</t>
  </si>
  <si>
    <t>1050 Pharmacy Ave</t>
  </si>
  <si>
    <t>M1R2H1</t>
  </si>
  <si>
    <t>White Haven Junior Public School</t>
  </si>
  <si>
    <t>105 Invergordon Ave</t>
  </si>
  <si>
    <t>M1S2Z1</t>
  </si>
  <si>
    <t>Whitney Junior Public School</t>
  </si>
  <si>
    <t>119 Rosedale Heights Dr</t>
  </si>
  <si>
    <t>M4T1C7</t>
  </si>
  <si>
    <t>Wilkinson Junior Public School</t>
  </si>
  <si>
    <t>53 Donlands Ave</t>
  </si>
  <si>
    <t>M4J3N7</t>
  </si>
  <si>
    <t>William Burgess Elementary School</t>
  </si>
  <si>
    <t>100 Torrens Ave</t>
  </si>
  <si>
    <t>M4J2P5</t>
  </si>
  <si>
    <t>William G Davis Junior Public School</t>
  </si>
  <si>
    <t>128 East Ave</t>
  </si>
  <si>
    <t>M1C3L6</t>
  </si>
  <si>
    <t>William G Miller Junior Public School</t>
  </si>
  <si>
    <t>60 Bennett Rd</t>
  </si>
  <si>
    <t>William J McCordic School</t>
  </si>
  <si>
    <t>45 Balfour Ave</t>
  </si>
  <si>
    <t>M4C1T4</t>
  </si>
  <si>
    <t>William Lyon Mackenzie Collegiate Institute</t>
  </si>
  <si>
    <t>20 Tillplain Rd</t>
  </si>
  <si>
    <t>M3H5R2</t>
  </si>
  <si>
    <t>Williamson Road Junior Public School</t>
  </si>
  <si>
    <t>24 Williamson Rd</t>
  </si>
  <si>
    <t>Willow Park Junior Public School</t>
  </si>
  <si>
    <t>45 Windover Dr</t>
  </si>
  <si>
    <t>Willowdale Middle School</t>
  </si>
  <si>
    <t>225 Senlac Rd</t>
  </si>
  <si>
    <t>M2R1P6</t>
  </si>
  <si>
    <t>330 Wilmington Ave</t>
  </si>
  <si>
    <t>M3H5L1</t>
  </si>
  <si>
    <t>Winchester Junior and Senior Public School</t>
  </si>
  <si>
    <t>15 Prospect St</t>
  </si>
  <si>
    <t>M4X1C7</t>
  </si>
  <si>
    <t>375 Banbury Rd</t>
  </si>
  <si>
    <t>M2L2V2</t>
  </si>
  <si>
    <t>Winona Drive Senior Public School</t>
  </si>
  <si>
    <t>101 Winona Dr</t>
  </si>
  <si>
    <t>Winston Churchill Collegiate Institute</t>
  </si>
  <si>
    <t>2239 Lawrence Ave E</t>
  </si>
  <si>
    <t>M1P2P7</t>
  </si>
  <si>
    <t>Withrow Avenue Junior Public School</t>
  </si>
  <si>
    <t>Woburn Collegiate Institute</t>
  </si>
  <si>
    <t>2222 Ellesmere Rd</t>
  </si>
  <si>
    <t>M1G3M3</t>
  </si>
  <si>
    <t>Woburn Junior Public School</t>
  </si>
  <si>
    <t>40 Dormington Dr</t>
  </si>
  <si>
    <t>M1G3N2</t>
  </si>
  <si>
    <t>York Humber High School</t>
  </si>
  <si>
    <t>100 Emmett Ave</t>
  </si>
  <si>
    <t>M6M2E6</t>
  </si>
  <si>
    <t>York Memorial Collegiate Institute</t>
  </si>
  <si>
    <t>1700 Keele Street</t>
  </si>
  <si>
    <t>York Mills Collegiate Institute</t>
  </si>
  <si>
    <t>490 York Mills Rd</t>
  </si>
  <si>
    <t>M3B1W6</t>
  </si>
  <si>
    <t>Yorkdale Secondary School</t>
  </si>
  <si>
    <t>38 Orfus Rd</t>
  </si>
  <si>
    <t>M6A1L6</t>
  </si>
  <si>
    <t>Yorkview Public School</t>
  </si>
  <si>
    <t>130 Yorkview Dr</t>
  </si>
  <si>
    <t>M2R1K1</t>
  </si>
  <si>
    <t>Yorkwoods Public School</t>
  </si>
  <si>
    <t>25 Yorkwoods Gate</t>
  </si>
  <si>
    <t>M3N1K1</t>
  </si>
  <si>
    <t>5900 Leslie St</t>
  </si>
  <si>
    <t>M2H1J9</t>
  </si>
  <si>
    <t>da Vinci School</t>
  </si>
  <si>
    <t>33 Robert Street</t>
  </si>
  <si>
    <t>Étienne Brûlé Junior School</t>
  </si>
  <si>
    <t>50 Cloverhill Rd</t>
  </si>
  <si>
    <t>M8Y1T3</t>
  </si>
  <si>
    <t>AAEC's/e-Learning</t>
  </si>
  <si>
    <t>230 Angeline St. S</t>
  </si>
  <si>
    <t>K9V4R2</t>
  </si>
  <si>
    <t>Alexandra Public School</t>
  </si>
  <si>
    <t>65 Sussex St N</t>
  </si>
  <si>
    <t>K9V4H9</t>
  </si>
  <si>
    <t>Archie Stouffer Elementary School</t>
  </si>
  <si>
    <t>12 Vintage Cres.</t>
  </si>
  <si>
    <t>Minden</t>
  </si>
  <si>
    <t>K0M2K0</t>
  </si>
  <si>
    <t>Bobcaygeon Public School</t>
  </si>
  <si>
    <t>30 Balaclava St</t>
  </si>
  <si>
    <t>Bobcaygeon</t>
  </si>
  <si>
    <t>K0M1A0</t>
  </si>
  <si>
    <t>Bracebridge Public School</t>
  </si>
  <si>
    <t>90 McMurray St</t>
  </si>
  <si>
    <t>P1L2G1</t>
  </si>
  <si>
    <t>Bracebridge and Muskoka Lakes Secondary School</t>
  </si>
  <si>
    <t>100 Clear Brook Trail</t>
  </si>
  <si>
    <t>P1L0A3</t>
  </si>
  <si>
    <t>Cardiff Elementary School</t>
  </si>
  <si>
    <t>2 Short Rd</t>
  </si>
  <si>
    <t>Cardiff</t>
  </si>
  <si>
    <t>K0L1M0</t>
  </si>
  <si>
    <t>Central Senior School</t>
  </si>
  <si>
    <t>242 Kent St W</t>
  </si>
  <si>
    <t>K9V2Z4</t>
  </si>
  <si>
    <t>Dr George Hall Public School</t>
  </si>
  <si>
    <t>374 Eldon Rd</t>
  </si>
  <si>
    <t>Little Britain</t>
  </si>
  <si>
    <t>K0M2C0</t>
  </si>
  <si>
    <t>Dunsford District Elementary School</t>
  </si>
  <si>
    <t>33 Dunsford Rd RR 2</t>
  </si>
  <si>
    <t>Dunsford</t>
  </si>
  <si>
    <t>K0M1L0</t>
  </si>
  <si>
    <t>Fenelon Falls Secondary School</t>
  </si>
  <si>
    <t>66 Lindsay St</t>
  </si>
  <si>
    <t>Fenelon Falls</t>
  </si>
  <si>
    <t>K0M1N0</t>
  </si>
  <si>
    <t>Fenelon Twp Public School</t>
  </si>
  <si>
    <t>50 Cameron Rd R. R. #1</t>
  </si>
  <si>
    <t>Cameron</t>
  </si>
  <si>
    <t>K0M1G0</t>
  </si>
  <si>
    <t>3954 Muskoka Road 169 Rd RR3</t>
  </si>
  <si>
    <t>Port Carling</t>
  </si>
  <si>
    <t>P0B1J0</t>
  </si>
  <si>
    <t>698 7A Hwy RR1</t>
  </si>
  <si>
    <t>Bethany</t>
  </si>
  <si>
    <t>L0A1A0</t>
  </si>
  <si>
    <t>Gravenhurst High School</t>
  </si>
  <si>
    <t>325 Mary St S</t>
  </si>
  <si>
    <t>Gravenhurst</t>
  </si>
  <si>
    <t>P1P1X7</t>
  </si>
  <si>
    <t>Gravenhurst Public School</t>
  </si>
  <si>
    <t>301 Mary St S</t>
  </si>
  <si>
    <t>P1P1X6</t>
  </si>
  <si>
    <t>Haliburton Highland Secondary School</t>
  </si>
  <si>
    <t>5358 County Rd. 21</t>
  </si>
  <si>
    <t>Haliburton</t>
  </si>
  <si>
    <t>K0M1S0</t>
  </si>
  <si>
    <t>Honey Harbour Public School</t>
  </si>
  <si>
    <t>2586 Honey Harbour Rd</t>
  </si>
  <si>
    <t>Honey Harbour</t>
  </si>
  <si>
    <t>P0E1E0</t>
  </si>
  <si>
    <t>Huntsville High School</t>
  </si>
  <si>
    <t>58 Brunel Rd</t>
  </si>
  <si>
    <t>P1H2A2</t>
  </si>
  <si>
    <t>Huntsville Public School</t>
  </si>
  <si>
    <t>16 Caroline St W</t>
  </si>
  <si>
    <t>P1H2B2</t>
  </si>
  <si>
    <t>I E Weldon Secondary School</t>
  </si>
  <si>
    <t>24 Weldon Rd</t>
  </si>
  <si>
    <t>K9V4R4</t>
  </si>
  <si>
    <t>Irwin Memorial Public School</t>
  </si>
  <si>
    <t>1011 Dwight Beach Rd RR1</t>
  </si>
  <si>
    <t>Dwight</t>
  </si>
  <si>
    <t>P0A1H0</t>
  </si>
  <si>
    <t>J Douglas Hodgson Elementary School</t>
  </si>
  <si>
    <t>1020 Grass Lake Rd</t>
  </si>
  <si>
    <t>Jack Callaghan Public School</t>
  </si>
  <si>
    <t>5 Tracey's Hill Rd RR 5</t>
  </si>
  <si>
    <t>K P Manson Public School</t>
  </si>
  <si>
    <t>1017 Graham Rd.</t>
  </si>
  <si>
    <t>Severn Bridge</t>
  </si>
  <si>
    <t>P0E1N0</t>
  </si>
  <si>
    <t>King Albert Public School</t>
  </si>
  <si>
    <t>49 Glenelg St W</t>
  </si>
  <si>
    <t>K9V2T9</t>
  </si>
  <si>
    <t>Lady Eaton Elementary School</t>
  </si>
  <si>
    <t>17 James St</t>
  </si>
  <si>
    <t>Omemee</t>
  </si>
  <si>
    <t>K0L2W0</t>
  </si>
  <si>
    <t>Lady Mackenzie Public School</t>
  </si>
  <si>
    <t>1746 Kirkfield Rd</t>
  </si>
  <si>
    <t>Kirkfield</t>
  </si>
  <si>
    <t>K0M2B0</t>
  </si>
  <si>
    <t>35 Wychwood Cres</t>
  </si>
  <si>
    <t>Leslie Frost Public School</t>
  </si>
  <si>
    <t>51 Angeline St S</t>
  </si>
  <si>
    <t>K9V3L1</t>
  </si>
  <si>
    <t>Lindsay Collegiate and Vocational Institute</t>
  </si>
  <si>
    <t>260 Kent St W</t>
  </si>
  <si>
    <t>K9V2Z5</t>
  </si>
  <si>
    <t>Macaulay Public School</t>
  </si>
  <si>
    <t>1270 Cedar Lane RR2</t>
  </si>
  <si>
    <t>P1L1W9</t>
  </si>
  <si>
    <t>Mariposa Elementary School</t>
  </si>
  <si>
    <t>755 Eldon Rd RR 2</t>
  </si>
  <si>
    <t>Oakwood</t>
  </si>
  <si>
    <t>K0M2M0</t>
  </si>
  <si>
    <t>Monck Public School</t>
  </si>
  <si>
    <t>250 Wellington St</t>
  </si>
  <si>
    <t>P1L1C1</t>
  </si>
  <si>
    <t>Muskoka Beechgrove Public School</t>
  </si>
  <si>
    <t>395 Muskoka Beach Rd.</t>
  </si>
  <si>
    <t>P1P1M9</t>
  </si>
  <si>
    <t>Muskoka Falls Public School</t>
  </si>
  <si>
    <t>42 Morrow Dr.</t>
  </si>
  <si>
    <t>133 Adelaide St N</t>
  </si>
  <si>
    <t>K9V4M2</t>
  </si>
  <si>
    <t>Pine Glen Public School</t>
  </si>
  <si>
    <t>126 West Road</t>
  </si>
  <si>
    <t>P1H1M5</t>
  </si>
  <si>
    <t>11 John St</t>
  </si>
  <si>
    <t>K9V1J3</t>
  </si>
  <si>
    <t>6763 35 Hwy</t>
  </si>
  <si>
    <t>Coboconk</t>
  </si>
  <si>
    <t>K0M1K0</t>
  </si>
  <si>
    <t>755 Brunel Road</t>
  </si>
  <si>
    <t>P1H1Z3</t>
  </si>
  <si>
    <t>Rolling Hills Public School</t>
  </si>
  <si>
    <t>694 7A Highway RR1</t>
  </si>
  <si>
    <t>Scott Young Public School</t>
  </si>
  <si>
    <t>27 Walnut St</t>
  </si>
  <si>
    <t>Spruce Glen Public School</t>
  </si>
  <si>
    <t>550 Muskoka Road 3 N</t>
  </si>
  <si>
    <t>P1H1C9</t>
  </si>
  <si>
    <t>Stuart W Baker Elementary School</t>
  </si>
  <si>
    <t>1080 Grass Lake Rd</t>
  </si>
  <si>
    <t>Trillium Learn @ Home Elementary School</t>
  </si>
  <si>
    <t>66 Lindsay Street 1</t>
  </si>
  <si>
    <t>V K Greer Memorial Public School</t>
  </si>
  <si>
    <t>130 Muskoka Road 10 Rd</t>
  </si>
  <si>
    <t>Utterson</t>
  </si>
  <si>
    <t>P0B1M0</t>
  </si>
  <si>
    <t>Watt Public School</t>
  </si>
  <si>
    <t>2794 Hwy 141 RR 1</t>
  </si>
  <si>
    <t>Wilberforce Elementary School</t>
  </si>
  <si>
    <t>1011 School Rd</t>
  </si>
  <si>
    <t>Wilberforce</t>
  </si>
  <si>
    <t>K0L3C0</t>
  </si>
  <si>
    <t>Woodville Elementary School</t>
  </si>
  <si>
    <t>109 Nappadale St.</t>
  </si>
  <si>
    <t>Woodville</t>
  </si>
  <si>
    <t>K0M2T0</t>
  </si>
  <si>
    <t>Almonte District High School</t>
  </si>
  <si>
    <t>126 Martin Street North</t>
  </si>
  <si>
    <t>Almonte Intermediate School</t>
  </si>
  <si>
    <t>Arklan Community Public School</t>
  </si>
  <si>
    <t>123 Patterson Crescent</t>
  </si>
  <si>
    <t>K7C4R2</t>
  </si>
  <si>
    <t>Athens District High School</t>
  </si>
  <si>
    <t>21 Church Street</t>
  </si>
  <si>
    <t>Athens</t>
  </si>
  <si>
    <t>K0E1B0</t>
  </si>
  <si>
    <t>Athens Intermediate School</t>
  </si>
  <si>
    <t>16279 Fairview Drive</t>
  </si>
  <si>
    <t>Avonmore</t>
  </si>
  <si>
    <t>K0C1C0</t>
  </si>
  <si>
    <t>BCI Intermediate School</t>
  </si>
  <si>
    <t>90 Pearl Street East</t>
  </si>
  <si>
    <t>K6V1P8</t>
  </si>
  <si>
    <t>Beckwith Public School</t>
  </si>
  <si>
    <t>1523 9th Line RR 2</t>
  </si>
  <si>
    <t>K7C3P2</t>
  </si>
  <si>
    <t>850 Nick Kaneb Drive</t>
  </si>
  <si>
    <t>K6H6Z2</t>
  </si>
  <si>
    <t>Brockville Collegiate Institute</t>
  </si>
  <si>
    <t>Caldwell Street Elementary School</t>
  </si>
  <si>
    <t>70 Caldwell Street</t>
  </si>
  <si>
    <t>K7C3A5</t>
  </si>
  <si>
    <t>Cambridge Public School</t>
  </si>
  <si>
    <t>2123 Route 500 West</t>
  </si>
  <si>
    <t>Carleton Place High School</t>
  </si>
  <si>
    <t>215 Lake Ave W</t>
  </si>
  <si>
    <t>K7C1M3</t>
  </si>
  <si>
    <t>Carleton Place Intermediate School</t>
  </si>
  <si>
    <t>Centennial 67 Public School</t>
  </si>
  <si>
    <t>7 Henderson Street</t>
  </si>
  <si>
    <t>Spencerville</t>
  </si>
  <si>
    <t>K0E1X0</t>
  </si>
  <si>
    <t>200 Amelia Street</t>
  </si>
  <si>
    <t>K6H0A5</t>
  </si>
  <si>
    <t>Char-Lan Intermediate School</t>
  </si>
  <si>
    <t>19743 John Street</t>
  </si>
  <si>
    <t>Charlottenburgh and Lancaster District High School</t>
  </si>
  <si>
    <t>19743 John St</t>
  </si>
  <si>
    <t>Chesterville Public School</t>
  </si>
  <si>
    <t>38 College Street</t>
  </si>
  <si>
    <t>Chimo Elementary School</t>
  </si>
  <si>
    <t>11 Ross Street</t>
  </si>
  <si>
    <t>K7A4V7</t>
  </si>
  <si>
    <t>Commonwealth Public School</t>
  </si>
  <si>
    <t>166 Pearl Street East</t>
  </si>
  <si>
    <t>K6V1R4</t>
  </si>
  <si>
    <t>Cornwall Collegiate and Vocational School</t>
  </si>
  <si>
    <t>437 Sydney Street</t>
  </si>
  <si>
    <t>K6H3H9</t>
  </si>
  <si>
    <t>Cornwall Intermediate School</t>
  </si>
  <si>
    <t>Drummond Central School</t>
  </si>
  <si>
    <t>1469 Drummond Road RR 6</t>
  </si>
  <si>
    <t>K7H0K5</t>
  </si>
  <si>
    <t>Duncan J Schoular Public School</t>
  </si>
  <si>
    <t>41 McGill Street South</t>
  </si>
  <si>
    <t>K7A3M9</t>
  </si>
  <si>
    <t>Eamer's Corners Public School</t>
  </si>
  <si>
    <t>2258 Pitt Street</t>
  </si>
  <si>
    <t>K6K1A3</t>
  </si>
  <si>
    <t>Front of Yonge Elementary School</t>
  </si>
  <si>
    <t>1504 County Road #2</t>
  </si>
  <si>
    <t>Mallorytown</t>
  </si>
  <si>
    <t>K0E1R0</t>
  </si>
  <si>
    <t>Gananoque Intermediate School</t>
  </si>
  <si>
    <t>175 William Street South</t>
  </si>
  <si>
    <t>K7G1S8</t>
  </si>
  <si>
    <t>Gananoque Secondary School</t>
  </si>
  <si>
    <t>Glen Tay Public School</t>
  </si>
  <si>
    <t>155 Harper Road RR 4</t>
  </si>
  <si>
    <t>K7H3C6</t>
  </si>
  <si>
    <t>Glengarry District High School</t>
  </si>
  <si>
    <t>212 Main Street North</t>
  </si>
  <si>
    <t>Glengarry Intermediate School</t>
  </si>
  <si>
    <t>Iroquois Public School</t>
  </si>
  <si>
    <t>66 Lakeview Drive</t>
  </si>
  <si>
    <t>Iroquois</t>
  </si>
  <si>
    <t>K0E1K0</t>
  </si>
  <si>
    <t>Kemptville Public School</t>
  </si>
  <si>
    <t>224 County Road 44</t>
  </si>
  <si>
    <t>Laggan Public School</t>
  </si>
  <si>
    <t>20345 Laggan-Glenelg Road RR 1</t>
  </si>
  <si>
    <t>Dalkeith</t>
  </si>
  <si>
    <t>K0B1E0</t>
  </si>
  <si>
    <t>Linklater Public School</t>
  </si>
  <si>
    <t>300 Stone Street North</t>
  </si>
  <si>
    <t>K7G1Y8</t>
  </si>
  <si>
    <t>Lombardy Public School</t>
  </si>
  <si>
    <t>596 Highway #15 RR 1</t>
  </si>
  <si>
    <t>Lombardy</t>
  </si>
  <si>
    <t>K0G1L0</t>
  </si>
  <si>
    <t>Longue Sault Public School</t>
  </si>
  <si>
    <t>13 Bethune Avenue</t>
  </si>
  <si>
    <t>Lyn Public School</t>
  </si>
  <si>
    <t>38 Main Street East</t>
  </si>
  <si>
    <t>Lyn</t>
  </si>
  <si>
    <t>K0E1M0</t>
  </si>
  <si>
    <t>151 George Street</t>
  </si>
  <si>
    <t>Maxville Public School</t>
  </si>
  <si>
    <t>15 Alexander Street West</t>
  </si>
  <si>
    <t>Maxville</t>
  </si>
  <si>
    <t>K0C1T0</t>
  </si>
  <si>
    <t>Maynard Public School</t>
  </si>
  <si>
    <t>21 Stewart Dr RR 2</t>
  </si>
  <si>
    <t>Meadowview Public School</t>
  </si>
  <si>
    <t>9234 Addison-Greenbush Road RR 2</t>
  </si>
  <si>
    <t>Addison</t>
  </si>
  <si>
    <t>K0E1A0</t>
  </si>
  <si>
    <t>Merrickville Public School</t>
  </si>
  <si>
    <t>306 Drummond Street East</t>
  </si>
  <si>
    <t>Montague Public School</t>
  </si>
  <si>
    <t>1200 Rosedale Road South RR 5</t>
  </si>
  <si>
    <t>K7A4S6</t>
  </si>
  <si>
    <t>Morrisburg Public School</t>
  </si>
  <si>
    <t>16 Second Street</t>
  </si>
  <si>
    <t>Naismith Memorial Public School</t>
  </si>
  <si>
    <t>260 King Street</t>
  </si>
  <si>
    <t>Nationview Public School</t>
  </si>
  <si>
    <t>3045 County Road 1</t>
  </si>
  <si>
    <t>South Mountain</t>
  </si>
  <si>
    <t>K0E1W0</t>
  </si>
  <si>
    <t>North Dundas District High School</t>
  </si>
  <si>
    <t>12835 #43 County Road RR 3</t>
  </si>
  <si>
    <t>North Dundas Intermediate School</t>
  </si>
  <si>
    <t>North Elmsley Public School</t>
  </si>
  <si>
    <t>209 Port Elmsley Road RR 5</t>
  </si>
  <si>
    <t>K7H3C7</t>
  </si>
  <si>
    <t>North Grenville District High School</t>
  </si>
  <si>
    <t>2605 Concession Rd</t>
  </si>
  <si>
    <t>North Grenville Intermediate School</t>
  </si>
  <si>
    <t>North Stormont Public School</t>
  </si>
  <si>
    <t>57 Cockburn Street</t>
  </si>
  <si>
    <t>Berwick</t>
  </si>
  <si>
    <t>K0C1G0</t>
  </si>
  <si>
    <t>Oxford on Rideau Public School</t>
  </si>
  <si>
    <t>50 Water Street</t>
  </si>
  <si>
    <t>Oxford Mills</t>
  </si>
  <si>
    <t>K0G1S0</t>
  </si>
  <si>
    <t>Pakenham Public School</t>
  </si>
  <si>
    <t>109 Jeanie Street</t>
  </si>
  <si>
    <t>Pakenham</t>
  </si>
  <si>
    <t>K0A2X0</t>
  </si>
  <si>
    <t>Perth Intermediate School</t>
  </si>
  <si>
    <t>13 Victoria Street</t>
  </si>
  <si>
    <t>K7H2H3</t>
  </si>
  <si>
    <t>Perth and District Collegiate Institute</t>
  </si>
  <si>
    <t>13 Victoria St</t>
  </si>
  <si>
    <t>8 George Street North</t>
  </si>
  <si>
    <t>Pleasant Corners Public School</t>
  </si>
  <si>
    <t>4099 Highway 34</t>
  </si>
  <si>
    <t>R Tait McKenzie Public School</t>
  </si>
  <si>
    <t>175 Paterson Street</t>
  </si>
  <si>
    <t>Rideau District High School</t>
  </si>
  <si>
    <t>251 Main St RR2</t>
  </si>
  <si>
    <t>Elgin</t>
  </si>
  <si>
    <t>K0G1E0</t>
  </si>
  <si>
    <t>Rideau Intermediate School</t>
  </si>
  <si>
    <t>251 Main Street RR 2</t>
  </si>
  <si>
    <t>Rideau Vista Public School</t>
  </si>
  <si>
    <t>9921 County Road #42 RR 2</t>
  </si>
  <si>
    <t>Rockland District High School</t>
  </si>
  <si>
    <t>1004 St Joseph Street</t>
  </si>
  <si>
    <t>K4K1P6</t>
  </si>
  <si>
    <t>Rockland Intermediate School</t>
  </si>
  <si>
    <t>Rockland Public School</t>
  </si>
  <si>
    <t>999 Giroux St</t>
  </si>
  <si>
    <t>Rothwell-Osnabruck Elementary School</t>
  </si>
  <si>
    <t>1 College Street</t>
  </si>
  <si>
    <t>Russell High School</t>
  </si>
  <si>
    <t>982 North Russell Road</t>
  </si>
  <si>
    <t>Russell Intermediate School</t>
  </si>
  <si>
    <t>Russell Public Public School</t>
  </si>
  <si>
    <t>14 Mill Street</t>
  </si>
  <si>
    <t>K4R1A6</t>
  </si>
  <si>
    <t>Seaway District High School</t>
  </si>
  <si>
    <t>2 Beach Avenue</t>
  </si>
  <si>
    <t>Seaway Intermediate School</t>
  </si>
  <si>
    <t>2 Beach Ave</t>
  </si>
  <si>
    <t>Smiths Falls District Collegiate Institute</t>
  </si>
  <si>
    <t>299 Percy Street</t>
  </si>
  <si>
    <t>K7A5M2</t>
  </si>
  <si>
    <t>South Branch Elementary School</t>
  </si>
  <si>
    <t>2649 Concession Road</t>
  </si>
  <si>
    <t>South Crosby Public School</t>
  </si>
  <si>
    <t>1 Halladay Street</t>
  </si>
  <si>
    <t>South Edwardsburg Public School</t>
  </si>
  <si>
    <t>8 Second Street RR 3</t>
  </si>
  <si>
    <t>Johnstown</t>
  </si>
  <si>
    <t>South Grenville District High School</t>
  </si>
  <si>
    <t>1000 Edward Street North</t>
  </si>
  <si>
    <t>South Grenville Intermediate School</t>
  </si>
  <si>
    <t>St Lawrence Intermediate School</t>
  </si>
  <si>
    <t>1450 Second Street East</t>
  </si>
  <si>
    <t>K6H5Z8</t>
  </si>
  <si>
    <t>St Lawrence Secondary School</t>
  </si>
  <si>
    <t>Sweet's Corners Public School</t>
  </si>
  <si>
    <t>276 Lyndhurst Road RR 2</t>
  </si>
  <si>
    <t>Lyndhurst</t>
  </si>
  <si>
    <t>K0E1N0</t>
  </si>
  <si>
    <t>T R Leger School of Adult &amp; Continuing Secondary School</t>
  </si>
  <si>
    <t>600 McConnell Ave</t>
  </si>
  <si>
    <t>Tagwi Intermediate School</t>
  </si>
  <si>
    <t>16750 County Road #43</t>
  </si>
  <si>
    <t>Tagwi Secondary School</t>
  </si>
  <si>
    <t>16750 County Road #43 RR 1</t>
  </si>
  <si>
    <t>The Queen Elizabeth School</t>
  </si>
  <si>
    <t>80 Wilson Street East</t>
  </si>
  <si>
    <t>K7H1M4</t>
  </si>
  <si>
    <t>The Stewart Public School</t>
  </si>
  <si>
    <t>7 Sunset Blvd.</t>
  </si>
  <si>
    <t>K7H0A1</t>
  </si>
  <si>
    <t>Thousand Islands Elementary School</t>
  </si>
  <si>
    <t>101 King Street West</t>
  </si>
  <si>
    <t>K0E1L0</t>
  </si>
  <si>
    <t>Thousand Islands Intermediate School</t>
  </si>
  <si>
    <t>2510 Parkedale Avenue West</t>
  </si>
  <si>
    <t>K6V3H1</t>
  </si>
  <si>
    <t>Thousand Islands Secondary School</t>
  </si>
  <si>
    <t>Toniata Public School</t>
  </si>
  <si>
    <t>24 Scace Avenue</t>
  </si>
  <si>
    <t>K6V2A4</t>
  </si>
  <si>
    <t>UCDSB Virtual School - Secondary</t>
  </si>
  <si>
    <t>16750 Hwy 43</t>
  </si>
  <si>
    <t>Vanier Public School</t>
  </si>
  <si>
    <t>40 Vanier Drive</t>
  </si>
  <si>
    <t>K6V3J5</t>
  </si>
  <si>
    <t>Vankleek Hill Collegiate Institute</t>
  </si>
  <si>
    <t>5814 Highway 34</t>
  </si>
  <si>
    <t>1401 Dover Road</t>
  </si>
  <si>
    <t>K6J1V6</t>
  </si>
  <si>
    <t>Wellington Elementary Public School</t>
  </si>
  <si>
    <t>920 Boundary Street</t>
  </si>
  <si>
    <t>Westminster Public School</t>
  </si>
  <si>
    <t>29 Central Avenue West</t>
  </si>
  <si>
    <t>K6V4N6</t>
  </si>
  <si>
    <t>Williamstown Public School</t>
  </si>
  <si>
    <t>19754 County Road 17</t>
  </si>
  <si>
    <t>547 Louise Street South</t>
  </si>
  <si>
    <t>Winchester</t>
  </si>
  <si>
    <t>K0C2K0</t>
  </si>
  <si>
    <t>Aberfoyle Public School</t>
  </si>
  <si>
    <t>16 Old Brock Rd RR 3</t>
  </si>
  <si>
    <t>Puslinch</t>
  </si>
  <si>
    <t>N1H6H9</t>
  </si>
  <si>
    <t>Alma Public School</t>
  </si>
  <si>
    <t>12 Simpson St E</t>
  </si>
  <si>
    <t>Alma</t>
  </si>
  <si>
    <t>N0B1A0</t>
  </si>
  <si>
    <t>Arthur Public School</t>
  </si>
  <si>
    <t>155 Conestoga St N</t>
  </si>
  <si>
    <t>Arthur</t>
  </si>
  <si>
    <t>N0G1A0</t>
  </si>
  <si>
    <t>Brant Avenue Public School</t>
  </si>
  <si>
    <t>64 Brant Ave</t>
  </si>
  <si>
    <t>N1E1G2</t>
  </si>
  <si>
    <t>Brisbane Public School</t>
  </si>
  <si>
    <t>9426 WELLINGTON RD 124</t>
  </si>
  <si>
    <t>ERIN</t>
  </si>
  <si>
    <t>N0B1T0</t>
  </si>
  <si>
    <t>Centennial Collegiate and Vocational Institute</t>
  </si>
  <si>
    <t>289 College Ave W</t>
  </si>
  <si>
    <t>N1G1S9</t>
  </si>
  <si>
    <t>Centennial Hylands Elementary School</t>
  </si>
  <si>
    <t>35 School Rd</t>
  </si>
  <si>
    <t>Shelburne</t>
  </si>
  <si>
    <t>L0N1S4</t>
  </si>
  <si>
    <t>97 Dublin St N</t>
  </si>
  <si>
    <t>N1H4N2</t>
  </si>
  <si>
    <t>Centre Dufferin District High School</t>
  </si>
  <si>
    <t>150 Fourth Ave</t>
  </si>
  <si>
    <t>L9V3R5</t>
  </si>
  <si>
    <t>Centre Peel Public School</t>
  </si>
  <si>
    <t>7623 Sixth Line RR 2</t>
  </si>
  <si>
    <t>Drayton</t>
  </si>
  <si>
    <t>N0G1P0</t>
  </si>
  <si>
    <t>Centre Wellington District High School</t>
  </si>
  <si>
    <t>905 Scotland St</t>
  </si>
  <si>
    <t>Fergus</t>
  </si>
  <si>
    <t>N1M1Y7</t>
  </si>
  <si>
    <t>College Heights Secondary School</t>
  </si>
  <si>
    <t>371 College Ave W</t>
  </si>
  <si>
    <t>N1G1T3</t>
  </si>
  <si>
    <t>Credit Meadows Elementary School</t>
  </si>
  <si>
    <t>220 Blind Line</t>
  </si>
  <si>
    <t>L9W4V2</t>
  </si>
  <si>
    <t>Day School -Wellington Centre For ContEd</t>
  </si>
  <si>
    <t>1428 Gordon St</t>
  </si>
  <si>
    <t>N1L1C8</t>
  </si>
  <si>
    <t>Drayton Heights Public School</t>
  </si>
  <si>
    <t>75 Wellington St S</t>
  </si>
  <si>
    <t>Dufferin Centre for Continuing Education</t>
  </si>
  <si>
    <t>40 Amelia St</t>
  </si>
  <si>
    <t>L9W3T8</t>
  </si>
  <si>
    <t>East Garafraxa Central Public School</t>
  </si>
  <si>
    <t>063066 County Road #3 RR 3</t>
  </si>
  <si>
    <t>Orton</t>
  </si>
  <si>
    <t>L0N1N0</t>
  </si>
  <si>
    <t>Ecole Arbour Vista Public School</t>
  </si>
  <si>
    <t>200 McCann St</t>
  </si>
  <si>
    <t>N1G0C5</t>
  </si>
  <si>
    <t>595 Watson Parkway N</t>
  </si>
  <si>
    <t>N1E6X2</t>
  </si>
  <si>
    <t>Ecole Harris Mill Public School</t>
  </si>
  <si>
    <t>207 Maclennan Street</t>
  </si>
  <si>
    <t>Rockwood</t>
  </si>
  <si>
    <t>N0B2K0</t>
  </si>
  <si>
    <t>Ecole King George Public School</t>
  </si>
  <si>
    <t>72 Lemon St</t>
  </si>
  <si>
    <t>N1E2H5</t>
  </si>
  <si>
    <t>Edward Johnson Public School</t>
  </si>
  <si>
    <t>397 Stevenson St N</t>
  </si>
  <si>
    <t>N1E5C1</t>
  </si>
  <si>
    <t>Elora Public School</t>
  </si>
  <si>
    <t>288 Mill St E</t>
  </si>
  <si>
    <t>Elora</t>
  </si>
  <si>
    <t>N0B1S0</t>
  </si>
  <si>
    <t>Eramosa Public School</t>
  </si>
  <si>
    <t>5757 Fifth Line RR 1</t>
  </si>
  <si>
    <t>Erin District High School</t>
  </si>
  <si>
    <t>14 Boland Dr</t>
  </si>
  <si>
    <t>Erin</t>
  </si>
  <si>
    <t>Erin Public School</t>
  </si>
  <si>
    <t>185 Daniel St</t>
  </si>
  <si>
    <t>Fred A Hamilton Public School</t>
  </si>
  <si>
    <t>160 Ironwood Rd</t>
  </si>
  <si>
    <t>N1G3R4</t>
  </si>
  <si>
    <t>Gateway Drive Public School</t>
  </si>
  <si>
    <t>33 Gateway Dr</t>
  </si>
  <si>
    <t>N1H6X1</t>
  </si>
  <si>
    <t>Glenbrook Elementary School</t>
  </si>
  <si>
    <t>300 Fiddlepark Lane</t>
  </si>
  <si>
    <t>L0N1S2</t>
  </si>
  <si>
    <t>Grand Valley &amp; District Public School</t>
  </si>
  <si>
    <t>120 Main St N RR 2</t>
  </si>
  <si>
    <t>Grand Valley</t>
  </si>
  <si>
    <t>L9W7N4</t>
  </si>
  <si>
    <t>Guelph Collegiate and Vocational Institute</t>
  </si>
  <si>
    <t>155 Paisley St</t>
  </si>
  <si>
    <t>N1H2P3</t>
  </si>
  <si>
    <t>Hyland Heights Elementary School</t>
  </si>
  <si>
    <t>200 Fourth Ave</t>
  </si>
  <si>
    <t>L0N1S1</t>
  </si>
  <si>
    <t>50 Oak Ridge Dr</t>
  </si>
  <si>
    <t>L9W5J6</t>
  </si>
  <si>
    <t>J Douglas Hogarth Public School</t>
  </si>
  <si>
    <t>360 Belsyde Avenue</t>
  </si>
  <si>
    <t>N1M1Z5</t>
  </si>
  <si>
    <t>James McQueen Public School</t>
  </si>
  <si>
    <t>365 St George St W</t>
  </si>
  <si>
    <t>N1M1J4</t>
  </si>
  <si>
    <t>Jean Little Public School</t>
  </si>
  <si>
    <t>56 Youngman Dr</t>
  </si>
  <si>
    <t>N1G4L2</t>
  </si>
  <si>
    <t>John Black Public School</t>
  </si>
  <si>
    <t>150 Lamond St</t>
  </si>
  <si>
    <t>N1M2A1</t>
  </si>
  <si>
    <t>John F Ross Collegiate and Vocational Institute</t>
  </si>
  <si>
    <t>21 Meyer Dr</t>
  </si>
  <si>
    <t>N1E4H1</t>
  </si>
  <si>
    <t>John Galt Public School</t>
  </si>
  <si>
    <t>50 Laurine Ave</t>
  </si>
  <si>
    <t>N1E4M9</t>
  </si>
  <si>
    <t>189 Water St</t>
  </si>
  <si>
    <t>N1G1B3</t>
  </si>
  <si>
    <t>June Avenue Public School</t>
  </si>
  <si>
    <t>30 June Ave</t>
  </si>
  <si>
    <t>N1H1H6</t>
  </si>
  <si>
    <t>Ken Danby Public School</t>
  </si>
  <si>
    <t>525 Grange Rd</t>
  </si>
  <si>
    <t>N1E7C4</t>
  </si>
  <si>
    <t>Kenilworth Public School</t>
  </si>
  <si>
    <t>7478 Sideroad 7 W</t>
  </si>
  <si>
    <t>Kenilworth</t>
  </si>
  <si>
    <t>N0G2E0</t>
  </si>
  <si>
    <t>Kortright Hills Public School</t>
  </si>
  <si>
    <t>23 Ptarmigan Dr</t>
  </si>
  <si>
    <t>N1C1B5</t>
  </si>
  <si>
    <t>Laurelwoods Elementary School</t>
  </si>
  <si>
    <t>374027 6 TH LINE RR 7</t>
  </si>
  <si>
    <t>ORANGEVILLE</t>
  </si>
  <si>
    <t>L9W2Z3</t>
  </si>
  <si>
    <t>Maryborough Public School</t>
  </si>
  <si>
    <t>73 McGivern St</t>
  </si>
  <si>
    <t>Moorefield</t>
  </si>
  <si>
    <t>N0G2K0</t>
  </si>
  <si>
    <t>Minto-Clifford Central Public School</t>
  </si>
  <si>
    <t>5804 Highway 89 RR 1</t>
  </si>
  <si>
    <t>Harriston</t>
  </si>
  <si>
    <t>N0G1Z0</t>
  </si>
  <si>
    <t>Mitchell Woods Public School</t>
  </si>
  <si>
    <t>670 Willow Rd</t>
  </si>
  <si>
    <t>N1H8K2</t>
  </si>
  <si>
    <t>Mono-Amaranth Public School</t>
  </si>
  <si>
    <t>246303 Hockley Rd</t>
  </si>
  <si>
    <t>Mono</t>
  </si>
  <si>
    <t>L9W6K4</t>
  </si>
  <si>
    <t>Montgomery Village Public School</t>
  </si>
  <si>
    <t>70 Montgomery Blvd</t>
  </si>
  <si>
    <t>L9W5H6</t>
  </si>
  <si>
    <t>Norwell District Secondary School</t>
  </si>
  <si>
    <t>135 Cumberland St</t>
  </si>
  <si>
    <t>Palmerston</t>
  </si>
  <si>
    <t>N0G2P0</t>
  </si>
  <si>
    <t>Orangeville District Secondary School</t>
  </si>
  <si>
    <t>22 Faulkner St</t>
  </si>
  <si>
    <t>L9W2G7</t>
  </si>
  <si>
    <t>Ottawa Crescent Public School</t>
  </si>
  <si>
    <t>75 Ottawa Cres</t>
  </si>
  <si>
    <t>N1E2A8</t>
  </si>
  <si>
    <t>Paisley Road Public School</t>
  </si>
  <si>
    <t>406 Paisley Rd</t>
  </si>
  <si>
    <t>N1H2R3</t>
  </si>
  <si>
    <t>Palmerston Public School</t>
  </si>
  <si>
    <t>530 Prospect St</t>
  </si>
  <si>
    <t>Parkinson Centennial School</t>
  </si>
  <si>
    <t>120 Lawrence Ave</t>
  </si>
  <si>
    <t>L9W1S8</t>
  </si>
  <si>
    <t>Ponsonby Public School</t>
  </si>
  <si>
    <t>5923 WELLINGTON ROAD 7</t>
  </si>
  <si>
    <t>GUELPH</t>
  </si>
  <si>
    <t>N1H6J2</t>
  </si>
  <si>
    <t>Primrose Elementary School</t>
  </si>
  <si>
    <t>636064 Prince of Wales Road</t>
  </si>
  <si>
    <t>Mulmur</t>
  </si>
  <si>
    <t>L9V0B8</t>
  </si>
  <si>
    <t>51 Elizabeth St</t>
  </si>
  <si>
    <t>L9W1C5</t>
  </si>
  <si>
    <t>51 Wellington St</t>
  </si>
  <si>
    <t>L9W2L6</t>
  </si>
  <si>
    <t>Priory Park Public School</t>
  </si>
  <si>
    <t>275 Scottsdale Dr</t>
  </si>
  <si>
    <t>Rickson Ridge Public School</t>
  </si>
  <si>
    <t>177 Rickson Ave</t>
  </si>
  <si>
    <t>N1G4Y6</t>
  </si>
  <si>
    <t>Rockwood Centennial Public School</t>
  </si>
  <si>
    <t>157 Pasmore St</t>
  </si>
  <si>
    <t>Ross R MacKay Public School</t>
  </si>
  <si>
    <t>35 Trafalgar Rd</t>
  </si>
  <si>
    <t>Hillsburgh</t>
  </si>
  <si>
    <t>N0B1Z0</t>
  </si>
  <si>
    <t>Salem Public School</t>
  </si>
  <si>
    <t>23 Woolwich Street</t>
  </si>
  <si>
    <t>111 Colonial Dr</t>
  </si>
  <si>
    <t>N1L1R3</t>
  </si>
  <si>
    <t>Spencer Avenue Elementary School</t>
  </si>
  <si>
    <t>15 Spencer Ave</t>
  </si>
  <si>
    <t>L9W5E6</t>
  </si>
  <si>
    <t>Taylor Evans Public School</t>
  </si>
  <si>
    <t>271 Stephanie Dr</t>
  </si>
  <si>
    <t>N1K1T1</t>
  </si>
  <si>
    <t>355 Durham St W</t>
  </si>
  <si>
    <t>Mount Forest</t>
  </si>
  <si>
    <t>N0G2L1</t>
  </si>
  <si>
    <t>Victoria Terrace Public School</t>
  </si>
  <si>
    <t>500 Victoria Terrace</t>
  </si>
  <si>
    <t>N1M2G5</t>
  </si>
  <si>
    <t>Victory Public School</t>
  </si>
  <si>
    <t>135 Exhibition St</t>
  </si>
  <si>
    <t>N1H4R4</t>
  </si>
  <si>
    <t>Waverley Drive Public School</t>
  </si>
  <si>
    <t>140 Waverley Dr</t>
  </si>
  <si>
    <t>N1E1H2</t>
  </si>
  <si>
    <t>Wellington Heights Secondary School</t>
  </si>
  <si>
    <t>405 Sligo Rd E</t>
  </si>
  <si>
    <t>N0G2L2</t>
  </si>
  <si>
    <t>140 Goodwin Dr</t>
  </si>
  <si>
    <t>N1L0G7</t>
  </si>
  <si>
    <t>Westside Secondary School</t>
  </si>
  <si>
    <t>300 Alder St</t>
  </si>
  <si>
    <t>L9W5A2</t>
  </si>
  <si>
    <t>Westwood Public School</t>
  </si>
  <si>
    <t>495 Willow Rd</t>
  </si>
  <si>
    <t>N1H7C7</t>
  </si>
  <si>
    <t>25 Lee St</t>
  </si>
  <si>
    <t>N1E7E7</t>
  </si>
  <si>
    <t>Willow Road Public School</t>
  </si>
  <si>
    <t>125 Willow Rd</t>
  </si>
  <si>
    <t>N1H1W4</t>
  </si>
  <si>
    <t>367 The Country Way</t>
  </si>
  <si>
    <t>N2B2S3</t>
  </si>
  <si>
    <t>50 Confederation Dr</t>
  </si>
  <si>
    <t>N2B2X5</t>
  </si>
  <si>
    <t>Christ The King Catholic Elementary School</t>
  </si>
  <si>
    <t>70 Acorn Way</t>
  </si>
  <si>
    <t>N1R8M5</t>
  </si>
  <si>
    <t>313 Huron St</t>
  </si>
  <si>
    <t>New Hamburg</t>
  </si>
  <si>
    <t>N3A1K3</t>
  </si>
  <si>
    <t>Holy Rosary Catholic Elementary School</t>
  </si>
  <si>
    <t>485 Thorndale Dr</t>
  </si>
  <si>
    <t>N2T1W5</t>
  </si>
  <si>
    <t>15 Gate House Dr</t>
  </si>
  <si>
    <t>N1P1C7</t>
  </si>
  <si>
    <t>185 Activa Ave</t>
  </si>
  <si>
    <t>N2E4A1</t>
  </si>
  <si>
    <t>Monsignor Doyle Catholic Secondary School</t>
  </si>
  <si>
    <t>185 Myers Rd</t>
  </si>
  <si>
    <t>N1R7H2</t>
  </si>
  <si>
    <t>Monsignor Haller Catholic Elementary School</t>
  </si>
  <si>
    <t>118 Shea Cres</t>
  </si>
  <si>
    <t>N2E1E8</t>
  </si>
  <si>
    <t>55 Hammet St</t>
  </si>
  <si>
    <t>N3C2H5</t>
  </si>
  <si>
    <t>Our Lady of Grace Catholic Elementary School</t>
  </si>
  <si>
    <t>70 Gracefield Cres</t>
  </si>
  <si>
    <t>N2E1R9</t>
  </si>
  <si>
    <t>55 Roslin Ave S</t>
  </si>
  <si>
    <t>N2L6N5</t>
  </si>
  <si>
    <t>Resurrection Catholic Secondary School</t>
  </si>
  <si>
    <t>455 University Ave W</t>
  </si>
  <si>
    <t>N2N3B9</t>
  </si>
  <si>
    <t>75 Pebblecreek Drive</t>
  </si>
  <si>
    <t>N2A4K1</t>
  </si>
  <si>
    <t>Sir Edgar Bauer Catholic Elementary School</t>
  </si>
  <si>
    <t>660 Glen Forest Blvd</t>
  </si>
  <si>
    <t>N2L4K2</t>
  </si>
  <si>
    <t>St Agnes Catholic Elementary School</t>
  </si>
  <si>
    <t>254 Neilson Ave</t>
  </si>
  <si>
    <t>N2J2M3</t>
  </si>
  <si>
    <t>St Aloysius Catholic Elementary School</t>
  </si>
  <si>
    <t>504 Connaught St</t>
  </si>
  <si>
    <t>N2C1C2</t>
  </si>
  <si>
    <t>St Anne Catholic Elementary School</t>
  </si>
  <si>
    <t>250 East Ave</t>
  </si>
  <si>
    <t>N2H1Z4</t>
  </si>
  <si>
    <t>127 Elgin St N</t>
  </si>
  <si>
    <t>N1R5H6</t>
  </si>
  <si>
    <t>177 Bismark Dr</t>
  </si>
  <si>
    <t>N1S4Y2</t>
  </si>
  <si>
    <t>50 Saginaw Pkwy</t>
  </si>
  <si>
    <t>N1R5W1</t>
  </si>
  <si>
    <t>St Bernadette Catholic Elementary School</t>
  </si>
  <si>
    <t>245 Lorne Ave</t>
  </si>
  <si>
    <t>N2M3Y9</t>
  </si>
  <si>
    <t>St Boniface Catholic Elementary School</t>
  </si>
  <si>
    <t>1354 Maryhill Rd</t>
  </si>
  <si>
    <t>Maryhill</t>
  </si>
  <si>
    <t>N0B2B0</t>
  </si>
  <si>
    <t>St Brigid Catholic Elementary School</t>
  </si>
  <si>
    <t>50 Broom St</t>
  </si>
  <si>
    <t>Ayr</t>
  </si>
  <si>
    <t>N0B1E0</t>
  </si>
  <si>
    <t>St Clement Catholic Elementary School</t>
  </si>
  <si>
    <t>3639 Lobsinger Line</t>
  </si>
  <si>
    <t>St Clements</t>
  </si>
  <si>
    <t>N0B2M0</t>
  </si>
  <si>
    <t>St Daniel Catholic Elementary School</t>
  </si>
  <si>
    <t>39 Midland Dr</t>
  </si>
  <si>
    <t>N2A2A9</t>
  </si>
  <si>
    <t>St David Catholic Secondary School</t>
  </si>
  <si>
    <t>4 High St</t>
  </si>
  <si>
    <t>N2L3X5</t>
  </si>
  <si>
    <t>St Dominic Savio Catholic Elementary School</t>
  </si>
  <si>
    <t>3 Westforest Trail</t>
  </si>
  <si>
    <t>N2N3A6</t>
  </si>
  <si>
    <t>50 Adler Dr</t>
  </si>
  <si>
    <t>N3C4B7</t>
  </si>
  <si>
    <t>St Gabriel Catholic Elementary School</t>
  </si>
  <si>
    <t>15 Baldwin Drive</t>
  </si>
  <si>
    <t>N3C0G1</t>
  </si>
  <si>
    <t>St Gregory Catholic Elementary School</t>
  </si>
  <si>
    <t>34 Osborne Ave</t>
  </si>
  <si>
    <t>N1S3H1</t>
  </si>
  <si>
    <t>99 Strange St</t>
  </si>
  <si>
    <t>N2G1R4</t>
  </si>
  <si>
    <t>980 Westminster Dr S</t>
  </si>
  <si>
    <t>N3H1V2</t>
  </si>
  <si>
    <t>560 Pioneer Dr</t>
  </si>
  <si>
    <t>N2P1P2</t>
  </si>
  <si>
    <t>550 Chesapeake Dr</t>
  </si>
  <si>
    <t>N2K4G5</t>
  </si>
  <si>
    <t>210 Cowan Blvd</t>
  </si>
  <si>
    <t>N1T1V4</t>
  </si>
  <si>
    <t>240 Autumn Hill Cres</t>
  </si>
  <si>
    <t>N2N1K8</t>
  </si>
  <si>
    <t>1500 Block Line Rd</t>
  </si>
  <si>
    <t>N2C2S2</t>
  </si>
  <si>
    <t>St Matthew Catholic Elementary School</t>
  </si>
  <si>
    <t>405 Pastern Trail</t>
  </si>
  <si>
    <t>N2K3V6</t>
  </si>
  <si>
    <t>1150 Concession Rd</t>
  </si>
  <si>
    <t>N3H4L6</t>
  </si>
  <si>
    <t>525 Laurelwood Dr</t>
  </si>
  <si>
    <t>N2V2N1</t>
  </si>
  <si>
    <t>45 Birchcliffe Ave</t>
  </si>
  <si>
    <t>N2M4V7</t>
  </si>
  <si>
    <t>92 Avenue Rd</t>
  </si>
  <si>
    <t>N1R1C1</t>
  </si>
  <si>
    <t>St Teresa Catholic Elementary School</t>
  </si>
  <si>
    <t>270 Edwin St</t>
  </si>
  <si>
    <t>N2H4P4</t>
  </si>
  <si>
    <t>St Teresa of Avila Catholic Elementary School</t>
  </si>
  <si>
    <t>69 First Street</t>
  </si>
  <si>
    <t>Elmira</t>
  </si>
  <si>
    <t>N3B1G5</t>
  </si>
  <si>
    <t>520 Saginaw Pkwy</t>
  </si>
  <si>
    <t>N1T1W9</t>
  </si>
  <si>
    <t>St Timothy Catholic Elementary School</t>
  </si>
  <si>
    <t>15 Bechtel Dr</t>
  </si>
  <si>
    <t>N2P1T4</t>
  </si>
  <si>
    <t>30 Faial Road</t>
  </si>
  <si>
    <t>N1R7C3</t>
  </si>
  <si>
    <t>St. Isidore Catholic Elementary School</t>
  </si>
  <si>
    <t>35 Weber Street</t>
  </si>
  <si>
    <t>N2H3Z1</t>
  </si>
  <si>
    <t>Abraham Erb Public School</t>
  </si>
  <si>
    <t>710 Laurelwood Dr</t>
  </si>
  <si>
    <t>N2V2V3</t>
  </si>
  <si>
    <t>Alpine Public School</t>
  </si>
  <si>
    <t>75 Lucerne Dr</t>
  </si>
  <si>
    <t>N2E1B4</t>
  </si>
  <si>
    <t>Avenue Road Public School</t>
  </si>
  <si>
    <t>40 Gail St</t>
  </si>
  <si>
    <t>N1R4M2</t>
  </si>
  <si>
    <t>Ayr Public School</t>
  </si>
  <si>
    <t>105 Hall St</t>
  </si>
  <si>
    <t>155 Livingston Blvd</t>
  </si>
  <si>
    <t>Baden</t>
  </si>
  <si>
    <t>N3A4M6</t>
  </si>
  <si>
    <t>Blair Road Public School</t>
  </si>
  <si>
    <t>85 Sunset Blvd</t>
  </si>
  <si>
    <t>N1S1A9</t>
  </si>
  <si>
    <t>749 Grand Valley Dr</t>
  </si>
  <si>
    <t>N3H2S3</t>
  </si>
  <si>
    <t>Bluevale Collegiate Institute</t>
  </si>
  <si>
    <t>80 Bluevale St N</t>
  </si>
  <si>
    <t>N2J3R5</t>
  </si>
  <si>
    <t>Breslau Public School</t>
  </si>
  <si>
    <t>58 Joseph St</t>
  </si>
  <si>
    <t>Breslau</t>
  </si>
  <si>
    <t>N0B1M0</t>
  </si>
  <si>
    <t>Bridgeport Public School</t>
  </si>
  <si>
    <t>59 Bridge St W</t>
  </si>
  <si>
    <t>N2K1K6</t>
  </si>
  <si>
    <t>Brigadoon Public School</t>
  </si>
  <si>
    <t>415 Caryndale Dr</t>
  </si>
  <si>
    <t>N2R1J7</t>
  </si>
  <si>
    <t>Cameron Heights Collegiate Institute</t>
  </si>
  <si>
    <t>301 Charles St E</t>
  </si>
  <si>
    <t>N2G2P8</t>
  </si>
  <si>
    <t>Cedar Creek Public School</t>
  </si>
  <si>
    <t>55 Hilltop Dr</t>
  </si>
  <si>
    <t>Cedarbrae Public School</t>
  </si>
  <si>
    <t>230 Cedarbrae Ave</t>
  </si>
  <si>
    <t>N2L4S7</t>
  </si>
  <si>
    <t>Centennial (Cambridge) Public School</t>
  </si>
  <si>
    <t>100 Weaver St</t>
  </si>
  <si>
    <t>N3C1W4</t>
  </si>
  <si>
    <t>Centennial (Waterloo) Public School</t>
  </si>
  <si>
    <t>141 Amos Ave</t>
  </si>
  <si>
    <t>N2L2W8</t>
  </si>
  <si>
    <t>175 Main St E</t>
  </si>
  <si>
    <t>N1R1W5</t>
  </si>
  <si>
    <t>Chalmers Street Public School</t>
  </si>
  <si>
    <t>35 Chalmers St S</t>
  </si>
  <si>
    <t>N1R5B4</t>
  </si>
  <si>
    <t>300 Chicopee Hills Dr</t>
  </si>
  <si>
    <t>N2A0J6</t>
  </si>
  <si>
    <t>Clemens Mill Public School</t>
  </si>
  <si>
    <t>335 Saginaw Pkwy</t>
  </si>
  <si>
    <t>N1T1R6</t>
  </si>
  <si>
    <t>Conestogo Public School</t>
  </si>
  <si>
    <t>1948 Sawmill Rd</t>
  </si>
  <si>
    <t>Conestogo</t>
  </si>
  <si>
    <t>N0B1N0</t>
  </si>
  <si>
    <t>757 Concession Rd</t>
  </si>
  <si>
    <t>N3H4L1</t>
  </si>
  <si>
    <t>Country Hills Public School</t>
  </si>
  <si>
    <t>195 Country Hill Dr</t>
  </si>
  <si>
    <t>N2E2G7</t>
  </si>
  <si>
    <t>Courtland Avenue Public School</t>
  </si>
  <si>
    <t>107 Courtland Ave E</t>
  </si>
  <si>
    <t>N2G2T9</t>
  </si>
  <si>
    <t>153 Montcalm Dr</t>
  </si>
  <si>
    <t>N2B2R6</t>
  </si>
  <si>
    <t>Doon Public School</t>
  </si>
  <si>
    <t>1401 Doon Village Rd</t>
  </si>
  <si>
    <t>N2P1A8</t>
  </si>
  <si>
    <t>Driftwood Park Public School</t>
  </si>
  <si>
    <t>50 Parkland Cres</t>
  </si>
  <si>
    <t>N2N1S4</t>
  </si>
  <si>
    <t>Eastwood Collegiate Institute</t>
  </si>
  <si>
    <t>760 Weber St E</t>
  </si>
  <si>
    <t>N2H1H6</t>
  </si>
  <si>
    <t>Edna Staebler Public School</t>
  </si>
  <si>
    <t>450 Bernay Dr</t>
  </si>
  <si>
    <t>N2T3A3</t>
  </si>
  <si>
    <t>685 Elgin St N</t>
  </si>
  <si>
    <t>N1R7W6</t>
  </si>
  <si>
    <t>Elizabeth Ziegler Public School</t>
  </si>
  <si>
    <t>90 Moore Ave S</t>
  </si>
  <si>
    <t>N2J1X2</t>
  </si>
  <si>
    <t>Elmira District Secondary School</t>
  </si>
  <si>
    <t>4 University Ave</t>
  </si>
  <si>
    <t>N3B1K2</t>
  </si>
  <si>
    <t>Empire Public School</t>
  </si>
  <si>
    <t>83 Empire St</t>
  </si>
  <si>
    <t>N2L2M1</t>
  </si>
  <si>
    <t>35 Florapine Rd</t>
  </si>
  <si>
    <t>N3B2Z1</t>
  </si>
  <si>
    <t>437 Waterloo St</t>
  </si>
  <si>
    <t>N3A1S9</t>
  </si>
  <si>
    <t>Forest Heights Collegiate Institute</t>
  </si>
  <si>
    <t>255 Fischer-Hallman Rd</t>
  </si>
  <si>
    <t>N2M4X8</t>
  </si>
  <si>
    <t>255 Westmount Rd E</t>
  </si>
  <si>
    <t>N2M4Z2</t>
  </si>
  <si>
    <t>Franklin Public School</t>
  </si>
  <si>
    <t>371 Franklin St N</t>
  </si>
  <si>
    <t>N2A1Y9</t>
  </si>
  <si>
    <t>Galt Collegiate and Vocational Institute</t>
  </si>
  <si>
    <t>200 Water St N</t>
  </si>
  <si>
    <t>N1R6V2</t>
  </si>
  <si>
    <t>Glencairn Public School</t>
  </si>
  <si>
    <t>664 Erinbrook Dr</t>
  </si>
  <si>
    <t>N2E2R1</t>
  </si>
  <si>
    <t>Glenview Park Secondary School</t>
  </si>
  <si>
    <t>55 McKay St</t>
  </si>
  <si>
    <t>N1R4G6</t>
  </si>
  <si>
    <t>Grand River Collegiate Institute</t>
  </si>
  <si>
    <t>175 Indian Rd</t>
  </si>
  <si>
    <t>N2B2S7</t>
  </si>
  <si>
    <t>1144 Hamilton St</t>
  </si>
  <si>
    <t>N3H3G2</t>
  </si>
  <si>
    <t>341 Huron Pl</t>
  </si>
  <si>
    <t>N3A1K4</t>
  </si>
  <si>
    <t>225 Thomas Slee Drive</t>
  </si>
  <si>
    <t>N2P0B8</t>
  </si>
  <si>
    <t>Hespeler Public School</t>
  </si>
  <si>
    <t>300 Winston Blvd</t>
  </si>
  <si>
    <t>N3C3J6</t>
  </si>
  <si>
    <t>Highland Public School</t>
  </si>
  <si>
    <t>125 Salisbury Ave</t>
  </si>
  <si>
    <t>N1S1J8</t>
  </si>
  <si>
    <t>31 Renwick Ave</t>
  </si>
  <si>
    <t>N3C2T5</t>
  </si>
  <si>
    <t>11 Chopin Dr</t>
  </si>
  <si>
    <t>N2M2G3</t>
  </si>
  <si>
    <t>Howard Robertson Public School</t>
  </si>
  <si>
    <t>130 Morgan Ave</t>
  </si>
  <si>
    <t>N2A2M5</t>
  </si>
  <si>
    <t>Huron Heights Secondary School</t>
  </si>
  <si>
    <t>1825 Strasburg Road</t>
  </si>
  <si>
    <t>N2R1S3</t>
  </si>
  <si>
    <t>J F Carmichael Public School</t>
  </si>
  <si>
    <t>80 Patricia Ave</t>
  </si>
  <si>
    <t>N2M1J3</t>
  </si>
  <si>
    <t>J W Gerth Public School</t>
  </si>
  <si>
    <t>171 Appleridge Dr</t>
  </si>
  <si>
    <t>N2P0A1</t>
  </si>
  <si>
    <t>Jacob Hespeler Secondary School</t>
  </si>
  <si>
    <t>355 Holiday Inn Dr</t>
  </si>
  <si>
    <t>N3C1Z2</t>
  </si>
  <si>
    <t>335 Seabrooke Drive</t>
  </si>
  <si>
    <t>N2R0G3</t>
  </si>
  <si>
    <t>Jean Steckle Public School</t>
  </si>
  <si>
    <t>130 Woodbine Avenue</t>
  </si>
  <si>
    <t>N2R1X9</t>
  </si>
  <si>
    <t>John Darling Public School</t>
  </si>
  <si>
    <t>200 Rolling Meadows Dr</t>
  </si>
  <si>
    <t>N2N3G9</t>
  </si>
  <si>
    <t>John Mahood Public School</t>
  </si>
  <si>
    <t>5 First St W</t>
  </si>
  <si>
    <t>N3B1G1</t>
  </si>
  <si>
    <t>Keatsway Public School</t>
  </si>
  <si>
    <t>323 Keats Way</t>
  </si>
  <si>
    <t>N2L5V9</t>
  </si>
  <si>
    <t>709 King St W</t>
  </si>
  <si>
    <t>N2G1E3</t>
  </si>
  <si>
    <t>Kitchener Waterloo Collegiate and Vocational School</t>
  </si>
  <si>
    <t>787 King St W</t>
  </si>
  <si>
    <t>Lackner Woods Public School</t>
  </si>
  <si>
    <t>151 Zeller Dr</t>
  </si>
  <si>
    <t>N2A4H4</t>
  </si>
  <si>
    <t>Laurel Heights Secondary School</t>
  </si>
  <si>
    <t>650 Laurelwood Dr</t>
  </si>
  <si>
    <t>N2V2V1</t>
  </si>
  <si>
    <t>Laurelwood Public School</t>
  </si>
  <si>
    <t>460 Brentcliffe Dr</t>
  </si>
  <si>
    <t>N2T2R5</t>
  </si>
  <si>
    <t>Laurentian Public School</t>
  </si>
  <si>
    <t>777 Westmount Rd E</t>
  </si>
  <si>
    <t>N2E1J2</t>
  </si>
  <si>
    <t>520 Chesapeake Dr</t>
  </si>
  <si>
    <t>Lexington Public School</t>
  </si>
  <si>
    <t>431 Forestlawn Rd</t>
  </si>
  <si>
    <t>N2K2J5</t>
  </si>
  <si>
    <t>Lincoln Heights Public School</t>
  </si>
  <si>
    <t>270 Quickfall Dr</t>
  </si>
  <si>
    <t>N2J3S9</t>
  </si>
  <si>
    <t>Linwood Public School</t>
  </si>
  <si>
    <t>50 Pine St</t>
  </si>
  <si>
    <t>Linwood</t>
  </si>
  <si>
    <t>N0B2A0</t>
  </si>
  <si>
    <t>MacGregor Public School</t>
  </si>
  <si>
    <t>32 Central St</t>
  </si>
  <si>
    <t>N2L3A6</t>
  </si>
  <si>
    <t>Mackenzie King Public School</t>
  </si>
  <si>
    <t>51 Natchez Rd</t>
  </si>
  <si>
    <t>N2B3A7</t>
  </si>
  <si>
    <t>Manchester Public School</t>
  </si>
  <si>
    <t>455 Dundas St</t>
  </si>
  <si>
    <t>N1R5R5</t>
  </si>
  <si>
    <t>Margaret Avenue Public School</t>
  </si>
  <si>
    <t>325 Louisa St</t>
  </si>
  <si>
    <t>N2H5N1</t>
  </si>
  <si>
    <t>Mary Johnston Public School</t>
  </si>
  <si>
    <t>475 Brynhurst Blvd</t>
  </si>
  <si>
    <t>N2T2C6</t>
  </si>
  <si>
    <t>Meadowlane Public School</t>
  </si>
  <si>
    <t>236 Forestwood Dr</t>
  </si>
  <si>
    <t>N2N1C1</t>
  </si>
  <si>
    <t>Millen Woods Public School</t>
  </si>
  <si>
    <t>640 New Hampshire Street</t>
  </si>
  <si>
    <t>N2K0A5</t>
  </si>
  <si>
    <t>Moffat Creek Public School</t>
  </si>
  <si>
    <t>710 Myers Road</t>
  </si>
  <si>
    <t>N1P0A8</t>
  </si>
  <si>
    <t>N A MacEachern Public School</t>
  </si>
  <si>
    <t>580 Rolling Hills Dr</t>
  </si>
  <si>
    <t>N2L4Z9</t>
  </si>
  <si>
    <t>New Dundee Public School</t>
  </si>
  <si>
    <t>1430 Bridge St</t>
  </si>
  <si>
    <t>New Dundee</t>
  </si>
  <si>
    <t>N0B2E0</t>
  </si>
  <si>
    <t>Northlake Woods Public School</t>
  </si>
  <si>
    <t>500 Northlake Dr</t>
  </si>
  <si>
    <t>N2V2A4</t>
  </si>
  <si>
    <t>Park Manor Public School</t>
  </si>
  <si>
    <t>18 Mockingbird Dr</t>
  </si>
  <si>
    <t>N3B1T1</t>
  </si>
  <si>
    <t>436 Preston Pkwy</t>
  </si>
  <si>
    <t>N3H5C7</t>
  </si>
  <si>
    <t>Pioneer Park Public School</t>
  </si>
  <si>
    <t>55 Upper Canada Dr</t>
  </si>
  <si>
    <t>N2P1G2</t>
  </si>
  <si>
    <t>Preston High School</t>
  </si>
  <si>
    <t>550 Rose St</t>
  </si>
  <si>
    <t>N3H2E6</t>
  </si>
  <si>
    <t>Preston Public School</t>
  </si>
  <si>
    <t>210 Westminster Dr N</t>
  </si>
  <si>
    <t>N3H5C8</t>
  </si>
  <si>
    <t>Prueter Public School</t>
  </si>
  <si>
    <t>40 Prueter Ave</t>
  </si>
  <si>
    <t>N2H6G6</t>
  </si>
  <si>
    <t>191 Hoffman St</t>
  </si>
  <si>
    <t>N2M3N2</t>
  </si>
  <si>
    <t>Queensmount Public School</t>
  </si>
  <si>
    <t>21 Westmount Rd W</t>
  </si>
  <si>
    <t>N2M1R6</t>
  </si>
  <si>
    <t>250 William St</t>
  </si>
  <si>
    <t>N3B0B9</t>
  </si>
  <si>
    <t>Rockway Public School</t>
  </si>
  <si>
    <t>70 Vanier Dr</t>
  </si>
  <si>
    <t>N2C1J5</t>
  </si>
  <si>
    <t>Rosemount - U Turn School</t>
  </si>
  <si>
    <t>151 Weber St</t>
  </si>
  <si>
    <t>N2J2A9</t>
  </si>
  <si>
    <t>Rosemount Grand River</t>
  </si>
  <si>
    <t>Saginaw Public School</t>
  </si>
  <si>
    <t>740 Saginaw Pkwy</t>
  </si>
  <si>
    <t>N1T1V6</t>
  </si>
  <si>
    <t>Sandhills Public School</t>
  </si>
  <si>
    <t>1250 Victoria St S</t>
  </si>
  <si>
    <t>N2N3J2</t>
  </si>
  <si>
    <t>Sandowne Public School</t>
  </si>
  <si>
    <t>265 Sandowne Dr</t>
  </si>
  <si>
    <t>N2K2C1</t>
  </si>
  <si>
    <t>278 Weber St E</t>
  </si>
  <si>
    <t>N2H1G2</t>
  </si>
  <si>
    <t>Silverheights Public School</t>
  </si>
  <si>
    <t>390 Scott Rd</t>
  </si>
  <si>
    <t>N3C3Z7</t>
  </si>
  <si>
    <t>Sir Adam Beck Public School</t>
  </si>
  <si>
    <t>1140 Snyder's Rd. W.</t>
  </si>
  <si>
    <t>N3A0A8</t>
  </si>
  <si>
    <t>Smithson Public School</t>
  </si>
  <si>
    <t>150 Belleview Ave</t>
  </si>
  <si>
    <t>N2B1G7</t>
  </si>
  <si>
    <t>Southridge Public School</t>
  </si>
  <si>
    <t>1425 Queen's Blvd</t>
  </si>
  <si>
    <t>N2M5B3</t>
  </si>
  <si>
    <t>Southwood Secondary School</t>
  </si>
  <si>
    <t>30 Southwood Dr</t>
  </si>
  <si>
    <t>N1S4K3</t>
  </si>
  <si>
    <t>St Andrew's Public School</t>
  </si>
  <si>
    <t>65 Victoria Ave</t>
  </si>
  <si>
    <t>N1S1X2</t>
  </si>
  <si>
    <t>St Jacobs Public School</t>
  </si>
  <si>
    <t>72 Queensway Dr</t>
  </si>
  <si>
    <t>St Jacobs</t>
  </si>
  <si>
    <t>N0B2N0</t>
  </si>
  <si>
    <t>Stanley Park Public School</t>
  </si>
  <si>
    <t>191 Hickson Dr</t>
  </si>
  <si>
    <t>N2B2H8</t>
  </si>
  <si>
    <t>Stewart Avenue Public School</t>
  </si>
  <si>
    <t>145 Stewart Ave</t>
  </si>
  <si>
    <t>N1R2V5</t>
  </si>
  <si>
    <t>Suddaby Public School</t>
  </si>
  <si>
    <t>171 Frederick St</t>
  </si>
  <si>
    <t>N2H2M6</t>
  </si>
  <si>
    <t>Sunnyside Public School</t>
  </si>
  <si>
    <t>1042 Weber St E</t>
  </si>
  <si>
    <t>N2A1B6</t>
  </si>
  <si>
    <t>Tait Street Public School</t>
  </si>
  <si>
    <t>184 Tait St</t>
  </si>
  <si>
    <t>N1S3G3</t>
  </si>
  <si>
    <t>Trillium Public School</t>
  </si>
  <si>
    <t>79 Laurentian Dr</t>
  </si>
  <si>
    <t>N2E1C3</t>
  </si>
  <si>
    <t>314 Sweet Gale Street</t>
  </si>
  <si>
    <t>N2V0B3</t>
  </si>
  <si>
    <t>W.T. Townshend Public School</t>
  </si>
  <si>
    <t>245 Activa Ave</t>
  </si>
  <si>
    <t>N2E4A3</t>
  </si>
  <si>
    <t>Waterloo Collegiate Institute</t>
  </si>
  <si>
    <t>300 Hazel St</t>
  </si>
  <si>
    <t>N2L3P2</t>
  </si>
  <si>
    <t>Waterloo-Oxford District Secondary School</t>
  </si>
  <si>
    <t>1206 Snyder's Rd. W. RR 2</t>
  </si>
  <si>
    <t>N3A1A4</t>
  </si>
  <si>
    <t>Wellesley Public School</t>
  </si>
  <si>
    <t>1059 Queen's Bush Rd</t>
  </si>
  <si>
    <t>Wellesley</t>
  </si>
  <si>
    <t>N0B2T0</t>
  </si>
  <si>
    <t>Westheights Public School</t>
  </si>
  <si>
    <t>429 Westheights Dr</t>
  </si>
  <si>
    <t>N2N1M3</t>
  </si>
  <si>
    <t>329 Glasgow St</t>
  </si>
  <si>
    <t>N2M2M9</t>
  </si>
  <si>
    <t>Westvale Public School</t>
  </si>
  <si>
    <t>265 Westvale Dr</t>
  </si>
  <si>
    <t>N2T2B2</t>
  </si>
  <si>
    <t>530 Lang's Dr</t>
  </si>
  <si>
    <t>N3H5G5</t>
  </si>
  <si>
    <t>760 Commonwealth Cr</t>
  </si>
  <si>
    <t>N2E4K7</t>
  </si>
  <si>
    <t>Wilson Avenue Public School</t>
  </si>
  <si>
    <t>221 Wilson Ave</t>
  </si>
  <si>
    <t>N2C1G9</t>
  </si>
  <si>
    <t>100 Milford Ave</t>
  </si>
  <si>
    <t>N2L3Z3</t>
  </si>
  <si>
    <t>Woodland Park Public School</t>
  </si>
  <si>
    <t>555 Ellis Rd W</t>
  </si>
  <si>
    <t>N3C4K2</t>
  </si>
  <si>
    <t>Bishop Macdonell Catholic Secondary School</t>
  </si>
  <si>
    <t>200 Clair Rd W</t>
  </si>
  <si>
    <t>N1L1G1</t>
  </si>
  <si>
    <t>365 Stevenson St N</t>
  </si>
  <si>
    <t>N1E5B7</t>
  </si>
  <si>
    <t>487 Grange Rd</t>
  </si>
  <si>
    <t>Mary Phelan Catholic School</t>
  </si>
  <si>
    <t>8 Bishop Crt</t>
  </si>
  <si>
    <t>N1G2R9</t>
  </si>
  <si>
    <t>54 Westmount Rd</t>
  </si>
  <si>
    <t>N1H5H7</t>
  </si>
  <si>
    <t>Sacred Heart - Rockwood Catholic Elementary School</t>
  </si>
  <si>
    <t>5146 Wellington Road 27</t>
  </si>
  <si>
    <t>125 Huron St</t>
  </si>
  <si>
    <t>N1E5L5</t>
  </si>
  <si>
    <t>287 Imperial Rd S</t>
  </si>
  <si>
    <t>N1K1Z4</t>
  </si>
  <si>
    <t>251 Colonial Dr.</t>
  </si>
  <si>
    <t>N1L0G4</t>
  </si>
  <si>
    <t>57 Victoria Rd N</t>
  </si>
  <si>
    <t>N1E5G9</t>
  </si>
  <si>
    <t>19 Northumberland St.</t>
  </si>
  <si>
    <t>N1H3A6</t>
  </si>
  <si>
    <t>St John Brebeuf Catholic School</t>
  </si>
  <si>
    <t>30 Millwood Rd</t>
  </si>
  <si>
    <t>63 Victoria Rd N</t>
  </si>
  <si>
    <t>St John Catholic School, Arthur School</t>
  </si>
  <si>
    <t>315 Tucker St</t>
  </si>
  <si>
    <t>St Joseph - Fergus Catholic Elementary School</t>
  </si>
  <si>
    <t>150 Strathallan St</t>
  </si>
  <si>
    <t>N1M1A1</t>
  </si>
  <si>
    <t>10 Guelph St</t>
  </si>
  <si>
    <t>N1H5Y8</t>
  </si>
  <si>
    <t>St Mary - Elora Catholic Elementary School</t>
  </si>
  <si>
    <t>251 Irvine St</t>
  </si>
  <si>
    <t>St Mary - Mount Forest Catholic Elementary School</t>
  </si>
  <si>
    <t>390 Parkside Dr</t>
  </si>
  <si>
    <t>N0G2L3</t>
  </si>
  <si>
    <t>9 McElderry Rd</t>
  </si>
  <si>
    <t>N1G4W7</t>
  </si>
  <si>
    <t>391 Victoria Road North</t>
  </si>
  <si>
    <t>N1E5J9</t>
  </si>
  <si>
    <t>182 Clairfields Dr E</t>
  </si>
  <si>
    <t>N1L1N4</t>
  </si>
  <si>
    <t>150 Westwood Rd</t>
  </si>
  <si>
    <t>N1H7G1</t>
  </si>
  <si>
    <t>Assumption College School</t>
  </si>
  <si>
    <t>1100 Huron Church Rd</t>
  </si>
  <si>
    <t>N9C2K7</t>
  </si>
  <si>
    <t>Assumption Middle School</t>
  </si>
  <si>
    <t>1100 Huron Church Rd.</t>
  </si>
  <si>
    <t>Cardinal Carter Catholic Secondary School</t>
  </si>
  <si>
    <t>120 Ellison Ave</t>
  </si>
  <si>
    <t>N8H5C7</t>
  </si>
  <si>
    <t>120 Ellison Avenue</t>
  </si>
  <si>
    <t>Catholic Central</t>
  </si>
  <si>
    <t>2465 McDougall St</t>
  </si>
  <si>
    <t>N8X3N9</t>
  </si>
  <si>
    <t>Christ the King Separate School</t>
  </si>
  <si>
    <t>1200 Grand Marais Rd W</t>
  </si>
  <si>
    <t>N9E1C9</t>
  </si>
  <si>
    <t>Corpus Christi Catholic Middle School</t>
  </si>
  <si>
    <t>910 Raymo</t>
  </si>
  <si>
    <t>N8Y4A6</t>
  </si>
  <si>
    <t>F J Brennan Catholic High School</t>
  </si>
  <si>
    <t>910 Raymo Rd</t>
  </si>
  <si>
    <t>H J Lassaline Catholic School</t>
  </si>
  <si>
    <t>3145 Wildwood Dr</t>
  </si>
  <si>
    <t>N8R1Y1</t>
  </si>
  <si>
    <t>2555 Sandwich W Pkwy</t>
  </si>
  <si>
    <t>N9H2P7</t>
  </si>
  <si>
    <t>200 Fairview Ave W</t>
  </si>
  <si>
    <t>N8M1Y1</t>
  </si>
  <si>
    <t>Holy Names Catholic High School</t>
  </si>
  <si>
    <t>1400 Northwood</t>
  </si>
  <si>
    <t>N9E1A4</t>
  </si>
  <si>
    <t>465 Victoria Ave</t>
  </si>
  <si>
    <t>N9A4N1</t>
  </si>
  <si>
    <t>L A Desmarais Catholic School</t>
  </si>
  <si>
    <t>10715 Eastcourt Dr</t>
  </si>
  <si>
    <t>N8R1E9</t>
  </si>
  <si>
    <t>2751 Partington Ave</t>
  </si>
  <si>
    <t>N9E3A9</t>
  </si>
  <si>
    <t>1400 Cousineau Rd</t>
  </si>
  <si>
    <t>N9G1V9</t>
  </si>
  <si>
    <t>775 Capitol St.</t>
  </si>
  <si>
    <t>N8X5E3</t>
  </si>
  <si>
    <t>Our Lady of the Annunciation Catholic School</t>
  </si>
  <si>
    <t>7343 Tecumseh Rd</t>
  </si>
  <si>
    <t>Stoney Point</t>
  </si>
  <si>
    <t>200 Kenwood Blvd</t>
  </si>
  <si>
    <t>N9J2Z9</t>
  </si>
  <si>
    <t>816 Ellis St E</t>
  </si>
  <si>
    <t>N8X2H7</t>
  </si>
  <si>
    <t>St Anne French Immersion Catholic School</t>
  </si>
  <si>
    <t>1140 Monmouth Rd</t>
  </si>
  <si>
    <t>N8Y3L8</t>
  </si>
  <si>
    <t>St Anne Secondary School</t>
  </si>
  <si>
    <t>1200 Oakwood Dr RR #3</t>
  </si>
  <si>
    <t>166 Centre St W</t>
  </si>
  <si>
    <t>1213 E C ROW AVE. E</t>
  </si>
  <si>
    <t>1400 Roselawn Dr</t>
  </si>
  <si>
    <t>N9E1L8</t>
  </si>
  <si>
    <t>1601 St James St</t>
  </si>
  <si>
    <t>N9C3P6</t>
  </si>
  <si>
    <t>8405 Cedarview St</t>
  </si>
  <si>
    <t>N8S1K9</t>
  </si>
  <si>
    <t>St John de Brebeuf Catholic School</t>
  </si>
  <si>
    <t>43 Spruce St South</t>
  </si>
  <si>
    <t>N9Y1T8</t>
  </si>
  <si>
    <t>St John the Baptist Catholic School</t>
  </si>
  <si>
    <t>494 St Peter St</t>
  </si>
  <si>
    <t>1757 Oriole Park Drive</t>
  </si>
  <si>
    <t>Woodslee</t>
  </si>
  <si>
    <t>N0R1V0</t>
  </si>
  <si>
    <t>9381 Townline Rd</t>
  </si>
  <si>
    <t>River Canard</t>
  </si>
  <si>
    <t>N9J2W6</t>
  </si>
  <si>
    <t>2425 Clover Ave</t>
  </si>
  <si>
    <t>N8P2A3</t>
  </si>
  <si>
    <t>176 Talbot St E</t>
  </si>
  <si>
    <t>N8H1M2</t>
  </si>
  <si>
    <t>12096 County Rd 34 RR 2</t>
  </si>
  <si>
    <t>Maidstone</t>
  </si>
  <si>
    <t>N0R1K0</t>
  </si>
  <si>
    <t>2451 St Alphonse Rd</t>
  </si>
  <si>
    <t>N8N2X2</t>
  </si>
  <si>
    <t>644 Lacasse Blvd</t>
  </si>
  <si>
    <t>N8N2C1</t>
  </si>
  <si>
    <t>St Rose Catholic School</t>
  </si>
  <si>
    <t>871 St Rose Ave.</t>
  </si>
  <si>
    <t>N8S1X4</t>
  </si>
  <si>
    <t>St Teresa of CalcuttaCatholic School</t>
  </si>
  <si>
    <t>1860 Chandler Road</t>
  </si>
  <si>
    <t>N8W0A9</t>
  </si>
  <si>
    <t>St Thomas of Villanova Secondary School</t>
  </si>
  <si>
    <t>2800 North Townline RR 3</t>
  </si>
  <si>
    <t>N9H0K3</t>
  </si>
  <si>
    <t>St William Catholic School</t>
  </si>
  <si>
    <t>1217 Faith Dr.</t>
  </si>
  <si>
    <t>St. André</t>
  </si>
  <si>
    <t>13765 St. Gregory's</t>
  </si>
  <si>
    <t>N8N1K3</t>
  </si>
  <si>
    <t>St. Isidore of Seville Virtual (Elementary) Separate School</t>
  </si>
  <si>
    <t>1325 California Avenue</t>
  </si>
  <si>
    <t>N9B3Y6</t>
  </si>
  <si>
    <t>St. Michael's Adult High School</t>
  </si>
  <si>
    <t>441 Tecumseh Rd.</t>
  </si>
  <si>
    <t>N8X2R7</t>
  </si>
  <si>
    <t>140 Girard St</t>
  </si>
  <si>
    <t>N9V2X3</t>
  </si>
  <si>
    <t>W J Langlois Catholic School</t>
  </si>
  <si>
    <t>3110 Rivard Ave</t>
  </si>
  <si>
    <t>N8T2J2</t>
  </si>
  <si>
    <t>All Saints Catholic Elementary School</t>
  </si>
  <si>
    <t>130 Castlemore Ave</t>
  </si>
  <si>
    <t>Unionville</t>
  </si>
  <si>
    <t>L6C2P9</t>
  </si>
  <si>
    <t>Blessed Trinity Catholic Elementary School</t>
  </si>
  <si>
    <t>230 Hawker Rd</t>
  </si>
  <si>
    <t>L6A2R2</t>
  </si>
  <si>
    <t>170 London Rd</t>
  </si>
  <si>
    <t>Newmarket</t>
  </si>
  <si>
    <t>L3Y6R5</t>
  </si>
  <si>
    <t>210 Bloomington Rd W</t>
  </si>
  <si>
    <t>L4G3G9</t>
  </si>
  <si>
    <t>Christ the King Catholic Elementary School</t>
  </si>
  <si>
    <t>329 Valleymede Dr</t>
  </si>
  <si>
    <t>L4B2E1</t>
  </si>
  <si>
    <t>35 Squire Dr</t>
  </si>
  <si>
    <t>L4S1C6</t>
  </si>
  <si>
    <t>Divine Mercy Catholic Elementary School</t>
  </si>
  <si>
    <t>251 Melville Ave</t>
  </si>
  <si>
    <t>L6A1Z1</t>
  </si>
  <si>
    <t>Father Bressani Catholic High School</t>
  </si>
  <si>
    <t>250 Ansley Grove Rd</t>
  </si>
  <si>
    <t>Woodbridge</t>
  </si>
  <si>
    <t>L4L3W4</t>
  </si>
  <si>
    <t>Father Frederick McGinn Catholic Elementary School</t>
  </si>
  <si>
    <t>61 Brockdale St</t>
  </si>
  <si>
    <t>L4E4W2</t>
  </si>
  <si>
    <t>Father Henri J M Nouwen Catholic Elementary School</t>
  </si>
  <si>
    <t>121 Larratt Lane</t>
  </si>
  <si>
    <t>L4C0E6</t>
  </si>
  <si>
    <t>Father John Kelly Catholic Elementary School</t>
  </si>
  <si>
    <t>9350 Keele St</t>
  </si>
  <si>
    <t>L6A1P4</t>
  </si>
  <si>
    <t>Father Michael McGivney Catholic High School</t>
  </si>
  <si>
    <t>5300 14th Ave</t>
  </si>
  <si>
    <t>L3S3K8</t>
  </si>
  <si>
    <t>19112 2nd Concession Road RR 1</t>
  </si>
  <si>
    <t>L9N0H2</t>
  </si>
  <si>
    <t>200 Lawford Road</t>
  </si>
  <si>
    <t>L4H0Z5</t>
  </si>
  <si>
    <t>Holy Cross Catholic Academy High School</t>
  </si>
  <si>
    <t>7501 Martin Grove Rd</t>
  </si>
  <si>
    <t>L4L9E4</t>
  </si>
  <si>
    <t>Holy Jubilee Catholic Elementary School</t>
  </si>
  <si>
    <t>400 St Joan of Arc Ave</t>
  </si>
  <si>
    <t>L6A2S8</t>
  </si>
  <si>
    <t>65 Spring Hill Drive</t>
  </si>
  <si>
    <t>King City</t>
  </si>
  <si>
    <t>L7B0B6</t>
  </si>
  <si>
    <t>315 Stone Rd</t>
  </si>
  <si>
    <t>L4G6Y7</t>
  </si>
  <si>
    <t>500 Aberdeen Ave</t>
  </si>
  <si>
    <t>L4L5J4</t>
  </si>
  <si>
    <t>Light of Christ Catholic Elementary School</t>
  </si>
  <si>
    <t>290 McClellan Way</t>
  </si>
  <si>
    <t>L4G6P3</t>
  </si>
  <si>
    <t>715 Kingsmere Ave</t>
  </si>
  <si>
    <t>L3X1L4</t>
  </si>
  <si>
    <t>Our Lady Help of Christians Catholic Elementary School</t>
  </si>
  <si>
    <t>275 Redstone Rd</t>
  </si>
  <si>
    <t>L4S2H1</t>
  </si>
  <si>
    <t>Our Lady Queen of the World CA High School</t>
  </si>
  <si>
    <t>10475 Bayview Ave</t>
  </si>
  <si>
    <t>L4C3P2</t>
  </si>
  <si>
    <t>191 Crofters Rd</t>
  </si>
  <si>
    <t>L4L7G3</t>
  </si>
  <si>
    <t>Our Lady of Good Counsel Catholic Elementary School</t>
  </si>
  <si>
    <t>801 Murrell Blvd</t>
  </si>
  <si>
    <t>Sharon</t>
  </si>
  <si>
    <t>L9N0P6</t>
  </si>
  <si>
    <t>120 Aurora Heights Dr</t>
  </si>
  <si>
    <t>L4G6C4</t>
  </si>
  <si>
    <t>80 Red Cardinal Trail</t>
  </si>
  <si>
    <t>L4E4B8</t>
  </si>
  <si>
    <t>Our Lady of the Annunciation Catholic Elementary School</t>
  </si>
  <si>
    <t>30 Bayswater Ave</t>
  </si>
  <si>
    <t>L4E2L3</t>
  </si>
  <si>
    <t>Our Lady of the Lake Catholic Academy High School</t>
  </si>
  <si>
    <t>185 Glenwoods Ave</t>
  </si>
  <si>
    <t>Keswick</t>
  </si>
  <si>
    <t>L4P2W6</t>
  </si>
  <si>
    <t>Our Lady of the Lake Catholic Elementary School</t>
  </si>
  <si>
    <t>Our Lady of the Rosary Catholic Elementary School</t>
  </si>
  <si>
    <t>206 Glen Shields Ave</t>
  </si>
  <si>
    <t>Concord</t>
  </si>
  <si>
    <t>L4K1T8</t>
  </si>
  <si>
    <t>15 Secord Avenue</t>
  </si>
  <si>
    <t>L4H3Z3</t>
  </si>
  <si>
    <t>Prince of Peace Catholic Elementary School</t>
  </si>
  <si>
    <t>181 Glenwoods Ave RR 2</t>
  </si>
  <si>
    <t>L4P3E9</t>
  </si>
  <si>
    <t>Sacred Heart Catholic High School</t>
  </si>
  <si>
    <t>908 Lemar Rd</t>
  </si>
  <si>
    <t>L3Y1R9</t>
  </si>
  <si>
    <t>San Lorenzo Ruiz Catholic Elementary School</t>
  </si>
  <si>
    <t>840 Bur Oak Ave</t>
  </si>
  <si>
    <t>L6E0E1</t>
  </si>
  <si>
    <t>San Marco Catholic Elementary School</t>
  </si>
  <si>
    <t>250 Coronation Dr</t>
  </si>
  <si>
    <t>L4L6H3</t>
  </si>
  <si>
    <t>Sir Richard W Scott Catholic Elementary School</t>
  </si>
  <si>
    <t>90 Roxbury St</t>
  </si>
  <si>
    <t>L3S3S8</t>
  </si>
  <si>
    <t>St Agnes of Assisi Catholic Elementary School</t>
  </si>
  <si>
    <t>120 La Rocca Ave</t>
  </si>
  <si>
    <t>L4H2A9</t>
  </si>
  <si>
    <t>151 Forest Fountain Dr</t>
  </si>
  <si>
    <t>L4H1S4</t>
  </si>
  <si>
    <t>8881 Martin Grove Rd</t>
  </si>
  <si>
    <t>L4H1C3</t>
  </si>
  <si>
    <t>105 Don Head Village Blvd</t>
  </si>
  <si>
    <t>L4C7N1</t>
  </si>
  <si>
    <t>141 Kirk Dr</t>
  </si>
  <si>
    <t>Thornhill</t>
  </si>
  <si>
    <t>L3T3L3</t>
  </si>
  <si>
    <t>St Augustine Catholic High School</t>
  </si>
  <si>
    <t>2188 Rodick Rd</t>
  </si>
  <si>
    <t>L6C1S3</t>
  </si>
  <si>
    <t>St Benedict Catholic Elementary School</t>
  </si>
  <si>
    <t>50 Aldergrove Dr</t>
  </si>
  <si>
    <t>L3R7E4</t>
  </si>
  <si>
    <t>St Bernadette's Catholic Elementary School</t>
  </si>
  <si>
    <t>5279 Black River Rd</t>
  </si>
  <si>
    <t>Sutton West</t>
  </si>
  <si>
    <t>L0E1R0</t>
  </si>
  <si>
    <t>751 Hoover Park Drive</t>
  </si>
  <si>
    <t>L4A0Z6</t>
  </si>
  <si>
    <t>223 Millard St</t>
  </si>
  <si>
    <t>L4A5A1</t>
  </si>
  <si>
    <t>St Brother André Catholic High School</t>
  </si>
  <si>
    <t>6160 16th Ave E</t>
  </si>
  <si>
    <t>L3P3K8</t>
  </si>
  <si>
    <t>St Catherine of Siena Catholic Elementary School</t>
  </si>
  <si>
    <t>80 Terra Rd</t>
  </si>
  <si>
    <t>L4L3J5</t>
  </si>
  <si>
    <t>St Cecilia Catholic Elementary School</t>
  </si>
  <si>
    <t>300 Peter Rupert Avenue</t>
  </si>
  <si>
    <t>L6A4P3</t>
  </si>
  <si>
    <t>St Charles Garnier Catholic Elementary School</t>
  </si>
  <si>
    <t>16 Castlerock Dr</t>
  </si>
  <si>
    <t>L4C5H5</t>
  </si>
  <si>
    <t>St Clare Catholic Elementary School</t>
  </si>
  <si>
    <t>391 Velmar Dr</t>
  </si>
  <si>
    <t>L4L8J5</t>
  </si>
  <si>
    <t>40 Bainbridge Ave</t>
  </si>
  <si>
    <t>L4L3Y1</t>
  </si>
  <si>
    <t>St David Catholic Elementary School</t>
  </si>
  <si>
    <t>240 Killian Rd</t>
  </si>
  <si>
    <t>L6A1A8</t>
  </si>
  <si>
    <t>33 Cairns Dr</t>
  </si>
  <si>
    <t>L3P7M8</t>
  </si>
  <si>
    <t>St Elizabeth Catholic High School</t>
  </si>
  <si>
    <t>525 New Westminster Dr</t>
  </si>
  <si>
    <t>L4J7X3</t>
  </si>
  <si>
    <t>St Elizabeth Seton Catholic Elementary School</t>
  </si>
  <si>
    <t>960 Leslie Valley Dr</t>
  </si>
  <si>
    <t>L3Y8B3</t>
  </si>
  <si>
    <t>St Emily Catholic Elementary School</t>
  </si>
  <si>
    <t>60 Vellore Woods Blvd</t>
  </si>
  <si>
    <t>L4H2K8</t>
  </si>
  <si>
    <t>St Francis Xavier Catholic Elementary School</t>
  </si>
  <si>
    <t>223 Highglen Ave</t>
  </si>
  <si>
    <t>L3S1Y4</t>
  </si>
  <si>
    <t>St Gabriel the Archangel Catholic Elementary School</t>
  </si>
  <si>
    <t>91 Fiori Dr</t>
  </si>
  <si>
    <t>L4L5S4</t>
  </si>
  <si>
    <t>St Giovanni Battista Scalabrini Catholic Elementary School</t>
  </si>
  <si>
    <t>290 York Hill Blvd</t>
  </si>
  <si>
    <t>L4J3B6</t>
  </si>
  <si>
    <t>140 Greenpark Blvd</t>
  </si>
  <si>
    <t>L4L6Z6</t>
  </si>
  <si>
    <t>171 Mast Rd</t>
  </si>
  <si>
    <t>L6A3J7</t>
  </si>
  <si>
    <t>St Jean de Brebeuf Catholic High School</t>
  </si>
  <si>
    <t>2 Davos Rd</t>
  </si>
  <si>
    <t>L4H2Y1</t>
  </si>
  <si>
    <t>St Jerome Catholic Elementary School</t>
  </si>
  <si>
    <t>20 Bridgenorth Dr</t>
  </si>
  <si>
    <t>L4G7P3</t>
  </si>
  <si>
    <t>St Joan of Arc Catholic High School</t>
  </si>
  <si>
    <t>1 St Joan of Arc Ave</t>
  </si>
  <si>
    <t>L6A1W9</t>
  </si>
  <si>
    <t>199 Belview Ave</t>
  </si>
  <si>
    <t>L4L5N9</t>
  </si>
  <si>
    <t>St John Chrysostom Catholic Elementary School</t>
  </si>
  <si>
    <t>800 Joe Persechini Dr</t>
  </si>
  <si>
    <t>L3X2S6</t>
  </si>
  <si>
    <t>St John Paul II Catholic Elementary School</t>
  </si>
  <si>
    <t>155 Red Maple Rd</t>
  </si>
  <si>
    <t>L4B4P9</t>
  </si>
  <si>
    <t>St John XXIII Catholic Elementary School</t>
  </si>
  <si>
    <t>125 Kreighoff Ave</t>
  </si>
  <si>
    <t>L3R1V8</t>
  </si>
  <si>
    <t>301 Roney Ave</t>
  </si>
  <si>
    <t>L4C2H4</t>
  </si>
  <si>
    <t>388 White's Hill Ave</t>
  </si>
  <si>
    <t>L6B0J3</t>
  </si>
  <si>
    <t>2 Glass Dr</t>
  </si>
  <si>
    <t>L4G2E8</t>
  </si>
  <si>
    <t>St Joseph The Worker Catholic Elementary School</t>
  </si>
  <si>
    <t>475 Brownridge Dr</t>
  </si>
  <si>
    <t>L4J5Y6</t>
  </si>
  <si>
    <t>St Julia Billiart Catholic Elementary School</t>
  </si>
  <si>
    <t>2070 Bur Oak Ave</t>
  </si>
  <si>
    <t>L6E1X5</t>
  </si>
  <si>
    <t>St Justin Martyr Catholic Elementary School</t>
  </si>
  <si>
    <t>140 Hollingham Rd</t>
  </si>
  <si>
    <t>L3R8K4</t>
  </si>
  <si>
    <t>230 Fincham Ave</t>
  </si>
  <si>
    <t>L3P4B5</t>
  </si>
  <si>
    <t>St Luke Learning Centre</t>
  </si>
  <si>
    <t>301 Barrhill Road</t>
  </si>
  <si>
    <t>St Margaret Mary Catholic Elementary School</t>
  </si>
  <si>
    <t>30 Margaret Mary Rd</t>
  </si>
  <si>
    <t>L4L2W8</t>
  </si>
  <si>
    <t>St Marguerite D'Youville Catholic Elementary School</t>
  </si>
  <si>
    <t>121 ROLLINGHILL RD</t>
  </si>
  <si>
    <t>RICHMOND HILL</t>
  </si>
  <si>
    <t>L4E4L2</t>
  </si>
  <si>
    <t>333 Glad Park Ave</t>
  </si>
  <si>
    <t>L4A1E4</t>
  </si>
  <si>
    <t>75 Greenside Dr</t>
  </si>
  <si>
    <t>Nobleton</t>
  </si>
  <si>
    <t>L0G1N0</t>
  </si>
  <si>
    <t>St Mary Immaculate Catholic Elementary School</t>
  </si>
  <si>
    <t>161 Regent St</t>
  </si>
  <si>
    <t>L4C9N9</t>
  </si>
  <si>
    <t>St Mary of the Angels Catholic Elementary School</t>
  </si>
  <si>
    <t>351 Vellore Park Avenue</t>
  </si>
  <si>
    <t>L4H0E4</t>
  </si>
  <si>
    <t>75 Waterbridge Lane</t>
  </si>
  <si>
    <t>L3R4G3</t>
  </si>
  <si>
    <t>St Maximilian Kolbe High School</t>
  </si>
  <si>
    <t>278 Wellington Street East</t>
  </si>
  <si>
    <t>L4G1J5</t>
  </si>
  <si>
    <t>St Michael Catholic Academy</t>
  </si>
  <si>
    <t>41 Simonston Blvd</t>
  </si>
  <si>
    <t>L3T4R6</t>
  </si>
  <si>
    <t>161 Via Campanile</t>
  </si>
  <si>
    <t>L4H3J8</t>
  </si>
  <si>
    <t>St Monica Catholic Elementary School</t>
  </si>
  <si>
    <t>290 Calvert Rd</t>
  </si>
  <si>
    <t>Buttonville</t>
  </si>
  <si>
    <t>L6C1V1</t>
  </si>
  <si>
    <t>480 Keith Ave</t>
  </si>
  <si>
    <t>L3X1V5</t>
  </si>
  <si>
    <t>St Padre Pio Catholic Elementary School</t>
  </si>
  <si>
    <t>770 NAPA VALLEY AVE</t>
  </si>
  <si>
    <t>WOODBRIDGE</t>
  </si>
  <si>
    <t>L4H1W9</t>
  </si>
  <si>
    <t>51 Western Ave</t>
  </si>
  <si>
    <t>Schomberg</t>
  </si>
  <si>
    <t>L0G1T0</t>
  </si>
  <si>
    <t>5607 Highway #7</t>
  </si>
  <si>
    <t>L3P1B6</t>
  </si>
  <si>
    <t>140 William Roe Blvd</t>
  </si>
  <si>
    <t>L3Y1B2</t>
  </si>
  <si>
    <t>120 Andrew Park Cres</t>
  </si>
  <si>
    <t>L4L1G2</t>
  </si>
  <si>
    <t>St Raphael the Archangel Catholic Elementary School</t>
  </si>
  <si>
    <t>131 Ravineview Drive</t>
  </si>
  <si>
    <t>L4G0M1</t>
  </si>
  <si>
    <t>St Rene Goupil-St Luke Catholic Elementary School</t>
  </si>
  <si>
    <t>135 Green Lane</t>
  </si>
  <si>
    <t>L3T6K7</t>
  </si>
  <si>
    <t>St Robert Catholic High School</t>
  </si>
  <si>
    <t>8101 Leslie St</t>
  </si>
  <si>
    <t>L3T7P4</t>
  </si>
  <si>
    <t>St Stephen Catholic Elementary School</t>
  </si>
  <si>
    <t>451 Napa Valley Ave</t>
  </si>
  <si>
    <t>L4H1Y8</t>
  </si>
  <si>
    <t>St Theresa of Lisieux Catholic High School</t>
  </si>
  <si>
    <t>230 Shaftsbury Avenue</t>
  </si>
  <si>
    <t>L4C0E8</t>
  </si>
  <si>
    <t>262 Old Homestead Road</t>
  </si>
  <si>
    <t>L4P3C8</t>
  </si>
  <si>
    <t>St Veronica Catholic Elementary School</t>
  </si>
  <si>
    <t>171 Maria Antonia Road</t>
  </si>
  <si>
    <t>L4H2S8</t>
  </si>
  <si>
    <t>ACCESS Program</t>
  </si>
  <si>
    <t>36 REGATTA AVE</t>
  </si>
  <si>
    <t>L4E4R1</t>
  </si>
  <si>
    <t>Adrienne Clarkson Public School</t>
  </si>
  <si>
    <t>68 Queens College Dr</t>
  </si>
  <si>
    <t>L4B1X3</t>
  </si>
  <si>
    <t>Aldergrove Public School</t>
  </si>
  <si>
    <t>150 Aldergrove Dr</t>
  </si>
  <si>
    <t>L3R6Z8</t>
  </si>
  <si>
    <t>Alexander MacKenzie High School</t>
  </si>
  <si>
    <t>300 Major MacKenzie Dr W</t>
  </si>
  <si>
    <t>L4C3S3</t>
  </si>
  <si>
    <t>Alexander Muir Public School</t>
  </si>
  <si>
    <t>75 Ford Wilson Blvd</t>
  </si>
  <si>
    <t>L3X3G1</t>
  </si>
  <si>
    <t>431 Ilan Ramon Blvd</t>
  </si>
  <si>
    <t>L6A0X2</t>
  </si>
  <si>
    <t>Armadale Public School</t>
  </si>
  <si>
    <t>11 Coppard Ave</t>
  </si>
  <si>
    <t>L3S2J4</t>
  </si>
  <si>
    <t>Armitage Village Public School</t>
  </si>
  <si>
    <t>125 Savage Rd</t>
  </si>
  <si>
    <t>L3X1R1</t>
  </si>
  <si>
    <t>Ashton Meadows Public School</t>
  </si>
  <si>
    <t>230 Calvert Rd</t>
  </si>
  <si>
    <t>L6C1T5</t>
  </si>
  <si>
    <t>Aurora Grove Public School</t>
  </si>
  <si>
    <t>415 Stone Rd</t>
  </si>
  <si>
    <t>L4G6Z5</t>
  </si>
  <si>
    <t>85 Tecumseh Dr</t>
  </si>
  <si>
    <t>L4G2X5</t>
  </si>
  <si>
    <t>Aurora High School</t>
  </si>
  <si>
    <t>155 Wellington St W</t>
  </si>
  <si>
    <t>L4G2P4</t>
  </si>
  <si>
    <t>Bakersfield Public School</t>
  </si>
  <si>
    <t>121 Mistysugar Trail</t>
  </si>
  <si>
    <t>L4J8T6</t>
  </si>
  <si>
    <t>Ballantrae Public School</t>
  </si>
  <si>
    <t>5632 Aurora Rd RR 3</t>
  </si>
  <si>
    <t>L4A7X4</t>
  </si>
  <si>
    <t>Barbara Reid Elementary Public School</t>
  </si>
  <si>
    <t>130 Hoover Park Dr</t>
  </si>
  <si>
    <t>L4A1S5</t>
  </si>
  <si>
    <t>Baythorn Public School</t>
  </si>
  <si>
    <t>201 Baythorn Dr</t>
  </si>
  <si>
    <t>L3T3V2</t>
  </si>
  <si>
    <t>Bayview Fairways Public School</t>
  </si>
  <si>
    <t>255 Bayview Fairways Dr</t>
  </si>
  <si>
    <t>L3T2Z6</t>
  </si>
  <si>
    <t>Bayview Glen Public School</t>
  </si>
  <si>
    <t>42 Limcombe Dr</t>
  </si>
  <si>
    <t>L3T2V5</t>
  </si>
  <si>
    <t>Bayview Hill Elementary School</t>
  </si>
  <si>
    <t>81 Strathearn Ave</t>
  </si>
  <si>
    <t>L4B2J5</t>
  </si>
  <si>
    <t>Bayview Secondary School</t>
  </si>
  <si>
    <t>10077 Bayview Ave</t>
  </si>
  <si>
    <t>L4C2L4</t>
  </si>
  <si>
    <t>78 Beckett Ave</t>
  </si>
  <si>
    <t>L6C0T3</t>
  </si>
  <si>
    <t>Beverley Acres Public School</t>
  </si>
  <si>
    <t>283 Neal Dr</t>
  </si>
  <si>
    <t>L4C3L3</t>
  </si>
  <si>
    <t>Beynon Fields Public School</t>
  </si>
  <si>
    <t>258 Selwyn Rd</t>
  </si>
  <si>
    <t>L4E0R9</t>
  </si>
  <si>
    <t>Bill Crothers Secondary School</t>
  </si>
  <si>
    <t>44 Main Street</t>
  </si>
  <si>
    <t>L3R2E4</t>
  </si>
  <si>
    <t>Bill Hogarth Secondary School</t>
  </si>
  <si>
    <t>100 Donald Sim Ave</t>
  </si>
  <si>
    <t>L6B0R4</t>
  </si>
  <si>
    <t>Black River Public School</t>
  </si>
  <si>
    <t>Black Walnut Public School</t>
  </si>
  <si>
    <t>30 John Allan Cameron Street</t>
  </si>
  <si>
    <t>L6B0P4</t>
  </si>
  <si>
    <t>Blue Willow Public School</t>
  </si>
  <si>
    <t>250 Blue Willow Dr</t>
  </si>
  <si>
    <t>L4L9E1</t>
  </si>
  <si>
    <t>Bogart Public School</t>
  </si>
  <si>
    <t>855 College Manor Dr</t>
  </si>
  <si>
    <t>L3Y8G7</t>
  </si>
  <si>
    <t>Bond Lake Public School</t>
  </si>
  <si>
    <t>245 Old Colony Road</t>
  </si>
  <si>
    <t>L4E5B9</t>
  </si>
  <si>
    <t>Boxwood Public School</t>
  </si>
  <si>
    <t>30 Boxwood Cres</t>
  </si>
  <si>
    <t>L3S3P7</t>
  </si>
  <si>
    <t>Brownridge Public School</t>
  </si>
  <si>
    <t>65 Brownridge Dr</t>
  </si>
  <si>
    <t>L4J7R8</t>
  </si>
  <si>
    <t>Bur Oak Secondary School</t>
  </si>
  <si>
    <t>933 Bur Oak Avenue</t>
  </si>
  <si>
    <t>L6E1G4</t>
  </si>
  <si>
    <t>Buttonville Public School</t>
  </si>
  <si>
    <t>141 John Button Blvd</t>
  </si>
  <si>
    <t>L3R9C2</t>
  </si>
  <si>
    <t>Carrville Mills Public School</t>
  </si>
  <si>
    <t>270 Apple Blossom Drive</t>
  </si>
  <si>
    <t>L4J8W5</t>
  </si>
  <si>
    <t>Castlemore Elementary Public School</t>
  </si>
  <si>
    <t>256 Ridgecrest Rd</t>
  </si>
  <si>
    <t>L6C2R5</t>
  </si>
  <si>
    <t>Cedarwood Public School</t>
  </si>
  <si>
    <t>399 Elson St</t>
  </si>
  <si>
    <t>L3S4R8</t>
  </si>
  <si>
    <t>Central Park Public School</t>
  </si>
  <si>
    <t>100 Central Park Dr</t>
  </si>
  <si>
    <t>L3P7G2</t>
  </si>
  <si>
    <t>Charles Howitt Public School</t>
  </si>
  <si>
    <t>30 Pearson Ave</t>
  </si>
  <si>
    <t>L4C6T7</t>
  </si>
  <si>
    <t>Charlton Public School</t>
  </si>
  <si>
    <t>121 Joseph Aaron Blvd</t>
  </si>
  <si>
    <t>L4J6J5</t>
  </si>
  <si>
    <t>Clearmeadow Public School</t>
  </si>
  <si>
    <t>200 Clearmeadow Blvd</t>
  </si>
  <si>
    <t>L3X2E4</t>
  </si>
  <si>
    <t>Coledale Public School</t>
  </si>
  <si>
    <t>60 Coledale Rd</t>
  </si>
  <si>
    <t>L3R7W8</t>
  </si>
  <si>
    <t>Coppard Glen Public School</t>
  </si>
  <si>
    <t>131 Coppard Ave</t>
  </si>
  <si>
    <t>L3S2T5</t>
  </si>
  <si>
    <t>Cornell Village Public School</t>
  </si>
  <si>
    <t>186 Country Glen Rd</t>
  </si>
  <si>
    <t>L6B1B5</t>
  </si>
  <si>
    <t>Crosby Heights Public School</t>
  </si>
  <si>
    <t>190 Neal Drive</t>
  </si>
  <si>
    <t>L4C3K8</t>
  </si>
  <si>
    <t>Crossland Public School</t>
  </si>
  <si>
    <t>255 Brimson Dr</t>
  </si>
  <si>
    <t>L3X1H8</t>
  </si>
  <si>
    <t>David Suzuki Public School</t>
  </si>
  <si>
    <t>45 Riverwalk Dr</t>
  </si>
  <si>
    <t>L6B0L9</t>
  </si>
  <si>
    <t>Deer Park Public School</t>
  </si>
  <si>
    <t>605 Varney Rd</t>
  </si>
  <si>
    <t>Denne Public School</t>
  </si>
  <si>
    <t>330 Burford St</t>
  </si>
  <si>
    <t>L3Y6L1</t>
  </si>
  <si>
    <t>Devins Drive Public School</t>
  </si>
  <si>
    <t>70 Devins Dr</t>
  </si>
  <si>
    <t>L4G2Z4</t>
  </si>
  <si>
    <t>Discovery Public School</t>
  </si>
  <si>
    <t>120 Discovery Trail</t>
  </si>
  <si>
    <t>L6A2Z2</t>
  </si>
  <si>
    <t>Donald Cousens Public School</t>
  </si>
  <si>
    <t>315 Mingay Avenue</t>
  </si>
  <si>
    <t>L6E1T5</t>
  </si>
  <si>
    <t>Doncrest Public School</t>
  </si>
  <si>
    <t>124 Blackmore Ave</t>
  </si>
  <si>
    <t>L4B2B1</t>
  </si>
  <si>
    <t>Dr G W Williams Secondary School</t>
  </si>
  <si>
    <t>39 Dunning Ave</t>
  </si>
  <si>
    <t>L4G1A2</t>
  </si>
  <si>
    <t>Dr John M Denison Secondary School</t>
  </si>
  <si>
    <t>135 Bristol Rd</t>
  </si>
  <si>
    <t>L3Y8J7</t>
  </si>
  <si>
    <t>401 Grand Trunk Avenue</t>
  </si>
  <si>
    <t>L6A0T4</t>
  </si>
  <si>
    <t>E J Sand Public School</t>
  </si>
  <si>
    <t>150 Henderson Ave</t>
  </si>
  <si>
    <t>L3T2L5</t>
  </si>
  <si>
    <t>E T Crowle Public School</t>
  </si>
  <si>
    <t>15 Larkin Ave</t>
  </si>
  <si>
    <t>L3P4P8</t>
  </si>
  <si>
    <t>Elder's Mills Public School</t>
  </si>
  <si>
    <t>120 Napa Valley Drive</t>
  </si>
  <si>
    <t>L4H1L1</t>
  </si>
  <si>
    <t>Ellen Fairclough Public School</t>
  </si>
  <si>
    <t>33 Brando Avenue</t>
  </si>
  <si>
    <t>L3S4K9</t>
  </si>
  <si>
    <t>Emily Carr Secondary School</t>
  </si>
  <si>
    <t>4901 Rutherford Rd</t>
  </si>
  <si>
    <t>L4H3C2</t>
  </si>
  <si>
    <t>Fairwood Public School</t>
  </si>
  <si>
    <t>201 Fairwood Drive</t>
  </si>
  <si>
    <t>L4P3Y5</t>
  </si>
  <si>
    <t>Forest Run Elementary School</t>
  </si>
  <si>
    <t>200 Forest Run Boulevard</t>
  </si>
  <si>
    <t>L4K5H3</t>
  </si>
  <si>
    <t>Fossil Hill Public School</t>
  </si>
  <si>
    <t>2 Firenza Rd</t>
  </si>
  <si>
    <t>L4H2P5</t>
  </si>
  <si>
    <t>Franklin Street Public School</t>
  </si>
  <si>
    <t>21 Franklin St</t>
  </si>
  <si>
    <t>L3P2S7</t>
  </si>
  <si>
    <t>81 Alexander Lawrie Avenue</t>
  </si>
  <si>
    <t>L6E0J8</t>
  </si>
  <si>
    <t>German Mills Public School</t>
  </si>
  <si>
    <t>61 Simonston Blvd</t>
  </si>
  <si>
    <t>L3T4R5</t>
  </si>
  <si>
    <t>Glad Park Public School</t>
  </si>
  <si>
    <t>300 Glad Park Ave</t>
  </si>
  <si>
    <t>L4A1E5</t>
  </si>
  <si>
    <t>Glen Cedar Public School</t>
  </si>
  <si>
    <t>915 Wayne Dr</t>
  </si>
  <si>
    <t>L3Y5W1</t>
  </si>
  <si>
    <t>Glen Shields Public School</t>
  </si>
  <si>
    <t>158 Glen Shields Ave</t>
  </si>
  <si>
    <t>Glenn Gould Public School</t>
  </si>
  <si>
    <t>675 Vellore Park Avenue</t>
  </si>
  <si>
    <t>L4H2G1</t>
  </si>
  <si>
    <t>80 Alfred Patterson Dr</t>
  </si>
  <si>
    <t>L6E1J5</t>
  </si>
  <si>
    <t>H G Bernard Public School</t>
  </si>
  <si>
    <t>245 Bernard Ave</t>
  </si>
  <si>
    <t>L4S1E1</t>
  </si>
  <si>
    <t>Harry Bowes Public School</t>
  </si>
  <si>
    <t>90 Greenwood Road</t>
  </si>
  <si>
    <t>L4A0N8</t>
  </si>
  <si>
    <t>Hartman Public School</t>
  </si>
  <si>
    <t>130 River Ridge Blvd</t>
  </si>
  <si>
    <t>L4G7T7</t>
  </si>
  <si>
    <t>Henderson Avenue Public School</t>
  </si>
  <si>
    <t>66 Henderson Ave</t>
  </si>
  <si>
    <t>L3T2K7</t>
  </si>
  <si>
    <t>Herbert H Carnegie Public School</t>
  </si>
  <si>
    <t>575 Via Romano Blvd</t>
  </si>
  <si>
    <t>L6A0G1</t>
  </si>
  <si>
    <t>Highgate Public School</t>
  </si>
  <si>
    <t>35 Highgate Dr</t>
  </si>
  <si>
    <t>L3R3R5</t>
  </si>
  <si>
    <t>240 McClellan Way</t>
  </si>
  <si>
    <t>L4G6N9</t>
  </si>
  <si>
    <t>Hodan Nalayeh Secondary School</t>
  </si>
  <si>
    <t>1401 Clark Ave W</t>
  </si>
  <si>
    <t>L4J7R4</t>
  </si>
  <si>
    <t>Holland Landing Public School</t>
  </si>
  <si>
    <t>16 Holland River Blvd</t>
  </si>
  <si>
    <t>Holland Landing</t>
  </si>
  <si>
    <t>L9N1C5</t>
  </si>
  <si>
    <t>40 Huron Heights Dr</t>
  </si>
  <si>
    <t>L3Y3J9</t>
  </si>
  <si>
    <t>J L R Bell Public School</t>
  </si>
  <si>
    <t>121 Queen St</t>
  </si>
  <si>
    <t>L3Y2E9</t>
  </si>
  <si>
    <t>James Robinson Public School</t>
  </si>
  <si>
    <t>90 Robinson St</t>
  </si>
  <si>
    <t>L3P1N9</t>
  </si>
  <si>
    <t>Jersey Public School</t>
  </si>
  <si>
    <t>176 Glenwoods Ave.</t>
  </si>
  <si>
    <t>565 Fred McLaren Blvd</t>
  </si>
  <si>
    <t>L6E1N7</t>
  </si>
  <si>
    <t>350 Lawford Road</t>
  </si>
  <si>
    <t>L4H4C3</t>
  </si>
  <si>
    <t>Johnsview Village Public School</t>
  </si>
  <si>
    <t>41 Porterfield Cres</t>
  </si>
  <si>
    <t>L3T5C3</t>
  </si>
  <si>
    <t>Joseph A Gibson Public School</t>
  </si>
  <si>
    <t>50 Naylon St</t>
  </si>
  <si>
    <t>L6A1R8</t>
  </si>
  <si>
    <t>61 Julliard Dr</t>
  </si>
  <si>
    <t>L6A3W7</t>
  </si>
  <si>
    <t>Keswick High School</t>
  </si>
  <si>
    <t>100 Biscayne Blvd</t>
  </si>
  <si>
    <t>L4P3L5</t>
  </si>
  <si>
    <t>Keswick Public School</t>
  </si>
  <si>
    <t>25 The Queensway N</t>
  </si>
  <si>
    <t>L4P1E2</t>
  </si>
  <si>
    <t>Kettle Lakes Public School</t>
  </si>
  <si>
    <t>62 Kingshill Rd</t>
  </si>
  <si>
    <t>L4E4X5</t>
  </si>
  <si>
    <t>Kettleby Public School</t>
  </si>
  <si>
    <t>3286 Lloydtown/Aurora Rd RR 1</t>
  </si>
  <si>
    <t>Kettleby</t>
  </si>
  <si>
    <t>L7B0H4</t>
  </si>
  <si>
    <t>King City Public School</t>
  </si>
  <si>
    <t>25 King Blvd</t>
  </si>
  <si>
    <t>L7B1K9</t>
  </si>
  <si>
    <t>King City Secondary School</t>
  </si>
  <si>
    <t>2001 King Rd</t>
  </si>
  <si>
    <t>L7B1K2</t>
  </si>
  <si>
    <t>Kleinburg Public School</t>
  </si>
  <si>
    <t>10391 Islington Ave</t>
  </si>
  <si>
    <t>38 Thornlodge Dr</t>
  </si>
  <si>
    <t>L4P4A3</t>
  </si>
  <si>
    <t>Lake Wilcox Public School</t>
  </si>
  <si>
    <t>80 Wildwood Ave</t>
  </si>
  <si>
    <t>L4E3B5</t>
  </si>
  <si>
    <t>213 Shorecrest Rd</t>
  </si>
  <si>
    <t>L4P1J1</t>
  </si>
  <si>
    <t>Langstaff Secondary School</t>
  </si>
  <si>
    <t>106 Garden Ave</t>
  </si>
  <si>
    <t>L4C6M1</t>
  </si>
  <si>
    <t>Legacy Public School</t>
  </si>
  <si>
    <t>61 Russell Jarvis Dr</t>
  </si>
  <si>
    <t>L3S4B1</t>
  </si>
  <si>
    <t>15 Odin Cres</t>
  </si>
  <si>
    <t>L4G3T3</t>
  </si>
  <si>
    <t>38 Hillmount Rd</t>
  </si>
  <si>
    <t>L6C2H4</t>
  </si>
  <si>
    <t>Little Rouge Public School</t>
  </si>
  <si>
    <t>571 Country Glen Road</t>
  </si>
  <si>
    <t>L6B1E8</t>
  </si>
  <si>
    <t>Lorna Jackson Public School</t>
  </si>
  <si>
    <t>589 Napa Valley Ave</t>
  </si>
  <si>
    <t>L4H1R1</t>
  </si>
  <si>
    <t>Louis-Honore Frechette Public School</t>
  </si>
  <si>
    <t>40 New Westminster Dr</t>
  </si>
  <si>
    <t>L4J7Z8</t>
  </si>
  <si>
    <t>MacLeod's Landing Public School</t>
  </si>
  <si>
    <t>195 Silver Maple Rd</t>
  </si>
  <si>
    <t>L4E4Z1</t>
  </si>
  <si>
    <t>Mackenzie Glen Public School</t>
  </si>
  <si>
    <t>575 Melville Ave</t>
  </si>
  <si>
    <t>L6A2M4</t>
  </si>
  <si>
    <t>Maple Creek Public School</t>
  </si>
  <si>
    <t>210 Hawker Rd</t>
  </si>
  <si>
    <t>L6A2J8</t>
  </si>
  <si>
    <t>Maple High School</t>
  </si>
  <si>
    <t>50 Springside Rd</t>
  </si>
  <si>
    <t>L6A2W5</t>
  </si>
  <si>
    <t>155 Longford Dr</t>
  </si>
  <si>
    <t>L3Y2Y7</t>
  </si>
  <si>
    <t>Markham District High School</t>
  </si>
  <si>
    <t>89 Church St</t>
  </si>
  <si>
    <t>L3P2M3</t>
  </si>
  <si>
    <t>Markham Gateway Public School</t>
  </si>
  <si>
    <t>30 Fonda Rd</t>
  </si>
  <si>
    <t>L3S3X3</t>
  </si>
  <si>
    <t>Markville Secondary School</t>
  </si>
  <si>
    <t>1000 Carlton Rd</t>
  </si>
  <si>
    <t>L3P7P5</t>
  </si>
  <si>
    <t>Mazo De La Roche Public School</t>
  </si>
  <si>
    <t>860 Arnold Cres</t>
  </si>
  <si>
    <t>L3Y2E2</t>
  </si>
  <si>
    <t>Meadowbrook Public School</t>
  </si>
  <si>
    <t>233 Patterson St</t>
  </si>
  <si>
    <t>L3Y3L5</t>
  </si>
  <si>
    <t>Michael Cranny Elementary School</t>
  </si>
  <si>
    <t>155 Melville Ave</t>
  </si>
  <si>
    <t>L6A1Y9</t>
  </si>
  <si>
    <t>Michaelle Jean Public School</t>
  </si>
  <si>
    <t>320 Shirley Drive</t>
  </si>
  <si>
    <t>L4S2P1</t>
  </si>
  <si>
    <t>Middlefield Collegiate Institute</t>
  </si>
  <si>
    <t>525 Highglen Ave</t>
  </si>
  <si>
    <t>L3S3L5</t>
  </si>
  <si>
    <t>Milliken Mills High School</t>
  </si>
  <si>
    <t>7522 Kennedy Rd</t>
  </si>
  <si>
    <t>L3R9S5</t>
  </si>
  <si>
    <t>Milliken Mills Public School</t>
  </si>
  <si>
    <t>289 Risebrough Circuit</t>
  </si>
  <si>
    <t>L3R3J3</t>
  </si>
  <si>
    <t>Moraine Hills Public School</t>
  </si>
  <si>
    <t>85 Rollinghill Rd</t>
  </si>
  <si>
    <t>L4E4C7</t>
  </si>
  <si>
    <t>Morning Glory Public School</t>
  </si>
  <si>
    <t>29478 Hwy 48 RR 2</t>
  </si>
  <si>
    <t>Pefferlaw</t>
  </si>
  <si>
    <t>L0E1N0</t>
  </si>
  <si>
    <t>Mount Albert Public School</t>
  </si>
  <si>
    <t>5488 Mount Albert Rd</t>
  </si>
  <si>
    <t>Mount Albert</t>
  </si>
  <si>
    <t>L0G1M0</t>
  </si>
  <si>
    <t>Mount Joy Public School</t>
  </si>
  <si>
    <t>281 Williamson Rd</t>
  </si>
  <si>
    <t>L6E1X1</t>
  </si>
  <si>
    <t>Nellie McClung Public School</t>
  </si>
  <si>
    <t>360 Thomas Cook Avenue</t>
  </si>
  <si>
    <t>L6A4M1</t>
  </si>
  <si>
    <t>Newmarket High School</t>
  </si>
  <si>
    <t>505 Pickering Cres</t>
  </si>
  <si>
    <t>L3Y8H1</t>
  </si>
  <si>
    <t>Nobleton Public School</t>
  </si>
  <si>
    <t>13375 Hwy 27</t>
  </si>
  <si>
    <t>Nokiidaa Public School</t>
  </si>
  <si>
    <t>45 Murison Drive</t>
  </si>
  <si>
    <t>L6C0J4</t>
  </si>
  <si>
    <t>Northern Lights Public School</t>
  </si>
  <si>
    <t>40 Bridgenorth Dr</t>
  </si>
  <si>
    <t>L4G7S6</t>
  </si>
  <si>
    <t>O M MacKillop Public School</t>
  </si>
  <si>
    <t>206 Lucas St</t>
  </si>
  <si>
    <t>L4C4P7</t>
  </si>
  <si>
    <t>160 Coons Rd</t>
  </si>
  <si>
    <t>L4E2P7</t>
  </si>
  <si>
    <t>850 Hoover Park Drvie</t>
  </si>
  <si>
    <t>L4A0E7</t>
  </si>
  <si>
    <t>Park Avenue Public School</t>
  </si>
  <si>
    <t>36 Sunrise St</t>
  </si>
  <si>
    <t>L9N1H5</t>
  </si>
  <si>
    <t>18 Coxworth Ave</t>
  </si>
  <si>
    <t>L3S3B8</t>
  </si>
  <si>
    <t>22 Fonthill Blvd</t>
  </si>
  <si>
    <t>L3R1V6</t>
  </si>
  <si>
    <t>Phoebe Gilman Public School</t>
  </si>
  <si>
    <t>145 Harvest Hills Blvd</t>
  </si>
  <si>
    <t>L9N0C1</t>
  </si>
  <si>
    <t>Pierre Berton Public School</t>
  </si>
  <si>
    <t>470 Via Campanile</t>
  </si>
  <si>
    <t>L4H0X9</t>
  </si>
  <si>
    <t>Pierre Elliott Trudeau High School</t>
  </si>
  <si>
    <t>90 Bur Oak Ave</t>
  </si>
  <si>
    <t>L6C2E6</t>
  </si>
  <si>
    <t>86 Gamble St</t>
  </si>
  <si>
    <t>L4L1R2</t>
  </si>
  <si>
    <t>Pleasantville Public School</t>
  </si>
  <si>
    <t>400 Mill St</t>
  </si>
  <si>
    <t>L4C4B9</t>
  </si>
  <si>
    <t>Poplar Bank Public School</t>
  </si>
  <si>
    <t>400 Woodspring Ave</t>
  </si>
  <si>
    <t>L3X2X1</t>
  </si>
  <si>
    <t>684 Srigley St</t>
  </si>
  <si>
    <t>L3Y1W9</t>
  </si>
  <si>
    <t>Queensville Public School</t>
  </si>
  <si>
    <t>20317 Leslie St</t>
  </si>
  <si>
    <t>Queensville</t>
  </si>
  <si>
    <t>L0G1R0</t>
  </si>
  <si>
    <t>R L Graham Public School</t>
  </si>
  <si>
    <t>70 Biscayne Blvd</t>
  </si>
  <si>
    <t>L4P3M8</t>
  </si>
  <si>
    <t>Ramer Wood Public School</t>
  </si>
  <si>
    <t>11 Cairns Dr</t>
  </si>
  <si>
    <t>Randall Public School</t>
  </si>
  <si>
    <t>50 Randall Ave</t>
  </si>
  <si>
    <t>L3S1E2</t>
  </si>
  <si>
    <t>Red Maple Public School</t>
  </si>
  <si>
    <t>Redstone Public School</t>
  </si>
  <si>
    <t>235 Redstone Rd</t>
  </si>
  <si>
    <t>L4S2E2</t>
  </si>
  <si>
    <t>Reesor Park Public School</t>
  </si>
  <si>
    <t>69 Wootten Way</t>
  </si>
  <si>
    <t>L3P2Y5</t>
  </si>
  <si>
    <t>Regency Acres Public School</t>
  </si>
  <si>
    <t>123 Murray Dr</t>
  </si>
  <si>
    <t>L4G2C7</t>
  </si>
  <si>
    <t>Richmond Green Secondary School</t>
  </si>
  <si>
    <t>1 William F. Bell Parkway</t>
  </si>
  <si>
    <t>L4S2T9</t>
  </si>
  <si>
    <t>Richmond Hill High School</t>
  </si>
  <si>
    <t>201 Yorkland St</t>
  </si>
  <si>
    <t>L4S1A2</t>
  </si>
  <si>
    <t>Richmond Rose Public School</t>
  </si>
  <si>
    <t>160 Frank Endean Rd</t>
  </si>
  <si>
    <t>L4S1S7</t>
  </si>
  <si>
    <t>490 Mavrinac Boulevard</t>
  </si>
  <si>
    <t>L4G0J6</t>
  </si>
  <si>
    <t>395 King Street East</t>
  </si>
  <si>
    <t>Rogers Public School</t>
  </si>
  <si>
    <t>256 Rogers Rd</t>
  </si>
  <si>
    <t>L3Y1G6</t>
  </si>
  <si>
    <t>550 Peter Rupert Avenue</t>
  </si>
  <si>
    <t>L6A0S1</t>
  </si>
  <si>
    <t>Rosedale Heights Public School</t>
  </si>
  <si>
    <t>300 Rosedale Heights</t>
  </si>
  <si>
    <t>L4J6Y8</t>
  </si>
  <si>
    <t>Roselawn Public School</t>
  </si>
  <si>
    <t>422 Carrville Rd</t>
  </si>
  <si>
    <t>L4C6E6</t>
  </si>
  <si>
    <t>Ross Doan Public School</t>
  </si>
  <si>
    <t>101 Weldrick Rd W</t>
  </si>
  <si>
    <t>L4C3T9</t>
  </si>
  <si>
    <t>568 Riverlands Avenue</t>
  </si>
  <si>
    <t>L6B0Y1</t>
  </si>
  <si>
    <t>Roy H Crosby Public School</t>
  </si>
  <si>
    <t>115 Drakefield Rd</t>
  </si>
  <si>
    <t>L3P1G9</t>
  </si>
  <si>
    <t>270 Alfred Paterson Drive</t>
  </si>
  <si>
    <t>L6E2G1</t>
  </si>
  <si>
    <t>Schomberg Public School</t>
  </si>
  <si>
    <t>21 Main St</t>
  </si>
  <si>
    <t>Sharon Public School</t>
  </si>
  <si>
    <t>18532 Leslie St</t>
  </si>
  <si>
    <t>L0G1V0</t>
  </si>
  <si>
    <t>Silver Pines Public School</t>
  </si>
  <si>
    <t>112 Stave Cres</t>
  </si>
  <si>
    <t>L4C9J2</t>
  </si>
  <si>
    <t>Silver Stream Public School</t>
  </si>
  <si>
    <t>180 Farmstead Rd</t>
  </si>
  <si>
    <t>L4S2K9</t>
  </si>
  <si>
    <t>160 Hazelton Avenue</t>
  </si>
  <si>
    <t>L6C3H6</t>
  </si>
  <si>
    <t>Sir William Mulock Secondary School</t>
  </si>
  <si>
    <t>705 Columbus Way</t>
  </si>
  <si>
    <t>L3X2M7</t>
  </si>
  <si>
    <t>Sixteenth Avenue Public School</t>
  </si>
  <si>
    <t>400 16th Ave</t>
  </si>
  <si>
    <t>L4C7A9</t>
  </si>
  <si>
    <t>555 Autumn Hill Blvd</t>
  </si>
  <si>
    <t>L4J8X2</t>
  </si>
  <si>
    <t>Stonebridge Public School</t>
  </si>
  <si>
    <t>168 Stonebridge Dr</t>
  </si>
  <si>
    <t>L6C2Z8</t>
  </si>
  <si>
    <t>Stonehaven Elementary School</t>
  </si>
  <si>
    <t>875 Stonehaven Ave</t>
  </si>
  <si>
    <t>L3X2K3</t>
  </si>
  <si>
    <t>Stornoway Crescent Public School</t>
  </si>
  <si>
    <t>36 Stornoway Cres</t>
  </si>
  <si>
    <t>L3T3X7</t>
  </si>
  <si>
    <t>Stouffville District Secondary School</t>
  </si>
  <si>
    <t>801 Hoover Park Dr</t>
  </si>
  <si>
    <t>L4A0A4</t>
  </si>
  <si>
    <t>Stuart Scott Public School</t>
  </si>
  <si>
    <t>247 Lorne Ave</t>
  </si>
  <si>
    <t>L3Y4K5</t>
  </si>
  <si>
    <t>Summitview Public School</t>
  </si>
  <si>
    <t>6551 Main St</t>
  </si>
  <si>
    <t>L4A5Z4</t>
  </si>
  <si>
    <t>Sutton District High School</t>
  </si>
  <si>
    <t>20798 Dalton Rd</t>
  </si>
  <si>
    <t>Sutton</t>
  </si>
  <si>
    <t>Sutton Public School</t>
  </si>
  <si>
    <t>5147 Baseline Rd</t>
  </si>
  <si>
    <t>161 Sawmill Valley Dr</t>
  </si>
  <si>
    <t>L3X2T1</t>
  </si>
  <si>
    <t>Teston Village Public School</t>
  </si>
  <si>
    <t>80 Murray Farm Lane</t>
  </si>
  <si>
    <t>L6A3G1</t>
  </si>
  <si>
    <t>Thornhill Public School</t>
  </si>
  <si>
    <t>7554 Yonge St</t>
  </si>
  <si>
    <t>L4J1V8</t>
  </si>
  <si>
    <t>Thornhill Secondary School</t>
  </si>
  <si>
    <t>167 Dudley Ave</t>
  </si>
  <si>
    <t>L3T2E5</t>
  </si>
  <si>
    <t>Thornhill Woods Public School</t>
  </si>
  <si>
    <t>341 Thornhill Woods Dr</t>
  </si>
  <si>
    <t>L4J8V6</t>
  </si>
  <si>
    <t>Thornlea Secondary School</t>
  </si>
  <si>
    <t>8075 Bayview Ave</t>
  </si>
  <si>
    <t>L3T4N4</t>
  </si>
  <si>
    <t>Tommy Douglas Secondary School</t>
  </si>
  <si>
    <t>4020 Major Mackenzie Dr</t>
  </si>
  <si>
    <t>L4H4E9</t>
  </si>
  <si>
    <t>Trillium Woods Public School</t>
  </si>
  <si>
    <t>18 Alamo Heights Dr</t>
  </si>
  <si>
    <t>L4S2P3</t>
  </si>
  <si>
    <t>Unionville High School</t>
  </si>
  <si>
    <t>201 Town Centre Blvd</t>
  </si>
  <si>
    <t>L3R8G5</t>
  </si>
  <si>
    <t>Unionville Meadows Public School</t>
  </si>
  <si>
    <t>355 South Unionville Ave</t>
  </si>
  <si>
    <t>L3R5C8</t>
  </si>
  <si>
    <t>Unionville Public School</t>
  </si>
  <si>
    <t>300 Main St</t>
  </si>
  <si>
    <t>L3R2H2</t>
  </si>
  <si>
    <t>Vellore Woods Public School</t>
  </si>
  <si>
    <t>115 Starling Blvd</t>
  </si>
  <si>
    <t>L4H2T9</t>
  </si>
  <si>
    <t>Ventura Park Public School</t>
  </si>
  <si>
    <t>121 Worth Blvd</t>
  </si>
  <si>
    <t>L4J7V5</t>
  </si>
  <si>
    <t>Victoria Square Public School</t>
  </si>
  <si>
    <t>50 Prince Of Wales Drive</t>
  </si>
  <si>
    <t>L6C0K2</t>
  </si>
  <si>
    <t>25 Farrell Road</t>
  </si>
  <si>
    <t>L6A4W7</t>
  </si>
  <si>
    <t>W J Watson Public School</t>
  </si>
  <si>
    <t>162 Carrick Ave</t>
  </si>
  <si>
    <t>L4P3P2</t>
  </si>
  <si>
    <t>Walter Scott Public School</t>
  </si>
  <si>
    <t>500 Major Mackenzie Dr E</t>
  </si>
  <si>
    <t>L4C1J2</t>
  </si>
  <si>
    <t>Wellington Public School</t>
  </si>
  <si>
    <t>125 Wellington St W</t>
  </si>
  <si>
    <t>L4G2P3</t>
  </si>
  <si>
    <t>Wendat Village Public School</t>
  </si>
  <si>
    <t>99 Reeves Way Blvd</t>
  </si>
  <si>
    <t>L4A0J8</t>
  </si>
  <si>
    <t>366 Mullen Dr</t>
  </si>
  <si>
    <t>L4J2P3</t>
  </si>
  <si>
    <t>Westmount Collegiate Institute</t>
  </si>
  <si>
    <t>1000 New Westminster Dr</t>
  </si>
  <si>
    <t>L4J8G3</t>
  </si>
  <si>
    <t>Whitchurch Highlands Public School</t>
  </si>
  <si>
    <t>13812 Warden Ave</t>
  </si>
  <si>
    <t>L4A4L5</t>
  </si>
  <si>
    <t>Wilclay Public School</t>
  </si>
  <si>
    <t>60 Wilclay Ave</t>
  </si>
  <si>
    <t>L3S1R4</t>
  </si>
  <si>
    <t>William Armstrong Public School</t>
  </si>
  <si>
    <t>11 Major Buttons Dr</t>
  </si>
  <si>
    <t>L3P3G6</t>
  </si>
  <si>
    <t>William Berczy Public School</t>
  </si>
  <si>
    <t>120 Carlton Rd</t>
  </si>
  <si>
    <t>L3R1Z9</t>
  </si>
  <si>
    <t>Willowbrook Public School</t>
  </si>
  <si>
    <t>45 Willowbrook Rd</t>
  </si>
  <si>
    <t>L3T4X6</t>
  </si>
  <si>
    <t>Wilshire Elementary School</t>
  </si>
  <si>
    <t>265 Beverley Glen Blvd</t>
  </si>
  <si>
    <t>L4J7S8</t>
  </si>
  <si>
    <t>Windham Ridge Public School</t>
  </si>
  <si>
    <t>32 Red Cardinal Trail</t>
  </si>
  <si>
    <t>L4E3Y4</t>
  </si>
  <si>
    <t>Wismer Public School</t>
  </si>
  <si>
    <t>171 Mingay Ave</t>
  </si>
  <si>
    <t>L6E1H8</t>
  </si>
  <si>
    <t>Woodbridge College</t>
  </si>
  <si>
    <t>71 Bruce St</t>
  </si>
  <si>
    <t>L4L1J3</t>
  </si>
  <si>
    <t>Woodbridge Public School</t>
  </si>
  <si>
    <t>60 Burwick Ave</t>
  </si>
  <si>
    <t>L4L1J7</t>
  </si>
  <si>
    <t>120 Royal Orchard Blvd</t>
  </si>
  <si>
    <t>L3T3C9</t>
  </si>
  <si>
    <t>Yorkhill Elementary School</t>
  </si>
  <si>
    <t>350 Hilda Ave</t>
  </si>
  <si>
    <t>L4J5K2</t>
  </si>
  <si>
    <t>School Identification Number</t>
  </si>
  <si>
    <t>Literacy Pass Rate_Grade 3</t>
  </si>
  <si>
    <t>Literacy Z Score_Grade 3</t>
  </si>
  <si>
    <t>Math Pass Rate_Grade 3</t>
  </si>
  <si>
    <t>Math Z Score_Grade 3</t>
  </si>
  <si>
    <t>Literacy Pass Rate _Grade 6</t>
  </si>
  <si>
    <t>Literacy Z Score _Grade 6</t>
  </si>
  <si>
    <t>Math Pass Rate _Grade 6</t>
  </si>
  <si>
    <t>Math Z Score _Grade 6</t>
  </si>
  <si>
    <t>51 Lazio Street</t>
  </si>
  <si>
    <t>L1R3A2</t>
  </si>
  <si>
    <t>270 King Street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</si>
</sst>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3.5"/>
      <color theme="1"/>
      <name val="Aptos Narrow"/>
      <family val="2"/>
      <scheme val="minor"/>
    </font>
    <font>
      <sz val="10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0" fontId="18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16" fillId="0" borderId="0" xfId="0" applyFont="1"/>
    <xf numFmtId="0" fontId="0" fillId="0" borderId="0" xfId="0" applyAlignment="1">
      <alignment horizontal="left" vertical="center" indent="1"/>
    </xf>
    <xf numFmtId="0" fontId="16" fillId="0" borderId="0" xfId="0" applyFont="1" applyAlignment="1">
      <alignment horizontal="left" vertical="center" indent="1"/>
    </xf>
    <xf numFmtId="0" fontId="0" fillId="0" borderId="0" xfId="0" applyAlignment="1">
      <alignment horizontal="left" vertical="top" wrapText="1"/>
    </xf>
    <xf numFmtId="0" fontId="0" fillId="0" borderId="0" xfId="0" applyNumberFormat="1"/>
    <xf numFmtId="1" fontId="0" fillId="0" borderId="0" xfId="0" applyNumberFormat="1"/>
    <xf numFmtId="49" fontId="0" fillId="0" borderId="10" xfId="0" applyNumberFormat="1" applyBorder="1"/>
    <xf numFmtId="0" fontId="0" fillId="0" borderId="10" xfId="0" applyNumberFormat="1" applyBorder="1"/>
    <xf numFmtId="0" fontId="19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F1889-853B-4155-AEBA-2370947700FD}">
  <dimension ref="A2:AN4906"/>
  <sheetViews>
    <sheetView topLeftCell="Q1" workbookViewId="0">
      <selection activeCell="U2" sqref="U2:AH3569"/>
    </sheetView>
  </sheetViews>
  <sheetFormatPr defaultRowHeight="14.4" x14ac:dyDescent="0.3"/>
  <cols>
    <col min="1" max="1" width="12.88671875" customWidth="1"/>
    <col min="2" max="2" width="14.109375" customWidth="1"/>
    <col min="23" max="23" width="18.33203125" customWidth="1"/>
    <col min="24" max="24" width="17" customWidth="1"/>
    <col min="37" max="37" width="27.109375" customWidth="1"/>
  </cols>
  <sheetData>
    <row r="2" spans="1:40" x14ac:dyDescent="0.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U2" t="s">
        <v>0</v>
      </c>
      <c r="V2" t="s">
        <v>16876</v>
      </c>
      <c r="W2" t="s">
        <v>3286</v>
      </c>
      <c r="X2" t="s">
        <v>3287</v>
      </c>
      <c r="Y2" t="s">
        <v>3288</v>
      </c>
      <c r="Z2" t="s">
        <v>3289</v>
      </c>
      <c r="AA2" t="s">
        <v>16877</v>
      </c>
      <c r="AB2" t="s">
        <v>16878</v>
      </c>
      <c r="AC2" t="s">
        <v>16879</v>
      </c>
      <c r="AD2" t="s">
        <v>16880</v>
      </c>
      <c r="AE2" t="s">
        <v>16881</v>
      </c>
      <c r="AF2" t="s">
        <v>16882</v>
      </c>
      <c r="AG2" t="s">
        <v>16883</v>
      </c>
      <c r="AH2" t="s">
        <v>16884</v>
      </c>
      <c r="AJ2" t="s">
        <v>3285</v>
      </c>
      <c r="AK2" t="s">
        <v>3286</v>
      </c>
      <c r="AL2" t="s">
        <v>3287</v>
      </c>
      <c r="AM2" t="s">
        <v>3288</v>
      </c>
      <c r="AN2" t="s">
        <v>3289</v>
      </c>
    </row>
    <row r="3" spans="1:40" x14ac:dyDescent="0.3">
      <c r="A3" t="s">
        <v>16</v>
      </c>
      <c r="B3" t="s">
        <v>17</v>
      </c>
      <c r="C3" s="10">
        <v>19186</v>
      </c>
      <c r="D3">
        <v>55</v>
      </c>
      <c r="E3">
        <v>18</v>
      </c>
      <c r="F3">
        <v>94</v>
      </c>
      <c r="G3">
        <v>77</v>
      </c>
      <c r="H3">
        <v>0</v>
      </c>
      <c r="I3">
        <v>81.400000000000006</v>
      </c>
      <c r="J3">
        <v>0.7</v>
      </c>
      <c r="K3">
        <v>76.599999999999994</v>
      </c>
      <c r="L3">
        <v>0.9</v>
      </c>
      <c r="M3">
        <v>77.900000000000006</v>
      </c>
      <c r="N3">
        <v>-0.9</v>
      </c>
      <c r="O3">
        <v>48.1</v>
      </c>
      <c r="P3">
        <v>-0.5</v>
      </c>
      <c r="U3" t="s">
        <v>16</v>
      </c>
      <c r="V3">
        <f>VLOOKUP(C3,$AJ$3:$AN$4906,1,FALSE)</f>
        <v>19186</v>
      </c>
      <c r="W3" t="str">
        <f>VLOOKUP(C3,$AJ$3:$AN$4906,2,FALSE)</f>
        <v>Anna McCrea Public School</v>
      </c>
      <c r="X3" t="str">
        <f>VLOOKUP($C3,$AJ$3:$AN$4906,3,FALSE)</f>
        <v>250 Mark St</v>
      </c>
      <c r="Y3" t="str">
        <f>VLOOKUP($C3,$AJ$3:$AN$4906,4,FALSE)</f>
        <v>Sault Ste Marie</v>
      </c>
      <c r="Z3" t="str">
        <f>VLOOKUP($C3,$AJ$3:$AN$4906,5,FALSE)</f>
        <v>P6A3M7</v>
      </c>
      <c r="AA3">
        <f>I3</f>
        <v>81.400000000000006</v>
      </c>
      <c r="AB3">
        <f t="shared" ref="AB3:AI3" si="0">J3</f>
        <v>0.7</v>
      </c>
      <c r="AC3">
        <f t="shared" si="0"/>
        <v>76.599999999999994</v>
      </c>
      <c r="AD3">
        <f t="shared" si="0"/>
        <v>0.9</v>
      </c>
      <c r="AE3">
        <f t="shared" si="0"/>
        <v>77.900000000000006</v>
      </c>
      <c r="AF3">
        <f t="shared" si="0"/>
        <v>-0.9</v>
      </c>
      <c r="AG3">
        <f t="shared" si="0"/>
        <v>48.1</v>
      </c>
      <c r="AH3">
        <f t="shared" si="0"/>
        <v>-0.5</v>
      </c>
      <c r="AJ3" s="9">
        <v>896873</v>
      </c>
      <c r="AK3" t="s">
        <v>3290</v>
      </c>
      <c r="AL3" t="s">
        <v>3291</v>
      </c>
      <c r="AM3" t="s">
        <v>3292</v>
      </c>
      <c r="AN3" t="s">
        <v>3293</v>
      </c>
    </row>
    <row r="4" spans="1:40" x14ac:dyDescent="0.3">
      <c r="A4" t="s">
        <v>16</v>
      </c>
      <c r="B4" t="s">
        <v>18</v>
      </c>
      <c r="C4" s="10">
        <v>43362</v>
      </c>
      <c r="D4">
        <v>30</v>
      </c>
      <c r="E4">
        <v>33</v>
      </c>
      <c r="F4">
        <v>53</v>
      </c>
      <c r="G4">
        <v>66</v>
      </c>
      <c r="H4">
        <v>0</v>
      </c>
      <c r="I4">
        <v>41.5</v>
      </c>
      <c r="J4">
        <v>-0.9</v>
      </c>
      <c r="K4">
        <v>39.6</v>
      </c>
      <c r="L4">
        <v>-0.6</v>
      </c>
      <c r="M4">
        <v>60.6</v>
      </c>
      <c r="N4">
        <v>-0.9</v>
      </c>
      <c r="O4">
        <v>30.3</v>
      </c>
      <c r="P4">
        <v>-0.3</v>
      </c>
      <c r="U4" t="s">
        <v>16</v>
      </c>
      <c r="V4">
        <f t="shared" ref="V4:V67" si="1">VLOOKUP(C4,$AJ$3:$AN$4906,1,FALSE)</f>
        <v>43362</v>
      </c>
      <c r="W4" t="str">
        <f t="shared" ref="W4:W67" si="2">VLOOKUP(C4,$AJ$3:$AN$4906,2,FALSE)</f>
        <v>Ben R McMullin Public School</v>
      </c>
      <c r="X4" t="str">
        <f>VLOOKUP($C4,$AJ$3:$AN$4906,3,FALSE)</f>
        <v>24 Paradise Ave</v>
      </c>
      <c r="Y4" t="str">
        <f>VLOOKUP($C4,$AJ$3:$AN$4906,4,FALSE)</f>
        <v>Sault Ste Marie</v>
      </c>
      <c r="Z4" t="str">
        <f>VLOOKUP($C4,$AJ$3:$AN$4906,5,FALSE)</f>
        <v>P6B5K2</v>
      </c>
      <c r="AA4">
        <f t="shared" ref="AA4:AA67" si="3">I4</f>
        <v>41.5</v>
      </c>
      <c r="AB4">
        <f t="shared" ref="AB4:AB67" si="4">J4</f>
        <v>-0.9</v>
      </c>
      <c r="AC4">
        <f t="shared" ref="AC4:AC67" si="5">K4</f>
        <v>39.6</v>
      </c>
      <c r="AD4">
        <f t="shared" ref="AD4:AD67" si="6">L4</f>
        <v>-0.6</v>
      </c>
      <c r="AE4">
        <f t="shared" ref="AE4:AE67" si="7">M4</f>
        <v>60.6</v>
      </c>
      <c r="AF4">
        <f t="shared" ref="AF4:AF67" si="8">N4</f>
        <v>-0.9</v>
      </c>
      <c r="AG4">
        <f t="shared" ref="AG4:AG67" si="9">O4</f>
        <v>30.3</v>
      </c>
      <c r="AH4">
        <f t="shared" ref="AH4:AH67" si="10">P4</f>
        <v>-0.3</v>
      </c>
      <c r="AJ4" s="9">
        <v>628718</v>
      </c>
      <c r="AK4" t="s">
        <v>3294</v>
      </c>
      <c r="AL4" t="s">
        <v>3291</v>
      </c>
      <c r="AM4" t="s">
        <v>3292</v>
      </c>
      <c r="AN4" t="s">
        <v>3293</v>
      </c>
    </row>
    <row r="5" spans="1:40" x14ac:dyDescent="0.3">
      <c r="A5" t="s">
        <v>16</v>
      </c>
      <c r="B5" t="s">
        <v>19</v>
      </c>
      <c r="C5" s="10">
        <v>54542</v>
      </c>
      <c r="D5">
        <v>22</v>
      </c>
      <c r="E5">
        <v>35</v>
      </c>
      <c r="F5">
        <v>55</v>
      </c>
      <c r="G5">
        <v>56</v>
      </c>
      <c r="H5">
        <v>0</v>
      </c>
      <c r="I5">
        <v>54.5</v>
      </c>
      <c r="J5">
        <v>0.2</v>
      </c>
      <c r="K5">
        <v>50.9</v>
      </c>
      <c r="L5">
        <v>0.5</v>
      </c>
      <c r="M5">
        <v>70.5</v>
      </c>
      <c r="N5">
        <v>0.2</v>
      </c>
      <c r="O5">
        <v>30.4</v>
      </c>
      <c r="P5">
        <v>-0.1</v>
      </c>
      <c r="U5" t="s">
        <v>16</v>
      </c>
      <c r="V5">
        <f t="shared" si="1"/>
        <v>54542</v>
      </c>
      <c r="W5" t="str">
        <f t="shared" si="2"/>
        <v>Blind River Public School</v>
      </c>
      <c r="X5" t="str">
        <f>VLOOKUP($C5,$AJ$3:$AN$4906,3,FALSE)</f>
        <v>19 Hanes Ave</v>
      </c>
      <c r="Y5" t="str">
        <f>VLOOKUP($C5,$AJ$3:$AN$4906,4,FALSE)</f>
        <v>Blind River</v>
      </c>
      <c r="Z5" t="str">
        <f>VLOOKUP($C5,$AJ$3:$AN$4906,5,FALSE)</f>
        <v>P0R1B0</v>
      </c>
      <c r="AA5">
        <f t="shared" si="3"/>
        <v>54.5</v>
      </c>
      <c r="AB5">
        <f t="shared" si="4"/>
        <v>0.2</v>
      </c>
      <c r="AC5">
        <f t="shared" si="5"/>
        <v>50.9</v>
      </c>
      <c r="AD5">
        <f t="shared" si="6"/>
        <v>0.5</v>
      </c>
      <c r="AE5">
        <f t="shared" si="7"/>
        <v>70.5</v>
      </c>
      <c r="AF5">
        <f t="shared" si="8"/>
        <v>0.2</v>
      </c>
      <c r="AG5">
        <f t="shared" si="9"/>
        <v>30.4</v>
      </c>
      <c r="AH5">
        <f t="shared" si="10"/>
        <v>-0.1</v>
      </c>
      <c r="AJ5" s="9">
        <v>902344</v>
      </c>
      <c r="AK5" t="s">
        <v>3295</v>
      </c>
      <c r="AL5" t="s">
        <v>3296</v>
      </c>
      <c r="AM5" t="s">
        <v>3297</v>
      </c>
      <c r="AN5" t="s">
        <v>3298</v>
      </c>
    </row>
    <row r="6" spans="1:40" x14ac:dyDescent="0.3">
      <c r="A6" t="s">
        <v>16</v>
      </c>
      <c r="B6" t="s">
        <v>20</v>
      </c>
      <c r="C6" s="10">
        <v>490822</v>
      </c>
      <c r="D6">
        <v>31</v>
      </c>
      <c r="E6">
        <v>25</v>
      </c>
      <c r="F6">
        <v>136</v>
      </c>
      <c r="G6">
        <v>101</v>
      </c>
      <c r="H6">
        <v>0</v>
      </c>
      <c r="K6">
        <v>45.6</v>
      </c>
      <c r="L6">
        <v>-0.6</v>
      </c>
      <c r="M6">
        <v>84.7</v>
      </c>
      <c r="N6">
        <v>1.1000000000000001</v>
      </c>
      <c r="O6">
        <v>57.4</v>
      </c>
      <c r="P6">
        <v>1.4</v>
      </c>
      <c r="U6" t="s">
        <v>16</v>
      </c>
      <c r="V6">
        <f t="shared" si="1"/>
        <v>490822</v>
      </c>
      <c r="W6" t="str">
        <f t="shared" si="2"/>
        <v>Boreal French Immersion Public School</v>
      </c>
      <c r="X6" t="str">
        <f>VLOOKUP($C6,$AJ$3:$AN$4906,3,FALSE)</f>
        <v>232 Northern Ave</v>
      </c>
      <c r="Y6" t="str">
        <f>VLOOKUP($C6,$AJ$3:$AN$4906,4,FALSE)</f>
        <v>Sault Ste Marie</v>
      </c>
      <c r="Z6" t="str">
        <f>VLOOKUP($C6,$AJ$3:$AN$4906,5,FALSE)</f>
        <v>P6B4H6</v>
      </c>
      <c r="AA6">
        <f t="shared" si="3"/>
        <v>0</v>
      </c>
      <c r="AB6">
        <f t="shared" si="4"/>
        <v>0</v>
      </c>
      <c r="AC6">
        <f t="shared" si="5"/>
        <v>45.6</v>
      </c>
      <c r="AD6">
        <f t="shared" si="6"/>
        <v>-0.6</v>
      </c>
      <c r="AE6">
        <f t="shared" si="7"/>
        <v>84.7</v>
      </c>
      <c r="AF6">
        <f t="shared" si="8"/>
        <v>1.1000000000000001</v>
      </c>
      <c r="AG6">
        <f t="shared" si="9"/>
        <v>57.4</v>
      </c>
      <c r="AH6">
        <f t="shared" si="10"/>
        <v>1.4</v>
      </c>
      <c r="AJ6" s="9">
        <v>19186</v>
      </c>
      <c r="AK6" t="s">
        <v>3299</v>
      </c>
      <c r="AL6" t="s">
        <v>3300</v>
      </c>
      <c r="AM6" t="s">
        <v>3297</v>
      </c>
      <c r="AN6" t="s">
        <v>3301</v>
      </c>
    </row>
    <row r="7" spans="1:40" x14ac:dyDescent="0.3">
      <c r="A7" t="s">
        <v>16</v>
      </c>
      <c r="B7" t="s">
        <v>21</v>
      </c>
      <c r="C7" s="10">
        <v>285552</v>
      </c>
      <c r="D7">
        <v>18</v>
      </c>
      <c r="E7">
        <v>10</v>
      </c>
      <c r="F7">
        <v>54</v>
      </c>
      <c r="G7">
        <v>79</v>
      </c>
      <c r="H7">
        <v>0</v>
      </c>
      <c r="I7">
        <v>40.700000000000003</v>
      </c>
      <c r="J7">
        <v>-0.8</v>
      </c>
      <c r="K7">
        <v>29.6</v>
      </c>
      <c r="L7">
        <v>-1.6</v>
      </c>
      <c r="M7">
        <v>73.400000000000006</v>
      </c>
      <c r="N7">
        <v>0.4</v>
      </c>
      <c r="O7">
        <v>38</v>
      </c>
      <c r="P7">
        <v>-0.1</v>
      </c>
      <c r="U7" t="s">
        <v>16</v>
      </c>
      <c r="V7">
        <f t="shared" si="1"/>
        <v>285552</v>
      </c>
      <c r="W7" t="str">
        <f t="shared" si="2"/>
        <v>Central Algoma Public School</v>
      </c>
      <c r="X7" t="str">
        <f>VLOOKUP($C7,$AJ$3:$AN$4906,3,FALSE)</f>
        <v>5 Margaret St</v>
      </c>
      <c r="Y7" t="str">
        <f>VLOOKUP($C7,$AJ$3:$AN$4906,4,FALSE)</f>
        <v>Desbarats</v>
      </c>
      <c r="Z7" t="str">
        <f>VLOOKUP($C7,$AJ$3:$AN$4906,5,FALSE)</f>
        <v>P0R1E0</v>
      </c>
      <c r="AA7">
        <f t="shared" si="3"/>
        <v>40.700000000000003</v>
      </c>
      <c r="AB7">
        <f t="shared" si="4"/>
        <v>-0.8</v>
      </c>
      <c r="AC7">
        <f t="shared" si="5"/>
        <v>29.6</v>
      </c>
      <c r="AD7">
        <f t="shared" si="6"/>
        <v>-1.6</v>
      </c>
      <c r="AE7">
        <f t="shared" si="7"/>
        <v>73.400000000000006</v>
      </c>
      <c r="AF7">
        <f t="shared" si="8"/>
        <v>0.4</v>
      </c>
      <c r="AG7">
        <f t="shared" si="9"/>
        <v>38</v>
      </c>
      <c r="AH7">
        <f t="shared" si="10"/>
        <v>-0.1</v>
      </c>
      <c r="AJ7" s="9">
        <v>67679</v>
      </c>
      <c r="AK7" t="s">
        <v>3302</v>
      </c>
      <c r="AL7" t="s">
        <v>3303</v>
      </c>
      <c r="AM7" t="s">
        <v>3304</v>
      </c>
      <c r="AN7" t="s">
        <v>3305</v>
      </c>
    </row>
    <row r="8" spans="1:40" x14ac:dyDescent="0.3">
      <c r="A8" t="s">
        <v>16</v>
      </c>
      <c r="B8" t="s">
        <v>22</v>
      </c>
      <c r="C8" s="10">
        <v>93548</v>
      </c>
      <c r="D8">
        <v>15</v>
      </c>
      <c r="E8">
        <v>36</v>
      </c>
      <c r="F8">
        <v>60</v>
      </c>
      <c r="G8">
        <v>89</v>
      </c>
      <c r="H8">
        <v>0</v>
      </c>
      <c r="I8">
        <v>30</v>
      </c>
      <c r="J8">
        <v>-1.4</v>
      </c>
      <c r="K8">
        <v>28.3</v>
      </c>
      <c r="L8">
        <v>-1</v>
      </c>
      <c r="M8">
        <v>61.8</v>
      </c>
      <c r="N8">
        <v>-0.5</v>
      </c>
      <c r="O8">
        <v>23.6</v>
      </c>
      <c r="P8">
        <v>-0.2</v>
      </c>
      <c r="U8" t="s">
        <v>16</v>
      </c>
      <c r="V8">
        <f t="shared" si="1"/>
        <v>93548</v>
      </c>
      <c r="W8" t="str">
        <f t="shared" si="2"/>
        <v>Central Avenue Public School</v>
      </c>
      <c r="X8" t="str">
        <f>VLOOKUP($C8,$AJ$3:$AN$4906,3,FALSE)</f>
        <v>81 Central Ave</v>
      </c>
      <c r="Y8" t="str">
        <f>VLOOKUP($C8,$AJ$3:$AN$4906,4,FALSE)</f>
        <v>Elliot Lake</v>
      </c>
      <c r="Z8" t="str">
        <f>VLOOKUP($C8,$AJ$3:$AN$4906,5,FALSE)</f>
        <v>P5A2G4</v>
      </c>
      <c r="AA8">
        <f t="shared" si="3"/>
        <v>30</v>
      </c>
      <c r="AB8">
        <f t="shared" si="4"/>
        <v>-1.4</v>
      </c>
      <c r="AC8">
        <f t="shared" si="5"/>
        <v>28.3</v>
      </c>
      <c r="AD8">
        <f t="shared" si="6"/>
        <v>-1</v>
      </c>
      <c r="AE8">
        <f t="shared" si="7"/>
        <v>61.8</v>
      </c>
      <c r="AF8">
        <f t="shared" si="8"/>
        <v>-0.5</v>
      </c>
      <c r="AG8">
        <f t="shared" si="9"/>
        <v>23.6</v>
      </c>
      <c r="AH8">
        <f t="shared" si="10"/>
        <v>-0.2</v>
      </c>
      <c r="AJ8" s="9">
        <v>43362</v>
      </c>
      <c r="AK8" t="s">
        <v>3306</v>
      </c>
      <c r="AL8" t="s">
        <v>3307</v>
      </c>
      <c r="AM8" t="s">
        <v>3297</v>
      </c>
      <c r="AN8" t="s">
        <v>3308</v>
      </c>
    </row>
    <row r="9" spans="1:40" x14ac:dyDescent="0.3">
      <c r="A9" t="s">
        <v>16</v>
      </c>
      <c r="B9" t="s">
        <v>23</v>
      </c>
      <c r="C9" s="10">
        <v>101214</v>
      </c>
      <c r="D9">
        <v>17</v>
      </c>
      <c r="E9">
        <v>21</v>
      </c>
      <c r="G9">
        <v>36</v>
      </c>
      <c r="H9">
        <v>0</v>
      </c>
      <c r="M9">
        <v>45.8</v>
      </c>
      <c r="N9">
        <v>-3.1</v>
      </c>
      <c r="O9">
        <v>19.399999999999999</v>
      </c>
      <c r="P9">
        <v>-1.2</v>
      </c>
      <c r="U9" t="s">
        <v>16</v>
      </c>
      <c r="V9">
        <f t="shared" si="1"/>
        <v>101214</v>
      </c>
      <c r="W9" t="str">
        <f t="shared" si="2"/>
        <v>Chapleau Public School</v>
      </c>
      <c r="X9" t="str">
        <f>VLOOKUP($C9,$AJ$3:$AN$4906,3,FALSE)</f>
        <v>24 Pine St</v>
      </c>
      <c r="Y9" t="str">
        <f>VLOOKUP($C9,$AJ$3:$AN$4906,4,FALSE)</f>
        <v>Chapleau</v>
      </c>
      <c r="Z9" t="str">
        <f>VLOOKUP($C9,$AJ$3:$AN$4906,5,FALSE)</f>
        <v>P0M1K0</v>
      </c>
      <c r="AA9">
        <f t="shared" si="3"/>
        <v>0</v>
      </c>
      <c r="AB9">
        <f t="shared" si="4"/>
        <v>0</v>
      </c>
      <c r="AC9">
        <f t="shared" si="5"/>
        <v>0</v>
      </c>
      <c r="AD9">
        <f t="shared" si="6"/>
        <v>0</v>
      </c>
      <c r="AE9">
        <f t="shared" si="7"/>
        <v>45.8</v>
      </c>
      <c r="AF9">
        <f t="shared" si="8"/>
        <v>-3.1</v>
      </c>
      <c r="AG9">
        <f t="shared" si="9"/>
        <v>19.399999999999999</v>
      </c>
      <c r="AH9">
        <f t="shared" si="10"/>
        <v>-1.2</v>
      </c>
      <c r="AJ9" s="9">
        <v>54542</v>
      </c>
      <c r="AK9" t="s">
        <v>3309</v>
      </c>
      <c r="AL9" t="s">
        <v>3310</v>
      </c>
      <c r="AM9" t="s">
        <v>3311</v>
      </c>
      <c r="AN9" t="s">
        <v>3312</v>
      </c>
    </row>
    <row r="10" spans="1:40" x14ac:dyDescent="0.3">
      <c r="A10" t="s">
        <v>16</v>
      </c>
      <c r="B10" t="s">
        <v>24</v>
      </c>
      <c r="C10" s="10">
        <v>161276</v>
      </c>
      <c r="D10">
        <v>25</v>
      </c>
      <c r="E10">
        <v>40</v>
      </c>
      <c r="F10">
        <v>78</v>
      </c>
      <c r="G10">
        <v>112</v>
      </c>
      <c r="H10">
        <v>0</v>
      </c>
      <c r="I10">
        <v>19.2</v>
      </c>
      <c r="J10">
        <v>-2.6</v>
      </c>
      <c r="K10">
        <v>9</v>
      </c>
      <c r="L10">
        <v>-2.9</v>
      </c>
      <c r="M10">
        <v>58.9</v>
      </c>
      <c r="N10">
        <v>-1.2</v>
      </c>
      <c r="O10">
        <v>12.5</v>
      </c>
      <c r="P10">
        <v>-1.5</v>
      </c>
      <c r="U10" t="s">
        <v>16</v>
      </c>
      <c r="V10">
        <f t="shared" si="1"/>
        <v>161276</v>
      </c>
      <c r="W10" t="str">
        <f t="shared" si="2"/>
        <v>East View Public School</v>
      </c>
      <c r="X10" t="str">
        <f>VLOOKUP($C10,$AJ$3:$AN$4906,3,FALSE)</f>
        <v>75 Arizona Ave</v>
      </c>
      <c r="Y10" t="str">
        <f>VLOOKUP($C10,$AJ$3:$AN$4906,4,FALSE)</f>
        <v>Sault Ste Marie</v>
      </c>
      <c r="Z10" t="str">
        <f>VLOOKUP($C10,$AJ$3:$AN$4906,5,FALSE)</f>
        <v>P6A4L9</v>
      </c>
      <c r="AA10">
        <f t="shared" si="3"/>
        <v>19.2</v>
      </c>
      <c r="AB10">
        <f t="shared" si="4"/>
        <v>-2.6</v>
      </c>
      <c r="AC10">
        <f t="shared" si="5"/>
        <v>9</v>
      </c>
      <c r="AD10">
        <f t="shared" si="6"/>
        <v>-2.9</v>
      </c>
      <c r="AE10">
        <f t="shared" si="7"/>
        <v>58.9</v>
      </c>
      <c r="AF10">
        <f t="shared" si="8"/>
        <v>-1.2</v>
      </c>
      <c r="AG10">
        <f t="shared" si="9"/>
        <v>12.5</v>
      </c>
      <c r="AH10">
        <f t="shared" si="10"/>
        <v>-1.5</v>
      </c>
      <c r="AJ10" s="9">
        <v>490822</v>
      </c>
      <c r="AK10" t="s">
        <v>20</v>
      </c>
      <c r="AL10" t="s">
        <v>3313</v>
      </c>
      <c r="AM10" t="s">
        <v>3297</v>
      </c>
      <c r="AN10" t="s">
        <v>3314</v>
      </c>
    </row>
    <row r="11" spans="1:40" x14ac:dyDescent="0.3">
      <c r="A11" t="s">
        <v>16</v>
      </c>
      <c r="B11" t="s">
        <v>25</v>
      </c>
      <c r="C11" s="10">
        <v>165042</v>
      </c>
      <c r="D11">
        <v>28</v>
      </c>
      <c r="E11">
        <v>15</v>
      </c>
      <c r="F11">
        <v>95</v>
      </c>
      <c r="G11">
        <v>88</v>
      </c>
      <c r="H11">
        <v>0</v>
      </c>
      <c r="I11">
        <v>73.2</v>
      </c>
      <c r="J11">
        <v>0.6</v>
      </c>
      <c r="K11">
        <v>66.3</v>
      </c>
      <c r="L11">
        <v>0.7</v>
      </c>
      <c r="M11">
        <v>80.7</v>
      </c>
      <c r="N11">
        <v>0.2</v>
      </c>
      <c r="O11">
        <v>39.799999999999997</v>
      </c>
      <c r="P11">
        <v>-0.2</v>
      </c>
      <c r="U11" t="s">
        <v>16</v>
      </c>
      <c r="V11">
        <f t="shared" si="1"/>
        <v>165042</v>
      </c>
      <c r="W11" t="str">
        <f t="shared" si="2"/>
        <v>Echo Bay Central Public School</v>
      </c>
      <c r="X11" t="str">
        <f>VLOOKUP($C11,$AJ$3:$AN$4906,3,FALSE)</f>
        <v>290 Church St</v>
      </c>
      <c r="Y11" t="str">
        <f>VLOOKUP($C11,$AJ$3:$AN$4906,4,FALSE)</f>
        <v>Echo Bay</v>
      </c>
      <c r="Z11" t="str">
        <f>VLOOKUP($C11,$AJ$3:$AN$4906,5,FALSE)</f>
        <v>P0S1C0</v>
      </c>
      <c r="AA11">
        <f t="shared" si="3"/>
        <v>73.2</v>
      </c>
      <c r="AB11">
        <f t="shared" si="4"/>
        <v>0.6</v>
      </c>
      <c r="AC11">
        <f t="shared" si="5"/>
        <v>66.3</v>
      </c>
      <c r="AD11">
        <f t="shared" si="6"/>
        <v>0.7</v>
      </c>
      <c r="AE11">
        <f t="shared" si="7"/>
        <v>80.7</v>
      </c>
      <c r="AF11">
        <f t="shared" si="8"/>
        <v>0.2</v>
      </c>
      <c r="AG11">
        <f t="shared" si="9"/>
        <v>39.799999999999997</v>
      </c>
      <c r="AH11">
        <f t="shared" si="10"/>
        <v>-0.2</v>
      </c>
      <c r="AJ11" s="9">
        <v>137967</v>
      </c>
      <c r="AK11" t="s">
        <v>3315</v>
      </c>
      <c r="AL11" t="s">
        <v>3316</v>
      </c>
      <c r="AM11" t="s">
        <v>3317</v>
      </c>
      <c r="AN11" t="s">
        <v>3318</v>
      </c>
    </row>
    <row r="12" spans="1:40" x14ac:dyDescent="0.3">
      <c r="A12" t="s">
        <v>16</v>
      </c>
      <c r="B12" t="s">
        <v>26</v>
      </c>
      <c r="C12" s="10">
        <v>186783</v>
      </c>
      <c r="D12">
        <v>18</v>
      </c>
      <c r="E12">
        <v>34</v>
      </c>
      <c r="G12">
        <v>39</v>
      </c>
      <c r="H12">
        <v>0</v>
      </c>
      <c r="M12">
        <v>83.3</v>
      </c>
      <c r="N12">
        <v>1.8</v>
      </c>
      <c r="O12">
        <v>20.5</v>
      </c>
      <c r="P12">
        <v>-0.6</v>
      </c>
      <c r="U12" t="s">
        <v>16</v>
      </c>
      <c r="V12">
        <f t="shared" si="1"/>
        <v>186783</v>
      </c>
      <c r="W12" t="str">
        <f t="shared" si="2"/>
        <v>Esten Park Public School</v>
      </c>
      <c r="X12" t="str">
        <f>VLOOKUP($C12,$AJ$3:$AN$4906,3,FALSE)</f>
        <v>115 Hergott Ave</v>
      </c>
      <c r="Y12" t="str">
        <f>VLOOKUP($C12,$AJ$3:$AN$4906,4,FALSE)</f>
        <v>Elliot Lake</v>
      </c>
      <c r="Z12" t="str">
        <f>VLOOKUP($C12,$AJ$3:$AN$4906,5,FALSE)</f>
        <v>P5A3B4</v>
      </c>
      <c r="AA12">
        <f t="shared" si="3"/>
        <v>0</v>
      </c>
      <c r="AB12">
        <f t="shared" si="4"/>
        <v>0</v>
      </c>
      <c r="AC12">
        <f t="shared" si="5"/>
        <v>0</v>
      </c>
      <c r="AD12">
        <f t="shared" si="6"/>
        <v>0</v>
      </c>
      <c r="AE12">
        <f t="shared" si="7"/>
        <v>83.3</v>
      </c>
      <c r="AF12">
        <f t="shared" si="8"/>
        <v>1.8</v>
      </c>
      <c r="AG12">
        <f t="shared" si="9"/>
        <v>20.5</v>
      </c>
      <c r="AH12">
        <f t="shared" si="10"/>
        <v>-0.6</v>
      </c>
      <c r="AJ12" s="9">
        <v>285552</v>
      </c>
      <c r="AK12" t="s">
        <v>3319</v>
      </c>
      <c r="AL12" t="s">
        <v>3320</v>
      </c>
      <c r="AM12" t="s">
        <v>3317</v>
      </c>
      <c r="AN12" t="s">
        <v>3318</v>
      </c>
    </row>
    <row r="13" spans="1:40" x14ac:dyDescent="0.3">
      <c r="A13" t="s">
        <v>16</v>
      </c>
      <c r="B13" t="s">
        <v>27</v>
      </c>
      <c r="C13" s="10">
        <v>202614</v>
      </c>
      <c r="D13">
        <v>40</v>
      </c>
      <c r="E13">
        <v>24</v>
      </c>
      <c r="F13">
        <v>147</v>
      </c>
      <c r="G13">
        <v>146</v>
      </c>
      <c r="H13">
        <v>0</v>
      </c>
      <c r="K13">
        <v>46.9</v>
      </c>
      <c r="L13">
        <v>-0.8</v>
      </c>
      <c r="M13">
        <v>81.8</v>
      </c>
      <c r="N13">
        <v>0.4</v>
      </c>
      <c r="O13">
        <v>41.8</v>
      </c>
      <c r="P13">
        <v>-0.2</v>
      </c>
      <c r="U13" t="s">
        <v>16</v>
      </c>
      <c r="V13">
        <f t="shared" si="1"/>
        <v>202614</v>
      </c>
      <c r="W13" t="str">
        <f t="shared" si="2"/>
        <v>Francis H Clergue Public School</v>
      </c>
      <c r="X13" t="str">
        <f>VLOOKUP($C13,$AJ$3:$AN$4906,3,FALSE)</f>
        <v>80 Weldon Ave</v>
      </c>
      <c r="Y13" t="str">
        <f>VLOOKUP($C13,$AJ$3:$AN$4906,4,FALSE)</f>
        <v>Sault Ste Marie</v>
      </c>
      <c r="Z13" t="str">
        <f>VLOOKUP($C13,$AJ$3:$AN$4906,5,FALSE)</f>
        <v>P6B3C6</v>
      </c>
      <c r="AA13">
        <f t="shared" si="3"/>
        <v>0</v>
      </c>
      <c r="AB13">
        <f t="shared" si="4"/>
        <v>0</v>
      </c>
      <c r="AC13">
        <f t="shared" si="5"/>
        <v>46.9</v>
      </c>
      <c r="AD13">
        <f t="shared" si="6"/>
        <v>-0.8</v>
      </c>
      <c r="AE13">
        <f t="shared" si="7"/>
        <v>81.8</v>
      </c>
      <c r="AF13">
        <f t="shared" si="8"/>
        <v>0.4</v>
      </c>
      <c r="AG13">
        <f t="shared" si="9"/>
        <v>41.8</v>
      </c>
      <c r="AH13">
        <f t="shared" si="10"/>
        <v>-0.2</v>
      </c>
      <c r="AJ13" s="9">
        <v>891347</v>
      </c>
      <c r="AK13" t="s">
        <v>3321</v>
      </c>
      <c r="AL13" t="s">
        <v>3322</v>
      </c>
      <c r="AM13" t="s">
        <v>3317</v>
      </c>
      <c r="AN13" t="s">
        <v>3318</v>
      </c>
    </row>
    <row r="14" spans="1:40" x14ac:dyDescent="0.3">
      <c r="A14" t="s">
        <v>16</v>
      </c>
      <c r="B14" t="s">
        <v>28</v>
      </c>
      <c r="C14" s="10">
        <v>227331</v>
      </c>
      <c r="D14">
        <v>44</v>
      </c>
      <c r="E14">
        <v>18</v>
      </c>
      <c r="F14">
        <v>101</v>
      </c>
      <c r="G14">
        <v>91</v>
      </c>
      <c r="H14">
        <v>0</v>
      </c>
      <c r="I14">
        <v>70.8</v>
      </c>
      <c r="J14">
        <v>0.2</v>
      </c>
      <c r="K14">
        <v>60.4</v>
      </c>
      <c r="L14">
        <v>-0.2</v>
      </c>
      <c r="M14">
        <v>80.8</v>
      </c>
      <c r="N14">
        <v>-0.3</v>
      </c>
      <c r="O14">
        <v>31.9</v>
      </c>
      <c r="P14">
        <v>-1.4</v>
      </c>
      <c r="U14" t="s">
        <v>16</v>
      </c>
      <c r="V14">
        <f t="shared" si="1"/>
        <v>227331</v>
      </c>
      <c r="W14" t="str">
        <f t="shared" si="2"/>
        <v>Grand View Public School</v>
      </c>
      <c r="X14" t="str">
        <f>VLOOKUP($C14,$AJ$3:$AN$4906,3,FALSE)</f>
        <v>161 Denwood Dr</v>
      </c>
      <c r="Y14" t="str">
        <f>VLOOKUP($C14,$AJ$3:$AN$4906,4,FALSE)</f>
        <v>Sault Ste Marie</v>
      </c>
      <c r="Z14" t="str">
        <f>VLOOKUP($C14,$AJ$3:$AN$4906,5,FALSE)</f>
        <v>P6A5R4</v>
      </c>
      <c r="AA14">
        <f t="shared" si="3"/>
        <v>70.8</v>
      </c>
      <c r="AB14">
        <f t="shared" si="4"/>
        <v>0.2</v>
      </c>
      <c r="AC14">
        <f t="shared" si="5"/>
        <v>60.4</v>
      </c>
      <c r="AD14">
        <f t="shared" si="6"/>
        <v>-0.2</v>
      </c>
      <c r="AE14">
        <f t="shared" si="7"/>
        <v>80.8</v>
      </c>
      <c r="AF14">
        <f t="shared" si="8"/>
        <v>-0.3</v>
      </c>
      <c r="AG14">
        <f t="shared" si="9"/>
        <v>31.9</v>
      </c>
      <c r="AH14">
        <f t="shared" si="10"/>
        <v>-1.4</v>
      </c>
      <c r="AJ14" s="9">
        <v>93548</v>
      </c>
      <c r="AK14" t="s">
        <v>3323</v>
      </c>
      <c r="AL14" t="s">
        <v>3324</v>
      </c>
      <c r="AM14" t="s">
        <v>3325</v>
      </c>
      <c r="AN14" t="s">
        <v>3326</v>
      </c>
    </row>
    <row r="15" spans="1:40" x14ac:dyDescent="0.3">
      <c r="A15" t="s">
        <v>16</v>
      </c>
      <c r="B15" t="s">
        <v>29</v>
      </c>
      <c r="C15" s="10">
        <v>230561</v>
      </c>
      <c r="D15">
        <v>38</v>
      </c>
      <c r="E15">
        <v>15</v>
      </c>
      <c r="F15">
        <v>95</v>
      </c>
      <c r="G15">
        <v>90</v>
      </c>
      <c r="H15">
        <v>0</v>
      </c>
      <c r="I15">
        <v>54.7</v>
      </c>
      <c r="J15">
        <v>-0.9</v>
      </c>
      <c r="K15">
        <v>40</v>
      </c>
      <c r="L15">
        <v>-1.8</v>
      </c>
      <c r="M15">
        <v>55</v>
      </c>
      <c r="N15">
        <v>-2.8</v>
      </c>
      <c r="O15">
        <v>34.4</v>
      </c>
      <c r="P15">
        <v>-1.1000000000000001</v>
      </c>
      <c r="U15" t="s">
        <v>16</v>
      </c>
      <c r="V15">
        <f t="shared" si="1"/>
        <v>230561</v>
      </c>
      <c r="W15" t="str">
        <f t="shared" si="2"/>
        <v>Greenwood Public School</v>
      </c>
      <c r="X15" t="str">
        <f>VLOOKUP($C15,$AJ$3:$AN$4906,3,FALSE)</f>
        <v>8 Fourth Line W</v>
      </c>
      <c r="Y15" t="str">
        <f>VLOOKUP($C15,$AJ$3:$AN$4906,4,FALSE)</f>
        <v>Sault Ste Marie</v>
      </c>
      <c r="Z15" t="str">
        <f>VLOOKUP($C15,$AJ$3:$AN$4906,5,FALSE)</f>
        <v>P6A5K8</v>
      </c>
      <c r="AA15">
        <f t="shared" si="3"/>
        <v>54.7</v>
      </c>
      <c r="AB15">
        <f t="shared" si="4"/>
        <v>-0.9</v>
      </c>
      <c r="AC15">
        <f t="shared" si="5"/>
        <v>40</v>
      </c>
      <c r="AD15">
        <f t="shared" si="6"/>
        <v>-1.8</v>
      </c>
      <c r="AE15">
        <f t="shared" si="7"/>
        <v>55</v>
      </c>
      <c r="AF15">
        <f t="shared" si="8"/>
        <v>-2.8</v>
      </c>
      <c r="AG15">
        <f t="shared" si="9"/>
        <v>34.4</v>
      </c>
      <c r="AH15">
        <f t="shared" si="10"/>
        <v>-1.1000000000000001</v>
      </c>
      <c r="AJ15" s="9">
        <v>900869</v>
      </c>
      <c r="AK15" t="s">
        <v>3327</v>
      </c>
      <c r="AL15" t="s">
        <v>3328</v>
      </c>
      <c r="AM15" t="s">
        <v>3329</v>
      </c>
      <c r="AN15" t="s">
        <v>3330</v>
      </c>
    </row>
    <row r="16" spans="1:40" x14ac:dyDescent="0.3">
      <c r="A16" t="s">
        <v>16</v>
      </c>
      <c r="B16" t="s">
        <v>30</v>
      </c>
      <c r="C16" s="10">
        <v>237191</v>
      </c>
      <c r="D16">
        <v>13</v>
      </c>
      <c r="E16">
        <v>40</v>
      </c>
      <c r="F16">
        <v>70</v>
      </c>
      <c r="G16">
        <v>74</v>
      </c>
      <c r="H16">
        <v>0</v>
      </c>
      <c r="I16">
        <v>34.299999999999997</v>
      </c>
      <c r="J16">
        <v>-1.1000000000000001</v>
      </c>
      <c r="K16">
        <v>21.4</v>
      </c>
      <c r="L16">
        <v>-1.5</v>
      </c>
      <c r="M16">
        <v>54.1</v>
      </c>
      <c r="N16">
        <v>-1.2</v>
      </c>
      <c r="O16">
        <v>12.2</v>
      </c>
      <c r="P16">
        <v>-1</v>
      </c>
      <c r="U16" t="s">
        <v>16</v>
      </c>
      <c r="V16">
        <f t="shared" si="1"/>
        <v>237191</v>
      </c>
      <c r="W16" t="str">
        <f t="shared" si="2"/>
        <v>H M Robbins Public School</v>
      </c>
      <c r="X16" t="str">
        <f>VLOOKUP($C16,$AJ$3:$AN$4906,3,FALSE)</f>
        <v>83 East Balfour St</v>
      </c>
      <c r="Y16" t="str">
        <f>VLOOKUP($C16,$AJ$3:$AN$4906,4,FALSE)</f>
        <v>Sault Ste Marie</v>
      </c>
      <c r="Z16" t="str">
        <f>VLOOKUP($C16,$AJ$3:$AN$4906,5,FALSE)</f>
        <v>P6C1X4</v>
      </c>
      <c r="AA16">
        <f t="shared" si="3"/>
        <v>34.299999999999997</v>
      </c>
      <c r="AB16">
        <f t="shared" si="4"/>
        <v>-1.1000000000000001</v>
      </c>
      <c r="AC16">
        <f t="shared" si="5"/>
        <v>21.4</v>
      </c>
      <c r="AD16">
        <f t="shared" si="6"/>
        <v>-1.5</v>
      </c>
      <c r="AE16">
        <f t="shared" si="7"/>
        <v>54.1</v>
      </c>
      <c r="AF16">
        <f t="shared" si="8"/>
        <v>-1.2</v>
      </c>
      <c r="AG16">
        <f t="shared" si="9"/>
        <v>12.2</v>
      </c>
      <c r="AH16">
        <f t="shared" si="10"/>
        <v>-1</v>
      </c>
      <c r="AJ16" s="9">
        <v>101214</v>
      </c>
      <c r="AK16" t="s">
        <v>3331</v>
      </c>
      <c r="AL16" t="s">
        <v>3332</v>
      </c>
      <c r="AM16" t="s">
        <v>3329</v>
      </c>
      <c r="AN16" t="s">
        <v>3330</v>
      </c>
    </row>
    <row r="17" spans="1:40" x14ac:dyDescent="0.3">
      <c r="A17" t="s">
        <v>16</v>
      </c>
      <c r="B17" t="s">
        <v>31</v>
      </c>
      <c r="C17" s="10">
        <v>278270</v>
      </c>
      <c r="D17">
        <v>17</v>
      </c>
      <c r="E17">
        <v>34</v>
      </c>
      <c r="F17">
        <v>80</v>
      </c>
      <c r="G17">
        <v>90</v>
      </c>
      <c r="H17">
        <v>0</v>
      </c>
      <c r="I17">
        <v>61.3</v>
      </c>
      <c r="J17">
        <v>0.6</v>
      </c>
      <c r="K17">
        <v>40</v>
      </c>
      <c r="L17">
        <v>-0.3</v>
      </c>
      <c r="M17">
        <v>78.3</v>
      </c>
      <c r="N17">
        <v>1</v>
      </c>
      <c r="O17">
        <v>38.9</v>
      </c>
      <c r="P17">
        <v>0.7</v>
      </c>
      <c r="U17" t="s">
        <v>16</v>
      </c>
      <c r="V17">
        <f t="shared" si="1"/>
        <v>278270</v>
      </c>
      <c r="W17" t="str">
        <f t="shared" si="2"/>
        <v>Isabel Fletcher Public School</v>
      </c>
      <c r="X17" t="str">
        <f>VLOOKUP($C17,$AJ$3:$AN$4906,3,FALSE)</f>
        <v>599 Third Line</v>
      </c>
      <c r="Y17" t="str">
        <f>VLOOKUP($C17,$AJ$3:$AN$4906,4,FALSE)</f>
        <v>Sault Ste Marie</v>
      </c>
      <c r="Z17" t="str">
        <f>VLOOKUP($C17,$AJ$3:$AN$4906,5,FALSE)</f>
        <v>P6A6K4</v>
      </c>
      <c r="AA17">
        <f t="shared" si="3"/>
        <v>61.3</v>
      </c>
      <c r="AB17">
        <f t="shared" si="4"/>
        <v>0.6</v>
      </c>
      <c r="AC17">
        <f t="shared" si="5"/>
        <v>40</v>
      </c>
      <c r="AD17">
        <f t="shared" si="6"/>
        <v>-0.3</v>
      </c>
      <c r="AE17">
        <f t="shared" si="7"/>
        <v>78.3</v>
      </c>
      <c r="AF17">
        <f t="shared" si="8"/>
        <v>1</v>
      </c>
      <c r="AG17">
        <f t="shared" si="9"/>
        <v>38.9</v>
      </c>
      <c r="AH17">
        <f t="shared" si="10"/>
        <v>0.7</v>
      </c>
      <c r="AJ17" s="9">
        <v>161276</v>
      </c>
      <c r="AK17" t="s">
        <v>3333</v>
      </c>
      <c r="AL17" t="s">
        <v>3334</v>
      </c>
      <c r="AM17" t="s">
        <v>3297</v>
      </c>
      <c r="AN17" t="s">
        <v>3335</v>
      </c>
    </row>
    <row r="18" spans="1:40" x14ac:dyDescent="0.3">
      <c r="A18" t="s">
        <v>16</v>
      </c>
      <c r="B18" t="s">
        <v>32</v>
      </c>
      <c r="C18" s="10">
        <v>302350</v>
      </c>
      <c r="D18">
        <v>21</v>
      </c>
      <c r="E18">
        <v>46</v>
      </c>
      <c r="F18">
        <v>66</v>
      </c>
      <c r="G18">
        <v>62</v>
      </c>
      <c r="H18">
        <v>0</v>
      </c>
      <c r="I18">
        <v>32.6</v>
      </c>
      <c r="J18">
        <v>-1.3</v>
      </c>
      <c r="K18">
        <v>25.8</v>
      </c>
      <c r="L18">
        <v>-1.1000000000000001</v>
      </c>
      <c r="M18">
        <v>71</v>
      </c>
      <c r="N18">
        <v>0.6</v>
      </c>
      <c r="O18">
        <v>12.9</v>
      </c>
      <c r="P18">
        <v>-1</v>
      </c>
      <c r="U18" t="s">
        <v>16</v>
      </c>
      <c r="V18">
        <f t="shared" si="1"/>
        <v>302350</v>
      </c>
      <c r="W18" t="str">
        <f t="shared" si="2"/>
        <v>Kiwedin Public School</v>
      </c>
      <c r="X18" t="str">
        <f>VLOOKUP($C18,$AJ$3:$AN$4906,3,FALSE)</f>
        <v>735 North St</v>
      </c>
      <c r="Y18" t="str">
        <f>VLOOKUP($C18,$AJ$3:$AN$4906,4,FALSE)</f>
        <v>Sault Ste Marie</v>
      </c>
      <c r="Z18" t="str">
        <f>VLOOKUP($C18,$AJ$3:$AN$4906,5,FALSE)</f>
        <v>P6B2C4</v>
      </c>
      <c r="AA18">
        <f t="shared" si="3"/>
        <v>32.6</v>
      </c>
      <c r="AB18">
        <f t="shared" si="4"/>
        <v>-1.3</v>
      </c>
      <c r="AC18">
        <f t="shared" si="5"/>
        <v>25.8</v>
      </c>
      <c r="AD18">
        <f t="shared" si="6"/>
        <v>-1.1000000000000001</v>
      </c>
      <c r="AE18">
        <f t="shared" si="7"/>
        <v>71</v>
      </c>
      <c r="AF18">
        <f t="shared" si="8"/>
        <v>0.6</v>
      </c>
      <c r="AG18">
        <f t="shared" si="9"/>
        <v>12.9</v>
      </c>
      <c r="AH18">
        <f t="shared" si="10"/>
        <v>-1</v>
      </c>
      <c r="AJ18" s="9">
        <v>165042</v>
      </c>
      <c r="AK18" t="s">
        <v>3336</v>
      </c>
      <c r="AL18" t="s">
        <v>3337</v>
      </c>
      <c r="AM18" t="s">
        <v>3338</v>
      </c>
      <c r="AN18" t="s">
        <v>3339</v>
      </c>
    </row>
    <row r="19" spans="1:40" x14ac:dyDescent="0.3">
      <c r="A19" t="s">
        <v>16</v>
      </c>
      <c r="B19" t="s">
        <v>33</v>
      </c>
      <c r="C19" s="10">
        <v>195200</v>
      </c>
      <c r="D19">
        <v>18</v>
      </c>
      <c r="E19">
        <v>15</v>
      </c>
      <c r="F19">
        <v>67</v>
      </c>
      <c r="G19">
        <v>61</v>
      </c>
      <c r="H19">
        <v>0</v>
      </c>
      <c r="I19">
        <v>43.3</v>
      </c>
      <c r="J19">
        <v>-1.2</v>
      </c>
      <c r="K19">
        <v>34.299999999999997</v>
      </c>
      <c r="L19">
        <v>-1.5</v>
      </c>
      <c r="M19">
        <v>63.1</v>
      </c>
      <c r="N19">
        <v>-1.2</v>
      </c>
      <c r="O19">
        <v>27.9</v>
      </c>
      <c r="P19">
        <v>-0.7</v>
      </c>
      <c r="U19" t="s">
        <v>16</v>
      </c>
      <c r="V19">
        <f t="shared" si="1"/>
        <v>195200</v>
      </c>
      <c r="W19" t="str">
        <f t="shared" si="2"/>
        <v>Mountain View Public School</v>
      </c>
      <c r="X19" t="str">
        <f>VLOOKUP($C19,$AJ$3:$AN$4906,3,FALSE)</f>
        <v>Mahler Rd 1</v>
      </c>
      <c r="Y19" t="str">
        <f>VLOOKUP($C19,$AJ$3:$AN$4906,4,FALSE)</f>
        <v>Goulais River</v>
      </c>
      <c r="Z19" t="str">
        <f>VLOOKUP($C19,$AJ$3:$AN$4906,5,FALSE)</f>
        <v>P0S1E0</v>
      </c>
      <c r="AA19">
        <f t="shared" si="3"/>
        <v>43.3</v>
      </c>
      <c r="AB19">
        <f t="shared" si="4"/>
        <v>-1.2</v>
      </c>
      <c r="AC19">
        <f t="shared" si="5"/>
        <v>34.299999999999997</v>
      </c>
      <c r="AD19">
        <f t="shared" si="6"/>
        <v>-1.5</v>
      </c>
      <c r="AE19">
        <f t="shared" si="7"/>
        <v>63.1</v>
      </c>
      <c r="AF19">
        <f t="shared" si="8"/>
        <v>-1.2</v>
      </c>
      <c r="AG19">
        <f t="shared" si="9"/>
        <v>27.9</v>
      </c>
      <c r="AH19">
        <f t="shared" si="10"/>
        <v>-0.7</v>
      </c>
      <c r="AJ19" s="9">
        <v>908010</v>
      </c>
      <c r="AK19" t="s">
        <v>3340</v>
      </c>
      <c r="AL19" t="s">
        <v>3341</v>
      </c>
      <c r="AM19" t="s">
        <v>3325</v>
      </c>
      <c r="AN19" t="s">
        <v>3342</v>
      </c>
    </row>
    <row r="20" spans="1:40" x14ac:dyDescent="0.3">
      <c r="A20" t="s">
        <v>16</v>
      </c>
      <c r="B20" t="s">
        <v>34</v>
      </c>
      <c r="C20" s="10">
        <v>410870</v>
      </c>
      <c r="D20">
        <v>21</v>
      </c>
      <c r="E20">
        <v>33</v>
      </c>
      <c r="F20">
        <v>74</v>
      </c>
      <c r="G20">
        <v>65</v>
      </c>
      <c r="H20">
        <v>0</v>
      </c>
      <c r="I20">
        <v>51.4</v>
      </c>
      <c r="J20">
        <v>-0.2</v>
      </c>
      <c r="K20">
        <v>43.2</v>
      </c>
      <c r="L20">
        <v>-0.2</v>
      </c>
      <c r="M20">
        <v>50.8</v>
      </c>
      <c r="N20">
        <v>-1.9</v>
      </c>
      <c r="O20">
        <v>15.4</v>
      </c>
      <c r="P20">
        <v>-1.1000000000000001</v>
      </c>
      <c r="U20" t="s">
        <v>16</v>
      </c>
      <c r="V20">
        <f t="shared" si="1"/>
        <v>410870</v>
      </c>
      <c r="W20" t="str">
        <f t="shared" si="2"/>
        <v>Northern Heights Public School</v>
      </c>
      <c r="X20" t="str">
        <f>VLOOKUP($C20,$AJ$3:$AN$4906,3,FALSE)</f>
        <v>210 Grand Blvd</v>
      </c>
      <c r="Y20" t="str">
        <f>VLOOKUP($C20,$AJ$3:$AN$4906,4,FALSE)</f>
        <v>Sault Ste Marie</v>
      </c>
      <c r="Z20" t="str">
        <f>VLOOKUP($C20,$AJ$3:$AN$4906,5,FALSE)</f>
        <v>P6B4S8</v>
      </c>
      <c r="AA20">
        <f t="shared" si="3"/>
        <v>51.4</v>
      </c>
      <c r="AB20">
        <f t="shared" si="4"/>
        <v>-0.2</v>
      </c>
      <c r="AC20">
        <f t="shared" si="5"/>
        <v>43.2</v>
      </c>
      <c r="AD20">
        <f t="shared" si="6"/>
        <v>-0.2</v>
      </c>
      <c r="AE20">
        <f t="shared" si="7"/>
        <v>50.8</v>
      </c>
      <c r="AF20">
        <f t="shared" si="8"/>
        <v>-1.9</v>
      </c>
      <c r="AG20">
        <f t="shared" si="9"/>
        <v>15.4</v>
      </c>
      <c r="AH20">
        <f t="shared" si="10"/>
        <v>-1.1000000000000001</v>
      </c>
      <c r="AJ20" s="9">
        <v>186783</v>
      </c>
      <c r="AK20" t="s">
        <v>3343</v>
      </c>
      <c r="AL20" t="s">
        <v>3344</v>
      </c>
      <c r="AM20" t="s">
        <v>3325</v>
      </c>
      <c r="AN20" t="s">
        <v>3345</v>
      </c>
    </row>
    <row r="21" spans="1:40" x14ac:dyDescent="0.3">
      <c r="A21" t="s">
        <v>16</v>
      </c>
      <c r="B21" t="s">
        <v>35</v>
      </c>
      <c r="C21" s="10">
        <v>434922</v>
      </c>
      <c r="D21">
        <v>30</v>
      </c>
      <c r="E21">
        <v>36</v>
      </c>
      <c r="F21">
        <v>40</v>
      </c>
      <c r="G21">
        <v>35</v>
      </c>
      <c r="H21">
        <v>0</v>
      </c>
      <c r="I21">
        <v>33.799999999999997</v>
      </c>
      <c r="J21">
        <v>-1.7</v>
      </c>
      <c r="K21">
        <v>20</v>
      </c>
      <c r="L21">
        <v>-2.2999999999999998</v>
      </c>
      <c r="M21">
        <v>61.4</v>
      </c>
      <c r="N21">
        <v>-1.2</v>
      </c>
      <c r="O21">
        <v>17.100000000000001</v>
      </c>
      <c r="P21">
        <v>-1.5</v>
      </c>
      <c r="U21" t="s">
        <v>16</v>
      </c>
      <c r="V21">
        <f t="shared" si="1"/>
        <v>434922</v>
      </c>
      <c r="W21" t="str">
        <f t="shared" si="2"/>
        <v>Parkland Public School</v>
      </c>
      <c r="X21" t="str">
        <f>VLOOKUP($C21,$AJ$3:$AN$4906,3,FALSE)</f>
        <v>54 Amber St</v>
      </c>
      <c r="Y21" t="str">
        <f>VLOOKUP($C21,$AJ$3:$AN$4906,4,FALSE)</f>
        <v>Sault Ste Marie</v>
      </c>
      <c r="Z21" t="str">
        <f>VLOOKUP($C21,$AJ$3:$AN$4906,5,FALSE)</f>
        <v>P6A5G1</v>
      </c>
      <c r="AA21">
        <f t="shared" si="3"/>
        <v>33.799999999999997</v>
      </c>
      <c r="AB21">
        <f t="shared" si="4"/>
        <v>-1.7</v>
      </c>
      <c r="AC21">
        <f t="shared" si="5"/>
        <v>20</v>
      </c>
      <c r="AD21">
        <f t="shared" si="6"/>
        <v>-2.2999999999999998</v>
      </c>
      <c r="AE21">
        <f t="shared" si="7"/>
        <v>61.4</v>
      </c>
      <c r="AF21">
        <f t="shared" si="8"/>
        <v>-1.2</v>
      </c>
      <c r="AG21">
        <f t="shared" si="9"/>
        <v>17.100000000000001</v>
      </c>
      <c r="AH21">
        <f t="shared" si="10"/>
        <v>-1.5</v>
      </c>
      <c r="AJ21" s="9">
        <v>202614</v>
      </c>
      <c r="AK21" t="s">
        <v>3346</v>
      </c>
      <c r="AL21" t="s">
        <v>3347</v>
      </c>
      <c r="AM21" t="s">
        <v>3297</v>
      </c>
      <c r="AN21" t="s">
        <v>3348</v>
      </c>
    </row>
    <row r="22" spans="1:40" x14ac:dyDescent="0.3">
      <c r="A22" t="s">
        <v>16</v>
      </c>
      <c r="B22" t="s">
        <v>36</v>
      </c>
      <c r="C22" s="10">
        <v>442054</v>
      </c>
      <c r="D22">
        <v>29</v>
      </c>
      <c r="E22">
        <v>28</v>
      </c>
      <c r="F22">
        <v>82</v>
      </c>
      <c r="G22">
        <v>63</v>
      </c>
      <c r="H22">
        <v>0</v>
      </c>
      <c r="I22">
        <v>48.8</v>
      </c>
      <c r="J22">
        <v>-0.8</v>
      </c>
      <c r="K22">
        <v>39</v>
      </c>
      <c r="L22">
        <v>-1</v>
      </c>
      <c r="M22">
        <v>61.1</v>
      </c>
      <c r="N22">
        <v>-1.5</v>
      </c>
      <c r="O22">
        <v>20.6</v>
      </c>
      <c r="P22">
        <v>-1.4</v>
      </c>
      <c r="U22" t="s">
        <v>16</v>
      </c>
      <c r="V22">
        <f t="shared" si="1"/>
        <v>442054</v>
      </c>
      <c r="W22" t="str">
        <f t="shared" si="2"/>
        <v>Pinewood Public School</v>
      </c>
      <c r="X22" t="str">
        <f>VLOOKUP($C22,$AJ$3:$AN$4906,3,FALSE)</f>
        <v>3924 Queen St E</v>
      </c>
      <c r="Y22" t="str">
        <f>VLOOKUP($C22,$AJ$3:$AN$4906,4,FALSE)</f>
        <v>Sault Ste Marie</v>
      </c>
      <c r="Z22" t="str">
        <f>VLOOKUP($C22,$AJ$3:$AN$4906,5,FALSE)</f>
        <v>P6A5K9</v>
      </c>
      <c r="AA22">
        <f t="shared" si="3"/>
        <v>48.8</v>
      </c>
      <c r="AB22">
        <f t="shared" si="4"/>
        <v>-0.8</v>
      </c>
      <c r="AC22">
        <f t="shared" si="5"/>
        <v>39</v>
      </c>
      <c r="AD22">
        <f t="shared" si="6"/>
        <v>-1</v>
      </c>
      <c r="AE22">
        <f t="shared" si="7"/>
        <v>61.1</v>
      </c>
      <c r="AF22">
        <f t="shared" si="8"/>
        <v>-1.5</v>
      </c>
      <c r="AG22">
        <f t="shared" si="9"/>
        <v>20.6</v>
      </c>
      <c r="AH22">
        <f t="shared" si="10"/>
        <v>-1.4</v>
      </c>
      <c r="AJ22" s="9">
        <v>227331</v>
      </c>
      <c r="AK22" t="s">
        <v>3349</v>
      </c>
      <c r="AL22" t="s">
        <v>3350</v>
      </c>
      <c r="AM22" t="s">
        <v>3297</v>
      </c>
      <c r="AN22" t="s">
        <v>3351</v>
      </c>
    </row>
    <row r="23" spans="1:40" x14ac:dyDescent="0.3">
      <c r="A23" t="s">
        <v>16</v>
      </c>
      <c r="B23" t="s">
        <v>37</v>
      </c>
      <c r="C23" s="10">
        <v>462616</v>
      </c>
      <c r="D23">
        <v>36</v>
      </c>
      <c r="E23">
        <v>30</v>
      </c>
      <c r="F23">
        <v>98</v>
      </c>
      <c r="G23">
        <v>97</v>
      </c>
      <c r="H23">
        <v>0</v>
      </c>
      <c r="I23">
        <v>68.900000000000006</v>
      </c>
      <c r="J23">
        <v>0.7</v>
      </c>
      <c r="K23">
        <v>56.1</v>
      </c>
      <c r="L23">
        <v>0.3</v>
      </c>
      <c r="M23">
        <v>77.8</v>
      </c>
      <c r="N23">
        <v>0.4</v>
      </c>
      <c r="O23">
        <v>40.200000000000003</v>
      </c>
      <c r="P23">
        <v>0.1</v>
      </c>
      <c r="U23" t="s">
        <v>16</v>
      </c>
      <c r="V23">
        <f t="shared" si="1"/>
        <v>462616</v>
      </c>
      <c r="W23" t="str">
        <f t="shared" si="2"/>
        <v>Queen Elizabeth Public School</v>
      </c>
      <c r="X23" t="str">
        <f>VLOOKUP($C23,$AJ$3:$AN$4906,3,FALSE)</f>
        <v>139 Elizabeth St</v>
      </c>
      <c r="Y23" t="str">
        <f>VLOOKUP($C23,$AJ$3:$AN$4906,4,FALSE)</f>
        <v>Sault Ste Marie</v>
      </c>
      <c r="Z23" t="str">
        <f>VLOOKUP($C23,$AJ$3:$AN$4906,5,FALSE)</f>
        <v>P6A3Z5</v>
      </c>
      <c r="AA23">
        <f t="shared" si="3"/>
        <v>68.900000000000006</v>
      </c>
      <c r="AB23">
        <f t="shared" si="4"/>
        <v>0.7</v>
      </c>
      <c r="AC23">
        <f t="shared" si="5"/>
        <v>56.1</v>
      </c>
      <c r="AD23">
        <f t="shared" si="6"/>
        <v>0.3</v>
      </c>
      <c r="AE23">
        <f t="shared" si="7"/>
        <v>77.8</v>
      </c>
      <c r="AF23">
        <f t="shared" si="8"/>
        <v>0.4</v>
      </c>
      <c r="AG23">
        <f t="shared" si="9"/>
        <v>40.200000000000003</v>
      </c>
      <c r="AH23">
        <f t="shared" si="10"/>
        <v>0.1</v>
      </c>
      <c r="AJ23" s="9">
        <v>230561</v>
      </c>
      <c r="AK23" t="s">
        <v>3352</v>
      </c>
      <c r="AL23" t="s">
        <v>3353</v>
      </c>
      <c r="AM23" t="s">
        <v>3297</v>
      </c>
      <c r="AN23" t="s">
        <v>3354</v>
      </c>
    </row>
    <row r="24" spans="1:40" x14ac:dyDescent="0.3">
      <c r="A24" t="s">
        <v>16</v>
      </c>
      <c r="B24" t="s">
        <v>38</v>
      </c>
      <c r="C24" s="10">
        <v>468339</v>
      </c>
      <c r="D24">
        <v>42</v>
      </c>
      <c r="E24">
        <v>10</v>
      </c>
      <c r="F24">
        <v>109</v>
      </c>
      <c r="G24">
        <v>85</v>
      </c>
      <c r="H24">
        <v>0</v>
      </c>
      <c r="I24">
        <v>77.099999999999994</v>
      </c>
      <c r="J24">
        <v>0.5</v>
      </c>
      <c r="K24">
        <v>67</v>
      </c>
      <c r="L24">
        <v>0.1</v>
      </c>
      <c r="M24">
        <v>90</v>
      </c>
      <c r="N24">
        <v>0.6</v>
      </c>
      <c r="O24">
        <v>62.4</v>
      </c>
      <c r="P24">
        <v>0.8</v>
      </c>
      <c r="U24" t="s">
        <v>16</v>
      </c>
      <c r="V24">
        <f t="shared" si="1"/>
        <v>468339</v>
      </c>
      <c r="W24" t="str">
        <f t="shared" si="2"/>
        <v>R M Moore Public School</v>
      </c>
      <c r="X24" t="str">
        <f>VLOOKUP($C24,$AJ$3:$AN$4906,3,FALSE)</f>
        <v>1272 Base Line</v>
      </c>
      <c r="Y24" t="str">
        <f>VLOOKUP($C24,$AJ$3:$AN$4906,4,FALSE)</f>
        <v>Sault Ste Marie</v>
      </c>
      <c r="Z24" t="str">
        <f>VLOOKUP($C24,$AJ$3:$AN$4906,5,FALSE)</f>
        <v>P6A6K4</v>
      </c>
      <c r="AA24">
        <f t="shared" si="3"/>
        <v>77.099999999999994</v>
      </c>
      <c r="AB24">
        <f t="shared" si="4"/>
        <v>0.5</v>
      </c>
      <c r="AC24">
        <f t="shared" si="5"/>
        <v>67</v>
      </c>
      <c r="AD24">
        <f t="shared" si="6"/>
        <v>0.1</v>
      </c>
      <c r="AE24">
        <f t="shared" si="7"/>
        <v>90</v>
      </c>
      <c r="AF24">
        <f t="shared" si="8"/>
        <v>0.6</v>
      </c>
      <c r="AG24">
        <f t="shared" si="9"/>
        <v>62.4</v>
      </c>
      <c r="AH24">
        <f t="shared" si="10"/>
        <v>0.8</v>
      </c>
      <c r="AJ24" s="9">
        <v>237191</v>
      </c>
      <c r="AK24" t="s">
        <v>3355</v>
      </c>
      <c r="AL24" t="s">
        <v>3356</v>
      </c>
      <c r="AM24" t="s">
        <v>3297</v>
      </c>
      <c r="AN24" t="s">
        <v>3357</v>
      </c>
    </row>
    <row r="25" spans="1:40" x14ac:dyDescent="0.3">
      <c r="A25" t="s">
        <v>16</v>
      </c>
      <c r="B25" t="s">
        <v>39</v>
      </c>
      <c r="C25" s="10">
        <v>485497</v>
      </c>
      <c r="D25">
        <v>29</v>
      </c>
      <c r="E25">
        <v>39</v>
      </c>
      <c r="F25">
        <v>63</v>
      </c>
      <c r="G25">
        <v>72</v>
      </c>
      <c r="H25">
        <v>0</v>
      </c>
      <c r="I25">
        <v>45.2</v>
      </c>
      <c r="J25">
        <v>-0.5</v>
      </c>
      <c r="K25">
        <v>34.9</v>
      </c>
      <c r="L25">
        <v>-0.8</v>
      </c>
      <c r="M25">
        <v>62.5</v>
      </c>
      <c r="N25">
        <v>-0.5</v>
      </c>
      <c r="O25">
        <v>27.8</v>
      </c>
      <c r="P25">
        <v>-0.4</v>
      </c>
      <c r="U25" t="s">
        <v>16</v>
      </c>
      <c r="V25">
        <f t="shared" si="1"/>
        <v>485497</v>
      </c>
      <c r="W25" t="str">
        <f t="shared" si="2"/>
        <v>River View Public School</v>
      </c>
      <c r="X25" t="str">
        <f>VLOOKUP($C25,$AJ$3:$AN$4906,3,FALSE)</f>
        <v>51 Wireless Ave</v>
      </c>
      <c r="Y25" t="str">
        <f>VLOOKUP($C25,$AJ$3:$AN$4906,4,FALSE)</f>
        <v>Sault Ste Marie</v>
      </c>
      <c r="Z25" t="str">
        <f>VLOOKUP($C25,$AJ$3:$AN$4906,5,FALSE)</f>
        <v>P6B1L4</v>
      </c>
      <c r="AA25">
        <f t="shared" si="3"/>
        <v>45.2</v>
      </c>
      <c r="AB25">
        <f t="shared" si="4"/>
        <v>-0.5</v>
      </c>
      <c r="AC25">
        <f t="shared" si="5"/>
        <v>34.9</v>
      </c>
      <c r="AD25">
        <f t="shared" si="6"/>
        <v>-0.8</v>
      </c>
      <c r="AE25">
        <f t="shared" si="7"/>
        <v>62.5</v>
      </c>
      <c r="AF25">
        <f t="shared" si="8"/>
        <v>-0.5</v>
      </c>
      <c r="AG25">
        <f t="shared" si="9"/>
        <v>27.8</v>
      </c>
      <c r="AH25">
        <f t="shared" si="10"/>
        <v>-0.4</v>
      </c>
      <c r="AJ25" s="9">
        <v>917370</v>
      </c>
      <c r="AK25" t="s">
        <v>3358</v>
      </c>
      <c r="AL25" t="s">
        <v>3359</v>
      </c>
      <c r="AM25" t="s">
        <v>3360</v>
      </c>
      <c r="AN25" t="s">
        <v>3361</v>
      </c>
    </row>
    <row r="26" spans="1:40" x14ac:dyDescent="0.3">
      <c r="A26" t="s">
        <v>16</v>
      </c>
      <c r="B26" t="s">
        <v>40</v>
      </c>
      <c r="C26" s="10">
        <v>515396</v>
      </c>
      <c r="D26">
        <v>13</v>
      </c>
      <c r="E26">
        <v>15</v>
      </c>
      <c r="G26">
        <v>22</v>
      </c>
      <c r="H26">
        <v>0</v>
      </c>
      <c r="O26">
        <v>13.6</v>
      </c>
      <c r="U26" t="s">
        <v>16</v>
      </c>
      <c r="V26">
        <f t="shared" si="1"/>
        <v>515396</v>
      </c>
      <c r="W26" t="str">
        <f t="shared" si="2"/>
        <v>Sir James Dunn Public School</v>
      </c>
      <c r="X26" t="str">
        <f>VLOOKUP($C26,$AJ$3:$AN$4906,3,FALSE)</f>
        <v>36 McKinley Ave</v>
      </c>
      <c r="Y26" t="str">
        <f>VLOOKUP($C26,$AJ$3:$AN$4906,4,FALSE)</f>
        <v>Wawa</v>
      </c>
      <c r="Z26" t="str">
        <f>VLOOKUP($C26,$AJ$3:$AN$4906,5,FALSE)</f>
        <v>P0S1K0</v>
      </c>
      <c r="AA26">
        <f t="shared" si="3"/>
        <v>0</v>
      </c>
      <c r="AB26">
        <f t="shared" si="4"/>
        <v>0</v>
      </c>
      <c r="AC26">
        <f t="shared" si="5"/>
        <v>0</v>
      </c>
      <c r="AD26">
        <f t="shared" si="6"/>
        <v>0</v>
      </c>
      <c r="AE26">
        <f t="shared" si="7"/>
        <v>0</v>
      </c>
      <c r="AF26">
        <f t="shared" si="8"/>
        <v>0</v>
      </c>
      <c r="AG26">
        <f t="shared" si="9"/>
        <v>13.6</v>
      </c>
      <c r="AH26">
        <f t="shared" si="10"/>
        <v>0</v>
      </c>
      <c r="AJ26" s="9">
        <v>264750</v>
      </c>
      <c r="AK26" t="s">
        <v>3362</v>
      </c>
      <c r="AL26" t="s">
        <v>3363</v>
      </c>
      <c r="AM26" t="s">
        <v>3360</v>
      </c>
      <c r="AN26" t="s">
        <v>3361</v>
      </c>
    </row>
    <row r="27" spans="1:40" x14ac:dyDescent="0.3">
      <c r="A27" t="s">
        <v>16</v>
      </c>
      <c r="B27" t="s">
        <v>41</v>
      </c>
      <c r="C27" s="10">
        <v>530603</v>
      </c>
      <c r="D27">
        <v>42</v>
      </c>
      <c r="E27">
        <v>10</v>
      </c>
      <c r="F27">
        <v>41</v>
      </c>
      <c r="G27">
        <v>33</v>
      </c>
      <c r="H27">
        <v>0</v>
      </c>
      <c r="I27">
        <v>79.3</v>
      </c>
      <c r="J27">
        <v>0.9</v>
      </c>
      <c r="K27">
        <v>65.900000000000006</v>
      </c>
      <c r="L27">
        <v>0.2</v>
      </c>
      <c r="M27">
        <v>92.4</v>
      </c>
      <c r="N27">
        <v>1.2</v>
      </c>
      <c r="O27">
        <v>45.5</v>
      </c>
      <c r="P27">
        <v>-0.4</v>
      </c>
      <c r="U27" t="s">
        <v>16</v>
      </c>
      <c r="V27">
        <f t="shared" si="1"/>
        <v>530603</v>
      </c>
      <c r="W27" t="str">
        <f t="shared" si="2"/>
        <v>St Joseph Island Central Public School</v>
      </c>
      <c r="X27" t="str">
        <f>VLOOKUP($C27,$AJ$3:$AN$4906,3,FALSE)</f>
        <v>1326 Richards St</v>
      </c>
      <c r="Y27" t="str">
        <f>VLOOKUP($C27,$AJ$3:$AN$4906,4,FALSE)</f>
        <v>Richards Landing</v>
      </c>
      <c r="Z27" t="str">
        <f>VLOOKUP($C27,$AJ$3:$AN$4906,5,FALSE)</f>
        <v>P0R1J0</v>
      </c>
      <c r="AA27">
        <f t="shared" si="3"/>
        <v>79.3</v>
      </c>
      <c r="AB27">
        <f t="shared" si="4"/>
        <v>0.9</v>
      </c>
      <c r="AC27">
        <f t="shared" si="5"/>
        <v>65.900000000000006</v>
      </c>
      <c r="AD27">
        <f t="shared" si="6"/>
        <v>0.2</v>
      </c>
      <c r="AE27">
        <f t="shared" si="7"/>
        <v>92.4</v>
      </c>
      <c r="AF27">
        <f t="shared" si="8"/>
        <v>1.2</v>
      </c>
      <c r="AG27">
        <f t="shared" si="9"/>
        <v>45.5</v>
      </c>
      <c r="AH27">
        <f t="shared" si="10"/>
        <v>-0.4</v>
      </c>
      <c r="AJ27" s="9">
        <v>278270</v>
      </c>
      <c r="AK27" t="s">
        <v>3364</v>
      </c>
      <c r="AL27" t="s">
        <v>3365</v>
      </c>
      <c r="AM27" t="s">
        <v>3297</v>
      </c>
      <c r="AN27" t="s">
        <v>3366</v>
      </c>
    </row>
    <row r="28" spans="1:40" x14ac:dyDescent="0.3">
      <c r="A28" t="s">
        <v>16</v>
      </c>
      <c r="B28" t="s">
        <v>42</v>
      </c>
      <c r="C28" s="10">
        <v>548413</v>
      </c>
      <c r="D28">
        <v>48</v>
      </c>
      <c r="E28">
        <v>16</v>
      </c>
      <c r="F28">
        <v>103</v>
      </c>
      <c r="G28">
        <v>101</v>
      </c>
      <c r="H28">
        <v>0</v>
      </c>
      <c r="I28">
        <v>68</v>
      </c>
      <c r="J28">
        <v>-0.1</v>
      </c>
      <c r="K28">
        <v>50.5</v>
      </c>
      <c r="L28">
        <v>-1.2</v>
      </c>
      <c r="M28">
        <v>80.2</v>
      </c>
      <c r="N28">
        <v>-0.5</v>
      </c>
      <c r="O28">
        <v>59.4</v>
      </c>
      <c r="P28">
        <v>0.6</v>
      </c>
      <c r="U28" t="s">
        <v>16</v>
      </c>
      <c r="V28">
        <f t="shared" si="1"/>
        <v>548413</v>
      </c>
      <c r="W28" t="str">
        <f t="shared" si="2"/>
        <v>Tarentorus Public School</v>
      </c>
      <c r="X28" t="str">
        <f>VLOOKUP($C28,$AJ$3:$AN$4906,3,FALSE)</f>
        <v>96 Northwood St</v>
      </c>
      <c r="Y28" t="str">
        <f>VLOOKUP($C28,$AJ$3:$AN$4906,4,FALSE)</f>
        <v>Sault Ste Marie</v>
      </c>
      <c r="Z28" t="str">
        <f>VLOOKUP($C28,$AJ$3:$AN$4906,5,FALSE)</f>
        <v>P6B4M4</v>
      </c>
      <c r="AA28">
        <f t="shared" si="3"/>
        <v>68</v>
      </c>
      <c r="AB28">
        <f t="shared" si="4"/>
        <v>-0.1</v>
      </c>
      <c r="AC28">
        <f t="shared" si="5"/>
        <v>50.5</v>
      </c>
      <c r="AD28">
        <f t="shared" si="6"/>
        <v>-1.2</v>
      </c>
      <c r="AE28">
        <f t="shared" si="7"/>
        <v>80.2</v>
      </c>
      <c r="AF28">
        <f t="shared" si="8"/>
        <v>-0.5</v>
      </c>
      <c r="AG28">
        <f t="shared" si="9"/>
        <v>59.4</v>
      </c>
      <c r="AH28">
        <f t="shared" si="10"/>
        <v>0.6</v>
      </c>
      <c r="AJ28" s="9">
        <v>302350</v>
      </c>
      <c r="AK28" t="s">
        <v>3367</v>
      </c>
      <c r="AL28" t="s">
        <v>3368</v>
      </c>
      <c r="AM28" t="s">
        <v>3297</v>
      </c>
      <c r="AN28" t="s">
        <v>3369</v>
      </c>
    </row>
    <row r="29" spans="1:40" x14ac:dyDescent="0.3">
      <c r="A29" t="s">
        <v>16</v>
      </c>
      <c r="B29" t="s">
        <v>43</v>
      </c>
      <c r="C29" s="10">
        <v>551660</v>
      </c>
      <c r="D29">
        <v>9</v>
      </c>
      <c r="E29">
        <v>15</v>
      </c>
      <c r="F29">
        <v>62</v>
      </c>
      <c r="G29">
        <v>67</v>
      </c>
      <c r="H29">
        <v>0</v>
      </c>
      <c r="I29">
        <v>48.4</v>
      </c>
      <c r="J29">
        <v>-0.5</v>
      </c>
      <c r="K29">
        <v>45.2</v>
      </c>
      <c r="L29">
        <v>-0.3</v>
      </c>
      <c r="M29">
        <v>73.900000000000006</v>
      </c>
      <c r="N29">
        <v>0.6</v>
      </c>
      <c r="O29">
        <v>28.4</v>
      </c>
      <c r="P29">
        <v>-0.2</v>
      </c>
      <c r="U29" t="s">
        <v>16</v>
      </c>
      <c r="V29">
        <f t="shared" si="1"/>
        <v>551660</v>
      </c>
      <c r="W29" t="str">
        <f t="shared" si="2"/>
        <v>Thessalon Public School</v>
      </c>
      <c r="X29" t="str">
        <f>VLOOKUP($C29,$AJ$3:$AN$4906,3,FALSE)</f>
        <v>90 Stanley St</v>
      </c>
      <c r="Y29" t="str">
        <f>VLOOKUP($C29,$AJ$3:$AN$4906,4,FALSE)</f>
        <v>Thessalon</v>
      </c>
      <c r="Z29" t="str">
        <f>VLOOKUP($C29,$AJ$3:$AN$4906,5,FALSE)</f>
        <v>P0R1L0</v>
      </c>
      <c r="AA29">
        <f t="shared" si="3"/>
        <v>48.4</v>
      </c>
      <c r="AB29">
        <f t="shared" si="4"/>
        <v>-0.5</v>
      </c>
      <c r="AC29">
        <f t="shared" si="5"/>
        <v>45.2</v>
      </c>
      <c r="AD29">
        <f t="shared" si="6"/>
        <v>-0.3</v>
      </c>
      <c r="AE29">
        <f t="shared" si="7"/>
        <v>73.900000000000006</v>
      </c>
      <c r="AF29">
        <f t="shared" si="8"/>
        <v>0.6</v>
      </c>
      <c r="AG29">
        <f t="shared" si="9"/>
        <v>28.4</v>
      </c>
      <c r="AH29">
        <f t="shared" si="10"/>
        <v>-0.2</v>
      </c>
      <c r="AJ29" s="9">
        <v>920533</v>
      </c>
      <c r="AK29" t="s">
        <v>3370</v>
      </c>
      <c r="AL29" t="s">
        <v>3371</v>
      </c>
      <c r="AM29" t="s">
        <v>3297</v>
      </c>
      <c r="AN29" t="s">
        <v>3372</v>
      </c>
    </row>
    <row r="30" spans="1:40" x14ac:dyDescent="0.3">
      <c r="A30" t="s">
        <v>44</v>
      </c>
      <c r="B30" t="s">
        <v>45</v>
      </c>
      <c r="C30" s="10">
        <v>765031</v>
      </c>
      <c r="D30">
        <v>36</v>
      </c>
      <c r="E30">
        <v>27</v>
      </c>
      <c r="F30">
        <v>62</v>
      </c>
      <c r="G30">
        <v>80</v>
      </c>
      <c r="H30">
        <v>0</v>
      </c>
      <c r="I30">
        <v>84.7</v>
      </c>
      <c r="J30">
        <v>1.7</v>
      </c>
      <c r="K30">
        <v>77.400000000000006</v>
      </c>
      <c r="L30">
        <v>2</v>
      </c>
      <c r="M30">
        <v>78.099999999999994</v>
      </c>
      <c r="N30">
        <v>0.1</v>
      </c>
      <c r="O30">
        <v>55</v>
      </c>
      <c r="P30">
        <v>1.2</v>
      </c>
      <c r="U30" t="s">
        <v>44</v>
      </c>
      <c r="V30">
        <f t="shared" si="1"/>
        <v>765031</v>
      </c>
      <c r="W30" t="str">
        <f t="shared" si="2"/>
        <v>Archbishop O'Sullivan Catholic School</v>
      </c>
      <c r="X30" t="str">
        <f>VLOOKUP($C30,$AJ$3:$AN$4906,3,FALSE)</f>
        <v>974 Pembridge Cres</v>
      </c>
      <c r="Y30" t="str">
        <f>VLOOKUP($C30,$AJ$3:$AN$4906,4,FALSE)</f>
        <v>Kingston</v>
      </c>
      <c r="Z30" t="str">
        <f>VLOOKUP($C30,$AJ$3:$AN$4906,5,FALSE)</f>
        <v>K7P1A3</v>
      </c>
      <c r="AA30">
        <f t="shared" si="3"/>
        <v>84.7</v>
      </c>
      <c r="AB30">
        <f t="shared" si="4"/>
        <v>1.7</v>
      </c>
      <c r="AC30">
        <f t="shared" si="5"/>
        <v>77.400000000000006</v>
      </c>
      <c r="AD30">
        <f t="shared" si="6"/>
        <v>2</v>
      </c>
      <c r="AE30">
        <f t="shared" si="7"/>
        <v>78.099999999999994</v>
      </c>
      <c r="AF30">
        <f t="shared" si="8"/>
        <v>0.1</v>
      </c>
      <c r="AG30">
        <f t="shared" si="9"/>
        <v>55</v>
      </c>
      <c r="AH30">
        <f t="shared" si="10"/>
        <v>1.2</v>
      </c>
      <c r="AJ30" s="9">
        <v>18309</v>
      </c>
      <c r="AK30" t="s">
        <v>3373</v>
      </c>
      <c r="AL30" t="s">
        <v>3371</v>
      </c>
      <c r="AM30" t="s">
        <v>3297</v>
      </c>
      <c r="AN30" t="s">
        <v>3372</v>
      </c>
    </row>
    <row r="31" spans="1:40" x14ac:dyDescent="0.3">
      <c r="A31" t="s">
        <v>44</v>
      </c>
      <c r="B31" t="s">
        <v>46</v>
      </c>
      <c r="C31" s="10">
        <v>708011</v>
      </c>
      <c r="D31">
        <v>25</v>
      </c>
      <c r="E31">
        <v>26</v>
      </c>
      <c r="F31">
        <v>94</v>
      </c>
      <c r="G31">
        <v>111</v>
      </c>
      <c r="H31">
        <v>0</v>
      </c>
      <c r="I31">
        <v>64.400000000000006</v>
      </c>
      <c r="J31">
        <v>0.5</v>
      </c>
      <c r="K31">
        <v>45.7</v>
      </c>
      <c r="L31">
        <v>-0.3</v>
      </c>
      <c r="M31">
        <v>68.900000000000006</v>
      </c>
      <c r="N31">
        <v>-0.4</v>
      </c>
      <c r="O31">
        <v>30.6</v>
      </c>
      <c r="P31">
        <v>-0.3</v>
      </c>
      <c r="U31" t="s">
        <v>44</v>
      </c>
      <c r="V31">
        <f t="shared" si="1"/>
        <v>708011</v>
      </c>
      <c r="W31" t="str">
        <f t="shared" si="2"/>
        <v>Georges Vanier Catholic School</v>
      </c>
      <c r="X31" t="str">
        <f>VLOOKUP($C31,$AJ$3:$AN$4906,3,FALSE)</f>
        <v>100 Tracey St E</v>
      </c>
      <c r="Y31" t="str">
        <f>VLOOKUP($C31,$AJ$3:$AN$4906,4,FALSE)</f>
        <v>Belleville</v>
      </c>
      <c r="Z31" t="str">
        <f>VLOOKUP($C31,$AJ$3:$AN$4906,5,FALSE)</f>
        <v>K8P2R8</v>
      </c>
      <c r="AA31">
        <f t="shared" si="3"/>
        <v>64.400000000000006</v>
      </c>
      <c r="AB31">
        <f t="shared" si="4"/>
        <v>0.5</v>
      </c>
      <c r="AC31">
        <f t="shared" si="5"/>
        <v>45.7</v>
      </c>
      <c r="AD31">
        <f t="shared" si="6"/>
        <v>-0.3</v>
      </c>
      <c r="AE31">
        <f t="shared" si="7"/>
        <v>68.900000000000006</v>
      </c>
      <c r="AF31">
        <f t="shared" si="8"/>
        <v>-0.4</v>
      </c>
      <c r="AG31">
        <f t="shared" si="9"/>
        <v>30.6</v>
      </c>
      <c r="AH31">
        <f t="shared" si="10"/>
        <v>-0.3</v>
      </c>
      <c r="AJ31" s="9">
        <v>926086</v>
      </c>
      <c r="AK31" t="s">
        <v>3374</v>
      </c>
      <c r="AL31" t="s">
        <v>3375</v>
      </c>
      <c r="AM31" t="s">
        <v>3376</v>
      </c>
      <c r="AN31" t="s">
        <v>3377</v>
      </c>
    </row>
    <row r="32" spans="1:40" x14ac:dyDescent="0.3">
      <c r="A32" t="s">
        <v>44</v>
      </c>
      <c r="B32" t="s">
        <v>47</v>
      </c>
      <c r="C32" s="10">
        <v>717703</v>
      </c>
      <c r="D32">
        <v>33</v>
      </c>
      <c r="E32">
        <v>16</v>
      </c>
      <c r="F32">
        <v>43</v>
      </c>
      <c r="H32">
        <v>0</v>
      </c>
      <c r="I32">
        <v>55.8</v>
      </c>
      <c r="J32">
        <v>-0.7</v>
      </c>
      <c r="K32">
        <v>46.5</v>
      </c>
      <c r="L32">
        <v>-1</v>
      </c>
      <c r="U32" t="s">
        <v>44</v>
      </c>
      <c r="V32">
        <f t="shared" si="1"/>
        <v>717703</v>
      </c>
      <c r="W32" t="str">
        <f t="shared" si="2"/>
        <v>Holy Name Catholic School</v>
      </c>
      <c r="X32" t="str">
        <f>VLOOKUP($C32,$AJ$3:$AN$4906,3,FALSE)</f>
        <v>370 Kingston Mills Road</v>
      </c>
      <c r="Y32" t="str">
        <f>VLOOKUP($C32,$AJ$3:$AN$4906,4,FALSE)</f>
        <v>Kingston</v>
      </c>
      <c r="Z32" t="str">
        <f>VLOOKUP($C32,$AJ$3:$AN$4906,5,FALSE)</f>
        <v>K7L5H6</v>
      </c>
      <c r="AA32">
        <f t="shared" si="3"/>
        <v>55.8</v>
      </c>
      <c r="AB32">
        <f t="shared" si="4"/>
        <v>-0.7</v>
      </c>
      <c r="AC32">
        <f t="shared" si="5"/>
        <v>46.5</v>
      </c>
      <c r="AD32">
        <f t="shared" si="6"/>
        <v>-1</v>
      </c>
      <c r="AE32">
        <f t="shared" si="7"/>
        <v>0</v>
      </c>
      <c r="AF32">
        <f t="shared" si="8"/>
        <v>0</v>
      </c>
      <c r="AG32">
        <f t="shared" si="9"/>
        <v>0</v>
      </c>
      <c r="AH32">
        <f t="shared" si="10"/>
        <v>0</v>
      </c>
      <c r="AJ32" s="9">
        <v>195200</v>
      </c>
      <c r="AK32" t="s">
        <v>3378</v>
      </c>
      <c r="AL32" t="s">
        <v>3379</v>
      </c>
      <c r="AM32" t="s">
        <v>3380</v>
      </c>
      <c r="AN32" t="s">
        <v>3381</v>
      </c>
    </row>
    <row r="33" spans="1:40" x14ac:dyDescent="0.3">
      <c r="A33" t="s">
        <v>44</v>
      </c>
      <c r="B33" t="s">
        <v>48</v>
      </c>
      <c r="C33" s="10">
        <v>865257</v>
      </c>
      <c r="D33">
        <v>23</v>
      </c>
      <c r="E33">
        <v>22</v>
      </c>
      <c r="F33">
        <v>49</v>
      </c>
      <c r="G33">
        <v>40</v>
      </c>
      <c r="H33">
        <v>0</v>
      </c>
      <c r="I33">
        <v>64.3</v>
      </c>
      <c r="J33">
        <v>0.3</v>
      </c>
      <c r="K33">
        <v>46.9</v>
      </c>
      <c r="L33">
        <v>-0.4</v>
      </c>
      <c r="M33">
        <v>80</v>
      </c>
      <c r="N33">
        <v>0.4</v>
      </c>
      <c r="O33">
        <v>25</v>
      </c>
      <c r="P33">
        <v>-1</v>
      </c>
      <c r="U33" t="s">
        <v>44</v>
      </c>
      <c r="V33">
        <f t="shared" si="1"/>
        <v>865257</v>
      </c>
      <c r="W33" t="str">
        <f t="shared" si="2"/>
        <v>Holy Name of Mary Catholic School</v>
      </c>
      <c r="X33" t="str">
        <f>VLOOKUP($C33,$AJ$3:$AN$4906,3,FALSE)</f>
        <v>7314 Old Highway 2 RR1</v>
      </c>
      <c r="Y33" t="str">
        <f>VLOOKUP($C33,$AJ$3:$AN$4906,4,FALSE)</f>
        <v>Marysville</v>
      </c>
      <c r="Z33" t="str">
        <f>VLOOKUP($C33,$AJ$3:$AN$4906,5,FALSE)</f>
        <v>K0K2N0</v>
      </c>
      <c r="AA33">
        <f t="shared" si="3"/>
        <v>64.3</v>
      </c>
      <c r="AB33">
        <f t="shared" si="4"/>
        <v>0.3</v>
      </c>
      <c r="AC33">
        <f t="shared" si="5"/>
        <v>46.9</v>
      </c>
      <c r="AD33">
        <f t="shared" si="6"/>
        <v>-0.4</v>
      </c>
      <c r="AE33">
        <f t="shared" si="7"/>
        <v>80</v>
      </c>
      <c r="AF33">
        <f t="shared" si="8"/>
        <v>0.4</v>
      </c>
      <c r="AG33">
        <f t="shared" si="9"/>
        <v>25</v>
      </c>
      <c r="AH33">
        <f t="shared" si="10"/>
        <v>-1</v>
      </c>
      <c r="AJ33" s="9">
        <v>891150</v>
      </c>
      <c r="AK33" t="s">
        <v>3382</v>
      </c>
      <c r="AL33" t="s">
        <v>3341</v>
      </c>
      <c r="AM33" t="s">
        <v>3325</v>
      </c>
      <c r="AN33" t="s">
        <v>3342</v>
      </c>
    </row>
    <row r="34" spans="1:40" x14ac:dyDescent="0.3">
      <c r="A34" t="s">
        <v>44</v>
      </c>
      <c r="B34" t="s">
        <v>49</v>
      </c>
      <c r="C34" s="10">
        <v>719919</v>
      </c>
      <c r="D34">
        <v>20</v>
      </c>
      <c r="E34">
        <v>25</v>
      </c>
      <c r="F34">
        <v>63</v>
      </c>
      <c r="G34">
        <v>62</v>
      </c>
      <c r="H34">
        <v>0</v>
      </c>
      <c r="I34">
        <v>39.700000000000003</v>
      </c>
      <c r="J34">
        <v>-1.3</v>
      </c>
      <c r="K34">
        <v>31.7</v>
      </c>
      <c r="L34">
        <v>-1.4</v>
      </c>
      <c r="M34">
        <v>69.400000000000006</v>
      </c>
      <c r="N34">
        <v>-0.2</v>
      </c>
      <c r="O34">
        <v>21</v>
      </c>
      <c r="P34">
        <v>-1</v>
      </c>
      <c r="U34" t="s">
        <v>44</v>
      </c>
      <c r="V34">
        <f t="shared" si="1"/>
        <v>719919</v>
      </c>
      <c r="W34" t="str">
        <f t="shared" si="2"/>
        <v>Holy Rosary Catholic School</v>
      </c>
      <c r="X34" t="str">
        <f>VLOOKUP($C34,$AJ$3:$AN$4906,3,FALSE)</f>
        <v>10 Prince of Wales Dr</v>
      </c>
      <c r="Y34" t="str">
        <f>VLOOKUP($C34,$AJ$3:$AN$4906,4,FALSE)</f>
        <v>Belleville</v>
      </c>
      <c r="Z34" t="str">
        <f>VLOOKUP($C34,$AJ$3:$AN$4906,5,FALSE)</f>
        <v>K8P2T4</v>
      </c>
      <c r="AA34">
        <f t="shared" si="3"/>
        <v>39.700000000000003</v>
      </c>
      <c r="AB34">
        <f t="shared" si="4"/>
        <v>-1.3</v>
      </c>
      <c r="AC34">
        <f t="shared" si="5"/>
        <v>31.7</v>
      </c>
      <c r="AD34">
        <f t="shared" si="6"/>
        <v>-1.4</v>
      </c>
      <c r="AE34">
        <f t="shared" si="7"/>
        <v>69.400000000000006</v>
      </c>
      <c r="AF34">
        <f t="shared" si="8"/>
        <v>-0.2</v>
      </c>
      <c r="AG34">
        <f t="shared" si="9"/>
        <v>21</v>
      </c>
      <c r="AH34">
        <f t="shared" si="10"/>
        <v>-1</v>
      </c>
      <c r="AJ34" s="9">
        <v>410870</v>
      </c>
      <c r="AK34" t="s">
        <v>3383</v>
      </c>
      <c r="AL34" t="s">
        <v>3384</v>
      </c>
      <c r="AM34" t="s">
        <v>3297</v>
      </c>
      <c r="AN34" t="s">
        <v>3385</v>
      </c>
    </row>
    <row r="35" spans="1:40" x14ac:dyDescent="0.3">
      <c r="A35" t="s">
        <v>44</v>
      </c>
      <c r="B35" t="s">
        <v>50</v>
      </c>
      <c r="C35" s="10">
        <v>735523</v>
      </c>
      <c r="D35">
        <v>26</v>
      </c>
      <c r="E35">
        <v>17</v>
      </c>
      <c r="F35">
        <v>80</v>
      </c>
      <c r="G35">
        <v>90</v>
      </c>
      <c r="H35">
        <v>0</v>
      </c>
      <c r="I35">
        <v>50.6</v>
      </c>
      <c r="J35">
        <v>-0.8</v>
      </c>
      <c r="K35">
        <v>43.8</v>
      </c>
      <c r="L35">
        <v>-0.9</v>
      </c>
      <c r="M35">
        <v>65</v>
      </c>
      <c r="N35">
        <v>-1.2</v>
      </c>
      <c r="O35">
        <v>27.8</v>
      </c>
      <c r="P35">
        <v>-0.9</v>
      </c>
      <c r="U35" t="s">
        <v>44</v>
      </c>
      <c r="V35">
        <f t="shared" si="1"/>
        <v>735523</v>
      </c>
      <c r="W35" t="str">
        <f t="shared" si="2"/>
        <v>J J O'Neill Catholic School</v>
      </c>
      <c r="X35" t="str">
        <f>VLOOKUP($C35,$AJ$3:$AN$4906,3,FALSE)</f>
        <v>240 Marilyn Ave</v>
      </c>
      <c r="Y35" t="str">
        <f>VLOOKUP($C35,$AJ$3:$AN$4906,4,FALSE)</f>
        <v>Napanee</v>
      </c>
      <c r="Z35" t="str">
        <f>VLOOKUP($C35,$AJ$3:$AN$4906,5,FALSE)</f>
        <v>K7R2L4</v>
      </c>
      <c r="AA35">
        <f t="shared" si="3"/>
        <v>50.6</v>
      </c>
      <c r="AB35">
        <f t="shared" si="4"/>
        <v>-0.8</v>
      </c>
      <c r="AC35">
        <f t="shared" si="5"/>
        <v>43.8</v>
      </c>
      <c r="AD35">
        <f t="shared" si="6"/>
        <v>-0.9</v>
      </c>
      <c r="AE35">
        <f t="shared" si="7"/>
        <v>65</v>
      </c>
      <c r="AF35">
        <f t="shared" si="8"/>
        <v>-1.2</v>
      </c>
      <c r="AG35">
        <f t="shared" si="9"/>
        <v>27.8</v>
      </c>
      <c r="AH35">
        <f t="shared" si="10"/>
        <v>-0.9</v>
      </c>
      <c r="AJ35" s="9">
        <v>434922</v>
      </c>
      <c r="AK35" t="s">
        <v>3386</v>
      </c>
      <c r="AL35" t="s">
        <v>3387</v>
      </c>
      <c r="AM35" t="s">
        <v>3297</v>
      </c>
      <c r="AN35" t="s">
        <v>3388</v>
      </c>
    </row>
    <row r="36" spans="1:40" x14ac:dyDescent="0.3">
      <c r="A36" t="s">
        <v>44</v>
      </c>
      <c r="B36" t="s">
        <v>51</v>
      </c>
      <c r="C36" s="10">
        <v>724068</v>
      </c>
      <c r="D36">
        <v>36</v>
      </c>
      <c r="E36">
        <v>19</v>
      </c>
      <c r="F36">
        <v>81</v>
      </c>
      <c r="G36">
        <v>70</v>
      </c>
      <c r="H36">
        <v>0</v>
      </c>
      <c r="I36">
        <v>65.400000000000006</v>
      </c>
      <c r="J36">
        <v>0</v>
      </c>
      <c r="K36">
        <v>49.4</v>
      </c>
      <c r="L36">
        <v>-0.7</v>
      </c>
      <c r="M36">
        <v>93.6</v>
      </c>
      <c r="N36">
        <v>1.5</v>
      </c>
      <c r="O36">
        <v>58.6</v>
      </c>
      <c r="P36">
        <v>1.2</v>
      </c>
      <c r="U36" t="s">
        <v>44</v>
      </c>
      <c r="V36">
        <f t="shared" si="1"/>
        <v>724068</v>
      </c>
      <c r="W36" t="str">
        <f t="shared" si="2"/>
        <v>St. John XXIII Catholic School</v>
      </c>
      <c r="X36" t="str">
        <f>VLOOKUP($C36,$AJ$3:$AN$4906,3,FALSE)</f>
        <v>736 High Gate Park Dr</v>
      </c>
      <c r="Y36" t="str">
        <f>VLOOKUP($C36,$AJ$3:$AN$4906,4,FALSE)</f>
        <v>Kingston</v>
      </c>
      <c r="Z36" t="str">
        <f>VLOOKUP($C36,$AJ$3:$AN$4906,5,FALSE)</f>
        <v>K7M5Z9</v>
      </c>
      <c r="AA36">
        <f t="shared" si="3"/>
        <v>65.400000000000006</v>
      </c>
      <c r="AB36">
        <f t="shared" si="4"/>
        <v>0</v>
      </c>
      <c r="AC36">
        <f t="shared" si="5"/>
        <v>49.4</v>
      </c>
      <c r="AD36">
        <f t="shared" si="6"/>
        <v>-0.7</v>
      </c>
      <c r="AE36">
        <f t="shared" si="7"/>
        <v>93.6</v>
      </c>
      <c r="AF36">
        <f t="shared" si="8"/>
        <v>1.5</v>
      </c>
      <c r="AG36">
        <f t="shared" si="9"/>
        <v>58.6</v>
      </c>
      <c r="AH36">
        <f t="shared" si="10"/>
        <v>1.2</v>
      </c>
      <c r="AJ36" s="9">
        <v>442054</v>
      </c>
      <c r="AK36" t="s">
        <v>3389</v>
      </c>
      <c r="AL36" t="s">
        <v>3390</v>
      </c>
      <c r="AM36" t="s">
        <v>3297</v>
      </c>
      <c r="AN36" t="s">
        <v>3391</v>
      </c>
    </row>
    <row r="37" spans="1:40" x14ac:dyDescent="0.3">
      <c r="A37" t="s">
        <v>44</v>
      </c>
      <c r="B37" t="s">
        <v>52</v>
      </c>
      <c r="C37" s="10">
        <v>773875</v>
      </c>
      <c r="D37">
        <v>54</v>
      </c>
      <c r="E37">
        <v>16</v>
      </c>
      <c r="F37">
        <v>127</v>
      </c>
      <c r="G37">
        <v>141</v>
      </c>
      <c r="H37">
        <v>0</v>
      </c>
      <c r="I37">
        <v>66.5</v>
      </c>
      <c r="J37">
        <v>-0.3</v>
      </c>
      <c r="K37">
        <v>60.6</v>
      </c>
      <c r="L37">
        <v>-0.3</v>
      </c>
      <c r="M37">
        <v>85.8</v>
      </c>
      <c r="N37">
        <v>0.2</v>
      </c>
      <c r="O37">
        <v>51.1</v>
      </c>
      <c r="P37">
        <v>-0.1</v>
      </c>
      <c r="U37" t="s">
        <v>44</v>
      </c>
      <c r="V37">
        <f t="shared" si="1"/>
        <v>773875</v>
      </c>
      <c r="W37" t="str">
        <f t="shared" si="2"/>
        <v>St. Teresa of Calcutta Catholic School</v>
      </c>
      <c r="X37" t="str">
        <f>VLOOKUP($C37,$AJ$3:$AN$4906,3,FALSE)</f>
        <v>1044 Lancaster Dr</v>
      </c>
      <c r="Y37" t="str">
        <f>VLOOKUP($C37,$AJ$3:$AN$4906,4,FALSE)</f>
        <v>Kingston</v>
      </c>
      <c r="Z37" t="str">
        <f>VLOOKUP($C37,$AJ$3:$AN$4906,5,FALSE)</f>
        <v>K7P2L6</v>
      </c>
      <c r="AA37">
        <f t="shared" si="3"/>
        <v>66.5</v>
      </c>
      <c r="AB37">
        <f t="shared" si="4"/>
        <v>-0.3</v>
      </c>
      <c r="AC37">
        <f t="shared" si="5"/>
        <v>60.6</v>
      </c>
      <c r="AD37">
        <f t="shared" si="6"/>
        <v>-0.3</v>
      </c>
      <c r="AE37">
        <f t="shared" si="7"/>
        <v>85.8</v>
      </c>
      <c r="AF37">
        <f t="shared" si="8"/>
        <v>0.2</v>
      </c>
      <c r="AG37">
        <f t="shared" si="9"/>
        <v>51.1</v>
      </c>
      <c r="AH37">
        <f t="shared" si="10"/>
        <v>-0.1</v>
      </c>
      <c r="AJ37" s="9">
        <v>462616</v>
      </c>
      <c r="AK37" t="s">
        <v>3392</v>
      </c>
      <c r="AL37" t="s">
        <v>3393</v>
      </c>
      <c r="AM37" t="s">
        <v>3297</v>
      </c>
      <c r="AN37" t="s">
        <v>3394</v>
      </c>
    </row>
    <row r="38" spans="1:40" x14ac:dyDescent="0.3">
      <c r="A38" t="s">
        <v>44</v>
      </c>
      <c r="B38" t="s">
        <v>53</v>
      </c>
      <c r="C38" s="10">
        <v>742279</v>
      </c>
      <c r="D38">
        <v>18</v>
      </c>
      <c r="E38">
        <v>39</v>
      </c>
      <c r="F38">
        <v>50</v>
      </c>
      <c r="G38">
        <v>58</v>
      </c>
      <c r="H38">
        <v>0</v>
      </c>
      <c r="I38">
        <v>29</v>
      </c>
      <c r="J38">
        <v>-1.5</v>
      </c>
      <c r="K38">
        <v>26</v>
      </c>
      <c r="L38">
        <v>-1</v>
      </c>
      <c r="M38">
        <v>56</v>
      </c>
      <c r="N38">
        <v>-1.1000000000000001</v>
      </c>
      <c r="O38">
        <v>20.7</v>
      </c>
      <c r="P38">
        <v>-0.4</v>
      </c>
      <c r="U38" t="s">
        <v>44</v>
      </c>
      <c r="V38">
        <f t="shared" si="1"/>
        <v>742279</v>
      </c>
      <c r="W38" t="str">
        <f t="shared" si="2"/>
        <v>Our Lady of Fatima Catholic School</v>
      </c>
      <c r="X38" t="str">
        <f>VLOOKUP($C38,$AJ$3:$AN$4906,3,FALSE)</f>
        <v>300 Sidney St</v>
      </c>
      <c r="Y38" t="str">
        <f>VLOOKUP($C38,$AJ$3:$AN$4906,4,FALSE)</f>
        <v>Belleville</v>
      </c>
      <c r="Z38" t="str">
        <f>VLOOKUP($C38,$AJ$3:$AN$4906,5,FALSE)</f>
        <v>K8P3Z3</v>
      </c>
      <c r="AA38">
        <f t="shared" si="3"/>
        <v>29</v>
      </c>
      <c r="AB38">
        <f t="shared" si="4"/>
        <v>-1.5</v>
      </c>
      <c r="AC38">
        <f t="shared" si="5"/>
        <v>26</v>
      </c>
      <c r="AD38">
        <f t="shared" si="6"/>
        <v>-1</v>
      </c>
      <c r="AE38">
        <f t="shared" si="7"/>
        <v>56</v>
      </c>
      <c r="AF38">
        <f t="shared" si="8"/>
        <v>-1.1000000000000001</v>
      </c>
      <c r="AG38">
        <f t="shared" si="9"/>
        <v>20.7</v>
      </c>
      <c r="AH38">
        <f t="shared" si="10"/>
        <v>-0.4</v>
      </c>
      <c r="AJ38" s="9">
        <v>468339</v>
      </c>
      <c r="AK38" t="s">
        <v>3395</v>
      </c>
      <c r="AL38" t="s">
        <v>3396</v>
      </c>
      <c r="AM38" t="s">
        <v>3297</v>
      </c>
      <c r="AN38" t="s">
        <v>3366</v>
      </c>
    </row>
    <row r="39" spans="1:40" x14ac:dyDescent="0.3">
      <c r="A39" t="s">
        <v>44</v>
      </c>
      <c r="B39" t="s">
        <v>54</v>
      </c>
      <c r="C39" s="10">
        <v>746568</v>
      </c>
      <c r="D39">
        <v>49</v>
      </c>
      <c r="E39">
        <v>20</v>
      </c>
      <c r="F39">
        <v>68</v>
      </c>
      <c r="G39">
        <v>70</v>
      </c>
      <c r="H39">
        <v>0</v>
      </c>
      <c r="I39">
        <v>61.8</v>
      </c>
      <c r="J39">
        <v>-0.5</v>
      </c>
      <c r="K39">
        <v>48.5</v>
      </c>
      <c r="L39">
        <v>-1.1000000000000001</v>
      </c>
      <c r="M39">
        <v>80.7</v>
      </c>
      <c r="N39">
        <v>-0.2</v>
      </c>
      <c r="O39">
        <v>32.9</v>
      </c>
      <c r="P39">
        <v>-1.4</v>
      </c>
      <c r="U39" t="s">
        <v>44</v>
      </c>
      <c r="V39">
        <f t="shared" si="1"/>
        <v>746568</v>
      </c>
      <c r="W39" t="str">
        <f t="shared" si="2"/>
        <v>Our Lady of Lourdes Catholic School</v>
      </c>
      <c r="X39" t="str">
        <f>VLOOKUP($C39,$AJ$3:$AN$4906,3,FALSE)</f>
        <v>20 Cranbrook St</v>
      </c>
      <c r="Y39" t="str">
        <f>VLOOKUP($C39,$AJ$3:$AN$4906,4,FALSE)</f>
        <v>Kingston</v>
      </c>
      <c r="Z39" t="str">
        <f>VLOOKUP($C39,$AJ$3:$AN$4906,5,FALSE)</f>
        <v>K7M4M9</v>
      </c>
      <c r="AA39">
        <f t="shared" si="3"/>
        <v>61.8</v>
      </c>
      <c r="AB39">
        <f t="shared" si="4"/>
        <v>-0.5</v>
      </c>
      <c r="AC39">
        <f t="shared" si="5"/>
        <v>48.5</v>
      </c>
      <c r="AD39">
        <f t="shared" si="6"/>
        <v>-1.1000000000000001</v>
      </c>
      <c r="AE39">
        <f t="shared" si="7"/>
        <v>80.7</v>
      </c>
      <c r="AF39">
        <f t="shared" si="8"/>
        <v>-0.2</v>
      </c>
      <c r="AG39">
        <f t="shared" si="9"/>
        <v>32.9</v>
      </c>
      <c r="AH39">
        <f t="shared" si="10"/>
        <v>-1.4</v>
      </c>
      <c r="AJ39" s="9">
        <v>485497</v>
      </c>
      <c r="AK39" t="s">
        <v>3397</v>
      </c>
      <c r="AL39" t="s">
        <v>3398</v>
      </c>
      <c r="AM39" t="s">
        <v>3297</v>
      </c>
      <c r="AN39" t="s">
        <v>3399</v>
      </c>
    </row>
    <row r="40" spans="1:40" x14ac:dyDescent="0.3">
      <c r="A40" t="s">
        <v>44</v>
      </c>
      <c r="B40" t="s">
        <v>55</v>
      </c>
      <c r="C40" s="10">
        <v>746690</v>
      </c>
      <c r="D40">
        <v>12</v>
      </c>
      <c r="E40">
        <v>23</v>
      </c>
      <c r="F40">
        <v>73</v>
      </c>
      <c r="G40">
        <v>48</v>
      </c>
      <c r="H40">
        <v>0</v>
      </c>
      <c r="I40">
        <v>67.099999999999994</v>
      </c>
      <c r="J40">
        <v>1</v>
      </c>
      <c r="K40">
        <v>54.8</v>
      </c>
      <c r="L40">
        <v>0.8</v>
      </c>
      <c r="M40">
        <v>83.3</v>
      </c>
      <c r="N40">
        <v>1.6</v>
      </c>
      <c r="O40">
        <v>33.299999999999997</v>
      </c>
      <c r="P40">
        <v>0.3</v>
      </c>
      <c r="U40" t="s">
        <v>44</v>
      </c>
      <c r="V40">
        <f t="shared" si="1"/>
        <v>746690</v>
      </c>
      <c r="W40" t="str">
        <f t="shared" si="2"/>
        <v>Our Lady of Mercy Catholic School</v>
      </c>
      <c r="X40" t="str">
        <f>VLOOKUP($C40,$AJ$3:$AN$4906,3,FALSE)</f>
        <v>192 Bridge St W</v>
      </c>
      <c r="Y40" t="str">
        <f>VLOOKUP($C40,$AJ$3:$AN$4906,4,FALSE)</f>
        <v>Bancroft</v>
      </c>
      <c r="Z40" t="str">
        <f>VLOOKUP($C40,$AJ$3:$AN$4906,5,FALSE)</f>
        <v>K0L1C0</v>
      </c>
      <c r="AA40">
        <f t="shared" si="3"/>
        <v>67.099999999999994</v>
      </c>
      <c r="AB40">
        <f t="shared" si="4"/>
        <v>1</v>
      </c>
      <c r="AC40">
        <f t="shared" si="5"/>
        <v>54.8</v>
      </c>
      <c r="AD40">
        <f t="shared" si="6"/>
        <v>0.8</v>
      </c>
      <c r="AE40">
        <f t="shared" si="7"/>
        <v>83.3</v>
      </c>
      <c r="AF40">
        <f t="shared" si="8"/>
        <v>1.6</v>
      </c>
      <c r="AG40">
        <f t="shared" si="9"/>
        <v>33.299999999999997</v>
      </c>
      <c r="AH40">
        <f t="shared" si="10"/>
        <v>0.3</v>
      </c>
      <c r="AJ40" s="9">
        <v>677523</v>
      </c>
      <c r="AK40" t="s">
        <v>3400</v>
      </c>
      <c r="AL40" t="s">
        <v>3401</v>
      </c>
      <c r="AM40" t="s">
        <v>3402</v>
      </c>
      <c r="AN40" t="s">
        <v>3403</v>
      </c>
    </row>
    <row r="41" spans="1:40" x14ac:dyDescent="0.3">
      <c r="A41" t="s">
        <v>44</v>
      </c>
      <c r="B41" t="s">
        <v>56</v>
      </c>
      <c r="C41" s="10">
        <v>706264</v>
      </c>
      <c r="D41">
        <v>29</v>
      </c>
      <c r="E41">
        <v>23</v>
      </c>
      <c r="F41">
        <v>191</v>
      </c>
      <c r="G41">
        <v>165</v>
      </c>
      <c r="H41">
        <v>0</v>
      </c>
      <c r="I41">
        <v>58.4</v>
      </c>
      <c r="J41">
        <v>-0.2</v>
      </c>
      <c r="K41">
        <v>49.2</v>
      </c>
      <c r="L41">
        <v>-0.3</v>
      </c>
      <c r="M41">
        <v>84.5</v>
      </c>
      <c r="N41">
        <v>0.9</v>
      </c>
      <c r="O41">
        <v>38.799999999999997</v>
      </c>
      <c r="P41">
        <v>0</v>
      </c>
      <c r="U41" t="s">
        <v>44</v>
      </c>
      <c r="V41">
        <f t="shared" si="1"/>
        <v>706264</v>
      </c>
      <c r="W41" t="str">
        <f t="shared" si="2"/>
        <v>Our Lady of Mount Carmel Catholic School</v>
      </c>
      <c r="X41" t="str">
        <f>VLOOKUP($C41,$AJ$3:$AN$4906,3,FALSE)</f>
        <v>97 Park Cres</v>
      </c>
      <c r="Y41" t="str">
        <f>VLOOKUP($C41,$AJ$3:$AN$4906,4,FALSE)</f>
        <v>Amherstview</v>
      </c>
      <c r="Z41" t="str">
        <f>VLOOKUP($C41,$AJ$3:$AN$4906,5,FALSE)</f>
        <v>K7N1L7</v>
      </c>
      <c r="AA41">
        <f t="shared" si="3"/>
        <v>58.4</v>
      </c>
      <c r="AB41">
        <f t="shared" si="4"/>
        <v>-0.2</v>
      </c>
      <c r="AC41">
        <f t="shared" si="5"/>
        <v>49.2</v>
      </c>
      <c r="AD41">
        <f t="shared" si="6"/>
        <v>-0.3</v>
      </c>
      <c r="AE41">
        <f t="shared" si="7"/>
        <v>84.5</v>
      </c>
      <c r="AF41">
        <f t="shared" si="8"/>
        <v>0.9</v>
      </c>
      <c r="AG41">
        <f t="shared" si="9"/>
        <v>38.799999999999997</v>
      </c>
      <c r="AH41">
        <f t="shared" si="10"/>
        <v>0</v>
      </c>
      <c r="AJ41" s="9">
        <v>515396</v>
      </c>
      <c r="AK41" t="s">
        <v>3404</v>
      </c>
      <c r="AL41" t="s">
        <v>3405</v>
      </c>
      <c r="AM41" t="s">
        <v>3376</v>
      </c>
      <c r="AN41" t="s">
        <v>3377</v>
      </c>
    </row>
    <row r="42" spans="1:40" x14ac:dyDescent="0.3">
      <c r="A42" t="s">
        <v>44</v>
      </c>
      <c r="B42" t="s">
        <v>57</v>
      </c>
      <c r="C42" s="10">
        <v>764370</v>
      </c>
      <c r="D42">
        <v>19</v>
      </c>
      <c r="E42">
        <v>19</v>
      </c>
      <c r="F42">
        <v>48</v>
      </c>
      <c r="G42">
        <v>40</v>
      </c>
      <c r="H42">
        <v>0</v>
      </c>
      <c r="I42">
        <v>42.7</v>
      </c>
      <c r="J42">
        <v>-1.3</v>
      </c>
      <c r="K42">
        <v>39.6</v>
      </c>
      <c r="L42">
        <v>-1</v>
      </c>
      <c r="M42">
        <v>82.5</v>
      </c>
      <c r="N42">
        <v>0.8</v>
      </c>
      <c r="O42">
        <v>40</v>
      </c>
      <c r="P42">
        <v>0.3</v>
      </c>
      <c r="U42" t="s">
        <v>44</v>
      </c>
      <c r="V42">
        <f t="shared" si="1"/>
        <v>764370</v>
      </c>
      <c r="W42" t="str">
        <f t="shared" si="2"/>
        <v>Sacred Heart Catholic School</v>
      </c>
      <c r="X42" t="str">
        <f>VLOOKUP($C42,$AJ$3:$AN$4906,3,FALSE)</f>
        <v>31 Thomas Bata Blvd</v>
      </c>
      <c r="Y42" t="str">
        <f>VLOOKUP($C42,$AJ$3:$AN$4906,4,FALSE)</f>
        <v>Batawa</v>
      </c>
      <c r="Z42" t="str">
        <f>VLOOKUP($C42,$AJ$3:$AN$4906,5,FALSE)</f>
        <v>K0K1E0</v>
      </c>
      <c r="AA42">
        <f t="shared" si="3"/>
        <v>42.7</v>
      </c>
      <c r="AB42">
        <f t="shared" si="4"/>
        <v>-1.3</v>
      </c>
      <c r="AC42">
        <f t="shared" si="5"/>
        <v>39.6</v>
      </c>
      <c r="AD42">
        <f t="shared" si="6"/>
        <v>-1</v>
      </c>
      <c r="AE42">
        <f t="shared" si="7"/>
        <v>82.5</v>
      </c>
      <c r="AF42">
        <f t="shared" si="8"/>
        <v>0.8</v>
      </c>
      <c r="AG42">
        <f t="shared" si="9"/>
        <v>40</v>
      </c>
      <c r="AH42">
        <f t="shared" si="10"/>
        <v>0.3</v>
      </c>
      <c r="AJ42" s="9">
        <v>530603</v>
      </c>
      <c r="AK42" t="s">
        <v>3406</v>
      </c>
      <c r="AL42" t="s">
        <v>3407</v>
      </c>
      <c r="AM42" t="s">
        <v>3408</v>
      </c>
      <c r="AN42" t="s">
        <v>3409</v>
      </c>
    </row>
    <row r="43" spans="1:40" x14ac:dyDescent="0.3">
      <c r="A43" t="s">
        <v>44</v>
      </c>
      <c r="B43" t="s">
        <v>58</v>
      </c>
      <c r="C43" s="10">
        <v>756830</v>
      </c>
      <c r="D43">
        <v>9</v>
      </c>
      <c r="E43">
        <v>15</v>
      </c>
      <c r="F43">
        <v>44</v>
      </c>
      <c r="G43">
        <v>42</v>
      </c>
      <c r="H43">
        <v>0</v>
      </c>
      <c r="I43">
        <v>68.2</v>
      </c>
      <c r="J43">
        <v>0.9</v>
      </c>
      <c r="K43">
        <v>63.6</v>
      </c>
      <c r="L43">
        <v>1.3</v>
      </c>
      <c r="M43">
        <v>82.1</v>
      </c>
      <c r="N43">
        <v>1.3</v>
      </c>
      <c r="O43">
        <v>19</v>
      </c>
      <c r="P43">
        <v>-1</v>
      </c>
      <c r="U43" t="s">
        <v>44</v>
      </c>
      <c r="V43">
        <f t="shared" si="1"/>
        <v>756830</v>
      </c>
      <c r="W43" t="str">
        <f t="shared" si="2"/>
        <v>Sacred Heart Catholic School</v>
      </c>
      <c r="X43" t="str">
        <f>VLOOKUP($C43,$AJ$3:$AN$4906,3,FALSE)</f>
        <v>50 Bursthall St</v>
      </c>
      <c r="Y43" t="str">
        <f>VLOOKUP($C43,$AJ$3:$AN$4906,4,FALSE)</f>
        <v>Marmora</v>
      </c>
      <c r="Z43" t="str">
        <f>VLOOKUP($C43,$AJ$3:$AN$4906,5,FALSE)</f>
        <v>K0K2M0</v>
      </c>
      <c r="AA43">
        <f t="shared" si="3"/>
        <v>68.2</v>
      </c>
      <c r="AB43">
        <f t="shared" si="4"/>
        <v>0.9</v>
      </c>
      <c r="AC43">
        <f t="shared" si="5"/>
        <v>63.6</v>
      </c>
      <c r="AD43">
        <f t="shared" si="6"/>
        <v>1.3</v>
      </c>
      <c r="AE43">
        <f t="shared" si="7"/>
        <v>82.1</v>
      </c>
      <c r="AF43">
        <f t="shared" si="8"/>
        <v>1.3</v>
      </c>
      <c r="AG43">
        <f t="shared" si="9"/>
        <v>19</v>
      </c>
      <c r="AH43">
        <f t="shared" si="10"/>
        <v>-1</v>
      </c>
      <c r="AJ43" s="9">
        <v>958050</v>
      </c>
      <c r="AK43" t="s">
        <v>3410</v>
      </c>
      <c r="AL43" t="s">
        <v>3411</v>
      </c>
      <c r="AM43" t="s">
        <v>3292</v>
      </c>
      <c r="AN43" t="s">
        <v>3412</v>
      </c>
    </row>
    <row r="44" spans="1:40" x14ac:dyDescent="0.3">
      <c r="A44" t="s">
        <v>44</v>
      </c>
      <c r="B44" t="s">
        <v>59</v>
      </c>
      <c r="C44" s="10">
        <v>781142</v>
      </c>
      <c r="D44">
        <v>18</v>
      </c>
      <c r="E44">
        <v>19</v>
      </c>
      <c r="F44">
        <v>37</v>
      </c>
      <c r="G44">
        <v>37</v>
      </c>
      <c r="H44">
        <v>0</v>
      </c>
      <c r="I44">
        <v>56.8</v>
      </c>
      <c r="J44">
        <v>-0.1</v>
      </c>
      <c r="K44">
        <v>37.799999999999997</v>
      </c>
      <c r="L44">
        <v>-1.1000000000000001</v>
      </c>
      <c r="M44">
        <v>73</v>
      </c>
      <c r="N44">
        <v>0</v>
      </c>
      <c r="O44">
        <v>27</v>
      </c>
      <c r="P44">
        <v>-0.7</v>
      </c>
      <c r="U44" t="s">
        <v>44</v>
      </c>
      <c r="V44">
        <f t="shared" si="1"/>
        <v>781142</v>
      </c>
      <c r="W44" t="str">
        <f t="shared" si="2"/>
        <v>St Carthagh Catholic School</v>
      </c>
      <c r="X44" t="str">
        <f>VLOOKUP($C44,$AJ$3:$AN$4906,3,FALSE)</f>
        <v>114 Hungerford Rd</v>
      </c>
      <c r="Y44" t="str">
        <f>VLOOKUP($C44,$AJ$3:$AN$4906,4,FALSE)</f>
        <v>Tweed</v>
      </c>
      <c r="Z44" t="str">
        <f>VLOOKUP($C44,$AJ$3:$AN$4906,5,FALSE)</f>
        <v>K0K3J0</v>
      </c>
      <c r="AA44">
        <f t="shared" si="3"/>
        <v>56.8</v>
      </c>
      <c r="AB44">
        <f t="shared" si="4"/>
        <v>-0.1</v>
      </c>
      <c r="AC44">
        <f t="shared" si="5"/>
        <v>37.799999999999997</v>
      </c>
      <c r="AD44">
        <f t="shared" si="6"/>
        <v>-1.1000000000000001</v>
      </c>
      <c r="AE44">
        <f t="shared" si="7"/>
        <v>73</v>
      </c>
      <c r="AF44">
        <f t="shared" si="8"/>
        <v>0</v>
      </c>
      <c r="AG44">
        <f t="shared" si="9"/>
        <v>27</v>
      </c>
      <c r="AH44">
        <f t="shared" si="10"/>
        <v>-0.7</v>
      </c>
      <c r="AJ44" s="9">
        <v>672610</v>
      </c>
      <c r="AK44" t="s">
        <v>3413</v>
      </c>
      <c r="AL44" t="s">
        <v>3414</v>
      </c>
      <c r="AM44" t="s">
        <v>3297</v>
      </c>
      <c r="AN44" t="s">
        <v>3412</v>
      </c>
    </row>
    <row r="45" spans="1:40" x14ac:dyDescent="0.3">
      <c r="A45" t="s">
        <v>44</v>
      </c>
      <c r="B45" t="s">
        <v>60</v>
      </c>
      <c r="C45" s="10">
        <v>796220</v>
      </c>
      <c r="D45">
        <v>27</v>
      </c>
      <c r="E45">
        <v>18</v>
      </c>
      <c r="F45">
        <v>65</v>
      </c>
      <c r="G45">
        <v>86</v>
      </c>
      <c r="H45">
        <v>0</v>
      </c>
      <c r="I45">
        <v>56.9</v>
      </c>
      <c r="J45">
        <v>-0.3</v>
      </c>
      <c r="K45">
        <v>50.8</v>
      </c>
      <c r="L45">
        <v>-0.3</v>
      </c>
      <c r="M45">
        <v>67.400000000000006</v>
      </c>
      <c r="N45">
        <v>-0.8</v>
      </c>
      <c r="O45">
        <v>19.8</v>
      </c>
      <c r="P45">
        <v>-1.5</v>
      </c>
      <c r="U45" t="s">
        <v>44</v>
      </c>
      <c r="V45">
        <f t="shared" si="1"/>
        <v>796220</v>
      </c>
      <c r="W45" t="str">
        <f t="shared" si="2"/>
        <v>St Gregory Catholic School</v>
      </c>
      <c r="X45" t="str">
        <f>VLOOKUP($C45,$AJ$3:$AN$4906,3,FALSE)</f>
        <v>7 Owen St</v>
      </c>
      <c r="Y45" t="str">
        <f>VLOOKUP($C45,$AJ$3:$AN$4906,4,FALSE)</f>
        <v>Picton</v>
      </c>
      <c r="Z45" t="str">
        <f>VLOOKUP($C45,$AJ$3:$AN$4906,5,FALSE)</f>
        <v>K0K2T0</v>
      </c>
      <c r="AA45">
        <f t="shared" si="3"/>
        <v>56.9</v>
      </c>
      <c r="AB45">
        <f t="shared" si="4"/>
        <v>-0.3</v>
      </c>
      <c r="AC45">
        <f t="shared" si="5"/>
        <v>50.8</v>
      </c>
      <c r="AD45">
        <f t="shared" si="6"/>
        <v>-0.3</v>
      </c>
      <c r="AE45">
        <f t="shared" si="7"/>
        <v>67.400000000000006</v>
      </c>
      <c r="AF45">
        <f t="shared" si="8"/>
        <v>-0.8</v>
      </c>
      <c r="AG45">
        <f t="shared" si="9"/>
        <v>19.8</v>
      </c>
      <c r="AH45">
        <f t="shared" si="10"/>
        <v>-1.5</v>
      </c>
      <c r="AJ45" s="9">
        <v>106913</v>
      </c>
      <c r="AK45" t="s">
        <v>3415</v>
      </c>
      <c r="AL45" t="s">
        <v>3416</v>
      </c>
      <c r="AM45" t="s">
        <v>3292</v>
      </c>
      <c r="AN45" t="s">
        <v>3412</v>
      </c>
    </row>
    <row r="46" spans="1:40" x14ac:dyDescent="0.3">
      <c r="A46" t="s">
        <v>44</v>
      </c>
      <c r="B46" t="s">
        <v>61</v>
      </c>
      <c r="C46" s="10">
        <v>815330</v>
      </c>
      <c r="D46">
        <v>32</v>
      </c>
      <c r="E46">
        <v>26</v>
      </c>
      <c r="F46">
        <v>111</v>
      </c>
      <c r="G46">
        <v>137</v>
      </c>
      <c r="H46">
        <v>0</v>
      </c>
      <c r="I46">
        <v>78.400000000000006</v>
      </c>
      <c r="J46">
        <v>1.4</v>
      </c>
      <c r="K46">
        <v>64</v>
      </c>
      <c r="L46">
        <v>1</v>
      </c>
      <c r="M46">
        <v>87.2</v>
      </c>
      <c r="N46">
        <v>1.3</v>
      </c>
      <c r="O46">
        <v>54</v>
      </c>
      <c r="P46">
        <v>1.2</v>
      </c>
      <c r="U46" t="s">
        <v>44</v>
      </c>
      <c r="V46">
        <f t="shared" si="1"/>
        <v>815330</v>
      </c>
      <c r="W46" t="str">
        <f t="shared" si="2"/>
        <v>St Joseph Catholic School</v>
      </c>
      <c r="X46" t="str">
        <f>VLOOKUP($C46,$AJ$3:$AN$4906,3,FALSE)</f>
        <v>405 Bridge St E</v>
      </c>
      <c r="Y46" t="str">
        <f>VLOOKUP($C46,$AJ$3:$AN$4906,4,FALSE)</f>
        <v>Belleville</v>
      </c>
      <c r="Z46" t="str">
        <f>VLOOKUP($C46,$AJ$3:$AN$4906,5,FALSE)</f>
        <v>K8N1P7</v>
      </c>
      <c r="AA46">
        <f t="shared" si="3"/>
        <v>78.400000000000006</v>
      </c>
      <c r="AB46">
        <f t="shared" si="4"/>
        <v>1.4</v>
      </c>
      <c r="AC46">
        <f t="shared" si="5"/>
        <v>64</v>
      </c>
      <c r="AD46">
        <f t="shared" si="6"/>
        <v>1</v>
      </c>
      <c r="AE46">
        <f t="shared" si="7"/>
        <v>87.2</v>
      </c>
      <c r="AF46">
        <f t="shared" si="8"/>
        <v>1.3</v>
      </c>
      <c r="AG46">
        <f t="shared" si="9"/>
        <v>54</v>
      </c>
      <c r="AH46">
        <f t="shared" si="10"/>
        <v>1.2</v>
      </c>
      <c r="AJ46" s="9">
        <v>548413</v>
      </c>
      <c r="AK46" t="s">
        <v>3417</v>
      </c>
      <c r="AL46" t="s">
        <v>3418</v>
      </c>
      <c r="AM46" t="s">
        <v>3297</v>
      </c>
      <c r="AN46" t="s">
        <v>3419</v>
      </c>
    </row>
    <row r="47" spans="1:40" x14ac:dyDescent="0.3">
      <c r="A47" t="s">
        <v>44</v>
      </c>
      <c r="B47" t="s">
        <v>62</v>
      </c>
      <c r="C47" s="10">
        <v>830984</v>
      </c>
      <c r="D47">
        <v>45</v>
      </c>
      <c r="E47">
        <v>24</v>
      </c>
      <c r="F47">
        <v>137</v>
      </c>
      <c r="G47">
        <v>117</v>
      </c>
      <c r="H47">
        <v>0</v>
      </c>
      <c r="I47">
        <v>64.2</v>
      </c>
      <c r="J47">
        <v>0</v>
      </c>
      <c r="K47">
        <v>52.6</v>
      </c>
      <c r="L47">
        <v>-0.4</v>
      </c>
      <c r="M47">
        <v>76.5</v>
      </c>
      <c r="N47">
        <v>-0.3</v>
      </c>
      <c r="O47">
        <v>31.6</v>
      </c>
      <c r="P47">
        <v>-1.1000000000000001</v>
      </c>
      <c r="U47" t="s">
        <v>44</v>
      </c>
      <c r="V47">
        <f t="shared" si="1"/>
        <v>830984</v>
      </c>
      <c r="W47" t="str">
        <f t="shared" si="2"/>
        <v>St Marguerite Bourgeoys Catholic School</v>
      </c>
      <c r="X47" t="str">
        <f>VLOOKUP($C47,$AJ$3:$AN$4906,3,FALSE)</f>
        <v>355 Waterloo Ave</v>
      </c>
      <c r="Y47" t="str">
        <f>VLOOKUP($C47,$AJ$3:$AN$4906,4,FALSE)</f>
        <v>Kingston</v>
      </c>
      <c r="Z47" t="str">
        <f>VLOOKUP($C47,$AJ$3:$AN$4906,5,FALSE)</f>
        <v>K7M8P5</v>
      </c>
      <c r="AA47">
        <f t="shared" si="3"/>
        <v>64.2</v>
      </c>
      <c r="AB47">
        <f t="shared" si="4"/>
        <v>0</v>
      </c>
      <c r="AC47">
        <f t="shared" si="5"/>
        <v>52.6</v>
      </c>
      <c r="AD47">
        <f t="shared" si="6"/>
        <v>-0.4</v>
      </c>
      <c r="AE47">
        <f t="shared" si="7"/>
        <v>76.5</v>
      </c>
      <c r="AF47">
        <f t="shared" si="8"/>
        <v>-0.3</v>
      </c>
      <c r="AG47">
        <f t="shared" si="9"/>
        <v>31.6</v>
      </c>
      <c r="AH47">
        <f t="shared" si="10"/>
        <v>-1.1000000000000001</v>
      </c>
      <c r="AJ47" s="9">
        <v>551660</v>
      </c>
      <c r="AK47" t="s">
        <v>3420</v>
      </c>
      <c r="AL47" t="s">
        <v>3421</v>
      </c>
      <c r="AM47" t="s">
        <v>3422</v>
      </c>
      <c r="AN47" t="s">
        <v>3423</v>
      </c>
    </row>
    <row r="48" spans="1:40" x14ac:dyDescent="0.3">
      <c r="A48" t="s">
        <v>44</v>
      </c>
      <c r="B48" t="s">
        <v>63</v>
      </c>
      <c r="C48" s="10">
        <v>823570</v>
      </c>
      <c r="D48">
        <v>60</v>
      </c>
      <c r="E48">
        <v>13</v>
      </c>
      <c r="F48">
        <v>94</v>
      </c>
      <c r="G48">
        <v>108</v>
      </c>
      <c r="H48">
        <v>0</v>
      </c>
      <c r="I48">
        <v>70.7</v>
      </c>
      <c r="J48">
        <v>-0.2</v>
      </c>
      <c r="K48">
        <v>61.7</v>
      </c>
      <c r="L48">
        <v>-0.6</v>
      </c>
      <c r="M48">
        <v>78.7</v>
      </c>
      <c r="N48">
        <v>-0.9</v>
      </c>
      <c r="O48">
        <v>48.1</v>
      </c>
      <c r="P48">
        <v>-0.7</v>
      </c>
      <c r="U48" t="s">
        <v>44</v>
      </c>
      <c r="V48">
        <f t="shared" si="1"/>
        <v>823570</v>
      </c>
      <c r="W48" t="str">
        <f t="shared" si="2"/>
        <v>St Martha Catholic School</v>
      </c>
      <c r="X48" t="str">
        <f>VLOOKUP($C48,$AJ$3:$AN$4906,3,FALSE)</f>
        <v>455 St Martha St</v>
      </c>
      <c r="Y48" t="str">
        <f>VLOOKUP($C48,$AJ$3:$AN$4906,4,FALSE)</f>
        <v>Kingston</v>
      </c>
      <c r="Z48" t="str">
        <f>VLOOKUP($C48,$AJ$3:$AN$4906,5,FALSE)</f>
        <v>K7K7C2</v>
      </c>
      <c r="AA48">
        <f t="shared" si="3"/>
        <v>70.7</v>
      </c>
      <c r="AB48">
        <f t="shared" si="4"/>
        <v>-0.2</v>
      </c>
      <c r="AC48">
        <f t="shared" si="5"/>
        <v>61.7</v>
      </c>
      <c r="AD48">
        <f t="shared" si="6"/>
        <v>-0.6</v>
      </c>
      <c r="AE48">
        <f t="shared" si="7"/>
        <v>78.7</v>
      </c>
      <c r="AF48">
        <f t="shared" si="8"/>
        <v>-0.9</v>
      </c>
      <c r="AG48">
        <f t="shared" si="9"/>
        <v>48.1</v>
      </c>
      <c r="AH48">
        <f t="shared" si="10"/>
        <v>-0.7</v>
      </c>
      <c r="AJ48" s="9">
        <v>895270</v>
      </c>
      <c r="AK48" t="s">
        <v>3424</v>
      </c>
      <c r="AL48" t="s">
        <v>3425</v>
      </c>
      <c r="AM48" t="s">
        <v>3311</v>
      </c>
      <c r="AN48" t="s">
        <v>3312</v>
      </c>
    </row>
    <row r="49" spans="1:40" x14ac:dyDescent="0.3">
      <c r="A49" t="s">
        <v>44</v>
      </c>
      <c r="B49" t="s">
        <v>64</v>
      </c>
      <c r="C49" s="10">
        <v>865125</v>
      </c>
      <c r="D49">
        <v>24</v>
      </c>
      <c r="E49">
        <v>14</v>
      </c>
      <c r="F49">
        <v>38</v>
      </c>
      <c r="H49">
        <v>0</v>
      </c>
      <c r="I49">
        <v>61.8</v>
      </c>
      <c r="J49">
        <v>-0.2</v>
      </c>
      <c r="K49">
        <v>60.5</v>
      </c>
      <c r="L49">
        <v>0.3</v>
      </c>
      <c r="U49" t="s">
        <v>44</v>
      </c>
      <c r="V49">
        <f t="shared" si="1"/>
        <v>865125</v>
      </c>
      <c r="W49" t="str">
        <f t="shared" si="2"/>
        <v>St Mary Catholic School</v>
      </c>
      <c r="X49" t="str">
        <f>VLOOKUP($C49,$AJ$3:$AN$4906,3,FALSE)</f>
        <v>1285 Read Rd RR 1</v>
      </c>
      <c r="Y49" t="str">
        <f>VLOOKUP($C49,$AJ$3:$AN$4906,4,FALSE)</f>
        <v>Shannonville</v>
      </c>
      <c r="Z49" t="str">
        <f>VLOOKUP($C49,$AJ$3:$AN$4906,5,FALSE)</f>
        <v>K0K3A0</v>
      </c>
      <c r="AA49">
        <f t="shared" si="3"/>
        <v>61.8</v>
      </c>
      <c r="AB49">
        <f t="shared" si="4"/>
        <v>-0.2</v>
      </c>
      <c r="AC49">
        <f t="shared" si="5"/>
        <v>60.5</v>
      </c>
      <c r="AD49">
        <f t="shared" si="6"/>
        <v>0.3</v>
      </c>
      <c r="AE49">
        <f t="shared" si="7"/>
        <v>0</v>
      </c>
      <c r="AF49">
        <f t="shared" si="8"/>
        <v>0</v>
      </c>
      <c r="AG49">
        <f t="shared" si="9"/>
        <v>0</v>
      </c>
      <c r="AH49">
        <f t="shared" si="10"/>
        <v>0</v>
      </c>
      <c r="AJ49" s="9">
        <v>953148</v>
      </c>
      <c r="AK49" t="s">
        <v>3426</v>
      </c>
      <c r="AL49" t="s">
        <v>3427</v>
      </c>
      <c r="AM49" t="s">
        <v>3297</v>
      </c>
      <c r="AN49" t="s">
        <v>3391</v>
      </c>
    </row>
    <row r="50" spans="1:40" x14ac:dyDescent="0.3">
      <c r="A50" t="s">
        <v>44</v>
      </c>
      <c r="B50" t="s">
        <v>65</v>
      </c>
      <c r="C50" s="10">
        <v>831840</v>
      </c>
      <c r="D50">
        <v>14</v>
      </c>
      <c r="E50">
        <v>25</v>
      </c>
      <c r="F50">
        <v>127</v>
      </c>
      <c r="G50">
        <v>118</v>
      </c>
      <c r="H50">
        <v>0</v>
      </c>
      <c r="I50">
        <v>48.8</v>
      </c>
      <c r="J50">
        <v>-0.4</v>
      </c>
      <c r="K50">
        <v>45.7</v>
      </c>
      <c r="L50">
        <v>0</v>
      </c>
      <c r="M50">
        <v>75</v>
      </c>
      <c r="N50">
        <v>0.6</v>
      </c>
      <c r="O50">
        <v>29.7</v>
      </c>
      <c r="P50">
        <v>0</v>
      </c>
      <c r="U50" t="s">
        <v>44</v>
      </c>
      <c r="V50">
        <f t="shared" si="1"/>
        <v>831840</v>
      </c>
      <c r="W50" t="str">
        <f t="shared" si="2"/>
        <v>St Mary Catholic School</v>
      </c>
      <c r="X50" t="str">
        <f>VLOOKUP($C50,$AJ$3:$AN$4906,3,FALSE)</f>
        <v>85 Campbell St</v>
      </c>
      <c r="Y50" t="str">
        <f>VLOOKUP($C50,$AJ$3:$AN$4906,4,FALSE)</f>
        <v>Trenton</v>
      </c>
      <c r="Z50" t="str">
        <f>VLOOKUP($C50,$AJ$3:$AN$4906,5,FALSE)</f>
        <v>K8V3A2</v>
      </c>
      <c r="AA50">
        <f t="shared" si="3"/>
        <v>48.8</v>
      </c>
      <c r="AB50">
        <f t="shared" si="4"/>
        <v>-0.4</v>
      </c>
      <c r="AC50">
        <f t="shared" si="5"/>
        <v>45.7</v>
      </c>
      <c r="AD50">
        <f t="shared" si="6"/>
        <v>0</v>
      </c>
      <c r="AE50">
        <f t="shared" si="7"/>
        <v>75</v>
      </c>
      <c r="AF50">
        <f t="shared" si="8"/>
        <v>0.6</v>
      </c>
      <c r="AG50">
        <f t="shared" si="9"/>
        <v>29.7</v>
      </c>
      <c r="AH50">
        <f t="shared" si="10"/>
        <v>0</v>
      </c>
      <c r="AJ50" s="9">
        <v>144872</v>
      </c>
      <c r="AK50" t="s">
        <v>3428</v>
      </c>
      <c r="AL50" t="s">
        <v>3429</v>
      </c>
      <c r="AM50" t="s">
        <v>3430</v>
      </c>
      <c r="AN50" t="s">
        <v>3391</v>
      </c>
    </row>
    <row r="51" spans="1:40" x14ac:dyDescent="0.3">
      <c r="A51" t="s">
        <v>44</v>
      </c>
      <c r="B51" t="s">
        <v>66</v>
      </c>
      <c r="C51" s="10">
        <v>834688</v>
      </c>
      <c r="D51">
        <v>24</v>
      </c>
      <c r="E51">
        <v>30</v>
      </c>
      <c r="F51">
        <v>196</v>
      </c>
      <c r="G51">
        <v>189</v>
      </c>
      <c r="H51">
        <v>0</v>
      </c>
      <c r="I51">
        <v>52.8</v>
      </c>
      <c r="J51">
        <v>-0.2</v>
      </c>
      <c r="K51">
        <v>46.9</v>
      </c>
      <c r="L51">
        <v>0</v>
      </c>
      <c r="M51">
        <v>71.7</v>
      </c>
      <c r="N51">
        <v>0.1</v>
      </c>
      <c r="O51">
        <v>21.2</v>
      </c>
      <c r="P51">
        <v>-0.9</v>
      </c>
      <c r="U51" t="s">
        <v>44</v>
      </c>
      <c r="V51">
        <f t="shared" si="1"/>
        <v>834688</v>
      </c>
      <c r="W51" t="str">
        <f t="shared" si="2"/>
        <v>St Michael Catholic School</v>
      </c>
      <c r="X51" t="str">
        <f>VLOOKUP($C51,$AJ$3:$AN$4906,3,FALSE)</f>
        <v>273 Church St</v>
      </c>
      <c r="Y51" t="str">
        <f>VLOOKUP($C51,$AJ$3:$AN$4906,4,FALSE)</f>
        <v>Belleville</v>
      </c>
      <c r="Z51" t="str">
        <f>VLOOKUP($C51,$AJ$3:$AN$4906,5,FALSE)</f>
        <v>K8N3C7</v>
      </c>
      <c r="AA51">
        <f t="shared" si="3"/>
        <v>52.8</v>
      </c>
      <c r="AB51">
        <f t="shared" si="4"/>
        <v>-0.2</v>
      </c>
      <c r="AC51">
        <f t="shared" si="5"/>
        <v>46.9</v>
      </c>
      <c r="AD51">
        <f t="shared" si="6"/>
        <v>0</v>
      </c>
      <c r="AE51">
        <f t="shared" si="7"/>
        <v>71.7</v>
      </c>
      <c r="AF51">
        <f t="shared" si="8"/>
        <v>0.1</v>
      </c>
      <c r="AG51">
        <f t="shared" si="9"/>
        <v>21.2</v>
      </c>
      <c r="AH51">
        <f t="shared" si="10"/>
        <v>-0.9</v>
      </c>
      <c r="AJ51" s="9">
        <v>765031</v>
      </c>
      <c r="AK51" t="s">
        <v>3431</v>
      </c>
      <c r="AL51" t="s">
        <v>3432</v>
      </c>
      <c r="AM51" t="s">
        <v>3433</v>
      </c>
      <c r="AN51" t="s">
        <v>3434</v>
      </c>
    </row>
    <row r="52" spans="1:40" x14ac:dyDescent="0.3">
      <c r="A52" t="s">
        <v>44</v>
      </c>
      <c r="B52" t="s">
        <v>67</v>
      </c>
      <c r="C52" s="10">
        <v>841773</v>
      </c>
      <c r="D52">
        <v>30</v>
      </c>
      <c r="E52">
        <v>12</v>
      </c>
      <c r="F52">
        <v>81</v>
      </c>
      <c r="G52">
        <v>78</v>
      </c>
      <c r="H52">
        <v>0</v>
      </c>
      <c r="I52">
        <v>63</v>
      </c>
      <c r="J52">
        <v>-0.2</v>
      </c>
      <c r="K52">
        <v>56.8</v>
      </c>
      <c r="L52">
        <v>-0.2</v>
      </c>
      <c r="M52">
        <v>76.900000000000006</v>
      </c>
      <c r="N52">
        <v>-0.2</v>
      </c>
      <c r="O52">
        <v>30.8</v>
      </c>
      <c r="P52">
        <v>-1</v>
      </c>
      <c r="U52" t="s">
        <v>44</v>
      </c>
      <c r="V52">
        <f t="shared" si="1"/>
        <v>841773</v>
      </c>
      <c r="W52" t="str">
        <f t="shared" si="2"/>
        <v>St Patrick Catholic School</v>
      </c>
      <c r="X52" t="str">
        <f>VLOOKUP($C52,$AJ$3:$AN$4906,3,FALSE)</f>
        <v>3889 Wilton Rd</v>
      </c>
      <c r="Y52" t="str">
        <f>VLOOKUP($C52,$AJ$3:$AN$4906,4,FALSE)</f>
        <v>Harrowsmith</v>
      </c>
      <c r="Z52" t="str">
        <f>VLOOKUP($C52,$AJ$3:$AN$4906,5,FALSE)</f>
        <v>K0H1V0</v>
      </c>
      <c r="AA52">
        <f t="shared" si="3"/>
        <v>63</v>
      </c>
      <c r="AB52">
        <f t="shared" si="4"/>
        <v>-0.2</v>
      </c>
      <c r="AC52">
        <f t="shared" si="5"/>
        <v>56.8</v>
      </c>
      <c r="AD52">
        <f t="shared" si="6"/>
        <v>-0.2</v>
      </c>
      <c r="AE52">
        <f t="shared" si="7"/>
        <v>76.900000000000006</v>
      </c>
      <c r="AF52">
        <f t="shared" si="8"/>
        <v>-0.2</v>
      </c>
      <c r="AG52">
        <f t="shared" si="9"/>
        <v>30.8</v>
      </c>
      <c r="AH52">
        <f t="shared" si="10"/>
        <v>-1</v>
      </c>
      <c r="AJ52" s="9">
        <v>827681</v>
      </c>
      <c r="AK52" t="s">
        <v>3435</v>
      </c>
      <c r="AL52" t="s">
        <v>3436</v>
      </c>
      <c r="AM52" t="s">
        <v>3433</v>
      </c>
      <c r="AN52" t="s">
        <v>3437</v>
      </c>
    </row>
    <row r="53" spans="1:40" x14ac:dyDescent="0.3">
      <c r="A53" t="s">
        <v>44</v>
      </c>
      <c r="B53" t="s">
        <v>68</v>
      </c>
      <c r="C53" s="10">
        <v>842761</v>
      </c>
      <c r="D53">
        <v>32</v>
      </c>
      <c r="E53">
        <v>30</v>
      </c>
      <c r="F53">
        <v>42</v>
      </c>
      <c r="H53">
        <v>0</v>
      </c>
      <c r="I53">
        <v>59.5</v>
      </c>
      <c r="J53">
        <v>0.2</v>
      </c>
      <c r="K53">
        <v>61.9</v>
      </c>
      <c r="L53">
        <v>1.1000000000000001</v>
      </c>
      <c r="U53" t="s">
        <v>44</v>
      </c>
      <c r="V53">
        <f t="shared" si="1"/>
        <v>842761</v>
      </c>
      <c r="W53" t="str">
        <f t="shared" si="2"/>
        <v>St Paul Catholic School</v>
      </c>
      <c r="X53" t="str">
        <f>VLOOKUP($C53,$AJ$3:$AN$4906,3,FALSE)</f>
        <v>266 McMahon Ave</v>
      </c>
      <c r="Y53" t="str">
        <f>VLOOKUP($C53,$AJ$3:$AN$4906,4,FALSE)</f>
        <v>Kingston</v>
      </c>
      <c r="Z53" t="str">
        <f>VLOOKUP($C53,$AJ$3:$AN$4906,5,FALSE)</f>
        <v>K7M3H2</v>
      </c>
      <c r="AA53">
        <f t="shared" si="3"/>
        <v>59.5</v>
      </c>
      <c r="AB53">
        <f t="shared" si="4"/>
        <v>0.2</v>
      </c>
      <c r="AC53">
        <f t="shared" si="5"/>
        <v>61.9</v>
      </c>
      <c r="AD53">
        <f t="shared" si="6"/>
        <v>1.1000000000000001</v>
      </c>
      <c r="AE53">
        <f t="shared" si="7"/>
        <v>0</v>
      </c>
      <c r="AF53">
        <f t="shared" si="8"/>
        <v>0</v>
      </c>
      <c r="AG53">
        <f t="shared" si="9"/>
        <v>0</v>
      </c>
      <c r="AH53">
        <f t="shared" si="10"/>
        <v>0</v>
      </c>
      <c r="AJ53" s="9">
        <v>708011</v>
      </c>
      <c r="AK53" t="s">
        <v>3438</v>
      </c>
      <c r="AL53" t="s">
        <v>3439</v>
      </c>
      <c r="AM53" t="s">
        <v>3440</v>
      </c>
      <c r="AN53" t="s">
        <v>3441</v>
      </c>
    </row>
    <row r="54" spans="1:40" x14ac:dyDescent="0.3">
      <c r="A54" t="s">
        <v>44</v>
      </c>
      <c r="B54" t="s">
        <v>69</v>
      </c>
      <c r="C54" s="10">
        <v>845493</v>
      </c>
      <c r="D54">
        <v>25</v>
      </c>
      <c r="E54">
        <v>20</v>
      </c>
      <c r="F54">
        <v>153</v>
      </c>
      <c r="G54">
        <v>181</v>
      </c>
      <c r="H54">
        <v>0</v>
      </c>
      <c r="I54">
        <v>55.9</v>
      </c>
      <c r="J54">
        <v>-0.3</v>
      </c>
      <c r="K54">
        <v>43.1</v>
      </c>
      <c r="L54">
        <v>-0.8</v>
      </c>
      <c r="M54">
        <v>64.099999999999994</v>
      </c>
      <c r="N54">
        <v>-1.2</v>
      </c>
      <c r="O54">
        <v>23.2</v>
      </c>
      <c r="P54">
        <v>-1.1000000000000001</v>
      </c>
      <c r="U54" t="s">
        <v>44</v>
      </c>
      <c r="V54">
        <f t="shared" si="1"/>
        <v>845493</v>
      </c>
      <c r="W54" t="str">
        <f t="shared" si="2"/>
        <v>St Peter Catholic School</v>
      </c>
      <c r="X54" t="str">
        <f>VLOOKUP($C54,$AJ$3:$AN$4906,3,FALSE)</f>
        <v>15A Tripp Blvd</v>
      </c>
      <c r="Y54" t="str">
        <f>VLOOKUP($C54,$AJ$3:$AN$4906,4,FALSE)</f>
        <v>Trenton</v>
      </c>
      <c r="Z54" t="str">
        <f>VLOOKUP($C54,$AJ$3:$AN$4906,5,FALSE)</f>
        <v>K8V6M2</v>
      </c>
      <c r="AA54">
        <f t="shared" si="3"/>
        <v>55.9</v>
      </c>
      <c r="AB54">
        <f t="shared" si="4"/>
        <v>-0.3</v>
      </c>
      <c r="AC54">
        <f t="shared" si="5"/>
        <v>43.1</v>
      </c>
      <c r="AD54">
        <f t="shared" si="6"/>
        <v>-0.8</v>
      </c>
      <c r="AE54">
        <f t="shared" si="7"/>
        <v>64.099999999999994</v>
      </c>
      <c r="AF54">
        <f t="shared" si="8"/>
        <v>-1.2</v>
      </c>
      <c r="AG54">
        <f t="shared" si="9"/>
        <v>23.2</v>
      </c>
      <c r="AH54">
        <f t="shared" si="10"/>
        <v>-1.1000000000000001</v>
      </c>
      <c r="AJ54" s="9">
        <v>715298</v>
      </c>
      <c r="AK54" t="s">
        <v>3442</v>
      </c>
      <c r="AL54" t="s">
        <v>3443</v>
      </c>
      <c r="AM54" t="s">
        <v>3433</v>
      </c>
      <c r="AN54" t="s">
        <v>3444</v>
      </c>
    </row>
    <row r="55" spans="1:40" x14ac:dyDescent="0.3">
      <c r="A55" t="s">
        <v>44</v>
      </c>
      <c r="B55" t="s">
        <v>70</v>
      </c>
      <c r="C55" s="10">
        <v>856150</v>
      </c>
      <c r="D55">
        <v>33</v>
      </c>
      <c r="E55">
        <v>36</v>
      </c>
      <c r="F55">
        <v>49</v>
      </c>
      <c r="G55">
        <v>67</v>
      </c>
      <c r="H55">
        <v>0</v>
      </c>
      <c r="I55">
        <v>51</v>
      </c>
      <c r="J55">
        <v>-0.2</v>
      </c>
      <c r="K55">
        <v>46.9</v>
      </c>
      <c r="L55">
        <v>0.1</v>
      </c>
      <c r="M55">
        <v>60.4</v>
      </c>
      <c r="N55">
        <v>-0.9</v>
      </c>
      <c r="O55">
        <v>32.799999999999997</v>
      </c>
      <c r="P55">
        <v>0</v>
      </c>
      <c r="U55" t="s">
        <v>44</v>
      </c>
      <c r="V55">
        <f t="shared" si="1"/>
        <v>856150</v>
      </c>
      <c r="W55" t="str">
        <f t="shared" si="2"/>
        <v>St Thomas More Catholic School</v>
      </c>
      <c r="X55" t="str">
        <f>VLOOKUP($C55,$AJ$3:$AN$4906,3,FALSE)</f>
        <v>234 Norman Rogers Dr</v>
      </c>
      <c r="Y55" t="str">
        <f>VLOOKUP($C55,$AJ$3:$AN$4906,4,FALSE)</f>
        <v>Kingston</v>
      </c>
      <c r="Z55" t="str">
        <f>VLOOKUP($C55,$AJ$3:$AN$4906,5,FALSE)</f>
        <v>K7M2R4</v>
      </c>
      <c r="AA55">
        <f t="shared" si="3"/>
        <v>51</v>
      </c>
      <c r="AB55">
        <f t="shared" si="4"/>
        <v>-0.2</v>
      </c>
      <c r="AC55">
        <f t="shared" si="5"/>
        <v>46.9</v>
      </c>
      <c r="AD55">
        <f t="shared" si="6"/>
        <v>0.1</v>
      </c>
      <c r="AE55">
        <f t="shared" si="7"/>
        <v>60.4</v>
      </c>
      <c r="AF55">
        <f t="shared" si="8"/>
        <v>-0.9</v>
      </c>
      <c r="AG55">
        <f t="shared" si="9"/>
        <v>32.799999999999997</v>
      </c>
      <c r="AH55">
        <f t="shared" si="10"/>
        <v>0</v>
      </c>
      <c r="AJ55" s="9">
        <v>717703</v>
      </c>
      <c r="AK55" t="s">
        <v>3445</v>
      </c>
      <c r="AL55" t="s">
        <v>3446</v>
      </c>
      <c r="AM55" t="s">
        <v>3433</v>
      </c>
      <c r="AN55" t="s">
        <v>3447</v>
      </c>
    </row>
    <row r="56" spans="1:40" x14ac:dyDescent="0.3">
      <c r="A56" t="s">
        <v>44</v>
      </c>
      <c r="B56" t="s">
        <v>71</v>
      </c>
      <c r="C56" s="10">
        <v>756642</v>
      </c>
      <c r="D56">
        <v>9</v>
      </c>
      <c r="E56">
        <v>45</v>
      </c>
      <c r="F56">
        <v>64</v>
      </c>
      <c r="G56">
        <v>67</v>
      </c>
      <c r="H56">
        <v>0</v>
      </c>
      <c r="I56">
        <v>28.1</v>
      </c>
      <c r="J56">
        <v>-0.9</v>
      </c>
      <c r="K56">
        <v>10.9</v>
      </c>
      <c r="L56">
        <v>-1.6</v>
      </c>
      <c r="M56">
        <v>65.7</v>
      </c>
      <c r="N56">
        <v>0.9</v>
      </c>
      <c r="O56">
        <v>23.9</v>
      </c>
      <c r="P56">
        <v>0.4</v>
      </c>
      <c r="U56" t="s">
        <v>44</v>
      </c>
      <c r="V56">
        <f t="shared" si="1"/>
        <v>756642</v>
      </c>
      <c r="W56" t="str">
        <f t="shared" si="2"/>
        <v>St Francis of Assisi Catholic School</v>
      </c>
      <c r="X56" t="str">
        <f>VLOOKUP($C56,$AJ$3:$AN$4906,3,FALSE)</f>
        <v>114 Wiley Street</v>
      </c>
      <c r="Y56" t="str">
        <f>VLOOKUP($C56,$AJ$3:$AN$4906,4,FALSE)</f>
        <v>Kingston</v>
      </c>
      <c r="Z56" t="str">
        <f>VLOOKUP($C56,$AJ$3:$AN$4906,5,FALSE)</f>
        <v>K7K5B5</v>
      </c>
      <c r="AA56">
        <f t="shared" si="3"/>
        <v>28.1</v>
      </c>
      <c r="AB56">
        <f t="shared" si="4"/>
        <v>-0.9</v>
      </c>
      <c r="AC56">
        <f t="shared" si="5"/>
        <v>10.9</v>
      </c>
      <c r="AD56">
        <f t="shared" si="6"/>
        <v>-1.6</v>
      </c>
      <c r="AE56">
        <f t="shared" si="7"/>
        <v>65.7</v>
      </c>
      <c r="AF56">
        <f t="shared" si="8"/>
        <v>0.9</v>
      </c>
      <c r="AG56">
        <f t="shared" si="9"/>
        <v>23.9</v>
      </c>
      <c r="AH56">
        <f t="shared" si="10"/>
        <v>0.4</v>
      </c>
      <c r="AJ56" s="9">
        <v>865257</v>
      </c>
      <c r="AK56" t="s">
        <v>3448</v>
      </c>
      <c r="AL56" t="s">
        <v>3449</v>
      </c>
      <c r="AM56" t="s">
        <v>3450</v>
      </c>
      <c r="AN56" t="s">
        <v>3451</v>
      </c>
    </row>
    <row r="57" spans="1:40" x14ac:dyDescent="0.3">
      <c r="A57" t="s">
        <v>44</v>
      </c>
      <c r="B57" t="s">
        <v>72</v>
      </c>
      <c r="C57" s="10">
        <v>827681</v>
      </c>
      <c r="D57">
        <v>41</v>
      </c>
      <c r="E57">
        <v>21</v>
      </c>
      <c r="F57">
        <v>119</v>
      </c>
      <c r="G57">
        <v>126</v>
      </c>
      <c r="H57">
        <v>0</v>
      </c>
      <c r="I57">
        <v>65.099999999999994</v>
      </c>
      <c r="J57">
        <v>0.1</v>
      </c>
      <c r="K57">
        <v>61.3</v>
      </c>
      <c r="L57">
        <v>0.4</v>
      </c>
      <c r="M57">
        <v>82.1</v>
      </c>
      <c r="N57">
        <v>0.5</v>
      </c>
      <c r="O57">
        <v>33.299999999999997</v>
      </c>
      <c r="P57">
        <v>-0.8</v>
      </c>
      <c r="U57" t="s">
        <v>44</v>
      </c>
      <c r="V57">
        <f t="shared" si="1"/>
        <v>827681</v>
      </c>
      <c r="W57" t="str">
        <f t="shared" si="2"/>
        <v>Cathedrale Catholic School</v>
      </c>
      <c r="X57" t="str">
        <f>VLOOKUP($C57,$AJ$3:$AN$4906,3,FALSE)</f>
        <v>301 Johnson St</v>
      </c>
      <c r="Y57" t="str">
        <f>VLOOKUP($C57,$AJ$3:$AN$4906,4,FALSE)</f>
        <v>Kingston</v>
      </c>
      <c r="Z57" t="str">
        <f>VLOOKUP($C57,$AJ$3:$AN$4906,5,FALSE)</f>
        <v>K7L1Y5</v>
      </c>
      <c r="AA57">
        <f t="shared" si="3"/>
        <v>65.099999999999994</v>
      </c>
      <c r="AB57">
        <f t="shared" si="4"/>
        <v>0.1</v>
      </c>
      <c r="AC57">
        <f t="shared" si="5"/>
        <v>61.3</v>
      </c>
      <c r="AD57">
        <f t="shared" si="6"/>
        <v>0.4</v>
      </c>
      <c r="AE57">
        <f t="shared" si="7"/>
        <v>82.1</v>
      </c>
      <c r="AF57">
        <f t="shared" si="8"/>
        <v>0.5</v>
      </c>
      <c r="AG57">
        <f t="shared" si="9"/>
        <v>33.299999999999997</v>
      </c>
      <c r="AH57">
        <f t="shared" si="10"/>
        <v>-0.8</v>
      </c>
      <c r="AJ57" s="9">
        <v>719919</v>
      </c>
      <c r="AK57" t="s">
        <v>3452</v>
      </c>
      <c r="AL57" t="s">
        <v>3453</v>
      </c>
      <c r="AM57" t="s">
        <v>3440</v>
      </c>
      <c r="AN57" t="s">
        <v>3454</v>
      </c>
    </row>
    <row r="58" spans="1:40" x14ac:dyDescent="0.3">
      <c r="A58" t="s">
        <v>73</v>
      </c>
      <c r="B58" t="s">
        <v>74</v>
      </c>
      <c r="C58" s="10">
        <v>19313</v>
      </c>
      <c r="D58">
        <v>17</v>
      </c>
      <c r="E58">
        <v>35</v>
      </c>
      <c r="F58">
        <v>138</v>
      </c>
      <c r="G58">
        <v>138</v>
      </c>
      <c r="H58">
        <v>0</v>
      </c>
      <c r="I58">
        <v>51.8</v>
      </c>
      <c r="J58">
        <v>0</v>
      </c>
      <c r="K58">
        <v>48.6</v>
      </c>
      <c r="L58">
        <v>0.6</v>
      </c>
      <c r="M58">
        <v>82.2</v>
      </c>
      <c r="N58">
        <v>1.5</v>
      </c>
      <c r="O58">
        <v>34.799999999999997</v>
      </c>
      <c r="P58">
        <v>0.5</v>
      </c>
      <c r="U58" t="s">
        <v>73</v>
      </c>
      <c r="V58">
        <f t="shared" si="1"/>
        <v>19313</v>
      </c>
      <c r="W58" t="str">
        <f t="shared" si="2"/>
        <v>Anne Hathaway Public School</v>
      </c>
      <c r="X58" t="str">
        <f>VLOOKUP($C58,$AJ$3:$AN$4906,3,FALSE)</f>
        <v>77 Bruce St</v>
      </c>
      <c r="Y58" t="str">
        <f>VLOOKUP($C58,$AJ$3:$AN$4906,4,FALSE)</f>
        <v>Stratford</v>
      </c>
      <c r="Z58" t="str">
        <f>VLOOKUP($C58,$AJ$3:$AN$4906,5,FALSE)</f>
        <v>N5A4A2</v>
      </c>
      <c r="AA58">
        <f t="shared" si="3"/>
        <v>51.8</v>
      </c>
      <c r="AB58">
        <f t="shared" si="4"/>
        <v>0</v>
      </c>
      <c r="AC58">
        <f t="shared" si="5"/>
        <v>48.6</v>
      </c>
      <c r="AD58">
        <f t="shared" si="6"/>
        <v>0.6</v>
      </c>
      <c r="AE58">
        <f t="shared" si="7"/>
        <v>82.2</v>
      </c>
      <c r="AF58">
        <f t="shared" si="8"/>
        <v>1.5</v>
      </c>
      <c r="AG58">
        <f t="shared" si="9"/>
        <v>34.799999999999997</v>
      </c>
      <c r="AH58">
        <f t="shared" si="10"/>
        <v>0.5</v>
      </c>
      <c r="AJ58" s="9">
        <v>735523</v>
      </c>
      <c r="AK58" t="s">
        <v>3455</v>
      </c>
      <c r="AL58" t="s">
        <v>3456</v>
      </c>
      <c r="AM58" t="s">
        <v>3457</v>
      </c>
      <c r="AN58" t="s">
        <v>3458</v>
      </c>
    </row>
    <row r="59" spans="1:40" x14ac:dyDescent="0.3">
      <c r="A59" t="s">
        <v>73</v>
      </c>
      <c r="B59" t="s">
        <v>75</v>
      </c>
      <c r="C59" s="10">
        <v>28673</v>
      </c>
      <c r="D59">
        <v>42</v>
      </c>
      <c r="E59">
        <v>26</v>
      </c>
      <c r="F59">
        <v>165</v>
      </c>
      <c r="G59">
        <v>164</v>
      </c>
      <c r="H59">
        <v>0</v>
      </c>
      <c r="I59">
        <v>61.5</v>
      </c>
      <c r="J59">
        <v>-0.2</v>
      </c>
      <c r="K59">
        <v>57.6</v>
      </c>
      <c r="L59">
        <v>0</v>
      </c>
      <c r="M59">
        <v>87.5</v>
      </c>
      <c r="N59">
        <v>0.9</v>
      </c>
      <c r="O59">
        <v>56.1</v>
      </c>
      <c r="P59">
        <v>0.9</v>
      </c>
      <c r="U59" t="s">
        <v>73</v>
      </c>
      <c r="V59">
        <f t="shared" si="1"/>
        <v>28673</v>
      </c>
      <c r="W59" t="str">
        <f t="shared" si="2"/>
        <v>Avon Public School</v>
      </c>
      <c r="X59" t="str">
        <f>VLOOKUP($C59,$AJ$3:$AN$4906,3,FALSE)</f>
        <v>31 Huntingdon Ave</v>
      </c>
      <c r="Y59" t="str">
        <f>VLOOKUP($C59,$AJ$3:$AN$4906,4,FALSE)</f>
        <v>Stratford</v>
      </c>
      <c r="Z59" t="str">
        <f>VLOOKUP($C59,$AJ$3:$AN$4906,5,FALSE)</f>
        <v>N5A6N7</v>
      </c>
      <c r="AA59">
        <f t="shared" si="3"/>
        <v>61.5</v>
      </c>
      <c r="AB59">
        <f t="shared" si="4"/>
        <v>-0.2</v>
      </c>
      <c r="AC59">
        <f t="shared" si="5"/>
        <v>57.6</v>
      </c>
      <c r="AD59">
        <f t="shared" si="6"/>
        <v>0</v>
      </c>
      <c r="AE59">
        <f t="shared" si="7"/>
        <v>87.5</v>
      </c>
      <c r="AF59">
        <f t="shared" si="8"/>
        <v>0.9</v>
      </c>
      <c r="AG59">
        <f t="shared" si="9"/>
        <v>56.1</v>
      </c>
      <c r="AH59">
        <f t="shared" si="10"/>
        <v>0.9</v>
      </c>
      <c r="AJ59" s="9">
        <v>728420</v>
      </c>
      <c r="AK59" t="s">
        <v>3459</v>
      </c>
      <c r="AL59" t="s">
        <v>3460</v>
      </c>
      <c r="AM59" t="s">
        <v>3433</v>
      </c>
      <c r="AN59" t="s">
        <v>3461</v>
      </c>
    </row>
    <row r="60" spans="1:40" x14ac:dyDescent="0.3">
      <c r="A60" t="s">
        <v>73</v>
      </c>
      <c r="B60" t="s">
        <v>76</v>
      </c>
      <c r="C60" s="10">
        <v>39306</v>
      </c>
      <c r="D60">
        <v>38</v>
      </c>
      <c r="E60">
        <v>18</v>
      </c>
      <c r="F60">
        <v>192</v>
      </c>
      <c r="G60">
        <v>170</v>
      </c>
      <c r="H60">
        <v>0</v>
      </c>
      <c r="I60">
        <v>70.599999999999994</v>
      </c>
      <c r="J60">
        <v>0.4</v>
      </c>
      <c r="K60">
        <v>65.099999999999994</v>
      </c>
      <c r="L60">
        <v>0.6</v>
      </c>
      <c r="M60">
        <v>84.1</v>
      </c>
      <c r="N60">
        <v>0.4</v>
      </c>
      <c r="O60">
        <v>61.2</v>
      </c>
      <c r="P60">
        <v>1.2</v>
      </c>
      <c r="U60" t="s">
        <v>73</v>
      </c>
      <c r="V60">
        <f t="shared" si="1"/>
        <v>39306</v>
      </c>
      <c r="W60" t="str">
        <f t="shared" si="2"/>
        <v>Bedford Public School</v>
      </c>
      <c r="X60" t="str">
        <f>VLOOKUP($C60,$AJ$3:$AN$4906,3,FALSE)</f>
        <v>59 Bedford Dr</v>
      </c>
      <c r="Y60" t="str">
        <f>VLOOKUP($C60,$AJ$3:$AN$4906,4,FALSE)</f>
        <v>Stratford</v>
      </c>
      <c r="Z60" t="str">
        <f>VLOOKUP($C60,$AJ$3:$AN$4906,5,FALSE)</f>
        <v>N5A5J7</v>
      </c>
      <c r="AA60">
        <f t="shared" si="3"/>
        <v>70.599999999999994</v>
      </c>
      <c r="AB60">
        <f t="shared" si="4"/>
        <v>0.4</v>
      </c>
      <c r="AC60">
        <f t="shared" si="5"/>
        <v>65.099999999999994</v>
      </c>
      <c r="AD60">
        <f t="shared" si="6"/>
        <v>0.6</v>
      </c>
      <c r="AE60">
        <f t="shared" si="7"/>
        <v>84.1</v>
      </c>
      <c r="AF60">
        <f t="shared" si="8"/>
        <v>0.4</v>
      </c>
      <c r="AG60">
        <f t="shared" si="9"/>
        <v>61.2</v>
      </c>
      <c r="AH60">
        <f t="shared" si="10"/>
        <v>1.2</v>
      </c>
      <c r="AJ60" s="9">
        <v>835099</v>
      </c>
      <c r="AK60" t="s">
        <v>3462</v>
      </c>
      <c r="AL60" t="s">
        <v>3463</v>
      </c>
      <c r="AM60" t="s">
        <v>3440</v>
      </c>
      <c r="AN60" t="s">
        <v>3464</v>
      </c>
    </row>
    <row r="61" spans="1:40" x14ac:dyDescent="0.3">
      <c r="A61" t="s">
        <v>73</v>
      </c>
      <c r="B61" t="s">
        <v>77</v>
      </c>
      <c r="C61" s="10">
        <v>272319</v>
      </c>
      <c r="D61">
        <v>23</v>
      </c>
      <c r="E61">
        <v>10</v>
      </c>
      <c r="F61">
        <v>66</v>
      </c>
      <c r="G61">
        <v>33</v>
      </c>
      <c r="H61">
        <v>0</v>
      </c>
      <c r="I61">
        <v>65.900000000000006</v>
      </c>
      <c r="J61">
        <v>0.2</v>
      </c>
      <c r="K61">
        <v>60.6</v>
      </c>
      <c r="L61">
        <v>0.3</v>
      </c>
      <c r="U61" t="s">
        <v>73</v>
      </c>
      <c r="V61">
        <f t="shared" si="1"/>
        <v>272319</v>
      </c>
      <c r="W61" t="str">
        <f t="shared" si="2"/>
        <v>Bluewater Coast Elementary Public School</v>
      </c>
      <c r="X61" t="str">
        <f>VLOOKUP($C61,$AJ$3:$AN$4906,3,FALSE)</f>
        <v>85 York Street</v>
      </c>
      <c r="Y61" t="str">
        <f>VLOOKUP($C61,$AJ$3:$AN$4906,4,FALSE)</f>
        <v>Hensall</v>
      </c>
      <c r="Z61" t="str">
        <f>VLOOKUP($C61,$AJ$3:$AN$4906,5,FALSE)</f>
        <v>N0M1X0</v>
      </c>
      <c r="AA61">
        <f t="shared" si="3"/>
        <v>65.900000000000006</v>
      </c>
      <c r="AB61">
        <f t="shared" si="4"/>
        <v>0.2</v>
      </c>
      <c r="AC61">
        <f t="shared" si="5"/>
        <v>60.6</v>
      </c>
      <c r="AD61">
        <f t="shared" si="6"/>
        <v>0.3</v>
      </c>
      <c r="AE61">
        <f t="shared" si="7"/>
        <v>0</v>
      </c>
      <c r="AF61">
        <f t="shared" si="8"/>
        <v>0</v>
      </c>
      <c r="AG61">
        <f t="shared" si="9"/>
        <v>0</v>
      </c>
      <c r="AH61">
        <f t="shared" si="10"/>
        <v>0</v>
      </c>
      <c r="AJ61" s="9">
        <v>742279</v>
      </c>
      <c r="AK61" t="s">
        <v>3465</v>
      </c>
      <c r="AL61" t="s">
        <v>3466</v>
      </c>
      <c r="AM61" t="s">
        <v>3440</v>
      </c>
      <c r="AN61" t="s">
        <v>3467</v>
      </c>
    </row>
    <row r="62" spans="1:40" x14ac:dyDescent="0.3">
      <c r="A62" t="s">
        <v>73</v>
      </c>
      <c r="B62" t="s">
        <v>78</v>
      </c>
      <c r="C62" s="10">
        <v>66699</v>
      </c>
      <c r="D62">
        <v>19</v>
      </c>
      <c r="E62">
        <v>6</v>
      </c>
      <c r="F62">
        <v>92</v>
      </c>
      <c r="G62">
        <v>70</v>
      </c>
      <c r="H62">
        <v>0</v>
      </c>
      <c r="I62">
        <v>55.4</v>
      </c>
      <c r="J62">
        <v>-0.2</v>
      </c>
      <c r="K62">
        <v>53.3</v>
      </c>
      <c r="L62">
        <v>0</v>
      </c>
      <c r="M62">
        <v>73.599999999999994</v>
      </c>
      <c r="N62">
        <v>0</v>
      </c>
      <c r="O62">
        <v>30</v>
      </c>
      <c r="P62">
        <v>-0.8</v>
      </c>
      <c r="U62" t="s">
        <v>73</v>
      </c>
      <c r="V62">
        <f t="shared" si="1"/>
        <v>66699</v>
      </c>
      <c r="W62" t="str">
        <f t="shared" si="2"/>
        <v>Brookside Public School</v>
      </c>
      <c r="X62" t="str">
        <f>VLOOKUP($C62,$AJ$3:$AN$4906,3,FALSE)</f>
        <v>36937 Belgrave Road RR 7</v>
      </c>
      <c r="Y62" t="str">
        <f>VLOOKUP($C62,$AJ$3:$AN$4906,4,FALSE)</f>
        <v>Lucknow</v>
      </c>
      <c r="Z62" t="str">
        <f>VLOOKUP($C62,$AJ$3:$AN$4906,5,FALSE)</f>
        <v>N0G2H0</v>
      </c>
      <c r="AA62">
        <f t="shared" si="3"/>
        <v>55.4</v>
      </c>
      <c r="AB62">
        <f t="shared" si="4"/>
        <v>-0.2</v>
      </c>
      <c r="AC62">
        <f t="shared" si="5"/>
        <v>53.3</v>
      </c>
      <c r="AD62">
        <f t="shared" si="6"/>
        <v>0</v>
      </c>
      <c r="AE62">
        <f t="shared" si="7"/>
        <v>73.599999999999994</v>
      </c>
      <c r="AF62">
        <f t="shared" si="8"/>
        <v>0</v>
      </c>
      <c r="AG62">
        <f t="shared" si="9"/>
        <v>30</v>
      </c>
      <c r="AH62">
        <f t="shared" si="10"/>
        <v>-0.8</v>
      </c>
      <c r="AJ62" s="9">
        <v>746568</v>
      </c>
      <c r="AK62" t="s">
        <v>54</v>
      </c>
      <c r="AL62" t="s">
        <v>3468</v>
      </c>
      <c r="AM62" t="s">
        <v>3433</v>
      </c>
      <c r="AN62" t="s">
        <v>3469</v>
      </c>
    </row>
    <row r="63" spans="1:40" x14ac:dyDescent="0.3">
      <c r="A63" t="s">
        <v>73</v>
      </c>
      <c r="B63" t="s">
        <v>79</v>
      </c>
      <c r="C63" s="10">
        <v>93718</v>
      </c>
      <c r="D63">
        <v>22</v>
      </c>
      <c r="E63">
        <v>8</v>
      </c>
      <c r="F63">
        <v>40</v>
      </c>
      <c r="G63">
        <v>52</v>
      </c>
      <c r="H63">
        <v>0</v>
      </c>
      <c r="I63">
        <v>60</v>
      </c>
      <c r="J63">
        <v>-0.2</v>
      </c>
      <c r="K63">
        <v>45</v>
      </c>
      <c r="L63">
        <v>-1</v>
      </c>
      <c r="M63">
        <v>84.6</v>
      </c>
      <c r="N63">
        <v>0.7</v>
      </c>
      <c r="O63">
        <v>48.1</v>
      </c>
      <c r="P63">
        <v>0.5</v>
      </c>
      <c r="U63" t="s">
        <v>73</v>
      </c>
      <c r="V63">
        <f t="shared" si="1"/>
        <v>93718</v>
      </c>
      <c r="W63" t="str">
        <f t="shared" si="2"/>
        <v>Central Perth Elementary School</v>
      </c>
      <c r="X63" t="str">
        <f>VLOOKUP($C63,$AJ$3:$AN$4906,3,FALSE)</f>
        <v>4663 Road 135 RR 1</v>
      </c>
      <c r="Y63" t="str">
        <f>VLOOKUP($C63,$AJ$3:$AN$4906,4,FALSE)</f>
        <v>Sebringville</v>
      </c>
      <c r="Z63" t="str">
        <f>VLOOKUP($C63,$AJ$3:$AN$4906,5,FALSE)</f>
        <v>N0K1X0</v>
      </c>
      <c r="AA63">
        <f t="shared" si="3"/>
        <v>60</v>
      </c>
      <c r="AB63">
        <f t="shared" si="4"/>
        <v>-0.2</v>
      </c>
      <c r="AC63">
        <f t="shared" si="5"/>
        <v>45</v>
      </c>
      <c r="AD63">
        <f t="shared" si="6"/>
        <v>-1</v>
      </c>
      <c r="AE63">
        <f t="shared" si="7"/>
        <v>84.6</v>
      </c>
      <c r="AF63">
        <f t="shared" si="8"/>
        <v>0.7</v>
      </c>
      <c r="AG63">
        <f t="shared" si="9"/>
        <v>48.1</v>
      </c>
      <c r="AH63">
        <f t="shared" si="10"/>
        <v>0.5</v>
      </c>
      <c r="AJ63" s="9">
        <v>746690</v>
      </c>
      <c r="AK63" t="s">
        <v>3470</v>
      </c>
      <c r="AL63" t="s">
        <v>3471</v>
      </c>
      <c r="AM63" t="s">
        <v>3472</v>
      </c>
      <c r="AN63" t="s">
        <v>3473</v>
      </c>
    </row>
    <row r="64" spans="1:40" x14ac:dyDescent="0.3">
      <c r="A64" t="s">
        <v>73</v>
      </c>
      <c r="B64" t="s">
        <v>80</v>
      </c>
      <c r="C64" s="10">
        <v>112917</v>
      </c>
      <c r="D64">
        <v>14</v>
      </c>
      <c r="E64">
        <v>22</v>
      </c>
      <c r="F64">
        <v>73</v>
      </c>
      <c r="G64">
        <v>71</v>
      </c>
      <c r="H64">
        <v>0</v>
      </c>
      <c r="I64">
        <v>80.099999999999994</v>
      </c>
      <c r="J64">
        <v>1.9</v>
      </c>
      <c r="K64">
        <v>69.900000000000006</v>
      </c>
      <c r="L64">
        <v>1.9</v>
      </c>
      <c r="M64">
        <v>77.5</v>
      </c>
      <c r="N64">
        <v>0.6</v>
      </c>
      <c r="O64">
        <v>47.9</v>
      </c>
      <c r="P64">
        <v>1.2</v>
      </c>
      <c r="U64" t="s">
        <v>73</v>
      </c>
      <c r="V64">
        <f t="shared" si="1"/>
        <v>112917</v>
      </c>
      <c r="W64" t="str">
        <f t="shared" si="2"/>
        <v>Clinton Public School</v>
      </c>
      <c r="X64" t="str">
        <f>VLOOKUP($C64,$AJ$3:$AN$4906,3,FALSE)</f>
        <v>27 Percival St</v>
      </c>
      <c r="Y64" t="str">
        <f>VLOOKUP($C64,$AJ$3:$AN$4906,4,FALSE)</f>
        <v>Clinton</v>
      </c>
      <c r="Z64" t="str">
        <f>VLOOKUP($C64,$AJ$3:$AN$4906,5,FALSE)</f>
        <v>N0M1L0</v>
      </c>
      <c r="AA64">
        <f t="shared" si="3"/>
        <v>80.099999999999994</v>
      </c>
      <c r="AB64">
        <f t="shared" si="4"/>
        <v>1.9</v>
      </c>
      <c r="AC64">
        <f t="shared" si="5"/>
        <v>69.900000000000006</v>
      </c>
      <c r="AD64">
        <f t="shared" si="6"/>
        <v>1.9</v>
      </c>
      <c r="AE64">
        <f t="shared" si="7"/>
        <v>77.5</v>
      </c>
      <c r="AF64">
        <f t="shared" si="8"/>
        <v>0.6</v>
      </c>
      <c r="AG64">
        <f t="shared" si="9"/>
        <v>47.9</v>
      </c>
      <c r="AH64">
        <f t="shared" si="10"/>
        <v>1.2</v>
      </c>
      <c r="AJ64" s="9">
        <v>706264</v>
      </c>
      <c r="AK64" t="s">
        <v>3474</v>
      </c>
      <c r="AL64" t="s">
        <v>3475</v>
      </c>
      <c r="AM64" t="s">
        <v>3476</v>
      </c>
      <c r="AN64" t="s">
        <v>3477</v>
      </c>
    </row>
    <row r="65" spans="1:40" x14ac:dyDescent="0.3">
      <c r="A65" t="s">
        <v>73</v>
      </c>
      <c r="B65" t="s">
        <v>81</v>
      </c>
      <c r="C65" s="10">
        <v>145912</v>
      </c>
      <c r="D65">
        <v>30</v>
      </c>
      <c r="E65">
        <v>15</v>
      </c>
      <c r="F65">
        <v>55</v>
      </c>
      <c r="G65">
        <v>49</v>
      </c>
      <c r="H65">
        <v>0</v>
      </c>
      <c r="I65">
        <v>87.3</v>
      </c>
      <c r="J65">
        <v>1.8</v>
      </c>
      <c r="K65">
        <v>80</v>
      </c>
      <c r="L65">
        <v>1.9</v>
      </c>
      <c r="M65">
        <v>81.599999999999994</v>
      </c>
      <c r="N65">
        <v>0.4</v>
      </c>
      <c r="O65">
        <v>61.2</v>
      </c>
      <c r="P65">
        <v>1.5</v>
      </c>
      <c r="U65" t="s">
        <v>73</v>
      </c>
      <c r="V65">
        <f t="shared" si="1"/>
        <v>145912</v>
      </c>
      <c r="W65" t="str">
        <f t="shared" si="2"/>
        <v>Downie Central Public School</v>
      </c>
      <c r="X65" t="str">
        <f>VLOOKUP($C65,$AJ$3:$AN$4906,3,FALSE)</f>
        <v>4384 Line 20 RR 2</v>
      </c>
      <c r="Y65" t="str">
        <f>VLOOKUP($C65,$AJ$3:$AN$4906,4,FALSE)</f>
        <v>St Pauls</v>
      </c>
      <c r="Z65" t="str">
        <f>VLOOKUP($C65,$AJ$3:$AN$4906,5,FALSE)</f>
        <v>N0K1V0</v>
      </c>
      <c r="AA65">
        <f t="shared" si="3"/>
        <v>87.3</v>
      </c>
      <c r="AB65">
        <f t="shared" si="4"/>
        <v>1.8</v>
      </c>
      <c r="AC65">
        <f t="shared" si="5"/>
        <v>80</v>
      </c>
      <c r="AD65">
        <f t="shared" si="6"/>
        <v>1.9</v>
      </c>
      <c r="AE65">
        <f t="shared" si="7"/>
        <v>81.599999999999994</v>
      </c>
      <c r="AF65">
        <f t="shared" si="8"/>
        <v>0.4</v>
      </c>
      <c r="AG65">
        <f t="shared" si="9"/>
        <v>61.2</v>
      </c>
      <c r="AH65">
        <f t="shared" si="10"/>
        <v>1.5</v>
      </c>
      <c r="AJ65" s="9">
        <v>752932</v>
      </c>
      <c r="AK65" t="s">
        <v>3478</v>
      </c>
      <c r="AL65" t="s">
        <v>3479</v>
      </c>
      <c r="AM65" t="s">
        <v>3433</v>
      </c>
      <c r="AN65" t="s">
        <v>3480</v>
      </c>
    </row>
    <row r="66" spans="1:40" x14ac:dyDescent="0.3">
      <c r="A66" t="s">
        <v>73</v>
      </c>
      <c r="B66" t="s">
        <v>82</v>
      </c>
      <c r="C66" s="10">
        <v>175170</v>
      </c>
      <c r="D66">
        <v>19</v>
      </c>
      <c r="E66">
        <v>6</v>
      </c>
      <c r="F66">
        <v>104</v>
      </c>
      <c r="G66">
        <v>87</v>
      </c>
      <c r="H66">
        <v>0</v>
      </c>
      <c r="I66">
        <v>66.8</v>
      </c>
      <c r="J66">
        <v>0.7</v>
      </c>
      <c r="K66">
        <v>56.7</v>
      </c>
      <c r="L66">
        <v>0.4</v>
      </c>
      <c r="M66">
        <v>83.9</v>
      </c>
      <c r="N66">
        <v>0.8</v>
      </c>
      <c r="O66">
        <v>55.2</v>
      </c>
      <c r="P66">
        <v>1.2</v>
      </c>
      <c r="U66" t="s">
        <v>73</v>
      </c>
      <c r="V66">
        <f t="shared" si="1"/>
        <v>175170</v>
      </c>
      <c r="W66" t="str">
        <f t="shared" si="2"/>
        <v>Elma Township Public School</v>
      </c>
      <c r="X66" t="str">
        <f>VLOOKUP($C66,$AJ$3:$AN$4906,3,FALSE)</f>
        <v>5972 Line 72 RR 2</v>
      </c>
      <c r="Y66" t="str">
        <f>VLOOKUP($C66,$AJ$3:$AN$4906,4,FALSE)</f>
        <v>Atwood</v>
      </c>
      <c r="Z66" t="str">
        <f>VLOOKUP($C66,$AJ$3:$AN$4906,5,FALSE)</f>
        <v>N0G1B0</v>
      </c>
      <c r="AA66">
        <f t="shared" si="3"/>
        <v>66.8</v>
      </c>
      <c r="AB66">
        <f t="shared" si="4"/>
        <v>0.7</v>
      </c>
      <c r="AC66">
        <f t="shared" si="5"/>
        <v>56.7</v>
      </c>
      <c r="AD66">
        <f t="shared" si="6"/>
        <v>0.4</v>
      </c>
      <c r="AE66">
        <f t="shared" si="7"/>
        <v>83.9</v>
      </c>
      <c r="AF66">
        <f t="shared" si="8"/>
        <v>0.8</v>
      </c>
      <c r="AG66">
        <f t="shared" si="9"/>
        <v>55.2</v>
      </c>
      <c r="AH66">
        <f t="shared" si="10"/>
        <v>1.2</v>
      </c>
      <c r="AJ66" s="9">
        <v>756830</v>
      </c>
      <c r="AK66" t="s">
        <v>3011</v>
      </c>
      <c r="AL66" t="s">
        <v>3481</v>
      </c>
      <c r="AM66" t="s">
        <v>3482</v>
      </c>
      <c r="AN66" t="s">
        <v>3483</v>
      </c>
    </row>
    <row r="67" spans="1:40" x14ac:dyDescent="0.3">
      <c r="A67" t="s">
        <v>73</v>
      </c>
      <c r="B67" t="s">
        <v>83</v>
      </c>
      <c r="C67" s="10">
        <v>190527</v>
      </c>
      <c r="D67">
        <v>24</v>
      </c>
      <c r="E67">
        <v>20</v>
      </c>
      <c r="F67">
        <v>159</v>
      </c>
      <c r="G67">
        <v>127</v>
      </c>
      <c r="H67">
        <v>0</v>
      </c>
      <c r="I67">
        <v>71.7</v>
      </c>
      <c r="J67">
        <v>0.9</v>
      </c>
      <c r="K67">
        <v>64.2</v>
      </c>
      <c r="L67">
        <v>1</v>
      </c>
      <c r="M67">
        <v>89.8</v>
      </c>
      <c r="N67">
        <v>1.6</v>
      </c>
      <c r="O67">
        <v>59.8</v>
      </c>
      <c r="P67">
        <v>1.8</v>
      </c>
      <c r="U67" t="s">
        <v>73</v>
      </c>
      <c r="V67">
        <f t="shared" si="1"/>
        <v>190527</v>
      </c>
      <c r="W67" t="str">
        <f t="shared" si="2"/>
        <v>Exeter Elementary School</v>
      </c>
      <c r="X67" t="str">
        <f>VLOOKUP($C67,$AJ$3:$AN$4906,3,FALSE)</f>
        <v>93 Victoria St E</v>
      </c>
      <c r="Y67" t="str">
        <f>VLOOKUP($C67,$AJ$3:$AN$4906,4,FALSE)</f>
        <v>Exeter</v>
      </c>
      <c r="Z67" t="str">
        <f>VLOOKUP($C67,$AJ$3:$AN$4906,5,FALSE)</f>
        <v>N0M1S1</v>
      </c>
      <c r="AA67">
        <f t="shared" si="3"/>
        <v>71.7</v>
      </c>
      <c r="AB67">
        <f t="shared" si="4"/>
        <v>0.9</v>
      </c>
      <c r="AC67">
        <f t="shared" si="5"/>
        <v>64.2</v>
      </c>
      <c r="AD67">
        <f t="shared" si="6"/>
        <v>1</v>
      </c>
      <c r="AE67">
        <f t="shared" si="7"/>
        <v>89.8</v>
      </c>
      <c r="AF67">
        <f t="shared" si="8"/>
        <v>1.6</v>
      </c>
      <c r="AG67">
        <f t="shared" si="9"/>
        <v>59.8</v>
      </c>
      <c r="AH67">
        <f t="shared" si="10"/>
        <v>1.8</v>
      </c>
      <c r="AJ67" s="9">
        <v>868370</v>
      </c>
      <c r="AK67" t="s">
        <v>3011</v>
      </c>
      <c r="AL67" t="s">
        <v>3484</v>
      </c>
      <c r="AM67" t="s">
        <v>3485</v>
      </c>
      <c r="AN67" t="s">
        <v>3486</v>
      </c>
    </row>
    <row r="68" spans="1:40" x14ac:dyDescent="0.3">
      <c r="A68" t="s">
        <v>73</v>
      </c>
      <c r="B68" t="s">
        <v>84</v>
      </c>
      <c r="C68" s="10">
        <v>478133</v>
      </c>
      <c r="D68">
        <v>22</v>
      </c>
      <c r="E68">
        <v>21</v>
      </c>
      <c r="F68">
        <v>204</v>
      </c>
      <c r="G68">
        <v>196</v>
      </c>
      <c r="H68">
        <v>0</v>
      </c>
      <c r="I68">
        <v>70.599999999999994</v>
      </c>
      <c r="J68">
        <v>0.9</v>
      </c>
      <c r="K68">
        <v>63.7</v>
      </c>
      <c r="L68">
        <v>1</v>
      </c>
      <c r="M68">
        <v>83.9</v>
      </c>
      <c r="N68">
        <v>1.1000000000000001</v>
      </c>
      <c r="O68">
        <v>48.5</v>
      </c>
      <c r="P68">
        <v>1</v>
      </c>
      <c r="U68" t="s">
        <v>73</v>
      </c>
      <c r="V68">
        <f t="shared" ref="V68:V131" si="11">VLOOKUP(C68,$AJ$3:$AN$4906,1,FALSE)</f>
        <v>478133</v>
      </c>
      <c r="W68" t="str">
        <f t="shared" ref="W68:W131" si="12">VLOOKUP(C68,$AJ$3:$AN$4906,2,FALSE)</f>
        <v>Goderich Public School</v>
      </c>
      <c r="X68" t="str">
        <f>VLOOKUP($C68,$AJ$3:$AN$4906,3,FALSE)</f>
        <v>125 Blake St W</v>
      </c>
      <c r="Y68" t="str">
        <f>VLOOKUP($C68,$AJ$3:$AN$4906,4,FALSE)</f>
        <v>Goderich</v>
      </c>
      <c r="Z68" t="str">
        <f>VLOOKUP($C68,$AJ$3:$AN$4906,5,FALSE)</f>
        <v>N7A1Z1</v>
      </c>
      <c r="AA68">
        <f t="shared" ref="AA68:AA131" si="13">I68</f>
        <v>70.599999999999994</v>
      </c>
      <c r="AB68">
        <f t="shared" ref="AB68:AB131" si="14">J68</f>
        <v>0.9</v>
      </c>
      <c r="AC68">
        <f t="shared" ref="AC68:AC131" si="15">K68</f>
        <v>63.7</v>
      </c>
      <c r="AD68">
        <f t="shared" ref="AD68:AD131" si="16">L68</f>
        <v>1</v>
      </c>
      <c r="AE68">
        <f t="shared" ref="AE68:AE131" si="17">M68</f>
        <v>83.9</v>
      </c>
      <c r="AF68">
        <f t="shared" ref="AF68:AF131" si="18">N68</f>
        <v>1.1000000000000001</v>
      </c>
      <c r="AG68">
        <f t="shared" ref="AG68:AG131" si="19">O68</f>
        <v>48.5</v>
      </c>
      <c r="AH68">
        <f t="shared" ref="AH68:AH131" si="20">P68</f>
        <v>1</v>
      </c>
      <c r="AJ68" s="9">
        <v>764370</v>
      </c>
      <c r="AK68" t="s">
        <v>3011</v>
      </c>
      <c r="AL68" t="s">
        <v>3487</v>
      </c>
      <c r="AM68" t="s">
        <v>3488</v>
      </c>
      <c r="AN68" t="s">
        <v>3489</v>
      </c>
    </row>
    <row r="69" spans="1:40" x14ac:dyDescent="0.3">
      <c r="A69" t="s">
        <v>73</v>
      </c>
      <c r="B69" t="s">
        <v>85</v>
      </c>
      <c r="C69" s="10">
        <v>242527</v>
      </c>
      <c r="D69">
        <v>31</v>
      </c>
      <c r="E69">
        <v>24</v>
      </c>
      <c r="F69">
        <v>76</v>
      </c>
      <c r="G69">
        <v>72</v>
      </c>
      <c r="H69">
        <v>0</v>
      </c>
      <c r="I69">
        <v>71.7</v>
      </c>
      <c r="J69">
        <v>0.9</v>
      </c>
      <c r="K69">
        <v>61.8</v>
      </c>
      <c r="L69">
        <v>0.8</v>
      </c>
      <c r="M69">
        <v>69.400000000000006</v>
      </c>
      <c r="N69">
        <v>-0.6</v>
      </c>
      <c r="O69">
        <v>38.9</v>
      </c>
      <c r="P69">
        <v>0</v>
      </c>
      <c r="U69" t="s">
        <v>73</v>
      </c>
      <c r="V69">
        <f t="shared" si="11"/>
        <v>242527</v>
      </c>
      <c r="W69" t="str">
        <f t="shared" si="12"/>
        <v>Hamlet Public School</v>
      </c>
      <c r="X69" t="str">
        <f>VLOOKUP($C69,$AJ$3:$AN$4906,3,FALSE)</f>
        <v>315 West Gore St</v>
      </c>
      <c r="Y69" t="str">
        <f>VLOOKUP($C69,$AJ$3:$AN$4906,4,FALSE)</f>
        <v>Stratford</v>
      </c>
      <c r="Z69" t="str">
        <f>VLOOKUP($C69,$AJ$3:$AN$4906,5,FALSE)</f>
        <v>N5A7N4</v>
      </c>
      <c r="AA69">
        <f t="shared" si="13"/>
        <v>71.7</v>
      </c>
      <c r="AB69">
        <f t="shared" si="14"/>
        <v>0.9</v>
      </c>
      <c r="AC69">
        <f t="shared" si="15"/>
        <v>61.8</v>
      </c>
      <c r="AD69">
        <f t="shared" si="16"/>
        <v>0.8</v>
      </c>
      <c r="AE69">
        <f t="shared" si="17"/>
        <v>69.400000000000006</v>
      </c>
      <c r="AF69">
        <f t="shared" si="18"/>
        <v>-0.6</v>
      </c>
      <c r="AG69">
        <f t="shared" si="19"/>
        <v>38.9</v>
      </c>
      <c r="AH69">
        <f t="shared" si="20"/>
        <v>0</v>
      </c>
      <c r="AJ69" s="9">
        <v>781142</v>
      </c>
      <c r="AK69" t="s">
        <v>3490</v>
      </c>
      <c r="AL69" t="s">
        <v>3491</v>
      </c>
      <c r="AM69" t="s">
        <v>3492</v>
      </c>
      <c r="AN69" t="s">
        <v>3493</v>
      </c>
    </row>
    <row r="70" spans="1:40" x14ac:dyDescent="0.3">
      <c r="A70" t="s">
        <v>73</v>
      </c>
      <c r="B70" t="s">
        <v>86</v>
      </c>
      <c r="C70" s="10">
        <v>268003</v>
      </c>
      <c r="D70">
        <v>13</v>
      </c>
      <c r="E70">
        <v>8</v>
      </c>
      <c r="F70">
        <v>104</v>
      </c>
      <c r="G70">
        <v>81</v>
      </c>
      <c r="H70">
        <v>0</v>
      </c>
      <c r="I70">
        <v>54.3</v>
      </c>
      <c r="J70">
        <v>0.2</v>
      </c>
      <c r="K70">
        <v>44.2</v>
      </c>
      <c r="L70">
        <v>-0.2</v>
      </c>
      <c r="M70">
        <v>73.5</v>
      </c>
      <c r="N70">
        <v>0.2</v>
      </c>
      <c r="O70">
        <v>28.4</v>
      </c>
      <c r="P70">
        <v>-0.7</v>
      </c>
      <c r="U70" t="s">
        <v>73</v>
      </c>
      <c r="V70">
        <f t="shared" si="11"/>
        <v>268003</v>
      </c>
      <c r="W70" t="str">
        <f t="shared" si="12"/>
        <v>Howick Central Public School</v>
      </c>
      <c r="X70" t="str">
        <f>VLOOKUP($C70,$AJ$3:$AN$4906,3,FALSE)</f>
        <v>45010 Harriston Road RR 1</v>
      </c>
      <c r="Y70" t="str">
        <f>VLOOKUP($C70,$AJ$3:$AN$4906,4,FALSE)</f>
        <v>Gorrie</v>
      </c>
      <c r="Z70" t="str">
        <f>VLOOKUP($C70,$AJ$3:$AN$4906,5,FALSE)</f>
        <v>N0G1X0</v>
      </c>
      <c r="AA70">
        <f t="shared" si="13"/>
        <v>54.3</v>
      </c>
      <c r="AB70">
        <f t="shared" si="14"/>
        <v>0.2</v>
      </c>
      <c r="AC70">
        <f t="shared" si="15"/>
        <v>44.2</v>
      </c>
      <c r="AD70">
        <f t="shared" si="16"/>
        <v>-0.2</v>
      </c>
      <c r="AE70">
        <f t="shared" si="17"/>
        <v>73.5</v>
      </c>
      <c r="AF70">
        <f t="shared" si="18"/>
        <v>0.2</v>
      </c>
      <c r="AG70">
        <f t="shared" si="19"/>
        <v>28.4</v>
      </c>
      <c r="AH70">
        <f t="shared" si="20"/>
        <v>-0.7</v>
      </c>
      <c r="AJ70" s="9">
        <v>756642</v>
      </c>
      <c r="AK70" t="s">
        <v>3494</v>
      </c>
      <c r="AL70" t="s">
        <v>3495</v>
      </c>
      <c r="AM70" t="s">
        <v>3433</v>
      </c>
      <c r="AN70" t="s">
        <v>3496</v>
      </c>
    </row>
    <row r="71" spans="1:40" x14ac:dyDescent="0.3">
      <c r="A71" t="s">
        <v>73</v>
      </c>
      <c r="B71" t="s">
        <v>87</v>
      </c>
      <c r="C71" s="10">
        <v>268640</v>
      </c>
      <c r="D71">
        <v>9</v>
      </c>
      <c r="E71">
        <v>11</v>
      </c>
      <c r="F71">
        <v>74</v>
      </c>
      <c r="G71">
        <v>81</v>
      </c>
      <c r="H71">
        <v>0</v>
      </c>
      <c r="I71">
        <v>78.400000000000006</v>
      </c>
      <c r="J71">
        <v>1.6</v>
      </c>
      <c r="K71">
        <v>78.400000000000006</v>
      </c>
      <c r="L71">
        <v>2.4</v>
      </c>
      <c r="M71">
        <v>68.5</v>
      </c>
      <c r="N71">
        <v>-0.5</v>
      </c>
      <c r="O71">
        <v>35.799999999999997</v>
      </c>
      <c r="P71">
        <v>0.1</v>
      </c>
      <c r="U71" t="s">
        <v>73</v>
      </c>
      <c r="V71">
        <f t="shared" si="11"/>
        <v>268640</v>
      </c>
      <c r="W71" t="str">
        <f t="shared" si="12"/>
        <v>Hullett Central Public School</v>
      </c>
      <c r="X71" t="str">
        <f>VLOOKUP($C71,$AJ$3:$AN$4906,3,FALSE)</f>
        <v>269 King St</v>
      </c>
      <c r="Y71" t="str">
        <f>VLOOKUP($C71,$AJ$3:$AN$4906,4,FALSE)</f>
        <v>Londesborough</v>
      </c>
      <c r="Z71" t="str">
        <f>VLOOKUP($C71,$AJ$3:$AN$4906,5,FALSE)</f>
        <v>N0M2H0</v>
      </c>
      <c r="AA71">
        <f t="shared" si="13"/>
        <v>78.400000000000006</v>
      </c>
      <c r="AB71">
        <f t="shared" si="14"/>
        <v>1.6</v>
      </c>
      <c r="AC71">
        <f t="shared" si="15"/>
        <v>78.400000000000006</v>
      </c>
      <c r="AD71">
        <f t="shared" si="16"/>
        <v>2.4</v>
      </c>
      <c r="AE71">
        <f t="shared" si="17"/>
        <v>68.5</v>
      </c>
      <c r="AF71">
        <f t="shared" si="18"/>
        <v>-0.5</v>
      </c>
      <c r="AG71">
        <f t="shared" si="19"/>
        <v>35.799999999999997</v>
      </c>
      <c r="AH71">
        <f t="shared" si="20"/>
        <v>0.1</v>
      </c>
      <c r="AJ71" s="9">
        <v>796220</v>
      </c>
      <c r="AK71" t="s">
        <v>3497</v>
      </c>
      <c r="AL71" t="s">
        <v>3498</v>
      </c>
      <c r="AM71" t="s">
        <v>3499</v>
      </c>
      <c r="AN71" t="s">
        <v>3500</v>
      </c>
    </row>
    <row r="72" spans="1:40" x14ac:dyDescent="0.3">
      <c r="A72" t="s">
        <v>73</v>
      </c>
      <c r="B72" t="s">
        <v>88</v>
      </c>
      <c r="C72" s="10">
        <v>273694</v>
      </c>
      <c r="D72">
        <v>21</v>
      </c>
      <c r="E72">
        <v>12</v>
      </c>
      <c r="F72">
        <v>103</v>
      </c>
      <c r="G72">
        <v>117</v>
      </c>
      <c r="H72">
        <v>0</v>
      </c>
      <c r="I72">
        <v>68.400000000000006</v>
      </c>
      <c r="J72">
        <v>0.5</v>
      </c>
      <c r="K72">
        <v>59.2</v>
      </c>
      <c r="L72">
        <v>0.4</v>
      </c>
      <c r="M72">
        <v>73.099999999999994</v>
      </c>
      <c r="N72">
        <v>-0.4</v>
      </c>
      <c r="O72">
        <v>47.9</v>
      </c>
      <c r="P72">
        <v>0.6</v>
      </c>
      <c r="U72" t="s">
        <v>73</v>
      </c>
      <c r="V72">
        <f t="shared" si="11"/>
        <v>273694</v>
      </c>
      <c r="W72" t="str">
        <f t="shared" si="12"/>
        <v>Huron Centennial Public School</v>
      </c>
      <c r="X72" t="str">
        <f>VLOOKUP($C72,$AJ$3:$AN$4906,3,FALSE)</f>
        <v>39978 Centennial Rd RR 1</v>
      </c>
      <c r="Y72" t="str">
        <f>VLOOKUP($C72,$AJ$3:$AN$4906,4,FALSE)</f>
        <v>Brucefield</v>
      </c>
      <c r="Z72" t="str">
        <f>VLOOKUP($C72,$AJ$3:$AN$4906,5,FALSE)</f>
        <v>N0M1J0</v>
      </c>
      <c r="AA72">
        <f t="shared" si="13"/>
        <v>68.400000000000006</v>
      </c>
      <c r="AB72">
        <f t="shared" si="14"/>
        <v>0.5</v>
      </c>
      <c r="AC72">
        <f t="shared" si="15"/>
        <v>59.2</v>
      </c>
      <c r="AD72">
        <f t="shared" si="16"/>
        <v>0.4</v>
      </c>
      <c r="AE72">
        <f t="shared" si="17"/>
        <v>73.099999999999994</v>
      </c>
      <c r="AF72">
        <f t="shared" si="18"/>
        <v>-0.4</v>
      </c>
      <c r="AG72">
        <f t="shared" si="19"/>
        <v>47.9</v>
      </c>
      <c r="AH72">
        <f t="shared" si="20"/>
        <v>0.6</v>
      </c>
      <c r="AJ72" s="9">
        <v>799556</v>
      </c>
      <c r="AK72" t="s">
        <v>3501</v>
      </c>
      <c r="AL72" t="s">
        <v>3502</v>
      </c>
      <c r="AM72" t="s">
        <v>3503</v>
      </c>
      <c r="AN72" t="s">
        <v>3504</v>
      </c>
    </row>
    <row r="73" spans="1:40" x14ac:dyDescent="0.3">
      <c r="A73" t="s">
        <v>73</v>
      </c>
      <c r="B73" t="s">
        <v>89</v>
      </c>
      <c r="C73" s="10">
        <v>163619</v>
      </c>
      <c r="D73">
        <v>23</v>
      </c>
      <c r="E73">
        <v>14</v>
      </c>
      <c r="F73">
        <v>128</v>
      </c>
      <c r="G73">
        <v>124</v>
      </c>
      <c r="H73">
        <v>0</v>
      </c>
      <c r="I73">
        <v>75.400000000000006</v>
      </c>
      <c r="J73">
        <v>1.2</v>
      </c>
      <c r="K73">
        <v>73.400000000000006</v>
      </c>
      <c r="L73">
        <v>1.8</v>
      </c>
      <c r="M73">
        <v>84.7</v>
      </c>
      <c r="N73">
        <v>1</v>
      </c>
      <c r="O73">
        <v>57.3</v>
      </c>
      <c r="P73">
        <v>1.6</v>
      </c>
      <c r="U73" t="s">
        <v>73</v>
      </c>
      <c r="V73">
        <f t="shared" si="11"/>
        <v>163619</v>
      </c>
      <c r="W73" t="str">
        <f t="shared" si="12"/>
        <v>Listowel Eastdale Public School</v>
      </c>
      <c r="X73" t="str">
        <f>VLOOKUP($C73,$AJ$3:$AN$4906,3,FALSE)</f>
        <v>365 Nichol Ave S</v>
      </c>
      <c r="Y73" t="str">
        <f>VLOOKUP($C73,$AJ$3:$AN$4906,4,FALSE)</f>
        <v>Listowel</v>
      </c>
      <c r="Z73" t="str">
        <f>VLOOKUP($C73,$AJ$3:$AN$4906,5,FALSE)</f>
        <v>N4W2M3</v>
      </c>
      <c r="AA73">
        <f t="shared" si="13"/>
        <v>75.400000000000006</v>
      </c>
      <c r="AB73">
        <f t="shared" si="14"/>
        <v>1.2</v>
      </c>
      <c r="AC73">
        <f t="shared" si="15"/>
        <v>73.400000000000006</v>
      </c>
      <c r="AD73">
        <f t="shared" si="16"/>
        <v>1.8</v>
      </c>
      <c r="AE73">
        <f t="shared" si="17"/>
        <v>84.7</v>
      </c>
      <c r="AF73">
        <f t="shared" si="18"/>
        <v>1</v>
      </c>
      <c r="AG73">
        <f t="shared" si="19"/>
        <v>57.3</v>
      </c>
      <c r="AH73">
        <f t="shared" si="20"/>
        <v>1.6</v>
      </c>
      <c r="AJ73" s="9">
        <v>815330</v>
      </c>
      <c r="AK73" t="s">
        <v>3505</v>
      </c>
      <c r="AL73" t="s">
        <v>3506</v>
      </c>
      <c r="AM73" t="s">
        <v>3440</v>
      </c>
      <c r="AN73" t="s">
        <v>3507</v>
      </c>
    </row>
    <row r="74" spans="1:40" x14ac:dyDescent="0.3">
      <c r="A74" t="s">
        <v>73</v>
      </c>
      <c r="B74" t="s">
        <v>90</v>
      </c>
      <c r="C74" s="10">
        <v>285535</v>
      </c>
      <c r="D74">
        <v>30</v>
      </c>
      <c r="E74">
        <v>17</v>
      </c>
      <c r="F74">
        <v>162</v>
      </c>
      <c r="G74">
        <v>179</v>
      </c>
      <c r="H74">
        <v>0</v>
      </c>
      <c r="I74">
        <v>67.900000000000006</v>
      </c>
      <c r="J74">
        <v>0.3</v>
      </c>
      <c r="K74">
        <v>69.099999999999994</v>
      </c>
      <c r="L74">
        <v>1.1000000000000001</v>
      </c>
      <c r="M74">
        <v>86.9</v>
      </c>
      <c r="N74">
        <v>0.9</v>
      </c>
      <c r="O74">
        <v>63.7</v>
      </c>
      <c r="P74">
        <v>1.7</v>
      </c>
      <c r="U74" t="s">
        <v>73</v>
      </c>
      <c r="V74">
        <f t="shared" si="11"/>
        <v>285535</v>
      </c>
      <c r="W74" t="str">
        <f t="shared" si="12"/>
        <v>Little Falls Public School</v>
      </c>
      <c r="X74" t="str">
        <f>VLOOKUP($C74,$AJ$3:$AN$4906,3,FALSE)</f>
        <v>25 Lindsay Atkinson Drive</v>
      </c>
      <c r="Y74" t="str">
        <f>VLOOKUP($C74,$AJ$3:$AN$4906,4,FALSE)</f>
        <v>St Marys</v>
      </c>
      <c r="Z74" t="str">
        <f>VLOOKUP($C74,$AJ$3:$AN$4906,5,FALSE)</f>
        <v>N4X1B6</v>
      </c>
      <c r="AA74">
        <f t="shared" si="13"/>
        <v>67.900000000000006</v>
      </c>
      <c r="AB74">
        <f t="shared" si="14"/>
        <v>0.3</v>
      </c>
      <c r="AC74">
        <f t="shared" si="15"/>
        <v>69.099999999999994</v>
      </c>
      <c r="AD74">
        <f t="shared" si="16"/>
        <v>1.1000000000000001</v>
      </c>
      <c r="AE74">
        <f t="shared" si="17"/>
        <v>86.9</v>
      </c>
      <c r="AF74">
        <f t="shared" si="18"/>
        <v>0.9</v>
      </c>
      <c r="AG74">
        <f t="shared" si="19"/>
        <v>63.7</v>
      </c>
      <c r="AH74">
        <f t="shared" si="20"/>
        <v>1.7</v>
      </c>
      <c r="AJ74" s="9">
        <v>830984</v>
      </c>
      <c r="AK74" t="s">
        <v>3508</v>
      </c>
      <c r="AL74" t="s">
        <v>3509</v>
      </c>
      <c r="AM74" t="s">
        <v>3433</v>
      </c>
      <c r="AN74" t="s">
        <v>3510</v>
      </c>
    </row>
    <row r="75" spans="1:40" x14ac:dyDescent="0.3">
      <c r="A75" t="s">
        <v>73</v>
      </c>
      <c r="B75" t="s">
        <v>91</v>
      </c>
      <c r="C75" s="10">
        <v>517103</v>
      </c>
      <c r="D75">
        <v>13</v>
      </c>
      <c r="E75">
        <v>16</v>
      </c>
      <c r="F75">
        <v>176</v>
      </c>
      <c r="G75">
        <v>186</v>
      </c>
      <c r="H75">
        <v>0</v>
      </c>
      <c r="I75">
        <v>73.3</v>
      </c>
      <c r="J75">
        <v>1.3</v>
      </c>
      <c r="K75">
        <v>71</v>
      </c>
      <c r="L75">
        <v>1.9</v>
      </c>
      <c r="M75">
        <v>64.5</v>
      </c>
      <c r="N75">
        <v>-0.8</v>
      </c>
      <c r="O75">
        <v>33.299999999999997</v>
      </c>
      <c r="P75">
        <v>-0.1</v>
      </c>
      <c r="U75" t="s">
        <v>73</v>
      </c>
      <c r="V75">
        <f t="shared" si="11"/>
        <v>517103</v>
      </c>
      <c r="W75" t="str">
        <f t="shared" si="12"/>
        <v>Maitland River Elementary Public School</v>
      </c>
      <c r="X75" t="str">
        <f>VLOOKUP($C75,$AJ$3:$AN$4906,3,FALSE)</f>
        <v>250 John St E</v>
      </c>
      <c r="Y75" t="str">
        <f>VLOOKUP($C75,$AJ$3:$AN$4906,4,FALSE)</f>
        <v>Wingham</v>
      </c>
      <c r="Z75" t="str">
        <f>VLOOKUP($C75,$AJ$3:$AN$4906,5,FALSE)</f>
        <v>N0G2W0</v>
      </c>
      <c r="AA75">
        <f t="shared" si="13"/>
        <v>73.3</v>
      </c>
      <c r="AB75">
        <f t="shared" si="14"/>
        <v>1.3</v>
      </c>
      <c r="AC75">
        <f t="shared" si="15"/>
        <v>71</v>
      </c>
      <c r="AD75">
        <f t="shared" si="16"/>
        <v>1.9</v>
      </c>
      <c r="AE75">
        <f t="shared" si="17"/>
        <v>64.5</v>
      </c>
      <c r="AF75">
        <f t="shared" si="18"/>
        <v>-0.8</v>
      </c>
      <c r="AG75">
        <f t="shared" si="19"/>
        <v>33.299999999999997</v>
      </c>
      <c r="AH75">
        <f t="shared" si="20"/>
        <v>-0.1</v>
      </c>
      <c r="AJ75" s="9">
        <v>823570</v>
      </c>
      <c r="AK75" t="s">
        <v>3511</v>
      </c>
      <c r="AL75" t="s">
        <v>3512</v>
      </c>
      <c r="AM75" t="s">
        <v>3433</v>
      </c>
      <c r="AN75" t="s">
        <v>3513</v>
      </c>
    </row>
    <row r="76" spans="1:40" x14ac:dyDescent="0.3">
      <c r="A76" t="s">
        <v>73</v>
      </c>
      <c r="B76" t="s">
        <v>92</v>
      </c>
      <c r="C76" s="10">
        <v>366021</v>
      </c>
      <c r="D76">
        <v>9</v>
      </c>
      <c r="E76">
        <v>2</v>
      </c>
      <c r="F76">
        <v>81</v>
      </c>
      <c r="G76">
        <v>80</v>
      </c>
      <c r="H76">
        <v>0</v>
      </c>
      <c r="I76">
        <v>79</v>
      </c>
      <c r="J76">
        <v>1.9</v>
      </c>
      <c r="K76">
        <v>77.8</v>
      </c>
      <c r="L76">
        <v>2.6</v>
      </c>
      <c r="M76">
        <v>85</v>
      </c>
      <c r="N76">
        <v>1.2</v>
      </c>
      <c r="O76">
        <v>60</v>
      </c>
      <c r="P76">
        <v>1.9</v>
      </c>
      <c r="U76" t="s">
        <v>73</v>
      </c>
      <c r="V76">
        <f t="shared" si="11"/>
        <v>366021</v>
      </c>
      <c r="W76" t="str">
        <f t="shared" si="12"/>
        <v>Milverton Public School</v>
      </c>
      <c r="X76" t="str">
        <f>VLOOKUP($C76,$AJ$3:$AN$4906,3,FALSE)</f>
        <v>68 Mill St E</v>
      </c>
      <c r="Y76" t="str">
        <f>VLOOKUP($C76,$AJ$3:$AN$4906,4,FALSE)</f>
        <v>Milverton</v>
      </c>
      <c r="Z76" t="str">
        <f>VLOOKUP($C76,$AJ$3:$AN$4906,5,FALSE)</f>
        <v>N0K1M0</v>
      </c>
      <c r="AA76">
        <f t="shared" si="13"/>
        <v>79</v>
      </c>
      <c r="AB76">
        <f t="shared" si="14"/>
        <v>1.9</v>
      </c>
      <c r="AC76">
        <f t="shared" si="15"/>
        <v>77.8</v>
      </c>
      <c r="AD76">
        <f t="shared" si="16"/>
        <v>2.6</v>
      </c>
      <c r="AE76">
        <f t="shared" si="17"/>
        <v>85</v>
      </c>
      <c r="AF76">
        <f t="shared" si="18"/>
        <v>1.2</v>
      </c>
      <c r="AG76">
        <f t="shared" si="19"/>
        <v>60</v>
      </c>
      <c r="AH76">
        <f t="shared" si="20"/>
        <v>1.9</v>
      </c>
      <c r="AJ76" s="9">
        <v>824330</v>
      </c>
      <c r="AK76" t="s">
        <v>3514</v>
      </c>
      <c r="AL76" t="s">
        <v>3515</v>
      </c>
      <c r="AM76" t="s">
        <v>3516</v>
      </c>
      <c r="AN76" t="s">
        <v>3517</v>
      </c>
    </row>
    <row r="77" spans="1:40" x14ac:dyDescent="0.3">
      <c r="A77" t="s">
        <v>73</v>
      </c>
      <c r="B77" t="s">
        <v>93</v>
      </c>
      <c r="C77" s="10">
        <v>372781</v>
      </c>
      <c r="D77">
        <v>9</v>
      </c>
      <c r="E77">
        <v>3</v>
      </c>
      <c r="F77">
        <v>56</v>
      </c>
      <c r="G77">
        <v>56</v>
      </c>
      <c r="H77">
        <v>0</v>
      </c>
      <c r="I77">
        <v>30.4</v>
      </c>
      <c r="J77">
        <v>-1.5</v>
      </c>
      <c r="K77">
        <v>19.600000000000001</v>
      </c>
      <c r="L77">
        <v>-2.1</v>
      </c>
      <c r="M77">
        <v>54.5</v>
      </c>
      <c r="N77">
        <v>-2</v>
      </c>
      <c r="O77">
        <v>14.3</v>
      </c>
      <c r="P77">
        <v>-1.8</v>
      </c>
      <c r="U77" t="s">
        <v>73</v>
      </c>
      <c r="V77">
        <f t="shared" si="11"/>
        <v>372781</v>
      </c>
      <c r="W77" t="str">
        <f t="shared" si="12"/>
        <v>Mornington Central Public School</v>
      </c>
      <c r="X77" t="str">
        <f>VLOOKUP($C77,$AJ$3:$AN$4906,3,FALSE)</f>
        <v>7241 Road 131 RR 1</v>
      </c>
      <c r="Y77" t="str">
        <f>VLOOKUP($C77,$AJ$3:$AN$4906,4,FALSE)</f>
        <v>Newton</v>
      </c>
      <c r="Z77" t="str">
        <f>VLOOKUP($C77,$AJ$3:$AN$4906,5,FALSE)</f>
        <v>N0K1R0</v>
      </c>
      <c r="AA77">
        <f t="shared" si="13"/>
        <v>30.4</v>
      </c>
      <c r="AB77">
        <f t="shared" si="14"/>
        <v>-1.5</v>
      </c>
      <c r="AC77">
        <f t="shared" si="15"/>
        <v>19.600000000000001</v>
      </c>
      <c r="AD77">
        <f t="shared" si="16"/>
        <v>-2.1</v>
      </c>
      <c r="AE77">
        <f t="shared" si="17"/>
        <v>54.5</v>
      </c>
      <c r="AF77">
        <f t="shared" si="18"/>
        <v>-2</v>
      </c>
      <c r="AG77">
        <f t="shared" si="19"/>
        <v>14.3</v>
      </c>
      <c r="AH77">
        <f t="shared" si="20"/>
        <v>-1.8</v>
      </c>
      <c r="AJ77" s="9">
        <v>865125</v>
      </c>
      <c r="AK77" t="s">
        <v>3518</v>
      </c>
      <c r="AL77" t="s">
        <v>3519</v>
      </c>
      <c r="AM77" t="s">
        <v>3520</v>
      </c>
      <c r="AN77" t="s">
        <v>3521</v>
      </c>
    </row>
    <row r="78" spans="1:40" x14ac:dyDescent="0.3">
      <c r="A78" t="s">
        <v>73</v>
      </c>
      <c r="B78" t="s">
        <v>94</v>
      </c>
      <c r="C78" s="10">
        <v>406040</v>
      </c>
      <c r="D78">
        <v>23</v>
      </c>
      <c r="E78">
        <v>9</v>
      </c>
      <c r="F78">
        <v>46</v>
      </c>
      <c r="G78">
        <v>42</v>
      </c>
      <c r="H78">
        <v>0</v>
      </c>
      <c r="I78">
        <v>75</v>
      </c>
      <c r="J78">
        <v>0.9</v>
      </c>
      <c r="K78">
        <v>67.400000000000006</v>
      </c>
      <c r="L78">
        <v>0.9</v>
      </c>
      <c r="M78">
        <v>75</v>
      </c>
      <c r="N78">
        <v>-0.5</v>
      </c>
      <c r="O78">
        <v>47.6</v>
      </c>
      <c r="P78">
        <v>0.4</v>
      </c>
      <c r="U78" t="s">
        <v>73</v>
      </c>
      <c r="V78">
        <f t="shared" si="11"/>
        <v>406040</v>
      </c>
      <c r="W78" t="str">
        <f t="shared" si="12"/>
        <v>North Easthope Public School</v>
      </c>
      <c r="X78" t="str">
        <f>VLOOKUP($C78,$AJ$3:$AN$4906,3,FALSE)</f>
        <v>4672 Road 108 RR 1</v>
      </c>
      <c r="Y78" t="str">
        <f>VLOOKUP($C78,$AJ$3:$AN$4906,4,FALSE)</f>
        <v>Stratford</v>
      </c>
      <c r="Z78" t="str">
        <f>VLOOKUP($C78,$AJ$3:$AN$4906,5,FALSE)</f>
        <v>N5A6S2</v>
      </c>
      <c r="AA78">
        <f t="shared" si="13"/>
        <v>75</v>
      </c>
      <c r="AB78">
        <f t="shared" si="14"/>
        <v>0.9</v>
      </c>
      <c r="AC78">
        <f t="shared" si="15"/>
        <v>67.400000000000006</v>
      </c>
      <c r="AD78">
        <f t="shared" si="16"/>
        <v>0.9</v>
      </c>
      <c r="AE78">
        <f t="shared" si="17"/>
        <v>75</v>
      </c>
      <c r="AF78">
        <f t="shared" si="18"/>
        <v>-0.5</v>
      </c>
      <c r="AG78">
        <f t="shared" si="19"/>
        <v>47.6</v>
      </c>
      <c r="AH78">
        <f t="shared" si="20"/>
        <v>0.4</v>
      </c>
      <c r="AJ78" s="9">
        <v>831840</v>
      </c>
      <c r="AK78" t="s">
        <v>3518</v>
      </c>
      <c r="AL78" t="s">
        <v>3522</v>
      </c>
      <c r="AM78" t="s">
        <v>3523</v>
      </c>
      <c r="AN78" t="s">
        <v>3524</v>
      </c>
    </row>
    <row r="79" spans="1:40" x14ac:dyDescent="0.3">
      <c r="A79" t="s">
        <v>73</v>
      </c>
      <c r="B79" t="s">
        <v>95</v>
      </c>
      <c r="C79" s="10">
        <v>459441</v>
      </c>
      <c r="D79">
        <v>21</v>
      </c>
      <c r="E79">
        <v>14</v>
      </c>
      <c r="F79">
        <v>187</v>
      </c>
      <c r="G79">
        <v>167</v>
      </c>
      <c r="H79">
        <v>0</v>
      </c>
      <c r="I79">
        <v>42.5</v>
      </c>
      <c r="J79">
        <v>-1.1000000000000001</v>
      </c>
      <c r="K79">
        <v>39.6</v>
      </c>
      <c r="L79">
        <v>-0.9</v>
      </c>
      <c r="M79">
        <v>70.7</v>
      </c>
      <c r="N79">
        <v>-0.4</v>
      </c>
      <c r="O79">
        <v>32.9</v>
      </c>
      <c r="P79">
        <v>-0.3</v>
      </c>
      <c r="U79" t="s">
        <v>73</v>
      </c>
      <c r="V79">
        <f t="shared" si="11"/>
        <v>459441</v>
      </c>
      <c r="W79" t="str">
        <f t="shared" si="12"/>
        <v>North Perth Westfield Elementary School</v>
      </c>
      <c r="X79" t="str">
        <f>VLOOKUP($C79,$AJ$3:$AN$4906,3,FALSE)</f>
        <v>955 Binning Street</v>
      </c>
      <c r="Y79" t="str">
        <f>VLOOKUP($C79,$AJ$3:$AN$4906,4,FALSE)</f>
        <v>Listowel</v>
      </c>
      <c r="Z79" t="str">
        <f>VLOOKUP($C79,$AJ$3:$AN$4906,5,FALSE)</f>
        <v>N4W0G3</v>
      </c>
      <c r="AA79">
        <f t="shared" si="13"/>
        <v>42.5</v>
      </c>
      <c r="AB79">
        <f t="shared" si="14"/>
        <v>-1.1000000000000001</v>
      </c>
      <c r="AC79">
        <f t="shared" si="15"/>
        <v>39.6</v>
      </c>
      <c r="AD79">
        <f t="shared" si="16"/>
        <v>-0.9</v>
      </c>
      <c r="AE79">
        <f t="shared" si="17"/>
        <v>70.7</v>
      </c>
      <c r="AF79">
        <f t="shared" si="18"/>
        <v>-0.4</v>
      </c>
      <c r="AG79">
        <f t="shared" si="19"/>
        <v>32.9</v>
      </c>
      <c r="AH79">
        <f t="shared" si="20"/>
        <v>-0.3</v>
      </c>
      <c r="AJ79" s="9">
        <v>834688</v>
      </c>
      <c r="AK79" t="s">
        <v>3015</v>
      </c>
      <c r="AL79" t="s">
        <v>3525</v>
      </c>
      <c r="AM79" t="s">
        <v>3440</v>
      </c>
      <c r="AN79" t="s">
        <v>3464</v>
      </c>
    </row>
    <row r="80" spans="1:40" x14ac:dyDescent="0.3">
      <c r="A80" t="s">
        <v>73</v>
      </c>
      <c r="B80" t="s">
        <v>96</v>
      </c>
      <c r="C80" s="10">
        <v>578519</v>
      </c>
      <c r="D80">
        <v>17</v>
      </c>
      <c r="E80">
        <v>6</v>
      </c>
      <c r="F80">
        <v>55</v>
      </c>
      <c r="G80">
        <v>43</v>
      </c>
      <c r="H80">
        <v>0</v>
      </c>
      <c r="I80">
        <v>42.7</v>
      </c>
      <c r="J80">
        <v>-1.2</v>
      </c>
      <c r="K80">
        <v>41.8</v>
      </c>
      <c r="L80">
        <v>-0.9</v>
      </c>
      <c r="M80">
        <v>77.900000000000006</v>
      </c>
      <c r="N80">
        <v>0.1</v>
      </c>
      <c r="O80">
        <v>34.9</v>
      </c>
      <c r="P80">
        <v>-0.4</v>
      </c>
      <c r="U80" t="s">
        <v>73</v>
      </c>
      <c r="V80">
        <f t="shared" si="11"/>
        <v>578519</v>
      </c>
      <c r="W80" t="str">
        <f t="shared" si="12"/>
        <v>North Woods Elementary School</v>
      </c>
      <c r="X80" t="str">
        <f>VLOOKUP($C80,$AJ$3:$AN$4906,3,FALSE)</f>
        <v>84925 Ethel Line</v>
      </c>
      <c r="Y80" t="str">
        <f>VLOOKUP($C80,$AJ$3:$AN$4906,4,FALSE)</f>
        <v>Ethel</v>
      </c>
      <c r="Z80" t="str">
        <f>VLOOKUP($C80,$AJ$3:$AN$4906,5,FALSE)</f>
        <v>N0G1T0</v>
      </c>
      <c r="AA80">
        <f t="shared" si="13"/>
        <v>42.7</v>
      </c>
      <c r="AB80">
        <f t="shared" si="14"/>
        <v>-1.2</v>
      </c>
      <c r="AC80">
        <f t="shared" si="15"/>
        <v>41.8</v>
      </c>
      <c r="AD80">
        <f t="shared" si="16"/>
        <v>-0.9</v>
      </c>
      <c r="AE80">
        <f t="shared" si="17"/>
        <v>77.900000000000006</v>
      </c>
      <c r="AF80">
        <f t="shared" si="18"/>
        <v>0.1</v>
      </c>
      <c r="AG80">
        <f t="shared" si="19"/>
        <v>34.9</v>
      </c>
      <c r="AH80">
        <f t="shared" si="20"/>
        <v>-0.4</v>
      </c>
      <c r="AJ80" s="9">
        <v>764248</v>
      </c>
      <c r="AK80" t="s">
        <v>3526</v>
      </c>
      <c r="AL80" t="s">
        <v>3527</v>
      </c>
      <c r="AM80" t="s">
        <v>3528</v>
      </c>
      <c r="AN80" t="s">
        <v>3529</v>
      </c>
    </row>
    <row r="81" spans="1:40" x14ac:dyDescent="0.3">
      <c r="A81" t="s">
        <v>73</v>
      </c>
      <c r="B81" t="s">
        <v>97</v>
      </c>
      <c r="C81" s="10">
        <v>490040</v>
      </c>
      <c r="D81">
        <v>30</v>
      </c>
      <c r="E81">
        <v>26</v>
      </c>
      <c r="F81">
        <v>52</v>
      </c>
      <c r="G81">
        <v>51</v>
      </c>
      <c r="H81">
        <v>0</v>
      </c>
      <c r="I81">
        <v>48.1</v>
      </c>
      <c r="J81">
        <v>-0.8</v>
      </c>
      <c r="K81">
        <v>44.2</v>
      </c>
      <c r="L81">
        <v>-0.5</v>
      </c>
      <c r="M81">
        <v>65.7</v>
      </c>
      <c r="N81">
        <v>-0.8</v>
      </c>
      <c r="O81">
        <v>41.2</v>
      </c>
      <c r="P81">
        <v>0.3</v>
      </c>
      <c r="U81" t="s">
        <v>73</v>
      </c>
      <c r="V81">
        <f t="shared" si="11"/>
        <v>490040</v>
      </c>
      <c r="W81" t="str">
        <f t="shared" si="12"/>
        <v>Romeo Public School</v>
      </c>
      <c r="X81" t="str">
        <f>VLOOKUP($C81,$AJ$3:$AN$4906,3,FALSE)</f>
        <v>49 Rebecca St</v>
      </c>
      <c r="Y81" t="str">
        <f>VLOOKUP($C81,$AJ$3:$AN$4906,4,FALSE)</f>
        <v>Stratford</v>
      </c>
      <c r="Z81" t="str">
        <f>VLOOKUP($C81,$AJ$3:$AN$4906,5,FALSE)</f>
        <v>N5A3P2</v>
      </c>
      <c r="AA81">
        <f t="shared" si="13"/>
        <v>48.1</v>
      </c>
      <c r="AB81">
        <f t="shared" si="14"/>
        <v>-0.8</v>
      </c>
      <c r="AC81">
        <f t="shared" si="15"/>
        <v>44.2</v>
      </c>
      <c r="AD81">
        <f t="shared" si="16"/>
        <v>-0.5</v>
      </c>
      <c r="AE81">
        <f t="shared" si="17"/>
        <v>65.7</v>
      </c>
      <c r="AF81">
        <f t="shared" si="18"/>
        <v>-0.8</v>
      </c>
      <c r="AG81">
        <f t="shared" si="19"/>
        <v>41.2</v>
      </c>
      <c r="AH81">
        <f t="shared" si="20"/>
        <v>0.3</v>
      </c>
      <c r="AJ81" s="9">
        <v>841773</v>
      </c>
      <c r="AK81" t="s">
        <v>3526</v>
      </c>
      <c r="AL81" t="s">
        <v>3530</v>
      </c>
      <c r="AM81" t="s">
        <v>3531</v>
      </c>
      <c r="AN81" t="s">
        <v>3532</v>
      </c>
    </row>
    <row r="82" spans="1:40" x14ac:dyDescent="0.3">
      <c r="A82" t="s">
        <v>73</v>
      </c>
      <c r="B82" t="s">
        <v>98</v>
      </c>
      <c r="C82" s="10">
        <v>504475</v>
      </c>
      <c r="D82">
        <v>26</v>
      </c>
      <c r="E82">
        <v>12</v>
      </c>
      <c r="F82">
        <v>87</v>
      </c>
      <c r="G82">
        <v>85</v>
      </c>
      <c r="H82">
        <v>0</v>
      </c>
      <c r="I82">
        <v>79.3</v>
      </c>
      <c r="J82">
        <v>1.2</v>
      </c>
      <c r="K82">
        <v>79.3</v>
      </c>
      <c r="L82">
        <v>1.9</v>
      </c>
      <c r="M82">
        <v>81.2</v>
      </c>
      <c r="N82">
        <v>0.3</v>
      </c>
      <c r="O82">
        <v>43.5</v>
      </c>
      <c r="P82">
        <v>0.1</v>
      </c>
      <c r="U82" t="s">
        <v>73</v>
      </c>
      <c r="V82">
        <f t="shared" si="11"/>
        <v>504475</v>
      </c>
      <c r="W82" t="str">
        <f t="shared" si="12"/>
        <v>Seaforth Public School</v>
      </c>
      <c r="X82" t="str">
        <f>VLOOKUP($C82,$AJ$3:$AN$4906,3,FALSE)</f>
        <v>58 Chalk North St N</v>
      </c>
      <c r="Y82" t="str">
        <f>VLOOKUP($C82,$AJ$3:$AN$4906,4,FALSE)</f>
        <v>Seaforth</v>
      </c>
      <c r="Z82" t="str">
        <f>VLOOKUP($C82,$AJ$3:$AN$4906,5,FALSE)</f>
        <v>N0K1W0</v>
      </c>
      <c r="AA82">
        <f t="shared" si="13"/>
        <v>79.3</v>
      </c>
      <c r="AB82">
        <f t="shared" si="14"/>
        <v>1.2</v>
      </c>
      <c r="AC82">
        <f t="shared" si="15"/>
        <v>79.3</v>
      </c>
      <c r="AD82">
        <f t="shared" si="16"/>
        <v>1.9</v>
      </c>
      <c r="AE82">
        <f t="shared" si="17"/>
        <v>81.2</v>
      </c>
      <c r="AF82">
        <f t="shared" si="18"/>
        <v>0.3</v>
      </c>
      <c r="AG82">
        <f t="shared" si="19"/>
        <v>43.5</v>
      </c>
      <c r="AH82">
        <f t="shared" si="20"/>
        <v>0.1</v>
      </c>
      <c r="AJ82" s="9">
        <v>706744</v>
      </c>
      <c r="AK82" t="s">
        <v>3533</v>
      </c>
      <c r="AL82" t="s">
        <v>3534</v>
      </c>
      <c r="AM82" t="s">
        <v>3523</v>
      </c>
      <c r="AN82" t="s">
        <v>3535</v>
      </c>
    </row>
    <row r="83" spans="1:40" x14ac:dyDescent="0.3">
      <c r="A83" t="s">
        <v>73</v>
      </c>
      <c r="B83" t="s">
        <v>99</v>
      </c>
      <c r="C83" s="10">
        <v>507725</v>
      </c>
      <c r="D83">
        <v>19</v>
      </c>
      <c r="E83">
        <v>36</v>
      </c>
      <c r="F83">
        <v>62</v>
      </c>
      <c r="G83">
        <v>66</v>
      </c>
      <c r="H83">
        <v>0</v>
      </c>
      <c r="I83">
        <v>65.3</v>
      </c>
      <c r="J83">
        <v>0.9</v>
      </c>
      <c r="K83">
        <v>61.3</v>
      </c>
      <c r="L83">
        <v>1.6</v>
      </c>
      <c r="M83">
        <v>75.8</v>
      </c>
      <c r="N83">
        <v>0.7</v>
      </c>
      <c r="O83">
        <v>30.3</v>
      </c>
      <c r="P83">
        <v>0.1</v>
      </c>
      <c r="U83" t="s">
        <v>73</v>
      </c>
      <c r="V83">
        <f t="shared" si="11"/>
        <v>507725</v>
      </c>
      <c r="W83" t="str">
        <f t="shared" si="12"/>
        <v>Shakespeare Public School</v>
      </c>
      <c r="X83" t="str">
        <f>VLOOKUP($C83,$AJ$3:$AN$4906,3,FALSE)</f>
        <v>35 Mowat St</v>
      </c>
      <c r="Y83" t="str">
        <f>VLOOKUP($C83,$AJ$3:$AN$4906,4,FALSE)</f>
        <v>Stratford</v>
      </c>
      <c r="Z83" t="str">
        <f>VLOOKUP($C83,$AJ$3:$AN$4906,5,FALSE)</f>
        <v>N5A2B8</v>
      </c>
      <c r="AA83">
        <f t="shared" si="13"/>
        <v>65.3</v>
      </c>
      <c r="AB83">
        <f t="shared" si="14"/>
        <v>0.9</v>
      </c>
      <c r="AC83">
        <f t="shared" si="15"/>
        <v>61.3</v>
      </c>
      <c r="AD83">
        <f t="shared" si="16"/>
        <v>1.6</v>
      </c>
      <c r="AE83">
        <f t="shared" si="17"/>
        <v>75.8</v>
      </c>
      <c r="AF83">
        <f t="shared" si="18"/>
        <v>0.7</v>
      </c>
      <c r="AG83">
        <f t="shared" si="19"/>
        <v>30.3</v>
      </c>
      <c r="AH83">
        <f t="shared" si="20"/>
        <v>0.1</v>
      </c>
      <c r="AJ83" s="9">
        <v>842761</v>
      </c>
      <c r="AK83" t="s">
        <v>3536</v>
      </c>
      <c r="AL83" t="s">
        <v>3537</v>
      </c>
      <c r="AM83" t="s">
        <v>3433</v>
      </c>
      <c r="AN83" t="s">
        <v>3538</v>
      </c>
    </row>
    <row r="84" spans="1:40" x14ac:dyDescent="0.3">
      <c r="A84" t="s">
        <v>73</v>
      </c>
      <c r="B84" t="s">
        <v>100</v>
      </c>
      <c r="C84" s="10">
        <v>523267</v>
      </c>
      <c r="D84">
        <v>31</v>
      </c>
      <c r="E84">
        <v>8</v>
      </c>
      <c r="F84">
        <v>60</v>
      </c>
      <c r="G84">
        <v>46</v>
      </c>
      <c r="H84">
        <v>0</v>
      </c>
      <c r="I84">
        <v>75.8</v>
      </c>
      <c r="J84">
        <v>0.6</v>
      </c>
      <c r="K84">
        <v>71.7</v>
      </c>
      <c r="L84">
        <v>0.8</v>
      </c>
      <c r="M84">
        <v>92.4</v>
      </c>
      <c r="N84">
        <v>1.2</v>
      </c>
      <c r="O84">
        <v>58.7</v>
      </c>
      <c r="P84">
        <v>0.9</v>
      </c>
      <c r="U84" t="s">
        <v>73</v>
      </c>
      <c r="V84">
        <f t="shared" si="11"/>
        <v>523267</v>
      </c>
      <c r="W84" t="str">
        <f t="shared" si="12"/>
        <v>South Perth Centennial Public School</v>
      </c>
      <c r="X84" t="str">
        <f>VLOOKUP($C84,$AJ$3:$AN$4906,3,FALSE)</f>
        <v>1866 Road 163 RR 1</v>
      </c>
      <c r="Y84" t="str">
        <f>VLOOKUP($C84,$AJ$3:$AN$4906,4,FALSE)</f>
        <v>St Marys</v>
      </c>
      <c r="Z84" t="str">
        <f>VLOOKUP($C84,$AJ$3:$AN$4906,5,FALSE)</f>
        <v>N4X1C4</v>
      </c>
      <c r="AA84">
        <f t="shared" si="13"/>
        <v>75.8</v>
      </c>
      <c r="AB84">
        <f t="shared" si="14"/>
        <v>0.6</v>
      </c>
      <c r="AC84">
        <f t="shared" si="15"/>
        <v>71.7</v>
      </c>
      <c r="AD84">
        <f t="shared" si="16"/>
        <v>0.8</v>
      </c>
      <c r="AE84">
        <f t="shared" si="17"/>
        <v>92.4</v>
      </c>
      <c r="AF84">
        <f t="shared" si="18"/>
        <v>1.2</v>
      </c>
      <c r="AG84">
        <f t="shared" si="19"/>
        <v>58.7</v>
      </c>
      <c r="AH84">
        <f t="shared" si="20"/>
        <v>0.9</v>
      </c>
      <c r="AJ84" s="9">
        <v>841358</v>
      </c>
      <c r="AK84" t="s">
        <v>3539</v>
      </c>
      <c r="AL84" t="s">
        <v>3534</v>
      </c>
      <c r="AM84" t="s">
        <v>3523</v>
      </c>
      <c r="AN84" t="s">
        <v>3535</v>
      </c>
    </row>
    <row r="85" spans="1:40" x14ac:dyDescent="0.3">
      <c r="A85" t="s">
        <v>73</v>
      </c>
      <c r="B85" t="s">
        <v>101</v>
      </c>
      <c r="C85" s="10">
        <v>528650</v>
      </c>
      <c r="D85">
        <v>20</v>
      </c>
      <c r="E85">
        <v>15</v>
      </c>
      <c r="F85">
        <v>44</v>
      </c>
      <c r="G85">
        <v>57</v>
      </c>
      <c r="H85">
        <v>0</v>
      </c>
      <c r="I85">
        <v>62.5</v>
      </c>
      <c r="J85">
        <v>0.1</v>
      </c>
      <c r="K85">
        <v>72.7</v>
      </c>
      <c r="L85">
        <v>1.5</v>
      </c>
      <c r="M85">
        <v>88.6</v>
      </c>
      <c r="N85">
        <v>1.4</v>
      </c>
      <c r="O85">
        <v>50.9</v>
      </c>
      <c r="P85">
        <v>1</v>
      </c>
      <c r="U85" t="s">
        <v>73</v>
      </c>
      <c r="V85">
        <f t="shared" si="11"/>
        <v>528650</v>
      </c>
      <c r="W85" t="str">
        <f t="shared" si="12"/>
        <v>Sprucedale Public School</v>
      </c>
      <c r="X85" t="str">
        <f>VLOOKUP($C85,$AJ$3:$AN$4906,3,FALSE)</f>
        <v>2215 Fraser St</v>
      </c>
      <c r="Y85" t="str">
        <f>VLOOKUP($C85,$AJ$3:$AN$4906,4,FALSE)</f>
        <v>Shakespeare</v>
      </c>
      <c r="Z85" t="str">
        <f>VLOOKUP($C85,$AJ$3:$AN$4906,5,FALSE)</f>
        <v>N0B2P0</v>
      </c>
      <c r="AA85">
        <f t="shared" si="13"/>
        <v>62.5</v>
      </c>
      <c r="AB85">
        <f t="shared" si="14"/>
        <v>0.1</v>
      </c>
      <c r="AC85">
        <f t="shared" si="15"/>
        <v>72.7</v>
      </c>
      <c r="AD85">
        <f t="shared" si="16"/>
        <v>1.5</v>
      </c>
      <c r="AE85">
        <f t="shared" si="17"/>
        <v>88.6</v>
      </c>
      <c r="AF85">
        <f t="shared" si="18"/>
        <v>1.4</v>
      </c>
      <c r="AG85">
        <f t="shared" si="19"/>
        <v>50.9</v>
      </c>
      <c r="AH85">
        <f t="shared" si="20"/>
        <v>1</v>
      </c>
      <c r="AJ85" s="9">
        <v>845493</v>
      </c>
      <c r="AK85" t="s">
        <v>3540</v>
      </c>
      <c r="AL85" t="s">
        <v>3541</v>
      </c>
      <c r="AM85" t="s">
        <v>3523</v>
      </c>
      <c r="AN85" t="s">
        <v>3535</v>
      </c>
    </row>
    <row r="86" spans="1:40" x14ac:dyDescent="0.3">
      <c r="A86" t="s">
        <v>73</v>
      </c>
      <c r="B86" t="s">
        <v>102</v>
      </c>
      <c r="C86" s="10">
        <v>535508</v>
      </c>
      <c r="D86">
        <v>17</v>
      </c>
      <c r="E86">
        <v>14</v>
      </c>
      <c r="F86">
        <v>57</v>
      </c>
      <c r="G86">
        <v>45</v>
      </c>
      <c r="H86">
        <v>0</v>
      </c>
      <c r="I86">
        <v>53.5</v>
      </c>
      <c r="J86">
        <v>-0.3</v>
      </c>
      <c r="K86">
        <v>38.6</v>
      </c>
      <c r="L86">
        <v>-1</v>
      </c>
      <c r="M86">
        <v>94.4</v>
      </c>
      <c r="N86">
        <v>2.2000000000000002</v>
      </c>
      <c r="O86">
        <v>37.799999999999997</v>
      </c>
      <c r="P86">
        <v>0</v>
      </c>
      <c r="U86" t="s">
        <v>73</v>
      </c>
      <c r="V86">
        <f t="shared" si="11"/>
        <v>535508</v>
      </c>
      <c r="W86" t="str">
        <f t="shared" si="12"/>
        <v>Stephen Central Public School</v>
      </c>
      <c r="X86" t="str">
        <f>VLOOKUP($C86,$AJ$3:$AN$4906,3,FALSE)</f>
        <v>70042 Goshen Line RR 3</v>
      </c>
      <c r="Y86" t="str">
        <f>VLOOKUP($C86,$AJ$3:$AN$4906,4,FALSE)</f>
        <v>Dashwood</v>
      </c>
      <c r="Z86" t="str">
        <f>VLOOKUP($C86,$AJ$3:$AN$4906,5,FALSE)</f>
        <v>N0M1N0</v>
      </c>
      <c r="AA86">
        <f t="shared" si="13"/>
        <v>53.5</v>
      </c>
      <c r="AB86">
        <f t="shared" si="14"/>
        <v>-0.3</v>
      </c>
      <c r="AC86">
        <f t="shared" si="15"/>
        <v>38.6</v>
      </c>
      <c r="AD86">
        <f t="shared" si="16"/>
        <v>-1</v>
      </c>
      <c r="AE86">
        <f t="shared" si="17"/>
        <v>94.4</v>
      </c>
      <c r="AF86">
        <f t="shared" si="18"/>
        <v>2.2000000000000002</v>
      </c>
      <c r="AG86">
        <f t="shared" si="19"/>
        <v>37.799999999999997</v>
      </c>
      <c r="AH86">
        <f t="shared" si="20"/>
        <v>0</v>
      </c>
      <c r="AJ86" s="9">
        <v>851752</v>
      </c>
      <c r="AK86" t="s">
        <v>3542</v>
      </c>
      <c r="AL86" t="s">
        <v>3543</v>
      </c>
      <c r="AM86" t="s">
        <v>3440</v>
      </c>
      <c r="AN86" t="s">
        <v>3544</v>
      </c>
    </row>
    <row r="87" spans="1:40" x14ac:dyDescent="0.3">
      <c r="A87" t="s">
        <v>73</v>
      </c>
      <c r="B87" t="s">
        <v>103</v>
      </c>
      <c r="C87" s="10">
        <v>566667</v>
      </c>
      <c r="D87">
        <v>23</v>
      </c>
      <c r="E87">
        <v>12</v>
      </c>
      <c r="F87">
        <v>204</v>
      </c>
      <c r="G87">
        <v>211</v>
      </c>
      <c r="H87">
        <v>0</v>
      </c>
      <c r="I87">
        <v>60.3</v>
      </c>
      <c r="J87">
        <v>-0.1</v>
      </c>
      <c r="K87">
        <v>50.5</v>
      </c>
      <c r="L87">
        <v>-0.4</v>
      </c>
      <c r="M87">
        <v>79.900000000000006</v>
      </c>
      <c r="N87">
        <v>0.3</v>
      </c>
      <c r="O87">
        <v>43.6</v>
      </c>
      <c r="P87">
        <v>0.2</v>
      </c>
      <c r="U87" t="s">
        <v>73</v>
      </c>
      <c r="V87">
        <f t="shared" si="11"/>
        <v>566667</v>
      </c>
      <c r="W87" t="str">
        <f t="shared" si="12"/>
        <v>Upper Thames Elementary School</v>
      </c>
      <c r="X87" t="str">
        <f>VLOOKUP($C87,$AJ$3:$AN$4906,3,FALSE)</f>
        <v>165 Frances Street RR 5</v>
      </c>
      <c r="Y87" t="str">
        <f>VLOOKUP($C87,$AJ$3:$AN$4906,4,FALSE)</f>
        <v>Mitchell</v>
      </c>
      <c r="Z87" t="str">
        <f>VLOOKUP($C87,$AJ$3:$AN$4906,5,FALSE)</f>
        <v>N0K1N0</v>
      </c>
      <c r="AA87">
        <f t="shared" si="13"/>
        <v>60.3</v>
      </c>
      <c r="AB87">
        <f t="shared" si="14"/>
        <v>-0.1</v>
      </c>
      <c r="AC87">
        <f t="shared" si="15"/>
        <v>50.5</v>
      </c>
      <c r="AD87">
        <f t="shared" si="16"/>
        <v>-0.4</v>
      </c>
      <c r="AE87">
        <f t="shared" si="17"/>
        <v>79.900000000000006</v>
      </c>
      <c r="AF87">
        <f t="shared" si="18"/>
        <v>0.3</v>
      </c>
      <c r="AG87">
        <f t="shared" si="19"/>
        <v>43.6</v>
      </c>
      <c r="AH87">
        <f t="shared" si="20"/>
        <v>0.2</v>
      </c>
      <c r="AJ87" s="9">
        <v>856150</v>
      </c>
      <c r="AK87" t="s">
        <v>3545</v>
      </c>
      <c r="AL87" t="s">
        <v>3546</v>
      </c>
      <c r="AM87" t="s">
        <v>3433</v>
      </c>
      <c r="AN87" t="s">
        <v>3547</v>
      </c>
    </row>
    <row r="88" spans="1:40" x14ac:dyDescent="0.3">
      <c r="A88" t="s">
        <v>104</v>
      </c>
      <c r="B88" t="s">
        <v>105</v>
      </c>
      <c r="C88" s="10">
        <v>10472</v>
      </c>
      <c r="D88">
        <v>14</v>
      </c>
      <c r="E88">
        <v>32</v>
      </c>
      <c r="F88">
        <v>113</v>
      </c>
      <c r="G88">
        <v>93</v>
      </c>
      <c r="H88">
        <v>0</v>
      </c>
      <c r="I88">
        <v>58.8</v>
      </c>
      <c r="J88">
        <v>0.5</v>
      </c>
      <c r="K88">
        <v>52.2</v>
      </c>
      <c r="L88">
        <v>0.8</v>
      </c>
      <c r="M88">
        <v>60.8</v>
      </c>
      <c r="N88">
        <v>-0.7</v>
      </c>
      <c r="O88">
        <v>30.1</v>
      </c>
      <c r="P88">
        <v>0.2</v>
      </c>
      <c r="U88" t="s">
        <v>104</v>
      </c>
      <c r="V88">
        <f t="shared" si="11"/>
        <v>10472</v>
      </c>
      <c r="W88" t="str">
        <f t="shared" si="12"/>
        <v>Alexandra Community School</v>
      </c>
      <c r="X88" t="str">
        <f>VLOOKUP($C88,$AJ$3:$AN$4906,3,FALSE)</f>
        <v>1556 8th Ave E</v>
      </c>
      <c r="Y88" t="str">
        <f>VLOOKUP($C88,$AJ$3:$AN$4906,4,FALSE)</f>
        <v>Owen Sound</v>
      </c>
      <c r="Z88" t="str">
        <f>VLOOKUP($C88,$AJ$3:$AN$4906,5,FALSE)</f>
        <v>N4K3B6</v>
      </c>
      <c r="AA88">
        <f t="shared" si="13"/>
        <v>58.8</v>
      </c>
      <c r="AB88">
        <f t="shared" si="14"/>
        <v>0.5</v>
      </c>
      <c r="AC88">
        <f t="shared" si="15"/>
        <v>52.2</v>
      </c>
      <c r="AD88">
        <f t="shared" si="16"/>
        <v>0.8</v>
      </c>
      <c r="AE88">
        <f t="shared" si="17"/>
        <v>60.8</v>
      </c>
      <c r="AF88">
        <f t="shared" si="18"/>
        <v>-0.7</v>
      </c>
      <c r="AG88">
        <f t="shared" si="19"/>
        <v>30.1</v>
      </c>
      <c r="AH88">
        <f t="shared" si="20"/>
        <v>0.2</v>
      </c>
      <c r="AJ88" s="9">
        <v>724068</v>
      </c>
      <c r="AK88" t="s">
        <v>611</v>
      </c>
      <c r="AL88" t="s">
        <v>3548</v>
      </c>
      <c r="AM88" t="s">
        <v>3433</v>
      </c>
      <c r="AN88" t="s">
        <v>3549</v>
      </c>
    </row>
    <row r="89" spans="1:40" x14ac:dyDescent="0.3">
      <c r="A89" t="s">
        <v>104</v>
      </c>
      <c r="B89" t="s">
        <v>106</v>
      </c>
      <c r="C89" s="10">
        <v>11606</v>
      </c>
      <c r="D89">
        <v>17</v>
      </c>
      <c r="E89">
        <v>18</v>
      </c>
      <c r="F89">
        <v>59</v>
      </c>
      <c r="G89">
        <v>57</v>
      </c>
      <c r="H89">
        <v>0</v>
      </c>
      <c r="I89">
        <v>72.900000000000006</v>
      </c>
      <c r="J89">
        <v>1.1000000000000001</v>
      </c>
      <c r="K89">
        <v>66.099999999999994</v>
      </c>
      <c r="L89">
        <v>1.3</v>
      </c>
      <c r="M89">
        <v>72.8</v>
      </c>
      <c r="N89">
        <v>0.1</v>
      </c>
      <c r="O89">
        <v>28.1</v>
      </c>
      <c r="P89">
        <v>-0.6</v>
      </c>
      <c r="U89" t="s">
        <v>104</v>
      </c>
      <c r="V89">
        <f t="shared" si="11"/>
        <v>11606</v>
      </c>
      <c r="W89" t="str">
        <f t="shared" si="12"/>
        <v>Amabel-Sauble Community School</v>
      </c>
      <c r="X89" t="str">
        <f>VLOOKUP($C89,$AJ$3:$AN$4906,3,FALSE)</f>
        <v>555 Sauble Falls Parkway RR 1</v>
      </c>
      <c r="Y89" t="str">
        <f>VLOOKUP($C89,$AJ$3:$AN$4906,4,FALSE)</f>
        <v>Sauble Beach</v>
      </c>
      <c r="Z89" t="str">
        <f>VLOOKUP($C89,$AJ$3:$AN$4906,5,FALSE)</f>
        <v>N0H2G0</v>
      </c>
      <c r="AA89">
        <f t="shared" si="13"/>
        <v>72.900000000000006</v>
      </c>
      <c r="AB89">
        <f t="shared" si="14"/>
        <v>1.1000000000000001</v>
      </c>
      <c r="AC89">
        <f t="shared" si="15"/>
        <v>66.099999999999994</v>
      </c>
      <c r="AD89">
        <f t="shared" si="16"/>
        <v>1.3</v>
      </c>
      <c r="AE89">
        <f t="shared" si="17"/>
        <v>72.8</v>
      </c>
      <c r="AF89">
        <f t="shared" si="18"/>
        <v>0.1</v>
      </c>
      <c r="AG89">
        <f t="shared" si="19"/>
        <v>28.1</v>
      </c>
      <c r="AH89">
        <f t="shared" si="20"/>
        <v>-0.6</v>
      </c>
      <c r="AJ89" s="9">
        <v>773875</v>
      </c>
      <c r="AK89" t="s">
        <v>614</v>
      </c>
      <c r="AL89" t="s">
        <v>3550</v>
      </c>
      <c r="AM89" t="s">
        <v>3433</v>
      </c>
      <c r="AN89" t="s">
        <v>3551</v>
      </c>
    </row>
    <row r="90" spans="1:40" x14ac:dyDescent="0.3">
      <c r="A90" t="s">
        <v>104</v>
      </c>
      <c r="B90" t="s">
        <v>107</v>
      </c>
      <c r="C90" s="10">
        <v>22322</v>
      </c>
      <c r="D90">
        <v>23</v>
      </c>
      <c r="E90">
        <v>11</v>
      </c>
      <c r="F90">
        <v>117</v>
      </c>
      <c r="G90">
        <v>134</v>
      </c>
      <c r="H90">
        <v>0</v>
      </c>
      <c r="I90">
        <v>56</v>
      </c>
      <c r="J90">
        <v>-0.3</v>
      </c>
      <c r="K90">
        <v>47</v>
      </c>
      <c r="L90">
        <v>-0.7</v>
      </c>
      <c r="M90">
        <v>67.900000000000006</v>
      </c>
      <c r="N90">
        <v>-0.9</v>
      </c>
      <c r="O90">
        <v>24.6</v>
      </c>
      <c r="P90">
        <v>-1.3</v>
      </c>
      <c r="U90" t="s">
        <v>104</v>
      </c>
      <c r="V90">
        <f t="shared" si="11"/>
        <v>22322</v>
      </c>
      <c r="W90" t="str">
        <f t="shared" si="12"/>
        <v>Arran Tara Elementary School</v>
      </c>
      <c r="X90" t="str">
        <f>VLOOKUP($C90,$AJ$3:$AN$4906,3,FALSE)</f>
        <v>106 Brook St W</v>
      </c>
      <c r="Y90" t="str">
        <f>VLOOKUP($C90,$AJ$3:$AN$4906,4,FALSE)</f>
        <v>Tara</v>
      </c>
      <c r="Z90" t="str">
        <f>VLOOKUP($C90,$AJ$3:$AN$4906,5,FALSE)</f>
        <v>N0H2N0</v>
      </c>
      <c r="AA90">
        <f t="shared" si="13"/>
        <v>56</v>
      </c>
      <c r="AB90">
        <f t="shared" si="14"/>
        <v>-0.3</v>
      </c>
      <c r="AC90">
        <f t="shared" si="15"/>
        <v>47</v>
      </c>
      <c r="AD90">
        <f t="shared" si="16"/>
        <v>-0.7</v>
      </c>
      <c r="AE90">
        <f t="shared" si="17"/>
        <v>67.900000000000006</v>
      </c>
      <c r="AF90">
        <f t="shared" si="18"/>
        <v>-0.9</v>
      </c>
      <c r="AG90">
        <f t="shared" si="19"/>
        <v>24.6</v>
      </c>
      <c r="AH90">
        <f t="shared" si="20"/>
        <v>-1.3</v>
      </c>
      <c r="AJ90" s="9">
        <v>19313</v>
      </c>
      <c r="AK90" t="s">
        <v>3552</v>
      </c>
      <c r="AL90" t="s">
        <v>3553</v>
      </c>
      <c r="AM90" t="s">
        <v>3554</v>
      </c>
      <c r="AN90" t="s">
        <v>3555</v>
      </c>
    </row>
    <row r="91" spans="1:40" x14ac:dyDescent="0.3">
      <c r="A91" t="s">
        <v>104</v>
      </c>
      <c r="B91" t="s">
        <v>108</v>
      </c>
      <c r="C91" s="10">
        <v>552585</v>
      </c>
      <c r="D91">
        <v>54</v>
      </c>
      <c r="E91">
        <v>15</v>
      </c>
      <c r="F91">
        <v>204</v>
      </c>
      <c r="G91">
        <v>211</v>
      </c>
      <c r="H91">
        <v>0</v>
      </c>
      <c r="I91">
        <v>78.7</v>
      </c>
      <c r="J91">
        <v>0.7</v>
      </c>
      <c r="K91">
        <v>76</v>
      </c>
      <c r="L91">
        <v>0.9</v>
      </c>
      <c r="M91">
        <v>83.9</v>
      </c>
      <c r="N91">
        <v>0.1</v>
      </c>
      <c r="O91">
        <v>56.4</v>
      </c>
      <c r="P91">
        <v>0.3</v>
      </c>
      <c r="U91" t="s">
        <v>104</v>
      </c>
      <c r="V91">
        <f t="shared" si="11"/>
        <v>552585</v>
      </c>
      <c r="W91" t="str">
        <f t="shared" si="12"/>
        <v>Beaver Valley Community School</v>
      </c>
      <c r="X91" t="str">
        <f>VLOOKUP($C91,$AJ$3:$AN$4906,3,FALSE)</f>
        <v>189 Bruce St. S.</v>
      </c>
      <c r="Y91" t="str">
        <f>VLOOKUP($C91,$AJ$3:$AN$4906,4,FALSE)</f>
        <v>Thornbury</v>
      </c>
      <c r="Z91" t="str">
        <f>VLOOKUP($C91,$AJ$3:$AN$4906,5,FALSE)</f>
        <v>N0H2P0</v>
      </c>
      <c r="AA91">
        <f t="shared" si="13"/>
        <v>78.7</v>
      </c>
      <c r="AB91">
        <f t="shared" si="14"/>
        <v>0.7</v>
      </c>
      <c r="AC91">
        <f t="shared" si="15"/>
        <v>76</v>
      </c>
      <c r="AD91">
        <f t="shared" si="16"/>
        <v>0.9</v>
      </c>
      <c r="AE91">
        <f t="shared" si="17"/>
        <v>83.9</v>
      </c>
      <c r="AF91">
        <f t="shared" si="18"/>
        <v>0.1</v>
      </c>
      <c r="AG91">
        <f t="shared" si="19"/>
        <v>56.4</v>
      </c>
      <c r="AH91">
        <f t="shared" si="20"/>
        <v>0.3</v>
      </c>
      <c r="AJ91" s="9">
        <v>893048</v>
      </c>
      <c r="AK91" t="s">
        <v>3556</v>
      </c>
      <c r="AL91" t="s">
        <v>3557</v>
      </c>
      <c r="AM91" t="s">
        <v>3558</v>
      </c>
      <c r="AN91" t="s">
        <v>3559</v>
      </c>
    </row>
    <row r="92" spans="1:40" x14ac:dyDescent="0.3">
      <c r="A92" t="s">
        <v>104</v>
      </c>
      <c r="B92" t="s">
        <v>109</v>
      </c>
      <c r="C92" s="10">
        <v>340804</v>
      </c>
      <c r="D92">
        <v>19</v>
      </c>
      <c r="E92">
        <v>9</v>
      </c>
      <c r="F92">
        <v>83</v>
      </c>
      <c r="G92">
        <v>98</v>
      </c>
      <c r="H92">
        <v>0</v>
      </c>
      <c r="I92">
        <v>59.6</v>
      </c>
      <c r="J92">
        <v>0</v>
      </c>
      <c r="K92">
        <v>49.4</v>
      </c>
      <c r="L92">
        <v>-0.4</v>
      </c>
      <c r="M92">
        <v>77.599999999999994</v>
      </c>
      <c r="N92">
        <v>0.3</v>
      </c>
      <c r="O92">
        <v>36.700000000000003</v>
      </c>
      <c r="P92">
        <v>-0.1</v>
      </c>
      <c r="U92" t="s">
        <v>104</v>
      </c>
      <c r="V92">
        <f t="shared" si="11"/>
        <v>340804</v>
      </c>
      <c r="W92" t="str">
        <f t="shared" si="12"/>
        <v>Beavercrest Community School</v>
      </c>
      <c r="X92" t="str">
        <f>VLOOKUP($C92,$AJ$3:$AN$4906,3,FALSE)</f>
        <v>101 Main St E</v>
      </c>
      <c r="Y92" t="str">
        <f>VLOOKUP($C92,$AJ$3:$AN$4906,4,FALSE)</f>
        <v>Markdale</v>
      </c>
      <c r="Z92" t="str">
        <f>VLOOKUP($C92,$AJ$3:$AN$4906,5,FALSE)</f>
        <v>N0C1H0</v>
      </c>
      <c r="AA92">
        <f t="shared" si="13"/>
        <v>59.6</v>
      </c>
      <c r="AB92">
        <f t="shared" si="14"/>
        <v>0</v>
      </c>
      <c r="AC92">
        <f t="shared" si="15"/>
        <v>49.4</v>
      </c>
      <c r="AD92">
        <f t="shared" si="16"/>
        <v>-0.4</v>
      </c>
      <c r="AE92">
        <f t="shared" si="17"/>
        <v>77.599999999999994</v>
      </c>
      <c r="AF92">
        <f t="shared" si="18"/>
        <v>0.3</v>
      </c>
      <c r="AG92">
        <f t="shared" si="19"/>
        <v>36.700000000000003</v>
      </c>
      <c r="AH92">
        <f t="shared" si="20"/>
        <v>-0.1</v>
      </c>
      <c r="AJ92" s="9">
        <v>20878</v>
      </c>
      <c r="AK92" t="s">
        <v>3560</v>
      </c>
      <c r="AL92" t="s">
        <v>3561</v>
      </c>
      <c r="AM92" t="s">
        <v>3562</v>
      </c>
      <c r="AN92" t="s">
        <v>3563</v>
      </c>
    </row>
    <row r="93" spans="1:40" x14ac:dyDescent="0.3">
      <c r="A93" t="s">
        <v>104</v>
      </c>
      <c r="B93" t="s">
        <v>110</v>
      </c>
      <c r="C93" s="10">
        <v>67709</v>
      </c>
      <c r="D93">
        <v>26</v>
      </c>
      <c r="E93">
        <v>10</v>
      </c>
      <c r="F93">
        <v>58</v>
      </c>
      <c r="G93">
        <v>70</v>
      </c>
      <c r="H93">
        <v>0</v>
      </c>
      <c r="I93">
        <v>51.7</v>
      </c>
      <c r="J93">
        <v>-0.8</v>
      </c>
      <c r="K93">
        <v>41.4</v>
      </c>
      <c r="L93">
        <v>-1.4</v>
      </c>
      <c r="M93">
        <v>67.900000000000006</v>
      </c>
      <c r="N93">
        <v>-1</v>
      </c>
      <c r="O93">
        <v>48.6</v>
      </c>
      <c r="P93">
        <v>0.6</v>
      </c>
      <c r="U93" t="s">
        <v>104</v>
      </c>
      <c r="V93">
        <f t="shared" si="11"/>
        <v>67709</v>
      </c>
      <c r="W93" t="str">
        <f t="shared" si="12"/>
        <v>Bruce Peninsula District School</v>
      </c>
      <c r="X93" t="str">
        <f>VLOOKUP($C93,$AJ$3:$AN$4906,3,FALSE)</f>
        <v>5 Moore St</v>
      </c>
      <c r="Y93" t="str">
        <f>VLOOKUP($C93,$AJ$3:$AN$4906,4,FALSE)</f>
        <v>Lion s Head</v>
      </c>
      <c r="Z93" t="str">
        <f>VLOOKUP($C93,$AJ$3:$AN$4906,5,FALSE)</f>
        <v>N0H1W0</v>
      </c>
      <c r="AA93">
        <f t="shared" si="13"/>
        <v>51.7</v>
      </c>
      <c r="AB93">
        <f t="shared" si="14"/>
        <v>-0.8</v>
      </c>
      <c r="AC93">
        <f t="shared" si="15"/>
        <v>41.4</v>
      </c>
      <c r="AD93">
        <f t="shared" si="16"/>
        <v>-1.4</v>
      </c>
      <c r="AE93">
        <f t="shared" si="17"/>
        <v>67.900000000000006</v>
      </c>
      <c r="AF93">
        <f t="shared" si="18"/>
        <v>-1</v>
      </c>
      <c r="AG93">
        <f t="shared" si="19"/>
        <v>48.6</v>
      </c>
      <c r="AH93">
        <f t="shared" si="20"/>
        <v>0.6</v>
      </c>
      <c r="AJ93" s="9">
        <v>28673</v>
      </c>
      <c r="AK93" t="s">
        <v>3564</v>
      </c>
      <c r="AL93" t="s">
        <v>3565</v>
      </c>
      <c r="AM93" t="s">
        <v>3554</v>
      </c>
      <c r="AN93" t="s">
        <v>3566</v>
      </c>
    </row>
    <row r="94" spans="1:40" x14ac:dyDescent="0.3">
      <c r="A94" t="s">
        <v>104</v>
      </c>
      <c r="B94" t="s">
        <v>111</v>
      </c>
      <c r="C94" s="10">
        <v>169200</v>
      </c>
      <c r="D94">
        <v>14</v>
      </c>
      <c r="E94">
        <v>12</v>
      </c>
      <c r="F94">
        <v>103</v>
      </c>
      <c r="G94">
        <v>114</v>
      </c>
      <c r="H94">
        <v>0</v>
      </c>
      <c r="I94">
        <v>38.799999999999997</v>
      </c>
      <c r="J94">
        <v>-1.1000000000000001</v>
      </c>
      <c r="K94">
        <v>33</v>
      </c>
      <c r="L94">
        <v>-1.3</v>
      </c>
      <c r="M94">
        <v>62.3</v>
      </c>
      <c r="N94">
        <v>-0.9</v>
      </c>
      <c r="O94">
        <v>27.2</v>
      </c>
      <c r="P94">
        <v>-0.7</v>
      </c>
      <c r="U94" t="s">
        <v>104</v>
      </c>
      <c r="V94">
        <f t="shared" si="11"/>
        <v>169200</v>
      </c>
      <c r="W94" t="str">
        <f t="shared" si="12"/>
        <v>Chesley District Community School</v>
      </c>
      <c r="X94" t="str">
        <f>VLOOKUP($C94,$AJ$3:$AN$4906,3,FALSE)</f>
        <v>231 4th Ave SE</v>
      </c>
      <c r="Y94" t="str">
        <f>VLOOKUP($C94,$AJ$3:$AN$4906,4,FALSE)</f>
        <v>Chesley</v>
      </c>
      <c r="Z94" t="str">
        <f>VLOOKUP($C94,$AJ$3:$AN$4906,5,FALSE)</f>
        <v>N0G1L0</v>
      </c>
      <c r="AA94">
        <f t="shared" si="13"/>
        <v>38.799999999999997</v>
      </c>
      <c r="AB94">
        <f t="shared" si="14"/>
        <v>-1.1000000000000001</v>
      </c>
      <c r="AC94">
        <f t="shared" si="15"/>
        <v>33</v>
      </c>
      <c r="AD94">
        <f t="shared" si="16"/>
        <v>-1.3</v>
      </c>
      <c r="AE94">
        <f t="shared" si="17"/>
        <v>62.3</v>
      </c>
      <c r="AF94">
        <f t="shared" si="18"/>
        <v>-0.9</v>
      </c>
      <c r="AG94">
        <f t="shared" si="19"/>
        <v>27.2</v>
      </c>
      <c r="AH94">
        <f t="shared" si="20"/>
        <v>-0.7</v>
      </c>
      <c r="AJ94" s="9">
        <v>39306</v>
      </c>
      <c r="AK94" t="s">
        <v>3567</v>
      </c>
      <c r="AL94" t="s">
        <v>3568</v>
      </c>
      <c r="AM94" t="s">
        <v>3554</v>
      </c>
      <c r="AN94" t="s">
        <v>3569</v>
      </c>
    </row>
    <row r="95" spans="1:40" x14ac:dyDescent="0.3">
      <c r="A95" t="s">
        <v>104</v>
      </c>
      <c r="B95" t="s">
        <v>112</v>
      </c>
      <c r="C95" s="10">
        <v>135143</v>
      </c>
      <c r="D95">
        <v>17</v>
      </c>
      <c r="E95">
        <v>15</v>
      </c>
      <c r="F95">
        <v>74</v>
      </c>
      <c r="G95">
        <v>66</v>
      </c>
      <c r="H95">
        <v>0</v>
      </c>
      <c r="I95">
        <v>49.3</v>
      </c>
      <c r="J95">
        <v>-0.7</v>
      </c>
      <c r="K95">
        <v>55.4</v>
      </c>
      <c r="L95">
        <v>0.4</v>
      </c>
      <c r="M95">
        <v>85.6</v>
      </c>
      <c r="N95">
        <v>1.3</v>
      </c>
      <c r="O95">
        <v>50</v>
      </c>
      <c r="P95">
        <v>1.1000000000000001</v>
      </c>
      <c r="U95" t="s">
        <v>104</v>
      </c>
      <c r="V95">
        <f t="shared" si="11"/>
        <v>135143</v>
      </c>
      <c r="W95" t="str">
        <f t="shared" si="12"/>
        <v>Dawnview Public School</v>
      </c>
      <c r="X95" t="str">
        <f>VLOOKUP($C95,$AJ$3:$AN$4906,3,FALSE)</f>
        <v>149 12th Ave</v>
      </c>
      <c r="Y95" t="str">
        <f>VLOOKUP($C95,$AJ$3:$AN$4906,4,FALSE)</f>
        <v>Hanover</v>
      </c>
      <c r="Z95" t="str">
        <f>VLOOKUP($C95,$AJ$3:$AN$4906,5,FALSE)</f>
        <v>N4N2S8</v>
      </c>
      <c r="AA95">
        <f t="shared" si="13"/>
        <v>49.3</v>
      </c>
      <c r="AB95">
        <f t="shared" si="14"/>
        <v>-0.7</v>
      </c>
      <c r="AC95">
        <f t="shared" si="15"/>
        <v>55.4</v>
      </c>
      <c r="AD95">
        <f t="shared" si="16"/>
        <v>0.4</v>
      </c>
      <c r="AE95">
        <f t="shared" si="17"/>
        <v>85.6</v>
      </c>
      <c r="AF95">
        <f t="shared" si="18"/>
        <v>1.3</v>
      </c>
      <c r="AG95">
        <f t="shared" si="19"/>
        <v>50</v>
      </c>
      <c r="AH95">
        <f t="shared" si="20"/>
        <v>1.1000000000000001</v>
      </c>
      <c r="AJ95" s="9">
        <v>272319</v>
      </c>
      <c r="AK95" t="s">
        <v>3570</v>
      </c>
      <c r="AL95" t="s">
        <v>3571</v>
      </c>
      <c r="AM95" t="s">
        <v>3572</v>
      </c>
      <c r="AN95" t="s">
        <v>3573</v>
      </c>
    </row>
    <row r="96" spans="1:40" x14ac:dyDescent="0.3">
      <c r="A96" t="s">
        <v>104</v>
      </c>
      <c r="B96" t="s">
        <v>113</v>
      </c>
      <c r="C96" s="10">
        <v>331307</v>
      </c>
      <c r="D96">
        <v>24</v>
      </c>
      <c r="E96">
        <v>23</v>
      </c>
      <c r="F96">
        <v>222</v>
      </c>
      <c r="G96">
        <v>256</v>
      </c>
      <c r="H96">
        <v>0</v>
      </c>
      <c r="I96">
        <v>61.5</v>
      </c>
      <c r="J96">
        <v>0.2</v>
      </c>
      <c r="K96">
        <v>59.9</v>
      </c>
      <c r="L96">
        <v>0.8</v>
      </c>
      <c r="M96">
        <v>68.2</v>
      </c>
      <c r="N96">
        <v>-0.6</v>
      </c>
      <c r="O96">
        <v>34</v>
      </c>
      <c r="P96">
        <v>-0.2</v>
      </c>
      <c r="U96" t="s">
        <v>104</v>
      </c>
      <c r="V96">
        <f t="shared" si="11"/>
        <v>331307</v>
      </c>
      <c r="W96" t="str">
        <f t="shared" si="12"/>
        <v>East Ridge Community School</v>
      </c>
      <c r="X96" t="str">
        <f>VLOOKUP($C96,$AJ$3:$AN$4906,3,FALSE)</f>
        <v>1550 8th Street</v>
      </c>
      <c r="Y96" t="str">
        <f>VLOOKUP($C96,$AJ$3:$AN$4906,4,FALSE)</f>
        <v>Owen Sound</v>
      </c>
      <c r="Z96" t="str">
        <f>VLOOKUP($C96,$AJ$3:$AN$4906,5,FALSE)</f>
        <v>N4K0A2</v>
      </c>
      <c r="AA96">
        <f t="shared" si="13"/>
        <v>61.5</v>
      </c>
      <c r="AB96">
        <f t="shared" si="14"/>
        <v>0.2</v>
      </c>
      <c r="AC96">
        <f t="shared" si="15"/>
        <v>59.9</v>
      </c>
      <c r="AD96">
        <f t="shared" si="16"/>
        <v>0.8</v>
      </c>
      <c r="AE96">
        <f t="shared" si="17"/>
        <v>68.2</v>
      </c>
      <c r="AF96">
        <f t="shared" si="18"/>
        <v>-0.6</v>
      </c>
      <c r="AG96">
        <f t="shared" si="19"/>
        <v>34</v>
      </c>
      <c r="AH96">
        <f t="shared" si="20"/>
        <v>-0.2</v>
      </c>
      <c r="AJ96" s="9">
        <v>66699</v>
      </c>
      <c r="AK96" t="s">
        <v>3574</v>
      </c>
      <c r="AL96" t="s">
        <v>3575</v>
      </c>
      <c r="AM96" t="s">
        <v>3576</v>
      </c>
      <c r="AN96" t="s">
        <v>3577</v>
      </c>
    </row>
    <row r="97" spans="1:40" x14ac:dyDescent="0.3">
      <c r="A97" t="s">
        <v>104</v>
      </c>
      <c r="B97" t="s">
        <v>114</v>
      </c>
      <c r="C97" s="10">
        <v>167649</v>
      </c>
      <c r="D97">
        <v>15</v>
      </c>
      <c r="E97">
        <v>12</v>
      </c>
      <c r="F97">
        <v>71</v>
      </c>
      <c r="G97">
        <v>68</v>
      </c>
      <c r="H97">
        <v>0</v>
      </c>
      <c r="I97">
        <v>62.7</v>
      </c>
      <c r="J97">
        <v>0.8</v>
      </c>
      <c r="K97">
        <v>45.1</v>
      </c>
      <c r="L97">
        <v>-0.1</v>
      </c>
      <c r="M97">
        <v>69.900000000000006</v>
      </c>
      <c r="N97">
        <v>-0.1</v>
      </c>
      <c r="O97">
        <v>30.9</v>
      </c>
      <c r="P97">
        <v>-0.4</v>
      </c>
      <c r="U97" t="s">
        <v>104</v>
      </c>
      <c r="V97">
        <f t="shared" si="11"/>
        <v>167649</v>
      </c>
      <c r="W97" t="str">
        <f t="shared" si="12"/>
        <v>Egremont Community School</v>
      </c>
      <c r="X97" t="str">
        <f>VLOOKUP($C97,$AJ$3:$AN$4906,3,FALSE)</f>
        <v>392141 Grey Road 109 RR 2</v>
      </c>
      <c r="Y97" t="str">
        <f>VLOOKUP($C97,$AJ$3:$AN$4906,4,FALSE)</f>
        <v>Holstein</v>
      </c>
      <c r="Z97" t="str">
        <f>VLOOKUP($C97,$AJ$3:$AN$4906,5,FALSE)</f>
        <v>N0G2A0</v>
      </c>
      <c r="AA97">
        <f t="shared" si="13"/>
        <v>62.7</v>
      </c>
      <c r="AB97">
        <f t="shared" si="14"/>
        <v>0.8</v>
      </c>
      <c r="AC97">
        <f t="shared" si="15"/>
        <v>45.1</v>
      </c>
      <c r="AD97">
        <f t="shared" si="16"/>
        <v>-0.1</v>
      </c>
      <c r="AE97">
        <f t="shared" si="17"/>
        <v>69.900000000000006</v>
      </c>
      <c r="AF97">
        <f t="shared" si="18"/>
        <v>-0.1</v>
      </c>
      <c r="AG97">
        <f t="shared" si="19"/>
        <v>30.9</v>
      </c>
      <c r="AH97">
        <f t="shared" si="20"/>
        <v>-0.4</v>
      </c>
      <c r="AJ97" s="9">
        <v>899569</v>
      </c>
      <c r="AK97" t="s">
        <v>3578</v>
      </c>
      <c r="AL97" t="s">
        <v>3557</v>
      </c>
      <c r="AM97" t="s">
        <v>3558</v>
      </c>
      <c r="AN97" t="s">
        <v>3559</v>
      </c>
    </row>
    <row r="98" spans="1:40" x14ac:dyDescent="0.3">
      <c r="A98" t="s">
        <v>104</v>
      </c>
      <c r="B98" t="s">
        <v>115</v>
      </c>
      <c r="C98" s="10">
        <v>293776</v>
      </c>
      <c r="D98">
        <v>39</v>
      </c>
      <c r="E98">
        <v>12</v>
      </c>
      <c r="F98">
        <v>109</v>
      </c>
      <c r="G98">
        <v>90</v>
      </c>
      <c r="H98">
        <v>0</v>
      </c>
      <c r="I98">
        <v>71.599999999999994</v>
      </c>
      <c r="J98">
        <v>0.3</v>
      </c>
      <c r="K98">
        <v>68.8</v>
      </c>
      <c r="L98">
        <v>0.6</v>
      </c>
      <c r="M98">
        <v>82.8</v>
      </c>
      <c r="N98">
        <v>0.1</v>
      </c>
      <c r="O98">
        <v>36.700000000000003</v>
      </c>
      <c r="P98">
        <v>-0.9</v>
      </c>
      <c r="U98" t="s">
        <v>104</v>
      </c>
      <c r="V98">
        <f t="shared" si="11"/>
        <v>293776</v>
      </c>
      <c r="W98" t="str">
        <f t="shared" si="12"/>
        <v>Elgin Market Public School</v>
      </c>
      <c r="X98" t="str">
        <f>VLOOKUP($C98,$AJ$3:$AN$4906,3,FALSE)</f>
        <v>305 Queen St</v>
      </c>
      <c r="Y98" t="str">
        <f>VLOOKUP($C98,$AJ$3:$AN$4906,4,FALSE)</f>
        <v>Kincardine</v>
      </c>
      <c r="Z98" t="str">
        <f>VLOOKUP($C98,$AJ$3:$AN$4906,5,FALSE)</f>
        <v>N2Z2R6</v>
      </c>
      <c r="AA98">
        <f t="shared" si="13"/>
        <v>71.599999999999994</v>
      </c>
      <c r="AB98">
        <f t="shared" si="14"/>
        <v>0.3</v>
      </c>
      <c r="AC98">
        <f t="shared" si="15"/>
        <v>68.8</v>
      </c>
      <c r="AD98">
        <f t="shared" si="16"/>
        <v>0.6</v>
      </c>
      <c r="AE98">
        <f t="shared" si="17"/>
        <v>82.8</v>
      </c>
      <c r="AF98">
        <f t="shared" si="18"/>
        <v>0.1</v>
      </c>
      <c r="AG98">
        <f t="shared" si="19"/>
        <v>36.700000000000003</v>
      </c>
      <c r="AH98">
        <f t="shared" si="20"/>
        <v>-0.9</v>
      </c>
      <c r="AJ98" s="9">
        <v>93718</v>
      </c>
      <c r="AK98" t="s">
        <v>3579</v>
      </c>
      <c r="AL98" t="s">
        <v>3580</v>
      </c>
      <c r="AM98" t="s">
        <v>3581</v>
      </c>
      <c r="AN98" t="s">
        <v>3582</v>
      </c>
    </row>
    <row r="99" spans="1:40" x14ac:dyDescent="0.3">
      <c r="A99" t="s">
        <v>104</v>
      </c>
      <c r="B99" t="s">
        <v>116</v>
      </c>
      <c r="C99" s="10">
        <v>524239</v>
      </c>
      <c r="D99">
        <v>37</v>
      </c>
      <c r="E99">
        <v>23</v>
      </c>
      <c r="F99">
        <v>121</v>
      </c>
      <c r="G99">
        <v>106</v>
      </c>
      <c r="H99">
        <v>0</v>
      </c>
      <c r="I99">
        <v>55</v>
      </c>
      <c r="J99">
        <v>-0.6</v>
      </c>
      <c r="K99">
        <v>52.1</v>
      </c>
      <c r="L99">
        <v>-0.4</v>
      </c>
      <c r="M99">
        <v>55.2</v>
      </c>
      <c r="N99">
        <v>-2.6</v>
      </c>
      <c r="O99">
        <v>29.2</v>
      </c>
      <c r="P99">
        <v>-1.1000000000000001</v>
      </c>
      <c r="U99" t="s">
        <v>104</v>
      </c>
      <c r="V99">
        <f t="shared" si="11"/>
        <v>524239</v>
      </c>
      <c r="W99" t="str">
        <f t="shared" si="12"/>
        <v>G C Huston Public School</v>
      </c>
      <c r="X99" t="str">
        <f>VLOOKUP($C99,$AJ$3:$AN$4906,3,FALSE)</f>
        <v>61 Victoria St</v>
      </c>
      <c r="Y99" t="str">
        <f>VLOOKUP($C99,$AJ$3:$AN$4906,4,FALSE)</f>
        <v>Southampton</v>
      </c>
      <c r="Z99" t="str">
        <f>VLOOKUP($C99,$AJ$3:$AN$4906,5,FALSE)</f>
        <v>N0H2L0</v>
      </c>
      <c r="AA99">
        <f t="shared" si="13"/>
        <v>55</v>
      </c>
      <c r="AB99">
        <f t="shared" si="14"/>
        <v>-0.6</v>
      </c>
      <c r="AC99">
        <f t="shared" si="15"/>
        <v>52.1</v>
      </c>
      <c r="AD99">
        <f t="shared" si="16"/>
        <v>-0.4</v>
      </c>
      <c r="AE99">
        <f t="shared" si="17"/>
        <v>55.2</v>
      </c>
      <c r="AF99">
        <f t="shared" si="18"/>
        <v>-2.6</v>
      </c>
      <c r="AG99">
        <f t="shared" si="19"/>
        <v>29.2</v>
      </c>
      <c r="AH99">
        <f t="shared" si="20"/>
        <v>-1.1000000000000001</v>
      </c>
      <c r="AJ99" s="9">
        <v>112917</v>
      </c>
      <c r="AK99" t="s">
        <v>3583</v>
      </c>
      <c r="AL99" t="s">
        <v>3584</v>
      </c>
      <c r="AM99" t="s">
        <v>3558</v>
      </c>
      <c r="AN99" t="s">
        <v>3559</v>
      </c>
    </row>
    <row r="100" spans="1:40" x14ac:dyDescent="0.3">
      <c r="A100" t="s">
        <v>104</v>
      </c>
      <c r="B100" t="s">
        <v>117</v>
      </c>
      <c r="C100" s="10">
        <v>180789</v>
      </c>
      <c r="D100">
        <v>30</v>
      </c>
      <c r="E100">
        <v>19</v>
      </c>
      <c r="F100">
        <v>238</v>
      </c>
      <c r="G100">
        <v>224</v>
      </c>
      <c r="H100">
        <v>0</v>
      </c>
      <c r="I100">
        <v>43.3</v>
      </c>
      <c r="J100">
        <v>-1.3</v>
      </c>
      <c r="K100">
        <v>38.200000000000003</v>
      </c>
      <c r="L100">
        <v>-1.4</v>
      </c>
      <c r="M100">
        <v>62.5</v>
      </c>
      <c r="N100">
        <v>-1.5</v>
      </c>
      <c r="O100">
        <v>29.9</v>
      </c>
      <c r="P100">
        <v>-0.8</v>
      </c>
      <c r="U100" t="s">
        <v>104</v>
      </c>
      <c r="V100">
        <f t="shared" si="11"/>
        <v>180789</v>
      </c>
      <c r="W100" t="str">
        <f t="shared" si="12"/>
        <v>Georgian Bay Community School</v>
      </c>
      <c r="X100" t="str">
        <f>VLOOKUP($C100,$AJ$3:$AN$4906,3,FALSE)</f>
        <v>197799 Grey Rd 7</v>
      </c>
      <c r="Y100" t="str">
        <f>VLOOKUP($C100,$AJ$3:$AN$4906,4,FALSE)</f>
        <v>Meaford</v>
      </c>
      <c r="Z100" t="str">
        <f>VLOOKUP($C100,$AJ$3:$AN$4906,5,FALSE)</f>
        <v>N4L1W7</v>
      </c>
      <c r="AA100">
        <f t="shared" si="13"/>
        <v>43.3</v>
      </c>
      <c r="AB100">
        <f t="shared" si="14"/>
        <v>-1.3</v>
      </c>
      <c r="AC100">
        <f t="shared" si="15"/>
        <v>38.200000000000003</v>
      </c>
      <c r="AD100">
        <f t="shared" si="16"/>
        <v>-1.4</v>
      </c>
      <c r="AE100">
        <f t="shared" si="17"/>
        <v>62.5</v>
      </c>
      <c r="AF100">
        <f t="shared" si="18"/>
        <v>-1.5</v>
      </c>
      <c r="AG100">
        <f t="shared" si="19"/>
        <v>29.9</v>
      </c>
      <c r="AH100">
        <f t="shared" si="20"/>
        <v>-0.8</v>
      </c>
      <c r="AJ100" s="9">
        <v>145912</v>
      </c>
      <c r="AK100" t="s">
        <v>3585</v>
      </c>
      <c r="AL100" t="s">
        <v>3586</v>
      </c>
      <c r="AM100" t="s">
        <v>3587</v>
      </c>
      <c r="AN100" t="s">
        <v>3588</v>
      </c>
    </row>
    <row r="101" spans="1:40" x14ac:dyDescent="0.3">
      <c r="A101" t="s">
        <v>104</v>
      </c>
      <c r="B101" t="s">
        <v>118</v>
      </c>
      <c r="C101" s="10">
        <v>281131</v>
      </c>
      <c r="D101">
        <v>13</v>
      </c>
      <c r="E101">
        <v>18</v>
      </c>
      <c r="F101">
        <v>137</v>
      </c>
      <c r="G101">
        <v>151</v>
      </c>
      <c r="H101">
        <v>0</v>
      </c>
      <c r="I101">
        <v>41.2</v>
      </c>
      <c r="J101">
        <v>-1.1000000000000001</v>
      </c>
      <c r="K101">
        <v>35</v>
      </c>
      <c r="L101">
        <v>-1.1000000000000001</v>
      </c>
      <c r="M101">
        <v>70.2</v>
      </c>
      <c r="N101">
        <v>-0.1</v>
      </c>
      <c r="O101">
        <v>36.4</v>
      </c>
      <c r="P101">
        <v>0.3</v>
      </c>
      <c r="U101" t="s">
        <v>104</v>
      </c>
      <c r="V101">
        <f t="shared" si="11"/>
        <v>281131</v>
      </c>
      <c r="W101" t="str">
        <f t="shared" si="12"/>
        <v>Hanover Heights Community School</v>
      </c>
      <c r="X101" t="str">
        <f>VLOOKUP($C101,$AJ$3:$AN$4906,3,FALSE)</f>
        <v>524 13th St</v>
      </c>
      <c r="Y101" t="str">
        <f>VLOOKUP($C101,$AJ$3:$AN$4906,4,FALSE)</f>
        <v>Hanover</v>
      </c>
      <c r="Z101" t="str">
        <f>VLOOKUP($C101,$AJ$3:$AN$4906,5,FALSE)</f>
        <v>N4N1Y4</v>
      </c>
      <c r="AA101">
        <f t="shared" si="13"/>
        <v>41.2</v>
      </c>
      <c r="AB101">
        <f t="shared" si="14"/>
        <v>-1.1000000000000001</v>
      </c>
      <c r="AC101">
        <f t="shared" si="15"/>
        <v>35</v>
      </c>
      <c r="AD101">
        <f t="shared" si="16"/>
        <v>-1.1000000000000001</v>
      </c>
      <c r="AE101">
        <f t="shared" si="17"/>
        <v>70.2</v>
      </c>
      <c r="AF101">
        <f t="shared" si="18"/>
        <v>-0.1</v>
      </c>
      <c r="AG101">
        <f t="shared" si="19"/>
        <v>36.4</v>
      </c>
      <c r="AH101">
        <f t="shared" si="20"/>
        <v>0.3</v>
      </c>
      <c r="AJ101" s="9">
        <v>175170</v>
      </c>
      <c r="AK101" t="s">
        <v>3589</v>
      </c>
      <c r="AL101" t="s">
        <v>3590</v>
      </c>
      <c r="AM101" t="s">
        <v>3591</v>
      </c>
      <c r="AN101" t="s">
        <v>3592</v>
      </c>
    </row>
    <row r="102" spans="1:40" x14ac:dyDescent="0.3">
      <c r="A102" t="s">
        <v>104</v>
      </c>
      <c r="B102" t="s">
        <v>119</v>
      </c>
      <c r="C102" s="10">
        <v>253316</v>
      </c>
      <c r="D102">
        <v>21</v>
      </c>
      <c r="E102">
        <v>15</v>
      </c>
      <c r="F102">
        <v>109</v>
      </c>
      <c r="G102">
        <v>96</v>
      </c>
      <c r="H102">
        <v>0</v>
      </c>
      <c r="I102">
        <v>72.900000000000006</v>
      </c>
      <c r="J102">
        <v>0.9</v>
      </c>
      <c r="K102">
        <v>56</v>
      </c>
      <c r="L102">
        <v>0.2</v>
      </c>
      <c r="M102">
        <v>89.6</v>
      </c>
      <c r="N102">
        <v>1.6</v>
      </c>
      <c r="O102">
        <v>51</v>
      </c>
      <c r="P102">
        <v>1</v>
      </c>
      <c r="U102" t="s">
        <v>104</v>
      </c>
      <c r="V102">
        <f t="shared" si="11"/>
        <v>253316</v>
      </c>
      <c r="W102" t="str">
        <f t="shared" si="12"/>
        <v>Hepworth Central Public School</v>
      </c>
      <c r="X102" t="str">
        <f>VLOOKUP($C102,$AJ$3:$AN$4906,3,FALSE)</f>
        <v>402 Bruce Street</v>
      </c>
      <c r="Y102" t="str">
        <f>VLOOKUP($C102,$AJ$3:$AN$4906,4,FALSE)</f>
        <v>Hepworth</v>
      </c>
      <c r="Z102" t="str">
        <f>VLOOKUP($C102,$AJ$3:$AN$4906,5,FALSE)</f>
        <v>N0H1P0</v>
      </c>
      <c r="AA102">
        <f t="shared" si="13"/>
        <v>72.900000000000006</v>
      </c>
      <c r="AB102">
        <f t="shared" si="14"/>
        <v>0.9</v>
      </c>
      <c r="AC102">
        <f t="shared" si="15"/>
        <v>56</v>
      </c>
      <c r="AD102">
        <f t="shared" si="16"/>
        <v>0.2</v>
      </c>
      <c r="AE102">
        <f t="shared" si="17"/>
        <v>89.6</v>
      </c>
      <c r="AF102">
        <f t="shared" si="18"/>
        <v>1.6</v>
      </c>
      <c r="AG102">
        <f t="shared" si="19"/>
        <v>51</v>
      </c>
      <c r="AH102">
        <f t="shared" si="20"/>
        <v>1</v>
      </c>
      <c r="AJ102" s="9">
        <v>190527</v>
      </c>
      <c r="AK102" t="s">
        <v>83</v>
      </c>
      <c r="AL102" t="s">
        <v>3593</v>
      </c>
      <c r="AM102" t="s">
        <v>3594</v>
      </c>
      <c r="AN102" t="s">
        <v>3595</v>
      </c>
    </row>
    <row r="103" spans="1:40" x14ac:dyDescent="0.3">
      <c r="A103" t="s">
        <v>104</v>
      </c>
      <c r="B103" t="s">
        <v>120</v>
      </c>
      <c r="C103" s="10">
        <v>152820</v>
      </c>
      <c r="D103">
        <v>14</v>
      </c>
      <c r="E103">
        <v>19</v>
      </c>
      <c r="F103">
        <v>256</v>
      </c>
      <c r="G103">
        <v>214</v>
      </c>
      <c r="H103">
        <v>0</v>
      </c>
      <c r="I103">
        <v>53.7</v>
      </c>
      <c r="J103">
        <v>0</v>
      </c>
      <c r="K103">
        <v>39.799999999999997</v>
      </c>
      <c r="L103">
        <v>-0.4</v>
      </c>
      <c r="M103">
        <v>75</v>
      </c>
      <c r="N103">
        <v>0.6</v>
      </c>
      <c r="O103">
        <v>37.9</v>
      </c>
      <c r="P103">
        <v>0.6</v>
      </c>
      <c r="U103" t="s">
        <v>104</v>
      </c>
      <c r="V103">
        <f t="shared" si="11"/>
        <v>152820</v>
      </c>
      <c r="W103" t="str">
        <f t="shared" si="12"/>
        <v>Highpoint Community Elementary School</v>
      </c>
      <c r="X103" t="str">
        <f>VLOOKUP($C103,$AJ$3:$AN$4906,3,FALSE)</f>
        <v>351 Main St W</v>
      </c>
      <c r="Y103" t="str">
        <f>VLOOKUP($C103,$AJ$3:$AN$4906,4,FALSE)</f>
        <v>Dundalk</v>
      </c>
      <c r="Z103" t="str">
        <f>VLOOKUP($C103,$AJ$3:$AN$4906,5,FALSE)</f>
        <v>N0C1B0</v>
      </c>
      <c r="AA103">
        <f t="shared" si="13"/>
        <v>53.7</v>
      </c>
      <c r="AB103">
        <f t="shared" si="14"/>
        <v>0</v>
      </c>
      <c r="AC103">
        <f t="shared" si="15"/>
        <v>39.799999999999997</v>
      </c>
      <c r="AD103">
        <f t="shared" si="16"/>
        <v>-0.4</v>
      </c>
      <c r="AE103">
        <f t="shared" si="17"/>
        <v>75</v>
      </c>
      <c r="AF103">
        <f t="shared" si="18"/>
        <v>0.6</v>
      </c>
      <c r="AG103">
        <f t="shared" si="19"/>
        <v>37.9</v>
      </c>
      <c r="AH103">
        <f t="shared" si="20"/>
        <v>0.6</v>
      </c>
      <c r="AJ103" s="9">
        <v>953776</v>
      </c>
      <c r="AK103" t="s">
        <v>3596</v>
      </c>
      <c r="AL103" t="s">
        <v>3597</v>
      </c>
      <c r="AM103" t="s">
        <v>3598</v>
      </c>
      <c r="AN103" t="s">
        <v>3599</v>
      </c>
    </row>
    <row r="104" spans="1:40" x14ac:dyDescent="0.3">
      <c r="A104" t="s">
        <v>104</v>
      </c>
      <c r="B104" t="s">
        <v>121</v>
      </c>
      <c r="C104" s="10">
        <v>257168</v>
      </c>
      <c r="D104">
        <v>11</v>
      </c>
      <c r="E104">
        <v>12</v>
      </c>
      <c r="F104">
        <v>42</v>
      </c>
      <c r="G104">
        <v>22</v>
      </c>
      <c r="H104">
        <v>0</v>
      </c>
      <c r="I104">
        <v>39.299999999999997</v>
      </c>
      <c r="J104">
        <v>-1.1000000000000001</v>
      </c>
      <c r="K104">
        <v>28.6</v>
      </c>
      <c r="L104">
        <v>-1.6</v>
      </c>
      <c r="O104">
        <v>27.3</v>
      </c>
      <c r="U104" t="s">
        <v>104</v>
      </c>
      <c r="V104">
        <f t="shared" si="11"/>
        <v>257168</v>
      </c>
      <c r="W104" t="str">
        <f t="shared" si="12"/>
        <v>Hillcrest Central School</v>
      </c>
      <c r="X104" t="str">
        <f>VLOOKUP($C104,$AJ$3:$AN$4906,3,FALSE)</f>
        <v>31 Hillcrest St</v>
      </c>
      <c r="Y104" t="str">
        <f>VLOOKUP($C104,$AJ$3:$AN$4906,4,FALSE)</f>
        <v>Teeswater</v>
      </c>
      <c r="Z104" t="str">
        <f>VLOOKUP($C104,$AJ$3:$AN$4906,5,FALSE)</f>
        <v>N0G2S0</v>
      </c>
      <c r="AA104">
        <f t="shared" si="13"/>
        <v>39.299999999999997</v>
      </c>
      <c r="AB104">
        <f t="shared" si="14"/>
        <v>-1.1000000000000001</v>
      </c>
      <c r="AC104">
        <f t="shared" si="15"/>
        <v>28.6</v>
      </c>
      <c r="AD104">
        <f t="shared" si="16"/>
        <v>-1.6</v>
      </c>
      <c r="AE104">
        <f t="shared" si="17"/>
        <v>0</v>
      </c>
      <c r="AF104">
        <f t="shared" si="18"/>
        <v>0</v>
      </c>
      <c r="AG104">
        <f t="shared" si="19"/>
        <v>27.3</v>
      </c>
      <c r="AH104">
        <f t="shared" si="20"/>
        <v>0</v>
      </c>
      <c r="AJ104" s="9">
        <v>181908</v>
      </c>
      <c r="AK104" t="s">
        <v>3600</v>
      </c>
      <c r="AL104" t="s">
        <v>3601</v>
      </c>
      <c r="AM104" t="s">
        <v>3598</v>
      </c>
      <c r="AN104" t="s">
        <v>3599</v>
      </c>
    </row>
    <row r="105" spans="1:40" x14ac:dyDescent="0.3">
      <c r="A105" t="s">
        <v>104</v>
      </c>
      <c r="B105" t="s">
        <v>122</v>
      </c>
      <c r="C105" s="10">
        <v>257869</v>
      </c>
      <c r="D105">
        <v>25</v>
      </c>
      <c r="E105">
        <v>24</v>
      </c>
      <c r="F105">
        <v>116</v>
      </c>
      <c r="G105">
        <v>154</v>
      </c>
      <c r="H105">
        <v>0</v>
      </c>
      <c r="I105">
        <v>51.7</v>
      </c>
      <c r="J105">
        <v>-0.4</v>
      </c>
      <c r="K105">
        <v>39.700000000000003</v>
      </c>
      <c r="L105">
        <v>-0.9</v>
      </c>
      <c r="M105">
        <v>58.1</v>
      </c>
      <c r="N105">
        <v>-1.6</v>
      </c>
      <c r="O105">
        <v>22.7</v>
      </c>
      <c r="P105">
        <v>-1.1000000000000001</v>
      </c>
      <c r="U105" t="s">
        <v>104</v>
      </c>
      <c r="V105">
        <f t="shared" si="11"/>
        <v>257869</v>
      </c>
      <c r="W105" t="str">
        <f t="shared" si="12"/>
        <v>Hillcrest Elementary School</v>
      </c>
      <c r="X105" t="str">
        <f>VLOOKUP($C105,$AJ$3:$AN$4906,3,FALSE)</f>
        <v>501 8th St W</v>
      </c>
      <c r="Y105" t="str">
        <f>VLOOKUP($C105,$AJ$3:$AN$4906,4,FALSE)</f>
        <v>Owen Sound</v>
      </c>
      <c r="Z105" t="str">
        <f>VLOOKUP($C105,$AJ$3:$AN$4906,5,FALSE)</f>
        <v>N4K3M8</v>
      </c>
      <c r="AA105">
        <f t="shared" si="13"/>
        <v>51.7</v>
      </c>
      <c r="AB105">
        <f t="shared" si="14"/>
        <v>-0.4</v>
      </c>
      <c r="AC105">
        <f t="shared" si="15"/>
        <v>39.700000000000003</v>
      </c>
      <c r="AD105">
        <f t="shared" si="16"/>
        <v>-0.9</v>
      </c>
      <c r="AE105">
        <f t="shared" si="17"/>
        <v>58.1</v>
      </c>
      <c r="AF105">
        <f t="shared" si="18"/>
        <v>-1.6</v>
      </c>
      <c r="AG105">
        <f t="shared" si="19"/>
        <v>22.7</v>
      </c>
      <c r="AH105">
        <f t="shared" si="20"/>
        <v>-1.1000000000000001</v>
      </c>
      <c r="AJ105" s="9">
        <v>450242</v>
      </c>
      <c r="AK105" t="s">
        <v>3602</v>
      </c>
      <c r="AL105" t="s">
        <v>3603</v>
      </c>
      <c r="AM105" t="s">
        <v>3604</v>
      </c>
      <c r="AN105" t="s">
        <v>3605</v>
      </c>
    </row>
    <row r="106" spans="1:40" x14ac:dyDescent="0.3">
      <c r="A106" t="s">
        <v>104</v>
      </c>
      <c r="B106" t="s">
        <v>123</v>
      </c>
      <c r="C106" s="10">
        <v>262935</v>
      </c>
      <c r="D106">
        <v>21</v>
      </c>
      <c r="E106">
        <v>9</v>
      </c>
      <c r="F106">
        <v>99</v>
      </c>
      <c r="G106">
        <v>108</v>
      </c>
      <c r="H106">
        <v>0</v>
      </c>
      <c r="I106">
        <v>34.299999999999997</v>
      </c>
      <c r="J106">
        <v>-1.9</v>
      </c>
      <c r="K106">
        <v>38.4</v>
      </c>
      <c r="L106">
        <v>-1.3</v>
      </c>
      <c r="M106">
        <v>70.400000000000006</v>
      </c>
      <c r="N106">
        <v>-0.6</v>
      </c>
      <c r="O106">
        <v>37</v>
      </c>
      <c r="P106">
        <v>-0.3</v>
      </c>
      <c r="U106" t="s">
        <v>104</v>
      </c>
      <c r="V106">
        <f t="shared" si="11"/>
        <v>262935</v>
      </c>
      <c r="W106" t="str">
        <f t="shared" si="12"/>
        <v>Holland-Chatsworth Central School</v>
      </c>
      <c r="X106" t="str">
        <f>VLOOKUP($C106,$AJ$3:$AN$4906,3,FALSE)</f>
        <v>777346 Hwy #10 3</v>
      </c>
      <c r="Y106" t="str">
        <f>VLOOKUP($C106,$AJ$3:$AN$4906,4,FALSE)</f>
        <v>Holland Centre</v>
      </c>
      <c r="Z106" t="str">
        <f>VLOOKUP($C106,$AJ$3:$AN$4906,5,FALSE)</f>
        <v>N0H1R0</v>
      </c>
      <c r="AA106">
        <f t="shared" si="13"/>
        <v>34.299999999999997</v>
      </c>
      <c r="AB106">
        <f t="shared" si="14"/>
        <v>-1.9</v>
      </c>
      <c r="AC106">
        <f t="shared" si="15"/>
        <v>38.4</v>
      </c>
      <c r="AD106">
        <f t="shared" si="16"/>
        <v>-1.3</v>
      </c>
      <c r="AE106">
        <f t="shared" si="17"/>
        <v>70.400000000000006</v>
      </c>
      <c r="AF106">
        <f t="shared" si="18"/>
        <v>-0.6</v>
      </c>
      <c r="AG106">
        <f t="shared" si="19"/>
        <v>37</v>
      </c>
      <c r="AH106">
        <f t="shared" si="20"/>
        <v>-0.3</v>
      </c>
      <c r="AJ106" s="9">
        <v>913600</v>
      </c>
      <c r="AK106" t="s">
        <v>3606</v>
      </c>
      <c r="AL106" t="s">
        <v>3603</v>
      </c>
      <c r="AM106" t="s">
        <v>3604</v>
      </c>
      <c r="AN106" t="s">
        <v>3605</v>
      </c>
    </row>
    <row r="107" spans="1:40" x14ac:dyDescent="0.3">
      <c r="A107" t="s">
        <v>104</v>
      </c>
      <c r="B107" t="s">
        <v>124</v>
      </c>
      <c r="C107" s="10">
        <v>273775</v>
      </c>
      <c r="D107">
        <v>38</v>
      </c>
      <c r="E107">
        <v>13</v>
      </c>
      <c r="F107">
        <v>208</v>
      </c>
      <c r="G107">
        <v>238</v>
      </c>
      <c r="H107">
        <v>0</v>
      </c>
      <c r="I107">
        <v>62</v>
      </c>
      <c r="J107">
        <v>-0.3</v>
      </c>
      <c r="K107">
        <v>56.7</v>
      </c>
      <c r="L107">
        <v>-0.3</v>
      </c>
      <c r="M107">
        <v>74.400000000000006</v>
      </c>
      <c r="N107">
        <v>-0.7</v>
      </c>
      <c r="O107">
        <v>39.1</v>
      </c>
      <c r="P107">
        <v>-0.6</v>
      </c>
      <c r="U107" t="s">
        <v>104</v>
      </c>
      <c r="V107">
        <f t="shared" si="11"/>
        <v>273775</v>
      </c>
      <c r="W107" t="str">
        <f t="shared" si="12"/>
        <v>Huron Heights Public School</v>
      </c>
      <c r="X107" t="str">
        <f>VLOOKUP($C107,$AJ$3:$AN$4906,3,FALSE)</f>
        <v>785 Russell St</v>
      </c>
      <c r="Y107" t="str">
        <f>VLOOKUP($C107,$AJ$3:$AN$4906,4,FALSE)</f>
        <v>Kincardine</v>
      </c>
      <c r="Z107" t="str">
        <f>VLOOKUP($C107,$AJ$3:$AN$4906,5,FALSE)</f>
        <v>N2Z1S7</v>
      </c>
      <c r="AA107">
        <f t="shared" si="13"/>
        <v>62</v>
      </c>
      <c r="AB107">
        <f t="shared" si="14"/>
        <v>-0.3</v>
      </c>
      <c r="AC107">
        <f t="shared" si="15"/>
        <v>56.7</v>
      </c>
      <c r="AD107">
        <f t="shared" si="16"/>
        <v>-0.3</v>
      </c>
      <c r="AE107">
        <f t="shared" si="17"/>
        <v>74.400000000000006</v>
      </c>
      <c r="AF107">
        <f t="shared" si="18"/>
        <v>-0.7</v>
      </c>
      <c r="AG107">
        <f t="shared" si="19"/>
        <v>39.1</v>
      </c>
      <c r="AH107">
        <f t="shared" si="20"/>
        <v>-0.6</v>
      </c>
      <c r="AJ107" s="9">
        <v>478133</v>
      </c>
      <c r="AK107" t="s">
        <v>84</v>
      </c>
      <c r="AL107" t="s">
        <v>3607</v>
      </c>
      <c r="AM107" t="s">
        <v>3604</v>
      </c>
      <c r="AN107" t="s">
        <v>3608</v>
      </c>
    </row>
    <row r="108" spans="1:40" x14ac:dyDescent="0.3">
      <c r="A108" t="s">
        <v>104</v>
      </c>
      <c r="B108" t="s">
        <v>125</v>
      </c>
      <c r="C108" s="10">
        <v>291030</v>
      </c>
      <c r="D108">
        <v>25</v>
      </c>
      <c r="E108">
        <v>18</v>
      </c>
      <c r="F108">
        <v>154</v>
      </c>
      <c r="G108">
        <v>147</v>
      </c>
      <c r="H108">
        <v>0</v>
      </c>
      <c r="I108">
        <v>64.900000000000006</v>
      </c>
      <c r="J108">
        <v>0.3</v>
      </c>
      <c r="K108">
        <v>57.1</v>
      </c>
      <c r="L108">
        <v>0.3</v>
      </c>
      <c r="M108">
        <v>85.7</v>
      </c>
      <c r="N108">
        <v>1.1000000000000001</v>
      </c>
      <c r="O108">
        <v>51</v>
      </c>
      <c r="P108">
        <v>1</v>
      </c>
      <c r="U108" t="s">
        <v>104</v>
      </c>
      <c r="V108">
        <f t="shared" si="11"/>
        <v>291030</v>
      </c>
      <c r="W108" t="str">
        <f t="shared" si="12"/>
        <v>Keppel-Sarawak Elementary School</v>
      </c>
      <c r="X108" t="str">
        <f>VLOOKUP($C108,$AJ$3:$AN$4906,3,FALSE)</f>
        <v>937 24th St W</v>
      </c>
      <c r="Y108" t="str">
        <f>VLOOKUP($C108,$AJ$3:$AN$4906,4,FALSE)</f>
        <v>Owen Sound</v>
      </c>
      <c r="Z108" t="str">
        <f>VLOOKUP($C108,$AJ$3:$AN$4906,5,FALSE)</f>
        <v>N4K5N4</v>
      </c>
      <c r="AA108">
        <f t="shared" si="13"/>
        <v>64.900000000000006</v>
      </c>
      <c r="AB108">
        <f t="shared" si="14"/>
        <v>0.3</v>
      </c>
      <c r="AC108">
        <f t="shared" si="15"/>
        <v>57.1</v>
      </c>
      <c r="AD108">
        <f t="shared" si="16"/>
        <v>0.3</v>
      </c>
      <c r="AE108">
        <f t="shared" si="17"/>
        <v>85.7</v>
      </c>
      <c r="AF108">
        <f t="shared" si="18"/>
        <v>1.1000000000000001</v>
      </c>
      <c r="AG108">
        <f t="shared" si="19"/>
        <v>51</v>
      </c>
      <c r="AH108">
        <f t="shared" si="20"/>
        <v>1</v>
      </c>
      <c r="AJ108" s="9">
        <v>242527</v>
      </c>
      <c r="AK108" t="s">
        <v>3609</v>
      </c>
      <c r="AL108" t="s">
        <v>3610</v>
      </c>
      <c r="AM108" t="s">
        <v>3554</v>
      </c>
      <c r="AN108" t="s">
        <v>3611</v>
      </c>
    </row>
    <row r="109" spans="1:40" x14ac:dyDescent="0.3">
      <c r="A109" t="s">
        <v>104</v>
      </c>
      <c r="B109" t="s">
        <v>126</v>
      </c>
      <c r="C109" s="10">
        <v>323900</v>
      </c>
      <c r="D109">
        <v>21</v>
      </c>
      <c r="E109">
        <v>10</v>
      </c>
      <c r="F109">
        <v>48</v>
      </c>
      <c r="H109">
        <v>0</v>
      </c>
      <c r="I109">
        <v>40.6</v>
      </c>
      <c r="J109">
        <v>-0.9</v>
      </c>
      <c r="K109">
        <v>35.4</v>
      </c>
      <c r="L109">
        <v>-1.2</v>
      </c>
      <c r="U109" t="s">
        <v>104</v>
      </c>
      <c r="V109">
        <f t="shared" si="11"/>
        <v>323900</v>
      </c>
      <c r="W109" t="str">
        <f t="shared" si="12"/>
        <v>Lucknow Central Public School</v>
      </c>
      <c r="X109" t="str">
        <f>VLOOKUP($C109,$AJ$3:$AN$4906,3,FALSE)</f>
        <v>463 Bob St</v>
      </c>
      <c r="Y109" t="str">
        <f>VLOOKUP($C109,$AJ$3:$AN$4906,4,FALSE)</f>
        <v>Lucknow</v>
      </c>
      <c r="Z109" t="str">
        <f>VLOOKUP($C109,$AJ$3:$AN$4906,5,FALSE)</f>
        <v>N0G2H0</v>
      </c>
      <c r="AA109">
        <f t="shared" si="13"/>
        <v>40.6</v>
      </c>
      <c r="AB109">
        <f t="shared" si="14"/>
        <v>-0.9</v>
      </c>
      <c r="AC109">
        <f t="shared" si="15"/>
        <v>35.4</v>
      </c>
      <c r="AD109">
        <f t="shared" si="16"/>
        <v>-1.2</v>
      </c>
      <c r="AE109">
        <f t="shared" si="17"/>
        <v>0</v>
      </c>
      <c r="AF109">
        <f t="shared" si="18"/>
        <v>0</v>
      </c>
      <c r="AG109">
        <f t="shared" si="19"/>
        <v>0</v>
      </c>
      <c r="AH109">
        <f t="shared" si="20"/>
        <v>0</v>
      </c>
      <c r="AJ109" s="9">
        <v>268003</v>
      </c>
      <c r="AK109" t="s">
        <v>3612</v>
      </c>
      <c r="AL109" t="s">
        <v>3613</v>
      </c>
      <c r="AM109" t="s">
        <v>3614</v>
      </c>
      <c r="AN109" t="s">
        <v>3615</v>
      </c>
    </row>
    <row r="110" spans="1:40" x14ac:dyDescent="0.3">
      <c r="A110" t="s">
        <v>104</v>
      </c>
      <c r="B110" t="s">
        <v>127</v>
      </c>
      <c r="C110" s="10">
        <v>198978</v>
      </c>
      <c r="D110">
        <v>21</v>
      </c>
      <c r="E110">
        <v>11</v>
      </c>
      <c r="F110">
        <v>173</v>
      </c>
      <c r="G110">
        <v>199</v>
      </c>
      <c r="H110">
        <v>0</v>
      </c>
      <c r="I110">
        <v>41.3</v>
      </c>
      <c r="J110">
        <v>-1.3</v>
      </c>
      <c r="K110">
        <v>32.4</v>
      </c>
      <c r="L110">
        <v>-1.7</v>
      </c>
      <c r="M110">
        <v>59.3</v>
      </c>
      <c r="N110">
        <v>-1.7</v>
      </c>
      <c r="O110">
        <v>21.6</v>
      </c>
      <c r="P110">
        <v>-1.4</v>
      </c>
      <c r="U110" t="s">
        <v>104</v>
      </c>
      <c r="V110">
        <f t="shared" si="11"/>
        <v>198978</v>
      </c>
      <c r="W110" t="str">
        <f t="shared" si="12"/>
        <v>Macphail Memorial Elementary School</v>
      </c>
      <c r="X110" t="str">
        <f>VLOOKUP($C110,$AJ$3:$AN$4906,3,FALSE)</f>
        <v>49 Campbell St</v>
      </c>
      <c r="Y110" t="str">
        <f>VLOOKUP($C110,$AJ$3:$AN$4906,4,FALSE)</f>
        <v>Flesherton</v>
      </c>
      <c r="Z110" t="str">
        <f>VLOOKUP($C110,$AJ$3:$AN$4906,5,FALSE)</f>
        <v>N0C1E0</v>
      </c>
      <c r="AA110">
        <f t="shared" si="13"/>
        <v>41.3</v>
      </c>
      <c r="AB110">
        <f t="shared" si="14"/>
        <v>-1.3</v>
      </c>
      <c r="AC110">
        <f t="shared" si="15"/>
        <v>32.4</v>
      </c>
      <c r="AD110">
        <f t="shared" si="16"/>
        <v>-1.7</v>
      </c>
      <c r="AE110">
        <f t="shared" si="17"/>
        <v>59.3</v>
      </c>
      <c r="AF110">
        <f t="shared" si="18"/>
        <v>-1.7</v>
      </c>
      <c r="AG110">
        <f t="shared" si="19"/>
        <v>21.6</v>
      </c>
      <c r="AH110">
        <f t="shared" si="20"/>
        <v>-1.4</v>
      </c>
      <c r="AJ110" s="9">
        <v>268640</v>
      </c>
      <c r="AK110" t="s">
        <v>3616</v>
      </c>
      <c r="AL110" t="s">
        <v>3617</v>
      </c>
      <c r="AM110" t="s">
        <v>3618</v>
      </c>
      <c r="AN110" t="s">
        <v>3619</v>
      </c>
    </row>
    <row r="111" spans="1:40" x14ac:dyDescent="0.3">
      <c r="A111" t="s">
        <v>104</v>
      </c>
      <c r="B111" t="s">
        <v>128</v>
      </c>
      <c r="C111" s="10">
        <v>364290</v>
      </c>
      <c r="D111">
        <v>27</v>
      </c>
      <c r="E111">
        <v>13</v>
      </c>
      <c r="F111">
        <v>53</v>
      </c>
      <c r="G111">
        <v>65</v>
      </c>
      <c r="H111">
        <v>0</v>
      </c>
      <c r="I111">
        <v>62.3</v>
      </c>
      <c r="J111">
        <v>0.1</v>
      </c>
      <c r="K111">
        <v>52.8</v>
      </c>
      <c r="L111">
        <v>-0.3</v>
      </c>
      <c r="M111">
        <v>66.900000000000006</v>
      </c>
      <c r="N111">
        <v>-1.1000000000000001</v>
      </c>
      <c r="O111">
        <v>38.5</v>
      </c>
      <c r="P111">
        <v>-0.3</v>
      </c>
      <c r="U111" t="s">
        <v>104</v>
      </c>
      <c r="V111">
        <f t="shared" si="11"/>
        <v>364290</v>
      </c>
      <c r="W111" t="str">
        <f t="shared" si="12"/>
        <v>Mildmay-Carrick Central School</v>
      </c>
      <c r="X111" t="str">
        <f>VLOOKUP($C111,$AJ$3:$AN$4906,3,FALSE)</f>
        <v>1023 Hwy 9</v>
      </c>
      <c r="Y111" t="str">
        <f>VLOOKUP($C111,$AJ$3:$AN$4906,4,FALSE)</f>
        <v>Mildmay</v>
      </c>
      <c r="Z111" t="str">
        <f>VLOOKUP($C111,$AJ$3:$AN$4906,5,FALSE)</f>
        <v>N0G2J0</v>
      </c>
      <c r="AA111">
        <f t="shared" si="13"/>
        <v>62.3</v>
      </c>
      <c r="AB111">
        <f t="shared" si="14"/>
        <v>0.1</v>
      </c>
      <c r="AC111">
        <f t="shared" si="15"/>
        <v>52.8</v>
      </c>
      <c r="AD111">
        <f t="shared" si="16"/>
        <v>-0.3</v>
      </c>
      <c r="AE111">
        <f t="shared" si="17"/>
        <v>66.900000000000006</v>
      </c>
      <c r="AF111">
        <f t="shared" si="18"/>
        <v>-1.1000000000000001</v>
      </c>
      <c r="AG111">
        <f t="shared" si="19"/>
        <v>38.5</v>
      </c>
      <c r="AH111">
        <f t="shared" si="20"/>
        <v>-0.3</v>
      </c>
      <c r="AJ111" s="9">
        <v>273694</v>
      </c>
      <c r="AK111" t="s">
        <v>3620</v>
      </c>
      <c r="AL111" t="s">
        <v>3621</v>
      </c>
      <c r="AM111" t="s">
        <v>3622</v>
      </c>
      <c r="AN111" t="s">
        <v>3623</v>
      </c>
    </row>
    <row r="112" spans="1:40" x14ac:dyDescent="0.3">
      <c r="A112" t="s">
        <v>104</v>
      </c>
      <c r="B112" t="s">
        <v>129</v>
      </c>
      <c r="C112" s="10">
        <v>401129</v>
      </c>
      <c r="D112">
        <v>12</v>
      </c>
      <c r="E112">
        <v>12</v>
      </c>
      <c r="F112">
        <v>60</v>
      </c>
      <c r="G112">
        <v>55</v>
      </c>
      <c r="H112">
        <v>0</v>
      </c>
      <c r="I112">
        <v>35</v>
      </c>
      <c r="J112">
        <v>-1.5</v>
      </c>
      <c r="K112">
        <v>36.700000000000003</v>
      </c>
      <c r="L112">
        <v>-1</v>
      </c>
      <c r="M112">
        <v>71.8</v>
      </c>
      <c r="N112">
        <v>-0.2</v>
      </c>
      <c r="O112">
        <v>32.700000000000003</v>
      </c>
      <c r="P112">
        <v>-0.2</v>
      </c>
      <c r="U112" t="s">
        <v>104</v>
      </c>
      <c r="V112">
        <f t="shared" si="11"/>
        <v>401129</v>
      </c>
      <c r="W112" t="str">
        <f t="shared" si="12"/>
        <v>Normanby Community School</v>
      </c>
      <c r="X112" t="str">
        <f>VLOOKUP($C112,$AJ$3:$AN$4906,3,FALSE)</f>
        <v>574 Louisa Street</v>
      </c>
      <c r="Y112" t="str">
        <f>VLOOKUP($C112,$AJ$3:$AN$4906,4,FALSE)</f>
        <v>Ayton</v>
      </c>
      <c r="Z112" t="str">
        <f>VLOOKUP($C112,$AJ$3:$AN$4906,5,FALSE)</f>
        <v>N0G1C0</v>
      </c>
      <c r="AA112">
        <f t="shared" si="13"/>
        <v>35</v>
      </c>
      <c r="AB112">
        <f t="shared" si="14"/>
        <v>-1.5</v>
      </c>
      <c r="AC112">
        <f t="shared" si="15"/>
        <v>36.700000000000003</v>
      </c>
      <c r="AD112">
        <f t="shared" si="16"/>
        <v>-1</v>
      </c>
      <c r="AE112">
        <f t="shared" si="17"/>
        <v>71.8</v>
      </c>
      <c r="AF112">
        <f t="shared" si="18"/>
        <v>-0.2</v>
      </c>
      <c r="AG112">
        <f t="shared" si="19"/>
        <v>32.700000000000003</v>
      </c>
      <c r="AH112">
        <f t="shared" si="20"/>
        <v>-0.2</v>
      </c>
      <c r="AJ112" s="9">
        <v>923095</v>
      </c>
      <c r="AK112" t="s">
        <v>3624</v>
      </c>
      <c r="AL112" t="s">
        <v>3625</v>
      </c>
      <c r="AM112" t="s">
        <v>3626</v>
      </c>
      <c r="AN112" t="s">
        <v>3627</v>
      </c>
    </row>
    <row r="113" spans="1:40" x14ac:dyDescent="0.3">
      <c r="A113" t="s">
        <v>104</v>
      </c>
      <c r="B113" t="s">
        <v>130</v>
      </c>
      <c r="C113" s="10">
        <v>403741</v>
      </c>
      <c r="D113">
        <v>55</v>
      </c>
      <c r="E113">
        <v>12</v>
      </c>
      <c r="F113">
        <v>178</v>
      </c>
      <c r="G113">
        <v>165</v>
      </c>
      <c r="H113">
        <v>0</v>
      </c>
      <c r="I113">
        <v>64</v>
      </c>
      <c r="J113">
        <v>-0.6</v>
      </c>
      <c r="K113">
        <v>68</v>
      </c>
      <c r="L113">
        <v>0</v>
      </c>
      <c r="M113">
        <v>77.900000000000006</v>
      </c>
      <c r="N113">
        <v>-0.8</v>
      </c>
      <c r="O113">
        <v>51.5</v>
      </c>
      <c r="P113">
        <v>-0.3</v>
      </c>
      <c r="U113" t="s">
        <v>104</v>
      </c>
      <c r="V113">
        <f t="shared" si="11"/>
        <v>403741</v>
      </c>
      <c r="W113" t="str">
        <f t="shared" si="12"/>
        <v>Northport Elementary School</v>
      </c>
      <c r="X113" t="str">
        <f>VLOOKUP($C113,$AJ$3:$AN$4906,3,FALSE)</f>
        <v>1000 Waterloo St</v>
      </c>
      <c r="Y113" t="str">
        <f>VLOOKUP($C113,$AJ$3:$AN$4906,4,FALSE)</f>
        <v>Port Elgin</v>
      </c>
      <c r="Z113" t="str">
        <f>VLOOKUP($C113,$AJ$3:$AN$4906,5,FALSE)</f>
        <v>N0H2C2</v>
      </c>
      <c r="AA113">
        <f t="shared" si="13"/>
        <v>64</v>
      </c>
      <c r="AB113">
        <f t="shared" si="14"/>
        <v>-0.6</v>
      </c>
      <c r="AC113">
        <f t="shared" si="15"/>
        <v>68</v>
      </c>
      <c r="AD113">
        <f t="shared" si="16"/>
        <v>0</v>
      </c>
      <c r="AE113">
        <f t="shared" si="17"/>
        <v>77.900000000000006</v>
      </c>
      <c r="AF113">
        <f t="shared" si="18"/>
        <v>-0.8</v>
      </c>
      <c r="AG113">
        <f t="shared" si="19"/>
        <v>51.5</v>
      </c>
      <c r="AH113">
        <f t="shared" si="20"/>
        <v>-0.3</v>
      </c>
      <c r="AJ113" s="9">
        <v>163619</v>
      </c>
      <c r="AK113" t="s">
        <v>3628</v>
      </c>
      <c r="AL113" t="s">
        <v>3629</v>
      </c>
      <c r="AM113" t="s">
        <v>3626</v>
      </c>
      <c r="AN113" t="s">
        <v>3630</v>
      </c>
    </row>
    <row r="114" spans="1:40" x14ac:dyDescent="0.3">
      <c r="A114" t="s">
        <v>104</v>
      </c>
      <c r="B114" t="s">
        <v>131</v>
      </c>
      <c r="C114" s="10">
        <v>93939</v>
      </c>
      <c r="D114">
        <v>11</v>
      </c>
      <c r="E114">
        <v>13</v>
      </c>
      <c r="F114">
        <v>119</v>
      </c>
      <c r="G114">
        <v>115</v>
      </c>
      <c r="H114">
        <v>0</v>
      </c>
      <c r="I114">
        <v>37.4</v>
      </c>
      <c r="J114">
        <v>-1.1000000000000001</v>
      </c>
      <c r="K114">
        <v>35.299999999999997</v>
      </c>
      <c r="L114">
        <v>-0.8</v>
      </c>
      <c r="M114">
        <v>61.3</v>
      </c>
      <c r="N114">
        <v>-1</v>
      </c>
      <c r="O114">
        <v>20.9</v>
      </c>
      <c r="P114">
        <v>-1</v>
      </c>
      <c r="U114" t="s">
        <v>104</v>
      </c>
      <c r="V114">
        <f t="shared" si="11"/>
        <v>93939</v>
      </c>
      <c r="W114" t="str">
        <f t="shared" si="12"/>
        <v>Osprey Central School</v>
      </c>
      <c r="X114" t="str">
        <f>VLOOKUP($C114,$AJ$3:$AN$4906,3,FALSE)</f>
        <v>408053 Grey Road 4 #1</v>
      </c>
      <c r="Y114" t="str">
        <f>VLOOKUP($C114,$AJ$3:$AN$4906,4,FALSE)</f>
        <v>Maxwell</v>
      </c>
      <c r="Z114" t="str">
        <f>VLOOKUP($C114,$AJ$3:$AN$4906,5,FALSE)</f>
        <v>N0C1J0</v>
      </c>
      <c r="AA114">
        <f t="shared" si="13"/>
        <v>37.4</v>
      </c>
      <c r="AB114">
        <f t="shared" si="14"/>
        <v>-1.1000000000000001</v>
      </c>
      <c r="AC114">
        <f t="shared" si="15"/>
        <v>35.299999999999997</v>
      </c>
      <c r="AD114">
        <f t="shared" si="16"/>
        <v>-0.8</v>
      </c>
      <c r="AE114">
        <f t="shared" si="17"/>
        <v>61.3</v>
      </c>
      <c r="AF114">
        <f t="shared" si="18"/>
        <v>-1</v>
      </c>
      <c r="AG114">
        <f t="shared" si="19"/>
        <v>20.9</v>
      </c>
      <c r="AH114">
        <f t="shared" si="20"/>
        <v>-1</v>
      </c>
      <c r="AJ114" s="9">
        <v>285535</v>
      </c>
      <c r="AK114" t="s">
        <v>3631</v>
      </c>
      <c r="AL114" t="s">
        <v>3632</v>
      </c>
      <c r="AM114" t="s">
        <v>3633</v>
      </c>
      <c r="AN114" t="s">
        <v>3634</v>
      </c>
    </row>
    <row r="115" spans="1:40" x14ac:dyDescent="0.3">
      <c r="A115" t="s">
        <v>104</v>
      </c>
      <c r="B115" t="s">
        <v>132</v>
      </c>
      <c r="C115" s="10">
        <v>431028</v>
      </c>
      <c r="D115">
        <v>20</v>
      </c>
      <c r="E115">
        <v>14</v>
      </c>
      <c r="F115">
        <v>51</v>
      </c>
      <c r="G115">
        <v>11</v>
      </c>
      <c r="H115">
        <v>0</v>
      </c>
      <c r="I115">
        <v>68.599999999999994</v>
      </c>
      <c r="J115">
        <v>0.9</v>
      </c>
      <c r="K115">
        <v>58.8</v>
      </c>
      <c r="L115">
        <v>0.7</v>
      </c>
      <c r="O115">
        <v>18.2</v>
      </c>
      <c r="U115" t="s">
        <v>104</v>
      </c>
      <c r="V115">
        <f t="shared" si="11"/>
        <v>431028</v>
      </c>
      <c r="W115" t="str">
        <f t="shared" si="12"/>
        <v>Paisley Central School</v>
      </c>
      <c r="X115" t="str">
        <f>VLOOKUP($C115,$AJ$3:$AN$4906,3,FALSE)</f>
        <v>182 Arnaud St</v>
      </c>
      <c r="Y115" t="str">
        <f>VLOOKUP($C115,$AJ$3:$AN$4906,4,FALSE)</f>
        <v>Paisley</v>
      </c>
      <c r="Z115" t="str">
        <f>VLOOKUP($C115,$AJ$3:$AN$4906,5,FALSE)</f>
        <v>N0G2N0</v>
      </c>
      <c r="AA115">
        <f t="shared" si="13"/>
        <v>68.599999999999994</v>
      </c>
      <c r="AB115">
        <f t="shared" si="14"/>
        <v>0.9</v>
      </c>
      <c r="AC115">
        <f t="shared" si="15"/>
        <v>58.8</v>
      </c>
      <c r="AD115">
        <f t="shared" si="16"/>
        <v>0.7</v>
      </c>
      <c r="AE115">
        <f t="shared" si="17"/>
        <v>0</v>
      </c>
      <c r="AF115">
        <f t="shared" si="18"/>
        <v>0</v>
      </c>
      <c r="AG115">
        <f t="shared" si="19"/>
        <v>18.2</v>
      </c>
      <c r="AH115">
        <f t="shared" si="20"/>
        <v>0</v>
      </c>
      <c r="AJ115" s="9">
        <v>517103</v>
      </c>
      <c r="AK115" t="s">
        <v>3635</v>
      </c>
      <c r="AL115" t="s">
        <v>3636</v>
      </c>
      <c r="AM115" t="s">
        <v>3598</v>
      </c>
      <c r="AN115" t="s">
        <v>3599</v>
      </c>
    </row>
    <row r="116" spans="1:40" x14ac:dyDescent="0.3">
      <c r="A116" t="s">
        <v>104</v>
      </c>
      <c r="B116" t="s">
        <v>133</v>
      </c>
      <c r="C116" s="10">
        <v>605743</v>
      </c>
      <c r="D116">
        <v>17</v>
      </c>
      <c r="E116">
        <v>17</v>
      </c>
      <c r="F116">
        <v>102</v>
      </c>
      <c r="G116">
        <v>89</v>
      </c>
      <c r="H116">
        <v>0</v>
      </c>
      <c r="I116">
        <v>48.5</v>
      </c>
      <c r="J116">
        <v>-0.7</v>
      </c>
      <c r="K116">
        <v>41.2</v>
      </c>
      <c r="L116">
        <v>-0.8</v>
      </c>
      <c r="M116">
        <v>62.9</v>
      </c>
      <c r="N116">
        <v>-1.1000000000000001</v>
      </c>
      <c r="O116">
        <v>19.100000000000001</v>
      </c>
      <c r="P116">
        <v>-1.3</v>
      </c>
      <c r="U116" t="s">
        <v>104</v>
      </c>
      <c r="V116">
        <f t="shared" si="11"/>
        <v>605743</v>
      </c>
      <c r="W116" t="str">
        <f t="shared" si="12"/>
        <v>Peninsula Shores District School</v>
      </c>
      <c r="X116" t="str">
        <f>VLOOKUP($C116,$AJ$3:$AN$4906,3,FALSE)</f>
        <v>115 George St</v>
      </c>
      <c r="Y116" t="str">
        <f>VLOOKUP($C116,$AJ$3:$AN$4906,4,FALSE)</f>
        <v>Wiarton</v>
      </c>
      <c r="Z116" t="str">
        <f>VLOOKUP($C116,$AJ$3:$AN$4906,5,FALSE)</f>
        <v>N0H2T0</v>
      </c>
      <c r="AA116">
        <f t="shared" si="13"/>
        <v>48.5</v>
      </c>
      <c r="AB116">
        <f t="shared" si="14"/>
        <v>-0.7</v>
      </c>
      <c r="AC116">
        <f t="shared" si="15"/>
        <v>41.2</v>
      </c>
      <c r="AD116">
        <f t="shared" si="16"/>
        <v>-0.8</v>
      </c>
      <c r="AE116">
        <f t="shared" si="17"/>
        <v>62.9</v>
      </c>
      <c r="AF116">
        <f t="shared" si="18"/>
        <v>-1.1000000000000001</v>
      </c>
      <c r="AG116">
        <f t="shared" si="19"/>
        <v>19.100000000000001</v>
      </c>
      <c r="AH116">
        <f t="shared" si="20"/>
        <v>-1.3</v>
      </c>
      <c r="AJ116" s="9">
        <v>366021</v>
      </c>
      <c r="AK116" t="s">
        <v>3637</v>
      </c>
      <c r="AL116" t="s">
        <v>3638</v>
      </c>
      <c r="AM116" t="s">
        <v>3639</v>
      </c>
      <c r="AN116" t="s">
        <v>3640</v>
      </c>
    </row>
    <row r="117" spans="1:40" x14ac:dyDescent="0.3">
      <c r="A117" t="s">
        <v>104</v>
      </c>
      <c r="B117" t="s">
        <v>134</v>
      </c>
      <c r="C117" s="10">
        <v>450910</v>
      </c>
      <c r="D117">
        <v>39</v>
      </c>
      <c r="E117">
        <v>15</v>
      </c>
      <c r="F117">
        <v>241</v>
      </c>
      <c r="G117">
        <v>216</v>
      </c>
      <c r="H117">
        <v>0</v>
      </c>
      <c r="I117">
        <v>57.5</v>
      </c>
      <c r="J117">
        <v>-0.6</v>
      </c>
      <c r="K117">
        <v>53.5</v>
      </c>
      <c r="L117">
        <v>-0.5</v>
      </c>
      <c r="M117">
        <v>69</v>
      </c>
      <c r="N117">
        <v>-1.1000000000000001</v>
      </c>
      <c r="O117">
        <v>38.4</v>
      </c>
      <c r="P117">
        <v>-0.6</v>
      </c>
      <c r="U117" t="s">
        <v>104</v>
      </c>
      <c r="V117">
        <f t="shared" si="11"/>
        <v>450910</v>
      </c>
      <c r="W117" t="str">
        <f t="shared" si="12"/>
        <v>Port Elgin-Saugeen Central School</v>
      </c>
      <c r="X117" t="str">
        <f>VLOOKUP($C117,$AJ$3:$AN$4906,3,FALSE)</f>
        <v>504 Catherine St</v>
      </c>
      <c r="Y117" t="str">
        <f>VLOOKUP($C117,$AJ$3:$AN$4906,4,FALSE)</f>
        <v>Port Elgin</v>
      </c>
      <c r="Z117" t="str">
        <f>VLOOKUP($C117,$AJ$3:$AN$4906,5,FALSE)</f>
        <v>N0H2C1</v>
      </c>
      <c r="AA117">
        <f t="shared" si="13"/>
        <v>57.5</v>
      </c>
      <c r="AB117">
        <f t="shared" si="14"/>
        <v>-0.6</v>
      </c>
      <c r="AC117">
        <f t="shared" si="15"/>
        <v>53.5</v>
      </c>
      <c r="AD117">
        <f t="shared" si="16"/>
        <v>-0.5</v>
      </c>
      <c r="AE117">
        <f t="shared" si="17"/>
        <v>69</v>
      </c>
      <c r="AF117">
        <f t="shared" si="18"/>
        <v>-1.1000000000000001</v>
      </c>
      <c r="AG117">
        <f t="shared" si="19"/>
        <v>38.4</v>
      </c>
      <c r="AH117">
        <f t="shared" si="20"/>
        <v>-0.6</v>
      </c>
      <c r="AJ117" s="9">
        <v>135064</v>
      </c>
      <c r="AK117" t="s">
        <v>3641</v>
      </c>
      <c r="AL117" t="s">
        <v>3642</v>
      </c>
      <c r="AM117" t="s">
        <v>3643</v>
      </c>
      <c r="AN117" t="s">
        <v>3644</v>
      </c>
    </row>
    <row r="118" spans="1:40" x14ac:dyDescent="0.3">
      <c r="A118" t="s">
        <v>104</v>
      </c>
      <c r="B118" t="s">
        <v>135</v>
      </c>
      <c r="C118" s="10">
        <v>484970</v>
      </c>
      <c r="D118">
        <v>29</v>
      </c>
      <c r="E118">
        <v>8</v>
      </c>
      <c r="F118">
        <v>97</v>
      </c>
      <c r="G118">
        <v>88</v>
      </c>
      <c r="H118">
        <v>0</v>
      </c>
      <c r="I118">
        <v>47.9</v>
      </c>
      <c r="J118">
        <v>-1.2</v>
      </c>
      <c r="K118">
        <v>48.5</v>
      </c>
      <c r="L118">
        <v>-0.9</v>
      </c>
      <c r="M118">
        <v>83</v>
      </c>
      <c r="N118">
        <v>0.5</v>
      </c>
      <c r="O118">
        <v>43.2</v>
      </c>
      <c r="P118">
        <v>-0.1</v>
      </c>
      <c r="U118" t="s">
        <v>104</v>
      </c>
      <c r="V118">
        <f t="shared" si="11"/>
        <v>484970</v>
      </c>
      <c r="W118" t="str">
        <f t="shared" si="12"/>
        <v>Ripley-Huron Community - Junior Campus School</v>
      </c>
      <c r="X118" t="str">
        <f>VLOOKUP($C118,$AJ$3:$AN$4906,3,FALSE)</f>
        <v>2 Queen Street 4</v>
      </c>
      <c r="Y118" t="str">
        <f>VLOOKUP($C118,$AJ$3:$AN$4906,4,FALSE)</f>
        <v>Ripley</v>
      </c>
      <c r="Z118" t="str">
        <f>VLOOKUP($C118,$AJ$3:$AN$4906,5,FALSE)</f>
        <v>N0G2R0</v>
      </c>
      <c r="AA118">
        <f t="shared" si="13"/>
        <v>47.9</v>
      </c>
      <c r="AB118">
        <f t="shared" si="14"/>
        <v>-1.2</v>
      </c>
      <c r="AC118">
        <f t="shared" si="15"/>
        <v>48.5</v>
      </c>
      <c r="AD118">
        <f t="shared" si="16"/>
        <v>-0.9</v>
      </c>
      <c r="AE118">
        <f t="shared" si="17"/>
        <v>83</v>
      </c>
      <c r="AF118">
        <f t="shared" si="18"/>
        <v>0.5</v>
      </c>
      <c r="AG118">
        <f t="shared" si="19"/>
        <v>43.2</v>
      </c>
      <c r="AH118">
        <f t="shared" si="20"/>
        <v>-0.1</v>
      </c>
      <c r="AJ118" s="9">
        <v>927120</v>
      </c>
      <c r="AK118" t="s">
        <v>3645</v>
      </c>
      <c r="AL118" t="s">
        <v>3646</v>
      </c>
      <c r="AM118" t="s">
        <v>3643</v>
      </c>
      <c r="AN118" t="s">
        <v>3644</v>
      </c>
    </row>
    <row r="119" spans="1:40" x14ac:dyDescent="0.3">
      <c r="A119" t="s">
        <v>104</v>
      </c>
      <c r="B119" t="s">
        <v>136</v>
      </c>
      <c r="C119" s="10">
        <v>155683</v>
      </c>
      <c r="D119">
        <v>25</v>
      </c>
      <c r="E119">
        <v>13</v>
      </c>
      <c r="F119">
        <v>112</v>
      </c>
      <c r="G119">
        <v>115</v>
      </c>
      <c r="H119">
        <v>0</v>
      </c>
      <c r="I119">
        <v>40.200000000000003</v>
      </c>
      <c r="J119">
        <v>-1.4</v>
      </c>
      <c r="K119">
        <v>37.5</v>
      </c>
      <c r="L119">
        <v>-1.4</v>
      </c>
      <c r="M119">
        <v>57.8</v>
      </c>
      <c r="N119">
        <v>-1.9</v>
      </c>
      <c r="O119">
        <v>27.8</v>
      </c>
      <c r="P119">
        <v>-1</v>
      </c>
      <c r="U119" t="s">
        <v>104</v>
      </c>
      <c r="V119">
        <f t="shared" si="11"/>
        <v>155683</v>
      </c>
      <c r="W119" t="str">
        <f t="shared" si="12"/>
        <v>Spruce Ridge Community School</v>
      </c>
      <c r="X119" t="str">
        <f>VLOOKUP($C119,$AJ$3:$AN$4906,3,FALSE)</f>
        <v>239 Kincardine Street</v>
      </c>
      <c r="Y119" t="str">
        <f>VLOOKUP($C119,$AJ$3:$AN$4906,4,FALSE)</f>
        <v>Durham</v>
      </c>
      <c r="Z119" t="str">
        <f>VLOOKUP($C119,$AJ$3:$AN$4906,5,FALSE)</f>
        <v>N0G1R0</v>
      </c>
      <c r="AA119">
        <f t="shared" si="13"/>
        <v>40.200000000000003</v>
      </c>
      <c r="AB119">
        <f t="shared" si="14"/>
        <v>-1.4</v>
      </c>
      <c r="AC119">
        <f t="shared" si="15"/>
        <v>37.5</v>
      </c>
      <c r="AD119">
        <f t="shared" si="16"/>
        <v>-1.4</v>
      </c>
      <c r="AE119">
        <f t="shared" si="17"/>
        <v>57.8</v>
      </c>
      <c r="AF119">
        <f t="shared" si="18"/>
        <v>-1.9</v>
      </c>
      <c r="AG119">
        <f t="shared" si="19"/>
        <v>27.8</v>
      </c>
      <c r="AH119">
        <f t="shared" si="20"/>
        <v>-1</v>
      </c>
      <c r="AJ119" s="9">
        <v>372781</v>
      </c>
      <c r="AK119" t="s">
        <v>3647</v>
      </c>
      <c r="AL119" t="s">
        <v>3648</v>
      </c>
      <c r="AM119" t="s">
        <v>3649</v>
      </c>
      <c r="AN119" t="s">
        <v>3650</v>
      </c>
    </row>
    <row r="120" spans="1:40" x14ac:dyDescent="0.3">
      <c r="A120" t="s">
        <v>104</v>
      </c>
      <c r="B120" t="s">
        <v>137</v>
      </c>
      <c r="C120" s="10">
        <v>540200</v>
      </c>
      <c r="D120">
        <v>15</v>
      </c>
      <c r="E120">
        <v>10</v>
      </c>
      <c r="F120">
        <v>47</v>
      </c>
      <c r="G120">
        <v>44</v>
      </c>
      <c r="H120">
        <v>0</v>
      </c>
      <c r="I120">
        <v>54.3</v>
      </c>
      <c r="J120">
        <v>0</v>
      </c>
      <c r="K120">
        <v>34</v>
      </c>
      <c r="L120">
        <v>-1.3</v>
      </c>
      <c r="M120">
        <v>73.900000000000006</v>
      </c>
      <c r="N120">
        <v>0.2</v>
      </c>
      <c r="O120">
        <v>25</v>
      </c>
      <c r="P120">
        <v>-1</v>
      </c>
      <c r="U120" t="s">
        <v>104</v>
      </c>
      <c r="V120">
        <f t="shared" si="11"/>
        <v>540200</v>
      </c>
      <c r="W120" t="str">
        <f t="shared" si="12"/>
        <v>Sullivan Community School</v>
      </c>
      <c r="X120" t="str">
        <f>VLOOKUP($C120,$AJ$3:$AN$4906,3,FALSE)</f>
        <v>136285 Grey Rd 40 3</v>
      </c>
      <c r="Y120" t="str">
        <f>VLOOKUP($C120,$AJ$3:$AN$4906,4,FALSE)</f>
        <v>Chatsworth</v>
      </c>
      <c r="Z120" t="str">
        <f>VLOOKUP($C120,$AJ$3:$AN$4906,5,FALSE)</f>
        <v>N0H1G0</v>
      </c>
      <c r="AA120">
        <f t="shared" si="13"/>
        <v>54.3</v>
      </c>
      <c r="AB120">
        <f t="shared" si="14"/>
        <v>0</v>
      </c>
      <c r="AC120">
        <f t="shared" si="15"/>
        <v>34</v>
      </c>
      <c r="AD120">
        <f t="shared" si="16"/>
        <v>-1.3</v>
      </c>
      <c r="AE120">
        <f t="shared" si="17"/>
        <v>73.900000000000006</v>
      </c>
      <c r="AF120">
        <f t="shared" si="18"/>
        <v>0.2</v>
      </c>
      <c r="AG120">
        <f t="shared" si="19"/>
        <v>25</v>
      </c>
      <c r="AH120">
        <f t="shared" si="20"/>
        <v>-1</v>
      </c>
      <c r="AJ120" s="9">
        <v>406040</v>
      </c>
      <c r="AK120" t="s">
        <v>3651</v>
      </c>
      <c r="AL120" t="s">
        <v>3652</v>
      </c>
      <c r="AM120" t="s">
        <v>3554</v>
      </c>
      <c r="AN120" t="s">
        <v>3653</v>
      </c>
    </row>
    <row r="121" spans="1:40" x14ac:dyDescent="0.3">
      <c r="A121" t="s">
        <v>104</v>
      </c>
      <c r="B121" t="s">
        <v>138</v>
      </c>
      <c r="C121" s="10">
        <v>569565</v>
      </c>
      <c r="D121">
        <v>19</v>
      </c>
      <c r="E121">
        <v>17</v>
      </c>
      <c r="F121">
        <v>118</v>
      </c>
      <c r="G121">
        <v>129</v>
      </c>
      <c r="H121">
        <v>0</v>
      </c>
      <c r="I121">
        <v>54.2</v>
      </c>
      <c r="J121">
        <v>-0.3</v>
      </c>
      <c r="K121">
        <v>40.700000000000003</v>
      </c>
      <c r="L121">
        <v>-0.9</v>
      </c>
      <c r="M121">
        <v>62</v>
      </c>
      <c r="N121">
        <v>-1.3</v>
      </c>
      <c r="O121">
        <v>32.6</v>
      </c>
      <c r="P121">
        <v>-0.3</v>
      </c>
      <c r="U121" t="s">
        <v>104</v>
      </c>
      <c r="V121">
        <f t="shared" si="11"/>
        <v>569565</v>
      </c>
      <c r="W121" t="str">
        <f t="shared" si="12"/>
        <v>Walkerton District Community School</v>
      </c>
      <c r="X121" t="str">
        <f>VLOOKUP($C121,$AJ$3:$AN$4906,3,FALSE)</f>
        <v>1320 Yonge St. S</v>
      </c>
      <c r="Y121" t="str">
        <f>VLOOKUP($C121,$AJ$3:$AN$4906,4,FALSE)</f>
        <v>Walkerton</v>
      </c>
      <c r="Z121" t="str">
        <f>VLOOKUP($C121,$AJ$3:$AN$4906,5,FALSE)</f>
        <v>N0G2V0</v>
      </c>
      <c r="AA121">
        <f t="shared" si="13"/>
        <v>54.2</v>
      </c>
      <c r="AB121">
        <f t="shared" si="14"/>
        <v>-0.3</v>
      </c>
      <c r="AC121">
        <f t="shared" si="15"/>
        <v>40.700000000000003</v>
      </c>
      <c r="AD121">
        <f t="shared" si="16"/>
        <v>-0.9</v>
      </c>
      <c r="AE121">
        <f t="shared" si="17"/>
        <v>62</v>
      </c>
      <c r="AF121">
        <f t="shared" si="18"/>
        <v>-1.3</v>
      </c>
      <c r="AG121">
        <f t="shared" si="19"/>
        <v>32.6</v>
      </c>
      <c r="AH121">
        <f t="shared" si="20"/>
        <v>-0.3</v>
      </c>
      <c r="AJ121" s="9">
        <v>459441</v>
      </c>
      <c r="AK121" t="s">
        <v>95</v>
      </c>
      <c r="AL121" t="s">
        <v>3654</v>
      </c>
      <c r="AM121" t="s">
        <v>3626</v>
      </c>
      <c r="AN121" t="s">
        <v>3655</v>
      </c>
    </row>
    <row r="122" spans="1:40" x14ac:dyDescent="0.3">
      <c r="A122" t="s">
        <v>139</v>
      </c>
      <c r="B122" t="s">
        <v>140</v>
      </c>
      <c r="C122" s="10">
        <v>690015</v>
      </c>
      <c r="D122">
        <v>26</v>
      </c>
      <c r="E122">
        <v>11</v>
      </c>
      <c r="F122">
        <v>87</v>
      </c>
      <c r="G122">
        <v>68</v>
      </c>
      <c r="H122">
        <v>0</v>
      </c>
      <c r="I122">
        <v>53.4</v>
      </c>
      <c r="J122">
        <v>-0.9</v>
      </c>
      <c r="K122">
        <v>47.1</v>
      </c>
      <c r="L122">
        <v>-1</v>
      </c>
      <c r="M122">
        <v>75.7</v>
      </c>
      <c r="N122">
        <v>-0.4</v>
      </c>
      <c r="O122">
        <v>32.4</v>
      </c>
      <c r="P122">
        <v>-0.8</v>
      </c>
      <c r="U122" t="s">
        <v>139</v>
      </c>
      <c r="V122">
        <f t="shared" si="11"/>
        <v>690015</v>
      </c>
      <c r="W122" t="str">
        <f t="shared" si="12"/>
        <v>Blessed Sacrament School</v>
      </c>
      <c r="X122" t="str">
        <f>VLOOKUP($C122,$AJ$3:$AN$4906,3,FALSE)</f>
        <v>185 King St W</v>
      </c>
      <c r="Y122" t="str">
        <f>VLOOKUP($C122,$AJ$3:$AN$4906,4,FALSE)</f>
        <v>Burford</v>
      </c>
      <c r="Z122" t="str">
        <f>VLOOKUP($C122,$AJ$3:$AN$4906,5,FALSE)</f>
        <v>N0E1A0</v>
      </c>
      <c r="AA122">
        <f t="shared" si="13"/>
        <v>53.4</v>
      </c>
      <c r="AB122">
        <f t="shared" si="14"/>
        <v>-0.9</v>
      </c>
      <c r="AC122">
        <f t="shared" si="15"/>
        <v>47.1</v>
      </c>
      <c r="AD122">
        <f t="shared" si="16"/>
        <v>-1</v>
      </c>
      <c r="AE122">
        <f t="shared" si="17"/>
        <v>75.7</v>
      </c>
      <c r="AF122">
        <f t="shared" si="18"/>
        <v>-0.4</v>
      </c>
      <c r="AG122">
        <f t="shared" si="19"/>
        <v>32.4</v>
      </c>
      <c r="AH122">
        <f t="shared" si="20"/>
        <v>-0.8</v>
      </c>
      <c r="AJ122" s="9">
        <v>578519</v>
      </c>
      <c r="AK122" t="s">
        <v>96</v>
      </c>
      <c r="AL122" t="s">
        <v>3656</v>
      </c>
      <c r="AM122" t="s">
        <v>3657</v>
      </c>
      <c r="AN122" t="s">
        <v>3658</v>
      </c>
    </row>
    <row r="123" spans="1:40" x14ac:dyDescent="0.3">
      <c r="A123" t="s">
        <v>139</v>
      </c>
      <c r="B123" t="s">
        <v>141</v>
      </c>
      <c r="C123" s="10">
        <v>696900</v>
      </c>
      <c r="D123">
        <v>19</v>
      </c>
      <c r="E123">
        <v>34</v>
      </c>
      <c r="F123">
        <v>66</v>
      </c>
      <c r="G123">
        <v>67</v>
      </c>
      <c r="H123">
        <v>0</v>
      </c>
      <c r="I123">
        <v>65.2</v>
      </c>
      <c r="J123">
        <v>1</v>
      </c>
      <c r="K123">
        <v>54.5</v>
      </c>
      <c r="L123">
        <v>1</v>
      </c>
      <c r="M123">
        <v>77.599999999999994</v>
      </c>
      <c r="N123">
        <v>1.2</v>
      </c>
      <c r="O123">
        <v>31.3</v>
      </c>
      <c r="P123">
        <v>0.3</v>
      </c>
      <c r="U123" t="s">
        <v>139</v>
      </c>
      <c r="V123">
        <f t="shared" si="11"/>
        <v>696900</v>
      </c>
      <c r="W123" t="str">
        <f t="shared" si="12"/>
        <v>Christ the King School</v>
      </c>
      <c r="X123" t="str">
        <f>VLOOKUP($C123,$AJ$3:$AN$4906,3,FALSE)</f>
        <v>165 Dufferin Ave</v>
      </c>
      <c r="Y123" t="str">
        <f>VLOOKUP($C123,$AJ$3:$AN$4906,4,FALSE)</f>
        <v>Brantford</v>
      </c>
      <c r="Z123" t="str">
        <f>VLOOKUP($C123,$AJ$3:$AN$4906,5,FALSE)</f>
        <v>N3T4R4</v>
      </c>
      <c r="AA123">
        <f t="shared" si="13"/>
        <v>65.2</v>
      </c>
      <c r="AB123">
        <f t="shared" si="14"/>
        <v>1</v>
      </c>
      <c r="AC123">
        <f t="shared" si="15"/>
        <v>54.5</v>
      </c>
      <c r="AD123">
        <f t="shared" si="16"/>
        <v>1</v>
      </c>
      <c r="AE123">
        <f t="shared" si="17"/>
        <v>77.599999999999994</v>
      </c>
      <c r="AF123">
        <f t="shared" si="18"/>
        <v>1.2</v>
      </c>
      <c r="AG123">
        <f t="shared" si="19"/>
        <v>31.3</v>
      </c>
      <c r="AH123">
        <f t="shared" si="20"/>
        <v>0.3</v>
      </c>
      <c r="AJ123" s="9">
        <v>490040</v>
      </c>
      <c r="AK123" t="s">
        <v>3659</v>
      </c>
      <c r="AL123" t="s">
        <v>3660</v>
      </c>
      <c r="AM123" t="s">
        <v>3554</v>
      </c>
      <c r="AN123" t="s">
        <v>3661</v>
      </c>
    </row>
    <row r="124" spans="1:40" x14ac:dyDescent="0.3">
      <c r="A124" t="s">
        <v>139</v>
      </c>
      <c r="B124" t="s">
        <v>142</v>
      </c>
      <c r="C124" s="10">
        <v>714453</v>
      </c>
      <c r="D124">
        <v>9</v>
      </c>
      <c r="E124">
        <v>39</v>
      </c>
      <c r="F124">
        <v>80</v>
      </c>
      <c r="G124">
        <v>71</v>
      </c>
      <c r="H124">
        <v>0</v>
      </c>
      <c r="I124">
        <v>52.5</v>
      </c>
      <c r="J124">
        <v>0.5</v>
      </c>
      <c r="K124">
        <v>38.799999999999997</v>
      </c>
      <c r="L124">
        <v>0.3</v>
      </c>
      <c r="M124">
        <v>58.5</v>
      </c>
      <c r="N124">
        <v>-0.4</v>
      </c>
      <c r="O124">
        <v>12.7</v>
      </c>
      <c r="P124">
        <v>-0.7</v>
      </c>
      <c r="U124" t="s">
        <v>139</v>
      </c>
      <c r="V124">
        <f t="shared" si="11"/>
        <v>714453</v>
      </c>
      <c r="W124" t="str">
        <f t="shared" si="12"/>
        <v>Holy Cross School</v>
      </c>
      <c r="X124" t="str">
        <f>VLOOKUP($C124,$AJ$3:$AN$4906,3,FALSE)</f>
        <v>358 Marlborough St</v>
      </c>
      <c r="Y124" t="str">
        <f>VLOOKUP($C124,$AJ$3:$AN$4906,4,FALSE)</f>
        <v>Brantford</v>
      </c>
      <c r="Z124" t="str">
        <f>VLOOKUP($C124,$AJ$3:$AN$4906,5,FALSE)</f>
        <v>N3S4V1</v>
      </c>
      <c r="AA124">
        <f t="shared" si="13"/>
        <v>52.5</v>
      </c>
      <c r="AB124">
        <f t="shared" si="14"/>
        <v>0.5</v>
      </c>
      <c r="AC124">
        <f t="shared" si="15"/>
        <v>38.799999999999997</v>
      </c>
      <c r="AD124">
        <f t="shared" si="16"/>
        <v>0.3</v>
      </c>
      <c r="AE124">
        <f t="shared" si="17"/>
        <v>58.5</v>
      </c>
      <c r="AF124">
        <f t="shared" si="18"/>
        <v>-0.4</v>
      </c>
      <c r="AG124">
        <f t="shared" si="19"/>
        <v>12.7</v>
      </c>
      <c r="AH124">
        <f t="shared" si="20"/>
        <v>-0.7</v>
      </c>
      <c r="AJ124" s="9">
        <v>504475</v>
      </c>
      <c r="AK124" t="s">
        <v>3662</v>
      </c>
      <c r="AL124" t="s">
        <v>3663</v>
      </c>
      <c r="AM124" t="s">
        <v>3562</v>
      </c>
      <c r="AN124" t="s">
        <v>3563</v>
      </c>
    </row>
    <row r="125" spans="1:40" x14ac:dyDescent="0.3">
      <c r="A125" t="s">
        <v>139</v>
      </c>
      <c r="B125" t="s">
        <v>143</v>
      </c>
      <c r="C125" s="10">
        <v>716960</v>
      </c>
      <c r="D125">
        <v>31</v>
      </c>
      <c r="E125">
        <v>18</v>
      </c>
      <c r="F125">
        <v>70</v>
      </c>
      <c r="G125">
        <v>58</v>
      </c>
      <c r="H125">
        <v>0</v>
      </c>
      <c r="I125">
        <v>75.7</v>
      </c>
      <c r="J125">
        <v>1</v>
      </c>
      <c r="K125">
        <v>64.3</v>
      </c>
      <c r="L125">
        <v>0.8</v>
      </c>
      <c r="M125">
        <v>87.9</v>
      </c>
      <c r="N125">
        <v>1.2</v>
      </c>
      <c r="O125">
        <v>46.6</v>
      </c>
      <c r="P125">
        <v>0.5</v>
      </c>
      <c r="U125" t="s">
        <v>139</v>
      </c>
      <c r="V125">
        <f t="shared" si="11"/>
        <v>716960</v>
      </c>
      <c r="W125" t="str">
        <f t="shared" si="12"/>
        <v>Holy Family School</v>
      </c>
      <c r="X125" t="str">
        <f>VLOOKUP($C125,$AJ$3:$AN$4906,3,FALSE)</f>
        <v>20 Sunset Dr</v>
      </c>
      <c r="Y125" t="str">
        <f>VLOOKUP($C125,$AJ$3:$AN$4906,4,FALSE)</f>
        <v>Paris</v>
      </c>
      <c r="Z125" t="str">
        <f>VLOOKUP($C125,$AJ$3:$AN$4906,5,FALSE)</f>
        <v>N3L3W4</v>
      </c>
      <c r="AA125">
        <f t="shared" si="13"/>
        <v>75.7</v>
      </c>
      <c r="AB125">
        <f t="shared" si="14"/>
        <v>1</v>
      </c>
      <c r="AC125">
        <f t="shared" si="15"/>
        <v>64.3</v>
      </c>
      <c r="AD125">
        <f t="shared" si="16"/>
        <v>0.8</v>
      </c>
      <c r="AE125">
        <f t="shared" si="17"/>
        <v>87.9</v>
      </c>
      <c r="AF125">
        <f t="shared" si="18"/>
        <v>1.2</v>
      </c>
      <c r="AG125">
        <f t="shared" si="19"/>
        <v>46.6</v>
      </c>
      <c r="AH125">
        <f t="shared" si="20"/>
        <v>0.5</v>
      </c>
      <c r="AJ125" s="9">
        <v>507725</v>
      </c>
      <c r="AK125" t="s">
        <v>3664</v>
      </c>
      <c r="AL125" t="s">
        <v>3665</v>
      </c>
      <c r="AM125" t="s">
        <v>3554</v>
      </c>
      <c r="AN125" t="s">
        <v>3666</v>
      </c>
    </row>
    <row r="126" spans="1:40" x14ac:dyDescent="0.3">
      <c r="A126" t="s">
        <v>139</v>
      </c>
      <c r="B126" t="s">
        <v>144</v>
      </c>
      <c r="C126" s="10">
        <v>750259</v>
      </c>
      <c r="D126">
        <v>17</v>
      </c>
      <c r="E126">
        <v>34</v>
      </c>
      <c r="F126">
        <v>107</v>
      </c>
      <c r="G126">
        <v>83</v>
      </c>
      <c r="H126">
        <v>0</v>
      </c>
      <c r="I126">
        <v>62.6</v>
      </c>
      <c r="J126">
        <v>0.9</v>
      </c>
      <c r="K126">
        <v>52.3</v>
      </c>
      <c r="L126">
        <v>0.9</v>
      </c>
      <c r="M126">
        <v>73.5</v>
      </c>
      <c r="N126">
        <v>0.8</v>
      </c>
      <c r="O126">
        <v>33.700000000000003</v>
      </c>
      <c r="P126">
        <v>0.5</v>
      </c>
      <c r="U126" t="s">
        <v>139</v>
      </c>
      <c r="V126">
        <f t="shared" si="11"/>
        <v>750259</v>
      </c>
      <c r="W126" t="str">
        <f t="shared" si="12"/>
        <v>Madonna Della Libera Catholic Elementary School</v>
      </c>
      <c r="X126" t="str">
        <f>VLOOKUP($C126,$AJ$3:$AN$4906,3,FALSE)</f>
        <v>120 NINTH AVE</v>
      </c>
      <c r="Y126" t="str">
        <f>VLOOKUP($C126,$AJ$3:$AN$4906,4,FALSE)</f>
        <v>BRANTFORD</v>
      </c>
      <c r="Z126" t="str">
        <f>VLOOKUP($C126,$AJ$3:$AN$4906,5,FALSE)</f>
        <v>N3S1E7</v>
      </c>
      <c r="AA126">
        <f t="shared" si="13"/>
        <v>62.6</v>
      </c>
      <c r="AB126">
        <f t="shared" si="14"/>
        <v>0.9</v>
      </c>
      <c r="AC126">
        <f t="shared" si="15"/>
        <v>52.3</v>
      </c>
      <c r="AD126">
        <f t="shared" si="16"/>
        <v>0.9</v>
      </c>
      <c r="AE126">
        <f t="shared" si="17"/>
        <v>73.5</v>
      </c>
      <c r="AF126">
        <f t="shared" si="18"/>
        <v>0.8</v>
      </c>
      <c r="AG126">
        <f t="shared" si="19"/>
        <v>33.700000000000003</v>
      </c>
      <c r="AH126">
        <f t="shared" si="20"/>
        <v>0.5</v>
      </c>
      <c r="AJ126" s="9">
        <v>943118</v>
      </c>
      <c r="AK126" t="s">
        <v>3667</v>
      </c>
      <c r="AL126" t="s">
        <v>3668</v>
      </c>
      <c r="AM126" t="s">
        <v>3594</v>
      </c>
      <c r="AN126" t="s">
        <v>3669</v>
      </c>
    </row>
    <row r="127" spans="1:40" x14ac:dyDescent="0.3">
      <c r="A127" t="s">
        <v>139</v>
      </c>
      <c r="B127" t="s">
        <v>145</v>
      </c>
      <c r="C127" s="10">
        <v>736481</v>
      </c>
      <c r="D127">
        <v>33</v>
      </c>
      <c r="E127">
        <v>16</v>
      </c>
      <c r="F127">
        <v>113</v>
      </c>
      <c r="G127">
        <v>72</v>
      </c>
      <c r="H127">
        <v>0</v>
      </c>
      <c r="I127">
        <v>70.400000000000006</v>
      </c>
      <c r="J127">
        <v>0.4</v>
      </c>
      <c r="K127">
        <v>63.7</v>
      </c>
      <c r="L127">
        <v>0.4</v>
      </c>
      <c r="M127">
        <v>94.4</v>
      </c>
      <c r="N127">
        <v>1.6</v>
      </c>
      <c r="O127">
        <v>75</v>
      </c>
      <c r="P127">
        <v>2.5</v>
      </c>
      <c r="U127" t="s">
        <v>139</v>
      </c>
      <c r="V127">
        <f t="shared" si="11"/>
        <v>736481</v>
      </c>
      <c r="W127" t="str">
        <f t="shared" si="12"/>
        <v>Notre Dame Catholic Catholic Elementary School</v>
      </c>
      <c r="X127" t="str">
        <f>VLOOKUP($C127,$AJ$3:$AN$4906,3,FALSE)</f>
        <v>35 Braemar Ave</v>
      </c>
      <c r="Y127" t="str">
        <f>VLOOKUP($C127,$AJ$3:$AN$4906,4,FALSE)</f>
        <v>Caledonia</v>
      </c>
      <c r="Z127" t="str">
        <f>VLOOKUP($C127,$AJ$3:$AN$4906,5,FALSE)</f>
        <v>N3W2M5</v>
      </c>
      <c r="AA127">
        <f t="shared" si="13"/>
        <v>70.400000000000006</v>
      </c>
      <c r="AB127">
        <f t="shared" si="14"/>
        <v>0.4</v>
      </c>
      <c r="AC127">
        <f t="shared" si="15"/>
        <v>63.7</v>
      </c>
      <c r="AD127">
        <f t="shared" si="16"/>
        <v>0.4</v>
      </c>
      <c r="AE127">
        <f t="shared" si="17"/>
        <v>94.4</v>
      </c>
      <c r="AF127">
        <f t="shared" si="18"/>
        <v>1.6</v>
      </c>
      <c r="AG127">
        <f t="shared" si="19"/>
        <v>75</v>
      </c>
      <c r="AH127">
        <f t="shared" si="20"/>
        <v>2.5</v>
      </c>
      <c r="AJ127" s="9">
        <v>469900</v>
      </c>
      <c r="AK127" t="s">
        <v>3670</v>
      </c>
      <c r="AL127" t="s">
        <v>3671</v>
      </c>
      <c r="AM127" t="s">
        <v>3594</v>
      </c>
      <c r="AN127" t="s">
        <v>3669</v>
      </c>
    </row>
    <row r="128" spans="1:40" x14ac:dyDescent="0.3">
      <c r="A128" t="s">
        <v>139</v>
      </c>
      <c r="B128" t="s">
        <v>146</v>
      </c>
      <c r="C128" s="10">
        <v>739200</v>
      </c>
      <c r="D128">
        <v>31</v>
      </c>
      <c r="E128">
        <v>23</v>
      </c>
      <c r="F128">
        <v>91</v>
      </c>
      <c r="G128">
        <v>101</v>
      </c>
      <c r="H128">
        <v>0</v>
      </c>
      <c r="I128">
        <v>61</v>
      </c>
      <c r="J128">
        <v>0.1</v>
      </c>
      <c r="K128">
        <v>47.3</v>
      </c>
      <c r="L128">
        <v>-0.4</v>
      </c>
      <c r="M128">
        <v>75.7</v>
      </c>
      <c r="N128">
        <v>0.1</v>
      </c>
      <c r="O128">
        <v>32.700000000000003</v>
      </c>
      <c r="P128">
        <v>-0.5</v>
      </c>
      <c r="U128" t="s">
        <v>139</v>
      </c>
      <c r="V128">
        <f t="shared" si="11"/>
        <v>739200</v>
      </c>
      <c r="W128" t="str">
        <f t="shared" si="12"/>
        <v>Notre Dame School</v>
      </c>
      <c r="X128" t="str">
        <f>VLOOKUP($C128,$AJ$3:$AN$4906,3,FALSE)</f>
        <v>238 Brantwood Park Rd</v>
      </c>
      <c r="Y128" t="str">
        <f>VLOOKUP($C128,$AJ$3:$AN$4906,4,FALSE)</f>
        <v>Brantford</v>
      </c>
      <c r="Z128" t="str">
        <f>VLOOKUP($C128,$AJ$3:$AN$4906,5,FALSE)</f>
        <v>N3P1N9</v>
      </c>
      <c r="AA128">
        <f t="shared" si="13"/>
        <v>61</v>
      </c>
      <c r="AB128">
        <f t="shared" si="14"/>
        <v>0.1</v>
      </c>
      <c r="AC128">
        <f t="shared" si="15"/>
        <v>47.3</v>
      </c>
      <c r="AD128">
        <f t="shared" si="16"/>
        <v>-0.4</v>
      </c>
      <c r="AE128">
        <f t="shared" si="17"/>
        <v>75.7</v>
      </c>
      <c r="AF128">
        <f t="shared" si="18"/>
        <v>0.1</v>
      </c>
      <c r="AG128">
        <f t="shared" si="19"/>
        <v>32.700000000000003</v>
      </c>
      <c r="AH128">
        <f t="shared" si="20"/>
        <v>-0.5</v>
      </c>
      <c r="AJ128" s="9">
        <v>523267</v>
      </c>
      <c r="AK128" t="s">
        <v>3672</v>
      </c>
      <c r="AL128" t="s">
        <v>3673</v>
      </c>
      <c r="AM128" t="s">
        <v>3633</v>
      </c>
      <c r="AN128" t="s">
        <v>3674</v>
      </c>
    </row>
    <row r="129" spans="1:40" x14ac:dyDescent="0.3">
      <c r="A129" t="s">
        <v>139</v>
      </c>
      <c r="B129" t="s">
        <v>147</v>
      </c>
      <c r="C129" s="10">
        <v>743968</v>
      </c>
      <c r="D129">
        <v>11</v>
      </c>
      <c r="E129">
        <v>12</v>
      </c>
      <c r="F129">
        <v>11</v>
      </c>
      <c r="H129">
        <v>0</v>
      </c>
      <c r="K129">
        <v>90.9</v>
      </c>
      <c r="U129" t="s">
        <v>139</v>
      </c>
      <c r="V129">
        <f t="shared" si="11"/>
        <v>743968</v>
      </c>
      <c r="W129" t="str">
        <f t="shared" si="12"/>
        <v>Our Lady of Fatima School</v>
      </c>
      <c r="X129" t="str">
        <f>VLOOKUP($C129,$AJ$3:$AN$4906,3,FALSE)</f>
        <v>120 Talbot Rd</v>
      </c>
      <c r="Y129" t="str">
        <f>VLOOKUP($C129,$AJ$3:$AN$4906,4,FALSE)</f>
        <v>Courtland</v>
      </c>
      <c r="Z129" t="str">
        <f>VLOOKUP($C129,$AJ$3:$AN$4906,5,FALSE)</f>
        <v>N0J1E0</v>
      </c>
      <c r="AA129">
        <f t="shared" si="13"/>
        <v>0</v>
      </c>
      <c r="AB129">
        <f t="shared" si="14"/>
        <v>0</v>
      </c>
      <c r="AC129">
        <f t="shared" si="15"/>
        <v>90.9</v>
      </c>
      <c r="AD129">
        <f t="shared" si="16"/>
        <v>0</v>
      </c>
      <c r="AE129">
        <f t="shared" si="17"/>
        <v>0</v>
      </c>
      <c r="AF129">
        <f t="shared" si="18"/>
        <v>0</v>
      </c>
      <c r="AG129">
        <f t="shared" si="19"/>
        <v>0</v>
      </c>
      <c r="AH129">
        <f t="shared" si="20"/>
        <v>0</v>
      </c>
      <c r="AJ129" s="9">
        <v>528650</v>
      </c>
      <c r="AK129" t="s">
        <v>3675</v>
      </c>
      <c r="AL129" t="s">
        <v>3676</v>
      </c>
      <c r="AM129" t="s">
        <v>3677</v>
      </c>
      <c r="AN129" t="s">
        <v>3678</v>
      </c>
    </row>
    <row r="130" spans="1:40" x14ac:dyDescent="0.3">
      <c r="A130" t="s">
        <v>139</v>
      </c>
      <c r="B130" t="s">
        <v>148</v>
      </c>
      <c r="C130" s="10">
        <v>749125</v>
      </c>
      <c r="D130">
        <v>42</v>
      </c>
      <c r="E130">
        <v>14</v>
      </c>
      <c r="F130">
        <v>77</v>
      </c>
      <c r="G130">
        <v>102</v>
      </c>
      <c r="H130">
        <v>0</v>
      </c>
      <c r="I130">
        <v>76.599999999999994</v>
      </c>
      <c r="J130">
        <v>0.6</v>
      </c>
      <c r="K130">
        <v>72.7</v>
      </c>
      <c r="L130">
        <v>0.9</v>
      </c>
      <c r="M130">
        <v>80.400000000000006</v>
      </c>
      <c r="N130">
        <v>-0.3</v>
      </c>
      <c r="O130">
        <v>43.1</v>
      </c>
      <c r="P130">
        <v>-0.5</v>
      </c>
      <c r="U130" t="s">
        <v>139</v>
      </c>
      <c r="V130">
        <f t="shared" si="11"/>
        <v>749125</v>
      </c>
      <c r="W130" t="str">
        <f t="shared" si="12"/>
        <v>Our Lady of Providence Catholic Elementary School</v>
      </c>
      <c r="X130" t="str">
        <f>VLOOKUP($C130,$AJ$3:$AN$4906,3,FALSE)</f>
        <v>55 Kent Rd</v>
      </c>
      <c r="Y130" t="str">
        <f>VLOOKUP($C130,$AJ$3:$AN$4906,4,FALSE)</f>
        <v>Brantford</v>
      </c>
      <c r="Z130" t="str">
        <f>VLOOKUP($C130,$AJ$3:$AN$4906,5,FALSE)</f>
        <v>N3R7X8</v>
      </c>
      <c r="AA130">
        <f t="shared" si="13"/>
        <v>76.599999999999994</v>
      </c>
      <c r="AB130">
        <f t="shared" si="14"/>
        <v>0.6</v>
      </c>
      <c r="AC130">
        <f t="shared" si="15"/>
        <v>72.7</v>
      </c>
      <c r="AD130">
        <f t="shared" si="16"/>
        <v>0.9</v>
      </c>
      <c r="AE130">
        <f t="shared" si="17"/>
        <v>80.400000000000006</v>
      </c>
      <c r="AF130">
        <f t="shared" si="18"/>
        <v>-0.3</v>
      </c>
      <c r="AG130">
        <f t="shared" si="19"/>
        <v>43.1</v>
      </c>
      <c r="AH130">
        <f t="shared" si="20"/>
        <v>-0.5</v>
      </c>
      <c r="AJ130" s="9">
        <v>944807</v>
      </c>
      <c r="AK130" t="s">
        <v>3679</v>
      </c>
      <c r="AL130" t="s">
        <v>3680</v>
      </c>
      <c r="AM130" t="s">
        <v>3633</v>
      </c>
      <c r="AN130" t="s">
        <v>3634</v>
      </c>
    </row>
    <row r="131" spans="1:40" x14ac:dyDescent="0.3">
      <c r="A131" t="s">
        <v>139</v>
      </c>
      <c r="B131" t="s">
        <v>149</v>
      </c>
      <c r="C131" s="10">
        <v>753084</v>
      </c>
      <c r="D131">
        <v>19</v>
      </c>
      <c r="E131">
        <v>24</v>
      </c>
      <c r="G131">
        <v>42</v>
      </c>
      <c r="H131">
        <v>0</v>
      </c>
      <c r="M131">
        <v>72.599999999999994</v>
      </c>
      <c r="N131">
        <v>-0.1</v>
      </c>
      <c r="O131">
        <v>26.2</v>
      </c>
      <c r="P131">
        <v>-0.6</v>
      </c>
      <c r="U131" t="s">
        <v>139</v>
      </c>
      <c r="V131">
        <f t="shared" si="11"/>
        <v>753084</v>
      </c>
      <c r="W131" t="str">
        <f t="shared" si="12"/>
        <v>Resurrection School</v>
      </c>
      <c r="X131" t="str">
        <f>VLOOKUP($C131,$AJ$3:$AN$4906,3,FALSE)</f>
        <v>17 Ravenwood Rd</v>
      </c>
      <c r="Y131" t="str">
        <f>VLOOKUP($C131,$AJ$3:$AN$4906,4,FALSE)</f>
        <v>Brantford</v>
      </c>
      <c r="Z131" t="str">
        <f>VLOOKUP($C131,$AJ$3:$AN$4906,5,FALSE)</f>
        <v>N3R6L4</v>
      </c>
      <c r="AA131">
        <f t="shared" si="13"/>
        <v>0</v>
      </c>
      <c r="AB131">
        <f t="shared" si="14"/>
        <v>0</v>
      </c>
      <c r="AC131">
        <f t="shared" si="15"/>
        <v>0</v>
      </c>
      <c r="AD131">
        <f t="shared" si="16"/>
        <v>0</v>
      </c>
      <c r="AE131">
        <f t="shared" si="17"/>
        <v>72.599999999999994</v>
      </c>
      <c r="AF131">
        <f t="shared" si="18"/>
        <v>-0.1</v>
      </c>
      <c r="AG131">
        <f t="shared" si="19"/>
        <v>26.2</v>
      </c>
      <c r="AH131">
        <f t="shared" si="20"/>
        <v>-0.6</v>
      </c>
      <c r="AJ131" s="9">
        <v>100438</v>
      </c>
      <c r="AK131" t="s">
        <v>3681</v>
      </c>
      <c r="AL131" t="s">
        <v>3682</v>
      </c>
      <c r="AM131" t="s">
        <v>3683</v>
      </c>
      <c r="AN131" t="s">
        <v>3634</v>
      </c>
    </row>
    <row r="132" spans="1:40" x14ac:dyDescent="0.3">
      <c r="A132" t="s">
        <v>139</v>
      </c>
      <c r="B132" t="s">
        <v>150</v>
      </c>
      <c r="C132" s="10">
        <v>762756</v>
      </c>
      <c r="D132">
        <v>41</v>
      </c>
      <c r="E132">
        <v>16</v>
      </c>
      <c r="F132">
        <v>178</v>
      </c>
      <c r="G132">
        <v>144</v>
      </c>
      <c r="H132">
        <v>0</v>
      </c>
      <c r="I132">
        <v>64.3</v>
      </c>
      <c r="J132">
        <v>-0.2</v>
      </c>
      <c r="K132">
        <v>59</v>
      </c>
      <c r="L132">
        <v>-0.1</v>
      </c>
      <c r="M132">
        <v>90.6</v>
      </c>
      <c r="N132">
        <v>1.2</v>
      </c>
      <c r="O132">
        <v>45.1</v>
      </c>
      <c r="P132">
        <v>0</v>
      </c>
      <c r="U132" t="s">
        <v>139</v>
      </c>
      <c r="V132">
        <f t="shared" ref="V132:V195" si="21">VLOOKUP(C132,$AJ$3:$AN$4906,1,FALSE)</f>
        <v>762756</v>
      </c>
      <c r="W132" t="str">
        <f t="shared" ref="W132:W195" si="22">VLOOKUP(C132,$AJ$3:$AN$4906,2,FALSE)</f>
        <v>Sacred Heart Catholic Elementary School</v>
      </c>
      <c r="X132" t="str">
        <f>VLOOKUP($C132,$AJ$3:$AN$4906,3,FALSE)</f>
        <v>180 GRANDVILLE CIR</v>
      </c>
      <c r="Y132" t="str">
        <f>VLOOKUP($C132,$AJ$3:$AN$4906,4,FALSE)</f>
        <v>PARIS</v>
      </c>
      <c r="Z132" t="str">
        <f>VLOOKUP($C132,$AJ$3:$AN$4906,5,FALSE)</f>
        <v>N3L0A9</v>
      </c>
      <c r="AA132">
        <f t="shared" ref="AA132:AA195" si="23">I132</f>
        <v>64.3</v>
      </c>
      <c r="AB132">
        <f t="shared" ref="AB132:AB195" si="24">J132</f>
        <v>-0.2</v>
      </c>
      <c r="AC132">
        <f t="shared" ref="AC132:AC195" si="25">K132</f>
        <v>59</v>
      </c>
      <c r="AD132">
        <f t="shared" ref="AD132:AD195" si="26">L132</f>
        <v>-0.1</v>
      </c>
      <c r="AE132">
        <f t="shared" ref="AE132:AE195" si="27">M132</f>
        <v>90.6</v>
      </c>
      <c r="AF132">
        <f t="shared" ref="AF132:AF195" si="28">N132</f>
        <v>1.2</v>
      </c>
      <c r="AG132">
        <f t="shared" ref="AG132:AG195" si="29">O132</f>
        <v>45.1</v>
      </c>
      <c r="AH132">
        <f t="shared" ref="AH132:AH195" si="30">P132</f>
        <v>0</v>
      </c>
      <c r="AJ132" s="9">
        <v>535508</v>
      </c>
      <c r="AK132" t="s">
        <v>3684</v>
      </c>
      <c r="AL132" t="s">
        <v>3685</v>
      </c>
      <c r="AM132" t="s">
        <v>3686</v>
      </c>
      <c r="AN132" t="s">
        <v>3687</v>
      </c>
    </row>
    <row r="133" spans="1:40" x14ac:dyDescent="0.3">
      <c r="A133" t="s">
        <v>139</v>
      </c>
      <c r="B133" t="s">
        <v>151</v>
      </c>
      <c r="C133" s="10">
        <v>759309</v>
      </c>
      <c r="D133">
        <v>8</v>
      </c>
      <c r="E133">
        <v>8</v>
      </c>
      <c r="F133">
        <v>45</v>
      </c>
      <c r="G133">
        <v>54</v>
      </c>
      <c r="H133">
        <v>0</v>
      </c>
      <c r="I133">
        <v>74.400000000000006</v>
      </c>
      <c r="J133">
        <v>1.7</v>
      </c>
      <c r="K133">
        <v>68.900000000000006</v>
      </c>
      <c r="L133">
        <v>2.1</v>
      </c>
      <c r="M133">
        <v>90.7</v>
      </c>
      <c r="N133">
        <v>1.9</v>
      </c>
      <c r="O133">
        <v>51.9</v>
      </c>
      <c r="P133">
        <v>1.4</v>
      </c>
      <c r="U133" t="s">
        <v>139</v>
      </c>
      <c r="V133">
        <f t="shared" si="21"/>
        <v>759309</v>
      </c>
      <c r="W133" t="str">
        <f t="shared" si="22"/>
        <v>Sacred Heart School</v>
      </c>
      <c r="X133" t="str">
        <f>VLOOKUP($C133,$AJ$3:$AN$4906,3,FALSE)</f>
        <v>26 Albert St</v>
      </c>
      <c r="Y133" t="str">
        <f>VLOOKUP($C133,$AJ$3:$AN$4906,4,FALSE)</f>
        <v>Langton</v>
      </c>
      <c r="Z133" t="str">
        <f>VLOOKUP($C133,$AJ$3:$AN$4906,5,FALSE)</f>
        <v>N0E1G0</v>
      </c>
      <c r="AA133">
        <f t="shared" si="23"/>
        <v>74.400000000000006</v>
      </c>
      <c r="AB133">
        <f t="shared" si="24"/>
        <v>1.7</v>
      </c>
      <c r="AC133">
        <f t="shared" si="25"/>
        <v>68.900000000000006</v>
      </c>
      <c r="AD133">
        <f t="shared" si="26"/>
        <v>2.1</v>
      </c>
      <c r="AE133">
        <f t="shared" si="27"/>
        <v>90.7</v>
      </c>
      <c r="AF133">
        <f t="shared" si="28"/>
        <v>1.9</v>
      </c>
      <c r="AG133">
        <f t="shared" si="29"/>
        <v>51.9</v>
      </c>
      <c r="AH133">
        <f t="shared" si="30"/>
        <v>1.4</v>
      </c>
      <c r="AJ133" s="9">
        <v>893395</v>
      </c>
      <c r="AK133" t="s">
        <v>3688</v>
      </c>
      <c r="AL133" t="s">
        <v>3689</v>
      </c>
      <c r="AM133" t="s">
        <v>3554</v>
      </c>
      <c r="AN133" t="s">
        <v>3690</v>
      </c>
    </row>
    <row r="134" spans="1:40" x14ac:dyDescent="0.3">
      <c r="A134" t="s">
        <v>139</v>
      </c>
      <c r="B134" t="s">
        <v>152</v>
      </c>
      <c r="C134" s="10">
        <v>779067</v>
      </c>
      <c r="D134">
        <v>26</v>
      </c>
      <c r="E134">
        <v>13</v>
      </c>
      <c r="F134">
        <v>83</v>
      </c>
      <c r="G134">
        <v>89</v>
      </c>
      <c r="H134">
        <v>0</v>
      </c>
      <c r="I134">
        <v>71.7</v>
      </c>
      <c r="J134">
        <v>0.6</v>
      </c>
      <c r="K134">
        <v>57.8</v>
      </c>
      <c r="L134">
        <v>0</v>
      </c>
      <c r="M134">
        <v>77</v>
      </c>
      <c r="N134">
        <v>-0.2</v>
      </c>
      <c r="O134">
        <v>38.200000000000003</v>
      </c>
      <c r="P134">
        <v>-0.3</v>
      </c>
      <c r="U134" t="s">
        <v>139</v>
      </c>
      <c r="V134">
        <f t="shared" si="21"/>
        <v>779067</v>
      </c>
      <c r="W134" t="str">
        <f t="shared" si="22"/>
        <v>St. Bernard of Clairvaux School</v>
      </c>
      <c r="X134" t="str">
        <f>VLOOKUP($C134,$AJ$3:$AN$4906,3,FALSE)</f>
        <v>250 Washington St</v>
      </c>
      <c r="Y134" t="str">
        <f>VLOOKUP($C134,$AJ$3:$AN$4906,4,FALSE)</f>
        <v>Waterford</v>
      </c>
      <c r="Z134" t="str">
        <f>VLOOKUP($C134,$AJ$3:$AN$4906,5,FALSE)</f>
        <v>N0E1Y0</v>
      </c>
      <c r="AA134">
        <f t="shared" si="23"/>
        <v>71.7</v>
      </c>
      <c r="AB134">
        <f t="shared" si="24"/>
        <v>0.6</v>
      </c>
      <c r="AC134">
        <f t="shared" si="25"/>
        <v>57.8</v>
      </c>
      <c r="AD134">
        <f t="shared" si="26"/>
        <v>0</v>
      </c>
      <c r="AE134">
        <f t="shared" si="27"/>
        <v>77</v>
      </c>
      <c r="AF134">
        <f t="shared" si="28"/>
        <v>-0.2</v>
      </c>
      <c r="AG134">
        <f t="shared" si="29"/>
        <v>38.200000000000003</v>
      </c>
      <c r="AH134">
        <f t="shared" si="30"/>
        <v>-0.3</v>
      </c>
      <c r="AJ134" s="9">
        <v>97284</v>
      </c>
      <c r="AK134" t="s">
        <v>3691</v>
      </c>
      <c r="AL134" t="s">
        <v>3692</v>
      </c>
      <c r="AM134" t="s">
        <v>3554</v>
      </c>
      <c r="AN134" t="s">
        <v>3693</v>
      </c>
    </row>
    <row r="135" spans="1:40" x14ac:dyDescent="0.3">
      <c r="A135" t="s">
        <v>139</v>
      </c>
      <c r="B135" t="s">
        <v>153</v>
      </c>
      <c r="C135" s="10">
        <v>782050</v>
      </c>
      <c r="D135">
        <v>35</v>
      </c>
      <c r="E135">
        <v>18</v>
      </c>
      <c r="F135">
        <v>24</v>
      </c>
      <c r="H135">
        <v>0</v>
      </c>
      <c r="K135">
        <v>66.7</v>
      </c>
      <c r="U135" t="s">
        <v>139</v>
      </c>
      <c r="V135">
        <f t="shared" si="21"/>
        <v>782050</v>
      </c>
      <c r="W135" t="str">
        <f t="shared" si="22"/>
        <v>St. Cecilia's School</v>
      </c>
      <c r="X135" t="str">
        <f>VLOOKUP($C135,$AJ$3:$AN$4906,3,FALSE)</f>
        <v>3 Lynn Park Ave</v>
      </c>
      <c r="Y135" t="str">
        <f>VLOOKUP($C135,$AJ$3:$AN$4906,4,FALSE)</f>
        <v>Port Dover</v>
      </c>
      <c r="Z135" t="str">
        <f>VLOOKUP($C135,$AJ$3:$AN$4906,5,FALSE)</f>
        <v>N0A1N5</v>
      </c>
      <c r="AA135">
        <f t="shared" si="23"/>
        <v>0</v>
      </c>
      <c r="AB135">
        <f t="shared" si="24"/>
        <v>0</v>
      </c>
      <c r="AC135">
        <f t="shared" si="25"/>
        <v>66.7</v>
      </c>
      <c r="AD135">
        <f t="shared" si="26"/>
        <v>0</v>
      </c>
      <c r="AE135">
        <f t="shared" si="27"/>
        <v>0</v>
      </c>
      <c r="AF135">
        <f t="shared" si="28"/>
        <v>0</v>
      </c>
      <c r="AG135">
        <f t="shared" si="29"/>
        <v>0</v>
      </c>
      <c r="AH135">
        <f t="shared" si="30"/>
        <v>0</v>
      </c>
      <c r="AJ135" s="9">
        <v>566667</v>
      </c>
      <c r="AK135" t="s">
        <v>3694</v>
      </c>
      <c r="AL135" t="s">
        <v>3695</v>
      </c>
      <c r="AM135" t="s">
        <v>3643</v>
      </c>
      <c r="AN135" t="s">
        <v>3644</v>
      </c>
    </row>
    <row r="136" spans="1:40" x14ac:dyDescent="0.3">
      <c r="A136" t="s">
        <v>139</v>
      </c>
      <c r="B136" t="s">
        <v>154</v>
      </c>
      <c r="C136" s="10">
        <v>789984</v>
      </c>
      <c r="D136">
        <v>16</v>
      </c>
      <c r="E136">
        <v>18</v>
      </c>
      <c r="F136">
        <v>87</v>
      </c>
      <c r="G136">
        <v>98</v>
      </c>
      <c r="H136">
        <v>0</v>
      </c>
      <c r="I136">
        <v>77</v>
      </c>
      <c r="J136">
        <v>1.4</v>
      </c>
      <c r="K136">
        <v>63.2</v>
      </c>
      <c r="L136">
        <v>1.1000000000000001</v>
      </c>
      <c r="M136">
        <v>81.099999999999994</v>
      </c>
      <c r="N136">
        <v>0.8</v>
      </c>
      <c r="O136">
        <v>43.9</v>
      </c>
      <c r="P136">
        <v>0.7</v>
      </c>
      <c r="U136" t="s">
        <v>139</v>
      </c>
      <c r="V136">
        <f t="shared" si="21"/>
        <v>789984</v>
      </c>
      <c r="W136" t="str">
        <f t="shared" si="22"/>
        <v>St. Frances Cabrini School</v>
      </c>
      <c r="X136" t="str">
        <f>VLOOKUP($C136,$AJ$3:$AN$4906,3,FALSE)</f>
        <v>373 Northern Ave</v>
      </c>
      <c r="Y136" t="str">
        <f>VLOOKUP($C136,$AJ$3:$AN$4906,4,FALSE)</f>
        <v>Delhi</v>
      </c>
      <c r="Z136" t="str">
        <f>VLOOKUP($C136,$AJ$3:$AN$4906,5,FALSE)</f>
        <v>N4B2R4</v>
      </c>
      <c r="AA136">
        <f t="shared" si="23"/>
        <v>77</v>
      </c>
      <c r="AB136">
        <f t="shared" si="24"/>
        <v>1.4</v>
      </c>
      <c r="AC136">
        <f t="shared" si="25"/>
        <v>63.2</v>
      </c>
      <c r="AD136">
        <f t="shared" si="26"/>
        <v>1.1000000000000001</v>
      </c>
      <c r="AE136">
        <f t="shared" si="27"/>
        <v>81.099999999999994</v>
      </c>
      <c r="AF136">
        <f t="shared" si="28"/>
        <v>0.8</v>
      </c>
      <c r="AG136">
        <f t="shared" si="29"/>
        <v>43.9</v>
      </c>
      <c r="AH136">
        <f t="shared" si="30"/>
        <v>0.7</v>
      </c>
      <c r="AJ136" s="9">
        <v>10472</v>
      </c>
      <c r="AK136" t="s">
        <v>3696</v>
      </c>
      <c r="AL136" t="s">
        <v>3697</v>
      </c>
      <c r="AM136" t="s">
        <v>3698</v>
      </c>
      <c r="AN136" t="s">
        <v>3699</v>
      </c>
    </row>
    <row r="137" spans="1:40" x14ac:dyDescent="0.3">
      <c r="A137" t="s">
        <v>139</v>
      </c>
      <c r="B137" t="s">
        <v>155</v>
      </c>
      <c r="C137" s="10">
        <v>810827</v>
      </c>
      <c r="D137">
        <v>22</v>
      </c>
      <c r="E137">
        <v>27</v>
      </c>
      <c r="F137">
        <v>194</v>
      </c>
      <c r="G137">
        <v>162</v>
      </c>
      <c r="H137">
        <v>0</v>
      </c>
      <c r="I137">
        <v>74.5</v>
      </c>
      <c r="J137">
        <v>1.4</v>
      </c>
      <c r="K137">
        <v>61.9</v>
      </c>
      <c r="L137">
        <v>1.1000000000000001</v>
      </c>
      <c r="M137">
        <v>84.9</v>
      </c>
      <c r="N137">
        <v>1.4</v>
      </c>
      <c r="O137">
        <v>50.6</v>
      </c>
      <c r="P137">
        <v>1.3</v>
      </c>
      <c r="U137" t="s">
        <v>139</v>
      </c>
      <c r="V137">
        <f t="shared" si="21"/>
        <v>810827</v>
      </c>
      <c r="W137" t="str">
        <f t="shared" si="22"/>
        <v>St. Joseph's School</v>
      </c>
      <c r="X137" t="str">
        <f>VLOOKUP($C137,$AJ$3:$AN$4906,3,FALSE)</f>
        <v>34 Potts Rd</v>
      </c>
      <c r="Y137" t="str">
        <f>VLOOKUP($C137,$AJ$3:$AN$4906,4,FALSE)</f>
        <v>Simcoe</v>
      </c>
      <c r="Z137" t="str">
        <f>VLOOKUP($C137,$AJ$3:$AN$4906,5,FALSE)</f>
        <v>N3Y2S8</v>
      </c>
      <c r="AA137">
        <f t="shared" si="23"/>
        <v>74.5</v>
      </c>
      <c r="AB137">
        <f t="shared" si="24"/>
        <v>1.4</v>
      </c>
      <c r="AC137">
        <f t="shared" si="25"/>
        <v>61.9</v>
      </c>
      <c r="AD137">
        <f t="shared" si="26"/>
        <v>1.1000000000000001</v>
      </c>
      <c r="AE137">
        <f t="shared" si="27"/>
        <v>84.9</v>
      </c>
      <c r="AF137">
        <f t="shared" si="28"/>
        <v>1.4</v>
      </c>
      <c r="AG137">
        <f t="shared" si="29"/>
        <v>50.6</v>
      </c>
      <c r="AH137">
        <f t="shared" si="30"/>
        <v>1.3</v>
      </c>
      <c r="AJ137" s="9">
        <v>11606</v>
      </c>
      <c r="AK137" t="s">
        <v>3700</v>
      </c>
      <c r="AL137" t="s">
        <v>3701</v>
      </c>
      <c r="AM137" t="s">
        <v>3702</v>
      </c>
      <c r="AN137" t="s">
        <v>3703</v>
      </c>
    </row>
    <row r="138" spans="1:40" x14ac:dyDescent="0.3">
      <c r="A138" t="s">
        <v>139</v>
      </c>
      <c r="B138" t="s">
        <v>156</v>
      </c>
      <c r="C138" s="10">
        <v>818453</v>
      </c>
      <c r="D138">
        <v>34</v>
      </c>
      <c r="E138">
        <v>19</v>
      </c>
      <c r="F138">
        <v>113</v>
      </c>
      <c r="G138">
        <v>111</v>
      </c>
      <c r="H138">
        <v>0</v>
      </c>
      <c r="I138">
        <v>64.599999999999994</v>
      </c>
      <c r="J138">
        <v>0</v>
      </c>
      <c r="K138">
        <v>59.3</v>
      </c>
      <c r="L138">
        <v>0.1</v>
      </c>
      <c r="M138">
        <v>81.099999999999994</v>
      </c>
      <c r="N138">
        <v>0.2</v>
      </c>
      <c r="O138">
        <v>36</v>
      </c>
      <c r="P138">
        <v>-0.6</v>
      </c>
      <c r="U138" t="s">
        <v>139</v>
      </c>
      <c r="V138">
        <f t="shared" si="21"/>
        <v>818453</v>
      </c>
      <c r="W138" t="str">
        <f t="shared" si="22"/>
        <v>St. Leo School</v>
      </c>
      <c r="X138" t="str">
        <f>VLOOKUP($C138,$AJ$3:$AN$4906,3,FALSE)</f>
        <v>233 Memorial Dr</v>
      </c>
      <c r="Y138" t="str">
        <f>VLOOKUP($C138,$AJ$3:$AN$4906,4,FALSE)</f>
        <v>Brantford</v>
      </c>
      <c r="Z138" t="str">
        <f>VLOOKUP($C138,$AJ$3:$AN$4906,5,FALSE)</f>
        <v>N3R5T2</v>
      </c>
      <c r="AA138">
        <f t="shared" si="23"/>
        <v>64.599999999999994</v>
      </c>
      <c r="AB138">
        <f t="shared" si="24"/>
        <v>0</v>
      </c>
      <c r="AC138">
        <f t="shared" si="25"/>
        <v>59.3</v>
      </c>
      <c r="AD138">
        <f t="shared" si="26"/>
        <v>0.1</v>
      </c>
      <c r="AE138">
        <f t="shared" si="27"/>
        <v>81.099999999999994</v>
      </c>
      <c r="AF138">
        <f t="shared" si="28"/>
        <v>0.2</v>
      </c>
      <c r="AG138">
        <f t="shared" si="29"/>
        <v>36</v>
      </c>
      <c r="AH138">
        <f t="shared" si="30"/>
        <v>-0.6</v>
      </c>
      <c r="AJ138" s="9">
        <v>22322</v>
      </c>
      <c r="AK138" t="s">
        <v>3704</v>
      </c>
      <c r="AL138" t="s">
        <v>3705</v>
      </c>
      <c r="AM138" t="s">
        <v>3706</v>
      </c>
      <c r="AN138" t="s">
        <v>3707</v>
      </c>
    </row>
    <row r="139" spans="1:40" x14ac:dyDescent="0.3">
      <c r="A139" t="s">
        <v>139</v>
      </c>
      <c r="B139" t="s">
        <v>157</v>
      </c>
      <c r="C139" s="10">
        <v>831450</v>
      </c>
      <c r="D139">
        <v>20</v>
      </c>
      <c r="E139">
        <v>17</v>
      </c>
      <c r="F139">
        <v>57</v>
      </c>
      <c r="G139">
        <v>54</v>
      </c>
      <c r="H139">
        <v>0</v>
      </c>
      <c r="I139">
        <v>53.5</v>
      </c>
      <c r="J139">
        <v>-0.5</v>
      </c>
      <c r="K139">
        <v>43.9</v>
      </c>
      <c r="L139">
        <v>-0.7</v>
      </c>
      <c r="M139">
        <v>75</v>
      </c>
      <c r="N139">
        <v>-0.1</v>
      </c>
      <c r="O139">
        <v>25.9</v>
      </c>
      <c r="P139">
        <v>-0.9</v>
      </c>
      <c r="U139" t="s">
        <v>139</v>
      </c>
      <c r="V139">
        <f t="shared" si="21"/>
        <v>831450</v>
      </c>
      <c r="W139" t="str">
        <f t="shared" si="22"/>
        <v>St. Mary's School</v>
      </c>
      <c r="X139" t="str">
        <f>VLOOKUP($C139,$AJ$3:$AN$4906,3,FALSE)</f>
        <v>92 Main Street South</v>
      </c>
      <c r="Y139" t="str">
        <f>VLOOKUP($C139,$AJ$3:$AN$4906,4,FALSE)</f>
        <v>Hagersville</v>
      </c>
      <c r="Z139" t="str">
        <f>VLOOKUP($C139,$AJ$3:$AN$4906,5,FALSE)</f>
        <v>N0A1H0</v>
      </c>
      <c r="AA139">
        <f t="shared" si="23"/>
        <v>53.5</v>
      </c>
      <c r="AB139">
        <f t="shared" si="24"/>
        <v>-0.5</v>
      </c>
      <c r="AC139">
        <f t="shared" si="25"/>
        <v>43.9</v>
      </c>
      <c r="AD139">
        <f t="shared" si="26"/>
        <v>-0.7</v>
      </c>
      <c r="AE139">
        <f t="shared" si="27"/>
        <v>75</v>
      </c>
      <c r="AF139">
        <f t="shared" si="28"/>
        <v>-0.1</v>
      </c>
      <c r="AG139">
        <f t="shared" si="29"/>
        <v>25.9</v>
      </c>
      <c r="AH139">
        <f t="shared" si="30"/>
        <v>-0.9</v>
      </c>
      <c r="AJ139" s="9">
        <v>552585</v>
      </c>
      <c r="AK139" t="s">
        <v>3708</v>
      </c>
      <c r="AL139" t="s">
        <v>3709</v>
      </c>
      <c r="AM139" t="s">
        <v>3710</v>
      </c>
      <c r="AN139" t="s">
        <v>3711</v>
      </c>
    </row>
    <row r="140" spans="1:40" x14ac:dyDescent="0.3">
      <c r="A140" t="s">
        <v>139</v>
      </c>
      <c r="B140" t="s">
        <v>158</v>
      </c>
      <c r="C140" s="10">
        <v>834963</v>
      </c>
      <c r="D140">
        <v>19</v>
      </c>
      <c r="E140">
        <v>14</v>
      </c>
      <c r="F140">
        <v>77</v>
      </c>
      <c r="G140">
        <v>74</v>
      </c>
      <c r="H140">
        <v>0</v>
      </c>
      <c r="I140">
        <v>72.099999999999994</v>
      </c>
      <c r="J140">
        <v>0.9</v>
      </c>
      <c r="K140">
        <v>53.2</v>
      </c>
      <c r="L140">
        <v>0</v>
      </c>
      <c r="M140">
        <v>78.400000000000006</v>
      </c>
      <c r="N140">
        <v>0.4</v>
      </c>
      <c r="O140">
        <v>20.3</v>
      </c>
      <c r="P140">
        <v>-1.4</v>
      </c>
      <c r="U140" t="s">
        <v>139</v>
      </c>
      <c r="V140">
        <f t="shared" si="21"/>
        <v>834963</v>
      </c>
      <c r="W140" t="str">
        <f t="shared" si="22"/>
        <v>St. Michael's School</v>
      </c>
      <c r="X140" t="str">
        <f>VLOOKUP($C140,$AJ$3:$AN$4906,3,FALSE)</f>
        <v>209 Alder Street West</v>
      </c>
      <c r="Y140" t="str">
        <f>VLOOKUP($C140,$AJ$3:$AN$4906,4,FALSE)</f>
        <v>Dunnville</v>
      </c>
      <c r="Z140" t="str">
        <f>VLOOKUP($C140,$AJ$3:$AN$4906,5,FALSE)</f>
        <v>N1A1R3</v>
      </c>
      <c r="AA140">
        <f t="shared" si="23"/>
        <v>72.099999999999994</v>
      </c>
      <c r="AB140">
        <f t="shared" si="24"/>
        <v>0.9</v>
      </c>
      <c r="AC140">
        <f t="shared" si="25"/>
        <v>53.2</v>
      </c>
      <c r="AD140">
        <f t="shared" si="26"/>
        <v>0</v>
      </c>
      <c r="AE140">
        <f t="shared" si="27"/>
        <v>78.400000000000006</v>
      </c>
      <c r="AF140">
        <f t="shared" si="28"/>
        <v>0.4</v>
      </c>
      <c r="AG140">
        <f t="shared" si="29"/>
        <v>20.3</v>
      </c>
      <c r="AH140">
        <f t="shared" si="30"/>
        <v>-1.4</v>
      </c>
      <c r="AJ140" s="9">
        <v>340804</v>
      </c>
      <c r="AK140" t="s">
        <v>3712</v>
      </c>
      <c r="AL140" t="s">
        <v>3713</v>
      </c>
      <c r="AM140" t="s">
        <v>3714</v>
      </c>
      <c r="AN140" t="s">
        <v>3715</v>
      </c>
    </row>
    <row r="141" spans="1:40" x14ac:dyDescent="0.3">
      <c r="A141" t="s">
        <v>139</v>
      </c>
      <c r="B141" t="s">
        <v>158</v>
      </c>
      <c r="C141" s="10">
        <v>834831</v>
      </c>
      <c r="D141">
        <v>14</v>
      </c>
      <c r="E141">
        <v>11</v>
      </c>
      <c r="G141">
        <v>21</v>
      </c>
      <c r="H141">
        <v>0</v>
      </c>
      <c r="O141">
        <v>52.4</v>
      </c>
      <c r="U141" t="s">
        <v>139</v>
      </c>
      <c r="V141">
        <f t="shared" si="21"/>
        <v>834831</v>
      </c>
      <c r="W141" t="str">
        <f t="shared" si="22"/>
        <v>St. Michael's C School</v>
      </c>
      <c r="X141" t="str">
        <f>VLOOKUP($C141,$AJ$3:$AN$4906,3,FALSE)</f>
        <v>972 St. John's RD</v>
      </c>
      <c r="Y141" t="str">
        <f>VLOOKUP($C141,$AJ$3:$AN$4906,4,FALSE)</f>
        <v>SIMCOE</v>
      </c>
      <c r="Z141" t="str">
        <f>VLOOKUP($C141,$AJ$3:$AN$4906,5,FALSE)</f>
        <v>N3Y4K1</v>
      </c>
      <c r="AA141">
        <f t="shared" si="23"/>
        <v>0</v>
      </c>
      <c r="AB141">
        <f t="shared" si="24"/>
        <v>0</v>
      </c>
      <c r="AC141">
        <f t="shared" si="25"/>
        <v>0</v>
      </c>
      <c r="AD141">
        <f t="shared" si="26"/>
        <v>0</v>
      </c>
      <c r="AE141">
        <f t="shared" si="27"/>
        <v>0</v>
      </c>
      <c r="AF141">
        <f t="shared" si="28"/>
        <v>0</v>
      </c>
      <c r="AG141">
        <f t="shared" si="29"/>
        <v>52.4</v>
      </c>
      <c r="AH141">
        <f t="shared" si="30"/>
        <v>0</v>
      </c>
      <c r="AJ141" s="9">
        <v>67709</v>
      </c>
      <c r="AK141" t="s">
        <v>3716</v>
      </c>
      <c r="AL141" t="s">
        <v>3717</v>
      </c>
      <c r="AM141" t="s">
        <v>3718</v>
      </c>
      <c r="AN141" t="s">
        <v>3719</v>
      </c>
    </row>
    <row r="142" spans="1:40" x14ac:dyDescent="0.3">
      <c r="A142" t="s">
        <v>139</v>
      </c>
      <c r="B142" t="s">
        <v>159</v>
      </c>
      <c r="C142" s="10">
        <v>840556</v>
      </c>
      <c r="D142">
        <v>39</v>
      </c>
      <c r="E142">
        <v>19</v>
      </c>
      <c r="F142">
        <v>101</v>
      </c>
      <c r="G142">
        <v>107</v>
      </c>
      <c r="H142">
        <v>0</v>
      </c>
      <c r="I142">
        <v>73.3</v>
      </c>
      <c r="J142">
        <v>0.7</v>
      </c>
      <c r="K142">
        <v>56.4</v>
      </c>
      <c r="L142">
        <v>-0.2</v>
      </c>
      <c r="M142">
        <v>84.1</v>
      </c>
      <c r="N142">
        <v>0.7</v>
      </c>
      <c r="O142">
        <v>32.700000000000003</v>
      </c>
      <c r="P142">
        <v>-0.8</v>
      </c>
      <c r="U142" t="s">
        <v>139</v>
      </c>
      <c r="V142">
        <f t="shared" si="21"/>
        <v>840556</v>
      </c>
      <c r="W142" t="str">
        <f t="shared" si="22"/>
        <v>St. Patrick's School</v>
      </c>
      <c r="X142" t="str">
        <f>VLOOKUP($C142,$AJ$3:$AN$4906,3,FALSE)</f>
        <v>81 Orkney St E</v>
      </c>
      <c r="Y142" t="str">
        <f>VLOOKUP($C142,$AJ$3:$AN$4906,4,FALSE)</f>
        <v>Caledonia</v>
      </c>
      <c r="Z142" t="str">
        <f>VLOOKUP($C142,$AJ$3:$AN$4906,5,FALSE)</f>
        <v>N3W1L3</v>
      </c>
      <c r="AA142">
        <f t="shared" si="23"/>
        <v>73.3</v>
      </c>
      <c r="AB142">
        <f t="shared" si="24"/>
        <v>0.7</v>
      </c>
      <c r="AC142">
        <f t="shared" si="25"/>
        <v>56.4</v>
      </c>
      <c r="AD142">
        <f t="shared" si="26"/>
        <v>-0.2</v>
      </c>
      <c r="AE142">
        <f t="shared" si="27"/>
        <v>84.1</v>
      </c>
      <c r="AF142">
        <f t="shared" si="28"/>
        <v>0.7</v>
      </c>
      <c r="AG142">
        <f t="shared" si="29"/>
        <v>32.700000000000003</v>
      </c>
      <c r="AH142">
        <f t="shared" si="30"/>
        <v>-0.8</v>
      </c>
      <c r="AJ142" s="9">
        <v>896969</v>
      </c>
      <c r="AK142" t="s">
        <v>3716</v>
      </c>
      <c r="AL142" t="s">
        <v>3717</v>
      </c>
      <c r="AM142" t="s">
        <v>3718</v>
      </c>
      <c r="AN142" t="s">
        <v>3719</v>
      </c>
    </row>
    <row r="143" spans="1:40" x14ac:dyDescent="0.3">
      <c r="A143" t="s">
        <v>139</v>
      </c>
      <c r="B143" t="s">
        <v>159</v>
      </c>
      <c r="C143" s="10">
        <v>840530</v>
      </c>
      <c r="D143">
        <v>31</v>
      </c>
      <c r="E143">
        <v>18</v>
      </c>
      <c r="F143">
        <v>42</v>
      </c>
      <c r="G143">
        <v>33</v>
      </c>
      <c r="H143">
        <v>0</v>
      </c>
      <c r="I143">
        <v>72.599999999999994</v>
      </c>
      <c r="J143">
        <v>0.7</v>
      </c>
      <c r="K143">
        <v>66.7</v>
      </c>
      <c r="L143">
        <v>0.9</v>
      </c>
      <c r="M143">
        <v>68.2</v>
      </c>
      <c r="N143">
        <v>-1</v>
      </c>
      <c r="O143">
        <v>42.4</v>
      </c>
      <c r="P143">
        <v>0</v>
      </c>
      <c r="U143" t="s">
        <v>139</v>
      </c>
      <c r="V143">
        <f t="shared" si="21"/>
        <v>840530</v>
      </c>
      <c r="W143" t="str">
        <f t="shared" si="22"/>
        <v>St. Patrick School</v>
      </c>
      <c r="X143" t="str">
        <f>VLOOKUP($C143,$AJ$3:$AN$4906,3,FALSE)</f>
        <v>320 Fairview Dr</v>
      </c>
      <c r="Y143" t="str">
        <f>VLOOKUP($C143,$AJ$3:$AN$4906,4,FALSE)</f>
        <v>Brantford</v>
      </c>
      <c r="Z143" t="str">
        <f>VLOOKUP($C143,$AJ$3:$AN$4906,5,FALSE)</f>
        <v>N3R2X6</v>
      </c>
      <c r="AA143">
        <f t="shared" si="23"/>
        <v>72.599999999999994</v>
      </c>
      <c r="AB143">
        <f t="shared" si="24"/>
        <v>0.7</v>
      </c>
      <c r="AC143">
        <f t="shared" si="25"/>
        <v>66.7</v>
      </c>
      <c r="AD143">
        <f t="shared" si="26"/>
        <v>0.9</v>
      </c>
      <c r="AE143">
        <f t="shared" si="27"/>
        <v>68.2</v>
      </c>
      <c r="AF143">
        <f t="shared" si="28"/>
        <v>-1</v>
      </c>
      <c r="AG143">
        <f t="shared" si="29"/>
        <v>42.4</v>
      </c>
      <c r="AH143">
        <f t="shared" si="30"/>
        <v>0</v>
      </c>
      <c r="AJ143" s="9">
        <v>169200</v>
      </c>
      <c r="AK143" t="s">
        <v>111</v>
      </c>
      <c r="AL143" t="s">
        <v>3720</v>
      </c>
      <c r="AM143" t="s">
        <v>3721</v>
      </c>
      <c r="AN143" t="s">
        <v>3722</v>
      </c>
    </row>
    <row r="144" spans="1:40" x14ac:dyDescent="0.3">
      <c r="A144" t="s">
        <v>139</v>
      </c>
      <c r="B144" t="s">
        <v>160</v>
      </c>
      <c r="C144" s="10">
        <v>844977</v>
      </c>
      <c r="D144">
        <v>20</v>
      </c>
      <c r="E144">
        <v>20</v>
      </c>
      <c r="F144">
        <v>61</v>
      </c>
      <c r="G144">
        <v>59</v>
      </c>
      <c r="H144">
        <v>0</v>
      </c>
      <c r="I144">
        <v>72.099999999999994</v>
      </c>
      <c r="J144">
        <v>1.1000000000000001</v>
      </c>
      <c r="K144">
        <v>59</v>
      </c>
      <c r="L144">
        <v>0.7</v>
      </c>
      <c r="M144">
        <v>94.9</v>
      </c>
      <c r="N144">
        <v>2.2999999999999998</v>
      </c>
      <c r="O144">
        <v>55.9</v>
      </c>
      <c r="P144">
        <v>1.6</v>
      </c>
      <c r="U144" t="s">
        <v>139</v>
      </c>
      <c r="V144">
        <f t="shared" si="21"/>
        <v>844977</v>
      </c>
      <c r="W144" t="str">
        <f t="shared" si="22"/>
        <v>St. Peter School</v>
      </c>
      <c r="X144" t="str">
        <f>VLOOKUP($C144,$AJ$3:$AN$4906,3,FALSE)</f>
        <v>175 Glenwood Dr</v>
      </c>
      <c r="Y144" t="str">
        <f>VLOOKUP($C144,$AJ$3:$AN$4906,4,FALSE)</f>
        <v>Brantford</v>
      </c>
      <c r="Z144" t="str">
        <f>VLOOKUP($C144,$AJ$3:$AN$4906,5,FALSE)</f>
        <v>N3S3H1</v>
      </c>
      <c r="AA144">
        <f t="shared" si="23"/>
        <v>72.099999999999994</v>
      </c>
      <c r="AB144">
        <f t="shared" si="24"/>
        <v>1.1000000000000001</v>
      </c>
      <c r="AC144">
        <f t="shared" si="25"/>
        <v>59</v>
      </c>
      <c r="AD144">
        <f t="shared" si="26"/>
        <v>0.7</v>
      </c>
      <c r="AE144">
        <f t="shared" si="27"/>
        <v>94.9</v>
      </c>
      <c r="AF144">
        <f t="shared" si="28"/>
        <v>2.2999999999999998</v>
      </c>
      <c r="AG144">
        <f t="shared" si="29"/>
        <v>55.9</v>
      </c>
      <c r="AH144">
        <f t="shared" si="30"/>
        <v>1.6</v>
      </c>
      <c r="AJ144" s="9">
        <v>135143</v>
      </c>
      <c r="AK144" t="s">
        <v>3723</v>
      </c>
      <c r="AL144" t="s">
        <v>3724</v>
      </c>
      <c r="AM144" t="s">
        <v>3725</v>
      </c>
      <c r="AN144" t="s">
        <v>3726</v>
      </c>
    </row>
    <row r="145" spans="1:40" x14ac:dyDescent="0.3">
      <c r="A145" t="s">
        <v>139</v>
      </c>
      <c r="B145" t="s">
        <v>161</v>
      </c>
      <c r="C145" s="10">
        <v>846791</v>
      </c>
      <c r="D145">
        <v>22</v>
      </c>
      <c r="E145">
        <v>34</v>
      </c>
      <c r="F145">
        <v>77</v>
      </c>
      <c r="G145">
        <v>78</v>
      </c>
      <c r="H145">
        <v>0</v>
      </c>
      <c r="I145">
        <v>57.1</v>
      </c>
      <c r="J145">
        <v>0.2</v>
      </c>
      <c r="K145">
        <v>44.2</v>
      </c>
      <c r="L145">
        <v>-0.1</v>
      </c>
      <c r="M145">
        <v>81.400000000000006</v>
      </c>
      <c r="N145">
        <v>1.3</v>
      </c>
      <c r="O145">
        <v>44.9</v>
      </c>
      <c r="P145">
        <v>1.1000000000000001</v>
      </c>
      <c r="U145" t="s">
        <v>139</v>
      </c>
      <c r="V145">
        <f t="shared" si="21"/>
        <v>846791</v>
      </c>
      <c r="W145" t="str">
        <f t="shared" si="22"/>
        <v>St. Pius X Catholic Elementary School</v>
      </c>
      <c r="X145" t="str">
        <f>VLOOKUP($C145,$AJ$3:$AN$4906,3,FALSE)</f>
        <v>127 Wood St</v>
      </c>
      <c r="Y145" t="str">
        <f>VLOOKUP($C145,$AJ$3:$AN$4906,4,FALSE)</f>
        <v>Brantford</v>
      </c>
      <c r="Z145" t="str">
        <f>VLOOKUP($C145,$AJ$3:$AN$4906,5,FALSE)</f>
        <v>N3R2L4</v>
      </c>
      <c r="AA145">
        <f t="shared" si="23"/>
        <v>57.1</v>
      </c>
      <c r="AB145">
        <f t="shared" si="24"/>
        <v>0.2</v>
      </c>
      <c r="AC145">
        <f t="shared" si="25"/>
        <v>44.2</v>
      </c>
      <c r="AD145">
        <f t="shared" si="26"/>
        <v>-0.1</v>
      </c>
      <c r="AE145">
        <f t="shared" si="27"/>
        <v>81.400000000000006</v>
      </c>
      <c r="AF145">
        <f t="shared" si="28"/>
        <v>1.3</v>
      </c>
      <c r="AG145">
        <f t="shared" si="29"/>
        <v>44.9</v>
      </c>
      <c r="AH145">
        <f t="shared" si="30"/>
        <v>1.1000000000000001</v>
      </c>
      <c r="AJ145" s="9">
        <v>458554</v>
      </c>
      <c r="AK145" t="s">
        <v>3727</v>
      </c>
      <c r="AL145" t="s">
        <v>3728</v>
      </c>
      <c r="AM145" t="s">
        <v>3729</v>
      </c>
      <c r="AN145" t="s">
        <v>3730</v>
      </c>
    </row>
    <row r="146" spans="1:40" x14ac:dyDescent="0.3">
      <c r="A146" t="s">
        <v>139</v>
      </c>
      <c r="B146" t="s">
        <v>162</v>
      </c>
      <c r="C146" s="10">
        <v>850950</v>
      </c>
      <c r="D146">
        <v>20</v>
      </c>
      <c r="E146">
        <v>10</v>
      </c>
      <c r="F146">
        <v>34</v>
      </c>
      <c r="G146">
        <v>54</v>
      </c>
      <c r="H146">
        <v>0</v>
      </c>
      <c r="I146">
        <v>44.1</v>
      </c>
      <c r="J146">
        <v>-1.4</v>
      </c>
      <c r="K146">
        <v>29.4</v>
      </c>
      <c r="L146">
        <v>-2.2000000000000002</v>
      </c>
      <c r="M146">
        <v>82.4</v>
      </c>
      <c r="N146">
        <v>0.5</v>
      </c>
      <c r="O146">
        <v>18.5</v>
      </c>
      <c r="P146">
        <v>-1.7</v>
      </c>
      <c r="U146" t="s">
        <v>139</v>
      </c>
      <c r="V146">
        <f t="shared" si="21"/>
        <v>850950</v>
      </c>
      <c r="W146" t="str">
        <f t="shared" si="22"/>
        <v>St. Stephen's School</v>
      </c>
      <c r="X146" t="str">
        <f>VLOOKUP($C146,$AJ$3:$AN$4906,3,FALSE)</f>
        <v>17 Brant Street West</v>
      </c>
      <c r="Y146" t="str">
        <f>VLOOKUP($C146,$AJ$3:$AN$4906,4,FALSE)</f>
        <v>Cayuga</v>
      </c>
      <c r="Z146" t="str">
        <f>VLOOKUP($C146,$AJ$3:$AN$4906,5,FALSE)</f>
        <v>N0A1E0</v>
      </c>
      <c r="AA146">
        <f t="shared" si="23"/>
        <v>44.1</v>
      </c>
      <c r="AB146">
        <f t="shared" si="24"/>
        <v>-1.4</v>
      </c>
      <c r="AC146">
        <f t="shared" si="25"/>
        <v>29.4</v>
      </c>
      <c r="AD146">
        <f t="shared" si="26"/>
        <v>-2.2000000000000002</v>
      </c>
      <c r="AE146">
        <f t="shared" si="27"/>
        <v>82.4</v>
      </c>
      <c r="AF146">
        <f t="shared" si="28"/>
        <v>0.5</v>
      </c>
      <c r="AG146">
        <f t="shared" si="29"/>
        <v>18.5</v>
      </c>
      <c r="AH146">
        <f t="shared" si="30"/>
        <v>-1.7</v>
      </c>
      <c r="AJ146" s="9">
        <v>331307</v>
      </c>
      <c r="AK146" t="s">
        <v>113</v>
      </c>
      <c r="AL146" t="s">
        <v>3731</v>
      </c>
      <c r="AM146" t="s">
        <v>3698</v>
      </c>
      <c r="AN146" t="s">
        <v>3732</v>
      </c>
    </row>
    <row r="147" spans="1:40" x14ac:dyDescent="0.3">
      <c r="A147" t="s">
        <v>139</v>
      </c>
      <c r="B147" t="s">
        <v>163</v>
      </c>
      <c r="C147" s="10">
        <v>853038</v>
      </c>
      <c r="D147">
        <v>29</v>
      </c>
      <c r="E147">
        <v>22</v>
      </c>
      <c r="F147">
        <v>50</v>
      </c>
      <c r="G147">
        <v>57</v>
      </c>
      <c r="H147">
        <v>0</v>
      </c>
      <c r="I147">
        <v>71</v>
      </c>
      <c r="J147">
        <v>0.8</v>
      </c>
      <c r="K147">
        <v>76</v>
      </c>
      <c r="L147">
        <v>1.9</v>
      </c>
      <c r="M147">
        <v>78.099999999999994</v>
      </c>
      <c r="N147">
        <v>0.3</v>
      </c>
      <c r="O147">
        <v>42.1</v>
      </c>
      <c r="P147">
        <v>0.2</v>
      </c>
      <c r="U147" t="s">
        <v>139</v>
      </c>
      <c r="V147">
        <f t="shared" si="21"/>
        <v>853038</v>
      </c>
      <c r="W147" t="str">
        <f t="shared" si="22"/>
        <v>St. Theresa School</v>
      </c>
      <c r="X147" t="str">
        <f>VLOOKUP($C147,$AJ$3:$AN$4906,3,FALSE)</f>
        <v>12 Dalewood Ave RR 4</v>
      </c>
      <c r="Y147" t="str">
        <f>VLOOKUP($C147,$AJ$3:$AN$4906,4,FALSE)</f>
        <v>Brantford</v>
      </c>
      <c r="Z147" t="str">
        <f>VLOOKUP($C147,$AJ$3:$AN$4906,5,FALSE)</f>
        <v>N3T0M5</v>
      </c>
      <c r="AA147">
        <f t="shared" si="23"/>
        <v>71</v>
      </c>
      <c r="AB147">
        <f t="shared" si="24"/>
        <v>0.8</v>
      </c>
      <c r="AC147">
        <f t="shared" si="25"/>
        <v>76</v>
      </c>
      <c r="AD147">
        <f t="shared" si="26"/>
        <v>1.9</v>
      </c>
      <c r="AE147">
        <f t="shared" si="27"/>
        <v>78.099999999999994</v>
      </c>
      <c r="AF147">
        <f t="shared" si="28"/>
        <v>0.3</v>
      </c>
      <c r="AG147">
        <f t="shared" si="29"/>
        <v>42.1</v>
      </c>
      <c r="AH147">
        <f t="shared" si="30"/>
        <v>0.2</v>
      </c>
      <c r="AJ147" s="9">
        <v>167649</v>
      </c>
      <c r="AK147" t="s">
        <v>3733</v>
      </c>
      <c r="AL147" t="s">
        <v>3734</v>
      </c>
      <c r="AM147" t="s">
        <v>3735</v>
      </c>
      <c r="AN147" t="s">
        <v>3736</v>
      </c>
    </row>
    <row r="148" spans="1:40" x14ac:dyDescent="0.3">
      <c r="A148" t="s">
        <v>139</v>
      </c>
      <c r="B148" t="s">
        <v>164</v>
      </c>
      <c r="C148" s="10">
        <v>704940</v>
      </c>
      <c r="D148">
        <v>44</v>
      </c>
      <c r="E148">
        <v>16</v>
      </c>
      <c r="F148">
        <v>185</v>
      </c>
      <c r="G148">
        <v>204</v>
      </c>
      <c r="H148">
        <v>0</v>
      </c>
      <c r="I148">
        <v>58.4</v>
      </c>
      <c r="J148">
        <v>-0.5</v>
      </c>
      <c r="K148">
        <v>53</v>
      </c>
      <c r="L148">
        <v>-0.3</v>
      </c>
      <c r="M148">
        <v>84.8</v>
      </c>
      <c r="N148">
        <v>0.6</v>
      </c>
      <c r="O148">
        <v>47.5</v>
      </c>
      <c r="P148">
        <v>0.1</v>
      </c>
      <c r="U148" t="s">
        <v>139</v>
      </c>
      <c r="V148">
        <f t="shared" si="21"/>
        <v>704940</v>
      </c>
      <c r="W148" t="str">
        <f t="shared" si="22"/>
        <v>St. Basil Catholic Elementary School</v>
      </c>
      <c r="X148" t="str">
        <f>VLOOKUP($C148,$AJ$3:$AN$4906,3,FALSE)</f>
        <v>365 Blackburn Drive</v>
      </c>
      <c r="Y148" t="str">
        <f>VLOOKUP($C148,$AJ$3:$AN$4906,4,FALSE)</f>
        <v>Brantford</v>
      </c>
      <c r="Z148" t="str">
        <f>VLOOKUP($C148,$AJ$3:$AN$4906,5,FALSE)</f>
        <v>N3T0G5</v>
      </c>
      <c r="AA148">
        <f t="shared" si="23"/>
        <v>58.4</v>
      </c>
      <c r="AB148">
        <f t="shared" si="24"/>
        <v>-0.5</v>
      </c>
      <c r="AC148">
        <f t="shared" si="25"/>
        <v>53</v>
      </c>
      <c r="AD148">
        <f t="shared" si="26"/>
        <v>-0.3</v>
      </c>
      <c r="AE148">
        <f t="shared" si="27"/>
        <v>84.8</v>
      </c>
      <c r="AF148">
        <f t="shared" si="28"/>
        <v>0.6</v>
      </c>
      <c r="AG148">
        <f t="shared" si="29"/>
        <v>47.5</v>
      </c>
      <c r="AH148">
        <f t="shared" si="30"/>
        <v>0.1</v>
      </c>
      <c r="AJ148" s="9">
        <v>3592</v>
      </c>
      <c r="AK148" t="s">
        <v>3737</v>
      </c>
      <c r="AL148" t="s">
        <v>3738</v>
      </c>
      <c r="AM148" t="s">
        <v>3721</v>
      </c>
      <c r="AN148" t="s">
        <v>3722</v>
      </c>
    </row>
    <row r="149" spans="1:40" x14ac:dyDescent="0.3">
      <c r="A149" t="s">
        <v>139</v>
      </c>
      <c r="B149" t="s">
        <v>165</v>
      </c>
      <c r="C149" s="10">
        <v>793256</v>
      </c>
      <c r="D149">
        <v>37</v>
      </c>
      <c r="E149">
        <v>17</v>
      </c>
      <c r="F149">
        <v>110</v>
      </c>
      <c r="G149">
        <v>138</v>
      </c>
      <c r="H149">
        <v>0</v>
      </c>
      <c r="I149">
        <v>74.099999999999994</v>
      </c>
      <c r="J149">
        <v>0.8</v>
      </c>
      <c r="K149">
        <v>54.5</v>
      </c>
      <c r="L149">
        <v>-0.1</v>
      </c>
      <c r="M149">
        <v>88</v>
      </c>
      <c r="N149">
        <v>1</v>
      </c>
      <c r="O149">
        <v>51.4</v>
      </c>
      <c r="P149">
        <v>0.7</v>
      </c>
      <c r="U149" t="s">
        <v>139</v>
      </c>
      <c r="V149">
        <f t="shared" si="21"/>
        <v>793256</v>
      </c>
      <c r="W149" t="str">
        <f t="shared" si="22"/>
        <v>St. Gabriel Catholic Catholic Elementary School</v>
      </c>
      <c r="X149" t="str">
        <f>VLOOKUP($C149,$AJ$3:$AN$4906,3,FALSE)</f>
        <v>14 Flanders Dr</v>
      </c>
      <c r="Y149" t="str">
        <f>VLOOKUP($C149,$AJ$3:$AN$4906,4,FALSE)</f>
        <v>Brantford</v>
      </c>
      <c r="Z149" t="str">
        <f>VLOOKUP($C149,$AJ$3:$AN$4906,5,FALSE)</f>
        <v>N3T6M2</v>
      </c>
      <c r="AA149">
        <f t="shared" si="23"/>
        <v>74.099999999999994</v>
      </c>
      <c r="AB149">
        <f t="shared" si="24"/>
        <v>0.8</v>
      </c>
      <c r="AC149">
        <f t="shared" si="25"/>
        <v>54.5</v>
      </c>
      <c r="AD149">
        <f t="shared" si="26"/>
        <v>-0.1</v>
      </c>
      <c r="AE149">
        <f t="shared" si="27"/>
        <v>88</v>
      </c>
      <c r="AF149">
        <f t="shared" si="28"/>
        <v>1</v>
      </c>
      <c r="AG149">
        <f t="shared" si="29"/>
        <v>51.4</v>
      </c>
      <c r="AH149">
        <f t="shared" si="30"/>
        <v>0.7</v>
      </c>
      <c r="AJ149" s="9">
        <v>293776</v>
      </c>
      <c r="AK149" t="s">
        <v>3739</v>
      </c>
      <c r="AL149" t="s">
        <v>3740</v>
      </c>
      <c r="AM149" t="s">
        <v>3741</v>
      </c>
      <c r="AN149" t="s">
        <v>3742</v>
      </c>
    </row>
    <row r="150" spans="1:40" x14ac:dyDescent="0.3">
      <c r="A150" t="s">
        <v>166</v>
      </c>
      <c r="B150" t="s">
        <v>167</v>
      </c>
      <c r="C150" s="10">
        <v>711985</v>
      </c>
      <c r="D150">
        <v>13</v>
      </c>
      <c r="E150">
        <v>17</v>
      </c>
      <c r="F150">
        <v>104</v>
      </c>
      <c r="G150">
        <v>90</v>
      </c>
      <c r="H150">
        <v>0</v>
      </c>
      <c r="I150">
        <v>61.5</v>
      </c>
      <c r="J150">
        <v>0.4</v>
      </c>
      <c r="K150">
        <v>59.6</v>
      </c>
      <c r="L150">
        <v>0.9</v>
      </c>
      <c r="M150">
        <v>79.400000000000006</v>
      </c>
      <c r="N150">
        <v>0.8</v>
      </c>
      <c r="O150">
        <v>30</v>
      </c>
      <c r="P150">
        <v>-0.2</v>
      </c>
      <c r="U150" t="s">
        <v>166</v>
      </c>
      <c r="V150">
        <f t="shared" si="21"/>
        <v>711985</v>
      </c>
      <c r="W150" t="str">
        <f t="shared" si="22"/>
        <v>Holy Family Separate School</v>
      </c>
      <c r="X150" t="str">
        <f>VLOOKUP($C150,$AJ$3:$AN$4906,3,FALSE)</f>
        <v>334 10th Ave</v>
      </c>
      <c r="Y150" t="str">
        <f>VLOOKUP($C150,$AJ$3:$AN$4906,4,FALSE)</f>
        <v>Hanover</v>
      </c>
      <c r="Z150" t="str">
        <f>VLOOKUP($C150,$AJ$3:$AN$4906,5,FALSE)</f>
        <v>N4N2N5</v>
      </c>
      <c r="AA150">
        <f t="shared" si="23"/>
        <v>61.5</v>
      </c>
      <c r="AB150">
        <f t="shared" si="24"/>
        <v>0.4</v>
      </c>
      <c r="AC150">
        <f t="shared" si="25"/>
        <v>59.6</v>
      </c>
      <c r="AD150">
        <f t="shared" si="26"/>
        <v>0.9</v>
      </c>
      <c r="AE150">
        <f t="shared" si="27"/>
        <v>79.400000000000006</v>
      </c>
      <c r="AF150">
        <f t="shared" si="28"/>
        <v>0.8</v>
      </c>
      <c r="AG150">
        <f t="shared" si="29"/>
        <v>30</v>
      </c>
      <c r="AH150">
        <f t="shared" si="30"/>
        <v>-0.2</v>
      </c>
      <c r="AJ150" s="9">
        <v>524239</v>
      </c>
      <c r="AK150" t="s">
        <v>3743</v>
      </c>
      <c r="AL150" t="s">
        <v>3744</v>
      </c>
      <c r="AM150" t="s">
        <v>3745</v>
      </c>
      <c r="AN150" t="s">
        <v>3746</v>
      </c>
    </row>
    <row r="151" spans="1:40" x14ac:dyDescent="0.3">
      <c r="A151" t="s">
        <v>166</v>
      </c>
      <c r="B151" t="s">
        <v>168</v>
      </c>
      <c r="C151" s="10">
        <v>721255</v>
      </c>
      <c r="D151">
        <v>21</v>
      </c>
      <c r="E151">
        <v>15</v>
      </c>
      <c r="F151">
        <v>106</v>
      </c>
      <c r="G151">
        <v>77</v>
      </c>
      <c r="H151">
        <v>0</v>
      </c>
      <c r="I151">
        <v>85.8</v>
      </c>
      <c r="J151">
        <v>2</v>
      </c>
      <c r="K151">
        <v>81.099999999999994</v>
      </c>
      <c r="L151">
        <v>2.4</v>
      </c>
      <c r="M151">
        <v>92.9</v>
      </c>
      <c r="N151">
        <v>2</v>
      </c>
      <c r="O151">
        <v>71.400000000000006</v>
      </c>
      <c r="P151">
        <v>2.6</v>
      </c>
      <c r="U151" t="s">
        <v>166</v>
      </c>
      <c r="V151">
        <f t="shared" si="21"/>
        <v>721255</v>
      </c>
      <c r="W151" t="str">
        <f t="shared" si="22"/>
        <v>Ecole Immaculee-Conception Separate School</v>
      </c>
      <c r="X151" t="str">
        <f>VLOOKUP($C151,$AJ$3:$AN$4906,3,FALSE)</f>
        <v>201 Concession 12</v>
      </c>
      <c r="Y151" t="str">
        <f>VLOOKUP($C151,$AJ$3:$AN$4906,4,FALSE)</f>
        <v>Formosa</v>
      </c>
      <c r="Z151" t="str">
        <f>VLOOKUP($C151,$AJ$3:$AN$4906,5,FALSE)</f>
        <v>N0G1W0</v>
      </c>
      <c r="AA151">
        <f t="shared" si="23"/>
        <v>85.8</v>
      </c>
      <c r="AB151">
        <f t="shared" si="24"/>
        <v>2</v>
      </c>
      <c r="AC151">
        <f t="shared" si="25"/>
        <v>81.099999999999994</v>
      </c>
      <c r="AD151">
        <f t="shared" si="26"/>
        <v>2.4</v>
      </c>
      <c r="AE151">
        <f t="shared" si="27"/>
        <v>92.9</v>
      </c>
      <c r="AF151">
        <f t="shared" si="28"/>
        <v>2</v>
      </c>
      <c r="AG151">
        <f t="shared" si="29"/>
        <v>71.400000000000006</v>
      </c>
      <c r="AH151">
        <f t="shared" si="30"/>
        <v>2.6</v>
      </c>
      <c r="AJ151" s="9">
        <v>180789</v>
      </c>
      <c r="AK151" t="s">
        <v>3747</v>
      </c>
      <c r="AL151" t="s">
        <v>3748</v>
      </c>
      <c r="AM151" t="s">
        <v>3749</v>
      </c>
      <c r="AN151" t="s">
        <v>3750</v>
      </c>
    </row>
    <row r="152" spans="1:40" x14ac:dyDescent="0.3">
      <c r="A152" t="s">
        <v>166</v>
      </c>
      <c r="B152" t="s">
        <v>169</v>
      </c>
      <c r="C152" s="10">
        <v>710296</v>
      </c>
      <c r="D152">
        <v>17</v>
      </c>
      <c r="E152">
        <v>12</v>
      </c>
      <c r="F152">
        <v>34</v>
      </c>
      <c r="G152">
        <v>38</v>
      </c>
      <c r="H152">
        <v>0</v>
      </c>
      <c r="I152">
        <v>57.4</v>
      </c>
      <c r="J152">
        <v>0</v>
      </c>
      <c r="K152">
        <v>67.599999999999994</v>
      </c>
      <c r="L152">
        <v>1.3</v>
      </c>
      <c r="M152">
        <v>84.2</v>
      </c>
      <c r="N152">
        <v>1.2</v>
      </c>
      <c r="O152">
        <v>47.4</v>
      </c>
      <c r="P152">
        <v>0.8</v>
      </c>
      <c r="U152" t="s">
        <v>166</v>
      </c>
      <c r="V152">
        <f t="shared" si="21"/>
        <v>710296</v>
      </c>
      <c r="W152" t="str">
        <f t="shared" si="22"/>
        <v>Mary Immaculate Community School</v>
      </c>
      <c r="X152" t="str">
        <f>VLOOKUP($C152,$AJ$3:$AN$4906,3,FALSE)</f>
        <v>6 Ann St</v>
      </c>
      <c r="Y152" t="str">
        <f>VLOOKUP($C152,$AJ$3:$AN$4906,4,FALSE)</f>
        <v>Chepstow</v>
      </c>
      <c r="Z152" t="str">
        <f>VLOOKUP($C152,$AJ$3:$AN$4906,5,FALSE)</f>
        <v>N0G1K0</v>
      </c>
      <c r="AA152">
        <f t="shared" si="23"/>
        <v>57.4</v>
      </c>
      <c r="AB152">
        <f t="shared" si="24"/>
        <v>0</v>
      </c>
      <c r="AC152">
        <f t="shared" si="25"/>
        <v>67.599999999999994</v>
      </c>
      <c r="AD152">
        <f t="shared" si="26"/>
        <v>1.3</v>
      </c>
      <c r="AE152">
        <f t="shared" si="27"/>
        <v>84.2</v>
      </c>
      <c r="AF152">
        <f t="shared" si="28"/>
        <v>1.2</v>
      </c>
      <c r="AG152">
        <f t="shared" si="29"/>
        <v>47.4</v>
      </c>
      <c r="AH152">
        <f t="shared" si="30"/>
        <v>0.8</v>
      </c>
      <c r="AJ152" s="9">
        <v>925438</v>
      </c>
      <c r="AK152" t="s">
        <v>3751</v>
      </c>
      <c r="AL152" t="s">
        <v>3748</v>
      </c>
      <c r="AM152" t="s">
        <v>3749</v>
      </c>
      <c r="AN152" t="s">
        <v>3750</v>
      </c>
    </row>
    <row r="153" spans="1:40" x14ac:dyDescent="0.3">
      <c r="A153" t="s">
        <v>166</v>
      </c>
      <c r="B153" t="s">
        <v>170</v>
      </c>
      <c r="C153" s="10">
        <v>737399</v>
      </c>
      <c r="D153">
        <v>23</v>
      </c>
      <c r="E153">
        <v>23</v>
      </c>
      <c r="F153">
        <v>272</v>
      </c>
      <c r="G153">
        <v>283</v>
      </c>
      <c r="H153">
        <v>0</v>
      </c>
      <c r="I153">
        <v>49.8</v>
      </c>
      <c r="J153">
        <v>-0.6</v>
      </c>
      <c r="K153">
        <v>43.4</v>
      </c>
      <c r="L153">
        <v>-0.5</v>
      </c>
      <c r="M153">
        <v>77</v>
      </c>
      <c r="N153">
        <v>0.5</v>
      </c>
      <c r="O153">
        <v>44.5</v>
      </c>
      <c r="P153">
        <v>0.7</v>
      </c>
      <c r="U153" t="s">
        <v>166</v>
      </c>
      <c r="V153">
        <f t="shared" si="21"/>
        <v>737399</v>
      </c>
      <c r="W153" t="str">
        <f t="shared" si="22"/>
        <v>Notre Dame Catholic School</v>
      </c>
      <c r="X153" t="str">
        <f>VLOOKUP($C153,$AJ$3:$AN$4906,3,FALSE)</f>
        <v>885 25th Street E</v>
      </c>
      <c r="Y153" t="str">
        <f>VLOOKUP($C153,$AJ$3:$AN$4906,4,FALSE)</f>
        <v>Owen Sound</v>
      </c>
      <c r="Z153" t="str">
        <f>VLOOKUP($C153,$AJ$3:$AN$4906,5,FALSE)</f>
        <v>N4K6X6</v>
      </c>
      <c r="AA153">
        <f t="shared" si="23"/>
        <v>49.8</v>
      </c>
      <c r="AB153">
        <f t="shared" si="24"/>
        <v>-0.6</v>
      </c>
      <c r="AC153">
        <f t="shared" si="25"/>
        <v>43.4</v>
      </c>
      <c r="AD153">
        <f t="shared" si="26"/>
        <v>-0.5</v>
      </c>
      <c r="AE153">
        <f t="shared" si="27"/>
        <v>77</v>
      </c>
      <c r="AF153">
        <f t="shared" si="28"/>
        <v>0.5</v>
      </c>
      <c r="AG153">
        <f t="shared" si="29"/>
        <v>44.5</v>
      </c>
      <c r="AH153">
        <f t="shared" si="30"/>
        <v>0.7</v>
      </c>
      <c r="AJ153" s="9">
        <v>914444</v>
      </c>
      <c r="AK153" t="s">
        <v>3752</v>
      </c>
      <c r="AL153" t="s">
        <v>3753</v>
      </c>
      <c r="AM153" t="s">
        <v>3754</v>
      </c>
      <c r="AN153" t="s">
        <v>3755</v>
      </c>
    </row>
    <row r="154" spans="1:40" x14ac:dyDescent="0.3">
      <c r="A154" t="s">
        <v>166</v>
      </c>
      <c r="B154" t="s">
        <v>171</v>
      </c>
      <c r="C154" s="10">
        <v>864218</v>
      </c>
      <c r="D154">
        <v>19</v>
      </c>
      <c r="E154">
        <v>12</v>
      </c>
      <c r="F154">
        <v>10</v>
      </c>
      <c r="H154">
        <v>0</v>
      </c>
      <c r="K154">
        <v>70</v>
      </c>
      <c r="U154" t="s">
        <v>166</v>
      </c>
      <c r="V154">
        <f t="shared" si="21"/>
        <v>864218</v>
      </c>
      <c r="W154" t="str">
        <f t="shared" si="22"/>
        <v>Sacred Heart Separate School</v>
      </c>
      <c r="X154" t="str">
        <f>VLOOKUP($C154,$AJ$3:$AN$4906,3,FALSE)</f>
        <v>18 Gordon St</v>
      </c>
      <c r="Y154" t="str">
        <f>VLOOKUP($C154,$AJ$3:$AN$4906,4,FALSE)</f>
        <v>Teeswater</v>
      </c>
      <c r="Z154" t="str">
        <f>VLOOKUP($C154,$AJ$3:$AN$4906,5,FALSE)</f>
        <v>N0G2S0</v>
      </c>
      <c r="AA154">
        <f t="shared" si="23"/>
        <v>0</v>
      </c>
      <c r="AB154">
        <f t="shared" si="24"/>
        <v>0</v>
      </c>
      <c r="AC154">
        <f t="shared" si="25"/>
        <v>70</v>
      </c>
      <c r="AD154">
        <f t="shared" si="26"/>
        <v>0</v>
      </c>
      <c r="AE154">
        <f t="shared" si="27"/>
        <v>0</v>
      </c>
      <c r="AF154">
        <f t="shared" si="28"/>
        <v>0</v>
      </c>
      <c r="AG154">
        <f t="shared" si="29"/>
        <v>0</v>
      </c>
      <c r="AH154">
        <f t="shared" si="30"/>
        <v>0</v>
      </c>
      <c r="AJ154" s="9">
        <v>281131</v>
      </c>
      <c r="AK154" t="s">
        <v>3756</v>
      </c>
      <c r="AL154" t="s">
        <v>3757</v>
      </c>
      <c r="AM154" t="s">
        <v>3725</v>
      </c>
      <c r="AN154" t="s">
        <v>3758</v>
      </c>
    </row>
    <row r="155" spans="1:40" x14ac:dyDescent="0.3">
      <c r="A155" t="s">
        <v>166</v>
      </c>
      <c r="B155" t="s">
        <v>151</v>
      </c>
      <c r="C155" s="10">
        <v>732133</v>
      </c>
      <c r="D155">
        <v>27</v>
      </c>
      <c r="E155">
        <v>13</v>
      </c>
      <c r="F155">
        <v>29</v>
      </c>
      <c r="G155">
        <v>43</v>
      </c>
      <c r="H155">
        <v>0</v>
      </c>
      <c r="K155">
        <v>72.400000000000006</v>
      </c>
      <c r="M155">
        <v>83.7</v>
      </c>
      <c r="N155">
        <v>0.8</v>
      </c>
      <c r="O155">
        <v>41.9</v>
      </c>
      <c r="P155">
        <v>-0.1</v>
      </c>
      <c r="U155" t="s">
        <v>166</v>
      </c>
      <c r="V155">
        <f t="shared" si="21"/>
        <v>732133</v>
      </c>
      <c r="W155" t="str">
        <f t="shared" si="22"/>
        <v>Sacred Heart School</v>
      </c>
      <c r="X155" t="str">
        <f>VLOOKUP($C155,$AJ$3:$AN$4906,3,FALSE)</f>
        <v>18 Peter St</v>
      </c>
      <c r="Y155" t="str">
        <f>VLOOKUP($C155,$AJ$3:$AN$4906,4,FALSE)</f>
        <v>Mildmay</v>
      </c>
      <c r="Z155" t="str">
        <f>VLOOKUP($C155,$AJ$3:$AN$4906,5,FALSE)</f>
        <v>N0G2J0</v>
      </c>
      <c r="AA155">
        <f t="shared" si="23"/>
        <v>0</v>
      </c>
      <c r="AB155">
        <f t="shared" si="24"/>
        <v>0</v>
      </c>
      <c r="AC155">
        <f t="shared" si="25"/>
        <v>72.400000000000006</v>
      </c>
      <c r="AD155">
        <f t="shared" si="26"/>
        <v>0</v>
      </c>
      <c r="AE155">
        <f t="shared" si="27"/>
        <v>83.7</v>
      </c>
      <c r="AF155">
        <f t="shared" si="28"/>
        <v>0.8</v>
      </c>
      <c r="AG155">
        <f t="shared" si="29"/>
        <v>41.9</v>
      </c>
      <c r="AH155">
        <f t="shared" si="30"/>
        <v>-0.1</v>
      </c>
      <c r="AJ155" s="9">
        <v>253316</v>
      </c>
      <c r="AK155" t="s">
        <v>3759</v>
      </c>
      <c r="AL155" t="s">
        <v>3760</v>
      </c>
      <c r="AM155" t="s">
        <v>3761</v>
      </c>
      <c r="AN155" t="s">
        <v>3762</v>
      </c>
    </row>
    <row r="156" spans="1:40" x14ac:dyDescent="0.3">
      <c r="A156" t="s">
        <v>166</v>
      </c>
      <c r="B156" t="s">
        <v>172</v>
      </c>
      <c r="C156" s="10">
        <v>774332</v>
      </c>
      <c r="D156">
        <v>40</v>
      </c>
      <c r="E156">
        <v>14</v>
      </c>
      <c r="F156">
        <v>159</v>
      </c>
      <c r="G156">
        <v>131</v>
      </c>
      <c r="H156">
        <v>0</v>
      </c>
      <c r="I156">
        <v>55</v>
      </c>
      <c r="J156">
        <v>-0.8</v>
      </c>
      <c r="K156">
        <v>37.1</v>
      </c>
      <c r="L156">
        <v>-2</v>
      </c>
      <c r="M156">
        <v>77.099999999999994</v>
      </c>
      <c r="N156">
        <v>-0.4</v>
      </c>
      <c r="O156">
        <v>36.6</v>
      </c>
      <c r="P156">
        <v>-0.9</v>
      </c>
      <c r="U156" t="s">
        <v>166</v>
      </c>
      <c r="V156">
        <f t="shared" si="21"/>
        <v>774332</v>
      </c>
      <c r="W156" t="str">
        <f t="shared" si="22"/>
        <v>St Anthony's Separate School</v>
      </c>
      <c r="X156" t="str">
        <f>VLOOKUP($C156,$AJ$3:$AN$4906,3,FALSE)</f>
        <v>709 Russell St</v>
      </c>
      <c r="Y156" t="str">
        <f>VLOOKUP($C156,$AJ$3:$AN$4906,4,FALSE)</f>
        <v>Kincardine</v>
      </c>
      <c r="Z156" t="str">
        <f>VLOOKUP($C156,$AJ$3:$AN$4906,5,FALSE)</f>
        <v>N2Z1R1</v>
      </c>
      <c r="AA156">
        <f t="shared" si="23"/>
        <v>55</v>
      </c>
      <c r="AB156">
        <f t="shared" si="24"/>
        <v>-0.8</v>
      </c>
      <c r="AC156">
        <f t="shared" si="25"/>
        <v>37.1</v>
      </c>
      <c r="AD156">
        <f t="shared" si="26"/>
        <v>-2</v>
      </c>
      <c r="AE156">
        <f t="shared" si="27"/>
        <v>77.099999999999994</v>
      </c>
      <c r="AF156">
        <f t="shared" si="28"/>
        <v>-0.4</v>
      </c>
      <c r="AG156">
        <f t="shared" si="29"/>
        <v>36.6</v>
      </c>
      <c r="AH156">
        <f t="shared" si="30"/>
        <v>-0.9</v>
      </c>
      <c r="AJ156" s="9">
        <v>152820</v>
      </c>
      <c r="AK156" t="s">
        <v>3763</v>
      </c>
      <c r="AL156" t="s">
        <v>3764</v>
      </c>
      <c r="AM156" t="s">
        <v>3729</v>
      </c>
      <c r="AN156" t="s">
        <v>3730</v>
      </c>
    </row>
    <row r="157" spans="1:40" x14ac:dyDescent="0.3">
      <c r="A157" t="s">
        <v>166</v>
      </c>
      <c r="B157" t="s">
        <v>173</v>
      </c>
      <c r="C157" s="10">
        <v>751464</v>
      </c>
      <c r="D157">
        <v>43</v>
      </c>
      <c r="E157">
        <v>15</v>
      </c>
      <c r="F157">
        <v>78</v>
      </c>
      <c r="G157">
        <v>57</v>
      </c>
      <c r="H157">
        <v>0</v>
      </c>
      <c r="I157">
        <v>60.9</v>
      </c>
      <c r="J157">
        <v>-0.4</v>
      </c>
      <c r="K157">
        <v>47.4</v>
      </c>
      <c r="L157">
        <v>-1.1000000000000001</v>
      </c>
      <c r="M157">
        <v>80.7</v>
      </c>
      <c r="N157">
        <v>0</v>
      </c>
      <c r="O157">
        <v>33.299999999999997</v>
      </c>
      <c r="P157">
        <v>-1.2</v>
      </c>
      <c r="U157" t="s">
        <v>166</v>
      </c>
      <c r="V157">
        <f t="shared" si="21"/>
        <v>751464</v>
      </c>
      <c r="W157" t="str">
        <f t="shared" si="22"/>
        <v>St Joseph's School</v>
      </c>
      <c r="X157" t="str">
        <f>VLOOKUP($C157,$AJ$3:$AN$4906,3,FALSE)</f>
        <v>584 STAFFORD ST</v>
      </c>
      <c r="Y157" t="str">
        <f>VLOOKUP($C157,$AJ$3:$AN$4906,4,FALSE)</f>
        <v>PORT ELGIN</v>
      </c>
      <c r="Z157" t="str">
        <f>VLOOKUP($C157,$AJ$3:$AN$4906,5,FALSE)</f>
        <v>N0H2C1</v>
      </c>
      <c r="AA157">
        <f t="shared" si="23"/>
        <v>60.9</v>
      </c>
      <c r="AB157">
        <f t="shared" si="24"/>
        <v>-0.4</v>
      </c>
      <c r="AC157">
        <f t="shared" si="25"/>
        <v>47.4</v>
      </c>
      <c r="AD157">
        <f t="shared" si="26"/>
        <v>-1.1000000000000001</v>
      </c>
      <c r="AE157">
        <f t="shared" si="27"/>
        <v>80.7</v>
      </c>
      <c r="AF157">
        <f t="shared" si="28"/>
        <v>0</v>
      </c>
      <c r="AG157">
        <f t="shared" si="29"/>
        <v>33.299999999999997</v>
      </c>
      <c r="AH157">
        <f t="shared" si="30"/>
        <v>-1.2</v>
      </c>
      <c r="AJ157" s="9">
        <v>257168</v>
      </c>
      <c r="AK157" t="s">
        <v>3765</v>
      </c>
      <c r="AL157" t="s">
        <v>3766</v>
      </c>
      <c r="AM157" t="s">
        <v>3767</v>
      </c>
      <c r="AN157" t="s">
        <v>3768</v>
      </c>
    </row>
    <row r="158" spans="1:40" x14ac:dyDescent="0.3">
      <c r="A158" t="s">
        <v>166</v>
      </c>
      <c r="B158" t="s">
        <v>174</v>
      </c>
      <c r="C158" s="10">
        <v>705098</v>
      </c>
      <c r="D158">
        <v>23</v>
      </c>
      <c r="E158">
        <v>13</v>
      </c>
      <c r="F158">
        <v>56</v>
      </c>
      <c r="G158">
        <v>47</v>
      </c>
      <c r="H158">
        <v>0</v>
      </c>
      <c r="I158">
        <v>74.099999999999994</v>
      </c>
      <c r="J158">
        <v>1.1000000000000001</v>
      </c>
      <c r="K158">
        <v>62.5</v>
      </c>
      <c r="L158">
        <v>0.8</v>
      </c>
      <c r="M158">
        <v>74.5</v>
      </c>
      <c r="N158">
        <v>-0.1</v>
      </c>
      <c r="O158">
        <v>38.299999999999997</v>
      </c>
      <c r="P158">
        <v>-0.1</v>
      </c>
      <c r="U158" t="s">
        <v>166</v>
      </c>
      <c r="V158">
        <f t="shared" si="21"/>
        <v>705098</v>
      </c>
      <c r="W158" t="str">
        <f t="shared" si="22"/>
        <v>St Peter's &amp; St Paul's Separate School</v>
      </c>
      <c r="X158" t="str">
        <f>VLOOKUP($C158,$AJ$3:$AN$4906,3,FALSE)</f>
        <v>190 John St W</v>
      </c>
      <c r="Y158" t="str">
        <f>VLOOKUP($C158,$AJ$3:$AN$4906,4,FALSE)</f>
        <v>Durham</v>
      </c>
      <c r="Z158" t="str">
        <f>VLOOKUP($C158,$AJ$3:$AN$4906,5,FALSE)</f>
        <v>N0G1R0</v>
      </c>
      <c r="AA158">
        <f t="shared" si="23"/>
        <v>74.099999999999994</v>
      </c>
      <c r="AB158">
        <f t="shared" si="24"/>
        <v>1.1000000000000001</v>
      </c>
      <c r="AC158">
        <f t="shared" si="25"/>
        <v>62.5</v>
      </c>
      <c r="AD158">
        <f t="shared" si="26"/>
        <v>0.8</v>
      </c>
      <c r="AE158">
        <f t="shared" si="27"/>
        <v>74.5</v>
      </c>
      <c r="AF158">
        <f t="shared" si="28"/>
        <v>-0.1</v>
      </c>
      <c r="AG158">
        <f t="shared" si="29"/>
        <v>38.299999999999997</v>
      </c>
      <c r="AH158">
        <f t="shared" si="30"/>
        <v>-0.1</v>
      </c>
      <c r="AJ158" s="9">
        <v>257869</v>
      </c>
      <c r="AK158" t="s">
        <v>3769</v>
      </c>
      <c r="AL158" t="s">
        <v>3770</v>
      </c>
      <c r="AM158" t="s">
        <v>3698</v>
      </c>
      <c r="AN158" t="s">
        <v>3771</v>
      </c>
    </row>
    <row r="159" spans="1:40" x14ac:dyDescent="0.3">
      <c r="A159" t="s">
        <v>166</v>
      </c>
      <c r="B159" t="s">
        <v>175</v>
      </c>
      <c r="C159" s="10">
        <v>732800</v>
      </c>
      <c r="D159">
        <v>19</v>
      </c>
      <c r="E159">
        <v>19</v>
      </c>
      <c r="F159">
        <v>101</v>
      </c>
      <c r="G159">
        <v>89</v>
      </c>
      <c r="H159">
        <v>0</v>
      </c>
      <c r="I159">
        <v>58.9</v>
      </c>
      <c r="J159">
        <v>0</v>
      </c>
      <c r="K159">
        <v>51.5</v>
      </c>
      <c r="L159">
        <v>0</v>
      </c>
      <c r="M159">
        <v>84.8</v>
      </c>
      <c r="N159">
        <v>1.2</v>
      </c>
      <c r="O159">
        <v>49.4</v>
      </c>
      <c r="P159">
        <v>1.1000000000000001</v>
      </c>
      <c r="U159" t="s">
        <v>166</v>
      </c>
      <c r="V159">
        <f t="shared" si="21"/>
        <v>732800</v>
      </c>
      <c r="W159" t="str">
        <f t="shared" si="22"/>
        <v>St Teresa of Calcutta Catholic School</v>
      </c>
      <c r="X159" t="str">
        <f>VLOOKUP($C159,$AJ$3:$AN$4906,3,FALSE)</f>
        <v>81 Cemetery Rd</v>
      </c>
      <c r="Y159" t="str">
        <f>VLOOKUP($C159,$AJ$3:$AN$4906,4,FALSE)</f>
        <v>Walkerton</v>
      </c>
      <c r="Z159" t="str">
        <f>VLOOKUP($C159,$AJ$3:$AN$4906,5,FALSE)</f>
        <v>N0G2V0</v>
      </c>
      <c r="AA159">
        <f t="shared" si="23"/>
        <v>58.9</v>
      </c>
      <c r="AB159">
        <f t="shared" si="24"/>
        <v>0</v>
      </c>
      <c r="AC159">
        <f t="shared" si="25"/>
        <v>51.5</v>
      </c>
      <c r="AD159">
        <f t="shared" si="26"/>
        <v>0</v>
      </c>
      <c r="AE159">
        <f t="shared" si="27"/>
        <v>84.8</v>
      </c>
      <c r="AF159">
        <f t="shared" si="28"/>
        <v>1.2</v>
      </c>
      <c r="AG159">
        <f t="shared" si="29"/>
        <v>49.4</v>
      </c>
      <c r="AH159">
        <f t="shared" si="30"/>
        <v>1.1000000000000001</v>
      </c>
      <c r="AJ159" s="9">
        <v>262935</v>
      </c>
      <c r="AK159" t="s">
        <v>3772</v>
      </c>
      <c r="AL159" t="s">
        <v>3773</v>
      </c>
      <c r="AM159" t="s">
        <v>3774</v>
      </c>
      <c r="AN159" t="s">
        <v>3775</v>
      </c>
    </row>
    <row r="160" spans="1:40" x14ac:dyDescent="0.3">
      <c r="A160" t="s">
        <v>176</v>
      </c>
      <c r="B160" t="s">
        <v>177</v>
      </c>
      <c r="C160" s="10">
        <v>689610</v>
      </c>
      <c r="D160">
        <v>6</v>
      </c>
      <c r="E160">
        <v>40</v>
      </c>
      <c r="F160">
        <v>150</v>
      </c>
      <c r="G160">
        <v>121</v>
      </c>
      <c r="H160">
        <v>0</v>
      </c>
      <c r="I160">
        <v>30</v>
      </c>
      <c r="J160">
        <v>-0.9</v>
      </c>
      <c r="K160">
        <v>18</v>
      </c>
      <c r="L160">
        <v>-1.2</v>
      </c>
      <c r="M160">
        <v>52.5</v>
      </c>
      <c r="N160">
        <v>-0.7</v>
      </c>
      <c r="O160">
        <v>13.2</v>
      </c>
      <c r="P160">
        <v>-0.5</v>
      </c>
      <c r="U160" t="s">
        <v>176</v>
      </c>
      <c r="V160">
        <f t="shared" si="21"/>
        <v>689610</v>
      </c>
      <c r="W160" t="str">
        <f t="shared" si="22"/>
        <v>Bishop Macdonell Separate School</v>
      </c>
      <c r="X160" t="str">
        <f>VLOOKUP($C160,$AJ$3:$AN$4906,3,FALSE)</f>
        <v>300 Adolphus St.</v>
      </c>
      <c r="Y160" t="str">
        <f>VLOOKUP($C160,$AJ$3:$AN$4906,4,FALSE)</f>
        <v>Cornwall</v>
      </c>
      <c r="Z160" t="str">
        <f>VLOOKUP($C160,$AJ$3:$AN$4906,5,FALSE)</f>
        <v>K6H3S6</v>
      </c>
      <c r="AA160">
        <f t="shared" si="23"/>
        <v>30</v>
      </c>
      <c r="AB160">
        <f t="shared" si="24"/>
        <v>-0.9</v>
      </c>
      <c r="AC160">
        <f t="shared" si="25"/>
        <v>18</v>
      </c>
      <c r="AD160">
        <f t="shared" si="26"/>
        <v>-1.2</v>
      </c>
      <c r="AE160">
        <f t="shared" si="27"/>
        <v>52.5</v>
      </c>
      <c r="AF160">
        <f t="shared" si="28"/>
        <v>-0.7</v>
      </c>
      <c r="AG160">
        <f t="shared" si="29"/>
        <v>13.2</v>
      </c>
      <c r="AH160">
        <f t="shared" si="30"/>
        <v>-0.5</v>
      </c>
      <c r="AJ160" s="9">
        <v>273775</v>
      </c>
      <c r="AK160" t="s">
        <v>3776</v>
      </c>
      <c r="AL160" t="s">
        <v>3777</v>
      </c>
      <c r="AM160" t="s">
        <v>3741</v>
      </c>
      <c r="AN160" t="s">
        <v>3778</v>
      </c>
    </row>
    <row r="161" spans="1:40" x14ac:dyDescent="0.3">
      <c r="A161" t="s">
        <v>176</v>
      </c>
      <c r="B161" t="s">
        <v>142</v>
      </c>
      <c r="C161" s="10">
        <v>715131</v>
      </c>
      <c r="D161">
        <v>39</v>
      </c>
      <c r="E161">
        <v>12</v>
      </c>
      <c r="F161">
        <v>204</v>
      </c>
      <c r="G161">
        <v>228</v>
      </c>
      <c r="H161">
        <v>0</v>
      </c>
      <c r="I161">
        <v>75.7</v>
      </c>
      <c r="J161">
        <v>0.6</v>
      </c>
      <c r="K161">
        <v>62.3</v>
      </c>
      <c r="L161">
        <v>0</v>
      </c>
      <c r="M161">
        <v>90.4</v>
      </c>
      <c r="N161">
        <v>0.9</v>
      </c>
      <c r="O161">
        <v>53.9</v>
      </c>
      <c r="P161">
        <v>0.5</v>
      </c>
      <c r="U161" t="s">
        <v>176</v>
      </c>
      <c r="V161">
        <f t="shared" si="21"/>
        <v>715131</v>
      </c>
      <c r="W161" t="str">
        <f t="shared" si="22"/>
        <v>Holy Cross School</v>
      </c>
      <c r="X161" t="str">
        <f>VLOOKUP($C161,$AJ$3:$AN$4906,3,FALSE)</f>
        <v>521 Clothier Street West</v>
      </c>
      <c r="Y161" t="str">
        <f>VLOOKUP($C161,$AJ$3:$AN$4906,4,FALSE)</f>
        <v>Kemptville</v>
      </c>
      <c r="Z161" t="str">
        <f>VLOOKUP($C161,$AJ$3:$AN$4906,5,FALSE)</f>
        <v>K0G1J0</v>
      </c>
      <c r="AA161">
        <f t="shared" si="23"/>
        <v>75.7</v>
      </c>
      <c r="AB161">
        <f t="shared" si="24"/>
        <v>0.6</v>
      </c>
      <c r="AC161">
        <f t="shared" si="25"/>
        <v>62.3</v>
      </c>
      <c r="AD161">
        <f t="shared" si="26"/>
        <v>0</v>
      </c>
      <c r="AE161">
        <f t="shared" si="27"/>
        <v>90.4</v>
      </c>
      <c r="AF161">
        <f t="shared" si="28"/>
        <v>0.9</v>
      </c>
      <c r="AG161">
        <f t="shared" si="29"/>
        <v>53.9</v>
      </c>
      <c r="AH161">
        <f t="shared" si="30"/>
        <v>0.5</v>
      </c>
      <c r="AJ161" s="9">
        <v>915556</v>
      </c>
      <c r="AK161" t="s">
        <v>3779</v>
      </c>
      <c r="AL161" t="s">
        <v>3780</v>
      </c>
      <c r="AM161" t="s">
        <v>3725</v>
      </c>
      <c r="AN161" t="s">
        <v>3781</v>
      </c>
    </row>
    <row r="162" spans="1:40" x14ac:dyDescent="0.3">
      <c r="A162" t="s">
        <v>176</v>
      </c>
      <c r="B162" t="s">
        <v>178</v>
      </c>
      <c r="C162" s="10">
        <v>828203</v>
      </c>
      <c r="D162">
        <v>42</v>
      </c>
      <c r="E162">
        <v>16</v>
      </c>
      <c r="F162">
        <v>139</v>
      </c>
      <c r="G162">
        <v>121</v>
      </c>
      <c r="H162">
        <v>0</v>
      </c>
      <c r="I162">
        <v>80.900000000000006</v>
      </c>
      <c r="J162">
        <v>1</v>
      </c>
      <c r="K162">
        <v>70.5</v>
      </c>
      <c r="L162">
        <v>0.7</v>
      </c>
      <c r="M162">
        <v>82.2</v>
      </c>
      <c r="N162">
        <v>0.1</v>
      </c>
      <c r="O162">
        <v>50.4</v>
      </c>
      <c r="P162">
        <v>0.2</v>
      </c>
      <c r="U162" t="s">
        <v>176</v>
      </c>
      <c r="V162">
        <f t="shared" si="21"/>
        <v>828203</v>
      </c>
      <c r="W162" t="str">
        <f t="shared" si="22"/>
        <v>Holy Name of Mary Separate School</v>
      </c>
      <c r="X162" t="str">
        <f>VLOOKUP($C162,$AJ$3:$AN$4906,3,FALSE)</f>
        <v>110 Paterson St</v>
      </c>
      <c r="Y162" t="str">
        <f>VLOOKUP($C162,$AJ$3:$AN$4906,4,FALSE)</f>
        <v>Almonte</v>
      </c>
      <c r="Z162" t="str">
        <f>VLOOKUP($C162,$AJ$3:$AN$4906,5,FALSE)</f>
        <v>K0A1A0</v>
      </c>
      <c r="AA162">
        <f t="shared" si="23"/>
        <v>80.900000000000006</v>
      </c>
      <c r="AB162">
        <f t="shared" si="24"/>
        <v>1</v>
      </c>
      <c r="AC162">
        <f t="shared" si="25"/>
        <v>70.5</v>
      </c>
      <c r="AD162">
        <f t="shared" si="26"/>
        <v>0.7</v>
      </c>
      <c r="AE162">
        <f t="shared" si="27"/>
        <v>82.2</v>
      </c>
      <c r="AF162">
        <f t="shared" si="28"/>
        <v>0.1</v>
      </c>
      <c r="AG162">
        <f t="shared" si="29"/>
        <v>50.4</v>
      </c>
      <c r="AH162">
        <f t="shared" si="30"/>
        <v>0.2</v>
      </c>
      <c r="AJ162" s="9">
        <v>7681</v>
      </c>
      <c r="AK162" t="s">
        <v>3779</v>
      </c>
      <c r="AL162" t="s">
        <v>3780</v>
      </c>
      <c r="AM162" t="s">
        <v>3725</v>
      </c>
      <c r="AN162" t="s">
        <v>3781</v>
      </c>
    </row>
    <row r="163" spans="1:40" x14ac:dyDescent="0.3">
      <c r="A163" t="s">
        <v>176</v>
      </c>
      <c r="B163" t="s">
        <v>179</v>
      </c>
      <c r="C163" s="10">
        <v>696269</v>
      </c>
      <c r="D163">
        <v>28</v>
      </c>
      <c r="E163">
        <v>13</v>
      </c>
      <c r="F163">
        <v>68</v>
      </c>
      <c r="G163">
        <v>55</v>
      </c>
      <c r="H163">
        <v>0</v>
      </c>
      <c r="I163">
        <v>72.099999999999994</v>
      </c>
      <c r="J163">
        <v>0.6</v>
      </c>
      <c r="K163">
        <v>60.3</v>
      </c>
      <c r="L163">
        <v>0.2</v>
      </c>
      <c r="M163">
        <v>91.8</v>
      </c>
      <c r="N163">
        <v>1.5</v>
      </c>
      <c r="O163">
        <v>43.6</v>
      </c>
      <c r="P163">
        <v>0.1</v>
      </c>
      <c r="U163" t="s">
        <v>176</v>
      </c>
      <c r="V163">
        <f t="shared" si="21"/>
        <v>696269</v>
      </c>
      <c r="W163" t="str">
        <f t="shared" si="22"/>
        <v>Iona Academy</v>
      </c>
      <c r="X163" t="str">
        <f>VLOOKUP($C163,$AJ$3:$AN$4906,3,FALSE)</f>
        <v>20019 County Road 18</v>
      </c>
      <c r="Y163" t="str">
        <f>VLOOKUP($C163,$AJ$3:$AN$4906,4,FALSE)</f>
        <v>Williamstown</v>
      </c>
      <c r="Z163" t="str">
        <f>VLOOKUP($C163,$AJ$3:$AN$4906,5,FALSE)</f>
        <v>K0C2J0</v>
      </c>
      <c r="AA163">
        <f t="shared" si="23"/>
        <v>72.099999999999994</v>
      </c>
      <c r="AB163">
        <f t="shared" si="24"/>
        <v>0.6</v>
      </c>
      <c r="AC163">
        <f t="shared" si="25"/>
        <v>60.3</v>
      </c>
      <c r="AD163">
        <f t="shared" si="26"/>
        <v>0.2</v>
      </c>
      <c r="AE163">
        <f t="shared" si="27"/>
        <v>91.8</v>
      </c>
      <c r="AF163">
        <f t="shared" si="28"/>
        <v>1.5</v>
      </c>
      <c r="AG163">
        <f t="shared" si="29"/>
        <v>43.6</v>
      </c>
      <c r="AH163">
        <f t="shared" si="30"/>
        <v>0.1</v>
      </c>
      <c r="AJ163" s="9">
        <v>291030</v>
      </c>
      <c r="AK163" t="s">
        <v>3782</v>
      </c>
      <c r="AL163" t="s">
        <v>3783</v>
      </c>
      <c r="AM163" t="s">
        <v>3698</v>
      </c>
      <c r="AN163" t="s">
        <v>3784</v>
      </c>
    </row>
    <row r="164" spans="1:40" x14ac:dyDescent="0.3">
      <c r="A164" t="s">
        <v>176</v>
      </c>
      <c r="B164" t="s">
        <v>180</v>
      </c>
      <c r="C164" s="10">
        <v>691127</v>
      </c>
      <c r="D164">
        <v>21</v>
      </c>
      <c r="E164">
        <v>29</v>
      </c>
      <c r="F164">
        <v>60</v>
      </c>
      <c r="G164">
        <v>47</v>
      </c>
      <c r="H164">
        <v>0</v>
      </c>
      <c r="I164">
        <v>74.2</v>
      </c>
      <c r="J164">
        <v>1.4</v>
      </c>
      <c r="K164">
        <v>46.7</v>
      </c>
      <c r="L164">
        <v>0</v>
      </c>
      <c r="M164">
        <v>86.2</v>
      </c>
      <c r="N164">
        <v>1.8</v>
      </c>
      <c r="O164">
        <v>40.4</v>
      </c>
      <c r="P164">
        <v>0.7</v>
      </c>
      <c r="U164" t="s">
        <v>176</v>
      </c>
      <c r="V164">
        <f t="shared" si="21"/>
        <v>691127</v>
      </c>
      <c r="W164" t="str">
        <f t="shared" si="22"/>
        <v>J L Jordan Separate School</v>
      </c>
      <c r="X164" t="str">
        <f>VLOOKUP($C164,$AJ$3:$AN$4906,3,FALSE)</f>
        <v>294 First Ave</v>
      </c>
      <c r="Y164" t="str">
        <f>VLOOKUP($C164,$AJ$3:$AN$4906,4,FALSE)</f>
        <v>Brockville</v>
      </c>
      <c r="Z164" t="str">
        <f>VLOOKUP($C164,$AJ$3:$AN$4906,5,FALSE)</f>
        <v>K6V3B7</v>
      </c>
      <c r="AA164">
        <f t="shared" si="23"/>
        <v>74.2</v>
      </c>
      <c r="AB164">
        <f t="shared" si="24"/>
        <v>1.4</v>
      </c>
      <c r="AC164">
        <f t="shared" si="25"/>
        <v>46.7</v>
      </c>
      <c r="AD164">
        <f t="shared" si="26"/>
        <v>0</v>
      </c>
      <c r="AE164">
        <f t="shared" si="27"/>
        <v>86.2</v>
      </c>
      <c r="AF164">
        <f t="shared" si="28"/>
        <v>1.8</v>
      </c>
      <c r="AG164">
        <f t="shared" si="29"/>
        <v>40.4</v>
      </c>
      <c r="AH164">
        <f t="shared" si="30"/>
        <v>0.7</v>
      </c>
      <c r="AJ164" s="9">
        <v>919454</v>
      </c>
      <c r="AK164" t="s">
        <v>3785</v>
      </c>
      <c r="AL164" t="s">
        <v>3786</v>
      </c>
      <c r="AM164" t="s">
        <v>3741</v>
      </c>
      <c r="AN164" t="s">
        <v>3787</v>
      </c>
    </row>
    <row r="165" spans="1:40" x14ac:dyDescent="0.3">
      <c r="A165" t="s">
        <v>176</v>
      </c>
      <c r="B165" t="s">
        <v>181</v>
      </c>
      <c r="C165" s="10">
        <v>741361</v>
      </c>
      <c r="D165">
        <v>23</v>
      </c>
      <c r="E165">
        <v>15</v>
      </c>
      <c r="F165">
        <v>80</v>
      </c>
      <c r="G165">
        <v>75</v>
      </c>
      <c r="H165">
        <v>0</v>
      </c>
      <c r="I165">
        <v>63.8</v>
      </c>
      <c r="J165">
        <v>0.1</v>
      </c>
      <c r="K165">
        <v>56.3</v>
      </c>
      <c r="L165">
        <v>0.1</v>
      </c>
      <c r="M165">
        <v>88.7</v>
      </c>
      <c r="N165">
        <v>1.3</v>
      </c>
      <c r="O165">
        <v>49.3</v>
      </c>
      <c r="P165">
        <v>0.8</v>
      </c>
      <c r="U165" t="s">
        <v>176</v>
      </c>
      <c r="V165">
        <f t="shared" si="21"/>
        <v>741361</v>
      </c>
      <c r="W165" t="str">
        <f t="shared" si="22"/>
        <v>Our Lady of Good Counsel Separate School</v>
      </c>
      <c r="X165" t="str">
        <f>VLOOKUP($C165,$AJ$3:$AN$4906,3,FALSE)</f>
        <v>52 Dickinson Dr</v>
      </c>
      <c r="Y165" t="str">
        <f>VLOOKUP($C165,$AJ$3:$AN$4906,4,FALSE)</f>
        <v>Ingleside</v>
      </c>
      <c r="Z165" t="str">
        <f>VLOOKUP($C165,$AJ$3:$AN$4906,5,FALSE)</f>
        <v>K0C1M0</v>
      </c>
      <c r="AA165">
        <f t="shared" si="23"/>
        <v>63.8</v>
      </c>
      <c r="AB165">
        <f t="shared" si="24"/>
        <v>0.1</v>
      </c>
      <c r="AC165">
        <f t="shared" si="25"/>
        <v>56.3</v>
      </c>
      <c r="AD165">
        <f t="shared" si="26"/>
        <v>0.1</v>
      </c>
      <c r="AE165">
        <f t="shared" si="27"/>
        <v>88.7</v>
      </c>
      <c r="AF165">
        <f t="shared" si="28"/>
        <v>1.3</v>
      </c>
      <c r="AG165">
        <f t="shared" si="29"/>
        <v>49.3</v>
      </c>
      <c r="AH165">
        <f t="shared" si="30"/>
        <v>0.8</v>
      </c>
      <c r="AJ165" s="9">
        <v>151668</v>
      </c>
      <c r="AK165" t="s">
        <v>3788</v>
      </c>
      <c r="AL165" t="s">
        <v>3789</v>
      </c>
      <c r="AM165" t="s">
        <v>3741</v>
      </c>
      <c r="AN165" t="s">
        <v>3787</v>
      </c>
    </row>
    <row r="166" spans="1:40" x14ac:dyDescent="0.3">
      <c r="A166" t="s">
        <v>176</v>
      </c>
      <c r="B166" t="s">
        <v>151</v>
      </c>
      <c r="C166" s="10">
        <v>759040</v>
      </c>
      <c r="D166">
        <v>11</v>
      </c>
      <c r="E166">
        <v>37</v>
      </c>
      <c r="F166">
        <v>153</v>
      </c>
      <c r="G166">
        <v>152</v>
      </c>
      <c r="H166">
        <v>0</v>
      </c>
      <c r="I166">
        <v>32.4</v>
      </c>
      <c r="J166">
        <v>-1.1000000000000001</v>
      </c>
      <c r="K166">
        <v>19</v>
      </c>
      <c r="L166">
        <v>-1.5</v>
      </c>
      <c r="M166">
        <v>65.8</v>
      </c>
      <c r="N166">
        <v>0.2</v>
      </c>
      <c r="O166">
        <v>15.8</v>
      </c>
      <c r="P166">
        <v>-0.7</v>
      </c>
      <c r="U166" t="s">
        <v>176</v>
      </c>
      <c r="V166">
        <f t="shared" si="21"/>
        <v>759040</v>
      </c>
      <c r="W166" t="str">
        <f t="shared" si="22"/>
        <v>Sacred Heart School</v>
      </c>
      <c r="X166" t="str">
        <f>VLOOKUP($C166,$AJ$3:$AN$4906,3,FALSE)</f>
        <v>1500 Cumberland Street</v>
      </c>
      <c r="Y166" t="str">
        <f>VLOOKUP($C166,$AJ$3:$AN$4906,4,FALSE)</f>
        <v>Cornwall</v>
      </c>
      <c r="Z166" t="str">
        <f>VLOOKUP($C166,$AJ$3:$AN$4906,5,FALSE)</f>
        <v>K6J5V9</v>
      </c>
      <c r="AA166">
        <f t="shared" si="23"/>
        <v>32.4</v>
      </c>
      <c r="AB166">
        <f t="shared" si="24"/>
        <v>-1.1000000000000001</v>
      </c>
      <c r="AC166">
        <f t="shared" si="25"/>
        <v>19</v>
      </c>
      <c r="AD166">
        <f t="shared" si="26"/>
        <v>-1.5</v>
      </c>
      <c r="AE166">
        <f t="shared" si="27"/>
        <v>65.8</v>
      </c>
      <c r="AF166">
        <f t="shared" si="28"/>
        <v>0.2</v>
      </c>
      <c r="AG166">
        <f t="shared" si="29"/>
        <v>15.8</v>
      </c>
      <c r="AH166">
        <f t="shared" si="30"/>
        <v>-0.7</v>
      </c>
      <c r="AJ166" s="9">
        <v>293750</v>
      </c>
      <c r="AK166" t="s">
        <v>3790</v>
      </c>
      <c r="AL166" t="s">
        <v>3791</v>
      </c>
      <c r="AM166" t="s">
        <v>3741</v>
      </c>
      <c r="AN166" t="s">
        <v>3792</v>
      </c>
    </row>
    <row r="167" spans="1:40" x14ac:dyDescent="0.3">
      <c r="A167" t="s">
        <v>176</v>
      </c>
      <c r="B167" t="s">
        <v>182</v>
      </c>
      <c r="C167" s="10">
        <v>769312</v>
      </c>
      <c r="D167">
        <v>26</v>
      </c>
      <c r="E167">
        <v>12</v>
      </c>
      <c r="F167">
        <v>67</v>
      </c>
      <c r="G167">
        <v>74</v>
      </c>
      <c r="H167">
        <v>0</v>
      </c>
      <c r="I167">
        <v>59.7</v>
      </c>
      <c r="J167">
        <v>-0.3</v>
      </c>
      <c r="K167">
        <v>47.8</v>
      </c>
      <c r="L167">
        <v>-0.8</v>
      </c>
      <c r="M167">
        <v>73.599999999999994</v>
      </c>
      <c r="N167">
        <v>-0.5</v>
      </c>
      <c r="O167">
        <v>23</v>
      </c>
      <c r="P167">
        <v>-1.6</v>
      </c>
      <c r="U167" t="s">
        <v>176</v>
      </c>
      <c r="V167">
        <f t="shared" si="21"/>
        <v>769312</v>
      </c>
      <c r="W167" t="str">
        <f t="shared" si="22"/>
        <v>St Andrew's Separate School</v>
      </c>
      <c r="X167" t="str">
        <f>VLOOKUP($C167,$AJ$3:$AN$4906,3,FALSE)</f>
        <v>17283 County Road 18</v>
      </c>
      <c r="Y167" t="str">
        <f>VLOOKUP($C167,$AJ$3:$AN$4906,4,FALSE)</f>
        <v>St. Andrew's West</v>
      </c>
      <c r="Z167" t="str">
        <f>VLOOKUP($C167,$AJ$3:$AN$4906,5,FALSE)</f>
        <v>K0C2A0</v>
      </c>
      <c r="AA167">
        <f t="shared" si="23"/>
        <v>59.7</v>
      </c>
      <c r="AB167">
        <f t="shared" si="24"/>
        <v>-0.3</v>
      </c>
      <c r="AC167">
        <f t="shared" si="25"/>
        <v>47.8</v>
      </c>
      <c r="AD167">
        <f t="shared" si="26"/>
        <v>-0.8</v>
      </c>
      <c r="AE167">
        <f t="shared" si="27"/>
        <v>73.599999999999994</v>
      </c>
      <c r="AF167">
        <f t="shared" si="28"/>
        <v>-0.5</v>
      </c>
      <c r="AG167">
        <f t="shared" si="29"/>
        <v>23</v>
      </c>
      <c r="AH167">
        <f t="shared" si="30"/>
        <v>-1.6</v>
      </c>
      <c r="AJ167" s="9">
        <v>323900</v>
      </c>
      <c r="AK167" t="s">
        <v>3793</v>
      </c>
      <c r="AL167" t="s">
        <v>3794</v>
      </c>
      <c r="AM167" t="s">
        <v>3576</v>
      </c>
      <c r="AN167" t="s">
        <v>3577</v>
      </c>
    </row>
    <row r="168" spans="1:40" x14ac:dyDescent="0.3">
      <c r="A168" t="s">
        <v>176</v>
      </c>
      <c r="B168" t="s">
        <v>183</v>
      </c>
      <c r="C168" s="10">
        <v>771651</v>
      </c>
      <c r="D168">
        <v>22</v>
      </c>
      <c r="E168">
        <v>23</v>
      </c>
      <c r="F168">
        <v>101</v>
      </c>
      <c r="G168">
        <v>104</v>
      </c>
      <c r="H168">
        <v>0</v>
      </c>
      <c r="I168">
        <v>80.2</v>
      </c>
      <c r="J168">
        <v>1.6</v>
      </c>
      <c r="K168">
        <v>64.400000000000006</v>
      </c>
      <c r="L168">
        <v>1.2</v>
      </c>
      <c r="M168">
        <v>86.5</v>
      </c>
      <c r="N168">
        <v>1.4</v>
      </c>
      <c r="O168">
        <v>46.2</v>
      </c>
      <c r="P168">
        <v>0.8</v>
      </c>
      <c r="U168" t="s">
        <v>176</v>
      </c>
      <c r="V168">
        <f t="shared" si="21"/>
        <v>771651</v>
      </c>
      <c r="W168" t="str">
        <f t="shared" si="22"/>
        <v>St Anne's School</v>
      </c>
      <c r="X168" t="str">
        <f>VLOOKUP($C168,$AJ$3:$AN$4906,3,FALSE)</f>
        <v>607 Surgenor Ave</v>
      </c>
      <c r="Y168" t="str">
        <f>VLOOKUP($C168,$AJ$3:$AN$4906,4,FALSE)</f>
        <v>Cornwall</v>
      </c>
      <c r="Z168" t="str">
        <f>VLOOKUP($C168,$AJ$3:$AN$4906,5,FALSE)</f>
        <v>K6J2H5</v>
      </c>
      <c r="AA168">
        <f t="shared" si="23"/>
        <v>80.2</v>
      </c>
      <c r="AB168">
        <f t="shared" si="24"/>
        <v>1.6</v>
      </c>
      <c r="AC168">
        <f t="shared" si="25"/>
        <v>64.400000000000006</v>
      </c>
      <c r="AD168">
        <f t="shared" si="26"/>
        <v>1.2</v>
      </c>
      <c r="AE168">
        <f t="shared" si="27"/>
        <v>86.5</v>
      </c>
      <c r="AF168">
        <f t="shared" si="28"/>
        <v>1.4</v>
      </c>
      <c r="AG168">
        <f t="shared" si="29"/>
        <v>46.2</v>
      </c>
      <c r="AH168">
        <f t="shared" si="30"/>
        <v>0.8</v>
      </c>
      <c r="AJ168" s="9">
        <v>198978</v>
      </c>
      <c r="AK168" t="s">
        <v>3795</v>
      </c>
      <c r="AL168" t="s">
        <v>3796</v>
      </c>
      <c r="AM168" t="s">
        <v>3754</v>
      </c>
      <c r="AN168" t="s">
        <v>3755</v>
      </c>
    </row>
    <row r="169" spans="1:40" x14ac:dyDescent="0.3">
      <c r="A169" t="s">
        <v>176</v>
      </c>
      <c r="B169" t="s">
        <v>184</v>
      </c>
      <c r="C169" s="10">
        <v>806102</v>
      </c>
      <c r="D169">
        <v>19</v>
      </c>
      <c r="E169">
        <v>16</v>
      </c>
      <c r="G169">
        <v>42</v>
      </c>
      <c r="H169">
        <v>0</v>
      </c>
      <c r="M169">
        <v>82.1</v>
      </c>
      <c r="N169">
        <v>1</v>
      </c>
      <c r="O169">
        <v>52.4</v>
      </c>
      <c r="P169">
        <v>1.3</v>
      </c>
      <c r="U169" t="s">
        <v>176</v>
      </c>
      <c r="V169">
        <f t="shared" si="21"/>
        <v>806102</v>
      </c>
      <c r="W169" t="str">
        <f t="shared" si="22"/>
        <v>St Finnan's Catholic School</v>
      </c>
      <c r="X169" t="str">
        <f>VLOOKUP($C169,$AJ$3:$AN$4906,3,FALSE)</f>
        <v>220 Main St</v>
      </c>
      <c r="Y169" t="str">
        <f>VLOOKUP($C169,$AJ$3:$AN$4906,4,FALSE)</f>
        <v>Alexandria</v>
      </c>
      <c r="Z169" t="str">
        <f>VLOOKUP($C169,$AJ$3:$AN$4906,5,FALSE)</f>
        <v>K0C1A0</v>
      </c>
      <c r="AA169">
        <f t="shared" si="23"/>
        <v>0</v>
      </c>
      <c r="AB169">
        <f t="shared" si="24"/>
        <v>0</v>
      </c>
      <c r="AC169">
        <f t="shared" si="25"/>
        <v>0</v>
      </c>
      <c r="AD169">
        <f t="shared" si="26"/>
        <v>0</v>
      </c>
      <c r="AE169">
        <f t="shared" si="27"/>
        <v>82.1</v>
      </c>
      <c r="AF169">
        <f t="shared" si="28"/>
        <v>1</v>
      </c>
      <c r="AG169">
        <f t="shared" si="29"/>
        <v>52.4</v>
      </c>
      <c r="AH169">
        <f t="shared" si="30"/>
        <v>1.3</v>
      </c>
      <c r="AJ169" s="9">
        <v>364290</v>
      </c>
      <c r="AK169" t="s">
        <v>3797</v>
      </c>
      <c r="AL169" t="s">
        <v>3798</v>
      </c>
      <c r="AM169" t="s">
        <v>3799</v>
      </c>
      <c r="AN169" t="s">
        <v>3800</v>
      </c>
    </row>
    <row r="170" spans="1:40" x14ac:dyDescent="0.3">
      <c r="A170" t="s">
        <v>176</v>
      </c>
      <c r="B170" t="s">
        <v>185</v>
      </c>
      <c r="C170" s="10">
        <v>791938</v>
      </c>
      <c r="D170">
        <v>20</v>
      </c>
      <c r="E170">
        <v>27</v>
      </c>
      <c r="F170">
        <v>191</v>
      </c>
      <c r="G170">
        <v>128</v>
      </c>
      <c r="H170">
        <v>0</v>
      </c>
      <c r="I170">
        <v>55.2</v>
      </c>
      <c r="J170">
        <v>0</v>
      </c>
      <c r="K170">
        <v>44.5</v>
      </c>
      <c r="L170">
        <v>-0.3</v>
      </c>
      <c r="M170">
        <v>60.9</v>
      </c>
      <c r="N170">
        <v>-1.1000000000000001</v>
      </c>
      <c r="O170">
        <v>21.9</v>
      </c>
      <c r="P170">
        <v>-0.9</v>
      </c>
      <c r="U170" t="s">
        <v>176</v>
      </c>
      <c r="V170">
        <f t="shared" si="21"/>
        <v>791938</v>
      </c>
      <c r="W170" t="str">
        <f t="shared" si="22"/>
        <v>St Francis de Sales Separate School</v>
      </c>
      <c r="X170" t="str">
        <f>VLOOKUP($C170,$AJ$3:$AN$4906,3,FALSE)</f>
        <v>4 Ross Street</v>
      </c>
      <c r="Y170" t="str">
        <f>VLOOKUP($C170,$AJ$3:$AN$4906,4,FALSE)</f>
        <v>Smiths Falls</v>
      </c>
      <c r="Z170" t="str">
        <f>VLOOKUP($C170,$AJ$3:$AN$4906,5,FALSE)</f>
        <v>K7A4L5</v>
      </c>
      <c r="AA170">
        <f t="shared" si="23"/>
        <v>55.2</v>
      </c>
      <c r="AB170">
        <f t="shared" si="24"/>
        <v>0</v>
      </c>
      <c r="AC170">
        <f t="shared" si="25"/>
        <v>44.5</v>
      </c>
      <c r="AD170">
        <f t="shared" si="26"/>
        <v>-0.3</v>
      </c>
      <c r="AE170">
        <f t="shared" si="27"/>
        <v>60.9</v>
      </c>
      <c r="AF170">
        <f t="shared" si="28"/>
        <v>-1.1000000000000001</v>
      </c>
      <c r="AG170">
        <f t="shared" si="29"/>
        <v>21.9</v>
      </c>
      <c r="AH170">
        <f t="shared" si="30"/>
        <v>-0.9</v>
      </c>
      <c r="AJ170" s="9">
        <v>401129</v>
      </c>
      <c r="AK170" t="s">
        <v>3801</v>
      </c>
      <c r="AL170" t="s">
        <v>3802</v>
      </c>
      <c r="AM170" t="s">
        <v>3803</v>
      </c>
      <c r="AN170" t="s">
        <v>3804</v>
      </c>
    </row>
    <row r="171" spans="1:40" x14ac:dyDescent="0.3">
      <c r="A171" t="s">
        <v>176</v>
      </c>
      <c r="B171" t="s">
        <v>186</v>
      </c>
      <c r="C171" s="10">
        <v>803022</v>
      </c>
      <c r="D171">
        <v>26</v>
      </c>
      <c r="E171">
        <v>19</v>
      </c>
      <c r="F171">
        <v>108</v>
      </c>
      <c r="G171">
        <v>118</v>
      </c>
      <c r="H171">
        <v>0</v>
      </c>
      <c r="I171">
        <v>63.4</v>
      </c>
      <c r="J171">
        <v>0.2</v>
      </c>
      <c r="K171">
        <v>53.7</v>
      </c>
      <c r="L171">
        <v>0</v>
      </c>
      <c r="M171">
        <v>88.6</v>
      </c>
      <c r="N171">
        <v>1.4</v>
      </c>
      <c r="O171">
        <v>56.8</v>
      </c>
      <c r="P171">
        <v>1.4</v>
      </c>
      <c r="U171" t="s">
        <v>176</v>
      </c>
      <c r="V171">
        <f t="shared" si="21"/>
        <v>803022</v>
      </c>
      <c r="W171" t="str">
        <f t="shared" si="22"/>
        <v>St John Bosco Catholic School</v>
      </c>
      <c r="X171" t="str">
        <f>VLOOKUP($C171,$AJ$3:$AN$4906,3,FALSE)</f>
        <v>12 Durham St</v>
      </c>
      <c r="Y171" t="str">
        <f>VLOOKUP($C171,$AJ$3:$AN$4906,4,FALSE)</f>
        <v>Brockville</v>
      </c>
      <c r="Z171" t="str">
        <f>VLOOKUP($C171,$AJ$3:$AN$4906,5,FALSE)</f>
        <v>K6V7A4</v>
      </c>
      <c r="AA171">
        <f t="shared" si="23"/>
        <v>63.4</v>
      </c>
      <c r="AB171">
        <f t="shared" si="24"/>
        <v>0.2</v>
      </c>
      <c r="AC171">
        <f t="shared" si="25"/>
        <v>53.7</v>
      </c>
      <c r="AD171">
        <f t="shared" si="26"/>
        <v>0</v>
      </c>
      <c r="AE171">
        <f t="shared" si="27"/>
        <v>88.6</v>
      </c>
      <c r="AF171">
        <f t="shared" si="28"/>
        <v>1.4</v>
      </c>
      <c r="AG171">
        <f t="shared" si="29"/>
        <v>56.8</v>
      </c>
      <c r="AH171">
        <f t="shared" si="30"/>
        <v>1.4</v>
      </c>
      <c r="AJ171" s="9">
        <v>403741</v>
      </c>
      <c r="AK171" t="s">
        <v>3805</v>
      </c>
      <c r="AL171" t="s">
        <v>3806</v>
      </c>
      <c r="AM171" t="s">
        <v>3807</v>
      </c>
      <c r="AN171" t="s">
        <v>3808</v>
      </c>
    </row>
    <row r="172" spans="1:40" x14ac:dyDescent="0.3">
      <c r="A172" t="s">
        <v>176</v>
      </c>
      <c r="B172" t="s">
        <v>187</v>
      </c>
      <c r="C172" s="10">
        <v>802700</v>
      </c>
      <c r="D172">
        <v>26</v>
      </c>
      <c r="E172">
        <v>19</v>
      </c>
      <c r="F172">
        <v>135</v>
      </c>
      <c r="G172">
        <v>136</v>
      </c>
      <c r="H172">
        <v>0</v>
      </c>
      <c r="I172">
        <v>69.599999999999994</v>
      </c>
      <c r="J172">
        <v>0.6</v>
      </c>
      <c r="K172">
        <v>60</v>
      </c>
      <c r="L172">
        <v>0.5</v>
      </c>
      <c r="M172">
        <v>83.1</v>
      </c>
      <c r="N172">
        <v>0.8</v>
      </c>
      <c r="O172">
        <v>47.8</v>
      </c>
      <c r="P172">
        <v>0.7</v>
      </c>
      <c r="U172" t="s">
        <v>176</v>
      </c>
      <c r="V172">
        <f t="shared" si="21"/>
        <v>802700</v>
      </c>
      <c r="W172" t="str">
        <f t="shared" si="22"/>
        <v>St John Elementary School</v>
      </c>
      <c r="X172" t="str">
        <f>VLOOKUP($C172,$AJ$3:$AN$4906,3,FALSE)</f>
        <v>34 Wilson Street East</v>
      </c>
      <c r="Y172" t="str">
        <f>VLOOKUP($C172,$AJ$3:$AN$4906,4,FALSE)</f>
        <v>Perth</v>
      </c>
      <c r="Z172" t="str">
        <f>VLOOKUP($C172,$AJ$3:$AN$4906,5,FALSE)</f>
        <v>K7H1L6</v>
      </c>
      <c r="AA172">
        <f t="shared" si="23"/>
        <v>69.599999999999994</v>
      </c>
      <c r="AB172">
        <f t="shared" si="24"/>
        <v>0.6</v>
      </c>
      <c r="AC172">
        <f t="shared" si="25"/>
        <v>60</v>
      </c>
      <c r="AD172">
        <f t="shared" si="26"/>
        <v>0.5</v>
      </c>
      <c r="AE172">
        <f t="shared" si="27"/>
        <v>83.1</v>
      </c>
      <c r="AF172">
        <f t="shared" si="28"/>
        <v>0.8</v>
      </c>
      <c r="AG172">
        <f t="shared" si="29"/>
        <v>47.8</v>
      </c>
      <c r="AH172">
        <f t="shared" si="30"/>
        <v>0.7</v>
      </c>
      <c r="AJ172" s="9">
        <v>93939</v>
      </c>
      <c r="AK172" t="s">
        <v>3809</v>
      </c>
      <c r="AL172" t="s">
        <v>3810</v>
      </c>
      <c r="AM172" t="s">
        <v>3811</v>
      </c>
      <c r="AN172" t="s">
        <v>3812</v>
      </c>
    </row>
    <row r="173" spans="1:40" x14ac:dyDescent="0.3">
      <c r="A173" t="s">
        <v>176</v>
      </c>
      <c r="B173" t="s">
        <v>188</v>
      </c>
      <c r="C173" s="10">
        <v>813907</v>
      </c>
      <c r="D173">
        <v>20</v>
      </c>
      <c r="E173">
        <v>17</v>
      </c>
      <c r="F173">
        <v>100</v>
      </c>
      <c r="G173">
        <v>105</v>
      </c>
      <c r="H173">
        <v>0</v>
      </c>
      <c r="I173">
        <v>88.5</v>
      </c>
      <c r="J173">
        <v>2.1</v>
      </c>
      <c r="K173">
        <v>80</v>
      </c>
      <c r="L173">
        <v>2.2999999999999998</v>
      </c>
      <c r="M173">
        <v>96.2</v>
      </c>
      <c r="N173">
        <v>2.4</v>
      </c>
      <c r="O173">
        <v>64.8</v>
      </c>
      <c r="P173">
        <v>2.2000000000000002</v>
      </c>
      <c r="U173" t="s">
        <v>176</v>
      </c>
      <c r="V173">
        <f t="shared" si="21"/>
        <v>813907</v>
      </c>
      <c r="W173" t="str">
        <f t="shared" si="22"/>
        <v>St Joseph's Separate School</v>
      </c>
      <c r="X173" t="str">
        <f>VLOOKUP($C173,$AJ$3:$AN$4906,3,FALSE)</f>
        <v>235 Georgiana St</v>
      </c>
      <c r="Y173" t="str">
        <f>VLOOKUP($C173,$AJ$3:$AN$4906,4,FALSE)</f>
        <v>Gananoque</v>
      </c>
      <c r="Z173" t="str">
        <f>VLOOKUP($C173,$AJ$3:$AN$4906,5,FALSE)</f>
        <v>K7G1M9</v>
      </c>
      <c r="AA173">
        <f t="shared" si="23"/>
        <v>88.5</v>
      </c>
      <c r="AB173">
        <f t="shared" si="24"/>
        <v>2.1</v>
      </c>
      <c r="AC173">
        <f t="shared" si="25"/>
        <v>80</v>
      </c>
      <c r="AD173">
        <f t="shared" si="26"/>
        <v>2.2999999999999998</v>
      </c>
      <c r="AE173">
        <f t="shared" si="27"/>
        <v>96.2</v>
      </c>
      <c r="AF173">
        <f t="shared" si="28"/>
        <v>2.4</v>
      </c>
      <c r="AG173">
        <f t="shared" si="29"/>
        <v>64.8</v>
      </c>
      <c r="AH173">
        <f t="shared" si="30"/>
        <v>2.2000000000000002</v>
      </c>
      <c r="AJ173" s="9">
        <v>951692</v>
      </c>
      <c r="AK173" t="s">
        <v>3813</v>
      </c>
      <c r="AL173" t="s">
        <v>3814</v>
      </c>
      <c r="AM173" t="s">
        <v>3698</v>
      </c>
      <c r="AN173" t="s">
        <v>3815</v>
      </c>
    </row>
    <row r="174" spans="1:40" x14ac:dyDescent="0.3">
      <c r="A174" t="s">
        <v>176</v>
      </c>
      <c r="B174" t="s">
        <v>188</v>
      </c>
      <c r="C174" s="10">
        <v>725374</v>
      </c>
      <c r="D174">
        <v>23</v>
      </c>
      <c r="E174">
        <v>19</v>
      </c>
      <c r="F174">
        <v>61</v>
      </c>
      <c r="G174">
        <v>68</v>
      </c>
      <c r="H174">
        <v>0</v>
      </c>
      <c r="I174">
        <v>73</v>
      </c>
      <c r="J174">
        <v>0.9</v>
      </c>
      <c r="K174">
        <v>68.900000000000006</v>
      </c>
      <c r="L174">
        <v>1.2</v>
      </c>
      <c r="M174">
        <v>80.099999999999994</v>
      </c>
      <c r="N174">
        <v>0.4</v>
      </c>
      <c r="O174">
        <v>44.1</v>
      </c>
      <c r="P174">
        <v>0.5</v>
      </c>
      <c r="U174" t="s">
        <v>176</v>
      </c>
      <c r="V174">
        <f t="shared" si="21"/>
        <v>725374</v>
      </c>
      <c r="W174" t="str">
        <f t="shared" si="22"/>
        <v>St Joseph's Separate School</v>
      </c>
      <c r="X174" t="str">
        <f>VLOOKUP($C174,$AJ$3:$AN$4906,3,FALSE)</f>
        <v>80 County Road 1, Main St</v>
      </c>
      <c r="Y174" t="str">
        <f>VLOOKUP($C174,$AJ$3:$AN$4906,4,FALSE)</f>
        <v>Toledo</v>
      </c>
      <c r="Z174" t="str">
        <f>VLOOKUP($C174,$AJ$3:$AN$4906,5,FALSE)</f>
        <v>K0E1Y0</v>
      </c>
      <c r="AA174">
        <f t="shared" si="23"/>
        <v>73</v>
      </c>
      <c r="AB174">
        <f t="shared" si="24"/>
        <v>0.9</v>
      </c>
      <c r="AC174">
        <f t="shared" si="25"/>
        <v>68.900000000000006</v>
      </c>
      <c r="AD174">
        <f t="shared" si="26"/>
        <v>1.2</v>
      </c>
      <c r="AE174">
        <f t="shared" si="27"/>
        <v>80.099999999999994</v>
      </c>
      <c r="AF174">
        <f t="shared" si="28"/>
        <v>0.4</v>
      </c>
      <c r="AG174">
        <f t="shared" si="29"/>
        <v>44.1</v>
      </c>
      <c r="AH174">
        <f t="shared" si="30"/>
        <v>0.5</v>
      </c>
      <c r="AJ174" s="9">
        <v>431028</v>
      </c>
      <c r="AK174" t="s">
        <v>3816</v>
      </c>
      <c r="AL174" t="s">
        <v>3817</v>
      </c>
      <c r="AM174" t="s">
        <v>3818</v>
      </c>
      <c r="AN174" t="s">
        <v>3819</v>
      </c>
    </row>
    <row r="175" spans="1:40" x14ac:dyDescent="0.3">
      <c r="A175" t="s">
        <v>176</v>
      </c>
      <c r="B175" t="s">
        <v>189</v>
      </c>
      <c r="C175" s="10">
        <v>736201</v>
      </c>
      <c r="D175">
        <v>20</v>
      </c>
      <c r="E175">
        <v>24</v>
      </c>
      <c r="F175">
        <v>84</v>
      </c>
      <c r="G175">
        <v>97</v>
      </c>
      <c r="H175">
        <v>0</v>
      </c>
      <c r="I175">
        <v>48.2</v>
      </c>
      <c r="J175">
        <v>-0.6</v>
      </c>
      <c r="K175">
        <v>40.5</v>
      </c>
      <c r="L175">
        <v>-0.7</v>
      </c>
      <c r="M175">
        <v>73.7</v>
      </c>
      <c r="N175">
        <v>0.2</v>
      </c>
      <c r="O175">
        <v>30.9</v>
      </c>
      <c r="P175">
        <v>-0.3</v>
      </c>
      <c r="U175" t="s">
        <v>176</v>
      </c>
      <c r="V175">
        <f t="shared" si="21"/>
        <v>736201</v>
      </c>
      <c r="W175" t="str">
        <f t="shared" si="22"/>
        <v>St Jude's Catholic Elementary School</v>
      </c>
      <c r="X175" t="str">
        <f>VLOOKUP($C175,$AJ$3:$AN$4906,3,FALSE)</f>
        <v>5355 Highway 34</v>
      </c>
      <c r="Y175" t="str">
        <f>VLOOKUP($C175,$AJ$3:$AN$4906,4,FALSE)</f>
        <v>Vankleek Hill</v>
      </c>
      <c r="Z175" t="str">
        <f>VLOOKUP($C175,$AJ$3:$AN$4906,5,FALSE)</f>
        <v>K0B1R0</v>
      </c>
      <c r="AA175">
        <f t="shared" si="23"/>
        <v>48.2</v>
      </c>
      <c r="AB175">
        <f t="shared" si="24"/>
        <v>-0.6</v>
      </c>
      <c r="AC175">
        <f t="shared" si="25"/>
        <v>40.5</v>
      </c>
      <c r="AD175">
        <f t="shared" si="26"/>
        <v>-0.7</v>
      </c>
      <c r="AE175">
        <f t="shared" si="27"/>
        <v>73.7</v>
      </c>
      <c r="AF175">
        <f t="shared" si="28"/>
        <v>0.2</v>
      </c>
      <c r="AG175">
        <f t="shared" si="29"/>
        <v>30.9</v>
      </c>
      <c r="AH175">
        <f t="shared" si="30"/>
        <v>-0.3</v>
      </c>
      <c r="AJ175" s="9">
        <v>953253</v>
      </c>
      <c r="AK175" t="s">
        <v>3820</v>
      </c>
      <c r="AL175" t="s">
        <v>3821</v>
      </c>
      <c r="AM175" t="s">
        <v>3822</v>
      </c>
      <c r="AN175" t="s">
        <v>3823</v>
      </c>
    </row>
    <row r="176" spans="1:40" x14ac:dyDescent="0.3">
      <c r="A176" t="s">
        <v>176</v>
      </c>
      <c r="B176" t="s">
        <v>190</v>
      </c>
      <c r="C176" s="10">
        <v>828874</v>
      </c>
      <c r="D176">
        <v>36</v>
      </c>
      <c r="E176">
        <v>16</v>
      </c>
      <c r="G176">
        <v>281</v>
      </c>
      <c r="H176">
        <v>0</v>
      </c>
      <c r="M176">
        <v>76.3</v>
      </c>
      <c r="N176">
        <v>-0.3</v>
      </c>
      <c r="O176">
        <v>42.7</v>
      </c>
      <c r="P176">
        <v>-0.1</v>
      </c>
      <c r="U176" t="s">
        <v>176</v>
      </c>
      <c r="V176">
        <f t="shared" si="21"/>
        <v>828874</v>
      </c>
      <c r="W176" t="str">
        <f t="shared" si="22"/>
        <v>St Mary's Separate School</v>
      </c>
      <c r="X176" t="str">
        <f>VLOOKUP($C176,$AJ$3:$AN$4906,3,FALSE)</f>
        <v>4 Hawthorne Ave</v>
      </c>
      <c r="Y176" t="str">
        <f>VLOOKUP($C176,$AJ$3:$AN$4906,4,FALSE)</f>
        <v>Carleton Place</v>
      </c>
      <c r="Z176" t="str">
        <f>VLOOKUP($C176,$AJ$3:$AN$4906,5,FALSE)</f>
        <v>K7C3A9</v>
      </c>
      <c r="AA176">
        <f t="shared" si="23"/>
        <v>0</v>
      </c>
      <c r="AB176">
        <f t="shared" si="24"/>
        <v>0</v>
      </c>
      <c r="AC176">
        <f t="shared" si="25"/>
        <v>0</v>
      </c>
      <c r="AD176">
        <f t="shared" si="26"/>
        <v>0</v>
      </c>
      <c r="AE176">
        <f t="shared" si="27"/>
        <v>76.3</v>
      </c>
      <c r="AF176">
        <f t="shared" si="28"/>
        <v>-0.3</v>
      </c>
      <c r="AG176">
        <f t="shared" si="29"/>
        <v>42.7</v>
      </c>
      <c r="AH176">
        <f t="shared" si="30"/>
        <v>-0.1</v>
      </c>
      <c r="AJ176" s="9">
        <v>605743</v>
      </c>
      <c r="AK176" t="s">
        <v>3820</v>
      </c>
      <c r="AL176" t="s">
        <v>3821</v>
      </c>
      <c r="AM176" t="s">
        <v>3822</v>
      </c>
      <c r="AN176" t="s">
        <v>3823</v>
      </c>
    </row>
    <row r="177" spans="1:40" x14ac:dyDescent="0.3">
      <c r="A177" t="s">
        <v>176</v>
      </c>
      <c r="B177" t="s">
        <v>190</v>
      </c>
      <c r="C177" s="10">
        <v>828980</v>
      </c>
      <c r="D177">
        <v>21</v>
      </c>
      <c r="E177">
        <v>17</v>
      </c>
      <c r="F177">
        <v>84</v>
      </c>
      <c r="G177">
        <v>74</v>
      </c>
      <c r="H177">
        <v>0</v>
      </c>
      <c r="I177">
        <v>50.6</v>
      </c>
      <c r="J177">
        <v>-0.7</v>
      </c>
      <c r="K177">
        <v>28.6</v>
      </c>
      <c r="L177">
        <v>-2</v>
      </c>
      <c r="M177">
        <v>82.4</v>
      </c>
      <c r="N177">
        <v>0.7</v>
      </c>
      <c r="O177">
        <v>27</v>
      </c>
      <c r="P177">
        <v>-0.8</v>
      </c>
      <c r="U177" t="s">
        <v>176</v>
      </c>
      <c r="V177">
        <f t="shared" si="21"/>
        <v>828980</v>
      </c>
      <c r="W177" t="str">
        <f t="shared" si="22"/>
        <v>St Mary's Separate School</v>
      </c>
      <c r="X177" t="str">
        <f>VLOOKUP($C177,$AJ$3:$AN$4906,3,FALSE)</f>
        <v>37 Main St</v>
      </c>
      <c r="Y177" t="str">
        <f>VLOOKUP($C177,$AJ$3:$AN$4906,4,FALSE)</f>
        <v>Chesterville</v>
      </c>
      <c r="Z177" t="str">
        <f>VLOOKUP($C177,$AJ$3:$AN$4906,5,FALSE)</f>
        <v>K0C1H0</v>
      </c>
      <c r="AA177">
        <f t="shared" si="23"/>
        <v>50.6</v>
      </c>
      <c r="AB177">
        <f t="shared" si="24"/>
        <v>-0.7</v>
      </c>
      <c r="AC177">
        <f t="shared" si="25"/>
        <v>28.6</v>
      </c>
      <c r="AD177">
        <f t="shared" si="26"/>
        <v>-2</v>
      </c>
      <c r="AE177">
        <f t="shared" si="27"/>
        <v>82.4</v>
      </c>
      <c r="AF177">
        <f t="shared" si="28"/>
        <v>0.7</v>
      </c>
      <c r="AG177">
        <f t="shared" si="29"/>
        <v>27</v>
      </c>
      <c r="AH177">
        <f t="shared" si="30"/>
        <v>-0.8</v>
      </c>
      <c r="AJ177" s="9">
        <v>450910</v>
      </c>
      <c r="AK177" t="s">
        <v>3824</v>
      </c>
      <c r="AL177" t="s">
        <v>3825</v>
      </c>
      <c r="AM177" t="s">
        <v>3807</v>
      </c>
      <c r="AN177" t="s">
        <v>3826</v>
      </c>
    </row>
    <row r="178" spans="1:40" x14ac:dyDescent="0.3">
      <c r="A178" t="s">
        <v>176</v>
      </c>
      <c r="B178" t="s">
        <v>191</v>
      </c>
      <c r="C178" s="10">
        <v>753602</v>
      </c>
      <c r="D178">
        <v>35</v>
      </c>
      <c r="E178">
        <v>19</v>
      </c>
      <c r="F178">
        <v>126</v>
      </c>
      <c r="G178">
        <v>129</v>
      </c>
      <c r="H178">
        <v>0</v>
      </c>
      <c r="I178">
        <v>55.6</v>
      </c>
      <c r="J178">
        <v>-0.7</v>
      </c>
      <c r="K178">
        <v>41.3</v>
      </c>
      <c r="L178">
        <v>-1.4</v>
      </c>
      <c r="M178">
        <v>83.3</v>
      </c>
      <c r="N178">
        <v>0.5</v>
      </c>
      <c r="O178">
        <v>38</v>
      </c>
      <c r="P178">
        <v>-0.3</v>
      </c>
      <c r="U178" t="s">
        <v>176</v>
      </c>
      <c r="V178">
        <f t="shared" si="21"/>
        <v>753602</v>
      </c>
      <c r="W178" t="str">
        <f t="shared" si="22"/>
        <v>St Patrick Catholic Elementary School</v>
      </c>
      <c r="X178" t="str">
        <f>VLOOKUP($C178,$AJ$3:$AN$4906,3,FALSE)</f>
        <v>1001 Heritage Dr</v>
      </c>
      <c r="Y178" t="str">
        <f>VLOOKUP($C178,$AJ$3:$AN$4906,4,FALSE)</f>
        <v>Rockland</v>
      </c>
      <c r="Z178" t="str">
        <f>VLOOKUP($C178,$AJ$3:$AN$4906,5,FALSE)</f>
        <v>K4K1R2</v>
      </c>
      <c r="AA178">
        <f t="shared" si="23"/>
        <v>55.6</v>
      </c>
      <c r="AB178">
        <f t="shared" si="24"/>
        <v>-0.7</v>
      </c>
      <c r="AC178">
        <f t="shared" si="25"/>
        <v>41.3</v>
      </c>
      <c r="AD178">
        <f t="shared" si="26"/>
        <v>-1.4</v>
      </c>
      <c r="AE178">
        <f t="shared" si="27"/>
        <v>83.3</v>
      </c>
      <c r="AF178">
        <f t="shared" si="28"/>
        <v>0.5</v>
      </c>
      <c r="AG178">
        <f t="shared" si="29"/>
        <v>38</v>
      </c>
      <c r="AH178">
        <f t="shared" si="30"/>
        <v>-0.3</v>
      </c>
      <c r="AJ178" s="9">
        <v>484970</v>
      </c>
      <c r="AK178" t="s">
        <v>3827</v>
      </c>
      <c r="AL178" t="s">
        <v>3828</v>
      </c>
      <c r="AM178" t="s">
        <v>3829</v>
      </c>
      <c r="AN178" t="s">
        <v>3830</v>
      </c>
    </row>
    <row r="179" spans="1:40" x14ac:dyDescent="0.3">
      <c r="A179" t="s">
        <v>176</v>
      </c>
      <c r="B179" t="s">
        <v>69</v>
      </c>
      <c r="C179" s="10">
        <v>844713</v>
      </c>
      <c r="D179">
        <v>21</v>
      </c>
      <c r="E179">
        <v>26</v>
      </c>
      <c r="F179">
        <v>95</v>
      </c>
      <c r="G179">
        <v>99</v>
      </c>
      <c r="H179">
        <v>0</v>
      </c>
      <c r="I179">
        <v>64.7</v>
      </c>
      <c r="J179">
        <v>0.8</v>
      </c>
      <c r="K179">
        <v>58.9</v>
      </c>
      <c r="L179">
        <v>1</v>
      </c>
      <c r="M179">
        <v>68.7</v>
      </c>
      <c r="N179">
        <v>-0.1</v>
      </c>
      <c r="O179">
        <v>38.4</v>
      </c>
      <c r="P179">
        <v>0.4</v>
      </c>
      <c r="U179" t="s">
        <v>176</v>
      </c>
      <c r="V179">
        <f t="shared" si="21"/>
        <v>844713</v>
      </c>
      <c r="W179" t="str">
        <f t="shared" si="22"/>
        <v>St Peter's School</v>
      </c>
      <c r="X179" t="str">
        <f>VLOOKUP($C179,$AJ$3:$AN$4906,3,FALSE)</f>
        <v>1811 Second Street East</v>
      </c>
      <c r="Y179" t="str">
        <f>VLOOKUP($C179,$AJ$3:$AN$4906,4,FALSE)</f>
        <v>Cornwall</v>
      </c>
      <c r="Z179" t="str">
        <f>VLOOKUP($C179,$AJ$3:$AN$4906,5,FALSE)</f>
        <v>K6H6P1</v>
      </c>
      <c r="AA179">
        <f t="shared" si="23"/>
        <v>64.7</v>
      </c>
      <c r="AB179">
        <f t="shared" si="24"/>
        <v>0.8</v>
      </c>
      <c r="AC179">
        <f t="shared" si="25"/>
        <v>58.9</v>
      </c>
      <c r="AD179">
        <f t="shared" si="26"/>
        <v>1</v>
      </c>
      <c r="AE179">
        <f t="shared" si="27"/>
        <v>68.7</v>
      </c>
      <c r="AF179">
        <f t="shared" si="28"/>
        <v>-0.1</v>
      </c>
      <c r="AG179">
        <f t="shared" si="29"/>
        <v>38.4</v>
      </c>
      <c r="AH179">
        <f t="shared" si="30"/>
        <v>0.4</v>
      </c>
      <c r="AJ179" s="9">
        <v>940127</v>
      </c>
      <c r="AK179" t="s">
        <v>3831</v>
      </c>
      <c r="AL179" t="s">
        <v>3832</v>
      </c>
      <c r="AM179" t="s">
        <v>3807</v>
      </c>
      <c r="AN179" t="s">
        <v>3833</v>
      </c>
    </row>
    <row r="180" spans="1:40" x14ac:dyDescent="0.3">
      <c r="A180" t="s">
        <v>176</v>
      </c>
      <c r="B180" t="s">
        <v>192</v>
      </c>
      <c r="C180" s="10">
        <v>792322</v>
      </c>
      <c r="D180">
        <v>20</v>
      </c>
      <c r="E180">
        <v>36</v>
      </c>
      <c r="G180">
        <v>48</v>
      </c>
      <c r="H180">
        <v>0</v>
      </c>
      <c r="M180">
        <v>81.3</v>
      </c>
      <c r="N180">
        <v>1.4</v>
      </c>
      <c r="O180">
        <v>52.1</v>
      </c>
      <c r="P180">
        <v>1.8</v>
      </c>
      <c r="U180" t="s">
        <v>176</v>
      </c>
      <c r="V180">
        <f t="shared" si="21"/>
        <v>792322</v>
      </c>
      <c r="W180" t="str">
        <f t="shared" si="22"/>
        <v>St Francis Xavier Separate School</v>
      </c>
      <c r="X180" t="str">
        <f>VLOOKUP($C180,$AJ$3:$AN$4906,3,FALSE)</f>
        <v>74 Church St</v>
      </c>
      <c r="Y180" t="str">
        <f>VLOOKUP($C180,$AJ$3:$AN$4906,4,FALSE)</f>
        <v>Brockville</v>
      </c>
      <c r="Z180" t="str">
        <f>VLOOKUP($C180,$AJ$3:$AN$4906,5,FALSE)</f>
        <v>K6V3X6</v>
      </c>
      <c r="AA180">
        <f t="shared" si="23"/>
        <v>0</v>
      </c>
      <c r="AB180">
        <f t="shared" si="24"/>
        <v>0</v>
      </c>
      <c r="AC180">
        <f t="shared" si="25"/>
        <v>0</v>
      </c>
      <c r="AD180">
        <f t="shared" si="26"/>
        <v>0</v>
      </c>
      <c r="AE180">
        <f t="shared" si="27"/>
        <v>81.3</v>
      </c>
      <c r="AF180">
        <f t="shared" si="28"/>
        <v>1.4</v>
      </c>
      <c r="AG180">
        <f t="shared" si="29"/>
        <v>52.1</v>
      </c>
      <c r="AH180">
        <f t="shared" si="30"/>
        <v>1.8</v>
      </c>
      <c r="AJ180" s="9">
        <v>290604</v>
      </c>
      <c r="AK180" t="s">
        <v>3834</v>
      </c>
      <c r="AL180" t="s">
        <v>3835</v>
      </c>
      <c r="AM180" t="s">
        <v>3807</v>
      </c>
      <c r="AN180" t="s">
        <v>3833</v>
      </c>
    </row>
    <row r="181" spans="1:40" x14ac:dyDescent="0.3">
      <c r="A181" t="s">
        <v>176</v>
      </c>
      <c r="B181" t="s">
        <v>193</v>
      </c>
      <c r="C181" s="10">
        <v>773450</v>
      </c>
      <c r="D181">
        <v>36</v>
      </c>
      <c r="E181">
        <v>16</v>
      </c>
      <c r="F181">
        <v>293</v>
      </c>
      <c r="H181">
        <v>0</v>
      </c>
      <c r="I181">
        <v>77.099999999999994</v>
      </c>
      <c r="J181">
        <v>0.9</v>
      </c>
      <c r="K181">
        <v>64.8</v>
      </c>
      <c r="L181">
        <v>0.5</v>
      </c>
      <c r="U181" t="s">
        <v>176</v>
      </c>
      <c r="V181">
        <f t="shared" si="21"/>
        <v>773450</v>
      </c>
      <c r="W181" t="str">
        <f t="shared" si="22"/>
        <v>St. Gregory Catholic School</v>
      </c>
      <c r="X181" t="str">
        <f>VLOOKUP($C181,$AJ$3:$AN$4906,3,FALSE)</f>
        <v>176 Townline Road West</v>
      </c>
      <c r="Y181" t="str">
        <f>VLOOKUP($C181,$AJ$3:$AN$4906,4,FALSE)</f>
        <v>Carleton Place</v>
      </c>
      <c r="Z181" t="str">
        <f>VLOOKUP($C181,$AJ$3:$AN$4906,5,FALSE)</f>
        <v>K7C3P7</v>
      </c>
      <c r="AA181">
        <f t="shared" si="23"/>
        <v>77.099999999999994</v>
      </c>
      <c r="AB181">
        <f t="shared" si="24"/>
        <v>0.9</v>
      </c>
      <c r="AC181">
        <f t="shared" si="25"/>
        <v>64.8</v>
      </c>
      <c r="AD181">
        <f t="shared" si="26"/>
        <v>0.5</v>
      </c>
      <c r="AE181">
        <f t="shared" si="27"/>
        <v>0</v>
      </c>
      <c r="AF181">
        <f t="shared" si="28"/>
        <v>0</v>
      </c>
      <c r="AG181">
        <f t="shared" si="29"/>
        <v>0</v>
      </c>
      <c r="AH181">
        <f t="shared" si="30"/>
        <v>0</v>
      </c>
      <c r="AJ181" s="9">
        <v>957989</v>
      </c>
      <c r="AK181" t="s">
        <v>3836</v>
      </c>
      <c r="AL181" t="s">
        <v>3738</v>
      </c>
      <c r="AM181" t="s">
        <v>3721</v>
      </c>
      <c r="AN181" t="s">
        <v>3722</v>
      </c>
    </row>
    <row r="182" spans="1:40" x14ac:dyDescent="0.3">
      <c r="A182" t="s">
        <v>176</v>
      </c>
      <c r="B182" t="s">
        <v>194</v>
      </c>
      <c r="C182" s="10">
        <v>814555</v>
      </c>
      <c r="D182">
        <v>19</v>
      </c>
      <c r="E182">
        <v>22</v>
      </c>
      <c r="F182">
        <v>135</v>
      </c>
      <c r="G182">
        <v>109</v>
      </c>
      <c r="H182">
        <v>0</v>
      </c>
      <c r="I182">
        <v>53.7</v>
      </c>
      <c r="J182">
        <v>-0.3</v>
      </c>
      <c r="K182">
        <v>41.5</v>
      </c>
      <c r="L182">
        <v>-0.7</v>
      </c>
      <c r="M182">
        <v>69.7</v>
      </c>
      <c r="N182">
        <v>-0.3</v>
      </c>
      <c r="O182">
        <v>27.5</v>
      </c>
      <c r="P182">
        <v>-0.6</v>
      </c>
      <c r="U182" t="s">
        <v>176</v>
      </c>
      <c r="V182">
        <f t="shared" si="21"/>
        <v>814555</v>
      </c>
      <c r="W182" t="str">
        <f t="shared" si="22"/>
        <v>St. Mark Catholic School</v>
      </c>
      <c r="X182" t="str">
        <f>VLOOKUP($C182,$AJ$3:$AN$4906,3,FALSE)</f>
        <v>420 McAuley Rd 4</v>
      </c>
      <c r="Y182" t="str">
        <f>VLOOKUP($C182,$AJ$3:$AN$4906,4,FALSE)</f>
        <v>Prescott</v>
      </c>
      <c r="Z182" t="str">
        <f>VLOOKUP($C182,$AJ$3:$AN$4906,5,FALSE)</f>
        <v>K0E1T0</v>
      </c>
      <c r="AA182">
        <f t="shared" si="23"/>
        <v>53.7</v>
      </c>
      <c r="AB182">
        <f t="shared" si="24"/>
        <v>-0.3</v>
      </c>
      <c r="AC182">
        <f t="shared" si="25"/>
        <v>41.5</v>
      </c>
      <c r="AD182">
        <f t="shared" si="26"/>
        <v>-0.7</v>
      </c>
      <c r="AE182">
        <f t="shared" si="27"/>
        <v>69.7</v>
      </c>
      <c r="AF182">
        <f t="shared" si="28"/>
        <v>-0.3</v>
      </c>
      <c r="AG182">
        <f t="shared" si="29"/>
        <v>27.5</v>
      </c>
      <c r="AH182">
        <f t="shared" si="30"/>
        <v>-0.6</v>
      </c>
      <c r="AJ182" s="9">
        <v>155683</v>
      </c>
      <c r="AK182" t="s">
        <v>136</v>
      </c>
      <c r="AL182" t="s">
        <v>3837</v>
      </c>
      <c r="AM182" t="s">
        <v>3838</v>
      </c>
      <c r="AN182" t="s">
        <v>3839</v>
      </c>
    </row>
    <row r="183" spans="1:40" x14ac:dyDescent="0.3">
      <c r="A183" t="s">
        <v>176</v>
      </c>
      <c r="B183" t="s">
        <v>195</v>
      </c>
      <c r="C183" s="10">
        <v>830283</v>
      </c>
      <c r="D183">
        <v>16</v>
      </c>
      <c r="E183">
        <v>27</v>
      </c>
      <c r="F183">
        <v>72</v>
      </c>
      <c r="G183">
        <v>98</v>
      </c>
      <c r="H183">
        <v>0</v>
      </c>
      <c r="I183">
        <v>66</v>
      </c>
      <c r="J183">
        <v>0.8</v>
      </c>
      <c r="K183">
        <v>59.7</v>
      </c>
      <c r="L183">
        <v>1.1000000000000001</v>
      </c>
      <c r="M183">
        <v>77.599999999999994</v>
      </c>
      <c r="N183">
        <v>0.7</v>
      </c>
      <c r="O183">
        <v>40.799999999999997</v>
      </c>
      <c r="P183">
        <v>0.7</v>
      </c>
      <c r="U183" t="s">
        <v>176</v>
      </c>
      <c r="V183">
        <f t="shared" si="21"/>
        <v>830283</v>
      </c>
      <c r="W183" t="str">
        <f t="shared" si="22"/>
        <v>St Mary-St Cecilia Catholic School</v>
      </c>
      <c r="X183" t="str">
        <f>VLOOKUP($C183,$AJ$3:$AN$4906,3,FALSE)</f>
        <v>28 Shea Dr</v>
      </c>
      <c r="Y183" t="str">
        <f>VLOOKUP($C183,$AJ$3:$AN$4906,4,FALSE)</f>
        <v>Morrisburg</v>
      </c>
      <c r="Z183" t="str">
        <f>VLOOKUP($C183,$AJ$3:$AN$4906,5,FALSE)</f>
        <v>K0C1X0</v>
      </c>
      <c r="AA183">
        <f t="shared" si="23"/>
        <v>66</v>
      </c>
      <c r="AB183">
        <f t="shared" si="24"/>
        <v>0.8</v>
      </c>
      <c r="AC183">
        <f t="shared" si="25"/>
        <v>59.7</v>
      </c>
      <c r="AD183">
        <f t="shared" si="26"/>
        <v>1.1000000000000001</v>
      </c>
      <c r="AE183">
        <f t="shared" si="27"/>
        <v>77.599999999999994</v>
      </c>
      <c r="AF183">
        <f t="shared" si="28"/>
        <v>0.7</v>
      </c>
      <c r="AG183">
        <f t="shared" si="29"/>
        <v>40.799999999999997</v>
      </c>
      <c r="AH183">
        <f t="shared" si="30"/>
        <v>0.7</v>
      </c>
      <c r="AJ183" s="9">
        <v>529826</v>
      </c>
      <c r="AK183" t="s">
        <v>3840</v>
      </c>
      <c r="AL183" t="s">
        <v>3841</v>
      </c>
      <c r="AM183" t="s">
        <v>3842</v>
      </c>
      <c r="AN183" t="s">
        <v>3843</v>
      </c>
    </row>
    <row r="184" spans="1:40" x14ac:dyDescent="0.3">
      <c r="A184" t="s">
        <v>176</v>
      </c>
      <c r="B184" t="s">
        <v>196</v>
      </c>
      <c r="C184" s="10">
        <v>753670</v>
      </c>
      <c r="D184">
        <v>50</v>
      </c>
      <c r="E184">
        <v>14</v>
      </c>
      <c r="F184">
        <v>193</v>
      </c>
      <c r="G184">
        <v>188</v>
      </c>
      <c r="H184">
        <v>0</v>
      </c>
      <c r="I184">
        <v>72.3</v>
      </c>
      <c r="J184">
        <v>0.1</v>
      </c>
      <c r="K184">
        <v>52.8</v>
      </c>
      <c r="L184">
        <v>-1.1000000000000001</v>
      </c>
      <c r="M184">
        <v>88.3</v>
      </c>
      <c r="N184">
        <v>0.4</v>
      </c>
      <c r="O184">
        <v>60.1</v>
      </c>
      <c r="P184">
        <v>0.7</v>
      </c>
      <c r="U184" t="s">
        <v>176</v>
      </c>
      <c r="V184">
        <f t="shared" si="21"/>
        <v>753670</v>
      </c>
      <c r="W184" t="str">
        <f t="shared" si="22"/>
        <v>St. Mother Teresa Catholic School</v>
      </c>
      <c r="X184" t="str">
        <f>VLOOKUP($C184,$AJ$3:$AN$4906,3,FALSE)</f>
        <v>1035 Concession Street</v>
      </c>
      <c r="Y184" t="str">
        <f>VLOOKUP($C184,$AJ$3:$AN$4906,4,FALSE)</f>
        <v>Russell</v>
      </c>
      <c r="Z184" t="str">
        <f>VLOOKUP($C184,$AJ$3:$AN$4906,5,FALSE)</f>
        <v>K4R1G7</v>
      </c>
      <c r="AA184">
        <f t="shared" si="23"/>
        <v>72.3</v>
      </c>
      <c r="AB184">
        <f t="shared" si="24"/>
        <v>0.1</v>
      </c>
      <c r="AC184">
        <f t="shared" si="25"/>
        <v>52.8</v>
      </c>
      <c r="AD184">
        <f t="shared" si="26"/>
        <v>-1.1000000000000001</v>
      </c>
      <c r="AE184">
        <f t="shared" si="27"/>
        <v>88.3</v>
      </c>
      <c r="AF184">
        <f t="shared" si="28"/>
        <v>0.4</v>
      </c>
      <c r="AG184">
        <f t="shared" si="29"/>
        <v>60.1</v>
      </c>
      <c r="AH184">
        <f t="shared" si="30"/>
        <v>0.7</v>
      </c>
      <c r="AJ184" s="9">
        <v>531146</v>
      </c>
      <c r="AK184" t="s">
        <v>3844</v>
      </c>
      <c r="AL184" t="s">
        <v>3845</v>
      </c>
      <c r="AM184" t="s">
        <v>3749</v>
      </c>
      <c r="AN184" t="s">
        <v>3846</v>
      </c>
    </row>
    <row r="185" spans="1:40" x14ac:dyDescent="0.3">
      <c r="A185" t="s">
        <v>176</v>
      </c>
      <c r="B185" t="s">
        <v>197</v>
      </c>
      <c r="C185" s="10">
        <v>750646</v>
      </c>
      <c r="D185">
        <v>30</v>
      </c>
      <c r="E185">
        <v>14</v>
      </c>
      <c r="F185">
        <v>82</v>
      </c>
      <c r="G185">
        <v>91</v>
      </c>
      <c r="H185">
        <v>0</v>
      </c>
      <c r="I185">
        <v>42.1</v>
      </c>
      <c r="J185">
        <v>-1.7</v>
      </c>
      <c r="K185">
        <v>28</v>
      </c>
      <c r="L185">
        <v>-2.5</v>
      </c>
      <c r="M185">
        <v>81.3</v>
      </c>
      <c r="N185">
        <v>0.2</v>
      </c>
      <c r="O185">
        <v>38.5</v>
      </c>
      <c r="P185">
        <v>-0.3</v>
      </c>
      <c r="U185" t="s">
        <v>176</v>
      </c>
      <c r="V185">
        <f t="shared" si="21"/>
        <v>750646</v>
      </c>
      <c r="W185" t="str">
        <f t="shared" si="22"/>
        <v>St. John Paul II Catholic School</v>
      </c>
      <c r="X185" t="str">
        <f>VLOOKUP($C185,$AJ$3:$AN$4906,3,FALSE)</f>
        <v>3818 Legault Rd</v>
      </c>
      <c r="Y185" t="str">
        <f>VLOOKUP($C185,$AJ$3:$AN$4906,4,FALSE)</f>
        <v>Hammond</v>
      </c>
      <c r="Z185" t="str">
        <f>VLOOKUP($C185,$AJ$3:$AN$4906,5,FALSE)</f>
        <v>K0A2A0</v>
      </c>
      <c r="AA185">
        <f t="shared" si="23"/>
        <v>42.1</v>
      </c>
      <c r="AB185">
        <f t="shared" si="24"/>
        <v>-1.7</v>
      </c>
      <c r="AC185">
        <f t="shared" si="25"/>
        <v>28</v>
      </c>
      <c r="AD185">
        <f t="shared" si="26"/>
        <v>-2.5</v>
      </c>
      <c r="AE185">
        <f t="shared" si="27"/>
        <v>81.3</v>
      </c>
      <c r="AF185">
        <f t="shared" si="28"/>
        <v>0.2</v>
      </c>
      <c r="AG185">
        <f t="shared" si="29"/>
        <v>38.5</v>
      </c>
      <c r="AH185">
        <f t="shared" si="30"/>
        <v>-0.3</v>
      </c>
      <c r="AJ185" s="9">
        <v>540200</v>
      </c>
      <c r="AK185" t="s">
        <v>3847</v>
      </c>
      <c r="AL185" t="s">
        <v>3848</v>
      </c>
      <c r="AM185" t="s">
        <v>3849</v>
      </c>
      <c r="AN185" t="s">
        <v>3850</v>
      </c>
    </row>
    <row r="186" spans="1:40" x14ac:dyDescent="0.3">
      <c r="A186" t="s">
        <v>198</v>
      </c>
      <c r="B186" t="s">
        <v>199</v>
      </c>
      <c r="C186" s="10">
        <v>761251</v>
      </c>
      <c r="D186">
        <v>40</v>
      </c>
      <c r="E186">
        <v>12</v>
      </c>
      <c r="F186">
        <v>55</v>
      </c>
      <c r="G186">
        <v>45</v>
      </c>
      <c r="H186">
        <v>0</v>
      </c>
      <c r="I186">
        <v>70.900000000000006</v>
      </c>
      <c r="J186">
        <v>0.2</v>
      </c>
      <c r="K186">
        <v>76.400000000000006</v>
      </c>
      <c r="L186">
        <v>1.2</v>
      </c>
      <c r="U186" t="s">
        <v>198</v>
      </c>
      <c r="V186">
        <f t="shared" si="21"/>
        <v>761251</v>
      </c>
      <c r="W186" t="str">
        <f t="shared" si="22"/>
        <v>École élémentaire catholique Notre-Dame</v>
      </c>
      <c r="X186" t="str">
        <f>VLOOKUP($C186,$AJ$3:$AN$4906,3,FALSE)</f>
        <v>50 Campus Drive</v>
      </c>
      <c r="Y186" t="str">
        <f>VLOOKUP($C186,$AJ$3:$AN$4906,4,FALSE)</f>
        <v>Kemptville</v>
      </c>
      <c r="Z186" t="str">
        <f>VLOOKUP($C186,$AJ$3:$AN$4906,5,FALSE)</f>
        <v>K0G1J0</v>
      </c>
      <c r="AA186">
        <f t="shared" si="23"/>
        <v>70.900000000000006</v>
      </c>
      <c r="AB186">
        <f t="shared" si="24"/>
        <v>0.2</v>
      </c>
      <c r="AC186">
        <f t="shared" si="25"/>
        <v>76.400000000000006</v>
      </c>
      <c r="AD186">
        <f t="shared" si="26"/>
        <v>1.2</v>
      </c>
      <c r="AE186">
        <f t="shared" si="27"/>
        <v>0</v>
      </c>
      <c r="AF186">
        <f t="shared" si="28"/>
        <v>0</v>
      </c>
      <c r="AG186">
        <f t="shared" si="29"/>
        <v>0</v>
      </c>
      <c r="AH186">
        <f t="shared" si="30"/>
        <v>0</v>
      </c>
      <c r="AJ186" s="9">
        <v>950262</v>
      </c>
      <c r="AK186" t="s">
        <v>3851</v>
      </c>
      <c r="AL186" t="s">
        <v>3852</v>
      </c>
      <c r="AM186" t="s">
        <v>3853</v>
      </c>
      <c r="AN186" t="s">
        <v>3854</v>
      </c>
    </row>
    <row r="187" spans="1:40" x14ac:dyDescent="0.3">
      <c r="A187" t="s">
        <v>198</v>
      </c>
      <c r="B187" t="s">
        <v>200</v>
      </c>
      <c r="C187" s="10">
        <v>735632</v>
      </c>
      <c r="D187">
        <v>26</v>
      </c>
      <c r="E187">
        <v>21</v>
      </c>
      <c r="F187">
        <v>75</v>
      </c>
      <c r="G187">
        <v>81</v>
      </c>
      <c r="H187">
        <v>0</v>
      </c>
      <c r="I187">
        <v>69.3</v>
      </c>
      <c r="J187">
        <v>0.7</v>
      </c>
      <c r="K187">
        <v>73.3</v>
      </c>
      <c r="L187">
        <v>1.7</v>
      </c>
      <c r="M187">
        <v>90.7</v>
      </c>
      <c r="N187">
        <v>1.7</v>
      </c>
      <c r="O187">
        <v>63</v>
      </c>
      <c r="P187">
        <v>2</v>
      </c>
      <c r="U187" t="s">
        <v>198</v>
      </c>
      <c r="V187">
        <f t="shared" si="21"/>
        <v>735632</v>
      </c>
      <c r="W187" t="str">
        <f t="shared" si="22"/>
        <v>École élémentaire Académie catholique Ange-Gabriel</v>
      </c>
      <c r="X187" t="str">
        <f>VLOOKUP($C187,$AJ$3:$AN$4906,3,FALSE)</f>
        <v>1515 Kensington prom.</v>
      </c>
      <c r="Y187" t="str">
        <f>VLOOKUP($C187,$AJ$3:$AN$4906,4,FALSE)</f>
        <v>Brockville</v>
      </c>
      <c r="Z187" t="str">
        <f>VLOOKUP($C187,$AJ$3:$AN$4906,5,FALSE)</f>
        <v>K6V6H9</v>
      </c>
      <c r="AA187">
        <f t="shared" si="23"/>
        <v>69.3</v>
      </c>
      <c r="AB187">
        <f t="shared" si="24"/>
        <v>0.7</v>
      </c>
      <c r="AC187">
        <f t="shared" si="25"/>
        <v>73.3</v>
      </c>
      <c r="AD187">
        <f t="shared" si="26"/>
        <v>1.7</v>
      </c>
      <c r="AE187">
        <f t="shared" si="27"/>
        <v>90.7</v>
      </c>
      <c r="AF187">
        <f t="shared" si="28"/>
        <v>1.7</v>
      </c>
      <c r="AG187">
        <f t="shared" si="29"/>
        <v>63</v>
      </c>
      <c r="AH187">
        <f t="shared" si="30"/>
        <v>2</v>
      </c>
      <c r="AJ187" s="9">
        <v>569565</v>
      </c>
      <c r="AK187" t="s">
        <v>3851</v>
      </c>
      <c r="AL187" t="s">
        <v>3855</v>
      </c>
      <c r="AM187" t="s">
        <v>3853</v>
      </c>
      <c r="AN187" t="s">
        <v>3854</v>
      </c>
    </row>
    <row r="188" spans="1:40" x14ac:dyDescent="0.3">
      <c r="A188" t="s">
        <v>198</v>
      </c>
      <c r="B188" t="s">
        <v>201</v>
      </c>
      <c r="C188" s="10">
        <v>731385</v>
      </c>
      <c r="D188">
        <v>66</v>
      </c>
      <c r="E188">
        <v>15</v>
      </c>
      <c r="F188">
        <v>171</v>
      </c>
      <c r="G188">
        <v>199</v>
      </c>
      <c r="H188">
        <v>0</v>
      </c>
      <c r="I188">
        <v>87.4</v>
      </c>
      <c r="J188">
        <v>1</v>
      </c>
      <c r="K188">
        <v>84.8</v>
      </c>
      <c r="L188">
        <v>1.3</v>
      </c>
      <c r="M188">
        <v>92</v>
      </c>
      <c r="N188">
        <v>0.4</v>
      </c>
      <c r="O188">
        <v>61.8</v>
      </c>
      <c r="P188">
        <v>0.1</v>
      </c>
      <c r="U188" t="s">
        <v>198</v>
      </c>
      <c r="V188">
        <f t="shared" si="21"/>
        <v>731385</v>
      </c>
      <c r="W188" t="str">
        <f t="shared" si="22"/>
        <v>École élémentaire catholique Alain-Fortin</v>
      </c>
      <c r="X188" t="str">
        <f>VLOOKUP($C188,$AJ$3:$AN$4906,3,FALSE)</f>
        <v>676 Lakeridge prom.</v>
      </c>
      <c r="Y188" t="str">
        <f>VLOOKUP($C188,$AJ$3:$AN$4906,4,FALSE)</f>
        <v>Orléans</v>
      </c>
      <c r="Z188" t="str">
        <f>VLOOKUP($C188,$AJ$3:$AN$4906,5,FALSE)</f>
        <v>K4A0J8</v>
      </c>
      <c r="AA188">
        <f t="shared" si="23"/>
        <v>87.4</v>
      </c>
      <c r="AB188">
        <f t="shared" si="24"/>
        <v>1</v>
      </c>
      <c r="AC188">
        <f t="shared" si="25"/>
        <v>84.8</v>
      </c>
      <c r="AD188">
        <f t="shared" si="26"/>
        <v>1.3</v>
      </c>
      <c r="AE188">
        <f t="shared" si="27"/>
        <v>92</v>
      </c>
      <c r="AF188">
        <f t="shared" si="28"/>
        <v>0.4</v>
      </c>
      <c r="AG188">
        <f t="shared" si="29"/>
        <v>61.8</v>
      </c>
      <c r="AH188">
        <f t="shared" si="30"/>
        <v>0.1</v>
      </c>
      <c r="AJ188" s="9">
        <v>688088</v>
      </c>
      <c r="AK188" t="s">
        <v>3856</v>
      </c>
      <c r="AL188" t="s">
        <v>3857</v>
      </c>
      <c r="AM188" t="s">
        <v>3858</v>
      </c>
      <c r="AN188" t="s">
        <v>3859</v>
      </c>
    </row>
    <row r="189" spans="1:40" x14ac:dyDescent="0.3">
      <c r="A189" t="s">
        <v>198</v>
      </c>
      <c r="B189" t="s">
        <v>202</v>
      </c>
      <c r="C189" s="10">
        <v>705047</v>
      </c>
      <c r="D189">
        <v>58</v>
      </c>
      <c r="E189">
        <v>15</v>
      </c>
      <c r="F189">
        <v>153</v>
      </c>
      <c r="G189">
        <v>171</v>
      </c>
      <c r="H189">
        <v>0</v>
      </c>
      <c r="I189">
        <v>80.7</v>
      </c>
      <c r="J189">
        <v>0.6</v>
      </c>
      <c r="K189">
        <v>76.5</v>
      </c>
      <c r="L189">
        <v>0.7</v>
      </c>
      <c r="M189">
        <v>93.6</v>
      </c>
      <c r="N189">
        <v>0.7</v>
      </c>
      <c r="O189">
        <v>65.5</v>
      </c>
      <c r="P189">
        <v>0.7</v>
      </c>
      <c r="U189" t="s">
        <v>198</v>
      </c>
      <c r="V189">
        <f t="shared" si="21"/>
        <v>705047</v>
      </c>
      <c r="W189" t="str">
        <f t="shared" si="22"/>
        <v>École élémentaire catholique Arc-en-ciel</v>
      </c>
      <c r="X189" t="str">
        <f>VLOOKUP($C189,$AJ$3:$AN$4906,3,FALSE)</f>
        <v>1830 Portobello boul.</v>
      </c>
      <c r="Y189" t="str">
        <f>VLOOKUP($C189,$AJ$3:$AN$4906,4,FALSE)</f>
        <v>Orléans</v>
      </c>
      <c r="Z189" t="str">
        <f>VLOOKUP($C189,$AJ$3:$AN$4906,5,FALSE)</f>
        <v>K4A3T6</v>
      </c>
      <c r="AA189">
        <f t="shared" si="23"/>
        <v>80.7</v>
      </c>
      <c r="AB189">
        <f t="shared" si="24"/>
        <v>0.6</v>
      </c>
      <c r="AC189">
        <f t="shared" si="25"/>
        <v>76.5</v>
      </c>
      <c r="AD189">
        <f t="shared" si="26"/>
        <v>0.7</v>
      </c>
      <c r="AE189">
        <f t="shared" si="27"/>
        <v>93.6</v>
      </c>
      <c r="AF189">
        <f t="shared" si="28"/>
        <v>0.7</v>
      </c>
      <c r="AG189">
        <f t="shared" si="29"/>
        <v>65.5</v>
      </c>
      <c r="AH189">
        <f t="shared" si="30"/>
        <v>0.7</v>
      </c>
      <c r="AJ189" s="9">
        <v>690015</v>
      </c>
      <c r="AK189" t="s">
        <v>3860</v>
      </c>
      <c r="AL189" t="s">
        <v>3861</v>
      </c>
      <c r="AM189" t="s">
        <v>3862</v>
      </c>
      <c r="AN189" t="s">
        <v>3863</v>
      </c>
    </row>
    <row r="190" spans="1:40" x14ac:dyDescent="0.3">
      <c r="A190" t="s">
        <v>198</v>
      </c>
      <c r="B190" t="s">
        <v>203</v>
      </c>
      <c r="C190" s="10">
        <v>866248</v>
      </c>
      <c r="D190">
        <v>80</v>
      </c>
      <c r="E190">
        <v>15</v>
      </c>
      <c r="F190">
        <v>53</v>
      </c>
      <c r="H190">
        <v>0</v>
      </c>
      <c r="I190">
        <v>98.1</v>
      </c>
      <c r="J190">
        <v>1.6</v>
      </c>
      <c r="K190">
        <v>88.7</v>
      </c>
      <c r="L190">
        <v>1.3</v>
      </c>
      <c r="U190" t="s">
        <v>198</v>
      </c>
      <c r="V190">
        <f t="shared" si="21"/>
        <v>866248</v>
      </c>
      <c r="W190" t="str">
        <f t="shared" si="22"/>
        <v>École élémentaire catholique Au Coeur d'Ottawa</v>
      </c>
      <c r="X190" t="str">
        <f>VLOOKUP($C190,$AJ$3:$AN$4906,3,FALSE)</f>
        <v>88 Main Street</v>
      </c>
      <c r="Y190" t="str">
        <f>VLOOKUP($C190,$AJ$3:$AN$4906,4,FALSE)</f>
        <v>Ottawa</v>
      </c>
      <c r="Z190" t="str">
        <f>VLOOKUP($C190,$AJ$3:$AN$4906,5,FALSE)</f>
        <v>K1S1C2</v>
      </c>
      <c r="AA190">
        <f t="shared" si="23"/>
        <v>98.1</v>
      </c>
      <c r="AB190">
        <f t="shared" si="24"/>
        <v>1.6</v>
      </c>
      <c r="AC190">
        <f t="shared" si="25"/>
        <v>88.7</v>
      </c>
      <c r="AD190">
        <f t="shared" si="26"/>
        <v>1.3</v>
      </c>
      <c r="AE190">
        <f t="shared" si="27"/>
        <v>0</v>
      </c>
      <c r="AF190">
        <f t="shared" si="28"/>
        <v>0</v>
      </c>
      <c r="AG190">
        <f t="shared" si="29"/>
        <v>0</v>
      </c>
      <c r="AH190">
        <f t="shared" si="30"/>
        <v>0</v>
      </c>
      <c r="AJ190" s="9">
        <v>769930</v>
      </c>
      <c r="AK190" t="s">
        <v>3864</v>
      </c>
      <c r="AL190" t="s">
        <v>3865</v>
      </c>
      <c r="AM190" t="s">
        <v>3858</v>
      </c>
      <c r="AN190" t="s">
        <v>3866</v>
      </c>
    </row>
    <row r="191" spans="1:40" x14ac:dyDescent="0.3">
      <c r="A191" t="s">
        <v>198</v>
      </c>
      <c r="B191" t="s">
        <v>204</v>
      </c>
      <c r="C191" s="10">
        <v>769765</v>
      </c>
      <c r="D191">
        <v>68</v>
      </c>
      <c r="E191">
        <v>15</v>
      </c>
      <c r="F191">
        <v>175</v>
      </c>
      <c r="G191">
        <v>179</v>
      </c>
      <c r="H191">
        <v>0</v>
      </c>
      <c r="I191">
        <v>73.7</v>
      </c>
      <c r="J191">
        <v>0</v>
      </c>
      <c r="K191">
        <v>73.099999999999994</v>
      </c>
      <c r="L191">
        <v>0.2</v>
      </c>
      <c r="M191">
        <v>92.7</v>
      </c>
      <c r="N191">
        <v>0.5</v>
      </c>
      <c r="O191">
        <v>59.8</v>
      </c>
      <c r="P191">
        <v>-0.1</v>
      </c>
      <c r="U191" t="s">
        <v>198</v>
      </c>
      <c r="V191">
        <f t="shared" si="21"/>
        <v>769765</v>
      </c>
      <c r="W191" t="str">
        <f t="shared" si="22"/>
        <v>École élémentaire catholique Bernard-Grandmaître</v>
      </c>
      <c r="X191" t="str">
        <f>VLOOKUP($C191,$AJ$3:$AN$4906,3,FALSE)</f>
        <v>4170 Spratt chemin</v>
      </c>
      <c r="Y191" t="str">
        <f>VLOOKUP($C191,$AJ$3:$AN$4906,4,FALSE)</f>
        <v>Ottawa</v>
      </c>
      <c r="Z191" t="str">
        <f>VLOOKUP($C191,$AJ$3:$AN$4906,5,FALSE)</f>
        <v>K1V0Z5</v>
      </c>
      <c r="AA191">
        <f t="shared" si="23"/>
        <v>73.7</v>
      </c>
      <c r="AB191">
        <f t="shared" si="24"/>
        <v>0</v>
      </c>
      <c r="AC191">
        <f t="shared" si="25"/>
        <v>73.099999999999994</v>
      </c>
      <c r="AD191">
        <f t="shared" si="26"/>
        <v>0.2</v>
      </c>
      <c r="AE191">
        <f t="shared" si="27"/>
        <v>92.7</v>
      </c>
      <c r="AF191">
        <f t="shared" si="28"/>
        <v>0.5</v>
      </c>
      <c r="AG191">
        <f t="shared" si="29"/>
        <v>59.8</v>
      </c>
      <c r="AH191">
        <f t="shared" si="30"/>
        <v>-0.1</v>
      </c>
      <c r="AJ191" s="9">
        <v>772058</v>
      </c>
      <c r="AK191" t="s">
        <v>3867</v>
      </c>
      <c r="AL191" t="s">
        <v>3865</v>
      </c>
      <c r="AM191" t="s">
        <v>3858</v>
      </c>
      <c r="AN191" t="s">
        <v>3866</v>
      </c>
    </row>
    <row r="192" spans="1:40" x14ac:dyDescent="0.3">
      <c r="A192" t="s">
        <v>198</v>
      </c>
      <c r="B192" t="s">
        <v>205</v>
      </c>
      <c r="C192" s="10">
        <v>705390</v>
      </c>
      <c r="D192">
        <v>58</v>
      </c>
      <c r="E192">
        <v>14</v>
      </c>
      <c r="F192">
        <v>153</v>
      </c>
      <c r="G192">
        <v>205</v>
      </c>
      <c r="H192">
        <v>0</v>
      </c>
      <c r="I192">
        <v>81</v>
      </c>
      <c r="J192">
        <v>0.6</v>
      </c>
      <c r="K192">
        <v>61.4</v>
      </c>
      <c r="L192">
        <v>-0.6</v>
      </c>
      <c r="M192">
        <v>87.1</v>
      </c>
      <c r="N192">
        <v>0</v>
      </c>
      <c r="O192">
        <v>48.8</v>
      </c>
      <c r="P192">
        <v>-0.7</v>
      </c>
      <c r="U192" t="s">
        <v>198</v>
      </c>
      <c r="V192">
        <f t="shared" si="21"/>
        <v>705390</v>
      </c>
      <c r="W192" t="str">
        <f t="shared" si="22"/>
        <v>École élémentaire catholique De la Découverte</v>
      </c>
      <c r="X192" t="str">
        <f>VLOOKUP($C192,$AJ$3:$AN$4906,3,FALSE)</f>
        <v>866 Scala av.</v>
      </c>
      <c r="Y192" t="str">
        <f>VLOOKUP($C192,$AJ$3:$AN$4906,4,FALSE)</f>
        <v>Cumberland</v>
      </c>
      <c r="Z192" t="str">
        <f>VLOOKUP($C192,$AJ$3:$AN$4906,5,FALSE)</f>
        <v>K4A4T6</v>
      </c>
      <c r="AA192">
        <f t="shared" si="23"/>
        <v>81</v>
      </c>
      <c r="AB192">
        <f t="shared" si="24"/>
        <v>0.6</v>
      </c>
      <c r="AC192">
        <f t="shared" si="25"/>
        <v>61.4</v>
      </c>
      <c r="AD192">
        <f t="shared" si="26"/>
        <v>-0.6</v>
      </c>
      <c r="AE192">
        <f t="shared" si="27"/>
        <v>87.1</v>
      </c>
      <c r="AF192">
        <f t="shared" si="28"/>
        <v>0</v>
      </c>
      <c r="AG192">
        <f t="shared" si="29"/>
        <v>48.8</v>
      </c>
      <c r="AH192">
        <f t="shared" si="30"/>
        <v>-0.7</v>
      </c>
      <c r="AJ192" s="9">
        <v>696900</v>
      </c>
      <c r="AK192" t="s">
        <v>3868</v>
      </c>
      <c r="AL192" t="s">
        <v>3869</v>
      </c>
      <c r="AM192" t="s">
        <v>3858</v>
      </c>
      <c r="AN192" t="s">
        <v>3870</v>
      </c>
    </row>
    <row r="193" spans="1:40" x14ac:dyDescent="0.3">
      <c r="A193" t="s">
        <v>198</v>
      </c>
      <c r="B193" t="s">
        <v>206</v>
      </c>
      <c r="C193" s="10">
        <v>764264</v>
      </c>
      <c r="D193">
        <v>29</v>
      </c>
      <c r="E193">
        <v>24</v>
      </c>
      <c r="F193">
        <v>57</v>
      </c>
      <c r="G193">
        <v>54</v>
      </c>
      <c r="H193">
        <v>0</v>
      </c>
      <c r="I193">
        <v>84.2</v>
      </c>
      <c r="J193">
        <v>1.9</v>
      </c>
      <c r="K193">
        <v>63.2</v>
      </c>
      <c r="L193">
        <v>1.1000000000000001</v>
      </c>
      <c r="M193">
        <v>85.2</v>
      </c>
      <c r="N193">
        <v>1.2</v>
      </c>
      <c r="O193">
        <v>50</v>
      </c>
      <c r="P193">
        <v>0.9</v>
      </c>
      <c r="U193" t="s">
        <v>198</v>
      </c>
      <c r="V193">
        <f t="shared" si="21"/>
        <v>764264</v>
      </c>
      <c r="W193" t="str">
        <f t="shared" si="22"/>
        <v>École élémentaire catholique Des Pins</v>
      </c>
      <c r="X193" t="str">
        <f>VLOOKUP($C193,$AJ$3:$AN$4906,3,FALSE)</f>
        <v>1487 Ridgebrook prom.</v>
      </c>
      <c r="Y193" t="str">
        <f>VLOOKUP($C193,$AJ$3:$AN$4906,4,FALSE)</f>
        <v>Gloucester</v>
      </c>
      <c r="Z193" t="str">
        <f>VLOOKUP($C193,$AJ$3:$AN$4906,5,FALSE)</f>
        <v>K1B4K6</v>
      </c>
      <c r="AA193">
        <f t="shared" si="23"/>
        <v>84.2</v>
      </c>
      <c r="AB193">
        <f t="shared" si="24"/>
        <v>1.9</v>
      </c>
      <c r="AC193">
        <f t="shared" si="25"/>
        <v>63.2</v>
      </c>
      <c r="AD193">
        <f t="shared" si="26"/>
        <v>1.1000000000000001</v>
      </c>
      <c r="AE193">
        <f t="shared" si="27"/>
        <v>85.2</v>
      </c>
      <c r="AF193">
        <f t="shared" si="28"/>
        <v>1.2</v>
      </c>
      <c r="AG193">
        <f t="shared" si="29"/>
        <v>50</v>
      </c>
      <c r="AH193">
        <f t="shared" si="30"/>
        <v>0.9</v>
      </c>
      <c r="AJ193" s="9">
        <v>714453</v>
      </c>
      <c r="AK193" t="s">
        <v>3871</v>
      </c>
      <c r="AL193" t="s">
        <v>3872</v>
      </c>
      <c r="AM193" t="s">
        <v>3858</v>
      </c>
      <c r="AN193" t="s">
        <v>3873</v>
      </c>
    </row>
    <row r="194" spans="1:40" x14ac:dyDescent="0.3">
      <c r="A194" t="s">
        <v>198</v>
      </c>
      <c r="B194" t="s">
        <v>207</v>
      </c>
      <c r="C194" s="10">
        <v>703168</v>
      </c>
      <c r="D194">
        <v>58</v>
      </c>
      <c r="E194">
        <v>16</v>
      </c>
      <c r="F194">
        <v>186</v>
      </c>
      <c r="G194">
        <v>170</v>
      </c>
      <c r="H194">
        <v>0</v>
      </c>
      <c r="I194">
        <v>72.8</v>
      </c>
      <c r="J194">
        <v>0</v>
      </c>
      <c r="K194">
        <v>67.7</v>
      </c>
      <c r="L194">
        <v>0</v>
      </c>
      <c r="M194">
        <v>82.6</v>
      </c>
      <c r="N194">
        <v>-0.5</v>
      </c>
      <c r="O194">
        <v>46.5</v>
      </c>
      <c r="P194">
        <v>-0.8</v>
      </c>
      <c r="U194" t="s">
        <v>198</v>
      </c>
      <c r="V194">
        <f t="shared" si="21"/>
        <v>703168</v>
      </c>
      <c r="W194" t="str">
        <f t="shared" si="22"/>
        <v>École élémentaire catholique Des Pionniers</v>
      </c>
      <c r="X194" t="str">
        <f>VLOOKUP($C194,$AJ$3:$AN$4906,3,FALSE)</f>
        <v>720 Merkley prom.</v>
      </c>
      <c r="Y194" t="str">
        <f>VLOOKUP($C194,$AJ$3:$AN$4906,4,FALSE)</f>
        <v>Orléans</v>
      </c>
      <c r="Z194" t="str">
        <f>VLOOKUP($C194,$AJ$3:$AN$4906,5,FALSE)</f>
        <v>K4A1L8</v>
      </c>
      <c r="AA194">
        <f t="shared" si="23"/>
        <v>72.8</v>
      </c>
      <c r="AB194">
        <f t="shared" si="24"/>
        <v>0</v>
      </c>
      <c r="AC194">
        <f t="shared" si="25"/>
        <v>67.7</v>
      </c>
      <c r="AD194">
        <f t="shared" si="26"/>
        <v>0</v>
      </c>
      <c r="AE194">
        <f t="shared" si="27"/>
        <v>82.6</v>
      </c>
      <c r="AF194">
        <f t="shared" si="28"/>
        <v>-0.5</v>
      </c>
      <c r="AG194">
        <f t="shared" si="29"/>
        <v>46.5</v>
      </c>
      <c r="AH194">
        <f t="shared" si="30"/>
        <v>-0.8</v>
      </c>
      <c r="AJ194" s="9">
        <v>716960</v>
      </c>
      <c r="AK194" t="s">
        <v>3874</v>
      </c>
      <c r="AL194" t="s">
        <v>3875</v>
      </c>
      <c r="AM194" t="s">
        <v>3876</v>
      </c>
      <c r="AN194" t="s">
        <v>3877</v>
      </c>
    </row>
    <row r="195" spans="1:40" x14ac:dyDescent="0.3">
      <c r="A195" t="s">
        <v>198</v>
      </c>
      <c r="B195" t="s">
        <v>208</v>
      </c>
      <c r="C195" s="10">
        <v>741671</v>
      </c>
      <c r="D195">
        <v>55</v>
      </c>
      <c r="E195">
        <v>18</v>
      </c>
      <c r="F195">
        <v>113</v>
      </c>
      <c r="G195">
        <v>122</v>
      </c>
      <c r="H195">
        <v>0</v>
      </c>
      <c r="I195">
        <v>85.4</v>
      </c>
      <c r="J195">
        <v>1.1000000000000001</v>
      </c>
      <c r="K195">
        <v>77</v>
      </c>
      <c r="L195">
        <v>0.9</v>
      </c>
      <c r="M195">
        <v>92.6</v>
      </c>
      <c r="N195">
        <v>0.7</v>
      </c>
      <c r="O195">
        <v>69.7</v>
      </c>
      <c r="P195">
        <v>1.2</v>
      </c>
      <c r="U195" t="s">
        <v>198</v>
      </c>
      <c r="V195">
        <f t="shared" si="21"/>
        <v>741671</v>
      </c>
      <c r="W195" t="str">
        <f t="shared" si="22"/>
        <v>École élémentaire catholique Des  Voyageurs</v>
      </c>
      <c r="X195" t="str">
        <f>VLOOKUP($C195,$AJ$3:$AN$4906,3,FALSE)</f>
        <v>6030 Voyageur prom.</v>
      </c>
      <c r="Y195" t="str">
        <f>VLOOKUP($C195,$AJ$3:$AN$4906,4,FALSE)</f>
        <v>Orléans</v>
      </c>
      <c r="Z195" t="str">
        <f>VLOOKUP($C195,$AJ$3:$AN$4906,5,FALSE)</f>
        <v>K1C2T1</v>
      </c>
      <c r="AA195">
        <f t="shared" si="23"/>
        <v>85.4</v>
      </c>
      <c r="AB195">
        <f t="shared" si="24"/>
        <v>1.1000000000000001</v>
      </c>
      <c r="AC195">
        <f t="shared" si="25"/>
        <v>77</v>
      </c>
      <c r="AD195">
        <f t="shared" si="26"/>
        <v>0.9</v>
      </c>
      <c r="AE195">
        <f t="shared" si="27"/>
        <v>92.6</v>
      </c>
      <c r="AF195">
        <f t="shared" si="28"/>
        <v>0.7</v>
      </c>
      <c r="AG195">
        <f t="shared" si="29"/>
        <v>69.7</v>
      </c>
      <c r="AH195">
        <f t="shared" si="30"/>
        <v>1.2</v>
      </c>
      <c r="AJ195" s="9">
        <v>720232</v>
      </c>
      <c r="AK195" t="s">
        <v>3878</v>
      </c>
      <c r="AL195" t="s">
        <v>3879</v>
      </c>
      <c r="AM195" t="s">
        <v>3880</v>
      </c>
      <c r="AN195" t="s">
        <v>3881</v>
      </c>
    </row>
    <row r="196" spans="1:40" x14ac:dyDescent="0.3">
      <c r="A196" t="s">
        <v>198</v>
      </c>
      <c r="B196" t="s">
        <v>209</v>
      </c>
      <c r="C196" s="10">
        <v>705055</v>
      </c>
      <c r="D196">
        <v>61</v>
      </c>
      <c r="E196">
        <v>15</v>
      </c>
      <c r="F196">
        <v>184</v>
      </c>
      <c r="G196">
        <v>183</v>
      </c>
      <c r="H196">
        <v>0</v>
      </c>
      <c r="I196">
        <v>79.099999999999994</v>
      </c>
      <c r="J196">
        <v>0.6</v>
      </c>
      <c r="K196">
        <v>67.900000000000006</v>
      </c>
      <c r="L196">
        <v>0.1</v>
      </c>
      <c r="M196">
        <v>89.6</v>
      </c>
      <c r="N196">
        <v>0.3</v>
      </c>
      <c r="O196">
        <v>47.5</v>
      </c>
      <c r="P196">
        <v>-0.8</v>
      </c>
      <c r="U196" t="s">
        <v>198</v>
      </c>
      <c r="V196">
        <f t="shared" ref="V196:V259" si="31">VLOOKUP(C196,$AJ$3:$AN$4906,1,FALSE)</f>
        <v>705055</v>
      </c>
      <c r="W196" t="str">
        <f t="shared" ref="W196:W259" si="32">VLOOKUP(C196,$AJ$3:$AN$4906,2,FALSE)</f>
        <v>École élémentaire catholique Elisabeth-Bruyère</v>
      </c>
      <c r="X196" t="str">
        <f>VLOOKUP($C196,$AJ$3:$AN$4906,3,FALSE)</f>
        <v>100 Stonehaven prom.</v>
      </c>
      <c r="Y196" t="str">
        <f>VLOOKUP($C196,$AJ$3:$AN$4906,4,FALSE)</f>
        <v>Kanata</v>
      </c>
      <c r="Z196" t="str">
        <f>VLOOKUP($C196,$AJ$3:$AN$4906,5,FALSE)</f>
        <v>K2M2H4</v>
      </c>
      <c r="AA196">
        <f t="shared" ref="AA196:AA259" si="33">I196</f>
        <v>79.099999999999994</v>
      </c>
      <c r="AB196">
        <f t="shared" ref="AB196:AB259" si="34">J196</f>
        <v>0.6</v>
      </c>
      <c r="AC196">
        <f t="shared" ref="AC196:AC259" si="35">K196</f>
        <v>67.900000000000006</v>
      </c>
      <c r="AD196">
        <f t="shared" ref="AD196:AD259" si="36">L196</f>
        <v>0.1</v>
      </c>
      <c r="AE196">
        <f t="shared" ref="AE196:AE259" si="37">M196</f>
        <v>89.6</v>
      </c>
      <c r="AF196">
        <f t="shared" ref="AF196:AF259" si="38">N196</f>
        <v>0.3</v>
      </c>
      <c r="AG196">
        <f t="shared" ref="AG196:AG259" si="39">O196</f>
        <v>47.5</v>
      </c>
      <c r="AH196">
        <f t="shared" ref="AH196:AH259" si="40">P196</f>
        <v>-0.8</v>
      </c>
      <c r="AJ196" s="9">
        <v>750259</v>
      </c>
      <c r="AK196" t="s">
        <v>144</v>
      </c>
      <c r="AL196" t="s">
        <v>3882</v>
      </c>
      <c r="AM196" t="s">
        <v>3883</v>
      </c>
      <c r="AN196" t="s">
        <v>3884</v>
      </c>
    </row>
    <row r="197" spans="1:40" x14ac:dyDescent="0.3">
      <c r="A197" t="s">
        <v>198</v>
      </c>
      <c r="B197" t="s">
        <v>210</v>
      </c>
      <c r="C197" s="10">
        <v>864730</v>
      </c>
      <c r="D197">
        <v>58</v>
      </c>
      <c r="E197">
        <v>18</v>
      </c>
      <c r="F197">
        <v>129</v>
      </c>
      <c r="G197">
        <v>123</v>
      </c>
      <c r="H197">
        <v>0</v>
      </c>
      <c r="I197">
        <v>93.8</v>
      </c>
      <c r="J197">
        <v>1.9</v>
      </c>
      <c r="K197">
        <v>88.4</v>
      </c>
      <c r="L197">
        <v>2.1</v>
      </c>
      <c r="M197">
        <v>95.1</v>
      </c>
      <c r="N197">
        <v>1.3</v>
      </c>
      <c r="O197">
        <v>65.900000000000006</v>
      </c>
      <c r="P197">
        <v>0.9</v>
      </c>
      <c r="U197" t="s">
        <v>198</v>
      </c>
      <c r="V197">
        <f t="shared" si="31"/>
        <v>864730</v>
      </c>
      <c r="W197" t="str">
        <f t="shared" si="32"/>
        <v>École élémentaire catholique George-Étienne-Cartier</v>
      </c>
      <c r="X197" t="str">
        <f>VLOOKUP($C197,$AJ$3:$AN$4906,3,FALSE)</f>
        <v>880 Thorndale prom.</v>
      </c>
      <c r="Y197" t="str">
        <f>VLOOKUP($C197,$AJ$3:$AN$4906,4,FALSE)</f>
        <v>Ottawa</v>
      </c>
      <c r="Z197" t="str">
        <f>VLOOKUP($C197,$AJ$3:$AN$4906,5,FALSE)</f>
        <v>K1V6Y3</v>
      </c>
      <c r="AA197">
        <f t="shared" si="33"/>
        <v>93.8</v>
      </c>
      <c r="AB197">
        <f t="shared" si="34"/>
        <v>1.9</v>
      </c>
      <c r="AC197">
        <f t="shared" si="35"/>
        <v>88.4</v>
      </c>
      <c r="AD197">
        <f t="shared" si="36"/>
        <v>2.1</v>
      </c>
      <c r="AE197">
        <f t="shared" si="37"/>
        <v>95.1</v>
      </c>
      <c r="AF197">
        <f t="shared" si="38"/>
        <v>1.3</v>
      </c>
      <c r="AG197">
        <f t="shared" si="39"/>
        <v>65.900000000000006</v>
      </c>
      <c r="AH197">
        <f t="shared" si="40"/>
        <v>0.9</v>
      </c>
      <c r="AJ197" s="9">
        <v>736481</v>
      </c>
      <c r="AK197" t="s">
        <v>3885</v>
      </c>
      <c r="AL197" t="s">
        <v>3886</v>
      </c>
      <c r="AM197" t="s">
        <v>3887</v>
      </c>
      <c r="AN197" t="s">
        <v>3888</v>
      </c>
    </row>
    <row r="198" spans="1:40" x14ac:dyDescent="0.3">
      <c r="A198" t="s">
        <v>198</v>
      </c>
      <c r="B198" t="s">
        <v>211</v>
      </c>
      <c r="C198" s="10">
        <v>701688</v>
      </c>
      <c r="D198">
        <v>34</v>
      </c>
      <c r="E198">
        <v>37</v>
      </c>
      <c r="F198">
        <v>114</v>
      </c>
      <c r="G198">
        <v>113</v>
      </c>
      <c r="H198">
        <v>0</v>
      </c>
      <c r="I198">
        <v>59.6</v>
      </c>
      <c r="J198">
        <v>0.8</v>
      </c>
      <c r="K198">
        <v>57.9</v>
      </c>
      <c r="L198">
        <v>1.5</v>
      </c>
      <c r="M198">
        <v>65</v>
      </c>
      <c r="N198">
        <v>-0.1</v>
      </c>
      <c r="O198">
        <v>27.4</v>
      </c>
      <c r="P198">
        <v>-0.4</v>
      </c>
      <c r="U198" t="s">
        <v>198</v>
      </c>
      <c r="V198">
        <f t="shared" si="31"/>
        <v>701688</v>
      </c>
      <c r="W198" t="str">
        <f t="shared" si="32"/>
        <v>École élémentaire catholique Horizon-Jeunesse</v>
      </c>
      <c r="X198" t="str">
        <f>VLOOKUP($C198,$AJ$3:$AN$4906,3,FALSE)</f>
        <v>349 Olmstead rue</v>
      </c>
      <c r="Y198" t="str">
        <f>VLOOKUP($C198,$AJ$3:$AN$4906,4,FALSE)</f>
        <v>Vanier</v>
      </c>
      <c r="Z198" t="str">
        <f>VLOOKUP($C198,$AJ$3:$AN$4906,5,FALSE)</f>
        <v>K1L1B1</v>
      </c>
      <c r="AA198">
        <f t="shared" si="33"/>
        <v>59.6</v>
      </c>
      <c r="AB198">
        <f t="shared" si="34"/>
        <v>0.8</v>
      </c>
      <c r="AC198">
        <f t="shared" si="35"/>
        <v>57.9</v>
      </c>
      <c r="AD198">
        <f t="shared" si="36"/>
        <v>1.5</v>
      </c>
      <c r="AE198">
        <f t="shared" si="37"/>
        <v>65</v>
      </c>
      <c r="AF198">
        <f t="shared" si="38"/>
        <v>-0.1</v>
      </c>
      <c r="AG198">
        <f t="shared" si="39"/>
        <v>27.4</v>
      </c>
      <c r="AH198">
        <f t="shared" si="40"/>
        <v>-0.4</v>
      </c>
      <c r="AJ198" s="9">
        <v>739200</v>
      </c>
      <c r="AK198" t="s">
        <v>3889</v>
      </c>
      <c r="AL198" t="s">
        <v>3890</v>
      </c>
      <c r="AM198" t="s">
        <v>3858</v>
      </c>
      <c r="AN198" t="s">
        <v>3891</v>
      </c>
    </row>
    <row r="199" spans="1:40" x14ac:dyDescent="0.3">
      <c r="A199" t="s">
        <v>198</v>
      </c>
      <c r="B199" t="s">
        <v>212</v>
      </c>
      <c r="C199" s="10">
        <v>722901</v>
      </c>
      <c r="D199">
        <v>40</v>
      </c>
      <c r="E199">
        <v>15</v>
      </c>
      <c r="F199">
        <v>99</v>
      </c>
      <c r="G199">
        <v>73</v>
      </c>
      <c r="H199">
        <v>0</v>
      </c>
      <c r="I199">
        <v>79.8</v>
      </c>
      <c r="J199">
        <v>1</v>
      </c>
      <c r="K199">
        <v>71.7</v>
      </c>
      <c r="L199">
        <v>0.9</v>
      </c>
      <c r="M199">
        <v>87</v>
      </c>
      <c r="N199">
        <v>0.7</v>
      </c>
      <c r="O199">
        <v>47.9</v>
      </c>
      <c r="P199">
        <v>0.1</v>
      </c>
      <c r="U199" t="s">
        <v>198</v>
      </c>
      <c r="V199">
        <f t="shared" si="31"/>
        <v>722901</v>
      </c>
      <c r="W199" t="str">
        <f t="shared" si="32"/>
        <v>École élémentaire catholique J.-L.-Couroux</v>
      </c>
      <c r="X199" t="str">
        <f>VLOOKUP($C199,$AJ$3:$AN$4906,3,FALSE)</f>
        <v>10 Findlay av.</v>
      </c>
      <c r="Y199" t="str">
        <f>VLOOKUP($C199,$AJ$3:$AN$4906,4,FALSE)</f>
        <v>Carleton Place</v>
      </c>
      <c r="Z199" t="str">
        <f>VLOOKUP($C199,$AJ$3:$AN$4906,5,FALSE)</f>
        <v>K7C4K1</v>
      </c>
      <c r="AA199">
        <f t="shared" si="33"/>
        <v>79.8</v>
      </c>
      <c r="AB199">
        <f t="shared" si="34"/>
        <v>1</v>
      </c>
      <c r="AC199">
        <f t="shared" si="35"/>
        <v>71.7</v>
      </c>
      <c r="AD199">
        <f t="shared" si="36"/>
        <v>0.9</v>
      </c>
      <c r="AE199">
        <f t="shared" si="37"/>
        <v>87</v>
      </c>
      <c r="AF199">
        <f t="shared" si="38"/>
        <v>0.7</v>
      </c>
      <c r="AG199">
        <f t="shared" si="39"/>
        <v>47.9</v>
      </c>
      <c r="AH199">
        <f t="shared" si="40"/>
        <v>0.1</v>
      </c>
      <c r="AJ199" s="9">
        <v>743968</v>
      </c>
      <c r="AK199" t="s">
        <v>3892</v>
      </c>
      <c r="AL199" t="s">
        <v>3893</v>
      </c>
      <c r="AM199" t="s">
        <v>3894</v>
      </c>
      <c r="AN199" t="s">
        <v>3895</v>
      </c>
    </row>
    <row r="200" spans="1:40" x14ac:dyDescent="0.3">
      <c r="A200" t="s">
        <v>198</v>
      </c>
      <c r="B200" t="s">
        <v>213</v>
      </c>
      <c r="C200" s="10">
        <v>705136</v>
      </c>
      <c r="D200">
        <v>66</v>
      </c>
      <c r="E200">
        <v>13</v>
      </c>
      <c r="F200">
        <v>96</v>
      </c>
      <c r="G200">
        <v>129</v>
      </c>
      <c r="H200">
        <v>0</v>
      </c>
      <c r="I200">
        <v>84.9</v>
      </c>
      <c r="J200">
        <v>0.9</v>
      </c>
      <c r="K200">
        <v>79.2</v>
      </c>
      <c r="L200">
        <v>0.9</v>
      </c>
      <c r="M200">
        <v>90.7</v>
      </c>
      <c r="N200">
        <v>0.3</v>
      </c>
      <c r="O200">
        <v>65.099999999999994</v>
      </c>
      <c r="P200">
        <v>0.4</v>
      </c>
      <c r="U200" t="s">
        <v>198</v>
      </c>
      <c r="V200">
        <f t="shared" si="31"/>
        <v>705136</v>
      </c>
      <c r="W200" t="str">
        <f t="shared" si="32"/>
        <v>École élémentaire catholique Jean-Robert-Gauthier</v>
      </c>
      <c r="X200" t="str">
        <f>VLOOKUP($C200,$AJ$3:$AN$4906,3,FALSE)</f>
        <v>651 Chapman Mills prom.</v>
      </c>
      <c r="Y200" t="str">
        <f>VLOOKUP($C200,$AJ$3:$AN$4906,4,FALSE)</f>
        <v>Ottawa</v>
      </c>
      <c r="Z200" t="str">
        <f>VLOOKUP($C200,$AJ$3:$AN$4906,5,FALSE)</f>
        <v>K2J0W7</v>
      </c>
      <c r="AA200">
        <f t="shared" si="33"/>
        <v>84.9</v>
      </c>
      <c r="AB200">
        <f t="shared" si="34"/>
        <v>0.9</v>
      </c>
      <c r="AC200">
        <f t="shared" si="35"/>
        <v>79.2</v>
      </c>
      <c r="AD200">
        <f t="shared" si="36"/>
        <v>0.9</v>
      </c>
      <c r="AE200">
        <f t="shared" si="37"/>
        <v>90.7</v>
      </c>
      <c r="AF200">
        <f t="shared" si="38"/>
        <v>0.3</v>
      </c>
      <c r="AG200">
        <f t="shared" si="39"/>
        <v>65.099999999999994</v>
      </c>
      <c r="AH200">
        <f t="shared" si="40"/>
        <v>0.4</v>
      </c>
      <c r="AJ200" s="9">
        <v>749125</v>
      </c>
      <c r="AK200" t="s">
        <v>3896</v>
      </c>
      <c r="AL200" t="s">
        <v>3897</v>
      </c>
      <c r="AM200" t="s">
        <v>3858</v>
      </c>
      <c r="AN200" t="s">
        <v>3898</v>
      </c>
    </row>
    <row r="201" spans="1:40" x14ac:dyDescent="0.3">
      <c r="A201" t="s">
        <v>198</v>
      </c>
      <c r="B201" t="s">
        <v>214</v>
      </c>
      <c r="C201" s="10">
        <v>696005</v>
      </c>
      <c r="D201">
        <v>31</v>
      </c>
      <c r="E201">
        <v>17</v>
      </c>
      <c r="F201">
        <v>194</v>
      </c>
      <c r="G201">
        <v>205</v>
      </c>
      <c r="H201">
        <v>0</v>
      </c>
      <c r="I201">
        <v>60.6</v>
      </c>
      <c r="J201">
        <v>-0.2</v>
      </c>
      <c r="K201">
        <v>59.8</v>
      </c>
      <c r="L201">
        <v>0.3</v>
      </c>
      <c r="M201">
        <v>92.7</v>
      </c>
      <c r="N201">
        <v>1.7</v>
      </c>
      <c r="O201">
        <v>70.7</v>
      </c>
      <c r="P201">
        <v>2.4</v>
      </c>
      <c r="U201" t="s">
        <v>198</v>
      </c>
      <c r="V201">
        <f t="shared" si="31"/>
        <v>696005</v>
      </c>
      <c r="W201" t="str">
        <f t="shared" si="32"/>
        <v>École élémentaire catholique Jeanne-Lajoie</v>
      </c>
      <c r="X201" t="str">
        <f>VLOOKUP($C201,$AJ$3:$AN$4906,3,FALSE)</f>
        <v>1255 Pembroke Ouest Rue</v>
      </c>
      <c r="Y201" t="str">
        <f>VLOOKUP($C201,$AJ$3:$AN$4906,4,FALSE)</f>
        <v>Pembroke</v>
      </c>
      <c r="Z201" t="str">
        <f>VLOOKUP($C201,$AJ$3:$AN$4906,5,FALSE)</f>
        <v>K8A5R3</v>
      </c>
      <c r="AA201">
        <f t="shared" si="33"/>
        <v>60.6</v>
      </c>
      <c r="AB201">
        <f t="shared" si="34"/>
        <v>-0.2</v>
      </c>
      <c r="AC201">
        <f t="shared" si="35"/>
        <v>59.8</v>
      </c>
      <c r="AD201">
        <f t="shared" si="36"/>
        <v>0.3</v>
      </c>
      <c r="AE201">
        <f t="shared" si="37"/>
        <v>92.7</v>
      </c>
      <c r="AF201">
        <f t="shared" si="38"/>
        <v>1.7</v>
      </c>
      <c r="AG201">
        <f t="shared" si="39"/>
        <v>70.7</v>
      </c>
      <c r="AH201">
        <f t="shared" si="40"/>
        <v>2.4</v>
      </c>
      <c r="AJ201" s="9">
        <v>753084</v>
      </c>
      <c r="AK201" t="s">
        <v>3899</v>
      </c>
      <c r="AL201" t="s">
        <v>3900</v>
      </c>
      <c r="AM201" t="s">
        <v>3858</v>
      </c>
      <c r="AN201" t="s">
        <v>3901</v>
      </c>
    </row>
    <row r="202" spans="1:40" x14ac:dyDescent="0.3">
      <c r="A202" t="s">
        <v>198</v>
      </c>
      <c r="B202" t="s">
        <v>215</v>
      </c>
      <c r="C202" s="10">
        <v>701670</v>
      </c>
      <c r="D202">
        <v>27</v>
      </c>
      <c r="E202">
        <v>18</v>
      </c>
      <c r="F202">
        <v>71</v>
      </c>
      <c r="G202">
        <v>33</v>
      </c>
      <c r="H202">
        <v>0</v>
      </c>
      <c r="I202">
        <v>73.900000000000006</v>
      </c>
      <c r="J202">
        <v>0.9</v>
      </c>
      <c r="K202">
        <v>71.8</v>
      </c>
      <c r="L202">
        <v>1.5</v>
      </c>
      <c r="M202">
        <v>80.3</v>
      </c>
      <c r="N202">
        <v>0.4</v>
      </c>
      <c r="O202">
        <v>57.6</v>
      </c>
      <c r="P202">
        <v>1.5</v>
      </c>
      <c r="U202" t="s">
        <v>198</v>
      </c>
      <c r="V202">
        <f t="shared" si="31"/>
        <v>701670</v>
      </c>
      <c r="W202" t="str">
        <f t="shared" si="32"/>
        <v>École élémentaire catholique L'Envol</v>
      </c>
      <c r="X202" t="str">
        <f>VLOOKUP($C202,$AJ$3:$AN$4906,3,FALSE)</f>
        <v>45 Johnson prom.</v>
      </c>
      <c r="Y202" t="str">
        <f>VLOOKUP($C202,$AJ$3:$AN$4906,4,FALSE)</f>
        <v>Trenton</v>
      </c>
      <c r="Z202" t="str">
        <f>VLOOKUP($C202,$AJ$3:$AN$4906,5,FALSE)</f>
        <v>K8V6V7</v>
      </c>
      <c r="AA202">
        <f t="shared" si="33"/>
        <v>73.900000000000006</v>
      </c>
      <c r="AB202">
        <f t="shared" si="34"/>
        <v>0.9</v>
      </c>
      <c r="AC202">
        <f t="shared" si="35"/>
        <v>71.8</v>
      </c>
      <c r="AD202">
        <f t="shared" si="36"/>
        <v>1.5</v>
      </c>
      <c r="AE202">
        <f t="shared" si="37"/>
        <v>80.3</v>
      </c>
      <c r="AF202">
        <f t="shared" si="38"/>
        <v>0.4</v>
      </c>
      <c r="AG202">
        <f t="shared" si="39"/>
        <v>57.6</v>
      </c>
      <c r="AH202">
        <f t="shared" si="40"/>
        <v>1.5</v>
      </c>
      <c r="AJ202" s="9">
        <v>762756</v>
      </c>
      <c r="AK202" t="s">
        <v>150</v>
      </c>
      <c r="AL202" t="s">
        <v>3902</v>
      </c>
      <c r="AM202" t="s">
        <v>3903</v>
      </c>
      <c r="AN202" t="s">
        <v>3904</v>
      </c>
    </row>
    <row r="203" spans="1:40" x14ac:dyDescent="0.3">
      <c r="A203" t="s">
        <v>198</v>
      </c>
      <c r="B203" t="s">
        <v>216</v>
      </c>
      <c r="C203" s="10">
        <v>865648</v>
      </c>
      <c r="D203">
        <v>68</v>
      </c>
      <c r="E203">
        <v>13</v>
      </c>
      <c r="F203">
        <v>139</v>
      </c>
      <c r="G203">
        <v>146</v>
      </c>
      <c r="H203">
        <v>0</v>
      </c>
      <c r="I203">
        <v>87.4</v>
      </c>
      <c r="J203">
        <v>0.9</v>
      </c>
      <c r="K203">
        <v>82.7</v>
      </c>
      <c r="L203">
        <v>0.9</v>
      </c>
      <c r="M203">
        <v>94.2</v>
      </c>
      <c r="N203">
        <v>0.5</v>
      </c>
      <c r="O203">
        <v>82.2</v>
      </c>
      <c r="P203">
        <v>1.6</v>
      </c>
      <c r="U203" t="s">
        <v>198</v>
      </c>
      <c r="V203">
        <f t="shared" si="31"/>
        <v>865648</v>
      </c>
      <c r="W203" t="str">
        <f t="shared" si="32"/>
        <v>École élémentaire catholique L'Étoile-de-l'Est</v>
      </c>
      <c r="X203" t="str">
        <f>VLOOKUP($C203,$AJ$3:$AN$4906,3,FALSE)</f>
        <v>6220 Beauséjour prom.</v>
      </c>
      <c r="Y203" t="str">
        <f>VLOOKUP($C203,$AJ$3:$AN$4906,4,FALSE)</f>
        <v>Orléans</v>
      </c>
      <c r="Z203" t="str">
        <f>VLOOKUP($C203,$AJ$3:$AN$4906,5,FALSE)</f>
        <v>K1C8E4</v>
      </c>
      <c r="AA203">
        <f t="shared" si="33"/>
        <v>87.4</v>
      </c>
      <c r="AB203">
        <f t="shared" si="34"/>
        <v>0.9</v>
      </c>
      <c r="AC203">
        <f t="shared" si="35"/>
        <v>82.7</v>
      </c>
      <c r="AD203">
        <f t="shared" si="36"/>
        <v>0.9</v>
      </c>
      <c r="AE203">
        <f t="shared" si="37"/>
        <v>94.2</v>
      </c>
      <c r="AF203">
        <f t="shared" si="38"/>
        <v>0.5</v>
      </c>
      <c r="AG203">
        <f t="shared" si="39"/>
        <v>82.2</v>
      </c>
      <c r="AH203">
        <f t="shared" si="40"/>
        <v>1.6</v>
      </c>
      <c r="AJ203" s="9">
        <v>759309</v>
      </c>
      <c r="AK203" t="s">
        <v>3905</v>
      </c>
      <c r="AL203" t="s">
        <v>3906</v>
      </c>
      <c r="AM203" t="s">
        <v>3907</v>
      </c>
      <c r="AN203" t="s">
        <v>3908</v>
      </c>
    </row>
    <row r="204" spans="1:40" x14ac:dyDescent="0.3">
      <c r="A204" t="s">
        <v>198</v>
      </c>
      <c r="B204" t="s">
        <v>217</v>
      </c>
      <c r="C204" s="10">
        <v>725536</v>
      </c>
      <c r="D204">
        <v>62</v>
      </c>
      <c r="E204">
        <v>19</v>
      </c>
      <c r="F204">
        <v>189</v>
      </c>
      <c r="G204">
        <v>174</v>
      </c>
      <c r="H204">
        <v>0</v>
      </c>
      <c r="I204">
        <v>85.4</v>
      </c>
      <c r="J204">
        <v>1.2</v>
      </c>
      <c r="K204">
        <v>78.8</v>
      </c>
      <c r="L204">
        <v>1.2</v>
      </c>
      <c r="M204">
        <v>88.8</v>
      </c>
      <c r="N204">
        <v>0.5</v>
      </c>
      <c r="O204">
        <v>67.8</v>
      </c>
      <c r="P204">
        <v>0.9</v>
      </c>
      <c r="U204" t="s">
        <v>198</v>
      </c>
      <c r="V204">
        <f t="shared" si="31"/>
        <v>725536</v>
      </c>
      <c r="W204" t="str">
        <f t="shared" si="32"/>
        <v>École élémentaire catholique La Vérendrye</v>
      </c>
      <c r="X204" t="str">
        <f>VLOOKUP($C204,$AJ$3:$AN$4906,3,FALSE)</f>
        <v>614 Eastvale prom.</v>
      </c>
      <c r="Y204" t="str">
        <f>VLOOKUP($C204,$AJ$3:$AN$4906,4,FALSE)</f>
        <v>Gloucester</v>
      </c>
      <c r="Z204" t="str">
        <f>VLOOKUP($C204,$AJ$3:$AN$4906,5,FALSE)</f>
        <v>K1J6Z6</v>
      </c>
      <c r="AA204">
        <f t="shared" si="33"/>
        <v>85.4</v>
      </c>
      <c r="AB204">
        <f t="shared" si="34"/>
        <v>1.2</v>
      </c>
      <c r="AC204">
        <f t="shared" si="35"/>
        <v>78.8</v>
      </c>
      <c r="AD204">
        <f t="shared" si="36"/>
        <v>1.2</v>
      </c>
      <c r="AE204">
        <f t="shared" si="37"/>
        <v>88.8</v>
      </c>
      <c r="AF204">
        <f t="shared" si="38"/>
        <v>0.5</v>
      </c>
      <c r="AG204">
        <f t="shared" si="39"/>
        <v>67.8</v>
      </c>
      <c r="AH204">
        <f t="shared" si="40"/>
        <v>0.9</v>
      </c>
      <c r="AJ204" s="9">
        <v>751898</v>
      </c>
      <c r="AK204" t="s">
        <v>3909</v>
      </c>
      <c r="AL204" t="s">
        <v>3910</v>
      </c>
      <c r="AM204" t="s">
        <v>3858</v>
      </c>
      <c r="AN204" t="s">
        <v>3911</v>
      </c>
    </row>
    <row r="205" spans="1:40" x14ac:dyDescent="0.3">
      <c r="A205" t="s">
        <v>198</v>
      </c>
      <c r="B205" t="s">
        <v>218</v>
      </c>
      <c r="C205" s="10">
        <v>734314</v>
      </c>
      <c r="D205">
        <v>56</v>
      </c>
      <c r="E205">
        <v>19</v>
      </c>
      <c r="F205">
        <v>130</v>
      </c>
      <c r="G205">
        <v>172</v>
      </c>
      <c r="H205">
        <v>0</v>
      </c>
      <c r="I205">
        <v>63.8</v>
      </c>
      <c r="J205">
        <v>-0.2</v>
      </c>
      <c r="K205">
        <v>49.2</v>
      </c>
      <c r="L205">
        <v>-1</v>
      </c>
      <c r="M205">
        <v>75.599999999999994</v>
      </c>
      <c r="N205">
        <v>-0.7</v>
      </c>
      <c r="O205">
        <v>41.3</v>
      </c>
      <c r="P205">
        <v>-0.9</v>
      </c>
      <c r="U205" t="s">
        <v>198</v>
      </c>
      <c r="V205">
        <f t="shared" si="31"/>
        <v>734314</v>
      </c>
      <c r="W205" t="str">
        <f t="shared" si="32"/>
        <v>École élémentaire catholique Laurier-Carrière</v>
      </c>
      <c r="X205" t="str">
        <f>VLOOKUP($C205,$AJ$3:$AN$4906,3,FALSE)</f>
        <v>14 Four Seasons prom.</v>
      </c>
      <c r="Y205" t="str">
        <f>VLOOKUP($C205,$AJ$3:$AN$4906,4,FALSE)</f>
        <v>Nepean</v>
      </c>
      <c r="Z205" t="str">
        <f>VLOOKUP($C205,$AJ$3:$AN$4906,5,FALSE)</f>
        <v>K2E7P8</v>
      </c>
      <c r="AA205">
        <f t="shared" si="33"/>
        <v>63.8</v>
      </c>
      <c r="AB205">
        <f t="shared" si="34"/>
        <v>-0.2</v>
      </c>
      <c r="AC205">
        <f t="shared" si="35"/>
        <v>49.2</v>
      </c>
      <c r="AD205">
        <f t="shared" si="36"/>
        <v>-1</v>
      </c>
      <c r="AE205">
        <f t="shared" si="37"/>
        <v>75.599999999999994</v>
      </c>
      <c r="AF205">
        <f t="shared" si="38"/>
        <v>-0.7</v>
      </c>
      <c r="AG205">
        <f t="shared" si="39"/>
        <v>41.3</v>
      </c>
      <c r="AH205">
        <f t="shared" si="40"/>
        <v>-0.9</v>
      </c>
      <c r="AJ205" s="9">
        <v>704940</v>
      </c>
      <c r="AK205" t="s">
        <v>164</v>
      </c>
      <c r="AL205" t="s">
        <v>3912</v>
      </c>
      <c r="AM205" t="s">
        <v>3858</v>
      </c>
      <c r="AN205" t="s">
        <v>3913</v>
      </c>
    </row>
    <row r="206" spans="1:40" x14ac:dyDescent="0.3">
      <c r="A206" t="s">
        <v>198</v>
      </c>
      <c r="B206" t="s">
        <v>219</v>
      </c>
      <c r="C206" s="10">
        <v>753157</v>
      </c>
      <c r="D206">
        <v>37</v>
      </c>
      <c r="E206">
        <v>34</v>
      </c>
      <c r="F206">
        <v>94</v>
      </c>
      <c r="G206">
        <v>101</v>
      </c>
      <c r="H206">
        <v>0</v>
      </c>
      <c r="I206">
        <v>59</v>
      </c>
      <c r="J206">
        <v>0.6</v>
      </c>
      <c r="K206">
        <v>37.200000000000003</v>
      </c>
      <c r="L206">
        <v>-0.5</v>
      </c>
      <c r="M206">
        <v>83.7</v>
      </c>
      <c r="N206">
        <v>1.6</v>
      </c>
      <c r="O206">
        <v>44.6</v>
      </c>
      <c r="P206">
        <v>0.6</v>
      </c>
      <c r="U206" t="s">
        <v>198</v>
      </c>
      <c r="V206">
        <f t="shared" si="31"/>
        <v>753157</v>
      </c>
      <c r="W206" t="str">
        <f t="shared" si="32"/>
        <v>École élémentaire catholique Marius-Barbeau</v>
      </c>
      <c r="X206" t="str">
        <f>VLOOKUP($C206,$AJ$3:$AN$4906,3,FALSE)</f>
        <v>1345 Nottinghill av.</v>
      </c>
      <c r="Y206" t="str">
        <f>VLOOKUP($C206,$AJ$3:$AN$4906,4,FALSE)</f>
        <v>Ottawa</v>
      </c>
      <c r="Z206" t="str">
        <f>VLOOKUP($C206,$AJ$3:$AN$4906,5,FALSE)</f>
        <v>K1V6T3</v>
      </c>
      <c r="AA206">
        <f t="shared" si="33"/>
        <v>59</v>
      </c>
      <c r="AB206">
        <f t="shared" si="34"/>
        <v>0.6</v>
      </c>
      <c r="AC206">
        <f t="shared" si="35"/>
        <v>37.200000000000003</v>
      </c>
      <c r="AD206">
        <f t="shared" si="36"/>
        <v>-0.5</v>
      </c>
      <c r="AE206">
        <f t="shared" si="37"/>
        <v>83.7</v>
      </c>
      <c r="AF206">
        <f t="shared" si="38"/>
        <v>1.6</v>
      </c>
      <c r="AG206">
        <f t="shared" si="39"/>
        <v>44.6</v>
      </c>
      <c r="AH206">
        <f t="shared" si="40"/>
        <v>0.6</v>
      </c>
      <c r="AJ206" s="9">
        <v>779067</v>
      </c>
      <c r="AK206" t="s">
        <v>3914</v>
      </c>
      <c r="AL206" t="s">
        <v>3915</v>
      </c>
      <c r="AM206" t="s">
        <v>3916</v>
      </c>
      <c r="AN206" t="s">
        <v>3917</v>
      </c>
    </row>
    <row r="207" spans="1:40" x14ac:dyDescent="0.3">
      <c r="A207" t="s">
        <v>198</v>
      </c>
      <c r="B207" t="s">
        <v>220</v>
      </c>
      <c r="C207" s="10">
        <v>705420</v>
      </c>
      <c r="D207">
        <v>45</v>
      </c>
      <c r="E207">
        <v>18</v>
      </c>
      <c r="F207">
        <v>117</v>
      </c>
      <c r="G207">
        <v>112</v>
      </c>
      <c r="H207">
        <v>0</v>
      </c>
      <c r="I207">
        <v>82.1</v>
      </c>
      <c r="J207">
        <v>1.1000000000000001</v>
      </c>
      <c r="K207">
        <v>81.2</v>
      </c>
      <c r="L207">
        <v>1.7</v>
      </c>
      <c r="M207">
        <v>84.4</v>
      </c>
      <c r="N207">
        <v>0.3</v>
      </c>
      <c r="O207">
        <v>51.8</v>
      </c>
      <c r="P207">
        <v>0.3</v>
      </c>
      <c r="U207" t="s">
        <v>198</v>
      </c>
      <c r="V207">
        <f t="shared" si="31"/>
        <v>705420</v>
      </c>
      <c r="W207" t="str">
        <f t="shared" si="32"/>
        <v>École élémentaire catholique Mgr-Rémi-Gaulin</v>
      </c>
      <c r="X207" t="str">
        <f>VLOOKUP($C207,$AJ$3:$AN$4906,3,FALSE)</f>
        <v>51 Virginia rue</v>
      </c>
      <c r="Y207" t="str">
        <f>VLOOKUP($C207,$AJ$3:$AN$4906,4,FALSE)</f>
        <v>Kingston</v>
      </c>
      <c r="Z207" t="str">
        <f>VLOOKUP($C207,$AJ$3:$AN$4906,5,FALSE)</f>
        <v>K7K5Y3</v>
      </c>
      <c r="AA207">
        <f t="shared" si="33"/>
        <v>82.1</v>
      </c>
      <c r="AB207">
        <f t="shared" si="34"/>
        <v>1.1000000000000001</v>
      </c>
      <c r="AC207">
        <f t="shared" si="35"/>
        <v>81.2</v>
      </c>
      <c r="AD207">
        <f t="shared" si="36"/>
        <v>1.7</v>
      </c>
      <c r="AE207">
        <f t="shared" si="37"/>
        <v>84.4</v>
      </c>
      <c r="AF207">
        <f t="shared" si="38"/>
        <v>0.3</v>
      </c>
      <c r="AG207">
        <f t="shared" si="39"/>
        <v>51.8</v>
      </c>
      <c r="AH207">
        <f t="shared" si="40"/>
        <v>0.3</v>
      </c>
      <c r="AJ207" s="9">
        <v>782050</v>
      </c>
      <c r="AK207" t="s">
        <v>3918</v>
      </c>
      <c r="AL207" t="s">
        <v>3919</v>
      </c>
      <c r="AM207" t="s">
        <v>3920</v>
      </c>
      <c r="AN207" t="s">
        <v>3921</v>
      </c>
    </row>
    <row r="208" spans="1:40" x14ac:dyDescent="0.3">
      <c r="A208" t="s">
        <v>198</v>
      </c>
      <c r="B208" t="s">
        <v>221</v>
      </c>
      <c r="C208" s="10">
        <v>732397</v>
      </c>
      <c r="D208">
        <v>44</v>
      </c>
      <c r="E208">
        <v>31</v>
      </c>
      <c r="F208">
        <v>213</v>
      </c>
      <c r="G208">
        <v>205</v>
      </c>
      <c r="H208">
        <v>0</v>
      </c>
      <c r="I208">
        <v>78.599999999999994</v>
      </c>
      <c r="J208">
        <v>1.7</v>
      </c>
      <c r="K208">
        <v>62.4</v>
      </c>
      <c r="L208">
        <v>1.3</v>
      </c>
      <c r="M208">
        <v>84.9</v>
      </c>
      <c r="N208">
        <v>1.4</v>
      </c>
      <c r="O208">
        <v>41</v>
      </c>
      <c r="P208">
        <v>0.1</v>
      </c>
      <c r="U208" t="s">
        <v>198</v>
      </c>
      <c r="V208">
        <f t="shared" si="31"/>
        <v>732397</v>
      </c>
      <c r="W208" t="str">
        <f t="shared" si="32"/>
        <v>École élémentaire catholique Montfort</v>
      </c>
      <c r="X208" t="str">
        <f>VLOOKUP($C208,$AJ$3:$AN$4906,3,FALSE)</f>
        <v>350 Den Haag rue</v>
      </c>
      <c r="Y208" t="str">
        <f>VLOOKUP($C208,$AJ$3:$AN$4906,4,FALSE)</f>
        <v>Ottawa</v>
      </c>
      <c r="Z208" t="str">
        <f>VLOOKUP($C208,$AJ$3:$AN$4906,5,FALSE)</f>
        <v>K1K0W9</v>
      </c>
      <c r="AA208">
        <f t="shared" si="33"/>
        <v>78.599999999999994</v>
      </c>
      <c r="AB208">
        <f t="shared" si="34"/>
        <v>1.7</v>
      </c>
      <c r="AC208">
        <f t="shared" si="35"/>
        <v>62.4</v>
      </c>
      <c r="AD208">
        <f t="shared" si="36"/>
        <v>1.3</v>
      </c>
      <c r="AE208">
        <f t="shared" si="37"/>
        <v>84.9</v>
      </c>
      <c r="AF208">
        <f t="shared" si="38"/>
        <v>1.4</v>
      </c>
      <c r="AG208">
        <f t="shared" si="39"/>
        <v>41</v>
      </c>
      <c r="AH208">
        <f t="shared" si="40"/>
        <v>0.1</v>
      </c>
      <c r="AJ208" s="9">
        <v>789984</v>
      </c>
      <c r="AK208" t="s">
        <v>3922</v>
      </c>
      <c r="AL208" t="s">
        <v>3923</v>
      </c>
      <c r="AM208" t="s">
        <v>3924</v>
      </c>
      <c r="AN208" t="s">
        <v>3925</v>
      </c>
    </row>
    <row r="209" spans="1:40" x14ac:dyDescent="0.3">
      <c r="A209" t="s">
        <v>198</v>
      </c>
      <c r="B209" t="s">
        <v>222</v>
      </c>
      <c r="C209" s="10">
        <v>735920</v>
      </c>
      <c r="D209">
        <v>62</v>
      </c>
      <c r="E209">
        <v>18</v>
      </c>
      <c r="F209">
        <v>193</v>
      </c>
      <c r="G209">
        <v>164</v>
      </c>
      <c r="H209">
        <v>0</v>
      </c>
      <c r="I209">
        <v>82.1</v>
      </c>
      <c r="J209">
        <v>0.9</v>
      </c>
      <c r="K209">
        <v>71.5</v>
      </c>
      <c r="L209">
        <v>0.6</v>
      </c>
      <c r="M209">
        <v>93.3</v>
      </c>
      <c r="N209">
        <v>1</v>
      </c>
      <c r="O209">
        <v>56.1</v>
      </c>
      <c r="P209">
        <v>0.3</v>
      </c>
      <c r="U209" t="s">
        <v>198</v>
      </c>
      <c r="V209">
        <f t="shared" si="31"/>
        <v>735920</v>
      </c>
      <c r="W209" t="str">
        <f t="shared" si="32"/>
        <v>École élémentaire catholique Notre-Dame-des-Champs</v>
      </c>
      <c r="X209" t="str">
        <f>VLOOKUP($C209,$AJ$3:$AN$4906,3,FALSE)</f>
        <v>6280 Renaud Ch</v>
      </c>
      <c r="Y209" t="str">
        <f>VLOOKUP($C209,$AJ$3:$AN$4906,4,FALSE)</f>
        <v>Ottawa</v>
      </c>
      <c r="Z209" t="str">
        <f>VLOOKUP($C209,$AJ$3:$AN$4906,5,FALSE)</f>
        <v>K4B1H9</v>
      </c>
      <c r="AA209">
        <f t="shared" si="33"/>
        <v>82.1</v>
      </c>
      <c r="AB209">
        <f t="shared" si="34"/>
        <v>0.9</v>
      </c>
      <c r="AC209">
        <f t="shared" si="35"/>
        <v>71.5</v>
      </c>
      <c r="AD209">
        <f t="shared" si="36"/>
        <v>0.6</v>
      </c>
      <c r="AE209">
        <f t="shared" si="37"/>
        <v>93.3</v>
      </c>
      <c r="AF209">
        <f t="shared" si="38"/>
        <v>1</v>
      </c>
      <c r="AG209">
        <f t="shared" si="39"/>
        <v>56.1</v>
      </c>
      <c r="AH209">
        <f t="shared" si="40"/>
        <v>0.3</v>
      </c>
      <c r="AJ209" s="9">
        <v>793256</v>
      </c>
      <c r="AK209" t="s">
        <v>3926</v>
      </c>
      <c r="AL209" t="s">
        <v>3927</v>
      </c>
      <c r="AM209" t="s">
        <v>3858</v>
      </c>
      <c r="AN209" t="s">
        <v>3928</v>
      </c>
    </row>
    <row r="210" spans="1:40" x14ac:dyDescent="0.3">
      <c r="A210" t="s">
        <v>198</v>
      </c>
      <c r="B210" t="s">
        <v>223</v>
      </c>
      <c r="C210" s="10">
        <v>796656</v>
      </c>
      <c r="D210">
        <v>61</v>
      </c>
      <c r="E210">
        <v>21</v>
      </c>
      <c r="F210">
        <v>176</v>
      </c>
      <c r="G210">
        <v>194</v>
      </c>
      <c r="H210">
        <v>0</v>
      </c>
      <c r="I210">
        <v>82.7</v>
      </c>
      <c r="J210">
        <v>1</v>
      </c>
      <c r="K210">
        <v>73.3</v>
      </c>
      <c r="L210">
        <v>0.9</v>
      </c>
      <c r="M210">
        <v>89.9</v>
      </c>
      <c r="N210">
        <v>0.7</v>
      </c>
      <c r="O210">
        <v>50</v>
      </c>
      <c r="P210">
        <v>-0.2</v>
      </c>
      <c r="U210" t="s">
        <v>198</v>
      </c>
      <c r="V210">
        <f t="shared" si="31"/>
        <v>796656</v>
      </c>
      <c r="W210" t="str">
        <f t="shared" si="32"/>
        <v>École élémentaire catholique Notre-Place</v>
      </c>
      <c r="X210" t="str">
        <f>VLOOKUP($C210,$AJ$3:$AN$4906,3,FALSE)</f>
        <v>665 Des Aubepines Drive</v>
      </c>
      <c r="Y210" t="str">
        <f>VLOOKUP($C210,$AJ$3:$AN$4906,4,FALSE)</f>
        <v>Orleans</v>
      </c>
      <c r="Z210" t="str">
        <f>VLOOKUP($C210,$AJ$3:$AN$4906,5,FALSE)</f>
        <v>K4A0Z3</v>
      </c>
      <c r="AA210">
        <f t="shared" si="33"/>
        <v>82.7</v>
      </c>
      <c r="AB210">
        <f t="shared" si="34"/>
        <v>1</v>
      </c>
      <c r="AC210">
        <f t="shared" si="35"/>
        <v>73.3</v>
      </c>
      <c r="AD210">
        <f t="shared" si="36"/>
        <v>0.9</v>
      </c>
      <c r="AE210">
        <f t="shared" si="37"/>
        <v>89.9</v>
      </c>
      <c r="AF210">
        <f t="shared" si="38"/>
        <v>0.7</v>
      </c>
      <c r="AG210">
        <f t="shared" si="39"/>
        <v>50</v>
      </c>
      <c r="AH210">
        <f t="shared" si="40"/>
        <v>-0.2</v>
      </c>
      <c r="AJ210" s="9">
        <v>810827</v>
      </c>
      <c r="AK210" t="s">
        <v>3929</v>
      </c>
      <c r="AL210" t="s">
        <v>3930</v>
      </c>
      <c r="AM210" t="s">
        <v>3880</v>
      </c>
      <c r="AN210" t="s">
        <v>3931</v>
      </c>
    </row>
    <row r="211" spans="1:40" x14ac:dyDescent="0.3">
      <c r="A211" t="s">
        <v>198</v>
      </c>
      <c r="B211" t="s">
        <v>224</v>
      </c>
      <c r="C211" s="10">
        <v>688762</v>
      </c>
      <c r="D211">
        <v>59</v>
      </c>
      <c r="E211">
        <v>15</v>
      </c>
      <c r="F211">
        <v>137</v>
      </c>
      <c r="G211">
        <v>143</v>
      </c>
      <c r="H211">
        <v>0</v>
      </c>
      <c r="I211">
        <v>73</v>
      </c>
      <c r="J211">
        <v>0.1</v>
      </c>
      <c r="K211">
        <v>69.3</v>
      </c>
      <c r="L211">
        <v>0.3</v>
      </c>
      <c r="M211">
        <v>91.3</v>
      </c>
      <c r="N211">
        <v>0.6</v>
      </c>
      <c r="O211">
        <v>57.3</v>
      </c>
      <c r="P211">
        <v>0.1</v>
      </c>
      <c r="U211" t="s">
        <v>198</v>
      </c>
      <c r="V211">
        <f t="shared" si="31"/>
        <v>688762</v>
      </c>
      <c r="W211" t="str">
        <f t="shared" si="32"/>
        <v>École élémentaire catholique Pierre-Elliott-Trudeau</v>
      </c>
      <c r="X211" t="str">
        <f>VLOOKUP($C211,$AJ$3:$AN$4906,3,FALSE)</f>
        <v>601 Longfields prom.</v>
      </c>
      <c r="Y211" t="str">
        <f>VLOOKUP($C211,$AJ$3:$AN$4906,4,FALSE)</f>
        <v>Nepean</v>
      </c>
      <c r="Z211" t="str">
        <f>VLOOKUP($C211,$AJ$3:$AN$4906,5,FALSE)</f>
        <v>K2J4X1</v>
      </c>
      <c r="AA211">
        <f t="shared" si="33"/>
        <v>73</v>
      </c>
      <c r="AB211">
        <f t="shared" si="34"/>
        <v>0.1</v>
      </c>
      <c r="AC211">
        <f t="shared" si="35"/>
        <v>69.3</v>
      </c>
      <c r="AD211">
        <f t="shared" si="36"/>
        <v>0.3</v>
      </c>
      <c r="AE211">
        <f t="shared" si="37"/>
        <v>91.3</v>
      </c>
      <c r="AF211">
        <f t="shared" si="38"/>
        <v>0.6</v>
      </c>
      <c r="AG211">
        <f t="shared" si="39"/>
        <v>57.3</v>
      </c>
      <c r="AH211">
        <f t="shared" si="40"/>
        <v>0.1</v>
      </c>
      <c r="AJ211" s="9">
        <v>818453</v>
      </c>
      <c r="AK211" t="s">
        <v>3932</v>
      </c>
      <c r="AL211" t="s">
        <v>3933</v>
      </c>
      <c r="AM211" t="s">
        <v>3858</v>
      </c>
      <c r="AN211" t="s">
        <v>3934</v>
      </c>
    </row>
    <row r="212" spans="1:40" x14ac:dyDescent="0.3">
      <c r="A212" t="s">
        <v>198</v>
      </c>
      <c r="B212" t="s">
        <v>225</v>
      </c>
      <c r="C212" s="10">
        <v>705365</v>
      </c>
      <c r="D212">
        <v>48</v>
      </c>
      <c r="E212">
        <v>14</v>
      </c>
      <c r="F212">
        <v>89</v>
      </c>
      <c r="G212">
        <v>101</v>
      </c>
      <c r="H212">
        <v>0</v>
      </c>
      <c r="I212">
        <v>76.400000000000006</v>
      </c>
      <c r="J212">
        <v>0.4</v>
      </c>
      <c r="K212">
        <v>75.3</v>
      </c>
      <c r="L212">
        <v>0.9</v>
      </c>
      <c r="M212">
        <v>88.6</v>
      </c>
      <c r="N212">
        <v>0.4</v>
      </c>
      <c r="O212">
        <v>45.5</v>
      </c>
      <c r="P212">
        <v>-0.6</v>
      </c>
      <c r="U212" t="s">
        <v>198</v>
      </c>
      <c r="V212">
        <f t="shared" si="31"/>
        <v>705365</v>
      </c>
      <c r="W212" t="str">
        <f t="shared" si="32"/>
        <v>École élémentaire catholique Reine-des-Bois</v>
      </c>
      <c r="X212" t="str">
        <f>VLOOKUP($C212,$AJ$3:$AN$4906,3,FALSE)</f>
        <v>1450 Duford rue</v>
      </c>
      <c r="Y212" t="str">
        <f>VLOOKUP($C212,$AJ$3:$AN$4906,4,FALSE)</f>
        <v>Orléans</v>
      </c>
      <c r="Z212" t="str">
        <f>VLOOKUP($C212,$AJ$3:$AN$4906,5,FALSE)</f>
        <v>K1E1E6</v>
      </c>
      <c r="AA212">
        <f t="shared" si="33"/>
        <v>76.400000000000006</v>
      </c>
      <c r="AB212">
        <f t="shared" si="34"/>
        <v>0.4</v>
      </c>
      <c r="AC212">
        <f t="shared" si="35"/>
        <v>75.3</v>
      </c>
      <c r="AD212">
        <f t="shared" si="36"/>
        <v>0.9</v>
      </c>
      <c r="AE212">
        <f t="shared" si="37"/>
        <v>88.6</v>
      </c>
      <c r="AF212">
        <f t="shared" si="38"/>
        <v>0.4</v>
      </c>
      <c r="AG212">
        <f t="shared" si="39"/>
        <v>45.5</v>
      </c>
      <c r="AH212">
        <f t="shared" si="40"/>
        <v>-0.6</v>
      </c>
      <c r="AJ212" s="9">
        <v>852434</v>
      </c>
      <c r="AK212" t="s">
        <v>3935</v>
      </c>
      <c r="AL212" t="s">
        <v>3936</v>
      </c>
      <c r="AM212" t="s">
        <v>3858</v>
      </c>
      <c r="AN212" t="s">
        <v>3866</v>
      </c>
    </row>
    <row r="213" spans="1:40" x14ac:dyDescent="0.3">
      <c r="A213" t="s">
        <v>198</v>
      </c>
      <c r="B213" t="s">
        <v>226</v>
      </c>
      <c r="C213" s="10">
        <v>753203</v>
      </c>
      <c r="D213">
        <v>57</v>
      </c>
      <c r="E213">
        <v>19</v>
      </c>
      <c r="F213">
        <v>99</v>
      </c>
      <c r="G213">
        <v>63</v>
      </c>
      <c r="H213">
        <v>0</v>
      </c>
      <c r="I213">
        <v>88.4</v>
      </c>
      <c r="J213">
        <v>1.4</v>
      </c>
      <c r="K213">
        <v>75.8</v>
      </c>
      <c r="L213">
        <v>1</v>
      </c>
      <c r="M213">
        <v>89.7</v>
      </c>
      <c r="N213">
        <v>0.6</v>
      </c>
      <c r="O213">
        <v>68.3</v>
      </c>
      <c r="P213">
        <v>1.1000000000000001</v>
      </c>
      <c r="U213" t="s">
        <v>198</v>
      </c>
      <c r="V213">
        <f t="shared" si="31"/>
        <v>753203</v>
      </c>
      <c r="W213" t="str">
        <f t="shared" si="32"/>
        <v>École élémentaire catholique Roger-Saint-Denis</v>
      </c>
      <c r="X213" t="str">
        <f>VLOOKUP($C213,$AJ$3:$AN$4906,3,FALSE)</f>
        <v>186 Barrow crois.</v>
      </c>
      <c r="Y213" t="str">
        <f>VLOOKUP($C213,$AJ$3:$AN$4906,4,FALSE)</f>
        <v>Kanata</v>
      </c>
      <c r="Z213" t="str">
        <f>VLOOKUP($C213,$AJ$3:$AN$4906,5,FALSE)</f>
        <v>K2L2C7</v>
      </c>
      <c r="AA213">
        <f t="shared" si="33"/>
        <v>88.4</v>
      </c>
      <c r="AB213">
        <f t="shared" si="34"/>
        <v>1.4</v>
      </c>
      <c r="AC213">
        <f t="shared" si="35"/>
        <v>75.8</v>
      </c>
      <c r="AD213">
        <f t="shared" si="36"/>
        <v>1</v>
      </c>
      <c r="AE213">
        <f t="shared" si="37"/>
        <v>89.7</v>
      </c>
      <c r="AF213">
        <f t="shared" si="38"/>
        <v>0.6</v>
      </c>
      <c r="AG213">
        <f t="shared" si="39"/>
        <v>68.3</v>
      </c>
      <c r="AH213">
        <f t="shared" si="40"/>
        <v>1.1000000000000001</v>
      </c>
      <c r="AJ213" s="9">
        <v>831450</v>
      </c>
      <c r="AK213" t="s">
        <v>3937</v>
      </c>
      <c r="AL213" t="s">
        <v>3938</v>
      </c>
      <c r="AM213" t="s">
        <v>3939</v>
      </c>
      <c r="AN213" t="s">
        <v>3940</v>
      </c>
    </row>
    <row r="214" spans="1:40" x14ac:dyDescent="0.3">
      <c r="A214" t="s">
        <v>198</v>
      </c>
      <c r="B214" t="s">
        <v>227</v>
      </c>
      <c r="C214" s="10">
        <v>793027</v>
      </c>
      <c r="D214">
        <v>59</v>
      </c>
      <c r="E214">
        <v>25</v>
      </c>
      <c r="F214">
        <v>130</v>
      </c>
      <c r="G214">
        <v>125</v>
      </c>
      <c r="H214">
        <v>0</v>
      </c>
      <c r="I214">
        <v>79.599999999999994</v>
      </c>
      <c r="J214">
        <v>1.1000000000000001</v>
      </c>
      <c r="K214">
        <v>65.400000000000006</v>
      </c>
      <c r="L214">
        <v>0.5</v>
      </c>
      <c r="M214">
        <v>92.8</v>
      </c>
      <c r="N214">
        <v>1.5</v>
      </c>
      <c r="O214">
        <v>59.2</v>
      </c>
      <c r="P214">
        <v>0.7</v>
      </c>
      <c r="U214" t="s">
        <v>198</v>
      </c>
      <c r="V214">
        <f t="shared" si="31"/>
        <v>793027</v>
      </c>
      <c r="W214" t="str">
        <f t="shared" si="32"/>
        <v>École élémentaire catholique Saint-François-d'Assise</v>
      </c>
      <c r="X214" t="str">
        <f>VLOOKUP($C214,$AJ$3:$AN$4906,3,FALSE)</f>
        <v>35 Melrose av.</v>
      </c>
      <c r="Y214" t="str">
        <f>VLOOKUP($C214,$AJ$3:$AN$4906,4,FALSE)</f>
        <v>Ottawa</v>
      </c>
      <c r="Z214" t="str">
        <f>VLOOKUP($C214,$AJ$3:$AN$4906,5,FALSE)</f>
        <v>K1Y1T8</v>
      </c>
      <c r="AA214">
        <f t="shared" si="33"/>
        <v>79.599999999999994</v>
      </c>
      <c r="AB214">
        <f t="shared" si="34"/>
        <v>1.1000000000000001</v>
      </c>
      <c r="AC214">
        <f t="shared" si="35"/>
        <v>65.400000000000006</v>
      </c>
      <c r="AD214">
        <f t="shared" si="36"/>
        <v>0.5</v>
      </c>
      <c r="AE214">
        <f t="shared" si="37"/>
        <v>92.8</v>
      </c>
      <c r="AF214">
        <f t="shared" si="38"/>
        <v>1.5</v>
      </c>
      <c r="AG214">
        <f t="shared" si="39"/>
        <v>59.2</v>
      </c>
      <c r="AH214">
        <f t="shared" si="40"/>
        <v>0.7</v>
      </c>
      <c r="AJ214" s="9">
        <v>834831</v>
      </c>
      <c r="AK214" t="s">
        <v>3941</v>
      </c>
      <c r="AL214" t="s">
        <v>3942</v>
      </c>
      <c r="AM214" t="s">
        <v>3943</v>
      </c>
      <c r="AN214" t="s">
        <v>3944</v>
      </c>
    </row>
    <row r="215" spans="1:40" x14ac:dyDescent="0.3">
      <c r="A215" t="s">
        <v>198</v>
      </c>
      <c r="B215" t="s">
        <v>228</v>
      </c>
      <c r="C215" s="10">
        <v>701971</v>
      </c>
      <c r="D215">
        <v>45</v>
      </c>
      <c r="E215">
        <v>9</v>
      </c>
      <c r="F215">
        <v>73</v>
      </c>
      <c r="G215">
        <v>73</v>
      </c>
      <c r="H215">
        <v>0</v>
      </c>
      <c r="I215">
        <v>92.5</v>
      </c>
      <c r="J215">
        <v>1.6</v>
      </c>
      <c r="K215">
        <v>93.2</v>
      </c>
      <c r="L215">
        <v>2.2000000000000002</v>
      </c>
      <c r="M215">
        <v>91.1</v>
      </c>
      <c r="N215">
        <v>0.7</v>
      </c>
      <c r="O215">
        <v>72.599999999999994</v>
      </c>
      <c r="P215">
        <v>1.6</v>
      </c>
      <c r="U215" t="s">
        <v>198</v>
      </c>
      <c r="V215">
        <f t="shared" si="31"/>
        <v>701971</v>
      </c>
      <c r="W215" t="str">
        <f t="shared" si="32"/>
        <v>École élémentaire catholique Saint-Guillaume</v>
      </c>
      <c r="X215" t="str">
        <f>VLOOKUP($C215,$AJ$3:$AN$4906,3,FALSE)</f>
        <v>5750 Buckland chemin</v>
      </c>
      <c r="Y215" t="str">
        <f>VLOOKUP($C215,$AJ$3:$AN$4906,4,FALSE)</f>
        <v>Vars</v>
      </c>
      <c r="Z215" t="str">
        <f>VLOOKUP($C215,$AJ$3:$AN$4906,5,FALSE)</f>
        <v>K0A3H0</v>
      </c>
      <c r="AA215">
        <f t="shared" si="33"/>
        <v>92.5</v>
      </c>
      <c r="AB215">
        <f t="shared" si="34"/>
        <v>1.6</v>
      </c>
      <c r="AC215">
        <f t="shared" si="35"/>
        <v>93.2</v>
      </c>
      <c r="AD215">
        <f t="shared" si="36"/>
        <v>2.2000000000000002</v>
      </c>
      <c r="AE215">
        <f t="shared" si="37"/>
        <v>91.1</v>
      </c>
      <c r="AF215">
        <f t="shared" si="38"/>
        <v>0.7</v>
      </c>
      <c r="AG215">
        <f t="shared" si="39"/>
        <v>72.599999999999994</v>
      </c>
      <c r="AH215">
        <f t="shared" si="40"/>
        <v>1.6</v>
      </c>
      <c r="AJ215" s="9">
        <v>834963</v>
      </c>
      <c r="AK215" t="s">
        <v>3945</v>
      </c>
      <c r="AL215" t="s">
        <v>3946</v>
      </c>
      <c r="AM215" t="s">
        <v>3947</v>
      </c>
      <c r="AN215" t="s">
        <v>3948</v>
      </c>
    </row>
    <row r="216" spans="1:40" x14ac:dyDescent="0.3">
      <c r="A216" t="s">
        <v>198</v>
      </c>
      <c r="B216" t="s">
        <v>229</v>
      </c>
      <c r="C216" s="10">
        <v>156159</v>
      </c>
      <c r="D216">
        <v>71</v>
      </c>
      <c r="E216">
        <v>12</v>
      </c>
      <c r="F216">
        <v>177</v>
      </c>
      <c r="G216">
        <v>173</v>
      </c>
      <c r="H216">
        <v>0</v>
      </c>
      <c r="I216">
        <v>85.6</v>
      </c>
      <c r="J216">
        <v>0.7</v>
      </c>
      <c r="K216">
        <v>81.900000000000006</v>
      </c>
      <c r="L216">
        <v>0.9</v>
      </c>
      <c r="M216">
        <v>90.5</v>
      </c>
      <c r="N216">
        <v>0.1</v>
      </c>
      <c r="O216">
        <v>62.4</v>
      </c>
      <c r="P216">
        <v>0.1</v>
      </c>
      <c r="U216" t="s">
        <v>198</v>
      </c>
      <c r="V216">
        <f t="shared" si="31"/>
        <v>156159</v>
      </c>
      <c r="W216" t="str">
        <f t="shared" si="32"/>
        <v>École élémentaire catholique Saint-Jean-Paul II</v>
      </c>
      <c r="X216" t="str">
        <f>VLOOKUP($C216,$AJ$3:$AN$4906,3,FALSE)</f>
        <v>5473 Abbott Est Rue</v>
      </c>
      <c r="Y216" t="str">
        <f>VLOOKUP($C216,$AJ$3:$AN$4906,4,FALSE)</f>
        <v>Stittsville</v>
      </c>
      <c r="Z216" t="str">
        <f>VLOOKUP($C216,$AJ$3:$AN$4906,5,FALSE)</f>
        <v>K2S0A8</v>
      </c>
      <c r="AA216">
        <f t="shared" si="33"/>
        <v>85.6</v>
      </c>
      <c r="AB216">
        <f t="shared" si="34"/>
        <v>0.7</v>
      </c>
      <c r="AC216">
        <f t="shared" si="35"/>
        <v>81.900000000000006</v>
      </c>
      <c r="AD216">
        <f t="shared" si="36"/>
        <v>0.9</v>
      </c>
      <c r="AE216">
        <f t="shared" si="37"/>
        <v>90.5</v>
      </c>
      <c r="AF216">
        <f t="shared" si="38"/>
        <v>0.1</v>
      </c>
      <c r="AG216">
        <f t="shared" si="39"/>
        <v>62.4</v>
      </c>
      <c r="AH216">
        <f t="shared" si="40"/>
        <v>0.1</v>
      </c>
      <c r="AJ216" s="9">
        <v>840530</v>
      </c>
      <c r="AK216" t="s">
        <v>3949</v>
      </c>
      <c r="AL216" t="s">
        <v>3950</v>
      </c>
      <c r="AM216" t="s">
        <v>3858</v>
      </c>
      <c r="AN216" t="s">
        <v>3951</v>
      </c>
    </row>
    <row r="217" spans="1:40" x14ac:dyDescent="0.3">
      <c r="A217" t="s">
        <v>198</v>
      </c>
      <c r="B217" t="s">
        <v>230</v>
      </c>
      <c r="C217" s="10">
        <v>703095</v>
      </c>
      <c r="D217">
        <v>55</v>
      </c>
      <c r="E217">
        <v>19</v>
      </c>
      <c r="F217">
        <v>124</v>
      </c>
      <c r="G217">
        <v>146</v>
      </c>
      <c r="H217">
        <v>0</v>
      </c>
      <c r="I217">
        <v>83.1</v>
      </c>
      <c r="J217">
        <v>1</v>
      </c>
      <c r="K217">
        <v>82.3</v>
      </c>
      <c r="L217">
        <v>1.5</v>
      </c>
      <c r="M217">
        <v>90.4</v>
      </c>
      <c r="N217">
        <v>0.6</v>
      </c>
      <c r="O217">
        <v>51.4</v>
      </c>
      <c r="P217">
        <v>-0.2</v>
      </c>
      <c r="U217" t="s">
        <v>198</v>
      </c>
      <c r="V217">
        <f t="shared" si="31"/>
        <v>703095</v>
      </c>
      <c r="W217" t="str">
        <f t="shared" si="32"/>
        <v>École élémentaire catholique Saint-Joseph d'Orléans</v>
      </c>
      <c r="X217" t="str">
        <f>VLOOKUP($C217,$AJ$3:$AN$4906,3,FALSE)</f>
        <v>6664 Carrière rue</v>
      </c>
      <c r="Y217" t="str">
        <f>VLOOKUP($C217,$AJ$3:$AN$4906,4,FALSE)</f>
        <v>Orléans</v>
      </c>
      <c r="Z217" t="str">
        <f>VLOOKUP($C217,$AJ$3:$AN$4906,5,FALSE)</f>
        <v>K1C1J4</v>
      </c>
      <c r="AA217">
        <f t="shared" si="33"/>
        <v>83.1</v>
      </c>
      <c r="AB217">
        <f t="shared" si="34"/>
        <v>1</v>
      </c>
      <c r="AC217">
        <f t="shared" si="35"/>
        <v>82.3</v>
      </c>
      <c r="AD217">
        <f t="shared" si="36"/>
        <v>1.5</v>
      </c>
      <c r="AE217">
        <f t="shared" si="37"/>
        <v>90.4</v>
      </c>
      <c r="AF217">
        <f t="shared" si="38"/>
        <v>0.6</v>
      </c>
      <c r="AG217">
        <f t="shared" si="39"/>
        <v>51.4</v>
      </c>
      <c r="AH217">
        <f t="shared" si="40"/>
        <v>-0.2</v>
      </c>
      <c r="AJ217" s="9">
        <v>840556</v>
      </c>
      <c r="AK217" t="s">
        <v>3952</v>
      </c>
      <c r="AL217" t="s">
        <v>3953</v>
      </c>
      <c r="AM217" t="s">
        <v>3887</v>
      </c>
      <c r="AN217" t="s">
        <v>3954</v>
      </c>
    </row>
    <row r="218" spans="1:40" x14ac:dyDescent="0.3">
      <c r="A218" t="s">
        <v>198</v>
      </c>
      <c r="B218" t="s">
        <v>231</v>
      </c>
      <c r="C218" s="10">
        <v>752625</v>
      </c>
      <c r="D218">
        <v>68</v>
      </c>
      <c r="E218">
        <v>12</v>
      </c>
      <c r="F218">
        <v>158</v>
      </c>
      <c r="G218">
        <v>162</v>
      </c>
      <c r="H218">
        <v>0</v>
      </c>
      <c r="I218">
        <v>77.8</v>
      </c>
      <c r="J218">
        <v>0.2</v>
      </c>
      <c r="K218">
        <v>72.8</v>
      </c>
      <c r="L218">
        <v>0.1</v>
      </c>
      <c r="M218">
        <v>88.3</v>
      </c>
      <c r="N218">
        <v>-0.1</v>
      </c>
      <c r="O218">
        <v>64.2</v>
      </c>
      <c r="P218">
        <v>0.2</v>
      </c>
      <c r="U218" t="s">
        <v>198</v>
      </c>
      <c r="V218">
        <f t="shared" si="31"/>
        <v>752625</v>
      </c>
      <c r="W218" t="str">
        <f t="shared" si="32"/>
        <v>École élémentaire catholique Saint-Rémi</v>
      </c>
      <c r="X218" t="str">
        <f>VLOOKUP($C218,$AJ$3:$AN$4906,3,FALSE)</f>
        <v>100 promenade Walden</v>
      </c>
      <c r="Y218" t="str">
        <f>VLOOKUP($C218,$AJ$3:$AN$4906,4,FALSE)</f>
        <v>KANATA</v>
      </c>
      <c r="Z218" t="str">
        <f>VLOOKUP($C218,$AJ$3:$AN$4906,5,FALSE)</f>
        <v>K2K0G8</v>
      </c>
      <c r="AA218">
        <f t="shared" si="33"/>
        <v>77.8</v>
      </c>
      <c r="AB218">
        <f t="shared" si="34"/>
        <v>0.2</v>
      </c>
      <c r="AC218">
        <f t="shared" si="35"/>
        <v>72.8</v>
      </c>
      <c r="AD218">
        <f t="shared" si="36"/>
        <v>0.1</v>
      </c>
      <c r="AE218">
        <f t="shared" si="37"/>
        <v>88.3</v>
      </c>
      <c r="AF218">
        <f t="shared" si="38"/>
        <v>-0.1</v>
      </c>
      <c r="AG218">
        <f t="shared" si="39"/>
        <v>64.2</v>
      </c>
      <c r="AH218">
        <f t="shared" si="40"/>
        <v>0.2</v>
      </c>
      <c r="AJ218" s="9">
        <v>844977</v>
      </c>
      <c r="AK218" t="s">
        <v>3955</v>
      </c>
      <c r="AL218" t="s">
        <v>3956</v>
      </c>
      <c r="AM218" t="s">
        <v>3858</v>
      </c>
      <c r="AN218" t="s">
        <v>3957</v>
      </c>
    </row>
    <row r="219" spans="1:40" x14ac:dyDescent="0.3">
      <c r="A219" t="s">
        <v>198</v>
      </c>
      <c r="B219" t="s">
        <v>232</v>
      </c>
      <c r="C219" s="10">
        <v>860573</v>
      </c>
      <c r="D219">
        <v>41</v>
      </c>
      <c r="E219">
        <v>37</v>
      </c>
      <c r="F219">
        <v>84</v>
      </c>
      <c r="G219">
        <v>88</v>
      </c>
      <c r="H219">
        <v>0</v>
      </c>
      <c r="I219">
        <v>64.900000000000006</v>
      </c>
      <c r="J219">
        <v>0.9</v>
      </c>
      <c r="K219">
        <v>44</v>
      </c>
      <c r="L219">
        <v>0</v>
      </c>
      <c r="M219">
        <v>76.099999999999994</v>
      </c>
      <c r="N219">
        <v>0.9</v>
      </c>
      <c r="O219">
        <v>35.200000000000003</v>
      </c>
      <c r="P219">
        <v>-0.1</v>
      </c>
      <c r="U219" t="s">
        <v>198</v>
      </c>
      <c r="V219">
        <f t="shared" si="31"/>
        <v>860573</v>
      </c>
      <c r="W219" t="str">
        <f t="shared" si="32"/>
        <v>École élémentaire catholique Sainte-Anne</v>
      </c>
      <c r="X219" t="str">
        <f>VLOOKUP($C219,$AJ$3:$AN$4906,3,FALSE)</f>
        <v>235 Beausoleil promenade</v>
      </c>
      <c r="Y219" t="str">
        <f>VLOOKUP($C219,$AJ$3:$AN$4906,4,FALSE)</f>
        <v>Ottawa</v>
      </c>
      <c r="Z219" t="str">
        <f>VLOOKUP($C219,$AJ$3:$AN$4906,5,FALSE)</f>
        <v>K1N0C1</v>
      </c>
      <c r="AA219">
        <f t="shared" si="33"/>
        <v>64.900000000000006</v>
      </c>
      <c r="AB219">
        <f t="shared" si="34"/>
        <v>0.9</v>
      </c>
      <c r="AC219">
        <f t="shared" si="35"/>
        <v>44</v>
      </c>
      <c r="AD219">
        <f t="shared" si="36"/>
        <v>0</v>
      </c>
      <c r="AE219">
        <f t="shared" si="37"/>
        <v>76.099999999999994</v>
      </c>
      <c r="AF219">
        <f t="shared" si="38"/>
        <v>0.9</v>
      </c>
      <c r="AG219">
        <f t="shared" si="39"/>
        <v>35.200000000000003</v>
      </c>
      <c r="AH219">
        <f t="shared" si="40"/>
        <v>-0.1</v>
      </c>
      <c r="AJ219" s="9">
        <v>846791</v>
      </c>
      <c r="AK219" t="s">
        <v>3958</v>
      </c>
      <c r="AL219" t="s">
        <v>3959</v>
      </c>
      <c r="AM219" t="s">
        <v>3858</v>
      </c>
      <c r="AN219" t="s">
        <v>3960</v>
      </c>
    </row>
    <row r="220" spans="1:40" x14ac:dyDescent="0.3">
      <c r="A220" t="s">
        <v>198</v>
      </c>
      <c r="B220" t="s">
        <v>233</v>
      </c>
      <c r="C220" s="10">
        <v>709387</v>
      </c>
      <c r="D220">
        <v>55</v>
      </c>
      <c r="E220">
        <v>18</v>
      </c>
      <c r="F220">
        <v>158</v>
      </c>
      <c r="G220">
        <v>143</v>
      </c>
      <c r="H220">
        <v>0</v>
      </c>
      <c r="I220">
        <v>68.7</v>
      </c>
      <c r="J220">
        <v>0.1</v>
      </c>
      <c r="K220">
        <v>60.8</v>
      </c>
      <c r="L220">
        <v>-0.1</v>
      </c>
      <c r="M220">
        <v>88.8</v>
      </c>
      <c r="N220">
        <v>0.7</v>
      </c>
      <c r="O220">
        <v>56.6</v>
      </c>
      <c r="P220">
        <v>0.4</v>
      </c>
      <c r="U220" t="s">
        <v>198</v>
      </c>
      <c r="V220">
        <f t="shared" si="31"/>
        <v>709387</v>
      </c>
      <c r="W220" t="str">
        <f t="shared" si="32"/>
        <v>École élémentaire catholique Sainte-Bernadette</v>
      </c>
      <c r="X220" t="str">
        <f>VLOOKUP($C220,$AJ$3:$AN$4906,3,FALSE)</f>
        <v>3781 Sixth rue</v>
      </c>
      <c r="Y220" t="str">
        <f>VLOOKUP($C220,$AJ$3:$AN$4906,4,FALSE)</f>
        <v>Gloucester</v>
      </c>
      <c r="Z220" t="str">
        <f>VLOOKUP($C220,$AJ$3:$AN$4906,5,FALSE)</f>
        <v>K1T1K5</v>
      </c>
      <c r="AA220">
        <f t="shared" si="33"/>
        <v>68.7</v>
      </c>
      <c r="AB220">
        <f t="shared" si="34"/>
        <v>0.1</v>
      </c>
      <c r="AC220">
        <f t="shared" si="35"/>
        <v>60.8</v>
      </c>
      <c r="AD220">
        <f t="shared" si="36"/>
        <v>-0.1</v>
      </c>
      <c r="AE220">
        <f t="shared" si="37"/>
        <v>88.8</v>
      </c>
      <c r="AF220">
        <f t="shared" si="38"/>
        <v>0.7</v>
      </c>
      <c r="AG220">
        <f t="shared" si="39"/>
        <v>56.6</v>
      </c>
      <c r="AH220">
        <f t="shared" si="40"/>
        <v>0.4</v>
      </c>
      <c r="AJ220" s="9">
        <v>850950</v>
      </c>
      <c r="AK220" t="s">
        <v>3961</v>
      </c>
      <c r="AL220" t="s">
        <v>3962</v>
      </c>
      <c r="AM220" t="s">
        <v>3963</v>
      </c>
      <c r="AN220" t="s">
        <v>3964</v>
      </c>
    </row>
    <row r="221" spans="1:40" x14ac:dyDescent="0.3">
      <c r="A221" t="s">
        <v>198</v>
      </c>
      <c r="B221" t="s">
        <v>234</v>
      </c>
      <c r="C221" s="10">
        <v>861871</v>
      </c>
      <c r="D221">
        <v>58</v>
      </c>
      <c r="E221">
        <v>22</v>
      </c>
      <c r="F221">
        <v>241</v>
      </c>
      <c r="G221">
        <v>222</v>
      </c>
      <c r="H221">
        <v>0</v>
      </c>
      <c r="I221">
        <v>82.6</v>
      </c>
      <c r="J221">
        <v>1.2</v>
      </c>
      <c r="K221">
        <v>70.5</v>
      </c>
      <c r="L221">
        <v>0.8</v>
      </c>
      <c r="M221">
        <v>85.6</v>
      </c>
      <c r="N221">
        <v>0.3</v>
      </c>
      <c r="O221">
        <v>52.3</v>
      </c>
      <c r="P221">
        <v>-0.1</v>
      </c>
      <c r="U221" t="s">
        <v>198</v>
      </c>
      <c r="V221">
        <f t="shared" si="31"/>
        <v>861871</v>
      </c>
      <c r="W221" t="str">
        <f t="shared" si="32"/>
        <v>École élémentaire catholique Sainte-Geneviève</v>
      </c>
      <c r="X221" t="str">
        <f>VLOOKUP($C221,$AJ$3:$AN$4906,3,FALSE)</f>
        <v>2198 Arch rue</v>
      </c>
      <c r="Y221" t="str">
        <f>VLOOKUP($C221,$AJ$3:$AN$4906,4,FALSE)</f>
        <v>Ottawa</v>
      </c>
      <c r="Z221" t="str">
        <f>VLOOKUP($C221,$AJ$3:$AN$4906,5,FALSE)</f>
        <v>K1G2H7</v>
      </c>
      <c r="AA221">
        <f t="shared" si="33"/>
        <v>82.6</v>
      </c>
      <c r="AB221">
        <f t="shared" si="34"/>
        <v>1.2</v>
      </c>
      <c r="AC221">
        <f t="shared" si="35"/>
        <v>70.5</v>
      </c>
      <c r="AD221">
        <f t="shared" si="36"/>
        <v>0.8</v>
      </c>
      <c r="AE221">
        <f t="shared" si="37"/>
        <v>85.6</v>
      </c>
      <c r="AF221">
        <f t="shared" si="38"/>
        <v>0.3</v>
      </c>
      <c r="AG221">
        <f t="shared" si="39"/>
        <v>52.3</v>
      </c>
      <c r="AH221">
        <f t="shared" si="40"/>
        <v>-0.1</v>
      </c>
      <c r="AJ221" s="9">
        <v>853038</v>
      </c>
      <c r="AK221" t="s">
        <v>3965</v>
      </c>
      <c r="AL221" t="s">
        <v>3966</v>
      </c>
      <c r="AM221" t="s">
        <v>3858</v>
      </c>
      <c r="AN221" t="s">
        <v>3967</v>
      </c>
    </row>
    <row r="222" spans="1:40" x14ac:dyDescent="0.3">
      <c r="A222" t="s">
        <v>198</v>
      </c>
      <c r="B222" t="s">
        <v>235</v>
      </c>
      <c r="C222" s="10">
        <v>733402</v>
      </c>
      <c r="D222">
        <v>73</v>
      </c>
      <c r="E222">
        <v>13</v>
      </c>
      <c r="F222">
        <v>174</v>
      </c>
      <c r="G222">
        <v>192</v>
      </c>
      <c r="H222">
        <v>0</v>
      </c>
      <c r="I222">
        <v>79.900000000000006</v>
      </c>
      <c r="J222">
        <v>0.3</v>
      </c>
      <c r="K222">
        <v>71.3</v>
      </c>
      <c r="L222">
        <v>0</v>
      </c>
      <c r="M222">
        <v>88.8</v>
      </c>
      <c r="N222">
        <v>0</v>
      </c>
      <c r="O222">
        <v>49.5</v>
      </c>
      <c r="P222">
        <v>-1</v>
      </c>
      <c r="U222" t="s">
        <v>198</v>
      </c>
      <c r="V222">
        <f t="shared" si="31"/>
        <v>733402</v>
      </c>
      <c r="W222" t="str">
        <f t="shared" si="32"/>
        <v>École élémentaire catholique Sainte-Kateri</v>
      </c>
      <c r="X222" t="str">
        <f>VLOOKUP($C222,$AJ$3:$AN$4906,3,FALSE)</f>
        <v>2450 River Mist Chemin</v>
      </c>
      <c r="Y222" t="str">
        <f>VLOOKUP($C222,$AJ$3:$AN$4906,4,FALSE)</f>
        <v>Ottawa</v>
      </c>
      <c r="Z222" t="str">
        <f>VLOOKUP($C222,$AJ$3:$AN$4906,5,FALSE)</f>
        <v>K2J0S2</v>
      </c>
      <c r="AA222">
        <f t="shared" si="33"/>
        <v>79.900000000000006</v>
      </c>
      <c r="AB222">
        <f t="shared" si="34"/>
        <v>0.3</v>
      </c>
      <c r="AC222">
        <f t="shared" si="35"/>
        <v>71.3</v>
      </c>
      <c r="AD222">
        <f t="shared" si="36"/>
        <v>0</v>
      </c>
      <c r="AE222">
        <f t="shared" si="37"/>
        <v>88.8</v>
      </c>
      <c r="AF222">
        <f t="shared" si="38"/>
        <v>0</v>
      </c>
      <c r="AG222">
        <f t="shared" si="39"/>
        <v>49.5</v>
      </c>
      <c r="AH222">
        <f t="shared" si="40"/>
        <v>-1</v>
      </c>
      <c r="AJ222" s="9">
        <v>721255</v>
      </c>
      <c r="AK222" t="s">
        <v>3968</v>
      </c>
      <c r="AL222" t="s">
        <v>3969</v>
      </c>
      <c r="AM222" t="s">
        <v>3970</v>
      </c>
      <c r="AN222" t="s">
        <v>3971</v>
      </c>
    </row>
    <row r="223" spans="1:40" x14ac:dyDescent="0.3">
      <c r="A223" t="s">
        <v>198</v>
      </c>
      <c r="B223" t="s">
        <v>236</v>
      </c>
      <c r="C223" s="10">
        <v>730980</v>
      </c>
      <c r="D223">
        <v>27</v>
      </c>
      <c r="E223">
        <v>15</v>
      </c>
      <c r="F223">
        <v>40</v>
      </c>
      <c r="G223">
        <v>16</v>
      </c>
      <c r="H223">
        <v>0</v>
      </c>
      <c r="I223">
        <v>63.8</v>
      </c>
      <c r="J223">
        <v>0.1</v>
      </c>
      <c r="K223">
        <v>57.5</v>
      </c>
      <c r="L223">
        <v>0.2</v>
      </c>
      <c r="O223">
        <v>50</v>
      </c>
      <c r="U223" t="s">
        <v>198</v>
      </c>
      <c r="V223">
        <f t="shared" si="31"/>
        <v>730980</v>
      </c>
      <c r="W223" t="str">
        <f t="shared" si="32"/>
        <v>École élémentaire catholique Sainte-Marguerite-Bourgeoys</v>
      </c>
      <c r="X223" t="str">
        <f>VLOOKUP($C223,$AJ$3:$AN$4906,3,FALSE)</f>
        <v>306 Read rue</v>
      </c>
      <c r="Y223" t="str">
        <f>VLOOKUP($C223,$AJ$3:$AN$4906,4,FALSE)</f>
        <v>Merrickville</v>
      </c>
      <c r="Z223" t="str">
        <f>VLOOKUP($C223,$AJ$3:$AN$4906,5,FALSE)</f>
        <v>K0G1N0</v>
      </c>
      <c r="AA223">
        <f t="shared" si="33"/>
        <v>63.8</v>
      </c>
      <c r="AB223">
        <f t="shared" si="34"/>
        <v>0.1</v>
      </c>
      <c r="AC223">
        <f t="shared" si="35"/>
        <v>57.5</v>
      </c>
      <c r="AD223">
        <f t="shared" si="36"/>
        <v>0.2</v>
      </c>
      <c r="AE223">
        <f t="shared" si="37"/>
        <v>0</v>
      </c>
      <c r="AF223">
        <f t="shared" si="38"/>
        <v>0</v>
      </c>
      <c r="AG223">
        <f t="shared" si="39"/>
        <v>50</v>
      </c>
      <c r="AH223">
        <f t="shared" si="40"/>
        <v>0</v>
      </c>
      <c r="AJ223" s="9">
        <v>711985</v>
      </c>
      <c r="AK223" t="s">
        <v>3972</v>
      </c>
      <c r="AL223" t="s">
        <v>3973</v>
      </c>
      <c r="AM223" t="s">
        <v>3725</v>
      </c>
      <c r="AN223" t="s">
        <v>3974</v>
      </c>
    </row>
    <row r="224" spans="1:40" x14ac:dyDescent="0.3">
      <c r="A224" t="s">
        <v>198</v>
      </c>
      <c r="B224" t="s">
        <v>237</v>
      </c>
      <c r="C224" s="10">
        <v>709646</v>
      </c>
      <c r="D224">
        <v>51</v>
      </c>
      <c r="E224">
        <v>23</v>
      </c>
      <c r="F224">
        <v>73</v>
      </c>
      <c r="G224">
        <v>78</v>
      </c>
      <c r="H224">
        <v>0</v>
      </c>
      <c r="I224">
        <v>83.6</v>
      </c>
      <c r="J224">
        <v>1.3</v>
      </c>
      <c r="K224">
        <v>78.099999999999994</v>
      </c>
      <c r="L224">
        <v>1.4</v>
      </c>
      <c r="M224">
        <v>87.2</v>
      </c>
      <c r="N224">
        <v>0.6</v>
      </c>
      <c r="O224">
        <v>57.7</v>
      </c>
      <c r="P224">
        <v>0.6</v>
      </c>
      <c r="U224" t="s">
        <v>198</v>
      </c>
      <c r="V224">
        <f t="shared" si="31"/>
        <v>709646</v>
      </c>
      <c r="W224" t="str">
        <f t="shared" si="32"/>
        <v>École élémentaire catholique Sainte-Marie</v>
      </c>
      <c r="X224" t="str">
        <f>VLOOKUP($C224,$AJ$3:$AN$4906,3,FALSE)</f>
        <v>2599 Innes chemin</v>
      </c>
      <c r="Y224" t="str">
        <f>VLOOKUP($C224,$AJ$3:$AN$4906,4,FALSE)</f>
        <v>Gloucester</v>
      </c>
      <c r="Z224" t="str">
        <f>VLOOKUP($C224,$AJ$3:$AN$4906,5,FALSE)</f>
        <v>K1B3J8</v>
      </c>
      <c r="AA224">
        <f t="shared" si="33"/>
        <v>83.6</v>
      </c>
      <c r="AB224">
        <f t="shared" si="34"/>
        <v>1.3</v>
      </c>
      <c r="AC224">
        <f t="shared" si="35"/>
        <v>78.099999999999994</v>
      </c>
      <c r="AD224">
        <f t="shared" si="36"/>
        <v>1.4</v>
      </c>
      <c r="AE224">
        <f t="shared" si="37"/>
        <v>87.2</v>
      </c>
      <c r="AF224">
        <f t="shared" si="38"/>
        <v>0.6</v>
      </c>
      <c r="AG224">
        <f t="shared" si="39"/>
        <v>57.7</v>
      </c>
      <c r="AH224">
        <f t="shared" si="40"/>
        <v>0.6</v>
      </c>
      <c r="AJ224" s="9">
        <v>710296</v>
      </c>
      <c r="AK224" t="s">
        <v>3975</v>
      </c>
      <c r="AL224" t="s">
        <v>3976</v>
      </c>
      <c r="AM224" t="s">
        <v>3977</v>
      </c>
      <c r="AN224" t="s">
        <v>3978</v>
      </c>
    </row>
    <row r="225" spans="1:40" x14ac:dyDescent="0.3">
      <c r="A225" t="s">
        <v>198</v>
      </c>
      <c r="B225" t="s">
        <v>238</v>
      </c>
      <c r="C225" s="10">
        <v>740845</v>
      </c>
      <c r="D225">
        <v>32</v>
      </c>
      <c r="E225">
        <v>14</v>
      </c>
      <c r="F225">
        <v>44</v>
      </c>
      <c r="G225">
        <v>51</v>
      </c>
      <c r="H225">
        <v>0</v>
      </c>
      <c r="I225">
        <v>77.3</v>
      </c>
      <c r="J225">
        <v>0.9</v>
      </c>
      <c r="K225">
        <v>86.4</v>
      </c>
      <c r="L225">
        <v>2.2999999999999998</v>
      </c>
      <c r="M225">
        <v>94.1</v>
      </c>
      <c r="N225">
        <v>1.5</v>
      </c>
      <c r="O225">
        <v>58.8</v>
      </c>
      <c r="P225">
        <v>1.1000000000000001</v>
      </c>
      <c r="U225" t="s">
        <v>198</v>
      </c>
      <c r="V225">
        <f t="shared" si="31"/>
        <v>740845</v>
      </c>
      <c r="W225" t="str">
        <f t="shared" si="32"/>
        <v>École élémentaire catholique Sainte-Thérèse-d'Avila</v>
      </c>
      <c r="X225" t="str">
        <f>VLOOKUP($C225,$AJ$3:$AN$4906,3,FALSE)</f>
        <v>9575 Marionville chemin</v>
      </c>
      <c r="Y225" t="str">
        <f>VLOOKUP($C225,$AJ$3:$AN$4906,4,FALSE)</f>
        <v>Marionville</v>
      </c>
      <c r="Z225" t="str">
        <f>VLOOKUP($C225,$AJ$3:$AN$4906,5,FALSE)</f>
        <v>K4R1E5</v>
      </c>
      <c r="AA225">
        <f t="shared" si="33"/>
        <v>77.3</v>
      </c>
      <c r="AB225">
        <f t="shared" si="34"/>
        <v>0.9</v>
      </c>
      <c r="AC225">
        <f t="shared" si="35"/>
        <v>86.4</v>
      </c>
      <c r="AD225">
        <f t="shared" si="36"/>
        <v>2.2999999999999998</v>
      </c>
      <c r="AE225">
        <f t="shared" si="37"/>
        <v>94.1</v>
      </c>
      <c r="AF225">
        <f t="shared" si="38"/>
        <v>1.5</v>
      </c>
      <c r="AG225">
        <f t="shared" si="39"/>
        <v>58.8</v>
      </c>
      <c r="AH225">
        <f t="shared" si="40"/>
        <v>1.1000000000000001</v>
      </c>
      <c r="AJ225" s="9">
        <v>737399</v>
      </c>
      <c r="AK225" t="s">
        <v>3054</v>
      </c>
      <c r="AL225" t="s">
        <v>3979</v>
      </c>
      <c r="AM225" t="s">
        <v>3698</v>
      </c>
      <c r="AN225" t="s">
        <v>3980</v>
      </c>
    </row>
    <row r="226" spans="1:40" x14ac:dyDescent="0.3">
      <c r="A226" t="s">
        <v>198</v>
      </c>
      <c r="B226" t="s">
        <v>239</v>
      </c>
      <c r="C226" s="10">
        <v>861480</v>
      </c>
      <c r="D226">
        <v>53</v>
      </c>
      <c r="E226">
        <v>25</v>
      </c>
      <c r="F226">
        <v>190</v>
      </c>
      <c r="G226">
        <v>198</v>
      </c>
      <c r="H226">
        <v>0</v>
      </c>
      <c r="I226">
        <v>75.8</v>
      </c>
      <c r="J226">
        <v>0.9</v>
      </c>
      <c r="K226">
        <v>65.8</v>
      </c>
      <c r="L226">
        <v>0.7</v>
      </c>
      <c r="M226">
        <v>90.4</v>
      </c>
      <c r="N226">
        <v>1.2</v>
      </c>
      <c r="O226">
        <v>52.5</v>
      </c>
      <c r="P226">
        <v>0.3</v>
      </c>
      <c r="U226" t="s">
        <v>198</v>
      </c>
      <c r="V226">
        <f t="shared" si="31"/>
        <v>861480</v>
      </c>
      <c r="W226" t="str">
        <f t="shared" si="32"/>
        <v>École élémentaire catholique Terre-des-Jeunes</v>
      </c>
      <c r="X226" t="str">
        <f>VLOOKUP($C226,$AJ$3:$AN$4906,3,FALSE)</f>
        <v>1303 Fellows rue</v>
      </c>
      <c r="Y226" t="str">
        <f>VLOOKUP($C226,$AJ$3:$AN$4906,4,FALSE)</f>
        <v>Ottawa</v>
      </c>
      <c r="Z226" t="str">
        <f>VLOOKUP($C226,$AJ$3:$AN$4906,5,FALSE)</f>
        <v>K2C2V8</v>
      </c>
      <c r="AA226">
        <f t="shared" si="33"/>
        <v>75.8</v>
      </c>
      <c r="AB226">
        <f t="shared" si="34"/>
        <v>0.9</v>
      </c>
      <c r="AC226">
        <f t="shared" si="35"/>
        <v>65.8</v>
      </c>
      <c r="AD226">
        <f t="shared" si="36"/>
        <v>0.7</v>
      </c>
      <c r="AE226">
        <f t="shared" si="37"/>
        <v>90.4</v>
      </c>
      <c r="AF226">
        <f t="shared" si="38"/>
        <v>1.2</v>
      </c>
      <c r="AG226">
        <f t="shared" si="39"/>
        <v>52.5</v>
      </c>
      <c r="AH226">
        <f t="shared" si="40"/>
        <v>0.3</v>
      </c>
      <c r="AJ226" s="9">
        <v>759430</v>
      </c>
      <c r="AK226" t="s">
        <v>3981</v>
      </c>
      <c r="AL226" t="s">
        <v>3982</v>
      </c>
      <c r="AM226" t="s">
        <v>3853</v>
      </c>
      <c r="AN226" t="s">
        <v>3854</v>
      </c>
    </row>
    <row r="227" spans="1:40" x14ac:dyDescent="0.3">
      <c r="A227" t="s">
        <v>198</v>
      </c>
      <c r="B227" t="s">
        <v>240</v>
      </c>
      <c r="C227" s="10">
        <v>703753</v>
      </c>
      <c r="D227">
        <v>59</v>
      </c>
      <c r="E227">
        <v>16</v>
      </c>
      <c r="F227">
        <v>188</v>
      </c>
      <c r="G227">
        <v>140</v>
      </c>
      <c r="H227">
        <v>0</v>
      </c>
      <c r="I227">
        <v>89.1</v>
      </c>
      <c r="J227">
        <v>1.3</v>
      </c>
      <c r="K227">
        <v>84</v>
      </c>
      <c r="L227">
        <v>1.4</v>
      </c>
      <c r="M227">
        <v>94.6</v>
      </c>
      <c r="N227">
        <v>0.9</v>
      </c>
      <c r="O227">
        <v>72.900000000000006</v>
      </c>
      <c r="P227">
        <v>1.3</v>
      </c>
      <c r="U227" t="s">
        <v>198</v>
      </c>
      <c r="V227">
        <f t="shared" si="31"/>
        <v>703753</v>
      </c>
      <c r="W227" t="str">
        <f t="shared" si="32"/>
        <v>École élémentaire catholique d'enseignement personnalisé La Source</v>
      </c>
      <c r="X227" t="str">
        <f>VLOOKUP($C227,$AJ$3:$AN$4906,3,FALSE)</f>
        <v>1445 Duford prom.</v>
      </c>
      <c r="Y227" t="str">
        <f>VLOOKUP($C227,$AJ$3:$AN$4906,4,FALSE)</f>
        <v>Orléans</v>
      </c>
      <c r="Z227" t="str">
        <f>VLOOKUP($C227,$AJ$3:$AN$4906,5,FALSE)</f>
        <v>K1E1E8</v>
      </c>
      <c r="AA227">
        <f t="shared" si="33"/>
        <v>89.1</v>
      </c>
      <c r="AB227">
        <f t="shared" si="34"/>
        <v>1.3</v>
      </c>
      <c r="AC227">
        <f t="shared" si="35"/>
        <v>84</v>
      </c>
      <c r="AD227">
        <f t="shared" si="36"/>
        <v>1.4</v>
      </c>
      <c r="AE227">
        <f t="shared" si="37"/>
        <v>94.6</v>
      </c>
      <c r="AF227">
        <f t="shared" si="38"/>
        <v>0.9</v>
      </c>
      <c r="AG227">
        <f t="shared" si="39"/>
        <v>72.900000000000006</v>
      </c>
      <c r="AH227">
        <f t="shared" si="40"/>
        <v>1.3</v>
      </c>
      <c r="AJ227" s="9">
        <v>732133</v>
      </c>
      <c r="AK227" t="s">
        <v>3905</v>
      </c>
      <c r="AL227" t="s">
        <v>3983</v>
      </c>
      <c r="AM227" t="s">
        <v>3799</v>
      </c>
      <c r="AN227" t="s">
        <v>3800</v>
      </c>
    </row>
    <row r="228" spans="1:40" x14ac:dyDescent="0.3">
      <c r="A228" t="s">
        <v>198</v>
      </c>
      <c r="B228" t="s">
        <v>241</v>
      </c>
      <c r="C228" s="10">
        <v>725633</v>
      </c>
      <c r="D228">
        <v>60</v>
      </c>
      <c r="E228">
        <v>20</v>
      </c>
      <c r="F228">
        <v>170</v>
      </c>
      <c r="G228">
        <v>132</v>
      </c>
      <c r="H228">
        <v>0</v>
      </c>
      <c r="I228">
        <v>80.3</v>
      </c>
      <c r="J228">
        <v>0.8</v>
      </c>
      <c r="K228">
        <v>77.099999999999994</v>
      </c>
      <c r="L228">
        <v>1.1000000000000001</v>
      </c>
      <c r="M228">
        <v>92</v>
      </c>
      <c r="N228">
        <v>1</v>
      </c>
      <c r="O228">
        <v>70.5</v>
      </c>
      <c r="P228">
        <v>1.3</v>
      </c>
      <c r="U228" t="s">
        <v>198</v>
      </c>
      <c r="V228">
        <f t="shared" si="31"/>
        <v>725633</v>
      </c>
      <c r="W228" t="str">
        <f t="shared" si="32"/>
        <v>École élémentaire catholique d'enseignement personnalisé Lamoureux</v>
      </c>
      <c r="X228" t="str">
        <f>VLOOKUP($C228,$AJ$3:$AN$4906,3,FALSE)</f>
        <v>2540 Kaladar av.</v>
      </c>
      <c r="Y228" t="str">
        <f>VLOOKUP($C228,$AJ$3:$AN$4906,4,FALSE)</f>
        <v>Ottawa</v>
      </c>
      <c r="Z228" t="str">
        <f>VLOOKUP($C228,$AJ$3:$AN$4906,5,FALSE)</f>
        <v>K1V8C5</v>
      </c>
      <c r="AA228">
        <f t="shared" si="33"/>
        <v>80.3</v>
      </c>
      <c r="AB228">
        <f t="shared" si="34"/>
        <v>0.8</v>
      </c>
      <c r="AC228">
        <f t="shared" si="35"/>
        <v>77.099999999999994</v>
      </c>
      <c r="AD228">
        <f t="shared" si="36"/>
        <v>1.1000000000000001</v>
      </c>
      <c r="AE228">
        <f t="shared" si="37"/>
        <v>92</v>
      </c>
      <c r="AF228">
        <f t="shared" si="38"/>
        <v>1</v>
      </c>
      <c r="AG228">
        <f t="shared" si="39"/>
        <v>70.5</v>
      </c>
      <c r="AH228">
        <f t="shared" si="40"/>
        <v>1.3</v>
      </c>
      <c r="AJ228" s="9">
        <v>864218</v>
      </c>
      <c r="AK228" t="s">
        <v>3984</v>
      </c>
      <c r="AL228" t="s">
        <v>3985</v>
      </c>
      <c r="AM228" t="s">
        <v>3767</v>
      </c>
      <c r="AN228" t="s">
        <v>3768</v>
      </c>
    </row>
    <row r="229" spans="1:40" x14ac:dyDescent="0.3">
      <c r="A229" t="s">
        <v>198</v>
      </c>
      <c r="B229" t="s">
        <v>242</v>
      </c>
      <c r="C229" s="10">
        <v>786634</v>
      </c>
      <c r="D229">
        <v>67</v>
      </c>
      <c r="E229">
        <v>16</v>
      </c>
      <c r="F229">
        <v>141</v>
      </c>
      <c r="G229">
        <v>115</v>
      </c>
      <c r="H229">
        <v>0</v>
      </c>
      <c r="I229">
        <v>87.6</v>
      </c>
      <c r="J229">
        <v>1.1000000000000001</v>
      </c>
      <c r="K229">
        <v>81.599999999999994</v>
      </c>
      <c r="L229">
        <v>1</v>
      </c>
      <c r="M229">
        <v>96.5</v>
      </c>
      <c r="N229">
        <v>1</v>
      </c>
      <c r="O229">
        <v>77.400000000000006</v>
      </c>
      <c r="P229">
        <v>1.4</v>
      </c>
      <c r="U229" t="s">
        <v>198</v>
      </c>
      <c r="V229">
        <f t="shared" si="31"/>
        <v>786634</v>
      </c>
      <c r="W229" t="str">
        <f t="shared" si="32"/>
        <v>École élémentaire catholique d'enseignement personnalisé Édouard-Bond</v>
      </c>
      <c r="X229" t="str">
        <f>VLOOKUP($C229,$AJ$3:$AN$4906,3,FALSE)</f>
        <v>920 Parkhaven av.</v>
      </c>
      <c r="Y229" t="str">
        <f>VLOOKUP($C229,$AJ$3:$AN$4906,4,FALSE)</f>
        <v>Ottawa</v>
      </c>
      <c r="Z229" t="str">
        <f>VLOOKUP($C229,$AJ$3:$AN$4906,5,FALSE)</f>
        <v>K2B5K3</v>
      </c>
      <c r="AA229">
        <f t="shared" si="33"/>
        <v>87.6</v>
      </c>
      <c r="AB229">
        <f t="shared" si="34"/>
        <v>1.1000000000000001</v>
      </c>
      <c r="AC229">
        <f t="shared" si="35"/>
        <v>81.599999999999994</v>
      </c>
      <c r="AD229">
        <f t="shared" si="36"/>
        <v>1</v>
      </c>
      <c r="AE229">
        <f t="shared" si="37"/>
        <v>96.5</v>
      </c>
      <c r="AF229">
        <f t="shared" si="38"/>
        <v>1</v>
      </c>
      <c r="AG229">
        <f t="shared" si="39"/>
        <v>77.400000000000006</v>
      </c>
      <c r="AH229">
        <f t="shared" si="40"/>
        <v>1.4</v>
      </c>
      <c r="AJ229" s="9">
        <v>774332</v>
      </c>
      <c r="AK229" t="s">
        <v>3986</v>
      </c>
      <c r="AL229" t="s">
        <v>3987</v>
      </c>
      <c r="AM229" t="s">
        <v>3741</v>
      </c>
      <c r="AN229" t="s">
        <v>3988</v>
      </c>
    </row>
    <row r="230" spans="1:40" x14ac:dyDescent="0.3">
      <c r="A230" t="s">
        <v>198</v>
      </c>
      <c r="B230" t="s">
        <v>243</v>
      </c>
      <c r="C230" s="10">
        <v>744957</v>
      </c>
      <c r="D230">
        <v>69</v>
      </c>
      <c r="E230">
        <v>12</v>
      </c>
      <c r="F230">
        <v>111</v>
      </c>
      <c r="G230">
        <v>123</v>
      </c>
      <c r="H230">
        <v>0</v>
      </c>
      <c r="I230">
        <v>75.2</v>
      </c>
      <c r="J230">
        <v>0</v>
      </c>
      <c r="K230">
        <v>59.5</v>
      </c>
      <c r="L230">
        <v>-1</v>
      </c>
      <c r="M230">
        <v>93.1</v>
      </c>
      <c r="N230">
        <v>0.5</v>
      </c>
      <c r="O230">
        <v>54.5</v>
      </c>
      <c r="P230">
        <v>-0.5</v>
      </c>
      <c r="U230" t="s">
        <v>198</v>
      </c>
      <c r="V230">
        <f t="shared" si="31"/>
        <v>744957</v>
      </c>
      <c r="W230" t="str">
        <f t="shared" si="32"/>
        <v>École élémentaire catholique Jonathan-Pitre</v>
      </c>
      <c r="X230" t="str">
        <f>VLOOKUP($C230,$AJ$3:$AN$4906,3,FALSE)</f>
        <v>925 Ralph Hennessy Avenue</v>
      </c>
      <c r="Y230" t="str">
        <f>VLOOKUP($C230,$AJ$3:$AN$4906,4,FALSE)</f>
        <v>Gloucester</v>
      </c>
      <c r="Z230" t="str">
        <f>VLOOKUP($C230,$AJ$3:$AN$4906,5,FALSE)</f>
        <v>K1X0C3</v>
      </c>
      <c r="AA230">
        <f t="shared" si="33"/>
        <v>75.2</v>
      </c>
      <c r="AB230">
        <f t="shared" si="34"/>
        <v>0</v>
      </c>
      <c r="AC230">
        <f t="shared" si="35"/>
        <v>59.5</v>
      </c>
      <c r="AD230">
        <f t="shared" si="36"/>
        <v>-1</v>
      </c>
      <c r="AE230">
        <f t="shared" si="37"/>
        <v>93.1</v>
      </c>
      <c r="AF230">
        <f t="shared" si="38"/>
        <v>0.5</v>
      </c>
      <c r="AG230">
        <f t="shared" si="39"/>
        <v>54.5</v>
      </c>
      <c r="AH230">
        <f t="shared" si="40"/>
        <v>-0.5</v>
      </c>
      <c r="AJ230" s="9">
        <v>776602</v>
      </c>
      <c r="AK230" t="s">
        <v>3989</v>
      </c>
      <c r="AL230" t="s">
        <v>3990</v>
      </c>
      <c r="AM230" t="s">
        <v>3698</v>
      </c>
      <c r="AN230" t="s">
        <v>3991</v>
      </c>
    </row>
    <row r="231" spans="1:40" x14ac:dyDescent="0.3">
      <c r="A231" t="s">
        <v>244</v>
      </c>
      <c r="B231" t="s">
        <v>245</v>
      </c>
      <c r="C231" s="10">
        <v>164852</v>
      </c>
      <c r="D231">
        <v>38</v>
      </c>
      <c r="E231">
        <v>33</v>
      </c>
      <c r="F231">
        <v>96</v>
      </c>
      <c r="G231">
        <v>102</v>
      </c>
      <c r="H231">
        <v>0</v>
      </c>
      <c r="I231">
        <v>63</v>
      </c>
      <c r="J231">
        <v>0.9</v>
      </c>
      <c r="K231">
        <v>54.2</v>
      </c>
      <c r="L231">
        <v>1</v>
      </c>
      <c r="M231">
        <v>77</v>
      </c>
      <c r="N231">
        <v>0.9</v>
      </c>
      <c r="O231">
        <v>29.4</v>
      </c>
      <c r="P231">
        <v>-0.6</v>
      </c>
      <c r="U231" t="s">
        <v>244</v>
      </c>
      <c r="V231">
        <f t="shared" si="31"/>
        <v>164852</v>
      </c>
      <c r="W231" t="str">
        <f t="shared" si="32"/>
        <v>École élémentaire publique Marie-Curie</v>
      </c>
      <c r="X231" t="str">
        <f>VLOOKUP($C231,$AJ$3:$AN$4906,3,FALSE)</f>
        <v>1485 Heron Road</v>
      </c>
      <c r="Y231" t="str">
        <f>VLOOKUP($C231,$AJ$3:$AN$4906,4,FALSE)</f>
        <v>Ottawa</v>
      </c>
      <c r="Z231" t="str">
        <f>VLOOKUP($C231,$AJ$3:$AN$4906,5,FALSE)</f>
        <v>K1V6A6</v>
      </c>
      <c r="AA231">
        <f t="shared" si="33"/>
        <v>63</v>
      </c>
      <c r="AB231">
        <f t="shared" si="34"/>
        <v>0.9</v>
      </c>
      <c r="AC231">
        <f t="shared" si="35"/>
        <v>54.2</v>
      </c>
      <c r="AD231">
        <f t="shared" si="36"/>
        <v>1</v>
      </c>
      <c r="AE231">
        <f t="shared" si="37"/>
        <v>77</v>
      </c>
      <c r="AF231">
        <f t="shared" si="38"/>
        <v>0.9</v>
      </c>
      <c r="AG231">
        <f t="shared" si="39"/>
        <v>29.4</v>
      </c>
      <c r="AH231">
        <f t="shared" si="40"/>
        <v>-0.6</v>
      </c>
      <c r="AJ231" s="9">
        <v>751464</v>
      </c>
      <c r="AK231" t="s">
        <v>3992</v>
      </c>
      <c r="AL231" t="s">
        <v>3993</v>
      </c>
      <c r="AM231" t="s">
        <v>3994</v>
      </c>
      <c r="AN231" t="s">
        <v>3826</v>
      </c>
    </row>
    <row r="232" spans="1:40" x14ac:dyDescent="0.3">
      <c r="A232" t="s">
        <v>244</v>
      </c>
      <c r="B232" t="s">
        <v>246</v>
      </c>
      <c r="C232" s="10">
        <v>530457</v>
      </c>
      <c r="D232">
        <v>66</v>
      </c>
      <c r="E232">
        <v>16</v>
      </c>
      <c r="F232">
        <v>168</v>
      </c>
      <c r="G232">
        <v>138</v>
      </c>
      <c r="H232">
        <v>0</v>
      </c>
      <c r="I232">
        <v>79.5</v>
      </c>
      <c r="J232">
        <v>0.6</v>
      </c>
      <c r="K232">
        <v>78</v>
      </c>
      <c r="L232">
        <v>0.9</v>
      </c>
      <c r="M232">
        <v>83.3</v>
      </c>
      <c r="N232">
        <v>-0.3</v>
      </c>
      <c r="O232">
        <v>48.6</v>
      </c>
      <c r="P232">
        <v>-0.7</v>
      </c>
      <c r="U232" t="s">
        <v>244</v>
      </c>
      <c r="V232">
        <f t="shared" si="31"/>
        <v>530457</v>
      </c>
      <c r="W232" t="str">
        <f t="shared" si="32"/>
        <v>École élémentaire publique Michel-Dupuis</v>
      </c>
      <c r="X232" t="str">
        <f>VLOOKUP($C232,$AJ$3:$AN$4906,3,FALSE)</f>
        <v>715 Brian Good avenue</v>
      </c>
      <c r="Y232" t="str">
        <f>VLOOKUP($C232,$AJ$3:$AN$4906,4,FALSE)</f>
        <v>Ottawa</v>
      </c>
      <c r="Z232" t="str">
        <f>VLOOKUP($C232,$AJ$3:$AN$4906,5,FALSE)</f>
        <v>K4M1B2</v>
      </c>
      <c r="AA232">
        <f t="shared" si="33"/>
        <v>79.5</v>
      </c>
      <c r="AB232">
        <f t="shared" si="34"/>
        <v>0.6</v>
      </c>
      <c r="AC232">
        <f t="shared" si="35"/>
        <v>78</v>
      </c>
      <c r="AD232">
        <f t="shared" si="36"/>
        <v>0.9</v>
      </c>
      <c r="AE232">
        <f t="shared" si="37"/>
        <v>83.3</v>
      </c>
      <c r="AF232">
        <f t="shared" si="38"/>
        <v>-0.3</v>
      </c>
      <c r="AG232">
        <f t="shared" si="39"/>
        <v>48.6</v>
      </c>
      <c r="AH232">
        <f t="shared" si="40"/>
        <v>-0.7</v>
      </c>
      <c r="AJ232" s="9">
        <v>776599</v>
      </c>
      <c r="AK232" t="s">
        <v>3995</v>
      </c>
      <c r="AL232" t="s">
        <v>3996</v>
      </c>
      <c r="AM232" t="s">
        <v>3698</v>
      </c>
      <c r="AN232" t="s">
        <v>3997</v>
      </c>
    </row>
    <row r="233" spans="1:40" x14ac:dyDescent="0.3">
      <c r="A233" t="s">
        <v>244</v>
      </c>
      <c r="B233" t="s">
        <v>247</v>
      </c>
      <c r="C233" s="10">
        <v>439568</v>
      </c>
      <c r="D233">
        <v>28</v>
      </c>
      <c r="E233">
        <v>20</v>
      </c>
      <c r="F233">
        <v>92</v>
      </c>
      <c r="G233">
        <v>73</v>
      </c>
      <c r="H233">
        <v>0</v>
      </c>
      <c r="I233">
        <v>53.3</v>
      </c>
      <c r="J233">
        <v>-0.6</v>
      </c>
      <c r="K233">
        <v>55.4</v>
      </c>
      <c r="L233">
        <v>0.1</v>
      </c>
      <c r="M233">
        <v>88.4</v>
      </c>
      <c r="N233">
        <v>1.4</v>
      </c>
      <c r="O233">
        <v>76.7</v>
      </c>
      <c r="P233">
        <v>3</v>
      </c>
      <c r="U233" t="s">
        <v>244</v>
      </c>
      <c r="V233">
        <f t="shared" si="31"/>
        <v>439568</v>
      </c>
      <c r="W233" t="str">
        <f t="shared" si="32"/>
        <v>École élémentaire publique L'Équinoxe</v>
      </c>
      <c r="X233" t="str">
        <f>VLOOKUP($C233,$AJ$3:$AN$4906,3,FALSE)</f>
        <v>399 Isabella rue</v>
      </c>
      <c r="Y233" t="str">
        <f>VLOOKUP($C233,$AJ$3:$AN$4906,4,FALSE)</f>
        <v>PEMBROKE</v>
      </c>
      <c r="Z233" t="str">
        <f>VLOOKUP($C233,$AJ$3:$AN$4906,5,FALSE)</f>
        <v>K8A5T4</v>
      </c>
      <c r="AA233">
        <f t="shared" si="33"/>
        <v>53.3</v>
      </c>
      <c r="AB233">
        <f t="shared" si="34"/>
        <v>-0.6</v>
      </c>
      <c r="AC233">
        <f t="shared" si="35"/>
        <v>55.4</v>
      </c>
      <c r="AD233">
        <f t="shared" si="36"/>
        <v>0.1</v>
      </c>
      <c r="AE233">
        <f t="shared" si="37"/>
        <v>88.4</v>
      </c>
      <c r="AF233">
        <f t="shared" si="38"/>
        <v>1.4</v>
      </c>
      <c r="AG233">
        <f t="shared" si="39"/>
        <v>76.7</v>
      </c>
      <c r="AH233">
        <f t="shared" si="40"/>
        <v>3</v>
      </c>
      <c r="AJ233" s="9">
        <v>705098</v>
      </c>
      <c r="AK233" t="s">
        <v>3998</v>
      </c>
      <c r="AL233" t="s">
        <v>3999</v>
      </c>
      <c r="AM233" t="s">
        <v>3838</v>
      </c>
      <c r="AN233" t="s">
        <v>3839</v>
      </c>
    </row>
    <row r="234" spans="1:40" x14ac:dyDescent="0.3">
      <c r="A234" t="s">
        <v>244</v>
      </c>
      <c r="B234" t="s">
        <v>248</v>
      </c>
      <c r="C234" s="10">
        <v>488291</v>
      </c>
      <c r="D234">
        <v>37</v>
      </c>
      <c r="E234">
        <v>16</v>
      </c>
      <c r="F234">
        <v>156</v>
      </c>
      <c r="G234">
        <v>142</v>
      </c>
      <c r="H234">
        <v>0</v>
      </c>
      <c r="I234">
        <v>82.7</v>
      </c>
      <c r="J234">
        <v>1.2</v>
      </c>
      <c r="K234">
        <v>85.3</v>
      </c>
      <c r="L234">
        <v>2.1</v>
      </c>
      <c r="M234">
        <v>90.5</v>
      </c>
      <c r="N234">
        <v>1.1000000000000001</v>
      </c>
      <c r="O234">
        <v>47.9</v>
      </c>
      <c r="P234">
        <v>0.3</v>
      </c>
      <c r="U234" t="s">
        <v>244</v>
      </c>
      <c r="V234">
        <f t="shared" si="31"/>
        <v>488291</v>
      </c>
      <c r="W234" t="str">
        <f t="shared" si="32"/>
        <v>École élémentaire publique Carrefour Jeunesse</v>
      </c>
      <c r="X234" t="str">
        <f>VLOOKUP($C234,$AJ$3:$AN$4906,3,FALSE)</f>
        <v>927 St-Jean rue</v>
      </c>
      <c r="Y234" t="str">
        <f>VLOOKUP($C234,$AJ$3:$AN$4906,4,FALSE)</f>
        <v>Rockland</v>
      </c>
      <c r="Z234" t="str">
        <f>VLOOKUP($C234,$AJ$3:$AN$4906,5,FALSE)</f>
        <v>K4K1P4</v>
      </c>
      <c r="AA234">
        <f t="shared" si="33"/>
        <v>82.7</v>
      </c>
      <c r="AB234">
        <f t="shared" si="34"/>
        <v>1.2</v>
      </c>
      <c r="AC234">
        <f t="shared" si="35"/>
        <v>85.3</v>
      </c>
      <c r="AD234">
        <f t="shared" si="36"/>
        <v>2.1</v>
      </c>
      <c r="AE234">
        <f t="shared" si="37"/>
        <v>90.5</v>
      </c>
      <c r="AF234">
        <f t="shared" si="38"/>
        <v>1.1000000000000001</v>
      </c>
      <c r="AG234">
        <f t="shared" si="39"/>
        <v>47.9</v>
      </c>
      <c r="AH234">
        <f t="shared" si="40"/>
        <v>0.3</v>
      </c>
      <c r="AJ234" s="9">
        <v>732800</v>
      </c>
      <c r="AK234" t="s">
        <v>4000</v>
      </c>
      <c r="AL234" t="s">
        <v>4001</v>
      </c>
      <c r="AM234" t="s">
        <v>3853</v>
      </c>
      <c r="AN234" t="s">
        <v>3854</v>
      </c>
    </row>
    <row r="235" spans="1:40" x14ac:dyDescent="0.3">
      <c r="A235" t="s">
        <v>244</v>
      </c>
      <c r="B235" t="s">
        <v>249</v>
      </c>
      <c r="C235" s="10">
        <v>412597</v>
      </c>
      <c r="D235">
        <v>44</v>
      </c>
      <c r="E235">
        <v>31</v>
      </c>
      <c r="F235">
        <v>182</v>
      </c>
      <c r="G235">
        <v>191</v>
      </c>
      <c r="H235">
        <v>0</v>
      </c>
      <c r="I235">
        <v>80.2</v>
      </c>
      <c r="J235">
        <v>1.8</v>
      </c>
      <c r="K235">
        <v>75.3</v>
      </c>
      <c r="L235">
        <v>2.2999999999999998</v>
      </c>
      <c r="M235">
        <v>87.2</v>
      </c>
      <c r="N235">
        <v>1.7</v>
      </c>
      <c r="O235">
        <v>53.4</v>
      </c>
      <c r="P235">
        <v>1</v>
      </c>
      <c r="U235" t="s">
        <v>244</v>
      </c>
      <c r="V235">
        <f t="shared" si="31"/>
        <v>412597</v>
      </c>
      <c r="W235" t="str">
        <f t="shared" si="32"/>
        <v>École élémentaire publique Charlotte Lemieux</v>
      </c>
      <c r="X235" t="str">
        <f>VLOOKUP($C235,$AJ$3:$AN$4906,3,FALSE)</f>
        <v>2093 Bel-Air promenade</v>
      </c>
      <c r="Y235" t="str">
        <f>VLOOKUP($C235,$AJ$3:$AN$4906,4,FALSE)</f>
        <v>Ottawa</v>
      </c>
      <c r="Z235" t="str">
        <f>VLOOKUP($C235,$AJ$3:$AN$4906,5,FALSE)</f>
        <v>K2C0X2</v>
      </c>
      <c r="AA235">
        <f t="shared" si="33"/>
        <v>80.2</v>
      </c>
      <c r="AB235">
        <f t="shared" si="34"/>
        <v>1.8</v>
      </c>
      <c r="AC235">
        <f t="shared" si="35"/>
        <v>75.3</v>
      </c>
      <c r="AD235">
        <f t="shared" si="36"/>
        <v>2.2999999999999998</v>
      </c>
      <c r="AE235">
        <f t="shared" si="37"/>
        <v>87.2</v>
      </c>
      <c r="AF235">
        <f t="shared" si="38"/>
        <v>1.7</v>
      </c>
      <c r="AG235">
        <f t="shared" si="39"/>
        <v>53.4</v>
      </c>
      <c r="AH235">
        <f t="shared" si="40"/>
        <v>1</v>
      </c>
      <c r="AJ235" s="9">
        <v>689610</v>
      </c>
      <c r="AK235" t="s">
        <v>4002</v>
      </c>
      <c r="AL235" t="s">
        <v>4003</v>
      </c>
      <c r="AM235" t="s">
        <v>4004</v>
      </c>
      <c r="AN235" t="s">
        <v>4005</v>
      </c>
    </row>
    <row r="236" spans="1:40" x14ac:dyDescent="0.3">
      <c r="A236" t="s">
        <v>244</v>
      </c>
      <c r="B236" t="s">
        <v>250</v>
      </c>
      <c r="C236" s="10">
        <v>230</v>
      </c>
      <c r="D236">
        <v>25</v>
      </c>
      <c r="E236">
        <v>19</v>
      </c>
      <c r="F236">
        <v>105</v>
      </c>
      <c r="G236">
        <v>98</v>
      </c>
      <c r="H236">
        <v>0</v>
      </c>
      <c r="I236">
        <v>74.3</v>
      </c>
      <c r="J236">
        <v>1</v>
      </c>
      <c r="K236">
        <v>78.099999999999994</v>
      </c>
      <c r="L236">
        <v>2.1</v>
      </c>
      <c r="M236">
        <v>81.099999999999994</v>
      </c>
      <c r="N236">
        <v>0.6</v>
      </c>
      <c r="O236">
        <v>48</v>
      </c>
      <c r="P236">
        <v>0.8</v>
      </c>
      <c r="U236" t="s">
        <v>244</v>
      </c>
      <c r="V236">
        <f t="shared" si="31"/>
        <v>230</v>
      </c>
      <c r="W236" t="str">
        <f t="shared" si="32"/>
        <v>École élémentaire publique Cité Jeunesse</v>
      </c>
      <c r="X236" t="str">
        <f>VLOOKUP($C236,$AJ$3:$AN$4906,3,FALSE)</f>
        <v>30 Fullerton avenue</v>
      </c>
      <c r="Y236" t="str">
        <f>VLOOKUP($C236,$AJ$3:$AN$4906,4,FALSE)</f>
        <v>Trenton</v>
      </c>
      <c r="Z236" t="str">
        <f>VLOOKUP($C236,$AJ$3:$AN$4906,5,FALSE)</f>
        <v>K8V1E4</v>
      </c>
      <c r="AA236">
        <f t="shared" si="33"/>
        <v>74.3</v>
      </c>
      <c r="AB236">
        <f t="shared" si="34"/>
        <v>1</v>
      </c>
      <c r="AC236">
        <f t="shared" si="35"/>
        <v>78.099999999999994</v>
      </c>
      <c r="AD236">
        <f t="shared" si="36"/>
        <v>2.1</v>
      </c>
      <c r="AE236">
        <f t="shared" si="37"/>
        <v>81.099999999999994</v>
      </c>
      <c r="AF236">
        <f t="shared" si="38"/>
        <v>0.6</v>
      </c>
      <c r="AG236">
        <f t="shared" si="39"/>
        <v>48</v>
      </c>
      <c r="AH236">
        <f t="shared" si="40"/>
        <v>0.8</v>
      </c>
      <c r="AJ236" s="9">
        <v>725542</v>
      </c>
      <c r="AK236" t="s">
        <v>4006</v>
      </c>
      <c r="AL236" t="s">
        <v>4007</v>
      </c>
      <c r="AM236" t="s">
        <v>4008</v>
      </c>
      <c r="AN236" t="s">
        <v>4009</v>
      </c>
    </row>
    <row r="237" spans="1:40" x14ac:dyDescent="0.3">
      <c r="A237" t="s">
        <v>244</v>
      </c>
      <c r="B237" t="s">
        <v>251</v>
      </c>
      <c r="C237" s="10">
        <v>79839</v>
      </c>
      <c r="D237">
        <v>44</v>
      </c>
      <c r="E237">
        <v>14</v>
      </c>
      <c r="F237">
        <v>117</v>
      </c>
      <c r="G237">
        <v>79</v>
      </c>
      <c r="H237">
        <v>0</v>
      </c>
      <c r="I237">
        <v>70.900000000000006</v>
      </c>
      <c r="J237">
        <v>0.1</v>
      </c>
      <c r="K237">
        <v>65</v>
      </c>
      <c r="L237">
        <v>0.1</v>
      </c>
      <c r="M237">
        <v>82.3</v>
      </c>
      <c r="N237">
        <v>-0.1</v>
      </c>
      <c r="O237">
        <v>41.8</v>
      </c>
      <c r="P237">
        <v>-0.6</v>
      </c>
      <c r="U237" t="s">
        <v>244</v>
      </c>
      <c r="V237">
        <f t="shared" si="31"/>
        <v>79839</v>
      </c>
      <c r="W237" t="str">
        <f t="shared" si="32"/>
        <v>École élémentaire publique De la Rivière Castor</v>
      </c>
      <c r="X237" t="str">
        <f>VLOOKUP($C237,$AJ$3:$AN$4906,3,FALSE)</f>
        <v>100 Maheu rue</v>
      </c>
      <c r="Y237" t="str">
        <f>VLOOKUP($C237,$AJ$3:$AN$4906,4,FALSE)</f>
        <v>Embrun</v>
      </c>
      <c r="Z237" t="str">
        <f>VLOOKUP($C237,$AJ$3:$AN$4906,5,FALSE)</f>
        <v>K0A1W0</v>
      </c>
      <c r="AA237">
        <f t="shared" si="33"/>
        <v>70.900000000000006</v>
      </c>
      <c r="AB237">
        <f t="shared" si="34"/>
        <v>0.1</v>
      </c>
      <c r="AC237">
        <f t="shared" si="35"/>
        <v>65</v>
      </c>
      <c r="AD237">
        <f t="shared" si="36"/>
        <v>0.1</v>
      </c>
      <c r="AE237">
        <f t="shared" si="37"/>
        <v>82.3</v>
      </c>
      <c r="AF237">
        <f t="shared" si="38"/>
        <v>-0.1</v>
      </c>
      <c r="AG237">
        <f t="shared" si="39"/>
        <v>41.8</v>
      </c>
      <c r="AH237">
        <f t="shared" si="40"/>
        <v>-0.6</v>
      </c>
      <c r="AJ237" s="9">
        <v>715131</v>
      </c>
      <c r="AK237" t="s">
        <v>3871</v>
      </c>
      <c r="AL237" t="s">
        <v>4010</v>
      </c>
      <c r="AM237" t="s">
        <v>4011</v>
      </c>
      <c r="AN237" t="s">
        <v>4009</v>
      </c>
    </row>
    <row r="238" spans="1:40" x14ac:dyDescent="0.3">
      <c r="A238" t="s">
        <v>244</v>
      </c>
      <c r="B238" t="s">
        <v>252</v>
      </c>
      <c r="C238" s="10">
        <v>417726</v>
      </c>
      <c r="D238">
        <v>62</v>
      </c>
      <c r="E238">
        <v>17</v>
      </c>
      <c r="F238">
        <v>170</v>
      </c>
      <c r="G238">
        <v>177</v>
      </c>
      <c r="H238">
        <v>0</v>
      </c>
      <c r="I238">
        <v>75.3</v>
      </c>
      <c r="J238">
        <v>0.3</v>
      </c>
      <c r="K238">
        <v>61.8</v>
      </c>
      <c r="L238">
        <v>-0.4</v>
      </c>
      <c r="M238">
        <v>91.8</v>
      </c>
      <c r="N238">
        <v>0.6</v>
      </c>
      <c r="O238">
        <v>68.900000000000006</v>
      </c>
      <c r="P238">
        <v>1</v>
      </c>
      <c r="U238" t="s">
        <v>244</v>
      </c>
      <c r="V238">
        <f t="shared" si="31"/>
        <v>417726</v>
      </c>
      <c r="W238" t="str">
        <f t="shared" si="32"/>
        <v>École élémentaire publique Des Sentiers</v>
      </c>
      <c r="X238" t="str">
        <f>VLOOKUP($C238,$AJ$3:$AN$4906,3,FALSE)</f>
        <v>2159 Nantes rue</v>
      </c>
      <c r="Y238" t="str">
        <f>VLOOKUP($C238,$AJ$3:$AN$4906,4,FALSE)</f>
        <v>Orléans</v>
      </c>
      <c r="Z238" t="str">
        <f>VLOOKUP($C238,$AJ$3:$AN$4906,5,FALSE)</f>
        <v>K4A4C4</v>
      </c>
      <c r="AA238">
        <f t="shared" si="33"/>
        <v>75.3</v>
      </c>
      <c r="AB238">
        <f t="shared" si="34"/>
        <v>0.3</v>
      </c>
      <c r="AC238">
        <f t="shared" si="35"/>
        <v>61.8</v>
      </c>
      <c r="AD238">
        <f t="shared" si="36"/>
        <v>-0.4</v>
      </c>
      <c r="AE238">
        <f t="shared" si="37"/>
        <v>91.8</v>
      </c>
      <c r="AF238">
        <f t="shared" si="38"/>
        <v>0.6</v>
      </c>
      <c r="AG238">
        <f t="shared" si="39"/>
        <v>68.900000000000006</v>
      </c>
      <c r="AH238">
        <f t="shared" si="40"/>
        <v>1</v>
      </c>
      <c r="AJ238" s="9">
        <v>828203</v>
      </c>
      <c r="AK238" t="s">
        <v>4012</v>
      </c>
      <c r="AL238" t="s">
        <v>4013</v>
      </c>
      <c r="AM238" t="s">
        <v>4014</v>
      </c>
      <c r="AN238" t="s">
        <v>4015</v>
      </c>
    </row>
    <row r="239" spans="1:40" x14ac:dyDescent="0.3">
      <c r="A239" t="s">
        <v>244</v>
      </c>
      <c r="B239" t="s">
        <v>253</v>
      </c>
      <c r="C239" s="10">
        <v>419796</v>
      </c>
      <c r="D239">
        <v>58</v>
      </c>
      <c r="E239">
        <v>22</v>
      </c>
      <c r="F239">
        <v>182</v>
      </c>
      <c r="G239">
        <v>226</v>
      </c>
      <c r="H239">
        <v>0</v>
      </c>
      <c r="I239">
        <v>84.9</v>
      </c>
      <c r="J239">
        <v>1.5</v>
      </c>
      <c r="K239">
        <v>69.2</v>
      </c>
      <c r="L239">
        <v>0.9</v>
      </c>
      <c r="M239">
        <v>90.7</v>
      </c>
      <c r="N239">
        <v>1.4</v>
      </c>
      <c r="O239">
        <v>69.5</v>
      </c>
      <c r="P239">
        <v>1.7</v>
      </c>
      <c r="U239" t="s">
        <v>244</v>
      </c>
      <c r="V239">
        <f t="shared" si="31"/>
        <v>419796</v>
      </c>
      <c r="W239" t="str">
        <f t="shared" si="32"/>
        <v>École élémentaire publique Francojeunesse</v>
      </c>
      <c r="X239" t="str">
        <f>VLOOKUP($C239,$AJ$3:$AN$4906,3,FALSE)</f>
        <v>119 Osgoode rue</v>
      </c>
      <c r="Y239" t="str">
        <f>VLOOKUP($C239,$AJ$3:$AN$4906,4,FALSE)</f>
        <v>Ottawa</v>
      </c>
      <c r="Z239" t="str">
        <f>VLOOKUP($C239,$AJ$3:$AN$4906,5,FALSE)</f>
        <v>K1N6S3</v>
      </c>
      <c r="AA239">
        <f t="shared" si="33"/>
        <v>84.9</v>
      </c>
      <c r="AB239">
        <f t="shared" si="34"/>
        <v>1.5</v>
      </c>
      <c r="AC239">
        <f t="shared" si="35"/>
        <v>69.2</v>
      </c>
      <c r="AD239">
        <f t="shared" si="36"/>
        <v>0.9</v>
      </c>
      <c r="AE239">
        <f t="shared" si="37"/>
        <v>90.7</v>
      </c>
      <c r="AF239">
        <f t="shared" si="38"/>
        <v>1.4</v>
      </c>
      <c r="AG239">
        <f t="shared" si="39"/>
        <v>69.5</v>
      </c>
      <c r="AH239">
        <f t="shared" si="40"/>
        <v>1.7</v>
      </c>
      <c r="AJ239" s="9">
        <v>821553</v>
      </c>
      <c r="AK239" t="s">
        <v>4016</v>
      </c>
      <c r="AL239" t="s">
        <v>4017</v>
      </c>
      <c r="AM239" t="s">
        <v>4004</v>
      </c>
      <c r="AN239" t="s">
        <v>4018</v>
      </c>
    </row>
    <row r="240" spans="1:40" x14ac:dyDescent="0.3">
      <c r="A240" t="s">
        <v>244</v>
      </c>
      <c r="B240" t="s">
        <v>254</v>
      </c>
      <c r="C240" s="10">
        <v>204986</v>
      </c>
      <c r="D240">
        <v>39</v>
      </c>
      <c r="E240">
        <v>30</v>
      </c>
      <c r="F240">
        <v>184</v>
      </c>
      <c r="G240">
        <v>194</v>
      </c>
      <c r="H240">
        <v>0</v>
      </c>
      <c r="I240">
        <v>62.2</v>
      </c>
      <c r="J240">
        <v>0.7</v>
      </c>
      <c r="K240">
        <v>48.4</v>
      </c>
      <c r="L240">
        <v>0.3</v>
      </c>
      <c r="M240">
        <v>79.599999999999994</v>
      </c>
      <c r="N240">
        <v>0.9</v>
      </c>
      <c r="O240">
        <v>38.1</v>
      </c>
      <c r="P240">
        <v>-0.1</v>
      </c>
      <c r="U240" t="s">
        <v>244</v>
      </c>
      <c r="V240">
        <f t="shared" si="31"/>
        <v>204986</v>
      </c>
      <c r="W240" t="str">
        <f t="shared" si="32"/>
        <v>École élémentaire publique Gabrielle-Roy</v>
      </c>
      <c r="X240" t="str">
        <f>VLOOKUP($C240,$AJ$3:$AN$4906,3,FALSE)</f>
        <v>3395 Daoust avenue</v>
      </c>
      <c r="Y240" t="str">
        <f>VLOOKUP($C240,$AJ$3:$AN$4906,4,FALSE)</f>
        <v>Gloucester</v>
      </c>
      <c r="Z240" t="str">
        <f>VLOOKUP($C240,$AJ$3:$AN$4906,5,FALSE)</f>
        <v>K1T4A8</v>
      </c>
      <c r="AA240">
        <f t="shared" si="33"/>
        <v>62.2</v>
      </c>
      <c r="AB240">
        <f t="shared" si="34"/>
        <v>0.7</v>
      </c>
      <c r="AC240">
        <f t="shared" si="35"/>
        <v>48.4</v>
      </c>
      <c r="AD240">
        <f t="shared" si="36"/>
        <v>0.3</v>
      </c>
      <c r="AE240">
        <f t="shared" si="37"/>
        <v>79.599999999999994</v>
      </c>
      <c r="AF240">
        <f t="shared" si="38"/>
        <v>0.9</v>
      </c>
      <c r="AG240">
        <f t="shared" si="39"/>
        <v>38.1</v>
      </c>
      <c r="AH240">
        <f t="shared" si="40"/>
        <v>-0.1</v>
      </c>
      <c r="AJ240" s="9">
        <v>715190</v>
      </c>
      <c r="AK240" t="s">
        <v>4019</v>
      </c>
      <c r="AL240" t="s">
        <v>4020</v>
      </c>
      <c r="AM240" t="s">
        <v>4004</v>
      </c>
      <c r="AN240" t="s">
        <v>4018</v>
      </c>
    </row>
    <row r="241" spans="1:40" x14ac:dyDescent="0.3">
      <c r="A241" t="s">
        <v>244</v>
      </c>
      <c r="B241" t="s">
        <v>255</v>
      </c>
      <c r="C241" s="10">
        <v>287180</v>
      </c>
      <c r="D241">
        <v>71</v>
      </c>
      <c r="E241">
        <v>13</v>
      </c>
      <c r="F241">
        <v>183</v>
      </c>
      <c r="G241">
        <v>199</v>
      </c>
      <c r="H241">
        <v>0</v>
      </c>
      <c r="I241">
        <v>83.3</v>
      </c>
      <c r="J241">
        <v>0.6</v>
      </c>
      <c r="K241">
        <v>85.8</v>
      </c>
      <c r="L241">
        <v>1.2</v>
      </c>
      <c r="M241">
        <v>90.2</v>
      </c>
      <c r="N241">
        <v>0.1</v>
      </c>
      <c r="O241">
        <v>76.400000000000006</v>
      </c>
      <c r="P241">
        <v>1.1000000000000001</v>
      </c>
      <c r="U241" t="s">
        <v>244</v>
      </c>
      <c r="V241">
        <f t="shared" si="31"/>
        <v>287180</v>
      </c>
      <c r="W241" t="str">
        <f t="shared" si="32"/>
        <v>École élémentaire publique Grande-Ourse</v>
      </c>
      <c r="X241" t="str">
        <f>VLOOKUP($C241,$AJ$3:$AN$4906,3,FALSE)</f>
        <v>1385 Halton terrasse</v>
      </c>
      <c r="Y241" t="str">
        <f>VLOOKUP($C241,$AJ$3:$AN$4906,4,FALSE)</f>
        <v>Kanata</v>
      </c>
      <c r="Z241" t="str">
        <f>VLOOKUP($C241,$AJ$3:$AN$4906,5,FALSE)</f>
        <v>K2K2P9</v>
      </c>
      <c r="AA241">
        <f t="shared" si="33"/>
        <v>83.3</v>
      </c>
      <c r="AB241">
        <f t="shared" si="34"/>
        <v>0.6</v>
      </c>
      <c r="AC241">
        <f t="shared" si="35"/>
        <v>85.8</v>
      </c>
      <c r="AD241">
        <f t="shared" si="36"/>
        <v>1.2</v>
      </c>
      <c r="AE241">
        <f t="shared" si="37"/>
        <v>90.2</v>
      </c>
      <c r="AF241">
        <f t="shared" si="38"/>
        <v>0.1</v>
      </c>
      <c r="AG241">
        <f t="shared" si="39"/>
        <v>76.400000000000006</v>
      </c>
      <c r="AH241">
        <f t="shared" si="40"/>
        <v>1.1000000000000001</v>
      </c>
      <c r="AJ241" s="9">
        <v>696269</v>
      </c>
      <c r="AK241" t="s">
        <v>179</v>
      </c>
      <c r="AL241" t="s">
        <v>4021</v>
      </c>
      <c r="AM241" t="s">
        <v>4022</v>
      </c>
      <c r="AN241" t="s">
        <v>4023</v>
      </c>
    </row>
    <row r="242" spans="1:40" x14ac:dyDescent="0.3">
      <c r="A242" t="s">
        <v>244</v>
      </c>
      <c r="B242" t="s">
        <v>256</v>
      </c>
      <c r="C242" s="10">
        <v>194239</v>
      </c>
      <c r="D242">
        <v>55</v>
      </c>
      <c r="E242">
        <v>17</v>
      </c>
      <c r="F242">
        <v>171</v>
      </c>
      <c r="G242">
        <v>189</v>
      </c>
      <c r="H242">
        <v>0</v>
      </c>
      <c r="I242">
        <v>75.400000000000006</v>
      </c>
      <c r="J242">
        <v>0.3</v>
      </c>
      <c r="K242">
        <v>60.8</v>
      </c>
      <c r="L242">
        <v>-0.4</v>
      </c>
      <c r="M242">
        <v>87.8</v>
      </c>
      <c r="N242">
        <v>0.2</v>
      </c>
      <c r="O242">
        <v>49.2</v>
      </c>
      <c r="P242">
        <v>-0.4</v>
      </c>
      <c r="U242" t="s">
        <v>244</v>
      </c>
      <c r="V242">
        <f t="shared" si="31"/>
        <v>194239</v>
      </c>
      <c r="W242" t="str">
        <f t="shared" si="32"/>
        <v>École élémentaire publique Jeanne-Sauvé</v>
      </c>
      <c r="X242" t="str">
        <f>VLOOKUP($C242,$AJ$3:$AN$4906,3,FALSE)</f>
        <v>1917 Gardenway chemin</v>
      </c>
      <c r="Y242" t="str">
        <f>VLOOKUP($C242,$AJ$3:$AN$4906,4,FALSE)</f>
        <v>Orléans</v>
      </c>
      <c r="Z242" t="str">
        <f>VLOOKUP($C242,$AJ$3:$AN$4906,5,FALSE)</f>
        <v>K4A2Y7</v>
      </c>
      <c r="AA242">
        <f t="shared" si="33"/>
        <v>75.400000000000006</v>
      </c>
      <c r="AB242">
        <f t="shared" si="34"/>
        <v>0.3</v>
      </c>
      <c r="AC242">
        <f t="shared" si="35"/>
        <v>60.8</v>
      </c>
      <c r="AD242">
        <f t="shared" si="36"/>
        <v>-0.4</v>
      </c>
      <c r="AE242">
        <f t="shared" si="37"/>
        <v>87.8</v>
      </c>
      <c r="AF242">
        <f t="shared" si="38"/>
        <v>0.2</v>
      </c>
      <c r="AG242">
        <f t="shared" si="39"/>
        <v>49.2</v>
      </c>
      <c r="AH242">
        <f t="shared" si="40"/>
        <v>-0.4</v>
      </c>
      <c r="AJ242" s="9">
        <v>691127</v>
      </c>
      <c r="AK242" t="s">
        <v>4024</v>
      </c>
      <c r="AL242" t="s">
        <v>4025</v>
      </c>
      <c r="AM242" t="s">
        <v>4026</v>
      </c>
      <c r="AN242" t="s">
        <v>4027</v>
      </c>
    </row>
    <row r="243" spans="1:40" x14ac:dyDescent="0.3">
      <c r="A243" t="s">
        <v>244</v>
      </c>
      <c r="B243" t="s">
        <v>257</v>
      </c>
      <c r="C243" s="10">
        <v>156108</v>
      </c>
      <c r="D243">
        <v>53</v>
      </c>
      <c r="E243">
        <v>21</v>
      </c>
      <c r="F243">
        <v>196</v>
      </c>
      <c r="G243">
        <v>236</v>
      </c>
      <c r="H243">
        <v>0</v>
      </c>
      <c r="I243">
        <v>77</v>
      </c>
      <c r="J243">
        <v>0.7</v>
      </c>
      <c r="K243">
        <v>67.900000000000006</v>
      </c>
      <c r="L243">
        <v>0.5</v>
      </c>
      <c r="M243">
        <v>81.599999999999994</v>
      </c>
      <c r="N243">
        <v>-0.2</v>
      </c>
      <c r="O243">
        <v>39.799999999999997</v>
      </c>
      <c r="P243">
        <v>-0.9</v>
      </c>
      <c r="U243" t="s">
        <v>244</v>
      </c>
      <c r="V243">
        <f t="shared" si="31"/>
        <v>156108</v>
      </c>
      <c r="W243" t="str">
        <f t="shared" si="32"/>
        <v>École élémentaire publique L'Odyssée</v>
      </c>
      <c r="X243" t="str">
        <f>VLOOKUP($C243,$AJ$3:$AN$4906,3,FALSE)</f>
        <v>1770 Grey Nuns promenade</v>
      </c>
      <c r="Y243" t="str">
        <f>VLOOKUP($C243,$AJ$3:$AN$4906,4,FALSE)</f>
        <v>Orléans</v>
      </c>
      <c r="Z243" t="str">
        <f>VLOOKUP($C243,$AJ$3:$AN$4906,5,FALSE)</f>
        <v>K1C1C3</v>
      </c>
      <c r="AA243">
        <f t="shared" si="33"/>
        <v>77</v>
      </c>
      <c r="AB243">
        <f t="shared" si="34"/>
        <v>0.7</v>
      </c>
      <c r="AC243">
        <f t="shared" si="35"/>
        <v>67.900000000000006</v>
      </c>
      <c r="AD243">
        <f t="shared" si="36"/>
        <v>0.5</v>
      </c>
      <c r="AE243">
        <f t="shared" si="37"/>
        <v>81.599999999999994</v>
      </c>
      <c r="AF243">
        <f t="shared" si="38"/>
        <v>-0.2</v>
      </c>
      <c r="AG243">
        <f t="shared" si="39"/>
        <v>39.799999999999997</v>
      </c>
      <c r="AH243">
        <f t="shared" si="40"/>
        <v>-0.9</v>
      </c>
      <c r="AJ243" s="9">
        <v>736457</v>
      </c>
      <c r="AK243" t="s">
        <v>4028</v>
      </c>
      <c r="AL243" t="s">
        <v>4029</v>
      </c>
      <c r="AM243" t="s">
        <v>4030</v>
      </c>
      <c r="AN243" t="s">
        <v>4031</v>
      </c>
    </row>
    <row r="244" spans="1:40" x14ac:dyDescent="0.3">
      <c r="A244" t="s">
        <v>244</v>
      </c>
      <c r="B244" t="s">
        <v>258</v>
      </c>
      <c r="C244" s="10">
        <v>540030</v>
      </c>
      <c r="D244">
        <v>62</v>
      </c>
      <c r="E244">
        <v>17</v>
      </c>
      <c r="F244">
        <v>185</v>
      </c>
      <c r="G244">
        <v>174</v>
      </c>
      <c r="H244">
        <v>0</v>
      </c>
      <c r="I244">
        <v>80.8</v>
      </c>
      <c r="J244">
        <v>0.7</v>
      </c>
      <c r="K244">
        <v>70.3</v>
      </c>
      <c r="L244">
        <v>0.3</v>
      </c>
      <c r="M244">
        <v>93.1</v>
      </c>
      <c r="N244">
        <v>0.8</v>
      </c>
      <c r="O244">
        <v>58</v>
      </c>
      <c r="P244">
        <v>0.2</v>
      </c>
      <c r="U244" t="s">
        <v>244</v>
      </c>
      <c r="V244">
        <f t="shared" si="31"/>
        <v>540030</v>
      </c>
      <c r="W244" t="str">
        <f t="shared" si="32"/>
        <v>École élémentaire publique Le Prélude</v>
      </c>
      <c r="X244" t="str">
        <f>VLOOKUP($C244,$AJ$3:$AN$4906,3,FALSE)</f>
        <v>6025 Longleaf promenade</v>
      </c>
      <c r="Y244" t="str">
        <f>VLOOKUP($C244,$AJ$3:$AN$4906,4,FALSE)</f>
        <v>Orléans</v>
      </c>
      <c r="Z244" t="str">
        <f>VLOOKUP($C244,$AJ$3:$AN$4906,5,FALSE)</f>
        <v>K1W1G3</v>
      </c>
      <c r="AA244">
        <f t="shared" si="33"/>
        <v>80.8</v>
      </c>
      <c r="AB244">
        <f t="shared" si="34"/>
        <v>0.7</v>
      </c>
      <c r="AC244">
        <f t="shared" si="35"/>
        <v>70.3</v>
      </c>
      <c r="AD244">
        <f t="shared" si="36"/>
        <v>0.3</v>
      </c>
      <c r="AE244">
        <f t="shared" si="37"/>
        <v>93.1</v>
      </c>
      <c r="AF244">
        <f t="shared" si="38"/>
        <v>0.8</v>
      </c>
      <c r="AG244">
        <f t="shared" si="39"/>
        <v>58</v>
      </c>
      <c r="AH244">
        <f t="shared" si="40"/>
        <v>0.2</v>
      </c>
      <c r="AJ244" s="9">
        <v>697630</v>
      </c>
      <c r="AK244" t="s">
        <v>4032</v>
      </c>
      <c r="AL244" t="s">
        <v>4029</v>
      </c>
      <c r="AM244" t="s">
        <v>4030</v>
      </c>
      <c r="AN244" t="s">
        <v>4031</v>
      </c>
    </row>
    <row r="245" spans="1:40" x14ac:dyDescent="0.3">
      <c r="A245" t="s">
        <v>244</v>
      </c>
      <c r="B245" t="s">
        <v>259</v>
      </c>
      <c r="C245" s="10">
        <v>242420</v>
      </c>
      <c r="D245">
        <v>64</v>
      </c>
      <c r="E245">
        <v>17</v>
      </c>
      <c r="F245">
        <v>115</v>
      </c>
      <c r="G245">
        <v>58</v>
      </c>
      <c r="H245">
        <v>0</v>
      </c>
      <c r="I245">
        <v>83.5</v>
      </c>
      <c r="J245">
        <v>1</v>
      </c>
      <c r="K245">
        <v>80</v>
      </c>
      <c r="L245">
        <v>1.2</v>
      </c>
      <c r="M245">
        <v>86.2</v>
      </c>
      <c r="N245">
        <v>0.3</v>
      </c>
      <c r="O245">
        <v>50</v>
      </c>
      <c r="P245">
        <v>-0.4</v>
      </c>
      <c r="U245" t="s">
        <v>244</v>
      </c>
      <c r="V245">
        <f t="shared" si="31"/>
        <v>242420</v>
      </c>
      <c r="W245" t="str">
        <f t="shared" si="32"/>
        <v>École élémentaire publique Louise-Arbour</v>
      </c>
      <c r="X245" t="str">
        <f>VLOOKUP($C245,$AJ$3:$AN$4906,3,FALSE)</f>
        <v>175 Beech rue</v>
      </c>
      <c r="Y245" t="str">
        <f>VLOOKUP($C245,$AJ$3:$AN$4906,4,FALSE)</f>
        <v>Ottawa</v>
      </c>
      <c r="Z245" t="str">
        <f>VLOOKUP($C245,$AJ$3:$AN$4906,5,FALSE)</f>
        <v>K1Y3T1</v>
      </c>
      <c r="AA245">
        <f t="shared" si="33"/>
        <v>83.5</v>
      </c>
      <c r="AB245">
        <f t="shared" si="34"/>
        <v>1</v>
      </c>
      <c r="AC245">
        <f t="shared" si="35"/>
        <v>80</v>
      </c>
      <c r="AD245">
        <f t="shared" si="36"/>
        <v>1.2</v>
      </c>
      <c r="AE245">
        <f t="shared" si="37"/>
        <v>86.2</v>
      </c>
      <c r="AF245">
        <f t="shared" si="38"/>
        <v>0.3</v>
      </c>
      <c r="AG245">
        <f t="shared" si="39"/>
        <v>50</v>
      </c>
      <c r="AH245">
        <f t="shared" si="40"/>
        <v>-0.4</v>
      </c>
      <c r="AJ245" s="9">
        <v>741361</v>
      </c>
      <c r="AK245" t="s">
        <v>4033</v>
      </c>
      <c r="AL245" t="s">
        <v>4034</v>
      </c>
      <c r="AM245" t="s">
        <v>4035</v>
      </c>
      <c r="AN245" t="s">
        <v>4036</v>
      </c>
    </row>
    <row r="246" spans="1:40" x14ac:dyDescent="0.3">
      <c r="A246" t="s">
        <v>244</v>
      </c>
      <c r="B246" t="s">
        <v>260</v>
      </c>
      <c r="C246" s="10">
        <v>196502</v>
      </c>
      <c r="D246">
        <v>38</v>
      </c>
      <c r="E246">
        <v>15</v>
      </c>
      <c r="F246">
        <v>67</v>
      </c>
      <c r="G246">
        <v>91</v>
      </c>
      <c r="H246">
        <v>0</v>
      </c>
      <c r="I246">
        <v>73.099999999999994</v>
      </c>
      <c r="J246">
        <v>0.5</v>
      </c>
      <c r="K246">
        <v>79.099999999999994</v>
      </c>
      <c r="L246">
        <v>1.6</v>
      </c>
      <c r="M246">
        <v>91.2</v>
      </c>
      <c r="N246">
        <v>1.2</v>
      </c>
      <c r="O246">
        <v>69.2</v>
      </c>
      <c r="P246">
        <v>1.9</v>
      </c>
      <c r="U246" t="s">
        <v>244</v>
      </c>
      <c r="V246">
        <f t="shared" si="31"/>
        <v>196502</v>
      </c>
      <c r="W246" t="str">
        <f t="shared" si="32"/>
        <v>École élémentaire publique L'Académie de la Seigneurie</v>
      </c>
      <c r="X246" t="str">
        <f>VLOOKUP($C246,$AJ$3:$AN$4906,3,FALSE)</f>
        <v>731 des Pommiers rue</v>
      </c>
      <c r="Y246" t="str">
        <f>VLOOKUP($C246,$AJ$3:$AN$4906,4,FALSE)</f>
        <v>Casselman</v>
      </c>
      <c r="Z246" t="str">
        <f>VLOOKUP($C246,$AJ$3:$AN$4906,5,FALSE)</f>
        <v>K0A1M0</v>
      </c>
      <c r="AA246">
        <f t="shared" si="33"/>
        <v>73.099999999999994</v>
      </c>
      <c r="AB246">
        <f t="shared" si="34"/>
        <v>0.5</v>
      </c>
      <c r="AC246">
        <f t="shared" si="35"/>
        <v>79.099999999999994</v>
      </c>
      <c r="AD246">
        <f t="shared" si="36"/>
        <v>1.6</v>
      </c>
      <c r="AE246">
        <f t="shared" si="37"/>
        <v>91.2</v>
      </c>
      <c r="AF246">
        <f t="shared" si="38"/>
        <v>1.2</v>
      </c>
      <c r="AG246">
        <f t="shared" si="39"/>
        <v>69.2</v>
      </c>
      <c r="AH246">
        <f t="shared" si="40"/>
        <v>1.9</v>
      </c>
      <c r="AJ246" s="9">
        <v>759040</v>
      </c>
      <c r="AK246" t="s">
        <v>3905</v>
      </c>
      <c r="AL246" t="s">
        <v>4037</v>
      </c>
      <c r="AM246" t="s">
        <v>4004</v>
      </c>
      <c r="AN246" t="s">
        <v>4038</v>
      </c>
    </row>
    <row r="247" spans="1:40" x14ac:dyDescent="0.3">
      <c r="A247" t="s">
        <v>244</v>
      </c>
      <c r="B247" t="s">
        <v>261</v>
      </c>
      <c r="C247" s="10">
        <v>167811</v>
      </c>
      <c r="D247">
        <v>46</v>
      </c>
      <c r="E247">
        <v>24</v>
      </c>
      <c r="F247">
        <v>81</v>
      </c>
      <c r="G247">
        <v>76</v>
      </c>
      <c r="H247">
        <v>0</v>
      </c>
      <c r="I247">
        <v>66.7</v>
      </c>
      <c r="J247">
        <v>0.5</v>
      </c>
      <c r="K247">
        <v>61.7</v>
      </c>
      <c r="L247">
        <v>0.8</v>
      </c>
      <c r="M247">
        <v>77.599999999999994</v>
      </c>
      <c r="N247">
        <v>0</v>
      </c>
      <c r="O247">
        <v>39.5</v>
      </c>
      <c r="P247">
        <v>-0.5</v>
      </c>
      <c r="U247" t="s">
        <v>244</v>
      </c>
      <c r="V247">
        <f t="shared" si="31"/>
        <v>167811</v>
      </c>
      <c r="W247" t="str">
        <f t="shared" si="32"/>
        <v>École élémentaire publique Mamawi</v>
      </c>
      <c r="X247" t="str">
        <f>VLOOKUP($C247,$AJ$3:$AN$4906,3,FALSE)</f>
        <v>20 Harrison Street</v>
      </c>
      <c r="Y247" t="str">
        <f>VLOOKUP($C247,$AJ$3:$AN$4906,4,FALSE)</f>
        <v>Nepean</v>
      </c>
      <c r="Z247" t="str">
        <f>VLOOKUP($C247,$AJ$3:$AN$4906,5,FALSE)</f>
        <v>K2H7N5</v>
      </c>
      <c r="AA247">
        <f t="shared" si="33"/>
        <v>66.7</v>
      </c>
      <c r="AB247">
        <f t="shared" si="34"/>
        <v>0.5</v>
      </c>
      <c r="AC247">
        <f t="shared" si="35"/>
        <v>61.7</v>
      </c>
      <c r="AD247">
        <f t="shared" si="36"/>
        <v>0.8</v>
      </c>
      <c r="AE247">
        <f t="shared" si="37"/>
        <v>77.599999999999994</v>
      </c>
      <c r="AF247">
        <f t="shared" si="38"/>
        <v>0</v>
      </c>
      <c r="AG247">
        <f t="shared" si="39"/>
        <v>39.5</v>
      </c>
      <c r="AH247">
        <f t="shared" si="40"/>
        <v>-0.5</v>
      </c>
      <c r="AJ247" s="9">
        <v>758787</v>
      </c>
      <c r="AK247" t="s">
        <v>4039</v>
      </c>
      <c r="AL247" t="s">
        <v>4040</v>
      </c>
      <c r="AM247" t="s">
        <v>4041</v>
      </c>
      <c r="AN247" t="s">
        <v>4042</v>
      </c>
    </row>
    <row r="248" spans="1:40" x14ac:dyDescent="0.3">
      <c r="A248" t="s">
        <v>244</v>
      </c>
      <c r="B248" t="s">
        <v>262</v>
      </c>
      <c r="C248" s="10">
        <v>384771</v>
      </c>
      <c r="D248">
        <v>44</v>
      </c>
      <c r="E248">
        <v>20</v>
      </c>
      <c r="F248">
        <v>179</v>
      </c>
      <c r="G248">
        <v>173</v>
      </c>
      <c r="H248">
        <v>0</v>
      </c>
      <c r="I248">
        <v>83</v>
      </c>
      <c r="J248">
        <v>1.3</v>
      </c>
      <c r="K248">
        <v>82.1</v>
      </c>
      <c r="L248">
        <v>1.9</v>
      </c>
      <c r="M248">
        <v>89.9</v>
      </c>
      <c r="N248">
        <v>1.1000000000000001</v>
      </c>
      <c r="O248">
        <v>74.599999999999994</v>
      </c>
      <c r="P248">
        <v>2.2999999999999998</v>
      </c>
      <c r="U248" t="s">
        <v>244</v>
      </c>
      <c r="V248">
        <f t="shared" si="31"/>
        <v>384771</v>
      </c>
      <c r="W248" t="str">
        <f t="shared" si="32"/>
        <v>École élémentaire publique Madeleine-de-Roybon</v>
      </c>
      <c r="X248" t="str">
        <f>VLOOKUP($C248,$AJ$3:$AN$4906,3,FALSE)</f>
        <v>72 Gilmour avenue</v>
      </c>
      <c r="Y248" t="str">
        <f>VLOOKUP($C248,$AJ$3:$AN$4906,4,FALSE)</f>
        <v>Kingston</v>
      </c>
      <c r="Z248" t="str">
        <f>VLOOKUP($C248,$AJ$3:$AN$4906,5,FALSE)</f>
        <v>K7M9G6</v>
      </c>
      <c r="AA248">
        <f t="shared" si="33"/>
        <v>83</v>
      </c>
      <c r="AB248">
        <f t="shared" si="34"/>
        <v>1.3</v>
      </c>
      <c r="AC248">
        <f t="shared" si="35"/>
        <v>82.1</v>
      </c>
      <c r="AD248">
        <f t="shared" si="36"/>
        <v>1.9</v>
      </c>
      <c r="AE248">
        <f t="shared" si="37"/>
        <v>89.9</v>
      </c>
      <c r="AF248">
        <f t="shared" si="38"/>
        <v>1.1000000000000001</v>
      </c>
      <c r="AG248">
        <f t="shared" si="39"/>
        <v>74.599999999999994</v>
      </c>
      <c r="AH248">
        <f t="shared" si="40"/>
        <v>2.2999999999999998</v>
      </c>
      <c r="AJ248" s="9">
        <v>769312</v>
      </c>
      <c r="AK248" t="s">
        <v>4043</v>
      </c>
      <c r="AL248" t="s">
        <v>4044</v>
      </c>
      <c r="AM248" t="s">
        <v>4045</v>
      </c>
      <c r="AN248" t="s">
        <v>4046</v>
      </c>
    </row>
    <row r="249" spans="1:40" x14ac:dyDescent="0.3">
      <c r="A249" t="s">
        <v>244</v>
      </c>
      <c r="B249" t="s">
        <v>263</v>
      </c>
      <c r="C249" s="10">
        <v>247352</v>
      </c>
      <c r="D249">
        <v>64</v>
      </c>
      <c r="E249">
        <v>15</v>
      </c>
      <c r="F249">
        <v>259</v>
      </c>
      <c r="G249">
        <v>221</v>
      </c>
      <c r="H249">
        <v>0</v>
      </c>
      <c r="I249">
        <v>73.599999999999994</v>
      </c>
      <c r="J249">
        <v>0.1</v>
      </c>
      <c r="K249">
        <v>77.599999999999994</v>
      </c>
      <c r="L249">
        <v>0.9</v>
      </c>
      <c r="M249">
        <v>90</v>
      </c>
      <c r="N249">
        <v>0.4</v>
      </c>
      <c r="O249">
        <v>67.900000000000006</v>
      </c>
      <c r="P249">
        <v>0.8</v>
      </c>
      <c r="U249" t="s">
        <v>244</v>
      </c>
      <c r="V249">
        <f t="shared" si="31"/>
        <v>247352</v>
      </c>
      <c r="W249" t="str">
        <f t="shared" si="32"/>
        <v>École élémentaire publique Maurice-Lapointe</v>
      </c>
      <c r="X249" t="str">
        <f>VLOOKUP($C249,$AJ$3:$AN$4906,3,FALSE)</f>
        <v>17 BRIDGESTONE DR</v>
      </c>
      <c r="Y249" t="str">
        <f>VLOOKUP($C249,$AJ$3:$AN$4906,4,FALSE)</f>
        <v>KANATA</v>
      </c>
      <c r="Z249" t="str">
        <f>VLOOKUP($C249,$AJ$3:$AN$4906,5,FALSE)</f>
        <v>K2M0E9</v>
      </c>
      <c r="AA249">
        <f t="shared" si="33"/>
        <v>73.599999999999994</v>
      </c>
      <c r="AB249">
        <f t="shared" si="34"/>
        <v>0.1</v>
      </c>
      <c r="AC249">
        <f t="shared" si="35"/>
        <v>77.599999999999994</v>
      </c>
      <c r="AD249">
        <f t="shared" si="36"/>
        <v>0.9</v>
      </c>
      <c r="AE249">
        <f t="shared" si="37"/>
        <v>90</v>
      </c>
      <c r="AF249">
        <f t="shared" si="38"/>
        <v>0.4</v>
      </c>
      <c r="AG249">
        <f t="shared" si="39"/>
        <v>67.900000000000006</v>
      </c>
      <c r="AH249">
        <f t="shared" si="40"/>
        <v>0.8</v>
      </c>
      <c r="AJ249" s="9">
        <v>771651</v>
      </c>
      <c r="AK249" t="s">
        <v>4047</v>
      </c>
      <c r="AL249" t="s">
        <v>4048</v>
      </c>
      <c r="AM249" t="s">
        <v>4004</v>
      </c>
      <c r="AN249" t="s">
        <v>4049</v>
      </c>
    </row>
    <row r="250" spans="1:40" x14ac:dyDescent="0.3">
      <c r="A250" t="s">
        <v>244</v>
      </c>
      <c r="B250" t="s">
        <v>264</v>
      </c>
      <c r="C250" s="10">
        <v>156051</v>
      </c>
      <c r="D250">
        <v>32</v>
      </c>
      <c r="E250">
        <v>37</v>
      </c>
      <c r="F250">
        <v>63</v>
      </c>
      <c r="G250">
        <v>70</v>
      </c>
      <c r="H250">
        <v>0</v>
      </c>
      <c r="I250">
        <v>57.9</v>
      </c>
      <c r="J250">
        <v>0.7</v>
      </c>
      <c r="K250">
        <v>55.6</v>
      </c>
      <c r="L250">
        <v>1.3</v>
      </c>
      <c r="M250">
        <v>78.599999999999994</v>
      </c>
      <c r="N250">
        <v>1.4</v>
      </c>
      <c r="O250">
        <v>30</v>
      </c>
      <c r="P250">
        <v>-0.2</v>
      </c>
      <c r="U250" t="s">
        <v>244</v>
      </c>
      <c r="V250">
        <f t="shared" si="31"/>
        <v>156051</v>
      </c>
      <c r="W250" t="str">
        <f t="shared" si="32"/>
        <v>École élémentaire publique Mauril-Bélanger</v>
      </c>
      <c r="X250" t="str">
        <f>VLOOKUP($C250,$AJ$3:$AN$4906,3,FALSE)</f>
        <v>307 Montgomery rue</v>
      </c>
      <c r="Y250" t="str">
        <f>VLOOKUP($C250,$AJ$3:$AN$4906,4,FALSE)</f>
        <v>Vanier</v>
      </c>
      <c r="Z250" t="str">
        <f>VLOOKUP($C250,$AJ$3:$AN$4906,5,FALSE)</f>
        <v>K1L7W8</v>
      </c>
      <c r="AA250">
        <f t="shared" si="33"/>
        <v>57.9</v>
      </c>
      <c r="AB250">
        <f t="shared" si="34"/>
        <v>0.7</v>
      </c>
      <c r="AC250">
        <f t="shared" si="35"/>
        <v>55.6</v>
      </c>
      <c r="AD250">
        <f t="shared" si="36"/>
        <v>1.3</v>
      </c>
      <c r="AE250">
        <f t="shared" si="37"/>
        <v>78.599999999999994</v>
      </c>
      <c r="AF250">
        <f t="shared" si="38"/>
        <v>1.4</v>
      </c>
      <c r="AG250">
        <f t="shared" si="39"/>
        <v>30</v>
      </c>
      <c r="AH250">
        <f t="shared" si="40"/>
        <v>-0.2</v>
      </c>
      <c r="AJ250" s="9">
        <v>788686</v>
      </c>
      <c r="AK250" t="s">
        <v>4050</v>
      </c>
      <c r="AL250" t="s">
        <v>4051</v>
      </c>
      <c r="AM250" t="s">
        <v>4008</v>
      </c>
      <c r="AN250" t="s">
        <v>4052</v>
      </c>
    </row>
    <row r="251" spans="1:40" x14ac:dyDescent="0.3">
      <c r="A251" t="s">
        <v>244</v>
      </c>
      <c r="B251" t="s">
        <v>265</v>
      </c>
      <c r="C251" s="10">
        <v>327445</v>
      </c>
      <c r="D251">
        <v>64</v>
      </c>
      <c r="E251">
        <v>16</v>
      </c>
      <c r="F251">
        <v>282</v>
      </c>
      <c r="G251">
        <v>274</v>
      </c>
      <c r="H251">
        <v>0</v>
      </c>
      <c r="I251">
        <v>79.400000000000006</v>
      </c>
      <c r="J251">
        <v>0.6</v>
      </c>
      <c r="K251">
        <v>74.5</v>
      </c>
      <c r="L251">
        <v>0.7</v>
      </c>
      <c r="M251">
        <v>89.4</v>
      </c>
      <c r="N251">
        <v>0.4</v>
      </c>
      <c r="O251">
        <v>58.4</v>
      </c>
      <c r="P251">
        <v>0.1</v>
      </c>
      <c r="U251" t="s">
        <v>244</v>
      </c>
      <c r="V251">
        <f t="shared" si="31"/>
        <v>327445</v>
      </c>
      <c r="W251" t="str">
        <f t="shared" si="32"/>
        <v>École élémentaire publique Michaëlle-Jean</v>
      </c>
      <c r="X251" t="str">
        <f>VLOOKUP($C251,$AJ$3:$AN$4906,3,FALSE)</f>
        <v>11 Claridge promenade</v>
      </c>
      <c r="Y251" t="str">
        <f>VLOOKUP($C251,$AJ$3:$AN$4906,4,FALSE)</f>
        <v>Barrhaven</v>
      </c>
      <c r="Z251" t="str">
        <f>VLOOKUP($C251,$AJ$3:$AN$4906,5,FALSE)</f>
        <v>K2J5A3</v>
      </c>
      <c r="AA251">
        <f t="shared" si="33"/>
        <v>79.400000000000006</v>
      </c>
      <c r="AB251">
        <f t="shared" si="34"/>
        <v>0.6</v>
      </c>
      <c r="AC251">
        <f t="shared" si="35"/>
        <v>74.5</v>
      </c>
      <c r="AD251">
        <f t="shared" si="36"/>
        <v>0.7</v>
      </c>
      <c r="AE251">
        <f t="shared" si="37"/>
        <v>89.4</v>
      </c>
      <c r="AF251">
        <f t="shared" si="38"/>
        <v>0.4</v>
      </c>
      <c r="AG251">
        <f t="shared" si="39"/>
        <v>58.4</v>
      </c>
      <c r="AH251">
        <f t="shared" si="40"/>
        <v>0.1</v>
      </c>
      <c r="AJ251" s="9">
        <v>806102</v>
      </c>
      <c r="AK251" t="s">
        <v>4053</v>
      </c>
      <c r="AL251" t="s">
        <v>4054</v>
      </c>
      <c r="AM251" t="s">
        <v>4055</v>
      </c>
      <c r="AN251" t="s">
        <v>4056</v>
      </c>
    </row>
    <row r="252" spans="1:40" x14ac:dyDescent="0.3">
      <c r="A252" t="s">
        <v>244</v>
      </c>
      <c r="B252" t="s">
        <v>266</v>
      </c>
      <c r="C252" s="10">
        <v>250627</v>
      </c>
      <c r="D252">
        <v>18</v>
      </c>
      <c r="E252">
        <v>33</v>
      </c>
      <c r="F252">
        <v>121</v>
      </c>
      <c r="G252">
        <v>126</v>
      </c>
      <c r="H252">
        <v>0</v>
      </c>
      <c r="I252">
        <v>64</v>
      </c>
      <c r="J252">
        <v>0.9</v>
      </c>
      <c r="K252">
        <v>44.6</v>
      </c>
      <c r="L252">
        <v>0.1</v>
      </c>
      <c r="M252">
        <v>79.8</v>
      </c>
      <c r="N252">
        <v>1.3</v>
      </c>
      <c r="O252">
        <v>34.9</v>
      </c>
      <c r="P252">
        <v>0.4</v>
      </c>
      <c r="U252" t="s">
        <v>244</v>
      </c>
      <c r="V252">
        <f t="shared" si="31"/>
        <v>250627</v>
      </c>
      <c r="W252" t="str">
        <f t="shared" si="32"/>
        <v>École élémentaire publique Nouvel Horizon</v>
      </c>
      <c r="X252" t="str">
        <f>VLOOKUP($C252,$AJ$3:$AN$4906,3,FALSE)</f>
        <v>433 Cartier boulevard</v>
      </c>
      <c r="Y252" t="str">
        <f>VLOOKUP($C252,$AJ$3:$AN$4906,4,FALSE)</f>
        <v>Hawkesbury</v>
      </c>
      <c r="Z252" t="str">
        <f>VLOOKUP($C252,$AJ$3:$AN$4906,5,FALSE)</f>
        <v>K6A1V9</v>
      </c>
      <c r="AA252">
        <f t="shared" si="33"/>
        <v>64</v>
      </c>
      <c r="AB252">
        <f t="shared" si="34"/>
        <v>0.9</v>
      </c>
      <c r="AC252">
        <f t="shared" si="35"/>
        <v>44.6</v>
      </c>
      <c r="AD252">
        <f t="shared" si="36"/>
        <v>0.1</v>
      </c>
      <c r="AE252">
        <f t="shared" si="37"/>
        <v>79.8</v>
      </c>
      <c r="AF252">
        <f t="shared" si="38"/>
        <v>1.3</v>
      </c>
      <c r="AG252">
        <f t="shared" si="39"/>
        <v>34.9</v>
      </c>
      <c r="AH252">
        <f t="shared" si="40"/>
        <v>0.4</v>
      </c>
      <c r="AJ252" s="9">
        <v>751502</v>
      </c>
      <c r="AK252" t="s">
        <v>4057</v>
      </c>
      <c r="AL252" t="s">
        <v>4058</v>
      </c>
      <c r="AM252" t="s">
        <v>4059</v>
      </c>
      <c r="AN252" t="s">
        <v>4060</v>
      </c>
    </row>
    <row r="253" spans="1:40" x14ac:dyDescent="0.3">
      <c r="A253" t="s">
        <v>244</v>
      </c>
      <c r="B253" t="s">
        <v>267</v>
      </c>
      <c r="C253" s="10">
        <v>208944</v>
      </c>
      <c r="D253">
        <v>38</v>
      </c>
      <c r="E253">
        <v>12</v>
      </c>
      <c r="F253">
        <v>77</v>
      </c>
      <c r="G253">
        <v>63</v>
      </c>
      <c r="H253">
        <v>0</v>
      </c>
      <c r="I253">
        <v>44.2</v>
      </c>
      <c r="J253">
        <v>-1.8</v>
      </c>
      <c r="K253">
        <v>46.8</v>
      </c>
      <c r="L253">
        <v>-1.3</v>
      </c>
      <c r="M253">
        <v>68.3</v>
      </c>
      <c r="N253">
        <v>-1.5</v>
      </c>
      <c r="O253">
        <v>34.9</v>
      </c>
      <c r="P253">
        <v>-1</v>
      </c>
      <c r="U253" t="s">
        <v>244</v>
      </c>
      <c r="V253">
        <f t="shared" si="31"/>
        <v>208944</v>
      </c>
      <c r="W253" t="str">
        <f t="shared" si="32"/>
        <v>École élémentaire publique Rivière-Rideau</v>
      </c>
      <c r="X253" t="str">
        <f>VLOOKUP($C253,$AJ$3:$AN$4906,3,FALSE)</f>
        <v>51 Academic Crescent</v>
      </c>
      <c r="Y253" t="str">
        <f>VLOOKUP($C253,$AJ$3:$AN$4906,4,FALSE)</f>
        <v>Kemptville</v>
      </c>
      <c r="Z253" t="str">
        <f>VLOOKUP($C253,$AJ$3:$AN$4906,5,FALSE)</f>
        <v>K0G1J0</v>
      </c>
      <c r="AA253">
        <f t="shared" si="33"/>
        <v>44.2</v>
      </c>
      <c r="AB253">
        <f t="shared" si="34"/>
        <v>-1.8</v>
      </c>
      <c r="AC253">
        <f t="shared" si="35"/>
        <v>46.8</v>
      </c>
      <c r="AD253">
        <f t="shared" si="36"/>
        <v>-1.3</v>
      </c>
      <c r="AE253">
        <f t="shared" si="37"/>
        <v>68.3</v>
      </c>
      <c r="AF253">
        <f t="shared" si="38"/>
        <v>-1.5</v>
      </c>
      <c r="AG253">
        <f t="shared" si="39"/>
        <v>34.9</v>
      </c>
      <c r="AH253">
        <f t="shared" si="40"/>
        <v>-1</v>
      </c>
      <c r="AJ253" s="9">
        <v>792365</v>
      </c>
      <c r="AK253" t="s">
        <v>508</v>
      </c>
      <c r="AL253" t="s">
        <v>4058</v>
      </c>
      <c r="AM253" t="s">
        <v>4059</v>
      </c>
      <c r="AN253" t="s">
        <v>4060</v>
      </c>
    </row>
    <row r="254" spans="1:40" x14ac:dyDescent="0.3">
      <c r="A254" t="s">
        <v>244</v>
      </c>
      <c r="B254" t="s">
        <v>268</v>
      </c>
      <c r="C254" s="10">
        <v>383392</v>
      </c>
      <c r="D254">
        <v>20</v>
      </c>
      <c r="E254">
        <v>25</v>
      </c>
      <c r="F254">
        <v>196</v>
      </c>
      <c r="G254">
        <v>190</v>
      </c>
      <c r="H254">
        <v>0</v>
      </c>
      <c r="I254">
        <v>82.4</v>
      </c>
      <c r="J254">
        <v>2</v>
      </c>
      <c r="K254">
        <v>81.099999999999994</v>
      </c>
      <c r="L254">
        <v>2.8</v>
      </c>
      <c r="M254">
        <v>93.7</v>
      </c>
      <c r="N254">
        <v>2.5</v>
      </c>
      <c r="O254">
        <v>64.7</v>
      </c>
      <c r="P254">
        <v>2.5</v>
      </c>
      <c r="U254" t="s">
        <v>244</v>
      </c>
      <c r="V254">
        <f t="shared" si="31"/>
        <v>383392</v>
      </c>
      <c r="W254" t="str">
        <f t="shared" si="32"/>
        <v>École élémentaire publique Rose des Vents</v>
      </c>
      <c r="X254" t="str">
        <f>VLOOKUP($C254,$AJ$3:$AN$4906,3,FALSE)</f>
        <v>1650 2ième Rue Est</v>
      </c>
      <c r="Y254" t="str">
        <f>VLOOKUP($C254,$AJ$3:$AN$4906,4,FALSE)</f>
        <v>Cornwall</v>
      </c>
      <c r="Z254" t="str">
        <f>VLOOKUP($C254,$AJ$3:$AN$4906,5,FALSE)</f>
        <v>K6H2C3</v>
      </c>
      <c r="AA254">
        <f t="shared" si="33"/>
        <v>82.4</v>
      </c>
      <c r="AB254">
        <f t="shared" si="34"/>
        <v>2</v>
      </c>
      <c r="AC254">
        <f t="shared" si="35"/>
        <v>81.099999999999994</v>
      </c>
      <c r="AD254">
        <f t="shared" si="36"/>
        <v>2.8</v>
      </c>
      <c r="AE254">
        <f t="shared" si="37"/>
        <v>93.7</v>
      </c>
      <c r="AF254">
        <f t="shared" si="38"/>
        <v>2.5</v>
      </c>
      <c r="AG254">
        <f t="shared" si="39"/>
        <v>64.7</v>
      </c>
      <c r="AH254">
        <f t="shared" si="40"/>
        <v>2.5</v>
      </c>
      <c r="AJ254" s="9">
        <v>792322</v>
      </c>
      <c r="AK254" t="s">
        <v>4061</v>
      </c>
      <c r="AL254" t="s">
        <v>4062</v>
      </c>
      <c r="AM254" t="s">
        <v>4026</v>
      </c>
      <c r="AN254" t="s">
        <v>4063</v>
      </c>
    </row>
    <row r="255" spans="1:40" x14ac:dyDescent="0.3">
      <c r="A255" t="s">
        <v>244</v>
      </c>
      <c r="B255" t="s">
        <v>269</v>
      </c>
      <c r="C255" s="10">
        <v>195774</v>
      </c>
      <c r="D255">
        <v>42</v>
      </c>
      <c r="E255">
        <v>30</v>
      </c>
      <c r="F255">
        <v>141</v>
      </c>
      <c r="G255">
        <v>117</v>
      </c>
      <c r="H255">
        <v>0</v>
      </c>
      <c r="I255">
        <v>84.8</v>
      </c>
      <c r="J255">
        <v>2.1</v>
      </c>
      <c r="K255">
        <v>76.599999999999994</v>
      </c>
      <c r="L255">
        <v>2.4</v>
      </c>
      <c r="M255">
        <v>86.3</v>
      </c>
      <c r="N255">
        <v>1.5</v>
      </c>
      <c r="O255">
        <v>53</v>
      </c>
      <c r="P255">
        <v>1</v>
      </c>
      <c r="U255" t="s">
        <v>244</v>
      </c>
      <c r="V255">
        <f t="shared" si="31"/>
        <v>195774</v>
      </c>
      <c r="W255" t="str">
        <f t="shared" si="32"/>
        <v>École élémentaire publique Séraphin-Marion</v>
      </c>
      <c r="X255" t="str">
        <f>VLOOKUP($C255,$AJ$3:$AN$4906,3,FALSE)</f>
        <v>2147 Loyola avenue</v>
      </c>
      <c r="Y255" t="str">
        <f>VLOOKUP($C255,$AJ$3:$AN$4906,4,FALSE)</f>
        <v>Ottawa</v>
      </c>
      <c r="Z255" t="str">
        <f>VLOOKUP($C255,$AJ$3:$AN$4906,5,FALSE)</f>
        <v>K1J7W3</v>
      </c>
      <c r="AA255">
        <f t="shared" si="33"/>
        <v>84.8</v>
      </c>
      <c r="AB255">
        <f t="shared" si="34"/>
        <v>2.1</v>
      </c>
      <c r="AC255">
        <f t="shared" si="35"/>
        <v>76.599999999999994</v>
      </c>
      <c r="AD255">
        <f t="shared" si="36"/>
        <v>2.4</v>
      </c>
      <c r="AE255">
        <f t="shared" si="37"/>
        <v>86.3</v>
      </c>
      <c r="AF255">
        <f t="shared" si="38"/>
        <v>1.5</v>
      </c>
      <c r="AG255">
        <f t="shared" si="39"/>
        <v>53</v>
      </c>
      <c r="AH255">
        <f t="shared" si="40"/>
        <v>1</v>
      </c>
      <c r="AJ255" s="9">
        <v>791938</v>
      </c>
      <c r="AK255" t="s">
        <v>4064</v>
      </c>
      <c r="AL255" t="s">
        <v>4065</v>
      </c>
      <c r="AM255" t="s">
        <v>4066</v>
      </c>
      <c r="AN255" t="s">
        <v>4067</v>
      </c>
    </row>
    <row r="256" spans="1:40" x14ac:dyDescent="0.3">
      <c r="A256" t="s">
        <v>244</v>
      </c>
      <c r="B256" t="s">
        <v>270</v>
      </c>
      <c r="C256" s="10">
        <v>383376</v>
      </c>
      <c r="D256">
        <v>21</v>
      </c>
      <c r="E256">
        <v>14</v>
      </c>
      <c r="F256">
        <v>46</v>
      </c>
      <c r="G256">
        <v>11</v>
      </c>
      <c r="H256">
        <v>0</v>
      </c>
      <c r="I256">
        <v>78.3</v>
      </c>
      <c r="J256">
        <v>1.4</v>
      </c>
      <c r="K256">
        <v>78.3</v>
      </c>
      <c r="L256">
        <v>2.1</v>
      </c>
      <c r="O256">
        <v>54.5</v>
      </c>
      <c r="U256" t="s">
        <v>244</v>
      </c>
      <c r="V256">
        <f t="shared" si="31"/>
        <v>383376</v>
      </c>
      <c r="W256" t="str">
        <f t="shared" si="32"/>
        <v>École élémentaire publique Terre des Jeunes</v>
      </c>
      <c r="X256" t="str">
        <f>VLOOKUP($C256,$AJ$3:$AN$4906,3,FALSE)</f>
        <v>33 Lochiel Est rue</v>
      </c>
      <c r="Y256" t="str">
        <f>VLOOKUP($C256,$AJ$3:$AN$4906,4,FALSE)</f>
        <v>Alexandria</v>
      </c>
      <c r="Z256" t="str">
        <f>VLOOKUP($C256,$AJ$3:$AN$4906,5,FALSE)</f>
        <v>K0C1A0</v>
      </c>
      <c r="AA256">
        <f t="shared" si="33"/>
        <v>78.3</v>
      </c>
      <c r="AB256">
        <f t="shared" si="34"/>
        <v>1.4</v>
      </c>
      <c r="AC256">
        <f t="shared" si="35"/>
        <v>78.3</v>
      </c>
      <c r="AD256">
        <f t="shared" si="36"/>
        <v>2.1</v>
      </c>
      <c r="AE256">
        <f t="shared" si="37"/>
        <v>0</v>
      </c>
      <c r="AF256">
        <f t="shared" si="38"/>
        <v>0</v>
      </c>
      <c r="AG256">
        <f t="shared" si="39"/>
        <v>54.5</v>
      </c>
      <c r="AH256">
        <f t="shared" si="40"/>
        <v>0</v>
      </c>
      <c r="AJ256" s="9">
        <v>803022</v>
      </c>
      <c r="AK256" t="s">
        <v>4068</v>
      </c>
      <c r="AL256" t="s">
        <v>4069</v>
      </c>
      <c r="AM256" t="s">
        <v>4026</v>
      </c>
      <c r="AN256" t="s">
        <v>4070</v>
      </c>
    </row>
    <row r="257" spans="1:40" x14ac:dyDescent="0.3">
      <c r="A257" t="s">
        <v>244</v>
      </c>
      <c r="B257" t="s">
        <v>271</v>
      </c>
      <c r="C257" s="10">
        <v>559458</v>
      </c>
      <c r="D257">
        <v>53</v>
      </c>
      <c r="E257">
        <v>27</v>
      </c>
      <c r="F257">
        <v>209</v>
      </c>
      <c r="G257">
        <v>205</v>
      </c>
      <c r="H257">
        <v>0</v>
      </c>
      <c r="I257">
        <v>78</v>
      </c>
      <c r="J257">
        <v>1.2</v>
      </c>
      <c r="K257">
        <v>65.599999999999994</v>
      </c>
      <c r="L257">
        <v>0.8</v>
      </c>
      <c r="M257">
        <v>94.4</v>
      </c>
      <c r="N257">
        <v>1.9</v>
      </c>
      <c r="O257">
        <v>65.400000000000006</v>
      </c>
      <c r="P257">
        <v>1.5</v>
      </c>
      <c r="U257" t="s">
        <v>244</v>
      </c>
      <c r="V257">
        <f t="shared" si="31"/>
        <v>559458</v>
      </c>
      <c r="W257" t="str">
        <f t="shared" si="32"/>
        <v>École élémentaire publique Trille des Bois</v>
      </c>
      <c r="X257" t="str">
        <f>VLOOKUP($C257,$AJ$3:$AN$4906,3,FALSE)</f>
        <v>140 Genest rue</v>
      </c>
      <c r="Y257" t="str">
        <f>VLOOKUP($C257,$AJ$3:$AN$4906,4,FALSE)</f>
        <v>Vanier</v>
      </c>
      <c r="Z257" t="str">
        <f>VLOOKUP($C257,$AJ$3:$AN$4906,5,FALSE)</f>
        <v>K1L7Y9</v>
      </c>
      <c r="AA257">
        <f t="shared" si="33"/>
        <v>78</v>
      </c>
      <c r="AB257">
        <f t="shared" si="34"/>
        <v>1.2</v>
      </c>
      <c r="AC257">
        <f t="shared" si="35"/>
        <v>65.599999999999994</v>
      </c>
      <c r="AD257">
        <f t="shared" si="36"/>
        <v>0.8</v>
      </c>
      <c r="AE257">
        <f t="shared" si="37"/>
        <v>94.4</v>
      </c>
      <c r="AF257">
        <f t="shared" si="38"/>
        <v>1.9</v>
      </c>
      <c r="AG257">
        <f t="shared" si="39"/>
        <v>65.400000000000006</v>
      </c>
      <c r="AH257">
        <f t="shared" si="40"/>
        <v>1.5</v>
      </c>
      <c r="AJ257" s="9">
        <v>804800</v>
      </c>
      <c r="AK257" t="s">
        <v>4071</v>
      </c>
      <c r="AL257" t="s">
        <v>4072</v>
      </c>
      <c r="AM257" t="s">
        <v>4073</v>
      </c>
      <c r="AN257" t="s">
        <v>4074</v>
      </c>
    </row>
    <row r="258" spans="1:40" x14ac:dyDescent="0.3">
      <c r="A258" t="s">
        <v>272</v>
      </c>
      <c r="B258" t="s">
        <v>273</v>
      </c>
      <c r="C258" s="10">
        <v>23549</v>
      </c>
      <c r="D258">
        <v>39</v>
      </c>
      <c r="E258">
        <v>31</v>
      </c>
      <c r="F258">
        <v>64</v>
      </c>
      <c r="H258">
        <v>0</v>
      </c>
      <c r="I258">
        <v>79.7</v>
      </c>
      <c r="J258">
        <v>1.8</v>
      </c>
      <c r="K258">
        <v>68.8</v>
      </c>
      <c r="L258">
        <v>1.7</v>
      </c>
      <c r="U258" t="s">
        <v>272</v>
      </c>
      <c r="V258">
        <f t="shared" si="31"/>
        <v>23549</v>
      </c>
      <c r="W258" t="str">
        <f t="shared" si="32"/>
        <v>Académie Alexandre-Dumas</v>
      </c>
      <c r="X258" t="str">
        <f>VLOOKUP($C258,$AJ$3:$AN$4906,3,FALSE)</f>
        <v>255 Coronation promenade</v>
      </c>
      <c r="Y258" t="str">
        <f>VLOOKUP($C258,$AJ$3:$AN$4906,4,FALSE)</f>
        <v>Scarborough</v>
      </c>
      <c r="Z258" t="str">
        <f>VLOOKUP($C258,$AJ$3:$AN$4906,5,FALSE)</f>
        <v>M1E2J3</v>
      </c>
      <c r="AA258">
        <f t="shared" si="33"/>
        <v>79.7</v>
      </c>
      <c r="AB258">
        <f t="shared" si="34"/>
        <v>1.8</v>
      </c>
      <c r="AC258">
        <f t="shared" si="35"/>
        <v>68.8</v>
      </c>
      <c r="AD258">
        <f t="shared" si="36"/>
        <v>1.7</v>
      </c>
      <c r="AE258">
        <f t="shared" si="37"/>
        <v>0</v>
      </c>
      <c r="AF258">
        <f t="shared" si="38"/>
        <v>0</v>
      </c>
      <c r="AG258">
        <f t="shared" si="39"/>
        <v>0</v>
      </c>
      <c r="AH258">
        <f t="shared" si="40"/>
        <v>0</v>
      </c>
      <c r="AJ258" s="9">
        <v>802700</v>
      </c>
      <c r="AK258" t="s">
        <v>4075</v>
      </c>
      <c r="AL258" t="s">
        <v>4076</v>
      </c>
      <c r="AM258" t="s">
        <v>4077</v>
      </c>
      <c r="AN258" t="s">
        <v>4078</v>
      </c>
    </row>
    <row r="259" spans="1:40" x14ac:dyDescent="0.3">
      <c r="A259" t="s">
        <v>272</v>
      </c>
      <c r="B259" t="s">
        <v>274</v>
      </c>
      <c r="C259" s="10">
        <v>199761</v>
      </c>
      <c r="D259">
        <v>21</v>
      </c>
      <c r="E259">
        <v>13</v>
      </c>
      <c r="F259">
        <v>40</v>
      </c>
      <c r="G259">
        <v>49</v>
      </c>
      <c r="H259">
        <v>0</v>
      </c>
      <c r="I259">
        <v>65</v>
      </c>
      <c r="J259">
        <v>0.3</v>
      </c>
      <c r="K259">
        <v>77.5</v>
      </c>
      <c r="L259">
        <v>2.1</v>
      </c>
      <c r="M259">
        <v>86.7</v>
      </c>
      <c r="N259">
        <v>1.3</v>
      </c>
      <c r="O259">
        <v>46.9</v>
      </c>
      <c r="P259">
        <v>0.9</v>
      </c>
      <c r="U259" t="s">
        <v>272</v>
      </c>
      <c r="V259">
        <f t="shared" si="31"/>
        <v>199761</v>
      </c>
      <c r="W259" t="str">
        <f t="shared" si="32"/>
        <v>Académie La Pinède</v>
      </c>
      <c r="X259" t="str">
        <f>VLOOKUP($C259,$AJ$3:$AN$4906,3,FALSE)</f>
        <v>116 Waterloo est chemin</v>
      </c>
      <c r="Y259" t="str">
        <f>VLOOKUP($C259,$AJ$3:$AN$4906,4,FALSE)</f>
        <v>Borden</v>
      </c>
      <c r="Z259" t="str">
        <f>VLOOKUP($C259,$AJ$3:$AN$4906,5,FALSE)</f>
        <v>L0M1C0</v>
      </c>
      <c r="AA259">
        <f t="shared" si="33"/>
        <v>65</v>
      </c>
      <c r="AB259">
        <f t="shared" si="34"/>
        <v>0.3</v>
      </c>
      <c r="AC259">
        <f t="shared" si="35"/>
        <v>77.5</v>
      </c>
      <c r="AD259">
        <f t="shared" si="36"/>
        <v>2.1</v>
      </c>
      <c r="AE259">
        <f t="shared" si="37"/>
        <v>86.7</v>
      </c>
      <c r="AF259">
        <f t="shared" si="38"/>
        <v>1.3</v>
      </c>
      <c r="AG259">
        <f t="shared" si="39"/>
        <v>46.9</v>
      </c>
      <c r="AH259">
        <f t="shared" si="40"/>
        <v>0.9</v>
      </c>
      <c r="AJ259" s="9">
        <v>806277</v>
      </c>
      <c r="AK259" t="s">
        <v>4079</v>
      </c>
      <c r="AL259" t="s">
        <v>4080</v>
      </c>
      <c r="AM259" t="s">
        <v>4004</v>
      </c>
      <c r="AN259" t="s">
        <v>4038</v>
      </c>
    </row>
    <row r="260" spans="1:40" x14ac:dyDescent="0.3">
      <c r="A260" t="s">
        <v>272</v>
      </c>
      <c r="B260" t="s">
        <v>275</v>
      </c>
      <c r="C260" s="10">
        <v>165468</v>
      </c>
      <c r="D260">
        <v>70</v>
      </c>
      <c r="E260">
        <v>14</v>
      </c>
      <c r="F260">
        <v>54</v>
      </c>
      <c r="G260">
        <v>64</v>
      </c>
      <c r="H260">
        <v>0</v>
      </c>
      <c r="I260">
        <v>78.7</v>
      </c>
      <c r="J260">
        <v>0.4</v>
      </c>
      <c r="K260">
        <v>75.900000000000006</v>
      </c>
      <c r="L260">
        <v>0.5</v>
      </c>
      <c r="M260">
        <v>93.8</v>
      </c>
      <c r="N260">
        <v>0.7</v>
      </c>
      <c r="O260">
        <v>54.7</v>
      </c>
      <c r="P260">
        <v>-0.6</v>
      </c>
      <c r="U260" t="s">
        <v>272</v>
      </c>
      <c r="V260">
        <f t="shared" ref="V260:V323" si="41">VLOOKUP(C260,$AJ$3:$AN$4906,1,FALSE)</f>
        <v>165468</v>
      </c>
      <c r="W260" t="str">
        <f t="shared" ref="W260:W323" si="42">VLOOKUP(C260,$AJ$3:$AN$4906,2,FALSE)</f>
        <v>Académie de la Moraine</v>
      </c>
      <c r="X260" t="str">
        <f>VLOOKUP($C260,$AJ$3:$AN$4906,3,FALSE)</f>
        <v>13200 Yonge rue</v>
      </c>
      <c r="Y260" t="str">
        <f>VLOOKUP($C260,$AJ$3:$AN$4906,4,FALSE)</f>
        <v>Richmond Hill</v>
      </c>
      <c r="Z260" t="str">
        <f>VLOOKUP($C260,$AJ$3:$AN$4906,5,FALSE)</f>
        <v>L4E2T2</v>
      </c>
      <c r="AA260">
        <f t="shared" ref="AA260:AA323" si="43">I260</f>
        <v>78.7</v>
      </c>
      <c r="AB260">
        <f t="shared" ref="AB260:AB323" si="44">J260</f>
        <v>0.4</v>
      </c>
      <c r="AC260">
        <f t="shared" ref="AC260:AC323" si="45">K260</f>
        <v>75.900000000000006</v>
      </c>
      <c r="AD260">
        <f t="shared" ref="AD260:AD323" si="46">L260</f>
        <v>0.5</v>
      </c>
      <c r="AE260">
        <f t="shared" ref="AE260:AE323" si="47">M260</f>
        <v>93.8</v>
      </c>
      <c r="AF260">
        <f t="shared" ref="AF260:AF323" si="48">N260</f>
        <v>0.7</v>
      </c>
      <c r="AG260">
        <f t="shared" ref="AG260:AG323" si="49">O260</f>
        <v>54.7</v>
      </c>
      <c r="AH260">
        <f t="shared" ref="AH260:AH323" si="50">P260</f>
        <v>-0.6</v>
      </c>
      <c r="AJ260" s="9">
        <v>725374</v>
      </c>
      <c r="AK260" t="s">
        <v>4081</v>
      </c>
      <c r="AL260" t="s">
        <v>4082</v>
      </c>
      <c r="AM260" t="s">
        <v>4083</v>
      </c>
      <c r="AN260" t="s">
        <v>4084</v>
      </c>
    </row>
    <row r="261" spans="1:40" x14ac:dyDescent="0.3">
      <c r="A261" t="s">
        <v>272</v>
      </c>
      <c r="B261" t="s">
        <v>276</v>
      </c>
      <c r="C261" s="10">
        <v>165409</v>
      </c>
      <c r="D261">
        <v>32</v>
      </c>
      <c r="E261">
        <v>26</v>
      </c>
      <c r="F261">
        <v>73</v>
      </c>
      <c r="G261">
        <v>122</v>
      </c>
      <c r="H261">
        <v>0</v>
      </c>
      <c r="I261">
        <v>69.2</v>
      </c>
      <c r="J261">
        <v>0.9</v>
      </c>
      <c r="K261">
        <v>72.599999999999994</v>
      </c>
      <c r="L261">
        <v>1.9</v>
      </c>
      <c r="M261">
        <v>86.9</v>
      </c>
      <c r="N261">
        <v>1.5</v>
      </c>
      <c r="O261">
        <v>60.7</v>
      </c>
      <c r="P261">
        <v>1.8</v>
      </c>
      <c r="U261" t="s">
        <v>272</v>
      </c>
      <c r="V261">
        <f t="shared" si="41"/>
        <v>165409</v>
      </c>
      <c r="W261" t="str">
        <f t="shared" si="42"/>
        <v>Académie de la Tamise</v>
      </c>
      <c r="X261" t="str">
        <f>VLOOKUP($C261,$AJ$3:$AN$4906,3,FALSE)</f>
        <v>1260 Dundas rue</v>
      </c>
      <c r="Y261" t="str">
        <f>VLOOKUP($C261,$AJ$3:$AN$4906,4,FALSE)</f>
        <v>London</v>
      </c>
      <c r="Z261" t="str">
        <f>VLOOKUP($C261,$AJ$3:$AN$4906,5,FALSE)</f>
        <v>N5W5P2</v>
      </c>
      <c r="AA261">
        <f t="shared" si="43"/>
        <v>69.2</v>
      </c>
      <c r="AB261">
        <f t="shared" si="44"/>
        <v>0.9</v>
      </c>
      <c r="AC261">
        <f t="shared" si="45"/>
        <v>72.599999999999994</v>
      </c>
      <c r="AD261">
        <f t="shared" si="46"/>
        <v>1.9</v>
      </c>
      <c r="AE261">
        <f t="shared" si="47"/>
        <v>86.9</v>
      </c>
      <c r="AF261">
        <f t="shared" si="48"/>
        <v>1.5</v>
      </c>
      <c r="AG261">
        <f t="shared" si="49"/>
        <v>60.7</v>
      </c>
      <c r="AH261">
        <f t="shared" si="50"/>
        <v>1.8</v>
      </c>
      <c r="AJ261" s="9">
        <v>813907</v>
      </c>
      <c r="AK261" t="s">
        <v>4081</v>
      </c>
      <c r="AL261" t="s">
        <v>4085</v>
      </c>
      <c r="AM261" t="s">
        <v>4086</v>
      </c>
      <c r="AN261" t="s">
        <v>4087</v>
      </c>
    </row>
    <row r="262" spans="1:40" x14ac:dyDescent="0.3">
      <c r="A262" t="s">
        <v>272</v>
      </c>
      <c r="B262" t="s">
        <v>277</v>
      </c>
      <c r="C262" s="10">
        <v>4367</v>
      </c>
      <c r="D262">
        <v>19</v>
      </c>
      <c r="E262">
        <v>28</v>
      </c>
      <c r="F262">
        <v>32</v>
      </c>
      <c r="H262">
        <v>0</v>
      </c>
      <c r="I262">
        <v>60.9</v>
      </c>
      <c r="J262">
        <v>0.5</v>
      </c>
      <c r="K262">
        <v>59.4</v>
      </c>
      <c r="L262">
        <v>1.2</v>
      </c>
      <c r="U262" t="s">
        <v>272</v>
      </c>
      <c r="V262">
        <f t="shared" si="41"/>
        <v>4367</v>
      </c>
      <c r="W262" t="str">
        <f t="shared" si="42"/>
        <v>École élémentaire Franco-Niagara</v>
      </c>
      <c r="X262" t="str">
        <f>VLOOKUP($C262,$AJ$3:$AN$4906,3,FALSE)</f>
        <v>101 Afton av</v>
      </c>
      <c r="Y262" t="str">
        <f>VLOOKUP($C262,$AJ$3:$AN$4906,4,FALSE)</f>
        <v>Welland</v>
      </c>
      <c r="Z262" t="str">
        <f>VLOOKUP($C262,$AJ$3:$AN$4906,5,FALSE)</f>
        <v>L3B1W1</v>
      </c>
      <c r="AA262">
        <f t="shared" si="43"/>
        <v>60.9</v>
      </c>
      <c r="AB262">
        <f t="shared" si="44"/>
        <v>0.5</v>
      </c>
      <c r="AC262">
        <f t="shared" si="45"/>
        <v>59.4</v>
      </c>
      <c r="AD262">
        <f t="shared" si="46"/>
        <v>1.2</v>
      </c>
      <c r="AE262">
        <f t="shared" si="47"/>
        <v>0</v>
      </c>
      <c r="AF262">
        <f t="shared" si="48"/>
        <v>0</v>
      </c>
      <c r="AG262">
        <f t="shared" si="49"/>
        <v>0</v>
      </c>
      <c r="AH262">
        <f t="shared" si="50"/>
        <v>0</v>
      </c>
      <c r="AJ262" s="9">
        <v>736201</v>
      </c>
      <c r="AK262" t="s">
        <v>4088</v>
      </c>
      <c r="AL262" t="s">
        <v>4089</v>
      </c>
      <c r="AM262" t="s">
        <v>4090</v>
      </c>
      <c r="AN262" t="s">
        <v>4091</v>
      </c>
    </row>
    <row r="263" spans="1:40" x14ac:dyDescent="0.3">
      <c r="A263" t="s">
        <v>272</v>
      </c>
      <c r="B263" t="s">
        <v>278</v>
      </c>
      <c r="C263" s="10">
        <v>298133</v>
      </c>
      <c r="D263">
        <v>47</v>
      </c>
      <c r="E263">
        <v>19</v>
      </c>
      <c r="F263">
        <v>127</v>
      </c>
      <c r="G263">
        <v>130</v>
      </c>
      <c r="H263">
        <v>0</v>
      </c>
      <c r="I263">
        <v>81.5</v>
      </c>
      <c r="J263">
        <v>1.1000000000000001</v>
      </c>
      <c r="K263">
        <v>74.8</v>
      </c>
      <c r="L263">
        <v>1.2</v>
      </c>
      <c r="M263">
        <v>91.2</v>
      </c>
      <c r="N263">
        <v>1.1000000000000001</v>
      </c>
      <c r="O263">
        <v>65.400000000000006</v>
      </c>
      <c r="P263">
        <v>1.3</v>
      </c>
      <c r="U263" t="s">
        <v>272</v>
      </c>
      <c r="V263">
        <f t="shared" si="41"/>
        <v>298133</v>
      </c>
      <c r="W263" t="str">
        <f t="shared" si="42"/>
        <v>École élémentaire Ronald-Marion</v>
      </c>
      <c r="X263" t="str">
        <f>VLOOKUP($C263,$AJ$3:$AN$4906,3,FALSE)</f>
        <v>2235 Brock chemin</v>
      </c>
      <c r="Y263" t="str">
        <f>VLOOKUP($C263,$AJ$3:$AN$4906,4,FALSE)</f>
        <v>Pickering</v>
      </c>
      <c r="Z263" t="str">
        <f>VLOOKUP($C263,$AJ$3:$AN$4906,5,FALSE)</f>
        <v>L1V2P8</v>
      </c>
      <c r="AA263">
        <f t="shared" si="43"/>
        <v>81.5</v>
      </c>
      <c r="AB263">
        <f t="shared" si="44"/>
        <v>1.1000000000000001</v>
      </c>
      <c r="AC263">
        <f t="shared" si="45"/>
        <v>74.8</v>
      </c>
      <c r="AD263">
        <f t="shared" si="46"/>
        <v>1.2</v>
      </c>
      <c r="AE263">
        <f t="shared" si="47"/>
        <v>91.2</v>
      </c>
      <c r="AF263">
        <f t="shared" si="48"/>
        <v>1.1000000000000001</v>
      </c>
      <c r="AG263">
        <f t="shared" si="49"/>
        <v>65.400000000000006</v>
      </c>
      <c r="AH263">
        <f t="shared" si="50"/>
        <v>1.3</v>
      </c>
      <c r="AJ263" s="9">
        <v>824593</v>
      </c>
      <c r="AK263" t="s">
        <v>3995</v>
      </c>
      <c r="AL263" t="s">
        <v>4092</v>
      </c>
      <c r="AM263" t="s">
        <v>4026</v>
      </c>
      <c r="AN263" t="s">
        <v>4093</v>
      </c>
    </row>
    <row r="264" spans="1:40" x14ac:dyDescent="0.3">
      <c r="A264" t="s">
        <v>272</v>
      </c>
      <c r="B264" t="s">
        <v>279</v>
      </c>
      <c r="C264" s="10">
        <v>530476</v>
      </c>
      <c r="D264">
        <v>27</v>
      </c>
      <c r="E264">
        <v>20</v>
      </c>
      <c r="F264">
        <v>84</v>
      </c>
      <c r="G264">
        <v>71</v>
      </c>
      <c r="H264">
        <v>0</v>
      </c>
      <c r="I264">
        <v>63.7</v>
      </c>
      <c r="J264">
        <v>0.2</v>
      </c>
      <c r="K264">
        <v>57.1</v>
      </c>
      <c r="L264">
        <v>0.3</v>
      </c>
      <c r="M264">
        <v>87.3</v>
      </c>
      <c r="N264">
        <v>1.3</v>
      </c>
      <c r="O264">
        <v>45.1</v>
      </c>
      <c r="P264">
        <v>0.4</v>
      </c>
      <c r="U264" t="s">
        <v>272</v>
      </c>
      <c r="V264">
        <f t="shared" si="41"/>
        <v>530476</v>
      </c>
      <c r="W264" t="str">
        <f t="shared" si="42"/>
        <v>École élémentaire Saint-Joseph</v>
      </c>
      <c r="X264" t="str">
        <f>VLOOKUP($C264,$AJ$3:$AN$4906,3,FALSE)</f>
        <v>30 Poyntz rue</v>
      </c>
      <c r="Y264" t="str">
        <f>VLOOKUP($C264,$AJ$3:$AN$4906,4,FALSE)</f>
        <v>Penetanguishene</v>
      </c>
      <c r="Z264" t="str">
        <f>VLOOKUP($C264,$AJ$3:$AN$4906,5,FALSE)</f>
        <v>L9M1N4</v>
      </c>
      <c r="AA264">
        <f t="shared" si="43"/>
        <v>63.7</v>
      </c>
      <c r="AB264">
        <f t="shared" si="44"/>
        <v>0.2</v>
      </c>
      <c r="AC264">
        <f t="shared" si="45"/>
        <v>57.1</v>
      </c>
      <c r="AD264">
        <f t="shared" si="46"/>
        <v>0.3</v>
      </c>
      <c r="AE264">
        <f t="shared" si="47"/>
        <v>87.3</v>
      </c>
      <c r="AF264">
        <f t="shared" si="48"/>
        <v>1.3</v>
      </c>
      <c r="AG264">
        <f t="shared" si="49"/>
        <v>45.1</v>
      </c>
      <c r="AH264">
        <f t="shared" si="50"/>
        <v>0.4</v>
      </c>
      <c r="AJ264" s="9">
        <v>828874</v>
      </c>
      <c r="AK264" t="s">
        <v>4094</v>
      </c>
      <c r="AL264" t="s">
        <v>4095</v>
      </c>
      <c r="AM264" t="s">
        <v>4030</v>
      </c>
      <c r="AN264" t="s">
        <v>4096</v>
      </c>
    </row>
    <row r="265" spans="1:40" x14ac:dyDescent="0.3">
      <c r="A265" t="s">
        <v>272</v>
      </c>
      <c r="B265" t="s">
        <v>280</v>
      </c>
      <c r="C265" s="10">
        <v>302481</v>
      </c>
      <c r="D265">
        <v>51</v>
      </c>
      <c r="E265">
        <v>15</v>
      </c>
      <c r="F265">
        <v>54</v>
      </c>
      <c r="G265">
        <v>44</v>
      </c>
      <c r="H265">
        <v>0</v>
      </c>
      <c r="I265">
        <v>88.9</v>
      </c>
      <c r="J265">
        <v>1.5</v>
      </c>
      <c r="K265">
        <v>85.2</v>
      </c>
      <c r="L265">
        <v>1.8</v>
      </c>
      <c r="M265">
        <v>97.7</v>
      </c>
      <c r="N265">
        <v>1.5</v>
      </c>
      <c r="O265">
        <v>63.6</v>
      </c>
      <c r="P265">
        <v>0.8</v>
      </c>
      <c r="U265" t="s">
        <v>272</v>
      </c>
      <c r="V265">
        <f t="shared" si="41"/>
        <v>302481</v>
      </c>
      <c r="W265" t="str">
        <f t="shared" si="42"/>
        <v>École élémentaire La Fontaine</v>
      </c>
      <c r="X265" t="str">
        <f>VLOOKUP($C265,$AJ$3:$AN$4906,3,FALSE)</f>
        <v>10110 Islington av 1</v>
      </c>
      <c r="Y265" t="str">
        <f>VLOOKUP($C265,$AJ$3:$AN$4906,4,FALSE)</f>
        <v>Kleinburg</v>
      </c>
      <c r="Z265" t="str">
        <f>VLOOKUP($C265,$AJ$3:$AN$4906,5,FALSE)</f>
        <v>L0J1C0</v>
      </c>
      <c r="AA265">
        <f t="shared" si="43"/>
        <v>88.9</v>
      </c>
      <c r="AB265">
        <f t="shared" si="44"/>
        <v>1.5</v>
      </c>
      <c r="AC265">
        <f t="shared" si="45"/>
        <v>85.2</v>
      </c>
      <c r="AD265">
        <f t="shared" si="46"/>
        <v>1.8</v>
      </c>
      <c r="AE265">
        <f t="shared" si="47"/>
        <v>97.7</v>
      </c>
      <c r="AF265">
        <f t="shared" si="48"/>
        <v>1.5</v>
      </c>
      <c r="AG265">
        <f t="shared" si="49"/>
        <v>63.6</v>
      </c>
      <c r="AH265">
        <f t="shared" si="50"/>
        <v>0.8</v>
      </c>
      <c r="AJ265" s="9">
        <v>828980</v>
      </c>
      <c r="AK265" t="s">
        <v>4094</v>
      </c>
      <c r="AL265" t="s">
        <v>4097</v>
      </c>
      <c r="AM265" t="s">
        <v>4098</v>
      </c>
      <c r="AN265" t="s">
        <v>4099</v>
      </c>
    </row>
    <row r="266" spans="1:40" x14ac:dyDescent="0.3">
      <c r="A266" t="s">
        <v>272</v>
      </c>
      <c r="B266" t="s">
        <v>281</v>
      </c>
      <c r="C266" s="10">
        <v>156167</v>
      </c>
      <c r="D266">
        <v>38</v>
      </c>
      <c r="E266">
        <v>24</v>
      </c>
      <c r="F266">
        <v>75</v>
      </c>
      <c r="G266">
        <v>79</v>
      </c>
      <c r="H266">
        <v>0</v>
      </c>
      <c r="I266">
        <v>80.7</v>
      </c>
      <c r="J266">
        <v>1.4</v>
      </c>
      <c r="K266">
        <v>73.3</v>
      </c>
      <c r="L266">
        <v>1.6</v>
      </c>
      <c r="M266">
        <v>90.5</v>
      </c>
      <c r="N266">
        <v>1.5</v>
      </c>
      <c r="O266">
        <v>59.5</v>
      </c>
      <c r="P266">
        <v>1.4</v>
      </c>
      <c r="U266" t="s">
        <v>272</v>
      </c>
      <c r="V266">
        <f t="shared" si="41"/>
        <v>156167</v>
      </c>
      <c r="W266" t="str">
        <f t="shared" si="42"/>
        <v>École élémentaire Antonine Maillet</v>
      </c>
      <c r="X266" t="str">
        <f>VLOOKUP($C266,$AJ$3:$AN$4906,3,FALSE)</f>
        <v>615 Ridgeway av</v>
      </c>
      <c r="Y266" t="str">
        <f>VLOOKUP($C266,$AJ$3:$AN$4906,4,FALSE)</f>
        <v>Oshawa</v>
      </c>
      <c r="Z266" t="str">
        <f>VLOOKUP($C266,$AJ$3:$AN$4906,5,FALSE)</f>
        <v>L1J2W3</v>
      </c>
      <c r="AA266">
        <f t="shared" si="43"/>
        <v>80.7</v>
      </c>
      <c r="AB266">
        <f t="shared" si="44"/>
        <v>1.4</v>
      </c>
      <c r="AC266">
        <f t="shared" si="45"/>
        <v>73.3</v>
      </c>
      <c r="AD266">
        <f t="shared" si="46"/>
        <v>1.6</v>
      </c>
      <c r="AE266">
        <f t="shared" si="47"/>
        <v>90.5</v>
      </c>
      <c r="AF266">
        <f t="shared" si="48"/>
        <v>1.5</v>
      </c>
      <c r="AG266">
        <f t="shared" si="49"/>
        <v>59.5</v>
      </c>
      <c r="AH266">
        <f t="shared" si="50"/>
        <v>1.4</v>
      </c>
      <c r="AJ266" s="9">
        <v>828726</v>
      </c>
      <c r="AK266" t="s">
        <v>4094</v>
      </c>
      <c r="AL266" t="s">
        <v>4092</v>
      </c>
      <c r="AM266" t="s">
        <v>4026</v>
      </c>
      <c r="AN266" t="s">
        <v>4093</v>
      </c>
    </row>
    <row r="267" spans="1:40" x14ac:dyDescent="0.3">
      <c r="A267" t="s">
        <v>272</v>
      </c>
      <c r="B267" t="s">
        <v>282</v>
      </c>
      <c r="C267" s="10">
        <v>165441</v>
      </c>
      <c r="D267">
        <v>47</v>
      </c>
      <c r="E267">
        <v>19</v>
      </c>
      <c r="F267">
        <v>128</v>
      </c>
      <c r="G267">
        <v>115</v>
      </c>
      <c r="H267">
        <v>0</v>
      </c>
      <c r="I267">
        <v>77.7</v>
      </c>
      <c r="J267">
        <v>1</v>
      </c>
      <c r="K267">
        <v>71.900000000000006</v>
      </c>
      <c r="L267">
        <v>1.3</v>
      </c>
      <c r="M267">
        <v>92.6</v>
      </c>
      <c r="N267">
        <v>1.3</v>
      </c>
      <c r="O267">
        <v>50.4</v>
      </c>
      <c r="P267">
        <v>0.3</v>
      </c>
      <c r="U267" t="s">
        <v>272</v>
      </c>
      <c r="V267">
        <f t="shared" si="41"/>
        <v>165441</v>
      </c>
      <c r="W267" t="str">
        <f t="shared" si="42"/>
        <v>École élémentaire Carrefour des Jeunes</v>
      </c>
      <c r="X267" t="str">
        <f>VLOOKUP($C267,$AJ$3:$AN$4906,3,FALSE)</f>
        <v>375 Centre N rue</v>
      </c>
      <c r="Y267" t="str">
        <f>VLOOKUP($C267,$AJ$3:$AN$4906,4,FALSE)</f>
        <v>Brampton</v>
      </c>
      <c r="Z267" t="str">
        <f>VLOOKUP($C267,$AJ$3:$AN$4906,5,FALSE)</f>
        <v>L6V4N4</v>
      </c>
      <c r="AA267">
        <f t="shared" si="43"/>
        <v>77.7</v>
      </c>
      <c r="AB267">
        <f t="shared" si="44"/>
        <v>1</v>
      </c>
      <c r="AC267">
        <f t="shared" si="45"/>
        <v>71.900000000000006</v>
      </c>
      <c r="AD267">
        <f t="shared" si="46"/>
        <v>1.3</v>
      </c>
      <c r="AE267">
        <f t="shared" si="47"/>
        <v>92.6</v>
      </c>
      <c r="AF267">
        <f t="shared" si="48"/>
        <v>1.3</v>
      </c>
      <c r="AG267">
        <f t="shared" si="49"/>
        <v>50.4</v>
      </c>
      <c r="AH267">
        <f t="shared" si="50"/>
        <v>0.3</v>
      </c>
      <c r="AJ267" s="9">
        <v>830283</v>
      </c>
      <c r="AK267" t="s">
        <v>4100</v>
      </c>
      <c r="AL267" t="s">
        <v>4101</v>
      </c>
      <c r="AM267" t="s">
        <v>4102</v>
      </c>
      <c r="AN267" t="s">
        <v>4103</v>
      </c>
    </row>
    <row r="268" spans="1:40" x14ac:dyDescent="0.3">
      <c r="A268" t="s">
        <v>272</v>
      </c>
      <c r="B268" t="s">
        <v>283</v>
      </c>
      <c r="C268" s="10">
        <v>393396</v>
      </c>
      <c r="D268">
        <v>44</v>
      </c>
      <c r="E268">
        <v>16</v>
      </c>
      <c r="F268">
        <v>22</v>
      </c>
      <c r="H268">
        <v>0</v>
      </c>
      <c r="K268">
        <v>90.9</v>
      </c>
      <c r="U268" t="s">
        <v>272</v>
      </c>
      <c r="V268">
        <f t="shared" si="41"/>
        <v>393396</v>
      </c>
      <c r="W268" t="str">
        <f t="shared" si="42"/>
        <v>École élémentaire Chantal-Benoit</v>
      </c>
      <c r="X268" t="str">
        <f>VLOOKUP($C268,$AJ$3:$AN$4906,3,FALSE)</f>
        <v>53 SS1 Morton Avenue</v>
      </c>
      <c r="Y268" t="str">
        <f>VLOOKUP($C268,$AJ$3:$AN$4906,4,FALSE)</f>
        <v>East Gwillimbury</v>
      </c>
      <c r="Z268" t="str">
        <f>VLOOKUP($C268,$AJ$3:$AN$4906,5,FALSE)</f>
        <v>N3R2N6</v>
      </c>
      <c r="AA268">
        <f t="shared" si="43"/>
        <v>0</v>
      </c>
      <c r="AB268">
        <f t="shared" si="44"/>
        <v>0</v>
      </c>
      <c r="AC268">
        <f t="shared" si="45"/>
        <v>90.9</v>
      </c>
      <c r="AD268">
        <f t="shared" si="46"/>
        <v>0</v>
      </c>
      <c r="AE268">
        <f t="shared" si="47"/>
        <v>0</v>
      </c>
      <c r="AF268">
        <f t="shared" si="48"/>
        <v>0</v>
      </c>
      <c r="AG268">
        <f t="shared" si="49"/>
        <v>0</v>
      </c>
      <c r="AH268">
        <f t="shared" si="50"/>
        <v>0</v>
      </c>
      <c r="AJ268" s="9">
        <v>726176</v>
      </c>
      <c r="AK268" t="s">
        <v>4104</v>
      </c>
      <c r="AL268" t="s">
        <v>4105</v>
      </c>
      <c r="AM268" t="s">
        <v>4004</v>
      </c>
      <c r="AN268" t="s">
        <v>4106</v>
      </c>
    </row>
    <row r="269" spans="1:40" x14ac:dyDescent="0.3">
      <c r="A269" t="s">
        <v>272</v>
      </c>
      <c r="B269" t="s">
        <v>284</v>
      </c>
      <c r="C269" s="10">
        <v>447621</v>
      </c>
      <c r="D269">
        <v>59</v>
      </c>
      <c r="E269">
        <v>18</v>
      </c>
      <c r="F269">
        <v>155</v>
      </c>
      <c r="G269">
        <v>130</v>
      </c>
      <c r="H269">
        <v>0</v>
      </c>
      <c r="I269">
        <v>94.8</v>
      </c>
      <c r="J269">
        <v>1.9</v>
      </c>
      <c r="K269">
        <v>91.6</v>
      </c>
      <c r="L269">
        <v>2.2999999999999998</v>
      </c>
      <c r="M269">
        <v>99.6</v>
      </c>
      <c r="N269">
        <v>1.7</v>
      </c>
      <c r="O269">
        <v>93.1</v>
      </c>
      <c r="P269">
        <v>3.1</v>
      </c>
      <c r="U269" t="s">
        <v>272</v>
      </c>
      <c r="V269">
        <f t="shared" si="41"/>
        <v>447621</v>
      </c>
      <c r="W269" t="str">
        <f t="shared" si="42"/>
        <v>École élémentaire Charles-Sauriol</v>
      </c>
      <c r="X269" t="str">
        <f>VLOOKUP($C269,$AJ$3:$AN$4906,3,FALSE)</f>
        <v>55 Pelham avenue</v>
      </c>
      <c r="Y269" t="str">
        <f>VLOOKUP($C269,$AJ$3:$AN$4906,4,FALSE)</f>
        <v>Toronto</v>
      </c>
      <c r="Z269" t="str">
        <f>VLOOKUP($C269,$AJ$3:$AN$4906,5,FALSE)</f>
        <v>M6N1A5</v>
      </c>
      <c r="AA269">
        <f t="shared" si="43"/>
        <v>94.8</v>
      </c>
      <c r="AB269">
        <f t="shared" si="44"/>
        <v>1.9</v>
      </c>
      <c r="AC269">
        <f t="shared" si="45"/>
        <v>91.6</v>
      </c>
      <c r="AD269">
        <f t="shared" si="46"/>
        <v>2.2999999999999998</v>
      </c>
      <c r="AE269">
        <f t="shared" si="47"/>
        <v>99.6</v>
      </c>
      <c r="AF269">
        <f t="shared" si="48"/>
        <v>1.7</v>
      </c>
      <c r="AG269">
        <f t="shared" si="49"/>
        <v>93.1</v>
      </c>
      <c r="AH269">
        <f t="shared" si="50"/>
        <v>3.1</v>
      </c>
      <c r="AJ269" s="9">
        <v>832502</v>
      </c>
      <c r="AK269" t="s">
        <v>4107</v>
      </c>
      <c r="AL269" t="s">
        <v>4108</v>
      </c>
      <c r="AM269" t="s">
        <v>4011</v>
      </c>
      <c r="AN269" t="s">
        <v>4009</v>
      </c>
    </row>
    <row r="270" spans="1:40" x14ac:dyDescent="0.3">
      <c r="A270" t="s">
        <v>272</v>
      </c>
      <c r="B270" t="s">
        <v>285</v>
      </c>
      <c r="C270" s="10">
        <v>342322</v>
      </c>
      <c r="D270">
        <v>62</v>
      </c>
      <c r="E270">
        <v>11</v>
      </c>
      <c r="F270">
        <v>53</v>
      </c>
      <c r="H270">
        <v>0</v>
      </c>
      <c r="I270">
        <v>93.4</v>
      </c>
      <c r="J270">
        <v>1.6</v>
      </c>
      <c r="K270">
        <v>88.7</v>
      </c>
      <c r="L270">
        <v>1.8</v>
      </c>
      <c r="U270" t="s">
        <v>272</v>
      </c>
      <c r="V270">
        <f t="shared" si="41"/>
        <v>342322</v>
      </c>
      <c r="W270" t="str">
        <f t="shared" si="42"/>
        <v>École élémentaire Dyane-Adam</v>
      </c>
      <c r="X270" t="str">
        <f>VLOOKUP($C270,$AJ$3:$AN$4906,3,FALSE)</f>
        <v>500 Cedar Hedge Road</v>
      </c>
      <c r="Y270" t="str">
        <f>VLOOKUP($C270,$AJ$3:$AN$4906,4,FALSE)</f>
        <v>Milton</v>
      </c>
      <c r="Z270" t="str">
        <f>VLOOKUP($C270,$AJ$3:$AN$4906,5,FALSE)</f>
        <v>L9T6J4</v>
      </c>
      <c r="AA270">
        <f t="shared" si="43"/>
        <v>93.4</v>
      </c>
      <c r="AB270">
        <f t="shared" si="44"/>
        <v>1.6</v>
      </c>
      <c r="AC270">
        <f t="shared" si="45"/>
        <v>88.7</v>
      </c>
      <c r="AD270">
        <f t="shared" si="46"/>
        <v>1.8</v>
      </c>
      <c r="AE270">
        <f t="shared" si="47"/>
        <v>0</v>
      </c>
      <c r="AF270">
        <f t="shared" si="48"/>
        <v>0</v>
      </c>
      <c r="AG270">
        <f t="shared" si="49"/>
        <v>0</v>
      </c>
      <c r="AH270">
        <f t="shared" si="50"/>
        <v>0</v>
      </c>
      <c r="AJ270" s="9">
        <v>832480</v>
      </c>
      <c r="AK270" t="s">
        <v>4109</v>
      </c>
      <c r="AL270" t="s">
        <v>4108</v>
      </c>
      <c r="AM270" t="s">
        <v>4011</v>
      </c>
      <c r="AN270" t="s">
        <v>4009</v>
      </c>
    </row>
    <row r="271" spans="1:40" x14ac:dyDescent="0.3">
      <c r="A271" t="s">
        <v>272</v>
      </c>
      <c r="B271" t="s">
        <v>286</v>
      </c>
      <c r="C271" s="10">
        <v>194069</v>
      </c>
      <c r="D271">
        <v>37</v>
      </c>
      <c r="E271">
        <v>31</v>
      </c>
      <c r="F271">
        <v>58</v>
      </c>
      <c r="G271">
        <v>58</v>
      </c>
      <c r="H271">
        <v>0</v>
      </c>
      <c r="I271">
        <v>92.2</v>
      </c>
      <c r="J271">
        <v>2.7</v>
      </c>
      <c r="K271">
        <v>82.8</v>
      </c>
      <c r="L271">
        <v>3</v>
      </c>
      <c r="M271">
        <v>94.8</v>
      </c>
      <c r="N271">
        <v>2.4</v>
      </c>
      <c r="O271">
        <v>70.7</v>
      </c>
      <c r="P271">
        <v>2.5</v>
      </c>
      <c r="U271" t="s">
        <v>272</v>
      </c>
      <c r="V271">
        <f t="shared" si="41"/>
        <v>194069</v>
      </c>
      <c r="W271" t="str">
        <f t="shared" si="42"/>
        <v>École élémentaire Félix-Leclerc</v>
      </c>
      <c r="X271" t="str">
        <f>VLOOKUP($C271,$AJ$3:$AN$4906,3,FALSE)</f>
        <v>50 Celestine promenade</v>
      </c>
      <c r="Y271" t="str">
        <f>VLOOKUP($C271,$AJ$3:$AN$4906,4,FALSE)</f>
        <v>Etobicoke</v>
      </c>
      <c r="Z271" t="str">
        <f>VLOOKUP($C271,$AJ$3:$AN$4906,5,FALSE)</f>
        <v>M9R3N3</v>
      </c>
      <c r="AA271">
        <f t="shared" si="43"/>
        <v>92.2</v>
      </c>
      <c r="AB271">
        <f t="shared" si="44"/>
        <v>2.7</v>
      </c>
      <c r="AC271">
        <f t="shared" si="45"/>
        <v>82.8</v>
      </c>
      <c r="AD271">
        <f t="shared" si="46"/>
        <v>3</v>
      </c>
      <c r="AE271">
        <f t="shared" si="47"/>
        <v>94.8</v>
      </c>
      <c r="AF271">
        <f t="shared" si="48"/>
        <v>2.4</v>
      </c>
      <c r="AG271">
        <f t="shared" si="49"/>
        <v>70.7</v>
      </c>
      <c r="AH271">
        <f t="shared" si="50"/>
        <v>2.5</v>
      </c>
      <c r="AJ271" s="9">
        <v>753602</v>
      </c>
      <c r="AK271" t="s">
        <v>4110</v>
      </c>
      <c r="AL271" t="s">
        <v>4111</v>
      </c>
      <c r="AM271" t="s">
        <v>4112</v>
      </c>
      <c r="AN271" t="s">
        <v>4113</v>
      </c>
    </row>
    <row r="272" spans="1:40" x14ac:dyDescent="0.3">
      <c r="A272" t="s">
        <v>272</v>
      </c>
      <c r="B272" t="s">
        <v>287</v>
      </c>
      <c r="C272" s="10">
        <v>497134</v>
      </c>
      <c r="D272">
        <v>55</v>
      </c>
      <c r="E272">
        <v>28</v>
      </c>
      <c r="F272">
        <v>100</v>
      </c>
      <c r="G272">
        <v>95</v>
      </c>
      <c r="H272">
        <v>0</v>
      </c>
      <c r="I272">
        <v>92.5</v>
      </c>
      <c r="J272">
        <v>2.4</v>
      </c>
      <c r="K272">
        <v>87</v>
      </c>
      <c r="L272">
        <v>2.8</v>
      </c>
      <c r="M272">
        <v>98.4</v>
      </c>
      <c r="N272">
        <v>2.5</v>
      </c>
      <c r="O272">
        <v>70.5</v>
      </c>
      <c r="P272">
        <v>2.1</v>
      </c>
      <c r="U272" t="s">
        <v>272</v>
      </c>
      <c r="V272">
        <f t="shared" si="41"/>
        <v>497134</v>
      </c>
      <c r="W272" t="str">
        <f t="shared" si="42"/>
        <v>École élémentaire Gabrielle-Roy</v>
      </c>
      <c r="X272" t="str">
        <f>VLOOKUP($C272,$AJ$3:$AN$4906,3,FALSE)</f>
        <v>14 Pembroke rue</v>
      </c>
      <c r="Y272" t="str">
        <f>VLOOKUP($C272,$AJ$3:$AN$4906,4,FALSE)</f>
        <v>Toronto</v>
      </c>
      <c r="Z272" t="str">
        <f>VLOOKUP($C272,$AJ$3:$AN$4906,5,FALSE)</f>
        <v>M5A2N7</v>
      </c>
      <c r="AA272">
        <f t="shared" si="43"/>
        <v>92.5</v>
      </c>
      <c r="AB272">
        <f t="shared" si="44"/>
        <v>2.4</v>
      </c>
      <c r="AC272">
        <f t="shared" si="45"/>
        <v>87</v>
      </c>
      <c r="AD272">
        <f t="shared" si="46"/>
        <v>2.8</v>
      </c>
      <c r="AE272">
        <f t="shared" si="47"/>
        <v>98.4</v>
      </c>
      <c r="AF272">
        <f t="shared" si="48"/>
        <v>2.5</v>
      </c>
      <c r="AG272">
        <f t="shared" si="49"/>
        <v>70.5</v>
      </c>
      <c r="AH272">
        <f t="shared" si="50"/>
        <v>2.1</v>
      </c>
      <c r="AJ272" s="9">
        <v>844713</v>
      </c>
      <c r="AK272" t="s">
        <v>4114</v>
      </c>
      <c r="AL272" t="s">
        <v>4115</v>
      </c>
      <c r="AM272" t="s">
        <v>4004</v>
      </c>
      <c r="AN272" t="s">
        <v>4116</v>
      </c>
    </row>
    <row r="273" spans="1:40" x14ac:dyDescent="0.3">
      <c r="A273" t="s">
        <v>272</v>
      </c>
      <c r="B273" t="s">
        <v>288</v>
      </c>
      <c r="C273" s="10">
        <v>165417</v>
      </c>
      <c r="D273">
        <v>57</v>
      </c>
      <c r="E273">
        <v>21</v>
      </c>
      <c r="F273">
        <v>81</v>
      </c>
      <c r="G273">
        <v>61</v>
      </c>
      <c r="H273">
        <v>0</v>
      </c>
      <c r="I273">
        <v>88.3</v>
      </c>
      <c r="J273">
        <v>1.7</v>
      </c>
      <c r="K273">
        <v>82.7</v>
      </c>
      <c r="L273">
        <v>1.9</v>
      </c>
      <c r="M273">
        <v>96.7</v>
      </c>
      <c r="N273">
        <v>1.7</v>
      </c>
      <c r="O273">
        <v>90.2</v>
      </c>
      <c r="P273">
        <v>3.1</v>
      </c>
      <c r="U273" t="s">
        <v>272</v>
      </c>
      <c r="V273">
        <f t="shared" si="41"/>
        <v>165417</v>
      </c>
      <c r="W273" t="str">
        <f t="shared" si="42"/>
        <v>École élémentaire Horizon Jeunesse</v>
      </c>
      <c r="X273" t="str">
        <f>VLOOKUP($C273,$AJ$3:$AN$4906,3,FALSE)</f>
        <v>1445 Lewisham promenade</v>
      </c>
      <c r="Y273" t="str">
        <f>VLOOKUP($C273,$AJ$3:$AN$4906,4,FALSE)</f>
        <v>Mississauga</v>
      </c>
      <c r="Z273" t="str">
        <f>VLOOKUP($C273,$AJ$3:$AN$4906,5,FALSE)</f>
        <v>L5J3R2</v>
      </c>
      <c r="AA273">
        <f t="shared" si="43"/>
        <v>88.3</v>
      </c>
      <c r="AB273">
        <f t="shared" si="44"/>
        <v>1.7</v>
      </c>
      <c r="AC273">
        <f t="shared" si="45"/>
        <v>82.7</v>
      </c>
      <c r="AD273">
        <f t="shared" si="46"/>
        <v>1.9</v>
      </c>
      <c r="AE273">
        <f t="shared" si="47"/>
        <v>96.7</v>
      </c>
      <c r="AF273">
        <f t="shared" si="48"/>
        <v>1.7</v>
      </c>
      <c r="AG273">
        <f t="shared" si="49"/>
        <v>90.2</v>
      </c>
      <c r="AH273">
        <f t="shared" si="50"/>
        <v>3.1</v>
      </c>
      <c r="AJ273" s="9">
        <v>773450</v>
      </c>
      <c r="AK273" t="s">
        <v>193</v>
      </c>
      <c r="AL273" t="s">
        <v>4117</v>
      </c>
      <c r="AM273" t="s">
        <v>4030</v>
      </c>
      <c r="AN273" t="s">
        <v>4118</v>
      </c>
    </row>
    <row r="274" spans="1:40" x14ac:dyDescent="0.3">
      <c r="A274" t="s">
        <v>272</v>
      </c>
      <c r="B274" t="s">
        <v>289</v>
      </c>
      <c r="C274" s="10">
        <v>282260</v>
      </c>
      <c r="D274">
        <v>50</v>
      </c>
      <c r="E274">
        <v>23</v>
      </c>
      <c r="F274">
        <v>148</v>
      </c>
      <c r="G274">
        <v>134</v>
      </c>
      <c r="H274">
        <v>0</v>
      </c>
      <c r="I274">
        <v>91.2</v>
      </c>
      <c r="J274">
        <v>2.2000000000000002</v>
      </c>
      <c r="K274">
        <v>83.1</v>
      </c>
      <c r="L274">
        <v>2.4</v>
      </c>
      <c r="M274">
        <v>93.3</v>
      </c>
      <c r="N274">
        <v>1.7</v>
      </c>
      <c r="O274">
        <v>71.599999999999994</v>
      </c>
      <c r="P274">
        <v>1.9</v>
      </c>
      <c r="U274" t="s">
        <v>272</v>
      </c>
      <c r="V274">
        <f t="shared" si="41"/>
        <v>282260</v>
      </c>
      <c r="W274" t="str">
        <f t="shared" si="42"/>
        <v>École élémentaire Jeanne-Lajoie</v>
      </c>
      <c r="X274" t="str">
        <f>VLOOKUP($C274,$AJ$3:$AN$4906,3,FALSE)</f>
        <v>150 Carnforth Rd</v>
      </c>
      <c r="Y274" t="str">
        <f>VLOOKUP($C274,$AJ$3:$AN$4906,4,FALSE)</f>
        <v>North York</v>
      </c>
      <c r="Z274" t="str">
        <f>VLOOKUP($C274,$AJ$3:$AN$4906,5,FALSE)</f>
        <v>M4A2K7</v>
      </c>
      <c r="AA274">
        <f t="shared" si="43"/>
        <v>91.2</v>
      </c>
      <c r="AB274">
        <f t="shared" si="44"/>
        <v>2.2000000000000002</v>
      </c>
      <c r="AC274">
        <f t="shared" si="45"/>
        <v>83.1</v>
      </c>
      <c r="AD274">
        <f t="shared" si="46"/>
        <v>2.4</v>
      </c>
      <c r="AE274">
        <f t="shared" si="47"/>
        <v>93.3</v>
      </c>
      <c r="AF274">
        <f t="shared" si="48"/>
        <v>1.7</v>
      </c>
      <c r="AG274">
        <f t="shared" si="49"/>
        <v>71.599999999999994</v>
      </c>
      <c r="AH274">
        <f t="shared" si="50"/>
        <v>1.9</v>
      </c>
      <c r="AJ274" s="9">
        <v>745698</v>
      </c>
      <c r="AK274" t="s">
        <v>4119</v>
      </c>
      <c r="AL274" t="s">
        <v>4120</v>
      </c>
      <c r="AM274" t="s">
        <v>4066</v>
      </c>
      <c r="AN274" t="s">
        <v>4121</v>
      </c>
    </row>
    <row r="275" spans="1:40" x14ac:dyDescent="0.3">
      <c r="A275" t="s">
        <v>272</v>
      </c>
      <c r="B275" t="s">
        <v>290</v>
      </c>
      <c r="C275" s="10">
        <v>19735</v>
      </c>
      <c r="D275">
        <v>68</v>
      </c>
      <c r="E275">
        <v>16</v>
      </c>
      <c r="F275">
        <v>195</v>
      </c>
      <c r="G275">
        <v>166</v>
      </c>
      <c r="H275">
        <v>0</v>
      </c>
      <c r="I275">
        <v>89</v>
      </c>
      <c r="J275">
        <v>1.2</v>
      </c>
      <c r="K275">
        <v>83.1</v>
      </c>
      <c r="L275">
        <v>1.1000000000000001</v>
      </c>
      <c r="M275">
        <v>92.8</v>
      </c>
      <c r="N275">
        <v>0.5</v>
      </c>
      <c r="O275">
        <v>77.099999999999994</v>
      </c>
      <c r="P275">
        <v>1.3</v>
      </c>
      <c r="U275" t="s">
        <v>272</v>
      </c>
      <c r="V275">
        <f t="shared" si="41"/>
        <v>19735</v>
      </c>
      <c r="W275" t="str">
        <f t="shared" si="42"/>
        <v>École élémentaire La Mosaïque</v>
      </c>
      <c r="X275" t="str">
        <f>VLOOKUP($C275,$AJ$3:$AN$4906,3,FALSE)</f>
        <v>80 Queensdale av</v>
      </c>
      <c r="Y275" t="str">
        <f>VLOOKUP($C275,$AJ$3:$AN$4906,4,FALSE)</f>
        <v>East York</v>
      </c>
      <c r="Z275" t="str">
        <f>VLOOKUP($C275,$AJ$3:$AN$4906,5,FALSE)</f>
        <v>M4J1Y3</v>
      </c>
      <c r="AA275">
        <f t="shared" si="43"/>
        <v>89</v>
      </c>
      <c r="AB275">
        <f t="shared" si="44"/>
        <v>1.2</v>
      </c>
      <c r="AC275">
        <f t="shared" si="45"/>
        <v>83.1</v>
      </c>
      <c r="AD275">
        <f t="shared" si="46"/>
        <v>1.1000000000000001</v>
      </c>
      <c r="AE275">
        <f t="shared" si="47"/>
        <v>92.8</v>
      </c>
      <c r="AF275">
        <f t="shared" si="48"/>
        <v>0.5</v>
      </c>
      <c r="AG275">
        <f t="shared" si="49"/>
        <v>77.099999999999994</v>
      </c>
      <c r="AH275">
        <f t="shared" si="50"/>
        <v>1.3</v>
      </c>
      <c r="AJ275" s="9">
        <v>680764</v>
      </c>
      <c r="AK275" t="s">
        <v>4122</v>
      </c>
      <c r="AL275" t="s">
        <v>4123</v>
      </c>
      <c r="AM275" t="s">
        <v>4077</v>
      </c>
      <c r="AN275" t="s">
        <v>4074</v>
      </c>
    </row>
    <row r="276" spans="1:40" x14ac:dyDescent="0.3">
      <c r="A276" t="s">
        <v>272</v>
      </c>
      <c r="B276" t="s">
        <v>291</v>
      </c>
      <c r="C276" s="10">
        <v>191313</v>
      </c>
      <c r="D276">
        <v>49</v>
      </c>
      <c r="E276">
        <v>17</v>
      </c>
      <c r="F276">
        <v>158</v>
      </c>
      <c r="G276">
        <v>98</v>
      </c>
      <c r="H276">
        <v>0</v>
      </c>
      <c r="I276">
        <v>63</v>
      </c>
      <c r="J276">
        <v>-0.3</v>
      </c>
      <c r="K276">
        <v>60.8</v>
      </c>
      <c r="L276">
        <v>0</v>
      </c>
      <c r="M276">
        <v>86.2</v>
      </c>
      <c r="N276">
        <v>0.5</v>
      </c>
      <c r="O276">
        <v>52</v>
      </c>
      <c r="P276">
        <v>0.1</v>
      </c>
      <c r="U276" t="s">
        <v>272</v>
      </c>
      <c r="V276">
        <f t="shared" si="41"/>
        <v>191313</v>
      </c>
      <c r="W276" t="str">
        <f t="shared" si="42"/>
        <v>École élémentaire La Pommeraie</v>
      </c>
      <c r="X276" t="str">
        <f>VLOOKUP($C276,$AJ$3:$AN$4906,3,FALSE)</f>
        <v>3500 Settlement Trail</v>
      </c>
      <c r="Y276" t="str">
        <f>VLOOKUP($C276,$AJ$3:$AN$4906,4,FALSE)</f>
        <v>London</v>
      </c>
      <c r="Z276" t="str">
        <f>VLOOKUP($C276,$AJ$3:$AN$4906,5,FALSE)</f>
        <v>N6P0B6</v>
      </c>
      <c r="AA276">
        <f t="shared" si="43"/>
        <v>63</v>
      </c>
      <c r="AB276">
        <f t="shared" si="44"/>
        <v>-0.3</v>
      </c>
      <c r="AC276">
        <f t="shared" si="45"/>
        <v>60.8</v>
      </c>
      <c r="AD276">
        <f t="shared" si="46"/>
        <v>0</v>
      </c>
      <c r="AE276">
        <f t="shared" si="47"/>
        <v>86.2</v>
      </c>
      <c r="AF276">
        <f t="shared" si="48"/>
        <v>0.5</v>
      </c>
      <c r="AG276">
        <f t="shared" si="49"/>
        <v>52</v>
      </c>
      <c r="AH276">
        <f t="shared" si="50"/>
        <v>0.1</v>
      </c>
      <c r="AJ276" s="9">
        <v>750646</v>
      </c>
      <c r="AK276" t="s">
        <v>610</v>
      </c>
      <c r="AL276" t="s">
        <v>4124</v>
      </c>
      <c r="AM276" t="s">
        <v>4059</v>
      </c>
      <c r="AN276" t="s">
        <v>4060</v>
      </c>
    </row>
    <row r="277" spans="1:40" x14ac:dyDescent="0.3">
      <c r="A277" t="s">
        <v>272</v>
      </c>
      <c r="B277" t="s">
        <v>292</v>
      </c>
      <c r="C277" s="10">
        <v>32247</v>
      </c>
      <c r="D277">
        <v>36</v>
      </c>
      <c r="E277">
        <v>19</v>
      </c>
      <c r="F277">
        <v>91</v>
      </c>
      <c r="G277">
        <v>119</v>
      </c>
      <c r="H277">
        <v>0</v>
      </c>
      <c r="I277">
        <v>68.7</v>
      </c>
      <c r="J277">
        <v>0.4</v>
      </c>
      <c r="K277">
        <v>68.099999999999994</v>
      </c>
      <c r="L277">
        <v>1</v>
      </c>
      <c r="M277">
        <v>89.5</v>
      </c>
      <c r="N277">
        <v>1.3</v>
      </c>
      <c r="O277">
        <v>62.2</v>
      </c>
      <c r="P277">
        <v>1.6</v>
      </c>
      <c r="U277" t="s">
        <v>272</v>
      </c>
      <c r="V277">
        <f t="shared" si="41"/>
        <v>32247</v>
      </c>
      <c r="W277" t="str">
        <f t="shared" si="42"/>
        <v>École élémentaire La Source</v>
      </c>
      <c r="X277" t="str">
        <f>VLOOKUP($C277,$AJ$3:$AN$4906,3,FALSE)</f>
        <v>70 Madelaine promenade</v>
      </c>
      <c r="Y277" t="str">
        <f>VLOOKUP($C277,$AJ$3:$AN$4906,4,FALSE)</f>
        <v>Barrie</v>
      </c>
      <c r="Z277" t="str">
        <f>VLOOKUP($C277,$AJ$3:$AN$4906,5,FALSE)</f>
        <v>L4N9T2</v>
      </c>
      <c r="AA277">
        <f t="shared" si="43"/>
        <v>68.7</v>
      </c>
      <c r="AB277">
        <f t="shared" si="44"/>
        <v>0.4</v>
      </c>
      <c r="AC277">
        <f t="shared" si="45"/>
        <v>68.099999999999994</v>
      </c>
      <c r="AD277">
        <f t="shared" si="46"/>
        <v>1</v>
      </c>
      <c r="AE277">
        <f t="shared" si="47"/>
        <v>89.5</v>
      </c>
      <c r="AF277">
        <f t="shared" si="48"/>
        <v>1.3</v>
      </c>
      <c r="AG277">
        <f t="shared" si="49"/>
        <v>62.2</v>
      </c>
      <c r="AH277">
        <f t="shared" si="50"/>
        <v>1.6</v>
      </c>
      <c r="AJ277" s="9">
        <v>767431</v>
      </c>
      <c r="AK277" t="s">
        <v>4125</v>
      </c>
      <c r="AL277" t="s">
        <v>4126</v>
      </c>
      <c r="AM277" t="s">
        <v>4004</v>
      </c>
      <c r="AN277" t="s">
        <v>4038</v>
      </c>
    </row>
    <row r="278" spans="1:40" x14ac:dyDescent="0.3">
      <c r="A278" t="s">
        <v>272</v>
      </c>
      <c r="B278" t="s">
        <v>293</v>
      </c>
      <c r="C278" s="10">
        <v>165000</v>
      </c>
      <c r="D278">
        <v>28</v>
      </c>
      <c r="E278">
        <v>28</v>
      </c>
      <c r="F278">
        <v>64</v>
      </c>
      <c r="G278">
        <v>53</v>
      </c>
      <c r="H278">
        <v>0</v>
      </c>
      <c r="I278">
        <v>46.9</v>
      </c>
      <c r="J278">
        <v>-0.7</v>
      </c>
      <c r="K278">
        <v>40.6</v>
      </c>
      <c r="L278">
        <v>-0.6</v>
      </c>
      <c r="M278">
        <v>77.400000000000006</v>
      </c>
      <c r="N278">
        <v>0.5</v>
      </c>
      <c r="O278">
        <v>66</v>
      </c>
      <c r="P278">
        <v>2.4</v>
      </c>
      <c r="U278" t="s">
        <v>272</v>
      </c>
      <c r="V278">
        <f t="shared" si="41"/>
        <v>165000</v>
      </c>
      <c r="W278" t="str">
        <f t="shared" si="42"/>
        <v>École élémentaire LaMarsh</v>
      </c>
      <c r="X278" t="str">
        <f>VLOOKUP($C278,$AJ$3:$AN$4906,3,FALSE)</f>
        <v>4571 Drummond Rd</v>
      </c>
      <c r="Y278" t="str">
        <f>VLOOKUP($C278,$AJ$3:$AN$4906,4,FALSE)</f>
        <v>Niagara Falls</v>
      </c>
      <c r="Z278" t="str">
        <f>VLOOKUP($C278,$AJ$3:$AN$4906,5,FALSE)</f>
        <v>L2E6C8</v>
      </c>
      <c r="AA278">
        <f t="shared" si="43"/>
        <v>46.9</v>
      </c>
      <c r="AB278">
        <f t="shared" si="44"/>
        <v>-0.7</v>
      </c>
      <c r="AC278">
        <f t="shared" si="45"/>
        <v>40.6</v>
      </c>
      <c r="AD278">
        <f t="shared" si="46"/>
        <v>-0.6</v>
      </c>
      <c r="AE278">
        <f t="shared" si="47"/>
        <v>77.400000000000006</v>
      </c>
      <c r="AF278">
        <f t="shared" si="48"/>
        <v>0.5</v>
      </c>
      <c r="AG278">
        <f t="shared" si="49"/>
        <v>66</v>
      </c>
      <c r="AH278">
        <f t="shared" si="50"/>
        <v>2.4</v>
      </c>
      <c r="AJ278" s="9">
        <v>803065</v>
      </c>
      <c r="AK278" t="s">
        <v>4127</v>
      </c>
      <c r="AL278" t="s">
        <v>4120</v>
      </c>
      <c r="AM278" t="s">
        <v>4066</v>
      </c>
      <c r="AN278" t="s">
        <v>4121</v>
      </c>
    </row>
    <row r="279" spans="1:40" x14ac:dyDescent="0.3">
      <c r="A279" t="s">
        <v>272</v>
      </c>
      <c r="B279" t="s">
        <v>294</v>
      </c>
      <c r="C279" s="10">
        <v>309192</v>
      </c>
      <c r="D279">
        <v>40</v>
      </c>
      <c r="E279">
        <v>27</v>
      </c>
      <c r="F279">
        <v>62</v>
      </c>
      <c r="G279">
        <v>91</v>
      </c>
      <c r="H279">
        <v>0</v>
      </c>
      <c r="I279">
        <v>90.3</v>
      </c>
      <c r="J279">
        <v>2.4</v>
      </c>
      <c r="K279">
        <v>88.7</v>
      </c>
      <c r="L279">
        <v>3.2</v>
      </c>
      <c r="M279">
        <v>92.9</v>
      </c>
      <c r="N279">
        <v>2.1</v>
      </c>
      <c r="O279">
        <v>71.400000000000006</v>
      </c>
      <c r="P279">
        <v>2.4</v>
      </c>
      <c r="U279" t="s">
        <v>272</v>
      </c>
      <c r="V279">
        <f t="shared" si="41"/>
        <v>309192</v>
      </c>
      <c r="W279" t="str">
        <f t="shared" si="42"/>
        <v>École élémentaire Laure-Rièse</v>
      </c>
      <c r="X279" t="str">
        <f>VLOOKUP($C279,$AJ$3:$AN$4906,3,FALSE)</f>
        <v>339 Alton Towers Circle</v>
      </c>
      <c r="Y279" t="str">
        <f>VLOOKUP($C279,$AJ$3:$AN$4906,4,FALSE)</f>
        <v>Scarborough</v>
      </c>
      <c r="Z279" t="str">
        <f>VLOOKUP($C279,$AJ$3:$AN$4906,5,FALSE)</f>
        <v>M1V4L3</v>
      </c>
      <c r="AA279">
        <f t="shared" si="43"/>
        <v>90.3</v>
      </c>
      <c r="AB279">
        <f t="shared" si="44"/>
        <v>2.4</v>
      </c>
      <c r="AC279">
        <f t="shared" si="45"/>
        <v>88.7</v>
      </c>
      <c r="AD279">
        <f t="shared" si="46"/>
        <v>3.2</v>
      </c>
      <c r="AE279">
        <f t="shared" si="47"/>
        <v>92.9</v>
      </c>
      <c r="AF279">
        <f t="shared" si="48"/>
        <v>2.1</v>
      </c>
      <c r="AG279">
        <f t="shared" si="49"/>
        <v>71.400000000000006</v>
      </c>
      <c r="AH279">
        <f t="shared" si="50"/>
        <v>2.4</v>
      </c>
      <c r="AJ279" s="9">
        <v>818968</v>
      </c>
      <c r="AK279" t="s">
        <v>4128</v>
      </c>
      <c r="AL279" t="s">
        <v>4120</v>
      </c>
      <c r="AM279" t="s">
        <v>4066</v>
      </c>
      <c r="AN279" t="s">
        <v>4121</v>
      </c>
    </row>
    <row r="280" spans="1:40" x14ac:dyDescent="0.3">
      <c r="A280" t="s">
        <v>272</v>
      </c>
      <c r="B280" t="s">
        <v>295</v>
      </c>
      <c r="C280" s="10">
        <v>539105</v>
      </c>
      <c r="D280">
        <v>58</v>
      </c>
      <c r="E280">
        <v>16</v>
      </c>
      <c r="F280">
        <v>117</v>
      </c>
      <c r="G280">
        <v>97</v>
      </c>
      <c r="H280">
        <v>0</v>
      </c>
      <c r="I280">
        <v>85.9</v>
      </c>
      <c r="J280">
        <v>1.3</v>
      </c>
      <c r="K280">
        <v>82.9</v>
      </c>
      <c r="L280">
        <v>1.8</v>
      </c>
      <c r="M280">
        <v>89.7</v>
      </c>
      <c r="N280">
        <v>0.7</v>
      </c>
      <c r="O280">
        <v>58.8</v>
      </c>
      <c r="P280">
        <v>0.4</v>
      </c>
      <c r="U280" t="s">
        <v>272</v>
      </c>
      <c r="V280">
        <f t="shared" si="41"/>
        <v>539105</v>
      </c>
      <c r="W280" t="str">
        <f t="shared" si="42"/>
        <v>École élémentaire Le Flambeau</v>
      </c>
      <c r="X280" t="str">
        <f>VLOOKUP($C280,$AJ$3:$AN$4906,3,FALSE)</f>
        <v>600 Novo Star promenade</v>
      </c>
      <c r="Y280" t="str">
        <f>VLOOKUP($C280,$AJ$3:$AN$4906,4,FALSE)</f>
        <v>Mississauga</v>
      </c>
      <c r="Z280" t="str">
        <f>VLOOKUP($C280,$AJ$3:$AN$4906,5,FALSE)</f>
        <v>L5W1G4</v>
      </c>
      <c r="AA280">
        <f t="shared" si="43"/>
        <v>85.9</v>
      </c>
      <c r="AB280">
        <f t="shared" si="44"/>
        <v>1.3</v>
      </c>
      <c r="AC280">
        <f t="shared" si="45"/>
        <v>82.9</v>
      </c>
      <c r="AD280">
        <f t="shared" si="46"/>
        <v>1.8</v>
      </c>
      <c r="AE280">
        <f t="shared" si="47"/>
        <v>89.7</v>
      </c>
      <c r="AF280">
        <f t="shared" si="48"/>
        <v>0.7</v>
      </c>
      <c r="AG280">
        <f t="shared" si="49"/>
        <v>58.8</v>
      </c>
      <c r="AH280">
        <f t="shared" si="50"/>
        <v>0.4</v>
      </c>
      <c r="AJ280" s="9">
        <v>814555</v>
      </c>
      <c r="AK280" t="s">
        <v>4129</v>
      </c>
      <c r="AL280" t="s">
        <v>4130</v>
      </c>
      <c r="AM280" t="s">
        <v>4131</v>
      </c>
      <c r="AN280" t="s">
        <v>4132</v>
      </c>
    </row>
    <row r="281" spans="1:40" x14ac:dyDescent="0.3">
      <c r="A281" t="s">
        <v>272</v>
      </c>
      <c r="B281" t="s">
        <v>296</v>
      </c>
      <c r="C281" s="10">
        <v>311090</v>
      </c>
      <c r="D281">
        <v>27</v>
      </c>
      <c r="E281">
        <v>23</v>
      </c>
      <c r="F281">
        <v>48</v>
      </c>
      <c r="G281">
        <v>64</v>
      </c>
      <c r="H281">
        <v>0</v>
      </c>
      <c r="I281">
        <v>76</v>
      </c>
      <c r="J281">
        <v>1.2</v>
      </c>
      <c r="K281">
        <v>79.2</v>
      </c>
      <c r="L281">
        <v>2.2999999999999998</v>
      </c>
      <c r="M281">
        <v>89.8</v>
      </c>
      <c r="N281">
        <v>1.6</v>
      </c>
      <c r="O281">
        <v>68.8</v>
      </c>
      <c r="P281">
        <v>2.5</v>
      </c>
      <c r="U281" t="s">
        <v>272</v>
      </c>
      <c r="V281">
        <f t="shared" si="41"/>
        <v>311090</v>
      </c>
      <c r="W281" t="str">
        <f t="shared" si="42"/>
        <v>École élémentaire Les Rapides</v>
      </c>
      <c r="X281" t="str">
        <f>VLOOKUP($C281,$AJ$3:$AN$4906,3,FALSE)</f>
        <v>1103 Michigan av</v>
      </c>
      <c r="Y281" t="str">
        <f>VLOOKUP($C281,$AJ$3:$AN$4906,4,FALSE)</f>
        <v>Sarnia</v>
      </c>
      <c r="Z281" t="str">
        <f>VLOOKUP($C281,$AJ$3:$AN$4906,5,FALSE)</f>
        <v>N7S2B5</v>
      </c>
      <c r="AA281">
        <f t="shared" si="43"/>
        <v>76</v>
      </c>
      <c r="AB281">
        <f t="shared" si="44"/>
        <v>1.2</v>
      </c>
      <c r="AC281">
        <f t="shared" si="45"/>
        <v>79.2</v>
      </c>
      <c r="AD281">
        <f t="shared" si="46"/>
        <v>2.2999999999999998</v>
      </c>
      <c r="AE281">
        <f t="shared" si="47"/>
        <v>89.8</v>
      </c>
      <c r="AF281">
        <f t="shared" si="48"/>
        <v>1.6</v>
      </c>
      <c r="AG281">
        <f t="shared" si="49"/>
        <v>68.8</v>
      </c>
      <c r="AH281">
        <f t="shared" si="50"/>
        <v>2.5</v>
      </c>
      <c r="AJ281" s="9">
        <v>765428</v>
      </c>
      <c r="AK281" t="s">
        <v>4133</v>
      </c>
      <c r="AL281" t="s">
        <v>4134</v>
      </c>
      <c r="AM281" t="s">
        <v>4004</v>
      </c>
      <c r="AN281" t="s">
        <v>4106</v>
      </c>
    </row>
    <row r="282" spans="1:40" x14ac:dyDescent="0.3">
      <c r="A282" t="s">
        <v>272</v>
      </c>
      <c r="B282" t="s">
        <v>297</v>
      </c>
      <c r="C282" s="10">
        <v>480785</v>
      </c>
      <c r="D282">
        <v>41</v>
      </c>
      <c r="E282">
        <v>23</v>
      </c>
      <c r="G282">
        <v>36</v>
      </c>
      <c r="H282">
        <v>0</v>
      </c>
      <c r="M282">
        <v>69.400000000000006</v>
      </c>
      <c r="N282">
        <v>-0.6</v>
      </c>
      <c r="O282">
        <v>38.9</v>
      </c>
      <c r="P282">
        <v>-0.3</v>
      </c>
      <c r="U282" t="s">
        <v>272</v>
      </c>
      <c r="V282">
        <f t="shared" si="41"/>
        <v>480785</v>
      </c>
      <c r="W282" t="str">
        <f t="shared" si="42"/>
        <v>École élémentaire Louise-Charron</v>
      </c>
      <c r="X282" t="str">
        <f>VLOOKUP($C282,$AJ$3:$AN$4906,3,FALSE)</f>
        <v>2520 Cabana rue</v>
      </c>
      <c r="Y282" t="str">
        <f>VLOOKUP($C282,$AJ$3:$AN$4906,4,FALSE)</f>
        <v>Windsor</v>
      </c>
      <c r="Z282" t="str">
        <f>VLOOKUP($C282,$AJ$3:$AN$4906,5,FALSE)</f>
        <v>N9G1E5</v>
      </c>
      <c r="AA282">
        <f t="shared" si="43"/>
        <v>0</v>
      </c>
      <c r="AB282">
        <f t="shared" si="44"/>
        <v>0</v>
      </c>
      <c r="AC282">
        <f t="shared" si="45"/>
        <v>0</v>
      </c>
      <c r="AD282">
        <f t="shared" si="46"/>
        <v>0</v>
      </c>
      <c r="AE282">
        <f t="shared" si="47"/>
        <v>69.400000000000006</v>
      </c>
      <c r="AF282">
        <f t="shared" si="48"/>
        <v>-0.6</v>
      </c>
      <c r="AG282">
        <f t="shared" si="49"/>
        <v>38.9</v>
      </c>
      <c r="AH282">
        <f t="shared" si="50"/>
        <v>-0.3</v>
      </c>
      <c r="AJ282" s="9">
        <v>753670</v>
      </c>
      <c r="AK282" t="s">
        <v>4135</v>
      </c>
      <c r="AL282" t="s">
        <v>4136</v>
      </c>
      <c r="AM282" t="s">
        <v>4137</v>
      </c>
      <c r="AN282" t="s">
        <v>4138</v>
      </c>
    </row>
    <row r="283" spans="1:40" x14ac:dyDescent="0.3">
      <c r="A283" t="s">
        <v>272</v>
      </c>
      <c r="B283" t="s">
        <v>298</v>
      </c>
      <c r="C283" s="10">
        <v>165395</v>
      </c>
      <c r="D283">
        <v>23</v>
      </c>
      <c r="E283">
        <v>30</v>
      </c>
      <c r="F283">
        <v>61</v>
      </c>
      <c r="G283">
        <v>72</v>
      </c>
      <c r="H283">
        <v>0</v>
      </c>
      <c r="I283">
        <v>44.3</v>
      </c>
      <c r="J283">
        <v>-0.4</v>
      </c>
      <c r="K283">
        <v>41</v>
      </c>
      <c r="L283">
        <v>0</v>
      </c>
      <c r="M283">
        <v>77.099999999999994</v>
      </c>
      <c r="N283">
        <v>1.1000000000000001</v>
      </c>
      <c r="O283">
        <v>41.7</v>
      </c>
      <c r="P283">
        <v>0.8</v>
      </c>
      <c r="U283" t="s">
        <v>272</v>
      </c>
      <c r="V283">
        <f t="shared" si="41"/>
        <v>165395</v>
      </c>
      <c r="W283" t="str">
        <f t="shared" si="42"/>
        <v>École élémentaire L'Envolée</v>
      </c>
      <c r="X283" t="str">
        <f>VLOOKUP($C283,$AJ$3:$AN$4906,3,FALSE)</f>
        <v>1799 Ottawa rue</v>
      </c>
      <c r="Y283" t="str">
        <f>VLOOKUP($C283,$AJ$3:$AN$4906,4,FALSE)</f>
        <v>Windsor</v>
      </c>
      <c r="Z283" t="str">
        <f>VLOOKUP($C283,$AJ$3:$AN$4906,5,FALSE)</f>
        <v>N8Y1R4</v>
      </c>
      <c r="AA283">
        <f t="shared" si="43"/>
        <v>44.3</v>
      </c>
      <c r="AB283">
        <f t="shared" si="44"/>
        <v>-0.4</v>
      </c>
      <c r="AC283">
        <f t="shared" si="45"/>
        <v>41</v>
      </c>
      <c r="AD283">
        <f t="shared" si="46"/>
        <v>0</v>
      </c>
      <c r="AE283">
        <f t="shared" si="47"/>
        <v>77.099999999999994</v>
      </c>
      <c r="AF283">
        <f t="shared" si="48"/>
        <v>1.1000000000000001</v>
      </c>
      <c r="AG283">
        <f t="shared" si="49"/>
        <v>41.7</v>
      </c>
      <c r="AH283">
        <f t="shared" si="50"/>
        <v>0.8</v>
      </c>
      <c r="AJ283" s="9">
        <v>733067</v>
      </c>
      <c r="AK283" t="s">
        <v>4139</v>
      </c>
      <c r="AL283" t="s">
        <v>4140</v>
      </c>
      <c r="AM283" t="s">
        <v>4137</v>
      </c>
      <c r="AN283" t="s">
        <v>4141</v>
      </c>
    </row>
    <row r="284" spans="1:40" x14ac:dyDescent="0.3">
      <c r="A284" t="s">
        <v>272</v>
      </c>
      <c r="B284" t="s">
        <v>299</v>
      </c>
      <c r="C284" s="10">
        <v>156256</v>
      </c>
      <c r="D284">
        <v>48</v>
      </c>
      <c r="E284">
        <v>17</v>
      </c>
      <c r="F284">
        <v>124</v>
      </c>
      <c r="G284">
        <v>132</v>
      </c>
      <c r="H284">
        <v>0</v>
      </c>
      <c r="I284">
        <v>73.8</v>
      </c>
      <c r="J284">
        <v>0.7</v>
      </c>
      <c r="K284">
        <v>63.7</v>
      </c>
      <c r="L284">
        <v>0.4</v>
      </c>
      <c r="M284">
        <v>72.7</v>
      </c>
      <c r="N284">
        <v>-0.8</v>
      </c>
      <c r="O284">
        <v>43.2</v>
      </c>
      <c r="P284">
        <v>-0.4</v>
      </c>
      <c r="U284" t="s">
        <v>272</v>
      </c>
      <c r="V284">
        <f t="shared" si="41"/>
        <v>156256</v>
      </c>
      <c r="W284" t="str">
        <f t="shared" si="42"/>
        <v>École élémentaire L'Harmonie</v>
      </c>
      <c r="X284" t="str">
        <f>VLOOKUP($C284,$AJ$3:$AN$4906,3,FALSE)</f>
        <v>158 Bridgeport E Rd</v>
      </c>
      <c r="Y284" t="str">
        <f>VLOOKUP($C284,$AJ$3:$AN$4906,4,FALSE)</f>
        <v>Waterloo</v>
      </c>
      <c r="Z284" t="str">
        <f>VLOOKUP($C284,$AJ$3:$AN$4906,5,FALSE)</f>
        <v>N2J2K4</v>
      </c>
      <c r="AA284">
        <f t="shared" si="43"/>
        <v>73.8</v>
      </c>
      <c r="AB284">
        <f t="shared" si="44"/>
        <v>0.7</v>
      </c>
      <c r="AC284">
        <f t="shared" si="45"/>
        <v>63.7</v>
      </c>
      <c r="AD284">
        <f t="shared" si="46"/>
        <v>0.4</v>
      </c>
      <c r="AE284">
        <f t="shared" si="47"/>
        <v>72.7</v>
      </c>
      <c r="AF284">
        <f t="shared" si="48"/>
        <v>-0.8</v>
      </c>
      <c r="AG284">
        <f t="shared" si="49"/>
        <v>43.2</v>
      </c>
      <c r="AH284">
        <f t="shared" si="50"/>
        <v>-0.4</v>
      </c>
      <c r="AJ284" s="9">
        <v>773026</v>
      </c>
      <c r="AK284" t="s">
        <v>4142</v>
      </c>
      <c r="AL284" t="s">
        <v>4143</v>
      </c>
      <c r="AM284" t="s">
        <v>4137</v>
      </c>
      <c r="AN284" t="s">
        <v>4141</v>
      </c>
    </row>
    <row r="285" spans="1:40" x14ac:dyDescent="0.3">
      <c r="A285" t="s">
        <v>272</v>
      </c>
      <c r="B285" t="s">
        <v>300</v>
      </c>
      <c r="C285" s="10">
        <v>419354</v>
      </c>
      <c r="D285">
        <v>38</v>
      </c>
      <c r="E285">
        <v>25</v>
      </c>
      <c r="G285">
        <v>34</v>
      </c>
      <c r="H285">
        <v>0</v>
      </c>
      <c r="M285">
        <v>91.2</v>
      </c>
      <c r="N285">
        <v>1.7</v>
      </c>
      <c r="O285">
        <v>73.5</v>
      </c>
      <c r="P285">
        <v>2.5</v>
      </c>
      <c r="U285" t="s">
        <v>272</v>
      </c>
      <c r="V285">
        <f t="shared" si="41"/>
        <v>419354</v>
      </c>
      <c r="W285" t="str">
        <f t="shared" si="42"/>
        <v>École élémentaire L'Héritage</v>
      </c>
      <c r="X285" t="str">
        <f>VLOOKUP($C285,$AJ$3:$AN$4906,3,FALSE)</f>
        <v>35 Prince Charles promenade</v>
      </c>
      <c r="Y285" t="str">
        <f>VLOOKUP($C285,$AJ$3:$AN$4906,4,FALSE)</f>
        <v>St. Catharines</v>
      </c>
      <c r="Z285" t="str">
        <f>VLOOKUP($C285,$AJ$3:$AN$4906,5,FALSE)</f>
        <v>L2N3Y8</v>
      </c>
      <c r="AA285">
        <f t="shared" si="43"/>
        <v>0</v>
      </c>
      <c r="AB285">
        <f t="shared" si="44"/>
        <v>0</v>
      </c>
      <c r="AC285">
        <f t="shared" si="45"/>
        <v>0</v>
      </c>
      <c r="AD285">
        <f t="shared" si="46"/>
        <v>0</v>
      </c>
      <c r="AE285">
        <f t="shared" si="47"/>
        <v>91.2</v>
      </c>
      <c r="AF285">
        <f t="shared" si="48"/>
        <v>1.7</v>
      </c>
      <c r="AG285">
        <f t="shared" si="49"/>
        <v>73.5</v>
      </c>
      <c r="AH285">
        <f t="shared" si="50"/>
        <v>2.5</v>
      </c>
      <c r="AJ285" s="9">
        <v>23549</v>
      </c>
      <c r="AK285" t="s">
        <v>273</v>
      </c>
      <c r="AL285" t="s">
        <v>4144</v>
      </c>
      <c r="AM285" t="s">
        <v>4145</v>
      </c>
      <c r="AN285" t="s">
        <v>4146</v>
      </c>
    </row>
    <row r="286" spans="1:40" x14ac:dyDescent="0.3">
      <c r="A286" t="s">
        <v>272</v>
      </c>
      <c r="B286" t="s">
        <v>301</v>
      </c>
      <c r="C286" s="10">
        <v>165450</v>
      </c>
      <c r="D286">
        <v>46</v>
      </c>
      <c r="E286">
        <v>17</v>
      </c>
      <c r="F286">
        <v>62</v>
      </c>
      <c r="G286">
        <v>23</v>
      </c>
      <c r="H286">
        <v>0</v>
      </c>
      <c r="I286">
        <v>71.8</v>
      </c>
      <c r="J286">
        <v>0.4</v>
      </c>
      <c r="K286">
        <v>62.9</v>
      </c>
      <c r="L286">
        <v>0.2</v>
      </c>
      <c r="O286">
        <v>30.4</v>
      </c>
      <c r="U286" t="s">
        <v>272</v>
      </c>
      <c r="V286">
        <f t="shared" si="41"/>
        <v>165450</v>
      </c>
      <c r="W286" t="str">
        <f t="shared" si="42"/>
        <v>École élémentaire L'Odyssée</v>
      </c>
      <c r="X286" t="str">
        <f>VLOOKUP($C286,$AJ$3:$AN$4906,3,FALSE)</f>
        <v>30 Brighton rue</v>
      </c>
      <c r="Y286" t="str">
        <f>VLOOKUP($C286,$AJ$3:$AN$4906,4,FALSE)</f>
        <v>Guelph</v>
      </c>
      <c r="Z286" t="str">
        <f>VLOOKUP($C286,$AJ$3:$AN$4906,5,FALSE)</f>
        <v>N1E3S9</v>
      </c>
      <c r="AA286">
        <f t="shared" si="43"/>
        <v>71.8</v>
      </c>
      <c r="AB286">
        <f t="shared" si="44"/>
        <v>0.4</v>
      </c>
      <c r="AC286">
        <f t="shared" si="45"/>
        <v>62.9</v>
      </c>
      <c r="AD286">
        <f t="shared" si="46"/>
        <v>0.2</v>
      </c>
      <c r="AE286">
        <f t="shared" si="47"/>
        <v>0</v>
      </c>
      <c r="AF286">
        <f t="shared" si="48"/>
        <v>0</v>
      </c>
      <c r="AG286">
        <f t="shared" si="49"/>
        <v>30.4</v>
      </c>
      <c r="AH286">
        <f t="shared" si="50"/>
        <v>0</v>
      </c>
      <c r="AJ286" s="9">
        <v>199761</v>
      </c>
      <c r="AK286" t="s">
        <v>274</v>
      </c>
      <c r="AL286" t="s">
        <v>4147</v>
      </c>
      <c r="AM286" t="s">
        <v>4148</v>
      </c>
      <c r="AN286" t="s">
        <v>4149</v>
      </c>
    </row>
    <row r="287" spans="1:40" x14ac:dyDescent="0.3">
      <c r="A287" t="s">
        <v>272</v>
      </c>
      <c r="B287" t="s">
        <v>302</v>
      </c>
      <c r="C287" s="10">
        <v>10340</v>
      </c>
      <c r="D287">
        <v>60</v>
      </c>
      <c r="E287">
        <v>14</v>
      </c>
      <c r="F287">
        <v>87</v>
      </c>
      <c r="G287">
        <v>93</v>
      </c>
      <c r="H287">
        <v>0</v>
      </c>
      <c r="I287">
        <v>73</v>
      </c>
      <c r="J287">
        <v>0.3</v>
      </c>
      <c r="K287">
        <v>71.3</v>
      </c>
      <c r="L287">
        <v>0.5</v>
      </c>
      <c r="M287">
        <v>94.1</v>
      </c>
      <c r="N287">
        <v>1.2</v>
      </c>
      <c r="O287">
        <v>61.3</v>
      </c>
      <c r="P287">
        <v>0.4</v>
      </c>
      <c r="U287" t="s">
        <v>272</v>
      </c>
      <c r="V287">
        <f t="shared" si="41"/>
        <v>10340</v>
      </c>
      <c r="W287" t="str">
        <f t="shared" si="42"/>
        <v>École élémentaire Marie-Curie</v>
      </c>
      <c r="X287" t="str">
        <f>VLOOKUP($C287,$AJ$3:$AN$4906,3,FALSE)</f>
        <v>40 Hunt Club Dr</v>
      </c>
      <c r="Y287" t="str">
        <f>VLOOKUP($C287,$AJ$3:$AN$4906,4,FALSE)</f>
        <v>London</v>
      </c>
      <c r="Z287" t="str">
        <f>VLOOKUP($C287,$AJ$3:$AN$4906,5,FALSE)</f>
        <v>N6H3Y3</v>
      </c>
      <c r="AA287">
        <f t="shared" si="43"/>
        <v>73</v>
      </c>
      <c r="AB287">
        <f t="shared" si="44"/>
        <v>0.3</v>
      </c>
      <c r="AC287">
        <f t="shared" si="45"/>
        <v>71.3</v>
      </c>
      <c r="AD287">
        <f t="shared" si="46"/>
        <v>0.5</v>
      </c>
      <c r="AE287">
        <f t="shared" si="47"/>
        <v>94.1</v>
      </c>
      <c r="AF287">
        <f t="shared" si="48"/>
        <v>1.2</v>
      </c>
      <c r="AG287">
        <f t="shared" si="49"/>
        <v>61.3</v>
      </c>
      <c r="AH287">
        <f t="shared" si="50"/>
        <v>0.4</v>
      </c>
      <c r="AJ287" s="9">
        <v>165468</v>
      </c>
      <c r="AK287" t="s">
        <v>275</v>
      </c>
      <c r="AL287" t="s">
        <v>4150</v>
      </c>
      <c r="AM287" t="s">
        <v>4151</v>
      </c>
      <c r="AN287" t="s">
        <v>4152</v>
      </c>
    </row>
    <row r="288" spans="1:40" x14ac:dyDescent="0.3">
      <c r="A288" t="s">
        <v>272</v>
      </c>
      <c r="B288" t="s">
        <v>303</v>
      </c>
      <c r="C288" s="10">
        <v>328910</v>
      </c>
      <c r="D288">
        <v>32</v>
      </c>
      <c r="E288">
        <v>35</v>
      </c>
      <c r="F288">
        <v>49</v>
      </c>
      <c r="G288">
        <v>60</v>
      </c>
      <c r="H288">
        <v>0</v>
      </c>
      <c r="I288">
        <v>86.7</v>
      </c>
      <c r="J288">
        <v>2.5</v>
      </c>
      <c r="K288">
        <v>75.5</v>
      </c>
      <c r="L288">
        <v>2.6</v>
      </c>
      <c r="M288">
        <v>86.7</v>
      </c>
      <c r="N288">
        <v>1.7</v>
      </c>
      <c r="O288">
        <v>71.7</v>
      </c>
      <c r="P288">
        <v>2.9</v>
      </c>
      <c r="U288" t="s">
        <v>272</v>
      </c>
      <c r="V288">
        <f t="shared" si="41"/>
        <v>328910</v>
      </c>
      <c r="W288" t="str">
        <f t="shared" si="42"/>
        <v>École élémentaire Mathieu-da-Costa</v>
      </c>
      <c r="X288" t="str">
        <f>VLOOKUP($C288,$AJ$3:$AN$4906,3,FALSE)</f>
        <v>116 Cornelius Parkway</v>
      </c>
      <c r="Y288" t="str">
        <f>VLOOKUP($C288,$AJ$3:$AN$4906,4,FALSE)</f>
        <v>North York</v>
      </c>
      <c r="Z288" t="str">
        <f>VLOOKUP($C288,$AJ$3:$AN$4906,5,FALSE)</f>
        <v>M6L2K5</v>
      </c>
      <c r="AA288">
        <f t="shared" si="43"/>
        <v>86.7</v>
      </c>
      <c r="AB288">
        <f t="shared" si="44"/>
        <v>2.5</v>
      </c>
      <c r="AC288">
        <f t="shared" si="45"/>
        <v>75.5</v>
      </c>
      <c r="AD288">
        <f t="shared" si="46"/>
        <v>2.6</v>
      </c>
      <c r="AE288">
        <f t="shared" si="47"/>
        <v>86.7</v>
      </c>
      <c r="AF288">
        <f t="shared" si="48"/>
        <v>1.7</v>
      </c>
      <c r="AG288">
        <f t="shared" si="49"/>
        <v>71.7</v>
      </c>
      <c r="AH288">
        <f t="shared" si="50"/>
        <v>2.9</v>
      </c>
      <c r="AJ288" s="9">
        <v>165409</v>
      </c>
      <c r="AK288" t="s">
        <v>276</v>
      </c>
      <c r="AL288" t="s">
        <v>4153</v>
      </c>
      <c r="AM288" t="s">
        <v>4154</v>
      </c>
      <c r="AN288" t="s">
        <v>4155</v>
      </c>
    </row>
    <row r="289" spans="1:40" x14ac:dyDescent="0.3">
      <c r="A289" t="s">
        <v>272</v>
      </c>
      <c r="B289" t="s">
        <v>304</v>
      </c>
      <c r="C289" s="10">
        <v>157909</v>
      </c>
      <c r="D289">
        <v>56</v>
      </c>
      <c r="E289">
        <v>20</v>
      </c>
      <c r="F289">
        <v>69</v>
      </c>
      <c r="G289">
        <v>25</v>
      </c>
      <c r="H289">
        <v>0</v>
      </c>
      <c r="I289">
        <v>80.400000000000006</v>
      </c>
      <c r="J289">
        <v>1</v>
      </c>
      <c r="K289">
        <v>73.900000000000006</v>
      </c>
      <c r="L289">
        <v>1.1000000000000001</v>
      </c>
      <c r="O289">
        <v>92</v>
      </c>
      <c r="U289" t="s">
        <v>272</v>
      </c>
      <c r="V289">
        <f t="shared" si="41"/>
        <v>157909</v>
      </c>
      <c r="W289" t="str">
        <f t="shared" si="42"/>
        <v>École élémentaire Micheline-Saint-Cyr</v>
      </c>
      <c r="X289" t="str">
        <f>VLOOKUP($C289,$AJ$3:$AN$4906,3,FALSE)</f>
        <v>85 Forty First Street</v>
      </c>
      <c r="Y289" t="str">
        <f>VLOOKUP($C289,$AJ$3:$AN$4906,4,FALSE)</f>
        <v>Etobicoke</v>
      </c>
      <c r="Z289" t="str">
        <f>VLOOKUP($C289,$AJ$3:$AN$4906,5,FALSE)</f>
        <v>M8W3P1</v>
      </c>
      <c r="AA289">
        <f t="shared" si="43"/>
        <v>80.400000000000006</v>
      </c>
      <c r="AB289">
        <f t="shared" si="44"/>
        <v>1</v>
      </c>
      <c r="AC289">
        <f t="shared" si="45"/>
        <v>73.900000000000006</v>
      </c>
      <c r="AD289">
        <f t="shared" si="46"/>
        <v>1.1000000000000001</v>
      </c>
      <c r="AE289">
        <f t="shared" si="47"/>
        <v>0</v>
      </c>
      <c r="AF289">
        <f t="shared" si="48"/>
        <v>0</v>
      </c>
      <c r="AG289">
        <f t="shared" si="49"/>
        <v>92</v>
      </c>
      <c r="AH289">
        <f t="shared" si="50"/>
        <v>0</v>
      </c>
      <c r="AJ289" s="9">
        <v>918997</v>
      </c>
      <c r="AK289" t="s">
        <v>4156</v>
      </c>
      <c r="AL289" t="s">
        <v>4157</v>
      </c>
      <c r="AM289" t="s">
        <v>4158</v>
      </c>
      <c r="AN289" t="s">
        <v>4159</v>
      </c>
    </row>
    <row r="290" spans="1:40" x14ac:dyDescent="0.3">
      <c r="A290" t="s">
        <v>272</v>
      </c>
      <c r="B290" t="s">
        <v>305</v>
      </c>
      <c r="C290" s="10">
        <v>164941</v>
      </c>
      <c r="D290">
        <v>37</v>
      </c>
      <c r="E290">
        <v>17</v>
      </c>
      <c r="F290">
        <v>62</v>
      </c>
      <c r="G290">
        <v>46</v>
      </c>
      <c r="H290">
        <v>0</v>
      </c>
      <c r="I290">
        <v>66.099999999999994</v>
      </c>
      <c r="J290">
        <v>0.1</v>
      </c>
      <c r="K290">
        <v>66.099999999999994</v>
      </c>
      <c r="L290">
        <v>0.6</v>
      </c>
      <c r="M290">
        <v>93.5</v>
      </c>
      <c r="N290">
        <v>1.6</v>
      </c>
      <c r="O290">
        <v>69.599999999999994</v>
      </c>
      <c r="P290">
        <v>2</v>
      </c>
      <c r="U290" t="s">
        <v>272</v>
      </c>
      <c r="V290">
        <f t="shared" si="41"/>
        <v>164941</v>
      </c>
      <c r="W290" t="str">
        <f t="shared" si="42"/>
        <v>École élémentaire Nouvel Horizon</v>
      </c>
      <c r="X290" t="str">
        <f>VLOOKUP($C290,$AJ$3:$AN$4906,3,FALSE)</f>
        <v>621 Quaker chemin</v>
      </c>
      <c r="Y290" t="str">
        <f>VLOOKUP($C290,$AJ$3:$AN$4906,4,FALSE)</f>
        <v>Welland</v>
      </c>
      <c r="Z290" t="str">
        <f>VLOOKUP($C290,$AJ$3:$AN$4906,5,FALSE)</f>
        <v>L3C3H1</v>
      </c>
      <c r="AA290">
        <f t="shared" si="43"/>
        <v>66.099999999999994</v>
      </c>
      <c r="AB290">
        <f t="shared" si="44"/>
        <v>0.1</v>
      </c>
      <c r="AC290">
        <f t="shared" si="45"/>
        <v>66.099999999999994</v>
      </c>
      <c r="AD290">
        <f t="shared" si="46"/>
        <v>0.6</v>
      </c>
      <c r="AE290">
        <f t="shared" si="47"/>
        <v>93.5</v>
      </c>
      <c r="AF290">
        <f t="shared" si="48"/>
        <v>1.6</v>
      </c>
      <c r="AG290">
        <f t="shared" si="49"/>
        <v>69.599999999999994</v>
      </c>
      <c r="AH290">
        <f t="shared" si="50"/>
        <v>2</v>
      </c>
      <c r="AJ290" s="9">
        <v>117382</v>
      </c>
      <c r="AK290" t="s">
        <v>4160</v>
      </c>
      <c r="AL290" t="s">
        <v>4157</v>
      </c>
      <c r="AM290" t="s">
        <v>4158</v>
      </c>
      <c r="AN290" t="s">
        <v>4159</v>
      </c>
    </row>
    <row r="291" spans="1:40" x14ac:dyDescent="0.3">
      <c r="A291" t="s">
        <v>272</v>
      </c>
      <c r="B291" t="s">
        <v>306</v>
      </c>
      <c r="C291" s="10">
        <v>619655</v>
      </c>
      <c r="D291">
        <v>70</v>
      </c>
      <c r="E291">
        <v>16</v>
      </c>
      <c r="F291">
        <v>42</v>
      </c>
      <c r="G291">
        <v>41</v>
      </c>
      <c r="H291">
        <v>0</v>
      </c>
      <c r="I291">
        <v>72.599999999999994</v>
      </c>
      <c r="J291">
        <v>0</v>
      </c>
      <c r="K291">
        <v>76.2</v>
      </c>
      <c r="L291">
        <v>0.6</v>
      </c>
      <c r="M291">
        <v>93.9</v>
      </c>
      <c r="N291">
        <v>0.7</v>
      </c>
      <c r="O291">
        <v>80.5</v>
      </c>
      <c r="P291">
        <v>1.5</v>
      </c>
      <c r="U291" t="s">
        <v>272</v>
      </c>
      <c r="V291">
        <f t="shared" si="41"/>
        <v>619655</v>
      </c>
      <c r="W291" t="str">
        <f t="shared" si="42"/>
        <v>École élémentaire Patricia-Picknell</v>
      </c>
      <c r="X291" t="str">
        <f>VLOOKUP($C291,$AJ$3:$AN$4906,3,FALSE)</f>
        <v>1257 Sedgewick Cres</v>
      </c>
      <c r="Y291" t="str">
        <f>VLOOKUP($C291,$AJ$3:$AN$4906,4,FALSE)</f>
        <v>Oakville</v>
      </c>
      <c r="Z291" t="str">
        <f>VLOOKUP($C291,$AJ$3:$AN$4906,5,FALSE)</f>
        <v>L6L1X6</v>
      </c>
      <c r="AA291">
        <f t="shared" si="43"/>
        <v>72.599999999999994</v>
      </c>
      <c r="AB291">
        <f t="shared" si="44"/>
        <v>0</v>
      </c>
      <c r="AC291">
        <f t="shared" si="45"/>
        <v>76.2</v>
      </c>
      <c r="AD291">
        <f t="shared" si="46"/>
        <v>0.6</v>
      </c>
      <c r="AE291">
        <f t="shared" si="47"/>
        <v>93.9</v>
      </c>
      <c r="AF291">
        <f t="shared" si="48"/>
        <v>0.7</v>
      </c>
      <c r="AG291">
        <f t="shared" si="49"/>
        <v>80.5</v>
      </c>
      <c r="AH291">
        <f t="shared" si="50"/>
        <v>1.5</v>
      </c>
      <c r="AJ291" s="9">
        <v>165204</v>
      </c>
      <c r="AK291" t="s">
        <v>4161</v>
      </c>
      <c r="AL291" t="s">
        <v>4162</v>
      </c>
      <c r="AM291" t="s">
        <v>4163</v>
      </c>
      <c r="AN291" t="s">
        <v>4164</v>
      </c>
    </row>
    <row r="292" spans="1:40" x14ac:dyDescent="0.3">
      <c r="A292" t="s">
        <v>272</v>
      </c>
      <c r="B292" t="s">
        <v>307</v>
      </c>
      <c r="C292" s="10">
        <v>42108</v>
      </c>
      <c r="D292">
        <v>66</v>
      </c>
      <c r="E292">
        <v>21</v>
      </c>
      <c r="F292">
        <v>77</v>
      </c>
      <c r="G292">
        <v>57</v>
      </c>
      <c r="H292">
        <v>0</v>
      </c>
      <c r="I292">
        <v>88.3</v>
      </c>
      <c r="J292">
        <v>1.6</v>
      </c>
      <c r="K292">
        <v>85.7</v>
      </c>
      <c r="L292">
        <v>2</v>
      </c>
      <c r="M292">
        <v>93</v>
      </c>
      <c r="N292">
        <v>1.2</v>
      </c>
      <c r="O292">
        <v>80.7</v>
      </c>
      <c r="P292">
        <v>2</v>
      </c>
      <c r="U292" t="s">
        <v>272</v>
      </c>
      <c r="V292">
        <f t="shared" si="41"/>
        <v>42108</v>
      </c>
      <c r="W292" t="str">
        <f t="shared" si="42"/>
        <v>École élémentaire Paul-Demers</v>
      </c>
      <c r="X292" t="str">
        <f>VLOOKUP($C292,$AJ$3:$AN$4906,3,FALSE)</f>
        <v>100 Ravel Road</v>
      </c>
      <c r="Y292" t="str">
        <f>VLOOKUP($C292,$AJ$3:$AN$4906,4,FALSE)</f>
        <v>North York</v>
      </c>
      <c r="Z292" t="str">
        <f>VLOOKUP($C292,$AJ$3:$AN$4906,5,FALSE)</f>
        <v>M2H1S9</v>
      </c>
      <c r="AA292">
        <f t="shared" si="43"/>
        <v>88.3</v>
      </c>
      <c r="AB292">
        <f t="shared" si="44"/>
        <v>1.6</v>
      </c>
      <c r="AC292">
        <f t="shared" si="45"/>
        <v>85.7</v>
      </c>
      <c r="AD292">
        <f t="shared" si="46"/>
        <v>2</v>
      </c>
      <c r="AE292">
        <f t="shared" si="47"/>
        <v>93</v>
      </c>
      <c r="AF292">
        <f t="shared" si="48"/>
        <v>1.2</v>
      </c>
      <c r="AG292">
        <f t="shared" si="49"/>
        <v>80.7</v>
      </c>
      <c r="AH292">
        <f t="shared" si="50"/>
        <v>2</v>
      </c>
      <c r="AJ292" s="9">
        <v>310415</v>
      </c>
      <c r="AK292" t="s">
        <v>4165</v>
      </c>
      <c r="AL292" t="s">
        <v>4166</v>
      </c>
      <c r="AM292" t="s">
        <v>4167</v>
      </c>
      <c r="AN292" t="s">
        <v>4168</v>
      </c>
    </row>
    <row r="293" spans="1:40" x14ac:dyDescent="0.3">
      <c r="A293" t="s">
        <v>272</v>
      </c>
      <c r="B293" t="s">
        <v>308</v>
      </c>
      <c r="C293" s="10">
        <v>165484</v>
      </c>
      <c r="D293">
        <v>30</v>
      </c>
      <c r="E293">
        <v>27</v>
      </c>
      <c r="F293">
        <v>96</v>
      </c>
      <c r="G293">
        <v>87</v>
      </c>
      <c r="H293">
        <v>0</v>
      </c>
      <c r="I293">
        <v>63.5</v>
      </c>
      <c r="J293">
        <v>0.7</v>
      </c>
      <c r="K293">
        <v>57.3</v>
      </c>
      <c r="L293">
        <v>0.9</v>
      </c>
      <c r="M293">
        <v>83.3</v>
      </c>
      <c r="N293">
        <v>1.3</v>
      </c>
      <c r="O293">
        <v>39.1</v>
      </c>
      <c r="P293">
        <v>0.2</v>
      </c>
      <c r="U293" t="s">
        <v>272</v>
      </c>
      <c r="V293">
        <f t="shared" si="41"/>
        <v>165484</v>
      </c>
      <c r="W293" t="str">
        <f t="shared" si="42"/>
        <v>École élémentaire Pavillon de la jeunesse</v>
      </c>
      <c r="X293" t="str">
        <f>VLOOKUP($C293,$AJ$3:$AN$4906,3,FALSE)</f>
        <v>105 High rue</v>
      </c>
      <c r="Y293" t="str">
        <f>VLOOKUP($C293,$AJ$3:$AN$4906,4,FALSE)</f>
        <v>Hamilton</v>
      </c>
      <c r="Z293" t="str">
        <f>VLOOKUP($C293,$AJ$3:$AN$4906,5,FALSE)</f>
        <v>L8T3Z4</v>
      </c>
      <c r="AA293">
        <f t="shared" si="43"/>
        <v>63.5</v>
      </c>
      <c r="AB293">
        <f t="shared" si="44"/>
        <v>0.7</v>
      </c>
      <c r="AC293">
        <f t="shared" si="45"/>
        <v>57.3</v>
      </c>
      <c r="AD293">
        <f t="shared" si="46"/>
        <v>0.9</v>
      </c>
      <c r="AE293">
        <f t="shared" si="47"/>
        <v>83.3</v>
      </c>
      <c r="AF293">
        <f t="shared" si="48"/>
        <v>1.3</v>
      </c>
      <c r="AG293">
        <f t="shared" si="49"/>
        <v>39.1</v>
      </c>
      <c r="AH293">
        <f t="shared" si="50"/>
        <v>0.2</v>
      </c>
      <c r="AJ293" s="9">
        <v>922089</v>
      </c>
      <c r="AK293" t="s">
        <v>4169</v>
      </c>
      <c r="AL293" t="s">
        <v>4170</v>
      </c>
      <c r="AM293" t="s">
        <v>4171</v>
      </c>
      <c r="AN293" t="s">
        <v>4172</v>
      </c>
    </row>
    <row r="294" spans="1:40" x14ac:dyDescent="0.3">
      <c r="A294" t="s">
        <v>272</v>
      </c>
      <c r="B294" t="s">
        <v>309</v>
      </c>
      <c r="C294" s="10">
        <v>165476</v>
      </c>
      <c r="D294">
        <v>58</v>
      </c>
      <c r="E294">
        <v>17</v>
      </c>
      <c r="F294">
        <v>140</v>
      </c>
      <c r="G294">
        <v>127</v>
      </c>
      <c r="H294">
        <v>0</v>
      </c>
      <c r="I294">
        <v>77.900000000000006</v>
      </c>
      <c r="J294">
        <v>0.7</v>
      </c>
      <c r="K294">
        <v>78.599999999999994</v>
      </c>
      <c r="L294">
        <v>1.3</v>
      </c>
      <c r="M294">
        <v>89.8</v>
      </c>
      <c r="N294">
        <v>0.8</v>
      </c>
      <c r="O294">
        <v>75.599999999999994</v>
      </c>
      <c r="P294">
        <v>1.8</v>
      </c>
      <c r="U294" t="s">
        <v>272</v>
      </c>
      <c r="V294">
        <f t="shared" si="41"/>
        <v>165476</v>
      </c>
      <c r="W294" t="str">
        <f t="shared" si="42"/>
        <v>École élémentaire Pierre-Elliott-Trudeau</v>
      </c>
      <c r="X294" t="str">
        <f>VLOOKUP($C294,$AJ$3:$AN$4906,3,FALSE)</f>
        <v>65 Grace rue</v>
      </c>
      <c r="Y294" t="str">
        <f>VLOOKUP($C294,$AJ$3:$AN$4906,4,FALSE)</f>
        <v>Toronto</v>
      </c>
      <c r="Z294" t="str">
        <f>VLOOKUP($C294,$AJ$3:$AN$4906,5,FALSE)</f>
        <v>M6J2S4</v>
      </c>
      <c r="AA294">
        <f t="shared" si="43"/>
        <v>77.900000000000006</v>
      </c>
      <c r="AB294">
        <f t="shared" si="44"/>
        <v>0.7</v>
      </c>
      <c r="AC294">
        <f t="shared" si="45"/>
        <v>78.599999999999994</v>
      </c>
      <c r="AD294">
        <f t="shared" si="46"/>
        <v>1.3</v>
      </c>
      <c r="AE294">
        <f t="shared" si="47"/>
        <v>89.8</v>
      </c>
      <c r="AF294">
        <f t="shared" si="48"/>
        <v>0.8</v>
      </c>
      <c r="AG294">
        <f t="shared" si="49"/>
        <v>75.599999999999994</v>
      </c>
      <c r="AH294">
        <f t="shared" si="50"/>
        <v>1.8</v>
      </c>
      <c r="AJ294" s="9">
        <v>909858</v>
      </c>
      <c r="AK294" t="s">
        <v>4173</v>
      </c>
      <c r="AL294" t="s">
        <v>4174</v>
      </c>
      <c r="AM294" t="s">
        <v>4175</v>
      </c>
      <c r="AN294" t="s">
        <v>4176</v>
      </c>
    </row>
    <row r="295" spans="1:40" x14ac:dyDescent="0.3">
      <c r="A295" t="s">
        <v>272</v>
      </c>
      <c r="B295" t="s">
        <v>310</v>
      </c>
      <c r="C295" s="10">
        <v>165425</v>
      </c>
      <c r="D295">
        <v>57</v>
      </c>
      <c r="E295">
        <v>16</v>
      </c>
      <c r="F295">
        <v>94</v>
      </c>
      <c r="G295">
        <v>85</v>
      </c>
      <c r="H295">
        <v>0</v>
      </c>
      <c r="I295">
        <v>90.4</v>
      </c>
      <c r="J295">
        <v>1.5</v>
      </c>
      <c r="K295">
        <v>77.7</v>
      </c>
      <c r="L295">
        <v>1</v>
      </c>
      <c r="M295">
        <v>95.9</v>
      </c>
      <c r="N295">
        <v>1.2</v>
      </c>
      <c r="O295">
        <v>72.900000000000006</v>
      </c>
      <c r="P295">
        <v>1.5</v>
      </c>
      <c r="U295" t="s">
        <v>272</v>
      </c>
      <c r="V295">
        <f t="shared" si="41"/>
        <v>165425</v>
      </c>
      <c r="W295" t="str">
        <f t="shared" si="42"/>
        <v>École élémentaire Renaissance</v>
      </c>
      <c r="X295" t="str">
        <f>VLOOKUP($C295,$AJ$3:$AN$4906,3,FALSE)</f>
        <v>1226 Lockhart chemin</v>
      </c>
      <c r="Y295" t="str">
        <f>VLOOKUP($C295,$AJ$3:$AN$4906,4,FALSE)</f>
        <v>Burlington</v>
      </c>
      <c r="Z295" t="str">
        <f>VLOOKUP($C295,$AJ$3:$AN$4906,5,FALSE)</f>
        <v>L7S1H1</v>
      </c>
      <c r="AA295">
        <f t="shared" si="43"/>
        <v>90.4</v>
      </c>
      <c r="AB295">
        <f t="shared" si="44"/>
        <v>1.5</v>
      </c>
      <c r="AC295">
        <f t="shared" si="45"/>
        <v>77.7</v>
      </c>
      <c r="AD295">
        <f t="shared" si="46"/>
        <v>1</v>
      </c>
      <c r="AE295">
        <f t="shared" si="47"/>
        <v>95.9</v>
      </c>
      <c r="AF295">
        <f t="shared" si="48"/>
        <v>1.2</v>
      </c>
      <c r="AG295">
        <f t="shared" si="49"/>
        <v>72.900000000000006</v>
      </c>
      <c r="AH295">
        <f t="shared" si="50"/>
        <v>1.5</v>
      </c>
      <c r="AJ295" s="9">
        <v>907553</v>
      </c>
      <c r="AK295" t="s">
        <v>4177</v>
      </c>
      <c r="AL295" t="s">
        <v>4178</v>
      </c>
      <c r="AM295" t="s">
        <v>4163</v>
      </c>
      <c r="AN295" t="s">
        <v>4164</v>
      </c>
    </row>
    <row r="296" spans="1:40" x14ac:dyDescent="0.3">
      <c r="A296" t="s">
        <v>272</v>
      </c>
      <c r="B296" t="s">
        <v>311</v>
      </c>
      <c r="C296" s="10">
        <v>37753</v>
      </c>
      <c r="D296">
        <v>40</v>
      </c>
      <c r="E296">
        <v>19</v>
      </c>
      <c r="F296">
        <v>43</v>
      </c>
      <c r="G296">
        <v>30</v>
      </c>
      <c r="H296">
        <v>0</v>
      </c>
      <c r="I296">
        <v>87.2</v>
      </c>
      <c r="J296">
        <v>1.6</v>
      </c>
      <c r="K296">
        <v>83.7</v>
      </c>
      <c r="L296">
        <v>2.1</v>
      </c>
      <c r="M296">
        <v>98.3</v>
      </c>
      <c r="N296">
        <v>2</v>
      </c>
      <c r="O296">
        <v>83.3</v>
      </c>
      <c r="P296">
        <v>3.1</v>
      </c>
      <c r="U296" t="s">
        <v>272</v>
      </c>
      <c r="V296">
        <f t="shared" si="41"/>
        <v>37753</v>
      </c>
      <c r="W296" t="str">
        <f t="shared" si="42"/>
        <v>École élémentaire Viola-Léger</v>
      </c>
      <c r="X296" t="str">
        <f>VLOOKUP($C296,$AJ$3:$AN$4906,3,FALSE)</f>
        <v>116 Ontario Street</v>
      </c>
      <c r="Y296" t="str">
        <f>VLOOKUP($C296,$AJ$3:$AN$4906,4,FALSE)</f>
        <v>Bowmanville</v>
      </c>
      <c r="Z296" t="str">
        <f>VLOOKUP($C296,$AJ$3:$AN$4906,5,FALSE)</f>
        <v>L1C2T4</v>
      </c>
      <c r="AA296">
        <f t="shared" si="43"/>
        <v>87.2</v>
      </c>
      <c r="AB296">
        <f t="shared" si="44"/>
        <v>1.6</v>
      </c>
      <c r="AC296">
        <f t="shared" si="45"/>
        <v>83.7</v>
      </c>
      <c r="AD296">
        <f t="shared" si="46"/>
        <v>2.1</v>
      </c>
      <c r="AE296">
        <f t="shared" si="47"/>
        <v>98.3</v>
      </c>
      <c r="AF296">
        <f t="shared" si="48"/>
        <v>2</v>
      </c>
      <c r="AG296">
        <f t="shared" si="49"/>
        <v>83.3</v>
      </c>
      <c r="AH296">
        <f t="shared" si="50"/>
        <v>3.1</v>
      </c>
      <c r="AJ296" s="9">
        <v>910554</v>
      </c>
      <c r="AK296" t="s">
        <v>4179</v>
      </c>
      <c r="AL296" t="s">
        <v>4180</v>
      </c>
      <c r="AM296" t="s">
        <v>4154</v>
      </c>
      <c r="AN296" t="s">
        <v>4181</v>
      </c>
    </row>
    <row r="297" spans="1:40" x14ac:dyDescent="0.3">
      <c r="A297" t="s">
        <v>272</v>
      </c>
      <c r="B297" t="s">
        <v>312</v>
      </c>
      <c r="C297" s="10">
        <v>629646</v>
      </c>
      <c r="D297">
        <v>33</v>
      </c>
      <c r="E297">
        <v>16</v>
      </c>
      <c r="F297">
        <v>54</v>
      </c>
      <c r="G297">
        <v>62</v>
      </c>
      <c r="H297">
        <v>0</v>
      </c>
      <c r="I297">
        <v>76.900000000000006</v>
      </c>
      <c r="J297">
        <v>0.9</v>
      </c>
      <c r="K297">
        <v>72.2</v>
      </c>
      <c r="L297">
        <v>1.2</v>
      </c>
      <c r="M297">
        <v>88.7</v>
      </c>
      <c r="N297">
        <v>1.1000000000000001</v>
      </c>
      <c r="O297">
        <v>46.8</v>
      </c>
      <c r="P297">
        <v>0.3</v>
      </c>
      <c r="U297" t="s">
        <v>272</v>
      </c>
      <c r="V297">
        <f t="shared" si="41"/>
        <v>629646</v>
      </c>
      <c r="W297" t="str">
        <f t="shared" si="42"/>
        <v>École élémentaire des Quatre-Rivières</v>
      </c>
      <c r="X297" t="str">
        <f>VLOOKUP($C297,$AJ$3:$AN$4906,3,FALSE)</f>
        <v>60 Century promenade</v>
      </c>
      <c r="Y297" t="str">
        <f>VLOOKUP($C297,$AJ$3:$AN$4906,4,FALSE)</f>
        <v>Orangeville</v>
      </c>
      <c r="Z297" t="str">
        <f>VLOOKUP($C297,$AJ$3:$AN$4906,5,FALSE)</f>
        <v>L9W3K4</v>
      </c>
      <c r="AA297">
        <f t="shared" si="43"/>
        <v>76.900000000000006</v>
      </c>
      <c r="AB297">
        <f t="shared" si="44"/>
        <v>0.9</v>
      </c>
      <c r="AC297">
        <f t="shared" si="45"/>
        <v>72.2</v>
      </c>
      <c r="AD297">
        <f t="shared" si="46"/>
        <v>1.2</v>
      </c>
      <c r="AE297">
        <f t="shared" si="47"/>
        <v>88.7</v>
      </c>
      <c r="AF297">
        <f t="shared" si="48"/>
        <v>1.1000000000000001</v>
      </c>
      <c r="AG297">
        <f t="shared" si="49"/>
        <v>46.8</v>
      </c>
      <c r="AH297">
        <f t="shared" si="50"/>
        <v>0.3</v>
      </c>
      <c r="AJ297" s="9">
        <v>914723</v>
      </c>
      <c r="AK297" t="s">
        <v>4182</v>
      </c>
      <c r="AL297" t="s">
        <v>4183</v>
      </c>
      <c r="AM297" t="s">
        <v>4184</v>
      </c>
      <c r="AN297" t="s">
        <v>4185</v>
      </c>
    </row>
    <row r="298" spans="1:40" x14ac:dyDescent="0.3">
      <c r="A298" t="s">
        <v>272</v>
      </c>
      <c r="B298" t="s">
        <v>313</v>
      </c>
      <c r="C298" s="10">
        <v>426502</v>
      </c>
      <c r="D298">
        <v>70</v>
      </c>
      <c r="E298">
        <v>14</v>
      </c>
      <c r="F298">
        <v>79</v>
      </c>
      <c r="G298">
        <v>58</v>
      </c>
      <c r="H298">
        <v>0</v>
      </c>
      <c r="I298">
        <v>88.6</v>
      </c>
      <c r="J298">
        <v>1.2</v>
      </c>
      <c r="K298">
        <v>84.8</v>
      </c>
      <c r="L298">
        <v>1.4</v>
      </c>
      <c r="M298">
        <v>100</v>
      </c>
      <c r="N298">
        <v>1.4</v>
      </c>
      <c r="O298">
        <v>89.7</v>
      </c>
      <c r="P298">
        <v>2.2999999999999998</v>
      </c>
      <c r="U298" t="s">
        <v>272</v>
      </c>
      <c r="V298">
        <f t="shared" si="41"/>
        <v>426502</v>
      </c>
      <c r="W298" t="str">
        <f t="shared" si="42"/>
        <v>École élémentaire du Chêne</v>
      </c>
      <c r="X298" t="str">
        <f>VLOOKUP($C298,$AJ$3:$AN$4906,3,FALSE)</f>
        <v>150 RIDGE DR</v>
      </c>
      <c r="Y298" t="str">
        <f>VLOOKUP($C298,$AJ$3:$AN$4906,4,FALSE)</f>
        <v>OAKVILLE</v>
      </c>
      <c r="Z298" t="str">
        <f>VLOOKUP($C298,$AJ$3:$AN$4906,5,FALSE)</f>
        <v>L6H1B8</v>
      </c>
      <c r="AA298">
        <f t="shared" si="43"/>
        <v>88.6</v>
      </c>
      <c r="AB298">
        <f t="shared" si="44"/>
        <v>1.2</v>
      </c>
      <c r="AC298">
        <f t="shared" si="45"/>
        <v>84.8</v>
      </c>
      <c r="AD298">
        <f t="shared" si="46"/>
        <v>1.4</v>
      </c>
      <c r="AE298">
        <f t="shared" si="47"/>
        <v>100</v>
      </c>
      <c r="AF298">
        <f t="shared" si="48"/>
        <v>1.4</v>
      </c>
      <c r="AG298">
        <f t="shared" si="49"/>
        <v>89.7</v>
      </c>
      <c r="AH298">
        <f t="shared" si="50"/>
        <v>2.2999999999999998</v>
      </c>
      <c r="AJ298" s="9">
        <v>907308</v>
      </c>
      <c r="AK298" t="s">
        <v>4186</v>
      </c>
      <c r="AL298" t="s">
        <v>4187</v>
      </c>
      <c r="AM298" t="s">
        <v>4188</v>
      </c>
      <c r="AN298" t="s">
        <v>4189</v>
      </c>
    </row>
    <row r="299" spans="1:40" x14ac:dyDescent="0.3">
      <c r="A299" t="s">
        <v>314</v>
      </c>
      <c r="B299" t="s">
        <v>315</v>
      </c>
      <c r="C299" s="10">
        <v>774379</v>
      </c>
      <c r="D299">
        <v>36</v>
      </c>
      <c r="E299">
        <v>24</v>
      </c>
      <c r="F299">
        <v>82</v>
      </c>
      <c r="G299">
        <v>63</v>
      </c>
      <c r="H299">
        <v>0</v>
      </c>
      <c r="I299">
        <v>48.2</v>
      </c>
      <c r="J299">
        <v>-1</v>
      </c>
      <c r="K299">
        <v>43.9</v>
      </c>
      <c r="L299">
        <v>-0.9</v>
      </c>
      <c r="M299">
        <v>81</v>
      </c>
      <c r="N299">
        <v>0.5</v>
      </c>
      <c r="O299">
        <v>52.4</v>
      </c>
      <c r="P299">
        <v>0.8</v>
      </c>
      <c r="U299" t="s">
        <v>314</v>
      </c>
      <c r="V299">
        <f t="shared" si="41"/>
        <v>774379</v>
      </c>
      <c r="W299" t="str">
        <f t="shared" si="42"/>
        <v>École élémentaire Notre-Dame-du-Sault</v>
      </c>
      <c r="X299" t="str">
        <f>VLOOKUP($C299,$AJ$3:$AN$4906,3,FALSE)</f>
        <v>600 North rue</v>
      </c>
      <c r="Y299" t="str">
        <f>VLOOKUP($C299,$AJ$3:$AN$4906,4,FALSE)</f>
        <v>Sault Ste. Marie</v>
      </c>
      <c r="Z299" t="str">
        <f>VLOOKUP($C299,$AJ$3:$AN$4906,5,FALSE)</f>
        <v>P6B2B9</v>
      </c>
      <c r="AA299">
        <f t="shared" si="43"/>
        <v>48.2</v>
      </c>
      <c r="AB299">
        <f t="shared" si="44"/>
        <v>-1</v>
      </c>
      <c r="AC299">
        <f t="shared" si="45"/>
        <v>43.9</v>
      </c>
      <c r="AD299">
        <f t="shared" si="46"/>
        <v>-0.9</v>
      </c>
      <c r="AE299">
        <f t="shared" si="47"/>
        <v>81</v>
      </c>
      <c r="AF299">
        <f t="shared" si="48"/>
        <v>0.5</v>
      </c>
      <c r="AG299">
        <f t="shared" si="49"/>
        <v>52.4</v>
      </c>
      <c r="AH299">
        <f t="shared" si="50"/>
        <v>0.8</v>
      </c>
      <c r="AJ299" s="9">
        <v>907642</v>
      </c>
      <c r="AK299" t="s">
        <v>4190</v>
      </c>
      <c r="AL299" t="s">
        <v>4191</v>
      </c>
      <c r="AM299" t="s">
        <v>4192</v>
      </c>
      <c r="AN299" t="s">
        <v>4193</v>
      </c>
    </row>
    <row r="300" spans="1:40" x14ac:dyDescent="0.3">
      <c r="A300" t="s">
        <v>314</v>
      </c>
      <c r="B300" t="s">
        <v>316</v>
      </c>
      <c r="C300" s="10">
        <v>707449</v>
      </c>
      <c r="D300">
        <v>31</v>
      </c>
      <c r="E300">
        <v>33</v>
      </c>
      <c r="F300">
        <v>63</v>
      </c>
      <c r="G300">
        <v>74</v>
      </c>
      <c r="H300">
        <v>0</v>
      </c>
      <c r="I300">
        <v>57.1</v>
      </c>
      <c r="J300">
        <v>0.1</v>
      </c>
      <c r="K300">
        <v>54</v>
      </c>
      <c r="L300">
        <v>0.5</v>
      </c>
      <c r="M300">
        <v>77</v>
      </c>
      <c r="N300">
        <v>0.6</v>
      </c>
      <c r="O300">
        <v>33.799999999999997</v>
      </c>
      <c r="P300">
        <v>-0.2</v>
      </c>
      <c r="U300" t="s">
        <v>314</v>
      </c>
      <c r="V300">
        <f t="shared" si="41"/>
        <v>707449</v>
      </c>
      <c r="W300" t="str">
        <f t="shared" si="42"/>
        <v>École élémentaire catholique Félix-Ricard</v>
      </c>
      <c r="X300" t="str">
        <f>VLOOKUP($C300,$AJ$3:$AN$4906,3,FALSE)</f>
        <v>691 Lasalle boulevard</v>
      </c>
      <c r="Y300" t="str">
        <f>VLOOKUP($C300,$AJ$3:$AN$4906,4,FALSE)</f>
        <v>Sudbury</v>
      </c>
      <c r="Z300" t="str">
        <f>VLOOKUP($C300,$AJ$3:$AN$4906,5,FALSE)</f>
        <v>P3A1X3</v>
      </c>
      <c r="AA300">
        <f t="shared" si="43"/>
        <v>57.1</v>
      </c>
      <c r="AB300">
        <f t="shared" si="44"/>
        <v>0.1</v>
      </c>
      <c r="AC300">
        <f t="shared" si="45"/>
        <v>54</v>
      </c>
      <c r="AD300">
        <f t="shared" si="46"/>
        <v>0.5</v>
      </c>
      <c r="AE300">
        <f t="shared" si="47"/>
        <v>77</v>
      </c>
      <c r="AF300">
        <f t="shared" si="48"/>
        <v>0.6</v>
      </c>
      <c r="AG300">
        <f t="shared" si="49"/>
        <v>33.799999999999997</v>
      </c>
      <c r="AH300">
        <f t="shared" si="50"/>
        <v>-0.2</v>
      </c>
      <c r="AJ300" s="9">
        <v>934852</v>
      </c>
      <c r="AK300" t="s">
        <v>4194</v>
      </c>
      <c r="AL300" t="s">
        <v>4195</v>
      </c>
      <c r="AM300" t="s">
        <v>4196</v>
      </c>
      <c r="AN300" t="s">
        <v>4197</v>
      </c>
    </row>
    <row r="301" spans="1:40" x14ac:dyDescent="0.3">
      <c r="A301" t="s">
        <v>314</v>
      </c>
      <c r="B301" t="s">
        <v>317</v>
      </c>
      <c r="C301" s="10">
        <v>737070</v>
      </c>
      <c r="D301">
        <v>26</v>
      </c>
      <c r="E301">
        <v>20</v>
      </c>
      <c r="F301">
        <v>67</v>
      </c>
      <c r="G301">
        <v>66</v>
      </c>
      <c r="H301">
        <v>0</v>
      </c>
      <c r="I301">
        <v>34.299999999999997</v>
      </c>
      <c r="J301">
        <v>-2.1</v>
      </c>
      <c r="K301">
        <v>37.299999999999997</v>
      </c>
      <c r="L301">
        <v>-1.4</v>
      </c>
      <c r="M301">
        <v>73.5</v>
      </c>
      <c r="N301">
        <v>-0.4</v>
      </c>
      <c r="O301">
        <v>27.3</v>
      </c>
      <c r="P301">
        <v>-0.9</v>
      </c>
      <c r="U301" t="s">
        <v>314</v>
      </c>
      <c r="V301">
        <f t="shared" si="41"/>
        <v>737070</v>
      </c>
      <c r="W301" t="str">
        <f t="shared" si="42"/>
        <v>École élémentaire Notre-Dame</v>
      </c>
      <c r="X301" t="str">
        <f>VLOOKUP($C301,$AJ$3:$AN$4906,3,FALSE)</f>
        <v>4503 Dennie rue</v>
      </c>
      <c r="Y301" t="str">
        <f>VLOOKUP($C301,$AJ$3:$AN$4906,4,FALSE)</f>
        <v>Hanmer</v>
      </c>
      <c r="Z301" t="str">
        <f>VLOOKUP($C301,$AJ$3:$AN$4906,5,FALSE)</f>
        <v>P3P1L1</v>
      </c>
      <c r="AA301">
        <f t="shared" si="43"/>
        <v>34.299999999999997</v>
      </c>
      <c r="AB301">
        <f t="shared" si="44"/>
        <v>-2.1</v>
      </c>
      <c r="AC301">
        <f t="shared" si="45"/>
        <v>37.299999999999997</v>
      </c>
      <c r="AD301">
        <f t="shared" si="46"/>
        <v>-1.4</v>
      </c>
      <c r="AE301">
        <f t="shared" si="47"/>
        <v>73.5</v>
      </c>
      <c r="AF301">
        <f t="shared" si="48"/>
        <v>-0.4</v>
      </c>
      <c r="AG301">
        <f t="shared" si="49"/>
        <v>27.3</v>
      </c>
      <c r="AH301">
        <f t="shared" si="50"/>
        <v>-0.9</v>
      </c>
      <c r="AJ301" s="9">
        <v>896889</v>
      </c>
      <c r="AK301" t="s">
        <v>4198</v>
      </c>
      <c r="AL301" t="s">
        <v>4199</v>
      </c>
      <c r="AM301" t="s">
        <v>4151</v>
      </c>
      <c r="AN301" t="s">
        <v>4200</v>
      </c>
    </row>
    <row r="302" spans="1:40" x14ac:dyDescent="0.3">
      <c r="A302" t="s">
        <v>314</v>
      </c>
      <c r="B302" t="s">
        <v>318</v>
      </c>
      <c r="C302" s="10">
        <v>738506</v>
      </c>
      <c r="D302">
        <v>15</v>
      </c>
      <c r="E302">
        <v>16</v>
      </c>
      <c r="F302">
        <v>46</v>
      </c>
      <c r="G302">
        <v>13</v>
      </c>
      <c r="H302">
        <v>0</v>
      </c>
      <c r="I302">
        <v>63</v>
      </c>
      <c r="J302">
        <v>0.3</v>
      </c>
      <c r="K302">
        <v>58.7</v>
      </c>
      <c r="L302">
        <v>0.6</v>
      </c>
      <c r="O302">
        <v>15.4</v>
      </c>
      <c r="U302" t="s">
        <v>314</v>
      </c>
      <c r="V302">
        <f t="shared" si="41"/>
        <v>738506</v>
      </c>
      <c r="W302" t="str">
        <f t="shared" si="42"/>
        <v>École élémentaire Notre-Dame-de-la-Merci</v>
      </c>
      <c r="X302" t="str">
        <f>VLOOKUP($C302,$AJ$3:$AN$4906,3,FALSE)</f>
        <v>2 Edward avenue</v>
      </c>
      <c r="Y302" t="str">
        <f>VLOOKUP($C302,$AJ$3:$AN$4906,4,FALSE)</f>
        <v>Coniston</v>
      </c>
      <c r="Z302" t="str">
        <f>VLOOKUP($C302,$AJ$3:$AN$4906,5,FALSE)</f>
        <v>P0M1M0</v>
      </c>
      <c r="AA302">
        <f t="shared" si="43"/>
        <v>63</v>
      </c>
      <c r="AB302">
        <f t="shared" si="44"/>
        <v>0.3</v>
      </c>
      <c r="AC302">
        <f t="shared" si="45"/>
        <v>58.7</v>
      </c>
      <c r="AD302">
        <f t="shared" si="46"/>
        <v>0.6</v>
      </c>
      <c r="AE302">
        <f t="shared" si="47"/>
        <v>0</v>
      </c>
      <c r="AF302">
        <f t="shared" si="48"/>
        <v>0</v>
      </c>
      <c r="AG302">
        <f t="shared" si="49"/>
        <v>15.4</v>
      </c>
      <c r="AH302">
        <f t="shared" si="50"/>
        <v>0</v>
      </c>
      <c r="AJ302" s="9">
        <v>925326</v>
      </c>
      <c r="AK302" t="s">
        <v>4201</v>
      </c>
      <c r="AL302" t="s">
        <v>4202</v>
      </c>
      <c r="AM302" t="s">
        <v>4203</v>
      </c>
      <c r="AN302" t="s">
        <v>4204</v>
      </c>
    </row>
    <row r="303" spans="1:40" x14ac:dyDescent="0.3">
      <c r="A303" t="s">
        <v>314</v>
      </c>
      <c r="B303" t="s">
        <v>319</v>
      </c>
      <c r="C303" s="10">
        <v>754757</v>
      </c>
      <c r="D303">
        <v>17</v>
      </c>
      <c r="E303">
        <v>21</v>
      </c>
      <c r="F303">
        <v>22</v>
      </c>
      <c r="G303">
        <v>35</v>
      </c>
      <c r="H303">
        <v>0</v>
      </c>
      <c r="K303">
        <v>50</v>
      </c>
      <c r="M303">
        <v>71.400000000000006</v>
      </c>
      <c r="N303">
        <v>-0.3</v>
      </c>
      <c r="O303">
        <v>31.4</v>
      </c>
      <c r="P303">
        <v>-0.2</v>
      </c>
      <c r="U303" t="s">
        <v>314</v>
      </c>
      <c r="V303">
        <f t="shared" si="41"/>
        <v>754757</v>
      </c>
      <c r="W303" t="str">
        <f t="shared" si="42"/>
        <v>École élémentaire Sacré-Coeur</v>
      </c>
      <c r="X303" t="str">
        <f>VLOOKUP($C303,$AJ$3:$AN$4906,3,FALSE)</f>
        <v>14 Strathcona rue</v>
      </c>
      <c r="Y303" t="str">
        <f>VLOOKUP($C303,$AJ$3:$AN$4906,4,FALSE)</f>
        <v>Chapleau</v>
      </c>
      <c r="Z303" t="str">
        <f>VLOOKUP($C303,$AJ$3:$AN$4906,5,FALSE)</f>
        <v>P0M1K0</v>
      </c>
      <c r="AA303">
        <f t="shared" si="43"/>
        <v>0</v>
      </c>
      <c r="AB303">
        <f t="shared" si="44"/>
        <v>0</v>
      </c>
      <c r="AC303">
        <f t="shared" si="45"/>
        <v>50</v>
      </c>
      <c r="AD303">
        <f t="shared" si="46"/>
        <v>0</v>
      </c>
      <c r="AE303">
        <f t="shared" si="47"/>
        <v>71.400000000000006</v>
      </c>
      <c r="AF303">
        <f t="shared" si="48"/>
        <v>-0.3</v>
      </c>
      <c r="AG303">
        <f t="shared" si="49"/>
        <v>31.4</v>
      </c>
      <c r="AH303">
        <f t="shared" si="50"/>
        <v>-0.2</v>
      </c>
      <c r="AJ303" s="9">
        <v>901037</v>
      </c>
      <c r="AK303" t="s">
        <v>4205</v>
      </c>
      <c r="AL303" t="s">
        <v>4166</v>
      </c>
      <c r="AM303" t="s">
        <v>4167</v>
      </c>
      <c r="AN303" t="s">
        <v>4168</v>
      </c>
    </row>
    <row r="304" spans="1:40" x14ac:dyDescent="0.3">
      <c r="A304" t="s">
        <v>314</v>
      </c>
      <c r="B304" t="s">
        <v>320</v>
      </c>
      <c r="C304" s="10">
        <v>774480</v>
      </c>
      <c r="D304">
        <v>19</v>
      </c>
      <c r="E304">
        <v>9</v>
      </c>
      <c r="F304">
        <v>42</v>
      </c>
      <c r="G304">
        <v>14</v>
      </c>
      <c r="H304">
        <v>0</v>
      </c>
      <c r="I304">
        <v>42.9</v>
      </c>
      <c r="J304">
        <v>-1.3</v>
      </c>
      <c r="K304">
        <v>50</v>
      </c>
      <c r="L304">
        <v>-0.4</v>
      </c>
      <c r="O304">
        <v>28.6</v>
      </c>
      <c r="U304" t="s">
        <v>314</v>
      </c>
      <c r="V304">
        <f t="shared" si="41"/>
        <v>774480</v>
      </c>
      <c r="W304" t="str">
        <f t="shared" si="42"/>
        <v>École élémentaire Saint-Antoine</v>
      </c>
      <c r="X304" t="str">
        <f>VLOOKUP($C304,$AJ$3:$AN$4906,3,FALSE)</f>
        <v>20 St Antoine rue</v>
      </c>
      <c r="Y304" t="str">
        <f>VLOOKUP($C304,$AJ$3:$AN$4906,4,FALSE)</f>
        <v>Noëlville</v>
      </c>
      <c r="Z304" t="str">
        <f>VLOOKUP($C304,$AJ$3:$AN$4906,5,FALSE)</f>
        <v>P0M2N0</v>
      </c>
      <c r="AA304">
        <f t="shared" si="43"/>
        <v>42.9</v>
      </c>
      <c r="AB304">
        <f t="shared" si="44"/>
        <v>-1.3</v>
      </c>
      <c r="AC304">
        <f t="shared" si="45"/>
        <v>50</v>
      </c>
      <c r="AD304">
        <f t="shared" si="46"/>
        <v>-0.4</v>
      </c>
      <c r="AE304">
        <f t="shared" si="47"/>
        <v>0</v>
      </c>
      <c r="AF304">
        <f t="shared" si="48"/>
        <v>0</v>
      </c>
      <c r="AG304">
        <f t="shared" si="49"/>
        <v>28.6</v>
      </c>
      <c r="AH304">
        <f t="shared" si="50"/>
        <v>0</v>
      </c>
      <c r="AJ304" s="9">
        <v>952803</v>
      </c>
      <c r="AK304" t="s">
        <v>4206</v>
      </c>
      <c r="AL304" t="s">
        <v>4207</v>
      </c>
      <c r="AM304" t="s">
        <v>4158</v>
      </c>
      <c r="AN304" t="s">
        <v>4208</v>
      </c>
    </row>
    <row r="305" spans="1:40" x14ac:dyDescent="0.3">
      <c r="A305" t="s">
        <v>314</v>
      </c>
      <c r="B305" t="s">
        <v>321</v>
      </c>
      <c r="C305" s="10">
        <v>786470</v>
      </c>
      <c r="D305">
        <v>49</v>
      </c>
      <c r="E305">
        <v>20</v>
      </c>
      <c r="F305">
        <v>109</v>
      </c>
      <c r="G305">
        <v>96</v>
      </c>
      <c r="H305">
        <v>0</v>
      </c>
      <c r="I305">
        <v>76.099999999999994</v>
      </c>
      <c r="J305">
        <v>0.7</v>
      </c>
      <c r="K305">
        <v>76.099999999999994</v>
      </c>
      <c r="L305">
        <v>1.2</v>
      </c>
      <c r="M305">
        <v>85.4</v>
      </c>
      <c r="N305">
        <v>0.4</v>
      </c>
      <c r="O305">
        <v>55.2</v>
      </c>
      <c r="P305">
        <v>0.4</v>
      </c>
      <c r="U305" t="s">
        <v>314</v>
      </c>
      <c r="V305">
        <f t="shared" si="41"/>
        <v>786470</v>
      </c>
      <c r="W305" t="str">
        <f t="shared" si="42"/>
        <v>École élémentaire Saint-Denis</v>
      </c>
      <c r="X305" t="str">
        <f>VLOOKUP($C305,$AJ$3:$AN$4906,3,FALSE)</f>
        <v>1200 Ramsey View cour</v>
      </c>
      <c r="Y305" t="str">
        <f>VLOOKUP($C305,$AJ$3:$AN$4906,4,FALSE)</f>
        <v>Sudbury</v>
      </c>
      <c r="Z305" t="str">
        <f>VLOOKUP($C305,$AJ$3:$AN$4906,5,FALSE)</f>
        <v>P3E0E5</v>
      </c>
      <c r="AA305">
        <f t="shared" si="43"/>
        <v>76.099999999999994</v>
      </c>
      <c r="AB305">
        <f t="shared" si="44"/>
        <v>0.7</v>
      </c>
      <c r="AC305">
        <f t="shared" si="45"/>
        <v>76.099999999999994</v>
      </c>
      <c r="AD305">
        <f t="shared" si="46"/>
        <v>1.2</v>
      </c>
      <c r="AE305">
        <f t="shared" si="47"/>
        <v>85.4</v>
      </c>
      <c r="AF305">
        <f t="shared" si="48"/>
        <v>0.4</v>
      </c>
      <c r="AG305">
        <f t="shared" si="49"/>
        <v>55.2</v>
      </c>
      <c r="AH305">
        <f t="shared" si="50"/>
        <v>0.4</v>
      </c>
      <c r="AJ305" s="9">
        <v>961008</v>
      </c>
      <c r="AK305" t="s">
        <v>4209</v>
      </c>
      <c r="AL305" t="s">
        <v>4210</v>
      </c>
      <c r="AM305" t="s">
        <v>4211</v>
      </c>
      <c r="AN305" t="s">
        <v>4212</v>
      </c>
    </row>
    <row r="306" spans="1:40" x14ac:dyDescent="0.3">
      <c r="A306" t="s">
        <v>314</v>
      </c>
      <c r="B306" t="s">
        <v>322</v>
      </c>
      <c r="C306" s="10">
        <v>811173</v>
      </c>
      <c r="D306">
        <v>16</v>
      </c>
      <c r="E306">
        <v>43</v>
      </c>
      <c r="F306">
        <v>11</v>
      </c>
      <c r="H306">
        <v>0</v>
      </c>
      <c r="K306">
        <v>100</v>
      </c>
      <c r="U306" t="s">
        <v>314</v>
      </c>
      <c r="V306">
        <f t="shared" si="41"/>
        <v>811173</v>
      </c>
      <c r="W306" t="str">
        <f t="shared" si="42"/>
        <v>École élémentaire Saint-Joseph</v>
      </c>
      <c r="X306" t="str">
        <f>VLOOKUP($C306,$AJ$3:$AN$4906,3,FALSE)</f>
        <v>100 Bruyère rue</v>
      </c>
      <c r="Y306" t="str">
        <f>VLOOKUP($C306,$AJ$3:$AN$4906,4,FALSE)</f>
        <v>Sudbury</v>
      </c>
      <c r="Z306" t="str">
        <f>VLOOKUP($C306,$AJ$3:$AN$4906,5,FALSE)</f>
        <v>P3C2V1</v>
      </c>
      <c r="AA306">
        <f t="shared" si="43"/>
        <v>0</v>
      </c>
      <c r="AB306">
        <f t="shared" si="44"/>
        <v>0</v>
      </c>
      <c r="AC306">
        <f t="shared" si="45"/>
        <v>100</v>
      </c>
      <c r="AD306">
        <f t="shared" si="46"/>
        <v>0</v>
      </c>
      <c r="AE306">
        <f t="shared" si="47"/>
        <v>0</v>
      </c>
      <c r="AF306">
        <f t="shared" si="48"/>
        <v>0</v>
      </c>
      <c r="AG306">
        <f t="shared" si="49"/>
        <v>0</v>
      </c>
      <c r="AH306">
        <f t="shared" si="50"/>
        <v>0</v>
      </c>
      <c r="AJ306" s="9">
        <v>907588</v>
      </c>
      <c r="AK306" t="s">
        <v>4213</v>
      </c>
      <c r="AL306" t="s">
        <v>4214</v>
      </c>
      <c r="AM306" t="s">
        <v>4215</v>
      </c>
      <c r="AN306" t="s">
        <v>4216</v>
      </c>
    </row>
    <row r="307" spans="1:40" x14ac:dyDescent="0.3">
      <c r="A307" t="s">
        <v>314</v>
      </c>
      <c r="B307" t="s">
        <v>322</v>
      </c>
      <c r="C307" s="10">
        <v>761125</v>
      </c>
      <c r="D307">
        <v>34</v>
      </c>
      <c r="E307">
        <v>15</v>
      </c>
      <c r="F307">
        <v>80</v>
      </c>
      <c r="H307">
        <v>0</v>
      </c>
      <c r="I307">
        <v>73.099999999999994</v>
      </c>
      <c r="J307">
        <v>0.5</v>
      </c>
      <c r="K307">
        <v>71.3</v>
      </c>
      <c r="L307">
        <v>0.9</v>
      </c>
      <c r="U307" t="s">
        <v>314</v>
      </c>
      <c r="V307">
        <f t="shared" si="41"/>
        <v>761125</v>
      </c>
      <c r="W307" t="str">
        <f t="shared" si="42"/>
        <v>École élémentaire Saint-Joseph</v>
      </c>
      <c r="X307" t="str">
        <f>VLOOKUP($C307,$AJ$3:$AN$4906,3,FALSE)</f>
        <v>1215 St. Anthony rue</v>
      </c>
      <c r="Y307" t="str">
        <f>VLOOKUP($C307,$AJ$3:$AN$4906,4,FALSE)</f>
        <v>Hanmer</v>
      </c>
      <c r="Z307" t="str">
        <f>VLOOKUP($C307,$AJ$3:$AN$4906,5,FALSE)</f>
        <v>P3P1B7</v>
      </c>
      <c r="AA307">
        <f t="shared" si="43"/>
        <v>73.099999999999994</v>
      </c>
      <c r="AB307">
        <f t="shared" si="44"/>
        <v>0.5</v>
      </c>
      <c r="AC307">
        <f t="shared" si="45"/>
        <v>71.3</v>
      </c>
      <c r="AD307">
        <f t="shared" si="46"/>
        <v>0.9</v>
      </c>
      <c r="AE307">
        <f t="shared" si="47"/>
        <v>0</v>
      </c>
      <c r="AF307">
        <f t="shared" si="48"/>
        <v>0</v>
      </c>
      <c r="AG307">
        <f t="shared" si="49"/>
        <v>0</v>
      </c>
      <c r="AH307">
        <f t="shared" si="50"/>
        <v>0</v>
      </c>
      <c r="AJ307" s="9">
        <v>156167</v>
      </c>
      <c r="AK307" t="s">
        <v>281</v>
      </c>
      <c r="AL307" t="s">
        <v>4217</v>
      </c>
      <c r="AM307" t="s">
        <v>4218</v>
      </c>
      <c r="AN307" t="s">
        <v>4219</v>
      </c>
    </row>
    <row r="308" spans="1:40" x14ac:dyDescent="0.3">
      <c r="A308" t="s">
        <v>314</v>
      </c>
      <c r="B308" t="s">
        <v>322</v>
      </c>
      <c r="C308" s="10">
        <v>806625</v>
      </c>
      <c r="D308">
        <v>21</v>
      </c>
      <c r="E308">
        <v>33</v>
      </c>
      <c r="F308">
        <v>48</v>
      </c>
      <c r="G308">
        <v>55</v>
      </c>
      <c r="H308">
        <v>0</v>
      </c>
      <c r="I308">
        <v>67.7</v>
      </c>
      <c r="J308">
        <v>1.1000000000000001</v>
      </c>
      <c r="K308">
        <v>68.8</v>
      </c>
      <c r="L308">
        <v>2</v>
      </c>
      <c r="O308">
        <v>52.7</v>
      </c>
      <c r="P308">
        <v>1.8</v>
      </c>
      <c r="U308" t="s">
        <v>314</v>
      </c>
      <c r="V308">
        <f t="shared" si="41"/>
        <v>806625</v>
      </c>
      <c r="W308" t="str">
        <f t="shared" si="42"/>
        <v>École élémentaire Saint-Joseph</v>
      </c>
      <c r="X308" t="str">
        <f>VLOOKUP($C308,$AJ$3:$AN$4906,3,FALSE)</f>
        <v>44 Lawton rue</v>
      </c>
      <c r="Y308" t="str">
        <f>VLOOKUP($C308,$AJ$3:$AN$4906,4,FALSE)</f>
        <v>Blind River</v>
      </c>
      <c r="Z308" t="str">
        <f>VLOOKUP($C308,$AJ$3:$AN$4906,5,FALSE)</f>
        <v>P0R1B0</v>
      </c>
      <c r="AA308">
        <f t="shared" si="43"/>
        <v>67.7</v>
      </c>
      <c r="AB308">
        <f t="shared" si="44"/>
        <v>1.1000000000000001</v>
      </c>
      <c r="AC308">
        <f t="shared" si="45"/>
        <v>68.8</v>
      </c>
      <c r="AD308">
        <f t="shared" si="46"/>
        <v>2</v>
      </c>
      <c r="AE308">
        <f t="shared" si="47"/>
        <v>0</v>
      </c>
      <c r="AF308">
        <f t="shared" si="48"/>
        <v>0</v>
      </c>
      <c r="AG308">
        <f t="shared" si="49"/>
        <v>52.7</v>
      </c>
      <c r="AH308">
        <f t="shared" si="50"/>
        <v>1.8</v>
      </c>
      <c r="AJ308" s="9">
        <v>165441</v>
      </c>
      <c r="AK308" t="s">
        <v>4220</v>
      </c>
      <c r="AL308" t="s">
        <v>4221</v>
      </c>
      <c r="AM308" t="s">
        <v>4192</v>
      </c>
      <c r="AN308" t="s">
        <v>4222</v>
      </c>
    </row>
    <row r="309" spans="1:40" x14ac:dyDescent="0.3">
      <c r="A309" t="s">
        <v>314</v>
      </c>
      <c r="B309" t="s">
        <v>323</v>
      </c>
      <c r="C309" s="10">
        <v>705403</v>
      </c>
      <c r="D309">
        <v>38</v>
      </c>
      <c r="E309">
        <v>15</v>
      </c>
      <c r="F309">
        <v>42</v>
      </c>
      <c r="H309">
        <v>0</v>
      </c>
      <c r="I309">
        <v>40.5</v>
      </c>
      <c r="J309">
        <v>-2</v>
      </c>
      <c r="K309">
        <v>52.4</v>
      </c>
      <c r="L309">
        <v>-0.8</v>
      </c>
      <c r="U309" t="s">
        <v>314</v>
      </c>
      <c r="V309">
        <f t="shared" si="41"/>
        <v>705403</v>
      </c>
      <c r="W309" t="str">
        <f t="shared" si="42"/>
        <v>École élémentaire Saint-Paul</v>
      </c>
      <c r="X309" t="str">
        <f>VLOOKUP($C309,$AJ$3:$AN$4906,3,FALSE)</f>
        <v>185 6e avenue</v>
      </c>
      <c r="Y309" t="str">
        <f>VLOOKUP($C309,$AJ$3:$AN$4906,4,FALSE)</f>
        <v>Lively</v>
      </c>
      <c r="Z309" t="str">
        <f>VLOOKUP($C309,$AJ$3:$AN$4906,5,FALSE)</f>
        <v>P3Y1M4</v>
      </c>
      <c r="AA309">
        <f t="shared" si="43"/>
        <v>40.5</v>
      </c>
      <c r="AB309">
        <f t="shared" si="44"/>
        <v>-2</v>
      </c>
      <c r="AC309">
        <f t="shared" si="45"/>
        <v>52.4</v>
      </c>
      <c r="AD309">
        <f t="shared" si="46"/>
        <v>-0.8</v>
      </c>
      <c r="AE309">
        <f t="shared" si="47"/>
        <v>0</v>
      </c>
      <c r="AF309">
        <f t="shared" si="48"/>
        <v>0</v>
      </c>
      <c r="AG309">
        <f t="shared" si="49"/>
        <v>0</v>
      </c>
      <c r="AH309">
        <f t="shared" si="50"/>
        <v>0</v>
      </c>
      <c r="AJ309" s="9">
        <v>393396</v>
      </c>
      <c r="AK309" t="s">
        <v>283</v>
      </c>
      <c r="AL309" t="s">
        <v>4223</v>
      </c>
      <c r="AM309" t="s">
        <v>4224</v>
      </c>
      <c r="AN309" t="s">
        <v>4225</v>
      </c>
    </row>
    <row r="310" spans="1:40" x14ac:dyDescent="0.3">
      <c r="A310" t="s">
        <v>314</v>
      </c>
      <c r="B310" t="s">
        <v>324</v>
      </c>
      <c r="C310" s="10">
        <v>846449</v>
      </c>
      <c r="D310">
        <v>40</v>
      </c>
      <c r="E310">
        <v>22</v>
      </c>
      <c r="F310">
        <v>52</v>
      </c>
      <c r="G310">
        <v>59</v>
      </c>
      <c r="H310">
        <v>0</v>
      </c>
      <c r="I310">
        <v>78.8</v>
      </c>
      <c r="J310">
        <v>1.1000000000000001</v>
      </c>
      <c r="K310">
        <v>76.900000000000006</v>
      </c>
      <c r="L310">
        <v>1.6</v>
      </c>
      <c r="M310">
        <v>85.6</v>
      </c>
      <c r="N310">
        <v>0.8</v>
      </c>
      <c r="O310">
        <v>45.8</v>
      </c>
      <c r="P310">
        <v>0.1</v>
      </c>
      <c r="U310" t="s">
        <v>314</v>
      </c>
      <c r="V310">
        <f t="shared" si="41"/>
        <v>846449</v>
      </c>
      <c r="W310" t="str">
        <f t="shared" si="42"/>
        <v>École élémentaire Saint-Pierre</v>
      </c>
      <c r="X310" t="str">
        <f>VLOOKUP($C310,$AJ$3:$AN$4906,3,FALSE)</f>
        <v>2115 Rita rue</v>
      </c>
      <c r="Y310" t="str">
        <f>VLOOKUP($C310,$AJ$3:$AN$4906,4,FALSE)</f>
        <v>Sudbury</v>
      </c>
      <c r="Z310" t="str">
        <f>VLOOKUP($C310,$AJ$3:$AN$4906,5,FALSE)</f>
        <v>P3B1L9</v>
      </c>
      <c r="AA310">
        <f t="shared" si="43"/>
        <v>78.8</v>
      </c>
      <c r="AB310">
        <f t="shared" si="44"/>
        <v>1.1000000000000001</v>
      </c>
      <c r="AC310">
        <f t="shared" si="45"/>
        <v>76.900000000000006</v>
      </c>
      <c r="AD310">
        <f t="shared" si="46"/>
        <v>1.6</v>
      </c>
      <c r="AE310">
        <f t="shared" si="47"/>
        <v>85.6</v>
      </c>
      <c r="AF310">
        <f t="shared" si="48"/>
        <v>0.8</v>
      </c>
      <c r="AG310">
        <f t="shared" si="49"/>
        <v>45.8</v>
      </c>
      <c r="AH310">
        <f t="shared" si="50"/>
        <v>0.1</v>
      </c>
      <c r="AJ310" s="9">
        <v>447621</v>
      </c>
      <c r="AK310" t="s">
        <v>284</v>
      </c>
      <c r="AL310" t="s">
        <v>4226</v>
      </c>
      <c r="AM310" t="s">
        <v>4158</v>
      </c>
      <c r="AN310" t="s">
        <v>4227</v>
      </c>
    </row>
    <row r="311" spans="1:40" x14ac:dyDescent="0.3">
      <c r="A311" t="s">
        <v>314</v>
      </c>
      <c r="B311" t="s">
        <v>325</v>
      </c>
      <c r="C311" s="10">
        <v>704962</v>
      </c>
      <c r="D311">
        <v>15</v>
      </c>
      <c r="E311">
        <v>21</v>
      </c>
      <c r="G311">
        <v>10</v>
      </c>
      <c r="H311">
        <v>0</v>
      </c>
      <c r="O311">
        <v>0</v>
      </c>
      <c r="U311" t="s">
        <v>314</v>
      </c>
      <c r="V311">
        <f t="shared" si="41"/>
        <v>704962</v>
      </c>
      <c r="W311" t="str">
        <f t="shared" si="42"/>
        <v>École élémentaire Saint-Thomas</v>
      </c>
      <c r="X311" t="str">
        <f>VLOOKUP($C311,$AJ$3:$AN$4906,3,FALSE)</f>
        <v>14 Warren avenue</v>
      </c>
      <c r="Y311" t="str">
        <f>VLOOKUP($C311,$AJ$3:$AN$4906,4,FALSE)</f>
        <v>Warren</v>
      </c>
      <c r="Z311" t="str">
        <f>VLOOKUP($C311,$AJ$3:$AN$4906,5,FALSE)</f>
        <v>P0H2N0</v>
      </c>
      <c r="AA311">
        <f t="shared" si="43"/>
        <v>0</v>
      </c>
      <c r="AB311">
        <f t="shared" si="44"/>
        <v>0</v>
      </c>
      <c r="AC311">
        <f t="shared" si="45"/>
        <v>0</v>
      </c>
      <c r="AD311">
        <f t="shared" si="46"/>
        <v>0</v>
      </c>
      <c r="AE311">
        <f t="shared" si="47"/>
        <v>0</v>
      </c>
      <c r="AF311">
        <f t="shared" si="48"/>
        <v>0</v>
      </c>
      <c r="AG311">
        <f t="shared" si="49"/>
        <v>0</v>
      </c>
      <c r="AH311">
        <f t="shared" si="50"/>
        <v>0</v>
      </c>
      <c r="AJ311" s="9">
        <v>474256</v>
      </c>
      <c r="AK311" t="s">
        <v>4228</v>
      </c>
      <c r="AL311" t="s">
        <v>4170</v>
      </c>
      <c r="AM311" t="s">
        <v>4171</v>
      </c>
      <c r="AN311" t="s">
        <v>4172</v>
      </c>
    </row>
    <row r="312" spans="1:40" x14ac:dyDescent="0.3">
      <c r="A312" t="s">
        <v>314</v>
      </c>
      <c r="B312" t="s">
        <v>326</v>
      </c>
      <c r="C312" s="10">
        <v>789607</v>
      </c>
      <c r="D312">
        <v>22</v>
      </c>
      <c r="E312">
        <v>20</v>
      </c>
      <c r="F312">
        <v>48</v>
      </c>
      <c r="H312">
        <v>0</v>
      </c>
      <c r="I312">
        <v>56.3</v>
      </c>
      <c r="J312">
        <v>-0.3</v>
      </c>
      <c r="K312">
        <v>54.2</v>
      </c>
      <c r="L312">
        <v>0.1</v>
      </c>
      <c r="U312" t="s">
        <v>314</v>
      </c>
      <c r="V312">
        <f t="shared" si="41"/>
        <v>789607</v>
      </c>
      <c r="W312" t="str">
        <f t="shared" si="42"/>
        <v>École élémentaire Saint-Étienne</v>
      </c>
      <c r="X312" t="str">
        <f>VLOOKUP($C312,$AJ$3:$AN$4906,3,FALSE)</f>
        <v>79 Houle avenue</v>
      </c>
      <c r="Y312" t="str">
        <f>VLOOKUP($C312,$AJ$3:$AN$4906,4,FALSE)</f>
        <v>Dowling</v>
      </c>
      <c r="Z312" t="str">
        <f>VLOOKUP($C312,$AJ$3:$AN$4906,5,FALSE)</f>
        <v>P0M1R0</v>
      </c>
      <c r="AA312">
        <f t="shared" si="43"/>
        <v>56.3</v>
      </c>
      <c r="AB312">
        <f t="shared" si="44"/>
        <v>-0.3</v>
      </c>
      <c r="AC312">
        <f t="shared" si="45"/>
        <v>54.2</v>
      </c>
      <c r="AD312">
        <f t="shared" si="46"/>
        <v>0.1</v>
      </c>
      <c r="AE312">
        <f t="shared" si="47"/>
        <v>0</v>
      </c>
      <c r="AF312">
        <f t="shared" si="48"/>
        <v>0</v>
      </c>
      <c r="AG312">
        <f t="shared" si="49"/>
        <v>0</v>
      </c>
      <c r="AH312">
        <f t="shared" si="50"/>
        <v>0</v>
      </c>
      <c r="AJ312" s="9">
        <v>342322</v>
      </c>
      <c r="AK312" t="s">
        <v>285</v>
      </c>
      <c r="AL312" t="s">
        <v>4229</v>
      </c>
      <c r="AM312" t="s">
        <v>4230</v>
      </c>
      <c r="AN312" t="s">
        <v>4231</v>
      </c>
    </row>
    <row r="313" spans="1:40" x14ac:dyDescent="0.3">
      <c r="A313" t="s">
        <v>314</v>
      </c>
      <c r="B313" t="s">
        <v>327</v>
      </c>
      <c r="C313" s="10">
        <v>862886</v>
      </c>
      <c r="D313">
        <v>34</v>
      </c>
      <c r="E313">
        <v>19</v>
      </c>
      <c r="F313">
        <v>71</v>
      </c>
      <c r="G313">
        <v>76</v>
      </c>
      <c r="H313">
        <v>0</v>
      </c>
      <c r="I313">
        <v>39.4</v>
      </c>
      <c r="J313">
        <v>-1.9</v>
      </c>
      <c r="K313">
        <v>46.5</v>
      </c>
      <c r="L313">
        <v>-0.9</v>
      </c>
      <c r="M313">
        <v>73</v>
      </c>
      <c r="N313">
        <v>-0.7</v>
      </c>
      <c r="O313">
        <v>27.6</v>
      </c>
      <c r="P313">
        <v>-1.3</v>
      </c>
      <c r="U313" t="s">
        <v>314</v>
      </c>
      <c r="V313">
        <f t="shared" si="41"/>
        <v>862886</v>
      </c>
      <c r="W313" t="str">
        <f t="shared" si="42"/>
        <v>École élémentaire Sainte-Marie</v>
      </c>
      <c r="X313" t="str">
        <f>VLOOKUP($C313,$AJ$3:$AN$4906,3,FALSE)</f>
        <v>25 Marier rue</v>
      </c>
      <c r="Y313" t="str">
        <f>VLOOKUP($C313,$AJ$3:$AN$4906,4,FALSE)</f>
        <v>Azilda</v>
      </c>
      <c r="Z313" t="str">
        <f>VLOOKUP($C313,$AJ$3:$AN$4906,5,FALSE)</f>
        <v>P0M1B0</v>
      </c>
      <c r="AA313">
        <f t="shared" si="43"/>
        <v>39.4</v>
      </c>
      <c r="AB313">
        <f t="shared" si="44"/>
        <v>-1.9</v>
      </c>
      <c r="AC313">
        <f t="shared" si="45"/>
        <v>46.5</v>
      </c>
      <c r="AD313">
        <f t="shared" si="46"/>
        <v>-0.9</v>
      </c>
      <c r="AE313">
        <f t="shared" si="47"/>
        <v>73</v>
      </c>
      <c r="AF313">
        <f t="shared" si="48"/>
        <v>-0.7</v>
      </c>
      <c r="AG313">
        <f t="shared" si="49"/>
        <v>27.6</v>
      </c>
      <c r="AH313">
        <f t="shared" si="50"/>
        <v>-1.3</v>
      </c>
      <c r="AJ313" s="9">
        <v>532816</v>
      </c>
      <c r="AK313" t="s">
        <v>4232</v>
      </c>
      <c r="AL313" t="s">
        <v>4233</v>
      </c>
      <c r="AM313" t="s">
        <v>4175</v>
      </c>
      <c r="AN313" t="s">
        <v>4176</v>
      </c>
    </row>
    <row r="314" spans="1:40" x14ac:dyDescent="0.3">
      <c r="A314" t="s">
        <v>314</v>
      </c>
      <c r="B314" t="s">
        <v>328</v>
      </c>
      <c r="C314" s="10">
        <v>762946</v>
      </c>
      <c r="D314">
        <v>35</v>
      </c>
      <c r="E314">
        <v>13</v>
      </c>
      <c r="G314">
        <v>65</v>
      </c>
      <c r="H314">
        <v>0</v>
      </c>
      <c r="M314">
        <v>90.8</v>
      </c>
      <c r="N314">
        <v>1</v>
      </c>
      <c r="O314">
        <v>64.599999999999994</v>
      </c>
      <c r="P314">
        <v>1.5</v>
      </c>
      <c r="U314" t="s">
        <v>314</v>
      </c>
      <c r="V314">
        <f t="shared" si="41"/>
        <v>762946</v>
      </c>
      <c r="W314" t="str">
        <f t="shared" si="42"/>
        <v>École élémentaire Sainte-Thérèse</v>
      </c>
      <c r="X314" t="str">
        <f>VLOOKUP($C314,$AJ$3:$AN$4906,3,FALSE)</f>
        <v>4617 Sainte-Thérèse rue</v>
      </c>
      <c r="Y314" t="str">
        <f>VLOOKUP($C314,$AJ$3:$AN$4906,4,FALSE)</f>
        <v>Val Therese</v>
      </c>
      <c r="Z314" t="str">
        <f>VLOOKUP($C314,$AJ$3:$AN$4906,5,FALSE)</f>
        <v>P3P1S5</v>
      </c>
      <c r="AA314">
        <f t="shared" si="43"/>
        <v>0</v>
      </c>
      <c r="AB314">
        <f t="shared" si="44"/>
        <v>0</v>
      </c>
      <c r="AC314">
        <f t="shared" si="45"/>
        <v>0</v>
      </c>
      <c r="AD314">
        <f t="shared" si="46"/>
        <v>0</v>
      </c>
      <c r="AE314">
        <f t="shared" si="47"/>
        <v>90.8</v>
      </c>
      <c r="AF314">
        <f t="shared" si="48"/>
        <v>1</v>
      </c>
      <c r="AG314">
        <f t="shared" si="49"/>
        <v>64.599999999999994</v>
      </c>
      <c r="AH314">
        <f t="shared" si="50"/>
        <v>1.5</v>
      </c>
      <c r="AJ314" s="9">
        <v>4367</v>
      </c>
      <c r="AK314" t="s">
        <v>4234</v>
      </c>
      <c r="AL314" t="s">
        <v>4235</v>
      </c>
      <c r="AM314" t="s">
        <v>4163</v>
      </c>
      <c r="AN314" t="s">
        <v>4236</v>
      </c>
    </row>
    <row r="315" spans="1:40" x14ac:dyDescent="0.3">
      <c r="A315" t="s">
        <v>314</v>
      </c>
      <c r="B315" t="s">
        <v>329</v>
      </c>
      <c r="C315" s="10">
        <v>705970</v>
      </c>
      <c r="D315">
        <v>29</v>
      </c>
      <c r="E315">
        <v>18</v>
      </c>
      <c r="F315">
        <v>116</v>
      </c>
      <c r="G315">
        <v>121</v>
      </c>
      <c r="H315">
        <v>0</v>
      </c>
      <c r="I315">
        <v>74.599999999999994</v>
      </c>
      <c r="J315">
        <v>0.8</v>
      </c>
      <c r="K315">
        <v>80.2</v>
      </c>
      <c r="L315">
        <v>1.9</v>
      </c>
      <c r="M315">
        <v>85.5</v>
      </c>
      <c r="N315">
        <v>0.7</v>
      </c>
      <c r="O315">
        <v>41.3</v>
      </c>
      <c r="P315">
        <v>-0.1</v>
      </c>
      <c r="U315" t="s">
        <v>314</v>
      </c>
      <c r="V315">
        <f t="shared" si="41"/>
        <v>705970</v>
      </c>
      <c r="W315" t="str">
        <f t="shared" si="42"/>
        <v>École élémentaire catholique Jean-Paul II</v>
      </c>
      <c r="X315" t="str">
        <f>VLOOKUP($C315,$AJ$3:$AN$4906,3,FALSE)</f>
        <v>1795 Main rue</v>
      </c>
      <c r="Y315" t="str">
        <f>VLOOKUP($C315,$AJ$3:$AN$4906,4,FALSE)</f>
        <v>Val Caron</v>
      </c>
      <c r="Z315" t="str">
        <f>VLOOKUP($C315,$AJ$3:$AN$4906,5,FALSE)</f>
        <v>P3N1R8</v>
      </c>
      <c r="AA315">
        <f t="shared" si="43"/>
        <v>74.599999999999994</v>
      </c>
      <c r="AB315">
        <f t="shared" si="44"/>
        <v>0.8</v>
      </c>
      <c r="AC315">
        <f t="shared" si="45"/>
        <v>80.2</v>
      </c>
      <c r="AD315">
        <f t="shared" si="46"/>
        <v>1.9</v>
      </c>
      <c r="AE315">
        <f t="shared" si="47"/>
        <v>85.5</v>
      </c>
      <c r="AF315">
        <f t="shared" si="48"/>
        <v>0.7</v>
      </c>
      <c r="AG315">
        <f t="shared" si="49"/>
        <v>41.3</v>
      </c>
      <c r="AH315">
        <f t="shared" si="50"/>
        <v>-0.1</v>
      </c>
      <c r="AJ315" s="9">
        <v>194069</v>
      </c>
      <c r="AK315" t="s">
        <v>286</v>
      </c>
      <c r="AL315" t="s">
        <v>4237</v>
      </c>
      <c r="AM315" t="s">
        <v>4238</v>
      </c>
      <c r="AN315" t="s">
        <v>4239</v>
      </c>
    </row>
    <row r="316" spans="1:40" x14ac:dyDescent="0.3">
      <c r="A316" t="s">
        <v>314</v>
      </c>
      <c r="B316" t="s">
        <v>330</v>
      </c>
      <c r="C316" s="10">
        <v>871029</v>
      </c>
      <c r="D316">
        <v>21</v>
      </c>
      <c r="E316">
        <v>22</v>
      </c>
      <c r="F316">
        <v>111</v>
      </c>
      <c r="G316">
        <v>118</v>
      </c>
      <c r="H316">
        <v>0</v>
      </c>
      <c r="I316">
        <v>67.099999999999994</v>
      </c>
      <c r="J316">
        <v>0.6</v>
      </c>
      <c r="K316">
        <v>58.6</v>
      </c>
      <c r="L316">
        <v>0.6</v>
      </c>
      <c r="M316">
        <v>82.6</v>
      </c>
      <c r="N316">
        <v>0.9</v>
      </c>
      <c r="O316">
        <v>36.4</v>
      </c>
      <c r="P316">
        <v>0</v>
      </c>
      <c r="U316" t="s">
        <v>314</v>
      </c>
      <c r="V316">
        <f t="shared" si="41"/>
        <v>871029</v>
      </c>
      <c r="W316" t="str">
        <f t="shared" si="42"/>
        <v>École élémentaire Alliance Saint-Joseph</v>
      </c>
      <c r="X316" t="str">
        <f>VLOOKUP($C316,$AJ$3:$AN$4906,3,FALSE)</f>
        <v>3634 Errington avenue</v>
      </c>
      <c r="Y316" t="str">
        <f>VLOOKUP($C316,$AJ$3:$AN$4906,4,FALSE)</f>
        <v>Chelmsford</v>
      </c>
      <c r="Z316" t="str">
        <f>VLOOKUP($C316,$AJ$3:$AN$4906,5,FALSE)</f>
        <v>P0M1L0</v>
      </c>
      <c r="AA316">
        <f t="shared" si="43"/>
        <v>67.099999999999994</v>
      </c>
      <c r="AB316">
        <f t="shared" si="44"/>
        <v>0.6</v>
      </c>
      <c r="AC316">
        <f t="shared" si="45"/>
        <v>58.6</v>
      </c>
      <c r="AD316">
        <f t="shared" si="46"/>
        <v>0.6</v>
      </c>
      <c r="AE316">
        <f t="shared" si="47"/>
        <v>82.6</v>
      </c>
      <c r="AF316">
        <f t="shared" si="48"/>
        <v>0.9</v>
      </c>
      <c r="AG316">
        <f t="shared" si="49"/>
        <v>36.4</v>
      </c>
      <c r="AH316">
        <f t="shared" si="50"/>
        <v>0</v>
      </c>
      <c r="AJ316" s="9">
        <v>165212</v>
      </c>
      <c r="AK316" t="s">
        <v>4240</v>
      </c>
      <c r="AL316" t="s">
        <v>4241</v>
      </c>
      <c r="AM316" t="s">
        <v>4154</v>
      </c>
      <c r="AN316" t="s">
        <v>4181</v>
      </c>
    </row>
    <row r="317" spans="1:40" x14ac:dyDescent="0.3">
      <c r="A317" t="s">
        <v>314</v>
      </c>
      <c r="B317" t="s">
        <v>331</v>
      </c>
      <c r="C317" s="10">
        <v>809390</v>
      </c>
      <c r="D317">
        <v>15</v>
      </c>
      <c r="E317">
        <v>16</v>
      </c>
      <c r="F317">
        <v>49</v>
      </c>
      <c r="G317">
        <v>50</v>
      </c>
      <c r="H317">
        <v>0</v>
      </c>
      <c r="I317">
        <v>25.5</v>
      </c>
      <c r="J317">
        <v>-2.5</v>
      </c>
      <c r="K317">
        <v>40.799999999999997</v>
      </c>
      <c r="L317">
        <v>-0.9</v>
      </c>
      <c r="M317">
        <v>79</v>
      </c>
      <c r="N317">
        <v>0.6</v>
      </c>
      <c r="O317">
        <v>26</v>
      </c>
      <c r="P317">
        <v>-0.7</v>
      </c>
      <c r="U317" t="s">
        <v>314</v>
      </c>
      <c r="V317">
        <f t="shared" si="41"/>
        <v>809390</v>
      </c>
      <c r="W317" t="str">
        <f t="shared" si="42"/>
        <v>École élémentaire Saint-Joseph</v>
      </c>
      <c r="X317" t="str">
        <f>VLOOKUP($C317,$AJ$3:$AN$4906,3,FALSE)</f>
        <v>101 Churchill avenue</v>
      </c>
      <c r="Y317" t="str">
        <f>VLOOKUP($C317,$AJ$3:$AN$4906,4,FALSE)</f>
        <v>Wawa</v>
      </c>
      <c r="Z317" t="str">
        <f>VLOOKUP($C317,$AJ$3:$AN$4906,5,FALSE)</f>
        <v>P0S1K0</v>
      </c>
      <c r="AA317">
        <f t="shared" si="43"/>
        <v>25.5</v>
      </c>
      <c r="AB317">
        <f t="shared" si="44"/>
        <v>-2.5</v>
      </c>
      <c r="AC317">
        <f t="shared" si="45"/>
        <v>40.799999999999997</v>
      </c>
      <c r="AD317">
        <f t="shared" si="46"/>
        <v>-0.9</v>
      </c>
      <c r="AE317">
        <f t="shared" si="47"/>
        <v>79</v>
      </c>
      <c r="AF317">
        <f t="shared" si="48"/>
        <v>0.6</v>
      </c>
      <c r="AG317">
        <f t="shared" si="49"/>
        <v>26</v>
      </c>
      <c r="AH317">
        <f t="shared" si="50"/>
        <v>-0.7</v>
      </c>
      <c r="AJ317" s="9">
        <v>497134</v>
      </c>
      <c r="AK317" t="s">
        <v>287</v>
      </c>
      <c r="AL317" t="s">
        <v>4242</v>
      </c>
      <c r="AM317" t="s">
        <v>4158</v>
      </c>
      <c r="AN317" t="s">
        <v>4243</v>
      </c>
    </row>
    <row r="318" spans="1:40" x14ac:dyDescent="0.3">
      <c r="A318" t="s">
        <v>314</v>
      </c>
      <c r="B318" t="s">
        <v>332</v>
      </c>
      <c r="C318" s="10">
        <v>775169</v>
      </c>
      <c r="D318">
        <v>30</v>
      </c>
      <c r="E318">
        <v>25</v>
      </c>
      <c r="G318">
        <v>70</v>
      </c>
      <c r="H318">
        <v>0</v>
      </c>
      <c r="M318">
        <v>83.6</v>
      </c>
      <c r="N318">
        <v>0.8</v>
      </c>
      <c r="O318">
        <v>35.700000000000003</v>
      </c>
      <c r="P318">
        <v>-0.3</v>
      </c>
      <c r="U318" t="s">
        <v>314</v>
      </c>
      <c r="V318">
        <f t="shared" si="41"/>
        <v>775169</v>
      </c>
      <c r="W318" t="str">
        <f t="shared" si="42"/>
        <v>École élémentaire Saint-Augustin</v>
      </c>
      <c r="X318" t="str">
        <f>VLOOKUP($C318,$AJ$3:$AN$4906,3,FALSE)</f>
        <v>648 O'Neil ouest promenade</v>
      </c>
      <c r="Y318" t="str">
        <f>VLOOKUP($C318,$AJ$3:$AN$4906,4,FALSE)</f>
        <v>Garson</v>
      </c>
      <c r="Z318" t="str">
        <f>VLOOKUP($C318,$AJ$3:$AN$4906,5,FALSE)</f>
        <v>P3L1T6</v>
      </c>
      <c r="AA318">
        <f t="shared" si="43"/>
        <v>0</v>
      </c>
      <c r="AB318">
        <f t="shared" si="44"/>
        <v>0</v>
      </c>
      <c r="AC318">
        <f t="shared" si="45"/>
        <v>0</v>
      </c>
      <c r="AD318">
        <f t="shared" si="46"/>
        <v>0</v>
      </c>
      <c r="AE318">
        <f t="shared" si="47"/>
        <v>83.6</v>
      </c>
      <c r="AF318">
        <f t="shared" si="48"/>
        <v>0.8</v>
      </c>
      <c r="AG318">
        <f t="shared" si="49"/>
        <v>35.700000000000003</v>
      </c>
      <c r="AH318">
        <f t="shared" si="50"/>
        <v>-0.3</v>
      </c>
      <c r="AJ318" s="9">
        <v>572312</v>
      </c>
      <c r="AK318" t="s">
        <v>4244</v>
      </c>
      <c r="AL318" t="s">
        <v>4245</v>
      </c>
      <c r="AM318" t="s">
        <v>4246</v>
      </c>
      <c r="AN318" t="s">
        <v>4185</v>
      </c>
    </row>
    <row r="319" spans="1:40" x14ac:dyDescent="0.3">
      <c r="A319" t="s">
        <v>314</v>
      </c>
      <c r="B319" t="s">
        <v>333</v>
      </c>
      <c r="C319" s="10">
        <v>787329</v>
      </c>
      <c r="D319">
        <v>27</v>
      </c>
      <c r="E319">
        <v>31</v>
      </c>
      <c r="F319">
        <v>66</v>
      </c>
      <c r="G319">
        <v>50</v>
      </c>
      <c r="H319">
        <v>0</v>
      </c>
      <c r="I319">
        <v>77.3</v>
      </c>
      <c r="J319">
        <v>1.6</v>
      </c>
      <c r="K319">
        <v>71.2</v>
      </c>
      <c r="L319">
        <v>1.9</v>
      </c>
      <c r="M319">
        <v>86</v>
      </c>
      <c r="N319">
        <v>1.5</v>
      </c>
      <c r="O319">
        <v>44</v>
      </c>
      <c r="P319">
        <v>0.7</v>
      </c>
      <c r="U319" t="s">
        <v>314</v>
      </c>
      <c r="V319">
        <f t="shared" si="41"/>
        <v>787329</v>
      </c>
      <c r="W319" t="str">
        <f t="shared" si="42"/>
        <v>École élémentaire Saint-Dominique</v>
      </c>
      <c r="X319" t="str">
        <f>VLOOKUP($C319,$AJ$3:$AN$4906,3,FALSE)</f>
        <v>2096 Montfort rue</v>
      </c>
      <c r="Y319" t="str">
        <f>VLOOKUP($C319,$AJ$3:$AN$4906,4,FALSE)</f>
        <v>Sudbury</v>
      </c>
      <c r="Z319" t="str">
        <f>VLOOKUP($C319,$AJ$3:$AN$4906,5,FALSE)</f>
        <v>P3A2K8</v>
      </c>
      <c r="AA319">
        <f t="shared" si="43"/>
        <v>77.3</v>
      </c>
      <c r="AB319">
        <f t="shared" si="44"/>
        <v>1.6</v>
      </c>
      <c r="AC319">
        <f t="shared" si="45"/>
        <v>71.2</v>
      </c>
      <c r="AD319">
        <f t="shared" si="46"/>
        <v>1.9</v>
      </c>
      <c r="AE319">
        <f t="shared" si="47"/>
        <v>86</v>
      </c>
      <c r="AF319">
        <f t="shared" si="48"/>
        <v>1.5</v>
      </c>
      <c r="AG319">
        <f t="shared" si="49"/>
        <v>44</v>
      </c>
      <c r="AH319">
        <f t="shared" si="50"/>
        <v>0.7</v>
      </c>
      <c r="AJ319" s="9">
        <v>156264</v>
      </c>
      <c r="AK319" t="s">
        <v>4247</v>
      </c>
      <c r="AL319" t="s">
        <v>4187</v>
      </c>
      <c r="AM319" t="s">
        <v>4188</v>
      </c>
      <c r="AN319" t="s">
        <v>4189</v>
      </c>
    </row>
    <row r="320" spans="1:40" x14ac:dyDescent="0.3">
      <c r="A320" t="s">
        <v>314</v>
      </c>
      <c r="B320" t="s">
        <v>334</v>
      </c>
      <c r="C320" s="10">
        <v>841490</v>
      </c>
      <c r="D320">
        <v>25</v>
      </c>
      <c r="E320">
        <v>16</v>
      </c>
      <c r="F320">
        <v>55</v>
      </c>
      <c r="G320">
        <v>49</v>
      </c>
      <c r="H320">
        <v>0</v>
      </c>
      <c r="I320">
        <v>34.5</v>
      </c>
      <c r="J320">
        <v>-1.9</v>
      </c>
      <c r="K320">
        <v>36.4</v>
      </c>
      <c r="L320">
        <v>-1.5</v>
      </c>
      <c r="M320">
        <v>77.599999999999994</v>
      </c>
      <c r="N320">
        <v>0.2</v>
      </c>
      <c r="O320">
        <v>18.399999999999999</v>
      </c>
      <c r="P320">
        <v>-1.7</v>
      </c>
      <c r="U320" t="s">
        <v>314</v>
      </c>
      <c r="V320">
        <f t="shared" si="41"/>
        <v>841490</v>
      </c>
      <c r="W320" t="str">
        <f t="shared" si="42"/>
        <v>École élémentaire catholique La Renaissance</v>
      </c>
      <c r="X320" t="str">
        <f>VLOOKUP($C320,$AJ$3:$AN$4906,3,FALSE)</f>
        <v>301 Church rue</v>
      </c>
      <c r="Y320" t="str">
        <f>VLOOKUP($C320,$AJ$3:$AN$4906,4,FALSE)</f>
        <v>Espanola</v>
      </c>
      <c r="Z320" t="str">
        <f>VLOOKUP($C320,$AJ$3:$AN$4906,5,FALSE)</f>
        <v>P5E1B3</v>
      </c>
      <c r="AA320">
        <f t="shared" si="43"/>
        <v>34.5</v>
      </c>
      <c r="AB320">
        <f t="shared" si="44"/>
        <v>-1.9</v>
      </c>
      <c r="AC320">
        <f t="shared" si="45"/>
        <v>36.4</v>
      </c>
      <c r="AD320">
        <f t="shared" si="46"/>
        <v>-1.5</v>
      </c>
      <c r="AE320">
        <f t="shared" si="47"/>
        <v>77.599999999999994</v>
      </c>
      <c r="AF320">
        <f t="shared" si="48"/>
        <v>0.2</v>
      </c>
      <c r="AG320">
        <f t="shared" si="49"/>
        <v>18.399999999999999</v>
      </c>
      <c r="AH320">
        <f t="shared" si="50"/>
        <v>-1.7</v>
      </c>
      <c r="AJ320" s="9">
        <v>165417</v>
      </c>
      <c r="AK320" t="s">
        <v>288</v>
      </c>
      <c r="AL320" t="s">
        <v>4248</v>
      </c>
      <c r="AM320" t="s">
        <v>4249</v>
      </c>
      <c r="AN320" t="s">
        <v>4250</v>
      </c>
    </row>
    <row r="321" spans="1:40" x14ac:dyDescent="0.3">
      <c r="A321" t="s">
        <v>335</v>
      </c>
      <c r="B321" t="s">
        <v>336</v>
      </c>
      <c r="C321" s="10">
        <v>732400</v>
      </c>
      <c r="D321">
        <v>56</v>
      </c>
      <c r="E321">
        <v>14</v>
      </c>
      <c r="F321">
        <v>154</v>
      </c>
      <c r="G321">
        <v>156</v>
      </c>
      <c r="H321">
        <v>0</v>
      </c>
      <c r="I321">
        <v>77.3</v>
      </c>
      <c r="J321">
        <v>0.3</v>
      </c>
      <c r="K321">
        <v>63</v>
      </c>
      <c r="L321">
        <v>-0.5</v>
      </c>
      <c r="M321">
        <v>83.7</v>
      </c>
      <c r="N321">
        <v>-0.4</v>
      </c>
      <c r="O321">
        <v>42.3</v>
      </c>
      <c r="P321">
        <v>-1.2</v>
      </c>
      <c r="U321" t="s">
        <v>335</v>
      </c>
      <c r="V321">
        <f t="shared" si="41"/>
        <v>732400</v>
      </c>
      <c r="W321" t="str">
        <f t="shared" si="42"/>
        <v>École élémentaire catholique Monseigneur Augustin Caron</v>
      </c>
      <c r="X321" t="str">
        <f>VLOOKUP($C321,$AJ$3:$AN$4906,3,FALSE)</f>
        <v>8200 Matchette rue</v>
      </c>
      <c r="Y321" t="str">
        <f>VLOOKUP($C321,$AJ$3:$AN$4906,4,FALSE)</f>
        <v>LaSalle</v>
      </c>
      <c r="Z321" t="str">
        <f>VLOOKUP($C321,$AJ$3:$AN$4906,5,FALSE)</f>
        <v>N9J3P1</v>
      </c>
      <c r="AA321">
        <f t="shared" si="43"/>
        <v>77.3</v>
      </c>
      <c r="AB321">
        <f t="shared" si="44"/>
        <v>0.3</v>
      </c>
      <c r="AC321">
        <f t="shared" si="45"/>
        <v>63</v>
      </c>
      <c r="AD321">
        <f t="shared" si="46"/>
        <v>-0.5</v>
      </c>
      <c r="AE321">
        <f t="shared" si="47"/>
        <v>83.7</v>
      </c>
      <c r="AF321">
        <f t="shared" si="48"/>
        <v>-0.4</v>
      </c>
      <c r="AG321">
        <f t="shared" si="49"/>
        <v>42.3</v>
      </c>
      <c r="AH321">
        <f t="shared" si="50"/>
        <v>-1.2</v>
      </c>
      <c r="AJ321" s="9">
        <v>282260</v>
      </c>
      <c r="AK321" t="s">
        <v>289</v>
      </c>
      <c r="AL321" t="s">
        <v>4251</v>
      </c>
      <c r="AM321" t="s">
        <v>4215</v>
      </c>
      <c r="AN321" t="s">
        <v>4252</v>
      </c>
    </row>
    <row r="322" spans="1:40" x14ac:dyDescent="0.3">
      <c r="A322" t="s">
        <v>335</v>
      </c>
      <c r="B322" t="s">
        <v>337</v>
      </c>
      <c r="C322" s="10">
        <v>855375</v>
      </c>
      <c r="D322">
        <v>27</v>
      </c>
      <c r="E322">
        <v>22</v>
      </c>
      <c r="F322">
        <v>73</v>
      </c>
      <c r="G322">
        <v>95</v>
      </c>
      <c r="H322">
        <v>0</v>
      </c>
      <c r="I322">
        <v>63</v>
      </c>
      <c r="J322">
        <v>0.2</v>
      </c>
      <c r="K322">
        <v>63</v>
      </c>
      <c r="L322">
        <v>0.9</v>
      </c>
      <c r="M322">
        <v>66.8</v>
      </c>
      <c r="N322">
        <v>-0.9</v>
      </c>
      <c r="O322">
        <v>28.4</v>
      </c>
      <c r="P322">
        <v>-0.8</v>
      </c>
      <c r="U322" t="s">
        <v>335</v>
      </c>
      <c r="V322">
        <f t="shared" si="41"/>
        <v>855375</v>
      </c>
      <c r="W322" t="str">
        <f t="shared" si="42"/>
        <v>École élémentaire catholique Saint-Thomas-d'Aquin</v>
      </c>
      <c r="X322" t="str">
        <f>VLOOKUP($C322,$AJ$3:$AN$4906,3,FALSE)</f>
        <v>931 Champlain chemin</v>
      </c>
      <c r="Y322" t="str">
        <f>VLOOKUP($C322,$AJ$3:$AN$4906,4,FALSE)</f>
        <v>Sarnia</v>
      </c>
      <c r="Z322" t="str">
        <f>VLOOKUP($C322,$AJ$3:$AN$4906,5,FALSE)</f>
        <v>N7V2E9</v>
      </c>
      <c r="AA322">
        <f t="shared" si="43"/>
        <v>63</v>
      </c>
      <c r="AB322">
        <f t="shared" si="44"/>
        <v>0.2</v>
      </c>
      <c r="AC322">
        <f t="shared" si="45"/>
        <v>63</v>
      </c>
      <c r="AD322">
        <f t="shared" si="46"/>
        <v>0.9</v>
      </c>
      <c r="AE322">
        <f t="shared" si="47"/>
        <v>66.8</v>
      </c>
      <c r="AF322">
        <f t="shared" si="48"/>
        <v>-0.9</v>
      </c>
      <c r="AG322">
        <f t="shared" si="49"/>
        <v>28.4</v>
      </c>
      <c r="AH322">
        <f t="shared" si="50"/>
        <v>-0.8</v>
      </c>
      <c r="AJ322" s="9">
        <v>156183</v>
      </c>
      <c r="AK322" t="s">
        <v>4253</v>
      </c>
      <c r="AL322" t="s">
        <v>4191</v>
      </c>
      <c r="AM322" t="s">
        <v>4192</v>
      </c>
      <c r="AN322" t="s">
        <v>4193</v>
      </c>
    </row>
    <row r="323" spans="1:40" x14ac:dyDescent="0.3">
      <c r="A323" t="s">
        <v>335</v>
      </c>
      <c r="B323" t="s">
        <v>338</v>
      </c>
      <c r="C323" s="10">
        <v>797359</v>
      </c>
      <c r="D323">
        <v>50</v>
      </c>
      <c r="E323">
        <v>17</v>
      </c>
      <c r="F323">
        <v>105</v>
      </c>
      <c r="G323">
        <v>113</v>
      </c>
      <c r="H323">
        <v>0</v>
      </c>
      <c r="I323">
        <v>89.5</v>
      </c>
      <c r="J323">
        <v>1.7</v>
      </c>
      <c r="K323">
        <v>84.8</v>
      </c>
      <c r="L323">
        <v>2</v>
      </c>
      <c r="M323">
        <v>79.599999999999994</v>
      </c>
      <c r="N323">
        <v>-0.3</v>
      </c>
      <c r="O323">
        <v>43.4</v>
      </c>
      <c r="P323">
        <v>-0.7</v>
      </c>
      <c r="U323" t="s">
        <v>335</v>
      </c>
      <c r="V323">
        <f t="shared" si="41"/>
        <v>797359</v>
      </c>
      <c r="W323" t="str">
        <f t="shared" si="42"/>
        <v>École élémentaire catholique Monseigneur Jean Noël</v>
      </c>
      <c r="X323" t="str">
        <f>VLOOKUP($C323,$AJ$3:$AN$4906,3,FALSE)</f>
        <v>3225 California avenue</v>
      </c>
      <c r="Y323" t="str">
        <f>VLOOKUP($C323,$AJ$3:$AN$4906,4,FALSE)</f>
        <v>Windsor</v>
      </c>
      <c r="Z323" t="str">
        <f>VLOOKUP($C323,$AJ$3:$AN$4906,5,FALSE)</f>
        <v>N9E3K5</v>
      </c>
      <c r="AA323">
        <f t="shared" si="43"/>
        <v>89.5</v>
      </c>
      <c r="AB323">
        <f t="shared" si="44"/>
        <v>1.7</v>
      </c>
      <c r="AC323">
        <f t="shared" si="45"/>
        <v>84.8</v>
      </c>
      <c r="AD323">
        <f t="shared" si="46"/>
        <v>2</v>
      </c>
      <c r="AE323">
        <f t="shared" si="47"/>
        <v>79.599999999999994</v>
      </c>
      <c r="AF323">
        <f t="shared" si="48"/>
        <v>-0.3</v>
      </c>
      <c r="AG323">
        <f t="shared" si="49"/>
        <v>43.4</v>
      </c>
      <c r="AH323">
        <f t="shared" si="50"/>
        <v>-0.7</v>
      </c>
      <c r="AJ323" s="9">
        <v>165395</v>
      </c>
      <c r="AK323" t="s">
        <v>4254</v>
      </c>
      <c r="AL323" t="s">
        <v>4255</v>
      </c>
      <c r="AM323" t="s">
        <v>4256</v>
      </c>
      <c r="AN323" t="s">
        <v>4257</v>
      </c>
    </row>
    <row r="324" spans="1:40" x14ac:dyDescent="0.3">
      <c r="A324" t="s">
        <v>335</v>
      </c>
      <c r="B324" t="s">
        <v>339</v>
      </c>
      <c r="C324" s="10">
        <v>715539</v>
      </c>
      <c r="D324">
        <v>34</v>
      </c>
      <c r="E324">
        <v>20</v>
      </c>
      <c r="F324">
        <v>179</v>
      </c>
      <c r="G324">
        <v>132</v>
      </c>
      <c r="H324">
        <v>0</v>
      </c>
      <c r="I324">
        <v>70.099999999999994</v>
      </c>
      <c r="J324">
        <v>0.7</v>
      </c>
      <c r="K324">
        <v>65.400000000000006</v>
      </c>
      <c r="L324">
        <v>1</v>
      </c>
      <c r="M324">
        <v>84.8</v>
      </c>
      <c r="N324">
        <v>1</v>
      </c>
      <c r="O324">
        <v>42.4</v>
      </c>
      <c r="P324">
        <v>0.1</v>
      </c>
      <c r="U324" t="s">
        <v>335</v>
      </c>
      <c r="V324">
        <f t="shared" ref="V324:V387" si="51">VLOOKUP(C324,$AJ$3:$AN$4906,1,FALSE)</f>
        <v>715539</v>
      </c>
      <c r="W324" t="str">
        <f t="shared" ref="W324:W387" si="52">VLOOKUP(C324,$AJ$3:$AN$4906,2,FALSE)</f>
        <v>École élémentaire catholique Saint-Jean-de-Brébeuf</v>
      </c>
      <c r="X324" t="str">
        <f>VLOOKUP($C324,$AJ$3:$AN$4906,3,FALSE)</f>
        <v>270 Chelton chemin</v>
      </c>
      <c r="Y324" t="str">
        <f>VLOOKUP($C324,$AJ$3:$AN$4906,4,FALSE)</f>
        <v>London</v>
      </c>
      <c r="Z324" t="str">
        <f>VLOOKUP($C324,$AJ$3:$AN$4906,5,FALSE)</f>
        <v>N6M0B9</v>
      </c>
      <c r="AA324">
        <f t="shared" ref="AA324:AA387" si="53">I324</f>
        <v>70.099999999999994</v>
      </c>
      <c r="AB324">
        <f t="shared" ref="AB324:AB387" si="54">J324</f>
        <v>0.7</v>
      </c>
      <c r="AC324">
        <f t="shared" ref="AC324:AC387" si="55">K324</f>
        <v>65.400000000000006</v>
      </c>
      <c r="AD324">
        <f t="shared" ref="AD324:AD387" si="56">L324</f>
        <v>1</v>
      </c>
      <c r="AE324">
        <f t="shared" ref="AE324:AE387" si="57">M324</f>
        <v>84.8</v>
      </c>
      <c r="AF324">
        <f t="shared" ref="AF324:AF387" si="58">N324</f>
        <v>1</v>
      </c>
      <c r="AG324">
        <f t="shared" ref="AG324:AG387" si="59">O324</f>
        <v>42.4</v>
      </c>
      <c r="AH324">
        <f t="shared" ref="AH324:AH387" si="60">P324</f>
        <v>0.1</v>
      </c>
      <c r="AJ324" s="9">
        <v>156256</v>
      </c>
      <c r="AK324" t="s">
        <v>4258</v>
      </c>
      <c r="AL324" t="s">
        <v>4259</v>
      </c>
      <c r="AM324" t="s">
        <v>4260</v>
      </c>
      <c r="AN324" t="s">
        <v>4261</v>
      </c>
    </row>
    <row r="325" spans="1:40" x14ac:dyDescent="0.3">
      <c r="A325" t="s">
        <v>335</v>
      </c>
      <c r="B325" t="s">
        <v>340</v>
      </c>
      <c r="C325" s="10">
        <v>701777</v>
      </c>
      <c r="D325">
        <v>34</v>
      </c>
      <c r="E325">
        <v>25</v>
      </c>
      <c r="F325">
        <v>116</v>
      </c>
      <c r="G325">
        <v>99</v>
      </c>
      <c r="H325">
        <v>0</v>
      </c>
      <c r="I325">
        <v>71.599999999999994</v>
      </c>
      <c r="J325">
        <v>1.1000000000000001</v>
      </c>
      <c r="K325">
        <v>62.9</v>
      </c>
      <c r="L325">
        <v>1.2</v>
      </c>
      <c r="M325">
        <v>87.9</v>
      </c>
      <c r="N325">
        <v>1.6</v>
      </c>
      <c r="O325">
        <v>56.6</v>
      </c>
      <c r="P325">
        <v>1.4</v>
      </c>
      <c r="U325" t="s">
        <v>335</v>
      </c>
      <c r="V325">
        <f t="shared" si="51"/>
        <v>701777</v>
      </c>
      <c r="W325" t="str">
        <f t="shared" si="52"/>
        <v>École élémentaire catholique Ste-Jeanne-d'Arc</v>
      </c>
      <c r="X325" t="str">
        <f>VLOOKUP($C325,$AJ$3:$AN$4906,3,FALSE)</f>
        <v>35 Fallons Lane</v>
      </c>
      <c r="Y325" t="str">
        <f>VLOOKUP($C325,$AJ$3:$AN$4906,4,FALSE)</f>
        <v>London</v>
      </c>
      <c r="Z325" t="str">
        <f>VLOOKUP($C325,$AJ$3:$AN$4906,5,FALSE)</f>
        <v>N5V5C1</v>
      </c>
      <c r="AA325">
        <f t="shared" si="53"/>
        <v>71.599999999999994</v>
      </c>
      <c r="AB325">
        <f t="shared" si="54"/>
        <v>1.1000000000000001</v>
      </c>
      <c r="AC325">
        <f t="shared" si="55"/>
        <v>62.9</v>
      </c>
      <c r="AD325">
        <f t="shared" si="56"/>
        <v>1.2</v>
      </c>
      <c r="AE325">
        <f t="shared" si="57"/>
        <v>87.9</v>
      </c>
      <c r="AF325">
        <f t="shared" si="58"/>
        <v>1.6</v>
      </c>
      <c r="AG325">
        <f t="shared" si="59"/>
        <v>56.6</v>
      </c>
      <c r="AH325">
        <f t="shared" si="60"/>
        <v>1.4</v>
      </c>
      <c r="AJ325" s="9">
        <v>419354</v>
      </c>
      <c r="AK325" t="s">
        <v>4262</v>
      </c>
      <c r="AL325" t="s">
        <v>4263</v>
      </c>
      <c r="AM325" t="s">
        <v>4264</v>
      </c>
      <c r="AN325" t="s">
        <v>4265</v>
      </c>
    </row>
    <row r="326" spans="1:40" x14ac:dyDescent="0.3">
      <c r="A326" t="s">
        <v>335</v>
      </c>
      <c r="B326" t="s">
        <v>341</v>
      </c>
      <c r="C326" s="10">
        <v>708054</v>
      </c>
      <c r="D326">
        <v>30</v>
      </c>
      <c r="E326">
        <v>28</v>
      </c>
      <c r="F326">
        <v>129</v>
      </c>
      <c r="G326">
        <v>114</v>
      </c>
      <c r="H326">
        <v>0</v>
      </c>
      <c r="I326">
        <v>54.7</v>
      </c>
      <c r="J326">
        <v>-0.2</v>
      </c>
      <c r="K326">
        <v>58.1</v>
      </c>
      <c r="L326">
        <v>0.7</v>
      </c>
      <c r="M326">
        <v>82</v>
      </c>
      <c r="N326">
        <v>1</v>
      </c>
      <c r="O326">
        <v>48.2</v>
      </c>
      <c r="P326">
        <v>0.9</v>
      </c>
      <c r="U326" t="s">
        <v>335</v>
      </c>
      <c r="V326">
        <f t="shared" si="51"/>
        <v>708054</v>
      </c>
      <c r="W326" t="str">
        <f t="shared" si="52"/>
        <v>École élémentaire catholique Georges P Vanier</v>
      </c>
      <c r="X326" t="str">
        <f>VLOOKUP($C326,$AJ$3:$AN$4906,3,FALSE)</f>
        <v>6200 Edgar rue</v>
      </c>
      <c r="Y326" t="str">
        <f>VLOOKUP($C326,$AJ$3:$AN$4906,4,FALSE)</f>
        <v>Windsor</v>
      </c>
      <c r="Z326" t="str">
        <f>VLOOKUP($C326,$AJ$3:$AN$4906,5,FALSE)</f>
        <v>N8S2A6</v>
      </c>
      <c r="AA326">
        <f t="shared" si="53"/>
        <v>54.7</v>
      </c>
      <c r="AB326">
        <f t="shared" si="54"/>
        <v>-0.2</v>
      </c>
      <c r="AC326">
        <f t="shared" si="55"/>
        <v>58.1</v>
      </c>
      <c r="AD326">
        <f t="shared" si="56"/>
        <v>0.7</v>
      </c>
      <c r="AE326">
        <f t="shared" si="57"/>
        <v>82</v>
      </c>
      <c r="AF326">
        <f t="shared" si="58"/>
        <v>1</v>
      </c>
      <c r="AG326">
        <f t="shared" si="59"/>
        <v>48.2</v>
      </c>
      <c r="AH326">
        <f t="shared" si="60"/>
        <v>0.9</v>
      </c>
      <c r="AJ326" s="9">
        <v>165450</v>
      </c>
      <c r="AK326" t="s">
        <v>4266</v>
      </c>
      <c r="AL326" t="s">
        <v>4267</v>
      </c>
      <c r="AM326" t="s">
        <v>4268</v>
      </c>
      <c r="AN326" t="s">
        <v>4269</v>
      </c>
    </row>
    <row r="327" spans="1:40" x14ac:dyDescent="0.3">
      <c r="A327" t="s">
        <v>335</v>
      </c>
      <c r="B327" t="s">
        <v>342</v>
      </c>
      <c r="C327" s="10">
        <v>730327</v>
      </c>
      <c r="D327">
        <v>32</v>
      </c>
      <c r="E327">
        <v>15</v>
      </c>
      <c r="F327">
        <v>134</v>
      </c>
      <c r="G327">
        <v>126</v>
      </c>
      <c r="H327">
        <v>0</v>
      </c>
      <c r="I327">
        <v>70.099999999999994</v>
      </c>
      <c r="J327">
        <v>0.5</v>
      </c>
      <c r="K327">
        <v>73.900000000000006</v>
      </c>
      <c r="L327">
        <v>1.4</v>
      </c>
      <c r="M327">
        <v>79.8</v>
      </c>
      <c r="N327">
        <v>0.1</v>
      </c>
      <c r="O327">
        <v>38.1</v>
      </c>
      <c r="P327">
        <v>-0.4</v>
      </c>
      <c r="U327" t="s">
        <v>335</v>
      </c>
      <c r="V327">
        <f t="shared" si="51"/>
        <v>730327</v>
      </c>
      <c r="W327" t="str">
        <f t="shared" si="52"/>
        <v>École élémentaire catholique Sainte-Marguerite-Bourgeoys</v>
      </c>
      <c r="X327" t="str">
        <f>VLOOKUP($C327,$AJ$3:$AN$4906,3,FALSE)</f>
        <v>700 Bristol rue</v>
      </c>
      <c r="Y327" t="str">
        <f>VLOOKUP($C327,$AJ$3:$AN$4906,4,FALSE)</f>
        <v>Woodstock</v>
      </c>
      <c r="Z327" t="str">
        <f>VLOOKUP($C327,$AJ$3:$AN$4906,5,FALSE)</f>
        <v>N4T0E4</v>
      </c>
      <c r="AA327">
        <f t="shared" si="53"/>
        <v>70.099999999999994</v>
      </c>
      <c r="AB327">
        <f t="shared" si="54"/>
        <v>0.5</v>
      </c>
      <c r="AC327">
        <f t="shared" si="55"/>
        <v>73.900000000000006</v>
      </c>
      <c r="AD327">
        <f t="shared" si="56"/>
        <v>1.4</v>
      </c>
      <c r="AE327">
        <f t="shared" si="57"/>
        <v>79.8</v>
      </c>
      <c r="AF327">
        <f t="shared" si="58"/>
        <v>0.1</v>
      </c>
      <c r="AG327">
        <f t="shared" si="59"/>
        <v>38.1</v>
      </c>
      <c r="AH327">
        <f t="shared" si="60"/>
        <v>-0.4</v>
      </c>
      <c r="AJ327" s="9">
        <v>302481</v>
      </c>
      <c r="AK327" t="s">
        <v>4270</v>
      </c>
      <c r="AL327" t="s">
        <v>4271</v>
      </c>
      <c r="AM327" t="s">
        <v>4272</v>
      </c>
      <c r="AN327" t="s">
        <v>4273</v>
      </c>
    </row>
    <row r="328" spans="1:40" x14ac:dyDescent="0.3">
      <c r="A328" t="s">
        <v>335</v>
      </c>
      <c r="B328" t="s">
        <v>327</v>
      </c>
      <c r="C328" s="10">
        <v>822540</v>
      </c>
      <c r="D328">
        <v>28</v>
      </c>
      <c r="E328">
        <v>22</v>
      </c>
      <c r="F328">
        <v>124</v>
      </c>
      <c r="G328">
        <v>122</v>
      </c>
      <c r="H328">
        <v>0</v>
      </c>
      <c r="I328">
        <v>69.8</v>
      </c>
      <c r="J328">
        <v>0.7</v>
      </c>
      <c r="K328">
        <v>72.599999999999994</v>
      </c>
      <c r="L328">
        <v>1.7</v>
      </c>
      <c r="M328">
        <v>85.7</v>
      </c>
      <c r="N328">
        <v>1.1000000000000001</v>
      </c>
      <c r="O328">
        <v>41.8</v>
      </c>
      <c r="P328">
        <v>0.2</v>
      </c>
      <c r="U328" t="s">
        <v>335</v>
      </c>
      <c r="V328">
        <f t="shared" si="51"/>
        <v>822540</v>
      </c>
      <c r="W328" t="str">
        <f t="shared" si="52"/>
        <v>École élémentaire catholique Sainte-Marie</v>
      </c>
      <c r="X328" t="str">
        <f>VLOOKUP($C328,$AJ$3:$AN$4906,3,FALSE)</f>
        <v>90 Dale promenade</v>
      </c>
      <c r="Y328" t="str">
        <f>VLOOKUP($C328,$AJ$3:$AN$4906,4,FALSE)</f>
        <v>Chatham</v>
      </c>
      <c r="Z328" t="str">
        <f>VLOOKUP($C328,$AJ$3:$AN$4906,5,FALSE)</f>
        <v>N7L0B2</v>
      </c>
      <c r="AA328">
        <f t="shared" si="53"/>
        <v>69.8</v>
      </c>
      <c r="AB328">
        <f t="shared" si="54"/>
        <v>0.7</v>
      </c>
      <c r="AC328">
        <f t="shared" si="55"/>
        <v>72.599999999999994</v>
      </c>
      <c r="AD328">
        <f t="shared" si="56"/>
        <v>1.7</v>
      </c>
      <c r="AE328">
        <f t="shared" si="57"/>
        <v>85.7</v>
      </c>
      <c r="AF328">
        <f t="shared" si="58"/>
        <v>1.1000000000000001</v>
      </c>
      <c r="AG328">
        <f t="shared" si="59"/>
        <v>41.8</v>
      </c>
      <c r="AH328">
        <f t="shared" si="60"/>
        <v>0.2</v>
      </c>
      <c r="AJ328" s="9">
        <v>19735</v>
      </c>
      <c r="AK328" t="s">
        <v>290</v>
      </c>
      <c r="AL328" t="s">
        <v>4274</v>
      </c>
      <c r="AM328" t="s">
        <v>4275</v>
      </c>
      <c r="AN328" t="s">
        <v>4276</v>
      </c>
    </row>
    <row r="329" spans="1:40" x14ac:dyDescent="0.3">
      <c r="A329" t="s">
        <v>335</v>
      </c>
      <c r="B329" t="s">
        <v>343</v>
      </c>
      <c r="C329" s="10">
        <v>707880</v>
      </c>
      <c r="D329">
        <v>50</v>
      </c>
      <c r="E329">
        <v>20</v>
      </c>
      <c r="F329">
        <v>156</v>
      </c>
      <c r="G329">
        <v>133</v>
      </c>
      <c r="H329">
        <v>0</v>
      </c>
      <c r="I329">
        <v>86.9</v>
      </c>
      <c r="J329">
        <v>1.6</v>
      </c>
      <c r="K329">
        <v>80.099999999999994</v>
      </c>
      <c r="L329">
        <v>1.7</v>
      </c>
      <c r="M329">
        <v>94.7</v>
      </c>
      <c r="N329">
        <v>1.6</v>
      </c>
      <c r="O329">
        <v>67.7</v>
      </c>
      <c r="P329">
        <v>1.4</v>
      </c>
      <c r="U329" t="s">
        <v>335</v>
      </c>
      <c r="V329">
        <f t="shared" si="51"/>
        <v>707880</v>
      </c>
      <c r="W329" t="str">
        <f t="shared" si="52"/>
        <v>École élémentaire catholique Frère André</v>
      </c>
      <c r="X329" t="str">
        <f>VLOOKUP($C329,$AJ$3:$AN$4906,3,FALSE)</f>
        <v>400 Base Line Ouest rue</v>
      </c>
      <c r="Y329" t="str">
        <f>VLOOKUP($C329,$AJ$3:$AN$4906,4,FALSE)</f>
        <v>London</v>
      </c>
      <c r="Z329" t="str">
        <f>VLOOKUP($C329,$AJ$3:$AN$4906,5,FALSE)</f>
        <v>N6J1W1</v>
      </c>
      <c r="AA329">
        <f t="shared" si="53"/>
        <v>86.9</v>
      </c>
      <c r="AB329">
        <f t="shared" si="54"/>
        <v>1.6</v>
      </c>
      <c r="AC329">
        <f t="shared" si="55"/>
        <v>80.099999999999994</v>
      </c>
      <c r="AD329">
        <f t="shared" si="56"/>
        <v>1.7</v>
      </c>
      <c r="AE329">
        <f t="shared" si="57"/>
        <v>94.7</v>
      </c>
      <c r="AF329">
        <f t="shared" si="58"/>
        <v>1.6</v>
      </c>
      <c r="AG329">
        <f t="shared" si="59"/>
        <v>67.7</v>
      </c>
      <c r="AH329">
        <f t="shared" si="60"/>
        <v>1.4</v>
      </c>
      <c r="AJ329" s="9">
        <v>191313</v>
      </c>
      <c r="AK329" t="s">
        <v>291</v>
      </c>
      <c r="AL329" t="s">
        <v>4277</v>
      </c>
      <c r="AM329" t="s">
        <v>4154</v>
      </c>
      <c r="AN329" t="s">
        <v>4278</v>
      </c>
    </row>
    <row r="330" spans="1:40" x14ac:dyDescent="0.3">
      <c r="A330" t="s">
        <v>335</v>
      </c>
      <c r="B330" t="s">
        <v>344</v>
      </c>
      <c r="C330" s="10">
        <v>705349</v>
      </c>
      <c r="D330">
        <v>46</v>
      </c>
      <c r="E330">
        <v>15</v>
      </c>
      <c r="F330">
        <v>146</v>
      </c>
      <c r="G330">
        <v>117</v>
      </c>
      <c r="H330">
        <v>0</v>
      </c>
      <c r="I330">
        <v>59.9</v>
      </c>
      <c r="J330">
        <v>-0.7</v>
      </c>
      <c r="K330">
        <v>47.9</v>
      </c>
      <c r="L330">
        <v>-1.3</v>
      </c>
      <c r="M330">
        <v>85</v>
      </c>
      <c r="N330">
        <v>0.1</v>
      </c>
      <c r="O330">
        <v>41.9</v>
      </c>
      <c r="P330">
        <v>-0.8</v>
      </c>
      <c r="U330" t="s">
        <v>335</v>
      </c>
      <c r="V330">
        <f t="shared" si="51"/>
        <v>705349</v>
      </c>
      <c r="W330" t="str">
        <f t="shared" si="52"/>
        <v>École élémentaire catholique Pavillon des Jeunes</v>
      </c>
      <c r="X330" t="str">
        <f>VLOOKUP($C330,$AJ$3:$AN$4906,3,FALSE)</f>
        <v>326 Rourke Line</v>
      </c>
      <c r="Y330" t="str">
        <f>VLOOKUP($C330,$AJ$3:$AN$4906,4,FALSE)</f>
        <v>Belle Riviere</v>
      </c>
      <c r="Z330" t="str">
        <f>VLOOKUP($C330,$AJ$3:$AN$4906,5,FALSE)</f>
        <v>N0R1A0</v>
      </c>
      <c r="AA330">
        <f t="shared" si="53"/>
        <v>59.9</v>
      </c>
      <c r="AB330">
        <f t="shared" si="54"/>
        <v>-0.7</v>
      </c>
      <c r="AC330">
        <f t="shared" si="55"/>
        <v>47.9</v>
      </c>
      <c r="AD330">
        <f t="shared" si="56"/>
        <v>-1.3</v>
      </c>
      <c r="AE330">
        <f t="shared" si="57"/>
        <v>85</v>
      </c>
      <c r="AF330">
        <f t="shared" si="58"/>
        <v>0.1</v>
      </c>
      <c r="AG330">
        <f t="shared" si="59"/>
        <v>41.9</v>
      </c>
      <c r="AH330">
        <f t="shared" si="60"/>
        <v>-0.8</v>
      </c>
      <c r="AJ330" s="9">
        <v>32247</v>
      </c>
      <c r="AK330" t="s">
        <v>292</v>
      </c>
      <c r="AL330" t="s">
        <v>4279</v>
      </c>
      <c r="AM330" t="s">
        <v>4203</v>
      </c>
      <c r="AN330" t="s">
        <v>4280</v>
      </c>
    </row>
    <row r="331" spans="1:40" x14ac:dyDescent="0.3">
      <c r="A331" t="s">
        <v>335</v>
      </c>
      <c r="B331" t="s">
        <v>345</v>
      </c>
      <c r="C331" s="10">
        <v>761907</v>
      </c>
      <c r="D331">
        <v>54</v>
      </c>
      <c r="E331">
        <v>15</v>
      </c>
      <c r="F331">
        <v>122</v>
      </c>
      <c r="G331">
        <v>143</v>
      </c>
      <c r="H331">
        <v>0</v>
      </c>
      <c r="I331">
        <v>68.900000000000006</v>
      </c>
      <c r="J331">
        <v>-0.2</v>
      </c>
      <c r="K331">
        <v>78.7</v>
      </c>
      <c r="L331">
        <v>1</v>
      </c>
      <c r="M331">
        <v>82.9</v>
      </c>
      <c r="N331">
        <v>-0.4</v>
      </c>
      <c r="O331">
        <v>55.9</v>
      </c>
      <c r="P331">
        <v>0</v>
      </c>
      <c r="U331" t="s">
        <v>335</v>
      </c>
      <c r="V331">
        <f t="shared" si="51"/>
        <v>761907</v>
      </c>
      <c r="W331" t="str">
        <f t="shared" si="52"/>
        <v>École élémentaire catholique Ste-Marguerite-d'Youville</v>
      </c>
      <c r="X331" t="str">
        <f>VLOOKUP($C331,$AJ$3:$AN$4906,3,FALSE)</f>
        <v>13025 St. Thomas rue</v>
      </c>
      <c r="Y331" t="str">
        <f>VLOOKUP($C331,$AJ$3:$AN$4906,4,FALSE)</f>
        <v>Tecumseh</v>
      </c>
      <c r="Z331" t="str">
        <f>VLOOKUP($C331,$AJ$3:$AN$4906,5,FALSE)</f>
        <v>N8N3P3</v>
      </c>
      <c r="AA331">
        <f t="shared" si="53"/>
        <v>68.900000000000006</v>
      </c>
      <c r="AB331">
        <f t="shared" si="54"/>
        <v>-0.2</v>
      </c>
      <c r="AC331">
        <f t="shared" si="55"/>
        <v>78.7</v>
      </c>
      <c r="AD331">
        <f t="shared" si="56"/>
        <v>1</v>
      </c>
      <c r="AE331">
        <f t="shared" si="57"/>
        <v>82.9</v>
      </c>
      <c r="AF331">
        <f t="shared" si="58"/>
        <v>-0.4</v>
      </c>
      <c r="AG331">
        <f t="shared" si="59"/>
        <v>55.9</v>
      </c>
      <c r="AH331">
        <f t="shared" si="60"/>
        <v>0</v>
      </c>
      <c r="AJ331" s="9">
        <v>165000</v>
      </c>
      <c r="AK331" t="s">
        <v>293</v>
      </c>
      <c r="AL331" t="s">
        <v>4281</v>
      </c>
      <c r="AM331" t="s">
        <v>4282</v>
      </c>
      <c r="AN331" t="s">
        <v>4283</v>
      </c>
    </row>
    <row r="332" spans="1:40" x14ac:dyDescent="0.3">
      <c r="A332" t="s">
        <v>335</v>
      </c>
      <c r="B332" t="s">
        <v>346</v>
      </c>
      <c r="C332" s="10">
        <v>863726</v>
      </c>
      <c r="D332">
        <v>31</v>
      </c>
      <c r="E332">
        <v>14</v>
      </c>
      <c r="F332">
        <v>68</v>
      </c>
      <c r="G332">
        <v>53</v>
      </c>
      <c r="H332">
        <v>0</v>
      </c>
      <c r="I332">
        <v>38.200000000000003</v>
      </c>
      <c r="J332">
        <v>-2</v>
      </c>
      <c r="K332">
        <v>54.4</v>
      </c>
      <c r="L332">
        <v>-0.4</v>
      </c>
      <c r="M332">
        <v>80.2</v>
      </c>
      <c r="N332">
        <v>0</v>
      </c>
      <c r="O332">
        <v>37.700000000000003</v>
      </c>
      <c r="P332">
        <v>-0.5</v>
      </c>
      <c r="U332" t="s">
        <v>335</v>
      </c>
      <c r="V332">
        <f t="shared" si="51"/>
        <v>863726</v>
      </c>
      <c r="W332" t="str">
        <f t="shared" si="52"/>
        <v>École élémentaire catholique Sainte-Ursule</v>
      </c>
      <c r="X332" t="str">
        <f>VLOOKUP($C332,$AJ$3:$AN$4906,3,FALSE)</f>
        <v>573 Grondin rue</v>
      </c>
      <c r="Y332" t="str">
        <f>VLOOKUP($C332,$AJ$3:$AN$4906,4,FALSE)</f>
        <v>McGregor</v>
      </c>
      <c r="Z332" t="str">
        <f>VLOOKUP($C332,$AJ$3:$AN$4906,5,FALSE)</f>
        <v>N0R1J0</v>
      </c>
      <c r="AA332">
        <f t="shared" si="53"/>
        <v>38.200000000000003</v>
      </c>
      <c r="AB332">
        <f t="shared" si="54"/>
        <v>-2</v>
      </c>
      <c r="AC332">
        <f t="shared" si="55"/>
        <v>54.4</v>
      </c>
      <c r="AD332">
        <f t="shared" si="56"/>
        <v>-0.4</v>
      </c>
      <c r="AE332">
        <f t="shared" si="57"/>
        <v>80.2</v>
      </c>
      <c r="AF332">
        <f t="shared" si="58"/>
        <v>0</v>
      </c>
      <c r="AG332">
        <f t="shared" si="59"/>
        <v>37.700000000000003</v>
      </c>
      <c r="AH332">
        <f t="shared" si="60"/>
        <v>-0.5</v>
      </c>
      <c r="AJ332" s="9">
        <v>309192</v>
      </c>
      <c r="AK332" t="s">
        <v>294</v>
      </c>
      <c r="AL332" t="s">
        <v>4284</v>
      </c>
      <c r="AM332" t="s">
        <v>4145</v>
      </c>
      <c r="AN332" t="s">
        <v>4285</v>
      </c>
    </row>
    <row r="333" spans="1:40" x14ac:dyDescent="0.3">
      <c r="A333" t="s">
        <v>335</v>
      </c>
      <c r="B333" t="s">
        <v>347</v>
      </c>
      <c r="C333" s="10">
        <v>791288</v>
      </c>
      <c r="D333">
        <v>11</v>
      </c>
      <c r="E333">
        <v>13</v>
      </c>
      <c r="F333">
        <v>49</v>
      </c>
      <c r="H333">
        <v>0</v>
      </c>
      <c r="I333">
        <v>28.6</v>
      </c>
      <c r="J333">
        <v>-2</v>
      </c>
      <c r="K333">
        <v>38.799999999999997</v>
      </c>
      <c r="L333">
        <v>-0.7</v>
      </c>
      <c r="U333" t="s">
        <v>335</v>
      </c>
      <c r="V333">
        <f t="shared" si="51"/>
        <v>791288</v>
      </c>
      <c r="W333" t="str">
        <f t="shared" si="52"/>
        <v>École élémentaire catholique Saint-Francis</v>
      </c>
      <c r="X333" t="str">
        <f>VLOOKUP($C333,$AJ$3:$AN$4906,3,FALSE)</f>
        <v>11 St Clair rue</v>
      </c>
      <c r="Y333" t="str">
        <f>VLOOKUP($C333,$AJ$3:$AN$4906,4,FALSE)</f>
        <v>Tilbury</v>
      </c>
      <c r="Z333" t="str">
        <f>VLOOKUP($C333,$AJ$3:$AN$4906,5,FALSE)</f>
        <v>N0P2L0</v>
      </c>
      <c r="AA333">
        <f t="shared" si="53"/>
        <v>28.6</v>
      </c>
      <c r="AB333">
        <f t="shared" si="54"/>
        <v>-2</v>
      </c>
      <c r="AC333">
        <f t="shared" si="55"/>
        <v>38.799999999999997</v>
      </c>
      <c r="AD333">
        <f t="shared" si="56"/>
        <v>-0.7</v>
      </c>
      <c r="AE333">
        <f t="shared" si="57"/>
        <v>0</v>
      </c>
      <c r="AF333">
        <f t="shared" si="58"/>
        <v>0</v>
      </c>
      <c r="AG333">
        <f t="shared" si="59"/>
        <v>0</v>
      </c>
      <c r="AH333">
        <f t="shared" si="60"/>
        <v>0</v>
      </c>
      <c r="AJ333" s="9">
        <v>442869</v>
      </c>
      <c r="AK333" t="s">
        <v>4286</v>
      </c>
      <c r="AL333" t="s">
        <v>4195</v>
      </c>
      <c r="AM333" t="s">
        <v>4196</v>
      </c>
      <c r="AN333" t="s">
        <v>4197</v>
      </c>
    </row>
    <row r="334" spans="1:40" x14ac:dyDescent="0.3">
      <c r="A334" t="s">
        <v>335</v>
      </c>
      <c r="B334" t="s">
        <v>348</v>
      </c>
      <c r="C334" s="10">
        <v>863394</v>
      </c>
      <c r="D334">
        <v>22</v>
      </c>
      <c r="E334">
        <v>28</v>
      </c>
      <c r="F334">
        <v>123</v>
      </c>
      <c r="G334">
        <v>139</v>
      </c>
      <c r="H334">
        <v>0</v>
      </c>
      <c r="I334">
        <v>66.3</v>
      </c>
      <c r="J334">
        <v>0.9</v>
      </c>
      <c r="K334">
        <v>66.7</v>
      </c>
      <c r="L334">
        <v>1.8</v>
      </c>
      <c r="M334">
        <v>88.1</v>
      </c>
      <c r="N334">
        <v>1.9</v>
      </c>
      <c r="O334">
        <v>61.9</v>
      </c>
      <c r="P334">
        <v>2.2999999999999998</v>
      </c>
      <c r="U334" t="s">
        <v>335</v>
      </c>
      <c r="V334">
        <f t="shared" si="51"/>
        <v>863394</v>
      </c>
      <c r="W334" t="str">
        <f t="shared" si="52"/>
        <v>École élémentaire catholique Sainte-Thérèse</v>
      </c>
      <c r="X334" t="str">
        <f>VLOOKUP($C334,$AJ$3:$AN$4906,3,FALSE)</f>
        <v>5305 Tecumseh Est rue</v>
      </c>
      <c r="Y334" t="str">
        <f>VLOOKUP($C334,$AJ$3:$AN$4906,4,FALSE)</f>
        <v>Windsor</v>
      </c>
      <c r="Z334" t="str">
        <f>VLOOKUP($C334,$AJ$3:$AN$4906,5,FALSE)</f>
        <v>N8T1C5</v>
      </c>
      <c r="AA334">
        <f t="shared" si="53"/>
        <v>66.3</v>
      </c>
      <c r="AB334">
        <f t="shared" si="54"/>
        <v>0.9</v>
      </c>
      <c r="AC334">
        <f t="shared" si="55"/>
        <v>66.7</v>
      </c>
      <c r="AD334">
        <f t="shared" si="56"/>
        <v>1.8</v>
      </c>
      <c r="AE334">
        <f t="shared" si="57"/>
        <v>88.1</v>
      </c>
      <c r="AF334">
        <f t="shared" si="58"/>
        <v>1.9</v>
      </c>
      <c r="AG334">
        <f t="shared" si="59"/>
        <v>61.9</v>
      </c>
      <c r="AH334">
        <f t="shared" si="60"/>
        <v>2.2999999999999998</v>
      </c>
      <c r="AJ334" s="9">
        <v>539105</v>
      </c>
      <c r="AK334" t="s">
        <v>295</v>
      </c>
      <c r="AL334" t="s">
        <v>4287</v>
      </c>
      <c r="AM334" t="s">
        <v>4249</v>
      </c>
      <c r="AN334" t="s">
        <v>4288</v>
      </c>
    </row>
    <row r="335" spans="1:40" x14ac:dyDescent="0.3">
      <c r="A335" t="s">
        <v>335</v>
      </c>
      <c r="B335" t="s">
        <v>349</v>
      </c>
      <c r="C335" s="10">
        <v>768138</v>
      </c>
      <c r="D335">
        <v>36</v>
      </c>
      <c r="E335">
        <v>12</v>
      </c>
      <c r="F335">
        <v>36</v>
      </c>
      <c r="G335">
        <v>24</v>
      </c>
      <c r="H335">
        <v>0</v>
      </c>
      <c r="I335">
        <v>83.3</v>
      </c>
      <c r="J335">
        <v>1.2</v>
      </c>
      <c r="K335">
        <v>83.3</v>
      </c>
      <c r="L335">
        <v>1.8</v>
      </c>
      <c r="O335">
        <v>58.3</v>
      </c>
      <c r="U335" t="s">
        <v>335</v>
      </c>
      <c r="V335">
        <f t="shared" si="51"/>
        <v>768138</v>
      </c>
      <c r="W335" t="str">
        <f t="shared" si="52"/>
        <v>École élémentaire catholique Saint-Ambroise</v>
      </c>
      <c r="X335" t="str">
        <f>VLOOKUP($C335,$AJ$3:$AN$4906,3,FALSE)</f>
        <v>2716 42 route</v>
      </c>
      <c r="Y335" t="str">
        <f>VLOOKUP($C335,$AJ$3:$AN$4906,4,FALSE)</f>
        <v>St. Joachim</v>
      </c>
      <c r="Z335" t="str">
        <f>VLOOKUP($C335,$AJ$3:$AN$4906,5,FALSE)</f>
        <v>N0R1S0</v>
      </c>
      <c r="AA335">
        <f t="shared" si="53"/>
        <v>83.3</v>
      </c>
      <c r="AB335">
        <f t="shared" si="54"/>
        <v>1.2</v>
      </c>
      <c r="AC335">
        <f t="shared" si="55"/>
        <v>83.3</v>
      </c>
      <c r="AD335">
        <f t="shared" si="56"/>
        <v>1.8</v>
      </c>
      <c r="AE335">
        <f t="shared" si="57"/>
        <v>0</v>
      </c>
      <c r="AF335">
        <f t="shared" si="58"/>
        <v>0</v>
      </c>
      <c r="AG335">
        <f t="shared" si="59"/>
        <v>58.3</v>
      </c>
      <c r="AH335">
        <f t="shared" si="60"/>
        <v>0</v>
      </c>
      <c r="AJ335" s="9">
        <v>311090</v>
      </c>
      <c r="AK335" t="s">
        <v>296</v>
      </c>
      <c r="AL335" t="s">
        <v>4289</v>
      </c>
      <c r="AM335" t="s">
        <v>4175</v>
      </c>
      <c r="AN335" t="s">
        <v>4290</v>
      </c>
    </row>
    <row r="336" spans="1:40" x14ac:dyDescent="0.3">
      <c r="A336" t="s">
        <v>335</v>
      </c>
      <c r="B336" t="s">
        <v>350</v>
      </c>
      <c r="C336" s="10">
        <v>787515</v>
      </c>
      <c r="D336">
        <v>25</v>
      </c>
      <c r="E336">
        <v>32</v>
      </c>
      <c r="F336">
        <v>83</v>
      </c>
      <c r="G336">
        <v>78</v>
      </c>
      <c r="H336">
        <v>0</v>
      </c>
      <c r="I336">
        <v>78.900000000000006</v>
      </c>
      <c r="J336">
        <v>2.2999999999999998</v>
      </c>
      <c r="K336">
        <v>73.5</v>
      </c>
      <c r="L336">
        <v>2.8</v>
      </c>
      <c r="M336">
        <v>81.400000000000006</v>
      </c>
      <c r="N336">
        <v>1.8</v>
      </c>
      <c r="O336">
        <v>34.6</v>
      </c>
      <c r="P336">
        <v>0.3</v>
      </c>
      <c r="U336" t="s">
        <v>335</v>
      </c>
      <c r="V336">
        <f t="shared" si="51"/>
        <v>787515</v>
      </c>
      <c r="W336" t="str">
        <f t="shared" si="52"/>
        <v>École élémentaire catholique Saint-Edmond</v>
      </c>
      <c r="X336" t="str">
        <f>VLOOKUP($C336,$AJ$3:$AN$4906,3,FALSE)</f>
        <v>1880 Totten rue</v>
      </c>
      <c r="Y336" t="str">
        <f>VLOOKUP($C336,$AJ$3:$AN$4906,4,FALSE)</f>
        <v>Windsor</v>
      </c>
      <c r="Z336" t="str">
        <f>VLOOKUP($C336,$AJ$3:$AN$4906,5,FALSE)</f>
        <v>N9B1X3</v>
      </c>
      <c r="AA336">
        <f t="shared" si="53"/>
        <v>78.900000000000006</v>
      </c>
      <c r="AB336">
        <f t="shared" si="54"/>
        <v>2.2999999999999998</v>
      </c>
      <c r="AC336">
        <f t="shared" si="55"/>
        <v>73.5</v>
      </c>
      <c r="AD336">
        <f t="shared" si="56"/>
        <v>2.8</v>
      </c>
      <c r="AE336">
        <f t="shared" si="57"/>
        <v>81.400000000000006</v>
      </c>
      <c r="AF336">
        <f t="shared" si="58"/>
        <v>1.8</v>
      </c>
      <c r="AG336">
        <f t="shared" si="59"/>
        <v>34.6</v>
      </c>
      <c r="AH336">
        <f t="shared" si="60"/>
        <v>0.3</v>
      </c>
      <c r="AJ336" s="9">
        <v>480785</v>
      </c>
      <c r="AK336" t="s">
        <v>297</v>
      </c>
      <c r="AL336" t="s">
        <v>4291</v>
      </c>
      <c r="AM336" t="s">
        <v>4256</v>
      </c>
      <c r="AN336" t="s">
        <v>4292</v>
      </c>
    </row>
    <row r="337" spans="1:40" x14ac:dyDescent="0.3">
      <c r="A337" t="s">
        <v>335</v>
      </c>
      <c r="B337" t="s">
        <v>351</v>
      </c>
      <c r="C337" s="10">
        <v>804150</v>
      </c>
      <c r="D337">
        <v>34</v>
      </c>
      <c r="E337">
        <v>18</v>
      </c>
      <c r="F337">
        <v>106</v>
      </c>
      <c r="G337">
        <v>102</v>
      </c>
      <c r="H337">
        <v>0</v>
      </c>
      <c r="I337">
        <v>66</v>
      </c>
      <c r="J337">
        <v>0.1</v>
      </c>
      <c r="K337">
        <v>61.3</v>
      </c>
      <c r="L337">
        <v>0.3</v>
      </c>
      <c r="M337">
        <v>86.3</v>
      </c>
      <c r="N337">
        <v>0.7</v>
      </c>
      <c r="O337">
        <v>58.8</v>
      </c>
      <c r="P337">
        <v>1.2</v>
      </c>
      <c r="U337" t="s">
        <v>335</v>
      </c>
      <c r="V337">
        <f t="shared" si="51"/>
        <v>804150</v>
      </c>
      <c r="W337" t="str">
        <f t="shared" si="52"/>
        <v>École élémentaire catholique Saint-Jean-Baptiste</v>
      </c>
      <c r="X337" t="str">
        <f>VLOOKUP($C337,$AJ$3:$AN$4906,3,FALSE)</f>
        <v>365 Fryer rue</v>
      </c>
      <c r="Y337" t="str">
        <f>VLOOKUP($C337,$AJ$3:$AN$4906,4,FALSE)</f>
        <v>Amherstburg</v>
      </c>
      <c r="Z337" t="str">
        <f>VLOOKUP($C337,$AJ$3:$AN$4906,5,FALSE)</f>
        <v>N9V0C3</v>
      </c>
      <c r="AA337">
        <f t="shared" si="53"/>
        <v>66</v>
      </c>
      <c r="AB337">
        <f t="shared" si="54"/>
        <v>0.1</v>
      </c>
      <c r="AC337">
        <f t="shared" si="55"/>
        <v>61.3</v>
      </c>
      <c r="AD337">
        <f t="shared" si="56"/>
        <v>0.3</v>
      </c>
      <c r="AE337">
        <f t="shared" si="57"/>
        <v>86.3</v>
      </c>
      <c r="AF337">
        <f t="shared" si="58"/>
        <v>0.7</v>
      </c>
      <c r="AG337">
        <f t="shared" si="59"/>
        <v>58.8</v>
      </c>
      <c r="AH337">
        <f t="shared" si="60"/>
        <v>1.2</v>
      </c>
      <c r="AJ337" s="9">
        <v>10340</v>
      </c>
      <c r="AK337" t="s">
        <v>302</v>
      </c>
      <c r="AL337" t="s">
        <v>4293</v>
      </c>
      <c r="AM337" t="s">
        <v>4154</v>
      </c>
      <c r="AN337" t="s">
        <v>4294</v>
      </c>
    </row>
    <row r="338" spans="1:40" x14ac:dyDescent="0.3">
      <c r="A338" t="s">
        <v>335</v>
      </c>
      <c r="B338" t="s">
        <v>352</v>
      </c>
      <c r="C338" s="10">
        <v>832626</v>
      </c>
      <c r="D338">
        <v>17</v>
      </c>
      <c r="E338">
        <v>15</v>
      </c>
      <c r="F338">
        <v>121</v>
      </c>
      <c r="G338">
        <v>135</v>
      </c>
      <c r="H338">
        <v>0</v>
      </c>
      <c r="I338">
        <v>52.1</v>
      </c>
      <c r="J338">
        <v>-0.2</v>
      </c>
      <c r="K338">
        <v>53.7</v>
      </c>
      <c r="L338">
        <v>0.6</v>
      </c>
      <c r="M338">
        <v>73</v>
      </c>
      <c r="N338">
        <v>-0.1</v>
      </c>
      <c r="O338">
        <v>32.6</v>
      </c>
      <c r="P338">
        <v>-0.2</v>
      </c>
      <c r="U338" t="s">
        <v>335</v>
      </c>
      <c r="V338">
        <f t="shared" si="51"/>
        <v>832626</v>
      </c>
      <c r="W338" t="str">
        <f t="shared" si="52"/>
        <v>École élémentaire catholique Saint-Michel</v>
      </c>
      <c r="X338" t="str">
        <f>VLOOKUP($C338,$AJ$3:$AN$4906,3,FALSE)</f>
        <v>33 Sherman rue</v>
      </c>
      <c r="Y338" t="str">
        <f>VLOOKUP($C338,$AJ$3:$AN$4906,4,FALSE)</f>
        <v>Leamington</v>
      </c>
      <c r="Z338" t="str">
        <f>VLOOKUP($C338,$AJ$3:$AN$4906,5,FALSE)</f>
        <v>N8H5H6</v>
      </c>
      <c r="AA338">
        <f t="shared" si="53"/>
        <v>52.1</v>
      </c>
      <c r="AB338">
        <f t="shared" si="54"/>
        <v>-0.2</v>
      </c>
      <c r="AC338">
        <f t="shared" si="55"/>
        <v>53.7</v>
      </c>
      <c r="AD338">
        <f t="shared" si="56"/>
        <v>0.6</v>
      </c>
      <c r="AE338">
        <f t="shared" si="57"/>
        <v>73</v>
      </c>
      <c r="AF338">
        <f t="shared" si="58"/>
        <v>-0.1</v>
      </c>
      <c r="AG338">
        <f t="shared" si="59"/>
        <v>32.6</v>
      </c>
      <c r="AH338">
        <f t="shared" si="60"/>
        <v>-0.2</v>
      </c>
      <c r="AJ338" s="9">
        <v>328910</v>
      </c>
      <c r="AK338" t="s">
        <v>4295</v>
      </c>
      <c r="AL338" t="s">
        <v>4296</v>
      </c>
      <c r="AM338" t="s">
        <v>4215</v>
      </c>
      <c r="AN338" t="s">
        <v>4297</v>
      </c>
    </row>
    <row r="339" spans="1:40" x14ac:dyDescent="0.3">
      <c r="A339" t="s">
        <v>335</v>
      </c>
      <c r="B339" t="s">
        <v>353</v>
      </c>
      <c r="C339" s="10">
        <v>845639</v>
      </c>
      <c r="D339">
        <v>24</v>
      </c>
      <c r="E339">
        <v>17</v>
      </c>
      <c r="F339">
        <v>32</v>
      </c>
      <c r="G339">
        <v>40</v>
      </c>
      <c r="H339">
        <v>0</v>
      </c>
      <c r="I339">
        <v>51.6</v>
      </c>
      <c r="J339">
        <v>-0.7</v>
      </c>
      <c r="K339">
        <v>31.3</v>
      </c>
      <c r="L339">
        <v>-1.8</v>
      </c>
      <c r="M339">
        <v>81.3</v>
      </c>
      <c r="N339">
        <v>0.5</v>
      </c>
      <c r="O339">
        <v>42.5</v>
      </c>
      <c r="P339">
        <v>0.3</v>
      </c>
      <c r="U339" t="s">
        <v>335</v>
      </c>
      <c r="V339">
        <f t="shared" si="51"/>
        <v>845639</v>
      </c>
      <c r="W339" t="str">
        <f t="shared" si="52"/>
        <v>École élémentaire catholique Saint-Philippe</v>
      </c>
      <c r="X339" t="str">
        <f>VLOOKUP($C339,$AJ$3:$AN$4906,3,FALSE)</f>
        <v>7195 St-Philippe line</v>
      </c>
      <c r="Y339" t="str">
        <f>VLOOKUP($C339,$AJ$3:$AN$4906,4,FALSE)</f>
        <v>Grande Pointe</v>
      </c>
      <c r="Z339" t="str">
        <f>VLOOKUP($C339,$AJ$3:$AN$4906,5,FALSE)</f>
        <v>N0P1S0</v>
      </c>
      <c r="AA339">
        <f t="shared" si="53"/>
        <v>51.6</v>
      </c>
      <c r="AB339">
        <f t="shared" si="54"/>
        <v>-0.7</v>
      </c>
      <c r="AC339">
        <f t="shared" si="55"/>
        <v>31.3</v>
      </c>
      <c r="AD339">
        <f t="shared" si="56"/>
        <v>-1.8</v>
      </c>
      <c r="AE339">
        <f t="shared" si="57"/>
        <v>81.3</v>
      </c>
      <c r="AF339">
        <f t="shared" si="58"/>
        <v>0.5</v>
      </c>
      <c r="AG339">
        <f t="shared" si="59"/>
        <v>42.5</v>
      </c>
      <c r="AH339">
        <f t="shared" si="60"/>
        <v>0.3</v>
      </c>
      <c r="AJ339" s="9">
        <v>157909</v>
      </c>
      <c r="AK339" t="s">
        <v>304</v>
      </c>
      <c r="AL339" t="s">
        <v>4298</v>
      </c>
      <c r="AM339" t="s">
        <v>4238</v>
      </c>
      <c r="AN339" t="s">
        <v>4299</v>
      </c>
    </row>
    <row r="340" spans="1:40" x14ac:dyDescent="0.3">
      <c r="A340" t="s">
        <v>335</v>
      </c>
      <c r="B340" t="s">
        <v>354</v>
      </c>
      <c r="C340" s="10">
        <v>861170</v>
      </c>
      <c r="D340">
        <v>27</v>
      </c>
      <c r="E340">
        <v>17</v>
      </c>
      <c r="F340">
        <v>40</v>
      </c>
      <c r="G340">
        <v>50</v>
      </c>
      <c r="H340">
        <v>0</v>
      </c>
      <c r="I340">
        <v>50</v>
      </c>
      <c r="J340">
        <v>-0.9</v>
      </c>
      <c r="K340">
        <v>47.5</v>
      </c>
      <c r="L340">
        <v>-0.6</v>
      </c>
      <c r="M340">
        <v>71</v>
      </c>
      <c r="N340">
        <v>-0.7</v>
      </c>
      <c r="O340">
        <v>36</v>
      </c>
      <c r="P340">
        <v>-0.4</v>
      </c>
      <c r="U340" t="s">
        <v>335</v>
      </c>
      <c r="V340">
        <f t="shared" si="51"/>
        <v>861170</v>
      </c>
      <c r="W340" t="str">
        <f t="shared" si="52"/>
        <v>École élémentaire catholique Sainte-Catherine</v>
      </c>
      <c r="X340" t="str">
        <f>VLOOKUP($C340,$AJ$3:$AN$4906,3,FALSE)</f>
        <v>24162 Winterline chemin</v>
      </c>
      <c r="Y340" t="str">
        <f>VLOOKUP($C340,$AJ$3:$AN$4906,4,FALSE)</f>
        <v>Pain Court</v>
      </c>
      <c r="Z340" t="str">
        <f>VLOOKUP($C340,$AJ$3:$AN$4906,5,FALSE)</f>
        <v>N0P1Z0</v>
      </c>
      <c r="AA340">
        <f t="shared" si="53"/>
        <v>50</v>
      </c>
      <c r="AB340">
        <f t="shared" si="54"/>
        <v>-0.9</v>
      </c>
      <c r="AC340">
        <f t="shared" si="55"/>
        <v>47.5</v>
      </c>
      <c r="AD340">
        <f t="shared" si="56"/>
        <v>-0.6</v>
      </c>
      <c r="AE340">
        <f t="shared" si="57"/>
        <v>71</v>
      </c>
      <c r="AF340">
        <f t="shared" si="58"/>
        <v>-0.7</v>
      </c>
      <c r="AG340">
        <f t="shared" si="59"/>
        <v>36</v>
      </c>
      <c r="AH340">
        <f t="shared" si="60"/>
        <v>-0.4</v>
      </c>
      <c r="AJ340" s="9">
        <v>232544</v>
      </c>
      <c r="AK340" t="s">
        <v>4300</v>
      </c>
      <c r="AL340" t="s">
        <v>4199</v>
      </c>
      <c r="AM340" t="s">
        <v>4151</v>
      </c>
      <c r="AN340" t="s">
        <v>4200</v>
      </c>
    </row>
    <row r="341" spans="1:40" x14ac:dyDescent="0.3">
      <c r="A341" t="s">
        <v>335</v>
      </c>
      <c r="B341" t="s">
        <v>355</v>
      </c>
      <c r="C341" s="10">
        <v>774901</v>
      </c>
      <c r="D341">
        <v>42</v>
      </c>
      <c r="E341">
        <v>17</v>
      </c>
      <c r="F341">
        <v>64</v>
      </c>
      <c r="G341">
        <v>64</v>
      </c>
      <c r="H341">
        <v>0</v>
      </c>
      <c r="I341">
        <v>82</v>
      </c>
      <c r="J341">
        <v>1.1000000000000001</v>
      </c>
      <c r="K341">
        <v>87.5</v>
      </c>
      <c r="L341">
        <v>2.2000000000000002</v>
      </c>
      <c r="M341">
        <v>82</v>
      </c>
      <c r="N341">
        <v>0</v>
      </c>
      <c r="O341">
        <v>45.3</v>
      </c>
      <c r="P341">
        <v>-0.3</v>
      </c>
      <c r="U341" t="s">
        <v>335</v>
      </c>
      <c r="V341">
        <f t="shared" si="51"/>
        <v>774901</v>
      </c>
      <c r="W341" t="str">
        <f t="shared" si="52"/>
        <v>École élémentaire catholique Saint-Antoine</v>
      </c>
      <c r="X341" t="str">
        <f>VLOOKUP($C341,$AJ$3:$AN$4906,3,FALSE)</f>
        <v>1317 Lesperance chemin</v>
      </c>
      <c r="Y341" t="str">
        <f>VLOOKUP($C341,$AJ$3:$AN$4906,4,FALSE)</f>
        <v>Tecumseh</v>
      </c>
      <c r="Z341" t="str">
        <f>VLOOKUP($C341,$AJ$3:$AN$4906,5,FALSE)</f>
        <v>N8N1X6</v>
      </c>
      <c r="AA341">
        <f t="shared" si="53"/>
        <v>82</v>
      </c>
      <c r="AB341">
        <f t="shared" si="54"/>
        <v>1.1000000000000001</v>
      </c>
      <c r="AC341">
        <f t="shared" si="55"/>
        <v>87.5</v>
      </c>
      <c r="AD341">
        <f t="shared" si="56"/>
        <v>2.2000000000000002</v>
      </c>
      <c r="AE341">
        <f t="shared" si="57"/>
        <v>82</v>
      </c>
      <c r="AF341">
        <f t="shared" si="58"/>
        <v>0</v>
      </c>
      <c r="AG341">
        <f t="shared" si="59"/>
        <v>45.3</v>
      </c>
      <c r="AH341">
        <f t="shared" si="60"/>
        <v>-0.3</v>
      </c>
      <c r="AJ341" s="9">
        <v>164941</v>
      </c>
      <c r="AK341" t="s">
        <v>4301</v>
      </c>
      <c r="AL341" t="s">
        <v>4302</v>
      </c>
      <c r="AM341" t="s">
        <v>4163</v>
      </c>
      <c r="AN341" t="s">
        <v>4303</v>
      </c>
    </row>
    <row r="342" spans="1:40" x14ac:dyDescent="0.3">
      <c r="A342" t="s">
        <v>335</v>
      </c>
      <c r="B342" t="s">
        <v>356</v>
      </c>
      <c r="C342" s="10">
        <v>728659</v>
      </c>
      <c r="D342">
        <v>27</v>
      </c>
      <c r="E342">
        <v>19</v>
      </c>
      <c r="F342">
        <v>56</v>
      </c>
      <c r="G342">
        <v>47</v>
      </c>
      <c r="H342">
        <v>0</v>
      </c>
      <c r="I342">
        <v>42.9</v>
      </c>
      <c r="J342">
        <v>-1.3</v>
      </c>
      <c r="K342">
        <v>37.5</v>
      </c>
      <c r="L342">
        <v>-1.3</v>
      </c>
      <c r="M342">
        <v>85.1</v>
      </c>
      <c r="N342">
        <v>1</v>
      </c>
      <c r="O342">
        <v>51.1</v>
      </c>
      <c r="P342">
        <v>0.9</v>
      </c>
      <c r="U342" t="s">
        <v>335</v>
      </c>
      <c r="V342">
        <f t="shared" si="51"/>
        <v>728659</v>
      </c>
      <c r="W342" t="str">
        <f t="shared" si="52"/>
        <v>École élémentaire catholique St-Dominique-Savio</v>
      </c>
      <c r="X342" t="str">
        <f>VLOOKUP($C342,$AJ$3:$AN$4906,3,FALSE)</f>
        <v>800 23e est rue</v>
      </c>
      <c r="Y342" t="str">
        <f>VLOOKUP($C342,$AJ$3:$AN$4906,4,FALSE)</f>
        <v>Owen Sound</v>
      </c>
      <c r="Z342" t="str">
        <f>VLOOKUP($C342,$AJ$3:$AN$4906,5,FALSE)</f>
        <v>N4K6Z5</v>
      </c>
      <c r="AA342">
        <f t="shared" si="53"/>
        <v>42.9</v>
      </c>
      <c r="AB342">
        <f t="shared" si="54"/>
        <v>-1.3</v>
      </c>
      <c r="AC342">
        <f t="shared" si="55"/>
        <v>37.5</v>
      </c>
      <c r="AD342">
        <f t="shared" si="56"/>
        <v>-1.3</v>
      </c>
      <c r="AE342">
        <f t="shared" si="57"/>
        <v>85.1</v>
      </c>
      <c r="AF342">
        <f t="shared" si="58"/>
        <v>1</v>
      </c>
      <c r="AG342">
        <f t="shared" si="59"/>
        <v>51.1</v>
      </c>
      <c r="AH342">
        <f t="shared" si="60"/>
        <v>0.9</v>
      </c>
      <c r="AJ342" s="9">
        <v>619655</v>
      </c>
      <c r="AK342" t="s">
        <v>306</v>
      </c>
      <c r="AL342" t="s">
        <v>4304</v>
      </c>
      <c r="AM342" t="s">
        <v>4246</v>
      </c>
      <c r="AN342" t="s">
        <v>4305</v>
      </c>
    </row>
    <row r="343" spans="1:40" x14ac:dyDescent="0.3">
      <c r="A343" t="s">
        <v>357</v>
      </c>
      <c r="B343" t="s">
        <v>358</v>
      </c>
      <c r="C343" s="10">
        <v>157325</v>
      </c>
      <c r="D343">
        <v>49</v>
      </c>
      <c r="E343">
        <v>17</v>
      </c>
      <c r="F343">
        <v>108</v>
      </c>
      <c r="G343">
        <v>101</v>
      </c>
      <c r="H343">
        <v>0</v>
      </c>
      <c r="I343">
        <v>79.2</v>
      </c>
      <c r="J343">
        <v>0.8</v>
      </c>
      <c r="K343">
        <v>72.2</v>
      </c>
      <c r="L343">
        <v>0.8</v>
      </c>
      <c r="M343">
        <v>93.1</v>
      </c>
      <c r="N343">
        <v>1.1000000000000001</v>
      </c>
      <c r="O343">
        <v>69.3</v>
      </c>
      <c r="P343">
        <v>1.4</v>
      </c>
      <c r="U343" t="s">
        <v>357</v>
      </c>
      <c r="V343">
        <f t="shared" si="51"/>
        <v>157325</v>
      </c>
      <c r="W343" t="str">
        <f t="shared" si="52"/>
        <v>École publique Hélène-Gravel</v>
      </c>
      <c r="X343" t="str">
        <f>VLOOKUP($C343,$AJ$3:$AN$4906,3,FALSE)</f>
        <v>1412 Stephen rue</v>
      </c>
      <c r="Y343" t="str">
        <f>VLOOKUP($C343,$AJ$3:$AN$4906,4,FALSE)</f>
        <v>Sudbury</v>
      </c>
      <c r="Z343" t="str">
        <f>VLOOKUP($C343,$AJ$3:$AN$4906,5,FALSE)</f>
        <v>P3E4L5</v>
      </c>
      <c r="AA343">
        <f t="shared" si="53"/>
        <v>79.2</v>
      </c>
      <c r="AB343">
        <f t="shared" si="54"/>
        <v>0.8</v>
      </c>
      <c r="AC343">
        <f t="shared" si="55"/>
        <v>72.2</v>
      </c>
      <c r="AD343">
        <f t="shared" si="56"/>
        <v>0.8</v>
      </c>
      <c r="AE343">
        <f t="shared" si="57"/>
        <v>93.1</v>
      </c>
      <c r="AF343">
        <f t="shared" si="58"/>
        <v>1.1000000000000001</v>
      </c>
      <c r="AG343">
        <f t="shared" si="59"/>
        <v>69.3</v>
      </c>
      <c r="AH343">
        <f t="shared" si="60"/>
        <v>1.4</v>
      </c>
      <c r="AJ343" s="9">
        <v>42108</v>
      </c>
      <c r="AK343" t="s">
        <v>307</v>
      </c>
      <c r="AL343" t="s">
        <v>4306</v>
      </c>
      <c r="AM343" t="s">
        <v>4215</v>
      </c>
      <c r="AN343" t="s">
        <v>4307</v>
      </c>
    </row>
    <row r="344" spans="1:40" x14ac:dyDescent="0.3">
      <c r="A344" t="s">
        <v>357</v>
      </c>
      <c r="B344" t="s">
        <v>359</v>
      </c>
      <c r="C344" s="10">
        <v>342432</v>
      </c>
      <c r="D344">
        <v>16</v>
      </c>
      <c r="E344">
        <v>13</v>
      </c>
      <c r="F344">
        <v>13</v>
      </c>
      <c r="H344">
        <v>0</v>
      </c>
      <c r="K344">
        <v>69.2</v>
      </c>
      <c r="U344" t="s">
        <v>357</v>
      </c>
      <c r="V344">
        <f t="shared" si="51"/>
        <v>342432</v>
      </c>
      <c r="W344" t="str">
        <f t="shared" si="52"/>
        <v>École publique Camille-Perron</v>
      </c>
      <c r="X344" t="str">
        <f>VLOOKUP($C344,$AJ$3:$AN$4906,3,FALSE)</f>
        <v>13 Church rue</v>
      </c>
      <c r="Y344" t="str">
        <f>VLOOKUP($C344,$AJ$3:$AN$4906,4,FALSE)</f>
        <v>Markstay</v>
      </c>
      <c r="Z344" t="str">
        <f>VLOOKUP($C344,$AJ$3:$AN$4906,5,FALSE)</f>
        <v>P0M2G0</v>
      </c>
      <c r="AA344">
        <f t="shared" si="53"/>
        <v>0</v>
      </c>
      <c r="AB344">
        <f t="shared" si="54"/>
        <v>0</v>
      </c>
      <c r="AC344">
        <f t="shared" si="55"/>
        <v>69.2</v>
      </c>
      <c r="AD344">
        <f t="shared" si="56"/>
        <v>0</v>
      </c>
      <c r="AE344">
        <f t="shared" si="57"/>
        <v>0</v>
      </c>
      <c r="AF344">
        <f t="shared" si="58"/>
        <v>0</v>
      </c>
      <c r="AG344">
        <f t="shared" si="59"/>
        <v>0</v>
      </c>
      <c r="AH344">
        <f t="shared" si="60"/>
        <v>0</v>
      </c>
      <c r="AJ344" s="9">
        <v>165484</v>
      </c>
      <c r="AK344" t="s">
        <v>308</v>
      </c>
      <c r="AL344" t="s">
        <v>4308</v>
      </c>
      <c r="AM344" t="s">
        <v>4188</v>
      </c>
      <c r="AN344" t="s">
        <v>4309</v>
      </c>
    </row>
    <row r="345" spans="1:40" x14ac:dyDescent="0.3">
      <c r="A345" t="s">
        <v>357</v>
      </c>
      <c r="B345" t="s">
        <v>360</v>
      </c>
      <c r="C345" s="10">
        <v>460338</v>
      </c>
      <c r="D345">
        <v>36</v>
      </c>
      <c r="E345">
        <v>18</v>
      </c>
      <c r="G345">
        <v>14</v>
      </c>
      <c r="H345">
        <v>0</v>
      </c>
      <c r="O345">
        <v>21.4</v>
      </c>
      <c r="U345" t="s">
        <v>357</v>
      </c>
      <c r="V345">
        <f t="shared" si="51"/>
        <v>460338</v>
      </c>
      <c r="W345" t="str">
        <f t="shared" si="52"/>
        <v>École publique Franco-Nord</v>
      </c>
      <c r="X345" t="str">
        <f>VLOOKUP($C345,$AJ$3:$AN$4906,3,FALSE)</f>
        <v>178 Junction avenue</v>
      </c>
      <c r="Y345" t="str">
        <f>VLOOKUP($C345,$AJ$3:$AN$4906,4,FALSE)</f>
        <v>Azilda</v>
      </c>
      <c r="Z345" t="str">
        <f>VLOOKUP($C345,$AJ$3:$AN$4906,5,FALSE)</f>
        <v>P0M1B0</v>
      </c>
      <c r="AA345">
        <f t="shared" si="53"/>
        <v>0</v>
      </c>
      <c r="AB345">
        <f t="shared" si="54"/>
        <v>0</v>
      </c>
      <c r="AC345">
        <f t="shared" si="55"/>
        <v>0</v>
      </c>
      <c r="AD345">
        <f t="shared" si="56"/>
        <v>0</v>
      </c>
      <c r="AE345">
        <f t="shared" si="57"/>
        <v>0</v>
      </c>
      <c r="AF345">
        <f t="shared" si="58"/>
        <v>0</v>
      </c>
      <c r="AG345">
        <f t="shared" si="59"/>
        <v>21.4</v>
      </c>
      <c r="AH345">
        <f t="shared" si="60"/>
        <v>0</v>
      </c>
      <c r="AJ345" s="9">
        <v>165476</v>
      </c>
      <c r="AK345" t="s">
        <v>309</v>
      </c>
      <c r="AL345" t="s">
        <v>4310</v>
      </c>
      <c r="AM345" t="s">
        <v>4158</v>
      </c>
      <c r="AN345" t="s">
        <v>4311</v>
      </c>
    </row>
    <row r="346" spans="1:40" x14ac:dyDescent="0.3">
      <c r="A346" t="s">
        <v>357</v>
      </c>
      <c r="B346" t="s">
        <v>361</v>
      </c>
      <c r="C346" s="10">
        <v>408735</v>
      </c>
      <c r="D346">
        <v>32</v>
      </c>
      <c r="E346">
        <v>26</v>
      </c>
      <c r="F346">
        <v>123</v>
      </c>
      <c r="G346">
        <v>103</v>
      </c>
      <c r="H346">
        <v>0</v>
      </c>
      <c r="I346">
        <v>63.8</v>
      </c>
      <c r="J346">
        <v>0.3</v>
      </c>
      <c r="K346">
        <v>55.3</v>
      </c>
      <c r="L346">
        <v>0.2</v>
      </c>
      <c r="M346">
        <v>72.8</v>
      </c>
      <c r="N346">
        <v>-0.3</v>
      </c>
      <c r="O346">
        <v>24.3</v>
      </c>
      <c r="P346">
        <v>-1.2</v>
      </c>
      <c r="U346" t="s">
        <v>357</v>
      </c>
      <c r="V346">
        <f t="shared" si="51"/>
        <v>408735</v>
      </c>
      <c r="W346" t="str">
        <f t="shared" si="52"/>
        <v>École publique Jean-Éthier-Blais</v>
      </c>
      <c r="X346" t="str">
        <f>VLOOKUP($C346,$AJ$3:$AN$4906,3,FALSE)</f>
        <v>2190 Lasalle boul</v>
      </c>
      <c r="Y346" t="str">
        <f>VLOOKUP($C346,$AJ$3:$AN$4906,4,FALSE)</f>
        <v>Sudbury</v>
      </c>
      <c r="Z346" t="str">
        <f>VLOOKUP($C346,$AJ$3:$AN$4906,5,FALSE)</f>
        <v>P3A2A8</v>
      </c>
      <c r="AA346">
        <f t="shared" si="53"/>
        <v>63.8</v>
      </c>
      <c r="AB346">
        <f t="shared" si="54"/>
        <v>0.3</v>
      </c>
      <c r="AC346">
        <f t="shared" si="55"/>
        <v>55.3</v>
      </c>
      <c r="AD346">
        <f t="shared" si="56"/>
        <v>0.2</v>
      </c>
      <c r="AE346">
        <f t="shared" si="57"/>
        <v>72.8</v>
      </c>
      <c r="AF346">
        <f t="shared" si="58"/>
        <v>-0.3</v>
      </c>
      <c r="AG346">
        <f t="shared" si="59"/>
        <v>24.3</v>
      </c>
      <c r="AH346">
        <f t="shared" si="60"/>
        <v>-1.2</v>
      </c>
      <c r="AJ346" s="9">
        <v>165425</v>
      </c>
      <c r="AK346" t="s">
        <v>4312</v>
      </c>
      <c r="AL346" t="s">
        <v>4313</v>
      </c>
      <c r="AM346" t="s">
        <v>4314</v>
      </c>
      <c r="AN346" t="s">
        <v>4315</v>
      </c>
    </row>
    <row r="347" spans="1:40" x14ac:dyDescent="0.3">
      <c r="A347" t="s">
        <v>357</v>
      </c>
      <c r="B347" t="s">
        <v>362</v>
      </c>
      <c r="C347" s="10">
        <v>282898</v>
      </c>
      <c r="D347">
        <v>23</v>
      </c>
      <c r="E347">
        <v>39</v>
      </c>
      <c r="F347">
        <v>56</v>
      </c>
      <c r="G347">
        <v>26</v>
      </c>
      <c r="H347">
        <v>0</v>
      </c>
      <c r="I347">
        <v>45.5</v>
      </c>
      <c r="J347">
        <v>-0.3</v>
      </c>
      <c r="K347">
        <v>41.1</v>
      </c>
      <c r="L347">
        <v>0.1</v>
      </c>
      <c r="U347" t="s">
        <v>357</v>
      </c>
      <c r="V347">
        <f t="shared" si="51"/>
        <v>282898</v>
      </c>
      <c r="W347" t="str">
        <f t="shared" si="52"/>
        <v>École publique Jeanne-Sauvé</v>
      </c>
      <c r="X347" t="str">
        <f>VLOOKUP($C347,$AJ$3:$AN$4906,3,FALSE)</f>
        <v>300 Van Horne rue</v>
      </c>
      <c r="Y347" t="str">
        <f>VLOOKUP($C347,$AJ$3:$AN$4906,4,FALSE)</f>
        <v>Sudbury</v>
      </c>
      <c r="Z347" t="str">
        <f>VLOOKUP($C347,$AJ$3:$AN$4906,5,FALSE)</f>
        <v>P3B1H9</v>
      </c>
      <c r="AA347">
        <f t="shared" si="53"/>
        <v>45.5</v>
      </c>
      <c r="AB347">
        <f t="shared" si="54"/>
        <v>-0.3</v>
      </c>
      <c r="AC347">
        <f t="shared" si="55"/>
        <v>41.1</v>
      </c>
      <c r="AD347">
        <f t="shared" si="56"/>
        <v>0.1</v>
      </c>
      <c r="AE347">
        <f t="shared" si="57"/>
        <v>0</v>
      </c>
      <c r="AF347">
        <f t="shared" si="58"/>
        <v>0</v>
      </c>
      <c r="AG347">
        <f t="shared" si="59"/>
        <v>0</v>
      </c>
      <c r="AH347">
        <f t="shared" si="60"/>
        <v>0</v>
      </c>
      <c r="AJ347" s="9">
        <v>412543</v>
      </c>
      <c r="AK347" t="s">
        <v>4316</v>
      </c>
      <c r="AL347" t="s">
        <v>4202</v>
      </c>
      <c r="AM347" t="s">
        <v>4203</v>
      </c>
      <c r="AN347" t="s">
        <v>4204</v>
      </c>
    </row>
    <row r="348" spans="1:40" x14ac:dyDescent="0.3">
      <c r="A348" t="s">
        <v>357</v>
      </c>
      <c r="B348" t="s">
        <v>363</v>
      </c>
      <c r="C348" s="10">
        <v>568961</v>
      </c>
      <c r="D348">
        <v>26</v>
      </c>
      <c r="E348">
        <v>18</v>
      </c>
      <c r="F348">
        <v>75</v>
      </c>
      <c r="G348">
        <v>72</v>
      </c>
      <c r="H348">
        <v>0</v>
      </c>
      <c r="I348">
        <v>63.3</v>
      </c>
      <c r="J348">
        <v>0</v>
      </c>
      <c r="K348">
        <v>58.7</v>
      </c>
      <c r="L348">
        <v>0.3</v>
      </c>
      <c r="M348">
        <v>75.7</v>
      </c>
      <c r="N348">
        <v>-0.2</v>
      </c>
      <c r="O348">
        <v>34.700000000000003</v>
      </c>
      <c r="P348">
        <v>-0.4</v>
      </c>
      <c r="U348" t="s">
        <v>357</v>
      </c>
      <c r="V348">
        <f t="shared" si="51"/>
        <v>568961</v>
      </c>
      <c r="W348" t="str">
        <f t="shared" si="52"/>
        <v>École publique Foyer-Jeunesse</v>
      </c>
      <c r="X348" t="str">
        <f>VLOOKUP($C348,$AJ$3:$AN$4906,3,FALSE)</f>
        <v>4752 Notre Dame avenue</v>
      </c>
      <c r="Y348" t="str">
        <f>VLOOKUP($C348,$AJ$3:$AN$4906,4,FALSE)</f>
        <v>Hanmer</v>
      </c>
      <c r="Z348" t="str">
        <f>VLOOKUP($C348,$AJ$3:$AN$4906,5,FALSE)</f>
        <v>P3P1X5</v>
      </c>
      <c r="AA348">
        <f t="shared" si="53"/>
        <v>63.3</v>
      </c>
      <c r="AB348">
        <f t="shared" si="54"/>
        <v>0</v>
      </c>
      <c r="AC348">
        <f t="shared" si="55"/>
        <v>58.7</v>
      </c>
      <c r="AD348">
        <f t="shared" si="56"/>
        <v>0.3</v>
      </c>
      <c r="AE348">
        <f t="shared" si="57"/>
        <v>75.7</v>
      </c>
      <c r="AF348">
        <f t="shared" si="58"/>
        <v>-0.2</v>
      </c>
      <c r="AG348">
        <f t="shared" si="59"/>
        <v>34.700000000000003</v>
      </c>
      <c r="AH348">
        <f t="shared" si="60"/>
        <v>-0.4</v>
      </c>
      <c r="AJ348" s="9">
        <v>298133</v>
      </c>
      <c r="AK348" t="s">
        <v>4317</v>
      </c>
      <c r="AL348" t="s">
        <v>4166</v>
      </c>
      <c r="AM348" t="s">
        <v>4167</v>
      </c>
      <c r="AN348" t="s">
        <v>4168</v>
      </c>
    </row>
    <row r="349" spans="1:40" x14ac:dyDescent="0.3">
      <c r="A349" t="s">
        <v>357</v>
      </c>
      <c r="B349" t="s">
        <v>364</v>
      </c>
      <c r="C349" s="10">
        <v>164909</v>
      </c>
      <c r="D349">
        <v>22</v>
      </c>
      <c r="E349">
        <v>22</v>
      </c>
      <c r="F349">
        <v>52</v>
      </c>
      <c r="H349">
        <v>0</v>
      </c>
      <c r="I349">
        <v>44.2</v>
      </c>
      <c r="J349">
        <v>-1.1000000000000001</v>
      </c>
      <c r="K349">
        <v>44.2</v>
      </c>
      <c r="L349">
        <v>-0.6</v>
      </c>
      <c r="U349" t="s">
        <v>357</v>
      </c>
      <c r="V349">
        <f t="shared" si="51"/>
        <v>164909</v>
      </c>
      <c r="W349" t="str">
        <f t="shared" si="52"/>
        <v>École publique Pavillon-de-l'Avenir</v>
      </c>
      <c r="X349" t="str">
        <f>VLOOKUP($C349,$AJ$3:$AN$4906,3,FALSE)</f>
        <v>370 Côté ave</v>
      </c>
      <c r="Y349" t="str">
        <f>VLOOKUP($C349,$AJ$3:$AN$4906,4,FALSE)</f>
        <v>Chelmsford</v>
      </c>
      <c r="Z349" t="str">
        <f>VLOOKUP($C349,$AJ$3:$AN$4906,5,FALSE)</f>
        <v>P0M1L0</v>
      </c>
      <c r="AA349">
        <f t="shared" si="53"/>
        <v>44.2</v>
      </c>
      <c r="AB349">
        <f t="shared" si="54"/>
        <v>-1.1000000000000001</v>
      </c>
      <c r="AC349">
        <f t="shared" si="55"/>
        <v>44.2</v>
      </c>
      <c r="AD349">
        <f t="shared" si="56"/>
        <v>-0.6</v>
      </c>
      <c r="AE349">
        <f t="shared" si="57"/>
        <v>0</v>
      </c>
      <c r="AF349">
        <f t="shared" si="58"/>
        <v>0</v>
      </c>
      <c r="AG349">
        <f t="shared" si="59"/>
        <v>0</v>
      </c>
      <c r="AH349">
        <f t="shared" si="60"/>
        <v>0</v>
      </c>
      <c r="AJ349" s="9">
        <v>530476</v>
      </c>
      <c r="AK349" t="s">
        <v>4318</v>
      </c>
      <c r="AL349" t="s">
        <v>4319</v>
      </c>
      <c r="AM349" t="s">
        <v>4196</v>
      </c>
      <c r="AN349" t="s">
        <v>4320</v>
      </c>
    </row>
    <row r="350" spans="1:40" x14ac:dyDescent="0.3">
      <c r="A350" t="s">
        <v>357</v>
      </c>
      <c r="B350" t="s">
        <v>365</v>
      </c>
      <c r="C350" s="10">
        <v>174882</v>
      </c>
      <c r="D350">
        <v>28</v>
      </c>
      <c r="E350">
        <v>17</v>
      </c>
      <c r="F350">
        <v>43</v>
      </c>
      <c r="G350">
        <v>75</v>
      </c>
      <c r="H350">
        <v>0</v>
      </c>
      <c r="I350">
        <v>58.1</v>
      </c>
      <c r="J350">
        <v>-0.4</v>
      </c>
      <c r="K350">
        <v>46.5</v>
      </c>
      <c r="L350">
        <v>-0.9</v>
      </c>
      <c r="M350">
        <v>81.3</v>
      </c>
      <c r="N350">
        <v>0.3</v>
      </c>
      <c r="O350">
        <v>38.700000000000003</v>
      </c>
      <c r="P350">
        <v>-0.2</v>
      </c>
      <c r="U350" t="s">
        <v>357</v>
      </c>
      <c r="V350">
        <f t="shared" si="51"/>
        <v>174882</v>
      </c>
      <c r="W350" t="str">
        <f t="shared" si="52"/>
        <v>École publique de la Découverte</v>
      </c>
      <c r="X350" t="str">
        <f>VLOOKUP($C350,$AJ$3:$AN$4906,3,FALSE)</f>
        <v>1450 Main rue</v>
      </c>
      <c r="Y350" t="str">
        <f>VLOOKUP($C350,$AJ$3:$AN$4906,4,FALSE)</f>
        <v>Val Caron</v>
      </c>
      <c r="Z350" t="str">
        <f>VLOOKUP($C350,$AJ$3:$AN$4906,5,FALSE)</f>
        <v>P3N1R8</v>
      </c>
      <c r="AA350">
        <f t="shared" si="53"/>
        <v>58.1</v>
      </c>
      <c r="AB350">
        <f t="shared" si="54"/>
        <v>-0.4</v>
      </c>
      <c r="AC350">
        <f t="shared" si="55"/>
        <v>46.5</v>
      </c>
      <c r="AD350">
        <f t="shared" si="56"/>
        <v>-0.9</v>
      </c>
      <c r="AE350">
        <f t="shared" si="57"/>
        <v>81.3</v>
      </c>
      <c r="AF350">
        <f t="shared" si="58"/>
        <v>0.3</v>
      </c>
      <c r="AG350">
        <f t="shared" si="59"/>
        <v>38.700000000000003</v>
      </c>
      <c r="AH350">
        <f t="shared" si="60"/>
        <v>-0.2</v>
      </c>
      <c r="AJ350" s="9">
        <v>588462</v>
      </c>
      <c r="AK350" t="s">
        <v>4321</v>
      </c>
      <c r="AL350" t="s">
        <v>4207</v>
      </c>
      <c r="AM350" t="s">
        <v>4158</v>
      </c>
      <c r="AN350" t="s">
        <v>4208</v>
      </c>
    </row>
    <row r="351" spans="1:40" x14ac:dyDescent="0.3">
      <c r="A351" t="s">
        <v>366</v>
      </c>
      <c r="B351" t="s">
        <v>367</v>
      </c>
      <c r="C351" s="10">
        <v>45578</v>
      </c>
      <c r="D351">
        <v>20</v>
      </c>
      <c r="E351">
        <v>23</v>
      </c>
      <c r="F351">
        <v>70</v>
      </c>
      <c r="G351">
        <v>77</v>
      </c>
      <c r="H351">
        <v>0</v>
      </c>
      <c r="K351">
        <v>57.1</v>
      </c>
      <c r="L351">
        <v>0.6</v>
      </c>
      <c r="M351">
        <v>83.1</v>
      </c>
      <c r="N351">
        <v>1.1000000000000001</v>
      </c>
      <c r="O351">
        <v>54.5</v>
      </c>
      <c r="P351">
        <v>1.6</v>
      </c>
      <c r="U351" t="s">
        <v>366</v>
      </c>
      <c r="V351">
        <f t="shared" si="51"/>
        <v>45578</v>
      </c>
      <c r="W351" t="str">
        <f t="shared" si="52"/>
        <v>Bertha Shaw Public School</v>
      </c>
      <c r="X351" t="str">
        <f>VLOOKUP($C351,$AJ$3:$AN$4906,3,FALSE)</f>
        <v>109 Powell Ave</v>
      </c>
      <c r="Y351" t="str">
        <f>VLOOKUP($C351,$AJ$3:$AN$4906,4,FALSE)</f>
        <v>South Porcupine</v>
      </c>
      <c r="Z351" t="str">
        <f>VLOOKUP($C351,$AJ$3:$AN$4906,5,FALSE)</f>
        <v>P0N1H0</v>
      </c>
      <c r="AA351">
        <f t="shared" si="53"/>
        <v>0</v>
      </c>
      <c r="AB351">
        <f t="shared" si="54"/>
        <v>0</v>
      </c>
      <c r="AC351">
        <f t="shared" si="55"/>
        <v>57.1</v>
      </c>
      <c r="AD351">
        <f t="shared" si="56"/>
        <v>0.6</v>
      </c>
      <c r="AE351">
        <f t="shared" si="57"/>
        <v>83.1</v>
      </c>
      <c r="AF351">
        <f t="shared" si="58"/>
        <v>1.1000000000000001</v>
      </c>
      <c r="AG351">
        <f t="shared" si="59"/>
        <v>54.5</v>
      </c>
      <c r="AH351">
        <f t="shared" si="60"/>
        <v>1.6</v>
      </c>
      <c r="AJ351" s="9">
        <v>37753</v>
      </c>
      <c r="AK351" t="s">
        <v>311</v>
      </c>
      <c r="AL351" t="s">
        <v>4322</v>
      </c>
      <c r="AM351" t="s">
        <v>4323</v>
      </c>
      <c r="AN351" t="s">
        <v>4324</v>
      </c>
    </row>
    <row r="352" spans="1:40" x14ac:dyDescent="0.3">
      <c r="A352" t="s">
        <v>366</v>
      </c>
      <c r="B352" t="s">
        <v>368</v>
      </c>
      <c r="C352" s="10">
        <v>97969</v>
      </c>
      <c r="D352">
        <v>13</v>
      </c>
      <c r="E352">
        <v>23</v>
      </c>
      <c r="F352">
        <v>108</v>
      </c>
      <c r="G352">
        <v>93</v>
      </c>
      <c r="H352">
        <v>0</v>
      </c>
      <c r="K352">
        <v>26.9</v>
      </c>
      <c r="L352">
        <v>-1.6</v>
      </c>
      <c r="M352">
        <v>82.3</v>
      </c>
      <c r="N352">
        <v>1.4</v>
      </c>
      <c r="O352">
        <v>23.7</v>
      </c>
      <c r="P352">
        <v>-0.5</v>
      </c>
      <c r="U352" t="s">
        <v>366</v>
      </c>
      <c r="V352">
        <f t="shared" si="51"/>
        <v>97969</v>
      </c>
      <c r="W352" t="str">
        <f t="shared" si="52"/>
        <v>Central School</v>
      </c>
      <c r="X352" t="str">
        <f>VLOOKUP($C352,$AJ$3:$AN$4906,3,FALSE)</f>
        <v>23 Station Rd</v>
      </c>
      <c r="Y352" t="str">
        <f>VLOOKUP($C352,$AJ$3:$AN$4906,4,FALSE)</f>
        <v>Kirkland Lake</v>
      </c>
      <c r="Z352" t="str">
        <f>VLOOKUP($C352,$AJ$3:$AN$4906,5,FALSE)</f>
        <v>P2N3H2</v>
      </c>
      <c r="AA352">
        <f t="shared" si="53"/>
        <v>0</v>
      </c>
      <c r="AB352">
        <f t="shared" si="54"/>
        <v>0</v>
      </c>
      <c r="AC352">
        <f t="shared" si="55"/>
        <v>26.9</v>
      </c>
      <c r="AD352">
        <f t="shared" si="56"/>
        <v>-1.6</v>
      </c>
      <c r="AE352">
        <f t="shared" si="57"/>
        <v>82.3</v>
      </c>
      <c r="AF352">
        <f t="shared" si="58"/>
        <v>1.4</v>
      </c>
      <c r="AG352">
        <f t="shared" si="59"/>
        <v>23.7</v>
      </c>
      <c r="AH352">
        <f t="shared" si="60"/>
        <v>-0.5</v>
      </c>
      <c r="AJ352" s="9">
        <v>298572</v>
      </c>
      <c r="AK352" t="s">
        <v>4325</v>
      </c>
      <c r="AL352" t="s">
        <v>4210</v>
      </c>
      <c r="AM352" t="s">
        <v>4211</v>
      </c>
      <c r="AN352" t="s">
        <v>4212</v>
      </c>
    </row>
    <row r="353" spans="1:40" x14ac:dyDescent="0.3">
      <c r="A353" t="s">
        <v>366</v>
      </c>
      <c r="B353" t="s">
        <v>369</v>
      </c>
      <c r="C353" s="10">
        <v>114073</v>
      </c>
      <c r="D353">
        <v>17</v>
      </c>
      <c r="E353">
        <v>24</v>
      </c>
      <c r="F353">
        <v>122</v>
      </c>
      <c r="G353">
        <v>129</v>
      </c>
      <c r="H353">
        <v>0</v>
      </c>
      <c r="I353">
        <v>20.100000000000001</v>
      </c>
      <c r="J353">
        <v>-2.6</v>
      </c>
      <c r="K353">
        <v>19.7</v>
      </c>
      <c r="L353">
        <v>-2.2999999999999998</v>
      </c>
      <c r="M353">
        <v>56.6</v>
      </c>
      <c r="N353">
        <v>-1.4</v>
      </c>
      <c r="O353">
        <v>12.4</v>
      </c>
      <c r="P353">
        <v>-1.5</v>
      </c>
      <c r="U353" t="s">
        <v>366</v>
      </c>
      <c r="V353">
        <f t="shared" si="51"/>
        <v>114073</v>
      </c>
      <c r="W353" t="str">
        <f t="shared" si="52"/>
        <v>Cochrane Public School</v>
      </c>
      <c r="X353" t="str">
        <f>VLOOKUP($C353,$AJ$3:$AN$4906,3,FALSE)</f>
        <v>453 A Chalmers Avenue</v>
      </c>
      <c r="Y353" t="str">
        <f>VLOOKUP($C353,$AJ$3:$AN$4906,4,FALSE)</f>
        <v>Cochrane</v>
      </c>
      <c r="Z353" t="str">
        <f>VLOOKUP($C353,$AJ$3:$AN$4906,5,FALSE)</f>
        <v>P0L1C0</v>
      </c>
      <c r="AA353">
        <f t="shared" si="53"/>
        <v>20.100000000000001</v>
      </c>
      <c r="AB353">
        <f t="shared" si="54"/>
        <v>-2.6</v>
      </c>
      <c r="AC353">
        <f t="shared" si="55"/>
        <v>19.7</v>
      </c>
      <c r="AD353">
        <f t="shared" si="56"/>
        <v>-2.2999999999999998</v>
      </c>
      <c r="AE353">
        <f t="shared" si="57"/>
        <v>56.6</v>
      </c>
      <c r="AF353">
        <f t="shared" si="58"/>
        <v>-1.4</v>
      </c>
      <c r="AG353">
        <f t="shared" si="59"/>
        <v>12.4</v>
      </c>
      <c r="AH353">
        <f t="shared" si="60"/>
        <v>-1.5</v>
      </c>
      <c r="AJ353" s="9">
        <v>629646</v>
      </c>
      <c r="AK353" t="s">
        <v>312</v>
      </c>
      <c r="AL353" t="s">
        <v>4326</v>
      </c>
      <c r="AM353" t="s">
        <v>4327</v>
      </c>
      <c r="AN353" t="s">
        <v>4328</v>
      </c>
    </row>
    <row r="354" spans="1:40" x14ac:dyDescent="0.3">
      <c r="A354" t="s">
        <v>366</v>
      </c>
      <c r="B354" t="s">
        <v>370</v>
      </c>
      <c r="C354" s="10">
        <v>140210</v>
      </c>
      <c r="D354">
        <v>15</v>
      </c>
      <c r="E354">
        <v>23</v>
      </c>
      <c r="F354">
        <v>37</v>
      </c>
      <c r="G354">
        <v>41</v>
      </c>
      <c r="H354">
        <v>0</v>
      </c>
      <c r="I354">
        <v>17.600000000000001</v>
      </c>
      <c r="J354">
        <v>-2.9</v>
      </c>
      <c r="K354">
        <v>16.2</v>
      </c>
      <c r="L354">
        <v>-2.6</v>
      </c>
      <c r="M354">
        <v>51.2</v>
      </c>
      <c r="N354">
        <v>-2.1</v>
      </c>
      <c r="O354">
        <v>2.4</v>
      </c>
      <c r="P354">
        <v>-2.2999999999999998</v>
      </c>
      <c r="U354" t="s">
        <v>366</v>
      </c>
      <c r="V354">
        <f t="shared" si="51"/>
        <v>140210</v>
      </c>
      <c r="W354" t="str">
        <f t="shared" si="52"/>
        <v>Diamond Jubilee Public School</v>
      </c>
      <c r="X354" t="str">
        <f>VLOOKUP($C354,$AJ$3:$AN$4906,3,FALSE)</f>
        <v>61 Devonshire St</v>
      </c>
      <c r="Y354" t="str">
        <f>VLOOKUP($C354,$AJ$3:$AN$4906,4,FALSE)</f>
        <v>Kapuskasing</v>
      </c>
      <c r="Z354" t="str">
        <f>VLOOKUP($C354,$AJ$3:$AN$4906,5,FALSE)</f>
        <v>P5N1C5</v>
      </c>
      <c r="AA354">
        <f t="shared" si="53"/>
        <v>17.600000000000001</v>
      </c>
      <c r="AB354">
        <f t="shared" si="54"/>
        <v>-2.9</v>
      </c>
      <c r="AC354">
        <f t="shared" si="55"/>
        <v>16.2</v>
      </c>
      <c r="AD354">
        <f t="shared" si="56"/>
        <v>-2.6</v>
      </c>
      <c r="AE354">
        <f t="shared" si="57"/>
        <v>51.2</v>
      </c>
      <c r="AF354">
        <f t="shared" si="58"/>
        <v>-2.1</v>
      </c>
      <c r="AG354">
        <f t="shared" si="59"/>
        <v>2.4</v>
      </c>
      <c r="AH354">
        <f t="shared" si="60"/>
        <v>-2.2999999999999998</v>
      </c>
      <c r="AJ354" s="9">
        <v>426502</v>
      </c>
      <c r="AK354" t="s">
        <v>313</v>
      </c>
      <c r="AL354" t="s">
        <v>4329</v>
      </c>
      <c r="AM354" t="s">
        <v>4184</v>
      </c>
      <c r="AN354" t="s">
        <v>4330</v>
      </c>
    </row>
    <row r="355" spans="1:40" x14ac:dyDescent="0.3">
      <c r="A355" t="s">
        <v>366</v>
      </c>
      <c r="B355" t="s">
        <v>371</v>
      </c>
      <c r="C355" s="10">
        <v>181552</v>
      </c>
      <c r="D355">
        <v>17</v>
      </c>
      <c r="E355">
        <v>13</v>
      </c>
      <c r="F355">
        <v>78</v>
      </c>
      <c r="G355">
        <v>90</v>
      </c>
      <c r="H355">
        <v>0</v>
      </c>
      <c r="I355">
        <v>49.4</v>
      </c>
      <c r="J355">
        <v>-0.6</v>
      </c>
      <c r="K355">
        <v>46.2</v>
      </c>
      <c r="L355">
        <v>-0.4</v>
      </c>
      <c r="M355">
        <v>77.8</v>
      </c>
      <c r="N355">
        <v>0.6</v>
      </c>
      <c r="O355">
        <v>33.299999999999997</v>
      </c>
      <c r="P355">
        <v>-0.2</v>
      </c>
      <c r="U355" t="s">
        <v>366</v>
      </c>
      <c r="V355">
        <f t="shared" si="51"/>
        <v>181552</v>
      </c>
      <c r="W355" t="str">
        <f t="shared" si="52"/>
        <v>Englehart Public School</v>
      </c>
      <c r="X355" t="str">
        <f>VLOOKUP($C355,$AJ$3:$AN$4906,3,FALSE)</f>
        <v>70 Eighth Ave</v>
      </c>
      <c r="Y355" t="str">
        <f>VLOOKUP($C355,$AJ$3:$AN$4906,4,FALSE)</f>
        <v>Englehart</v>
      </c>
      <c r="Z355" t="str">
        <f>VLOOKUP($C355,$AJ$3:$AN$4906,5,FALSE)</f>
        <v>P0J1H0</v>
      </c>
      <c r="AA355">
        <f t="shared" si="53"/>
        <v>49.4</v>
      </c>
      <c r="AB355">
        <f t="shared" si="54"/>
        <v>-0.6</v>
      </c>
      <c r="AC355">
        <f t="shared" si="55"/>
        <v>46.2</v>
      </c>
      <c r="AD355">
        <f t="shared" si="56"/>
        <v>-0.4</v>
      </c>
      <c r="AE355">
        <f t="shared" si="57"/>
        <v>77.8</v>
      </c>
      <c r="AF355">
        <f t="shared" si="58"/>
        <v>0.6</v>
      </c>
      <c r="AG355">
        <f t="shared" si="59"/>
        <v>33.299999999999997</v>
      </c>
      <c r="AH355">
        <f t="shared" si="60"/>
        <v>-0.2</v>
      </c>
      <c r="AJ355" s="9">
        <v>186910</v>
      </c>
      <c r="AK355" t="s">
        <v>4331</v>
      </c>
      <c r="AL355" t="s">
        <v>4332</v>
      </c>
      <c r="AM355" t="s">
        <v>4215</v>
      </c>
      <c r="AN355" t="s">
        <v>4216</v>
      </c>
    </row>
    <row r="356" spans="1:40" x14ac:dyDescent="0.3">
      <c r="A356" t="s">
        <v>366</v>
      </c>
      <c r="B356" t="s">
        <v>372</v>
      </c>
      <c r="C356" s="10">
        <v>193771</v>
      </c>
      <c r="D356">
        <v>13</v>
      </c>
      <c r="E356">
        <v>30</v>
      </c>
      <c r="F356">
        <v>68</v>
      </c>
      <c r="G356">
        <v>72</v>
      </c>
      <c r="H356">
        <v>0</v>
      </c>
      <c r="I356">
        <v>17.600000000000001</v>
      </c>
      <c r="J356">
        <v>-2.5</v>
      </c>
      <c r="K356">
        <v>14.7</v>
      </c>
      <c r="L356">
        <v>-2.2999999999999998</v>
      </c>
      <c r="M356">
        <v>45.8</v>
      </c>
      <c r="N356">
        <v>-2.2999999999999998</v>
      </c>
      <c r="O356">
        <v>11.1</v>
      </c>
      <c r="P356">
        <v>-1.3</v>
      </c>
      <c r="U356" t="s">
        <v>366</v>
      </c>
      <c r="V356">
        <f t="shared" si="51"/>
        <v>193771</v>
      </c>
      <c r="W356" t="str">
        <f t="shared" si="52"/>
        <v>Federal Public School</v>
      </c>
      <c r="X356" t="str">
        <f>VLOOKUP($C356,$AJ$3:$AN$4906,3,FALSE)</f>
        <v>80 Tweedsmuir Rd</v>
      </c>
      <c r="Y356" t="str">
        <f>VLOOKUP($C356,$AJ$3:$AN$4906,4,FALSE)</f>
        <v>Kirkland Lake</v>
      </c>
      <c r="Z356" t="str">
        <f>VLOOKUP($C356,$AJ$3:$AN$4906,5,FALSE)</f>
        <v>P2N1J5</v>
      </c>
      <c r="AA356">
        <f t="shared" si="53"/>
        <v>17.600000000000001</v>
      </c>
      <c r="AB356">
        <f t="shared" si="54"/>
        <v>-2.5</v>
      </c>
      <c r="AC356">
        <f t="shared" si="55"/>
        <v>14.7</v>
      </c>
      <c r="AD356">
        <f t="shared" si="56"/>
        <v>-2.2999999999999998</v>
      </c>
      <c r="AE356">
        <f t="shared" si="57"/>
        <v>45.8</v>
      </c>
      <c r="AF356">
        <f t="shared" si="58"/>
        <v>-2.2999999999999998</v>
      </c>
      <c r="AG356">
        <f t="shared" si="59"/>
        <v>11.1</v>
      </c>
      <c r="AH356">
        <f t="shared" si="60"/>
        <v>-1.3</v>
      </c>
      <c r="AJ356" s="9">
        <v>705128</v>
      </c>
      <c r="AK356" t="s">
        <v>4333</v>
      </c>
      <c r="AL356" t="s">
        <v>4334</v>
      </c>
      <c r="AM356" t="s">
        <v>4158</v>
      </c>
      <c r="AN356" t="s">
        <v>4335</v>
      </c>
    </row>
    <row r="357" spans="1:40" x14ac:dyDescent="0.3">
      <c r="A357" t="s">
        <v>366</v>
      </c>
      <c r="B357" t="s">
        <v>373</v>
      </c>
      <c r="C357" s="10">
        <v>221554</v>
      </c>
      <c r="D357">
        <v>16</v>
      </c>
      <c r="E357">
        <v>25</v>
      </c>
      <c r="F357">
        <v>61</v>
      </c>
      <c r="G357">
        <v>83</v>
      </c>
      <c r="H357">
        <v>0</v>
      </c>
      <c r="I357">
        <v>27</v>
      </c>
      <c r="J357">
        <v>-2.1</v>
      </c>
      <c r="K357">
        <v>19.7</v>
      </c>
      <c r="L357">
        <v>-2.2999999999999998</v>
      </c>
      <c r="M357">
        <v>55.4</v>
      </c>
      <c r="N357">
        <v>-1.7</v>
      </c>
      <c r="O357">
        <v>7.2</v>
      </c>
      <c r="P357">
        <v>-1.9</v>
      </c>
      <c r="U357" t="s">
        <v>366</v>
      </c>
      <c r="V357">
        <f t="shared" si="51"/>
        <v>221554</v>
      </c>
      <c r="W357" t="str">
        <f t="shared" si="52"/>
        <v>Golden Avenue Public School</v>
      </c>
      <c r="X357" t="str">
        <f>VLOOKUP($C357,$AJ$3:$AN$4906,3,FALSE)</f>
        <v>117 Golden Avenue</v>
      </c>
      <c r="Y357" t="str">
        <f>VLOOKUP($C357,$AJ$3:$AN$4906,4,FALSE)</f>
        <v>South Porcupine</v>
      </c>
      <c r="Z357" t="str">
        <f>VLOOKUP($C357,$AJ$3:$AN$4906,5,FALSE)</f>
        <v>P0N1H0</v>
      </c>
      <c r="AA357">
        <f t="shared" si="53"/>
        <v>27</v>
      </c>
      <c r="AB357">
        <f t="shared" si="54"/>
        <v>-2.1</v>
      </c>
      <c r="AC357">
        <f t="shared" si="55"/>
        <v>19.7</v>
      </c>
      <c r="AD357">
        <f t="shared" si="56"/>
        <v>-2.2999999999999998</v>
      </c>
      <c r="AE357">
        <f t="shared" si="57"/>
        <v>55.4</v>
      </c>
      <c r="AF357">
        <f t="shared" si="58"/>
        <v>-1.7</v>
      </c>
      <c r="AG357">
        <f t="shared" si="59"/>
        <v>7.2</v>
      </c>
      <c r="AH357">
        <f t="shared" si="60"/>
        <v>-1.9</v>
      </c>
      <c r="AJ357" s="9">
        <v>766928</v>
      </c>
      <c r="AK357" t="s">
        <v>4336</v>
      </c>
      <c r="AL357" t="s">
        <v>4337</v>
      </c>
      <c r="AM357" t="s">
        <v>4188</v>
      </c>
      <c r="AN357" t="s">
        <v>4338</v>
      </c>
    </row>
    <row r="358" spans="1:40" x14ac:dyDescent="0.3">
      <c r="A358" t="s">
        <v>366</v>
      </c>
      <c r="B358" t="s">
        <v>374</v>
      </c>
      <c r="C358" s="10">
        <v>76104</v>
      </c>
      <c r="D358">
        <v>10</v>
      </c>
      <c r="E358">
        <v>21</v>
      </c>
      <c r="F358">
        <v>46</v>
      </c>
      <c r="G358">
        <v>57</v>
      </c>
      <c r="H358">
        <v>0</v>
      </c>
      <c r="K358">
        <v>17.399999999999999</v>
      </c>
      <c r="L358">
        <v>-2.4</v>
      </c>
      <c r="U358" t="s">
        <v>366</v>
      </c>
      <c r="V358">
        <f t="shared" si="51"/>
        <v>76104</v>
      </c>
      <c r="W358" t="str">
        <f t="shared" si="52"/>
        <v>Iroquois Falls Public School</v>
      </c>
      <c r="X358" t="str">
        <f>VLOOKUP($C358,$AJ$3:$AN$4906,3,FALSE)</f>
        <v>900 Centennial St</v>
      </c>
      <c r="Y358" t="str">
        <f>VLOOKUP($C358,$AJ$3:$AN$4906,4,FALSE)</f>
        <v>Iroquois Falls</v>
      </c>
      <c r="Z358" t="str">
        <f>VLOOKUP($C358,$AJ$3:$AN$4906,5,FALSE)</f>
        <v>P0K1G0</v>
      </c>
      <c r="AA358">
        <f t="shared" si="53"/>
        <v>0</v>
      </c>
      <c r="AB358">
        <f t="shared" si="54"/>
        <v>0</v>
      </c>
      <c r="AC358">
        <f t="shared" si="55"/>
        <v>17.399999999999999</v>
      </c>
      <c r="AD358">
        <f t="shared" si="56"/>
        <v>-2.4</v>
      </c>
      <c r="AE358">
        <f t="shared" si="57"/>
        <v>0</v>
      </c>
      <c r="AF358">
        <f t="shared" si="58"/>
        <v>0</v>
      </c>
      <c r="AG358">
        <f t="shared" si="59"/>
        <v>0</v>
      </c>
      <c r="AH358">
        <f t="shared" si="60"/>
        <v>0</v>
      </c>
      <c r="AJ358" s="9">
        <v>705497</v>
      </c>
      <c r="AK358" t="s">
        <v>4339</v>
      </c>
      <c r="AL358" t="s">
        <v>4340</v>
      </c>
      <c r="AM358" t="s">
        <v>4203</v>
      </c>
      <c r="AN358" t="s">
        <v>4341</v>
      </c>
    </row>
    <row r="359" spans="1:40" x14ac:dyDescent="0.3">
      <c r="A359" t="s">
        <v>366</v>
      </c>
      <c r="B359" t="s">
        <v>375</v>
      </c>
      <c r="C359" s="10">
        <v>347957</v>
      </c>
      <c r="D359">
        <v>8</v>
      </c>
      <c r="E359">
        <v>12</v>
      </c>
      <c r="F359">
        <v>47</v>
      </c>
      <c r="G359">
        <v>37</v>
      </c>
      <c r="H359">
        <v>0</v>
      </c>
      <c r="I359">
        <v>23.4</v>
      </c>
      <c r="J359">
        <v>-1.9</v>
      </c>
      <c r="K359">
        <v>31.9</v>
      </c>
      <c r="L359">
        <v>-1</v>
      </c>
      <c r="M359">
        <v>66.2</v>
      </c>
      <c r="N359">
        <v>-0.1</v>
      </c>
      <c r="O359">
        <v>24.3</v>
      </c>
      <c r="P359">
        <v>-0.5</v>
      </c>
      <c r="U359" t="s">
        <v>366</v>
      </c>
      <c r="V359">
        <f t="shared" si="51"/>
        <v>347957</v>
      </c>
      <c r="W359" t="str">
        <f t="shared" si="52"/>
        <v>Joseph H Kennedy Public School</v>
      </c>
      <c r="X359" t="str">
        <f>VLOOKUP($C359,$AJ$3:$AN$4906,3,FALSE)</f>
        <v>422 4th Avenue</v>
      </c>
      <c r="Y359" t="str">
        <f>VLOOKUP($C359,$AJ$3:$AN$4906,4,FALSE)</f>
        <v>Matheson</v>
      </c>
      <c r="Z359" t="str">
        <f>VLOOKUP($C359,$AJ$3:$AN$4906,5,FALSE)</f>
        <v>P0K1N0</v>
      </c>
      <c r="AA359">
        <f t="shared" si="53"/>
        <v>23.4</v>
      </c>
      <c r="AB359">
        <f t="shared" si="54"/>
        <v>-1.9</v>
      </c>
      <c r="AC359">
        <f t="shared" si="55"/>
        <v>31.9</v>
      </c>
      <c r="AD359">
        <f t="shared" si="56"/>
        <v>-1</v>
      </c>
      <c r="AE359">
        <f t="shared" si="57"/>
        <v>66.2</v>
      </c>
      <c r="AF359">
        <f t="shared" si="58"/>
        <v>-0.1</v>
      </c>
      <c r="AG359">
        <f t="shared" si="59"/>
        <v>24.3</v>
      </c>
      <c r="AH359">
        <f t="shared" si="60"/>
        <v>-0.5</v>
      </c>
      <c r="AJ359" s="9">
        <v>849732</v>
      </c>
      <c r="AK359" t="s">
        <v>4342</v>
      </c>
      <c r="AL359" t="s">
        <v>4343</v>
      </c>
      <c r="AM359" t="s">
        <v>4158</v>
      </c>
      <c r="AN359" t="s">
        <v>4344</v>
      </c>
    </row>
    <row r="360" spans="1:40" x14ac:dyDescent="0.3">
      <c r="A360" t="s">
        <v>366</v>
      </c>
      <c r="B360" t="s">
        <v>376</v>
      </c>
      <c r="C360" s="10">
        <v>291048</v>
      </c>
      <c r="D360">
        <v>9</v>
      </c>
      <c r="E360">
        <v>10</v>
      </c>
      <c r="F360">
        <v>11</v>
      </c>
      <c r="H360">
        <v>0</v>
      </c>
      <c r="K360">
        <v>36.4</v>
      </c>
      <c r="U360" t="s">
        <v>366</v>
      </c>
      <c r="V360">
        <f t="shared" si="51"/>
        <v>291048</v>
      </c>
      <c r="W360" t="str">
        <f t="shared" si="52"/>
        <v>Kerns Public School</v>
      </c>
      <c r="X360" t="str">
        <f>VLOOKUP($C360,$AJ$3:$AN$4906,3,FALSE)</f>
        <v>946021 Maybrook Rd</v>
      </c>
      <c r="Y360" t="str">
        <f>VLOOKUP($C360,$AJ$3:$AN$4906,4,FALSE)</f>
        <v>Thornloe</v>
      </c>
      <c r="Z360" t="str">
        <f>VLOOKUP($C360,$AJ$3:$AN$4906,5,FALSE)</f>
        <v>P0J1S0</v>
      </c>
      <c r="AA360">
        <f t="shared" si="53"/>
        <v>0</v>
      </c>
      <c r="AB360">
        <f t="shared" si="54"/>
        <v>0</v>
      </c>
      <c r="AC360">
        <f t="shared" si="55"/>
        <v>36.4</v>
      </c>
      <c r="AD360">
        <f t="shared" si="56"/>
        <v>0</v>
      </c>
      <c r="AE360">
        <f t="shared" si="57"/>
        <v>0</v>
      </c>
      <c r="AF360">
        <f t="shared" si="58"/>
        <v>0</v>
      </c>
      <c r="AG360">
        <f t="shared" si="59"/>
        <v>0</v>
      </c>
      <c r="AH360">
        <f t="shared" si="60"/>
        <v>0</v>
      </c>
      <c r="AJ360" s="9">
        <v>750468</v>
      </c>
      <c r="AK360" t="s">
        <v>4345</v>
      </c>
      <c r="AL360" t="s">
        <v>4346</v>
      </c>
      <c r="AM360" t="s">
        <v>4347</v>
      </c>
      <c r="AN360" t="s">
        <v>4348</v>
      </c>
    </row>
    <row r="361" spans="1:40" x14ac:dyDescent="0.3">
      <c r="A361" t="s">
        <v>366</v>
      </c>
      <c r="B361" t="s">
        <v>377</v>
      </c>
      <c r="C361" s="10">
        <v>384224</v>
      </c>
      <c r="D361">
        <v>17</v>
      </c>
      <c r="E361">
        <v>19</v>
      </c>
      <c r="F361">
        <v>192</v>
      </c>
      <c r="G361">
        <v>160</v>
      </c>
      <c r="H361">
        <v>0</v>
      </c>
      <c r="I361">
        <v>38.299999999999997</v>
      </c>
      <c r="J361">
        <v>-1.4</v>
      </c>
      <c r="K361">
        <v>46.4</v>
      </c>
      <c r="L361">
        <v>-0.3</v>
      </c>
      <c r="M361">
        <v>77.8</v>
      </c>
      <c r="N361">
        <v>0.6</v>
      </c>
      <c r="O361">
        <v>41.3</v>
      </c>
      <c r="P361">
        <v>0.6</v>
      </c>
      <c r="U361" t="s">
        <v>366</v>
      </c>
      <c r="V361">
        <f t="shared" si="51"/>
        <v>384224</v>
      </c>
      <c r="W361" t="str">
        <f t="shared" si="52"/>
        <v>New Liskeard Public School</v>
      </c>
      <c r="X361" t="str">
        <f>VLOOKUP($C361,$AJ$3:$AN$4906,3,FALSE)</f>
        <v>141 Dymond St</v>
      </c>
      <c r="Y361" t="str">
        <f>VLOOKUP($C361,$AJ$3:$AN$4906,4,FALSE)</f>
        <v>New Liskeard</v>
      </c>
      <c r="Z361" t="str">
        <f>VLOOKUP($C361,$AJ$3:$AN$4906,5,FALSE)</f>
        <v>P0J1P0</v>
      </c>
      <c r="AA361">
        <f t="shared" si="53"/>
        <v>38.299999999999997</v>
      </c>
      <c r="AB361">
        <f t="shared" si="54"/>
        <v>-1.4</v>
      </c>
      <c r="AC361">
        <f t="shared" si="55"/>
        <v>46.4</v>
      </c>
      <c r="AD361">
        <f t="shared" si="56"/>
        <v>-0.3</v>
      </c>
      <c r="AE361">
        <f t="shared" si="57"/>
        <v>77.8</v>
      </c>
      <c r="AF361">
        <f t="shared" si="58"/>
        <v>0.6</v>
      </c>
      <c r="AG361">
        <f t="shared" si="59"/>
        <v>41.3</v>
      </c>
      <c r="AH361">
        <f t="shared" si="60"/>
        <v>0.6</v>
      </c>
      <c r="AJ361" s="9">
        <v>739984</v>
      </c>
      <c r="AK361" t="s">
        <v>4349</v>
      </c>
      <c r="AL361" t="s">
        <v>4350</v>
      </c>
      <c r="AM361" t="s">
        <v>4351</v>
      </c>
      <c r="AN361" t="s">
        <v>4352</v>
      </c>
    </row>
    <row r="362" spans="1:40" x14ac:dyDescent="0.3">
      <c r="A362" t="s">
        <v>366</v>
      </c>
      <c r="B362" t="s">
        <v>378</v>
      </c>
      <c r="C362" s="10">
        <v>445061</v>
      </c>
      <c r="D362">
        <v>11</v>
      </c>
      <c r="E362">
        <v>34</v>
      </c>
      <c r="F362">
        <v>86</v>
      </c>
      <c r="G362">
        <v>86</v>
      </c>
      <c r="H362">
        <v>0</v>
      </c>
      <c r="I362">
        <v>26.7</v>
      </c>
      <c r="J362">
        <v>-1.6</v>
      </c>
      <c r="K362">
        <v>19.8</v>
      </c>
      <c r="L362">
        <v>-1.6</v>
      </c>
      <c r="M362">
        <v>52.9</v>
      </c>
      <c r="N362">
        <v>-1.3</v>
      </c>
      <c r="O362">
        <v>15.1</v>
      </c>
      <c r="P362">
        <v>-0.7</v>
      </c>
      <c r="U362" t="s">
        <v>366</v>
      </c>
      <c r="V362">
        <f t="shared" si="51"/>
        <v>445061</v>
      </c>
      <c r="W362" t="str">
        <f t="shared" si="52"/>
        <v>Pinecrest Public School</v>
      </c>
      <c r="X362" t="str">
        <f>VLOOKUP($C362,$AJ$3:$AN$4906,3,FALSE)</f>
        <v>542 Toke St</v>
      </c>
      <c r="Y362" t="str">
        <f>VLOOKUP($C362,$AJ$3:$AN$4906,4,FALSE)</f>
        <v>Timmins</v>
      </c>
      <c r="Z362" t="str">
        <f>VLOOKUP($C362,$AJ$3:$AN$4906,5,FALSE)</f>
        <v>P4N6W1</v>
      </c>
      <c r="AA362">
        <f t="shared" si="53"/>
        <v>26.7</v>
      </c>
      <c r="AB362">
        <f t="shared" si="54"/>
        <v>-1.6</v>
      </c>
      <c r="AC362">
        <f t="shared" si="55"/>
        <v>19.8</v>
      </c>
      <c r="AD362">
        <f t="shared" si="56"/>
        <v>-1.6</v>
      </c>
      <c r="AE362">
        <f t="shared" si="57"/>
        <v>52.9</v>
      </c>
      <c r="AF362">
        <f t="shared" si="58"/>
        <v>-1.3</v>
      </c>
      <c r="AG362">
        <f t="shared" si="59"/>
        <v>15.1</v>
      </c>
      <c r="AH362">
        <f t="shared" si="60"/>
        <v>-0.7</v>
      </c>
      <c r="AJ362" s="9">
        <v>704997</v>
      </c>
      <c r="AK362" t="s">
        <v>4353</v>
      </c>
      <c r="AL362" t="s">
        <v>4354</v>
      </c>
      <c r="AM362" t="s">
        <v>4355</v>
      </c>
      <c r="AN362" t="s">
        <v>4356</v>
      </c>
    </row>
    <row r="363" spans="1:40" x14ac:dyDescent="0.3">
      <c r="A363" t="s">
        <v>366</v>
      </c>
      <c r="B363" t="s">
        <v>379</v>
      </c>
      <c r="C363" s="10">
        <v>502030</v>
      </c>
      <c r="D363">
        <v>12</v>
      </c>
      <c r="E363">
        <v>36</v>
      </c>
      <c r="F363">
        <v>70</v>
      </c>
      <c r="G363">
        <v>69</v>
      </c>
      <c r="H363">
        <v>0</v>
      </c>
      <c r="I363">
        <v>22.9</v>
      </c>
      <c r="J363">
        <v>-1.8</v>
      </c>
      <c r="K363">
        <v>17.100000000000001</v>
      </c>
      <c r="L363">
        <v>-1.7</v>
      </c>
      <c r="M363">
        <v>42</v>
      </c>
      <c r="N363">
        <v>-2.2999999999999998</v>
      </c>
      <c r="O363">
        <v>4.3</v>
      </c>
      <c r="P363">
        <v>-1.6</v>
      </c>
      <c r="U363" t="s">
        <v>366</v>
      </c>
      <c r="V363">
        <f t="shared" si="51"/>
        <v>502030</v>
      </c>
      <c r="W363" t="str">
        <f t="shared" si="52"/>
        <v>Schumacher Public School</v>
      </c>
      <c r="X363" t="str">
        <f>VLOOKUP($C363,$AJ$3:$AN$4906,3,FALSE)</f>
        <v>64 Croatia Ave</v>
      </c>
      <c r="Y363" t="str">
        <f>VLOOKUP($C363,$AJ$3:$AN$4906,4,FALSE)</f>
        <v>Schumacher</v>
      </c>
      <c r="Z363" t="str">
        <f>VLOOKUP($C363,$AJ$3:$AN$4906,5,FALSE)</f>
        <v>P0N1G0</v>
      </c>
      <c r="AA363">
        <f t="shared" si="53"/>
        <v>22.9</v>
      </c>
      <c r="AB363">
        <f t="shared" si="54"/>
        <v>-1.8</v>
      </c>
      <c r="AC363">
        <f t="shared" si="55"/>
        <v>17.100000000000001</v>
      </c>
      <c r="AD363">
        <f t="shared" si="56"/>
        <v>-1.7</v>
      </c>
      <c r="AE363">
        <f t="shared" si="57"/>
        <v>42</v>
      </c>
      <c r="AF363">
        <f t="shared" si="58"/>
        <v>-2.2999999999999998</v>
      </c>
      <c r="AG363">
        <f t="shared" si="59"/>
        <v>4.3</v>
      </c>
      <c r="AH363">
        <f t="shared" si="60"/>
        <v>-1.6</v>
      </c>
      <c r="AJ363" s="9">
        <v>735092</v>
      </c>
      <c r="AK363" t="s">
        <v>4357</v>
      </c>
      <c r="AL363" t="s">
        <v>4358</v>
      </c>
      <c r="AM363" t="s">
        <v>4359</v>
      </c>
      <c r="AN363" t="s">
        <v>4208</v>
      </c>
    </row>
    <row r="364" spans="1:40" x14ac:dyDescent="0.3">
      <c r="A364" t="s">
        <v>366</v>
      </c>
      <c r="B364" t="s">
        <v>380</v>
      </c>
      <c r="C364" s="10">
        <v>270291</v>
      </c>
      <c r="D364">
        <v>22</v>
      </c>
      <c r="E364">
        <v>26</v>
      </c>
      <c r="F364">
        <v>138</v>
      </c>
      <c r="G364">
        <v>135</v>
      </c>
      <c r="H364">
        <v>0</v>
      </c>
      <c r="K364">
        <v>34.1</v>
      </c>
      <c r="L364">
        <v>-1.2</v>
      </c>
      <c r="M364">
        <v>81.5</v>
      </c>
      <c r="N364">
        <v>1</v>
      </c>
      <c r="O364">
        <v>34.1</v>
      </c>
      <c r="P364">
        <v>0</v>
      </c>
      <c r="U364" t="s">
        <v>366</v>
      </c>
      <c r="V364">
        <f t="shared" si="51"/>
        <v>270291</v>
      </c>
      <c r="W364" t="str">
        <f t="shared" si="52"/>
        <v>Timmins Centennial Public School</v>
      </c>
      <c r="X364" t="str">
        <f>VLOOKUP($C364,$AJ$3:$AN$4906,3,FALSE)</f>
        <v>545 Wilcox St</v>
      </c>
      <c r="Y364" t="str">
        <f>VLOOKUP($C364,$AJ$3:$AN$4906,4,FALSE)</f>
        <v>Timmins</v>
      </c>
      <c r="Z364" t="str">
        <f>VLOOKUP($C364,$AJ$3:$AN$4906,5,FALSE)</f>
        <v>P4N3K5</v>
      </c>
      <c r="AA364">
        <f t="shared" si="53"/>
        <v>0</v>
      </c>
      <c r="AB364">
        <f t="shared" si="54"/>
        <v>0</v>
      </c>
      <c r="AC364">
        <f t="shared" si="55"/>
        <v>34.1</v>
      </c>
      <c r="AD364">
        <f t="shared" si="56"/>
        <v>-1.2</v>
      </c>
      <c r="AE364">
        <f t="shared" si="57"/>
        <v>81.5</v>
      </c>
      <c r="AF364">
        <f t="shared" si="58"/>
        <v>1</v>
      </c>
      <c r="AG364">
        <f t="shared" si="59"/>
        <v>34.1</v>
      </c>
      <c r="AH364">
        <f t="shared" si="60"/>
        <v>0</v>
      </c>
      <c r="AJ364" s="9">
        <v>781231</v>
      </c>
      <c r="AK364" t="s">
        <v>4360</v>
      </c>
      <c r="AL364" t="s">
        <v>4361</v>
      </c>
      <c r="AM364" t="s">
        <v>4163</v>
      </c>
      <c r="AN364" t="s">
        <v>4362</v>
      </c>
    </row>
    <row r="365" spans="1:40" x14ac:dyDescent="0.3">
      <c r="A365" t="s">
        <v>366</v>
      </c>
      <c r="B365" t="s">
        <v>381</v>
      </c>
      <c r="C365" s="10">
        <v>361747</v>
      </c>
      <c r="D365">
        <v>25</v>
      </c>
      <c r="E365">
        <v>28</v>
      </c>
      <c r="F365">
        <v>145</v>
      </c>
      <c r="G365">
        <v>171</v>
      </c>
      <c r="H365">
        <v>0</v>
      </c>
      <c r="I365">
        <v>48.6</v>
      </c>
      <c r="J365">
        <v>-0.7</v>
      </c>
      <c r="K365">
        <v>41.4</v>
      </c>
      <c r="L365">
        <v>-0.7</v>
      </c>
      <c r="M365">
        <v>70.8</v>
      </c>
      <c r="N365">
        <v>-0.2</v>
      </c>
      <c r="O365">
        <v>29.8</v>
      </c>
      <c r="P365">
        <v>-0.4</v>
      </c>
      <c r="U365" t="s">
        <v>366</v>
      </c>
      <c r="V365">
        <f t="shared" si="51"/>
        <v>361747</v>
      </c>
      <c r="W365" t="str">
        <f t="shared" si="52"/>
        <v>W Earle Miller Public School</v>
      </c>
      <c r="X365" t="str">
        <f>VLOOKUP($C365,$AJ$3:$AN$4906,3,FALSE)</f>
        <v>200 Victoria Ave</v>
      </c>
      <c r="Y365" t="str">
        <f>VLOOKUP($C365,$AJ$3:$AN$4906,4,FALSE)</f>
        <v>Timmins</v>
      </c>
      <c r="Z365" t="str">
        <f>VLOOKUP($C365,$AJ$3:$AN$4906,5,FALSE)</f>
        <v>P4N8G9</v>
      </c>
      <c r="AA365">
        <f t="shared" si="53"/>
        <v>48.6</v>
      </c>
      <c r="AB365">
        <f t="shared" si="54"/>
        <v>-0.7</v>
      </c>
      <c r="AC365">
        <f t="shared" si="55"/>
        <v>41.4</v>
      </c>
      <c r="AD365">
        <f t="shared" si="56"/>
        <v>-0.7</v>
      </c>
      <c r="AE365">
        <f t="shared" si="57"/>
        <v>70.8</v>
      </c>
      <c r="AF365">
        <f t="shared" si="58"/>
        <v>-0.2</v>
      </c>
      <c r="AG365">
        <f t="shared" si="59"/>
        <v>29.8</v>
      </c>
      <c r="AH365">
        <f t="shared" si="60"/>
        <v>-0.4</v>
      </c>
      <c r="AJ365" s="9">
        <v>772491</v>
      </c>
      <c r="AK365" t="s">
        <v>4363</v>
      </c>
      <c r="AL365" t="s">
        <v>4364</v>
      </c>
      <c r="AM365" t="s">
        <v>4249</v>
      </c>
      <c r="AN365" t="s">
        <v>4365</v>
      </c>
    </row>
    <row r="366" spans="1:40" x14ac:dyDescent="0.3">
      <c r="A366" t="s">
        <v>382</v>
      </c>
      <c r="B366" t="s">
        <v>383</v>
      </c>
      <c r="C366" s="10">
        <v>590</v>
      </c>
      <c r="D366">
        <v>58</v>
      </c>
      <c r="E366">
        <v>8</v>
      </c>
      <c r="F366">
        <v>88</v>
      </c>
      <c r="G366">
        <v>106</v>
      </c>
      <c r="H366">
        <v>0</v>
      </c>
      <c r="I366">
        <v>92</v>
      </c>
      <c r="J366">
        <v>1.3</v>
      </c>
      <c r="K366">
        <v>88.6</v>
      </c>
      <c r="L366">
        <v>1.4</v>
      </c>
      <c r="M366">
        <v>92</v>
      </c>
      <c r="N366">
        <v>0.3</v>
      </c>
      <c r="O366">
        <v>77.400000000000006</v>
      </c>
      <c r="P366">
        <v>1.4</v>
      </c>
      <c r="U366" t="s">
        <v>382</v>
      </c>
      <c r="V366">
        <f t="shared" si="51"/>
        <v>590</v>
      </c>
      <c r="W366" t="str">
        <f t="shared" si="52"/>
        <v>A K Wigg Public School</v>
      </c>
      <c r="X366" t="str">
        <f>VLOOKUP($C366,$AJ$3:$AN$4906,3,FALSE)</f>
        <v>1337 Haist St</v>
      </c>
      <c r="Y366" t="str">
        <f>VLOOKUP($C366,$AJ$3:$AN$4906,4,FALSE)</f>
        <v>Fonthill</v>
      </c>
      <c r="Z366" t="str">
        <f>VLOOKUP($C366,$AJ$3:$AN$4906,5,FALSE)</f>
        <v>L0S1E0</v>
      </c>
      <c r="AA366">
        <f t="shared" si="53"/>
        <v>92</v>
      </c>
      <c r="AB366">
        <f t="shared" si="54"/>
        <v>1.3</v>
      </c>
      <c r="AC366">
        <f t="shared" si="55"/>
        <v>88.6</v>
      </c>
      <c r="AD366">
        <f t="shared" si="56"/>
        <v>1.4</v>
      </c>
      <c r="AE366">
        <f t="shared" si="57"/>
        <v>92</v>
      </c>
      <c r="AF366">
        <f t="shared" si="58"/>
        <v>0.3</v>
      </c>
      <c r="AG366">
        <f t="shared" si="59"/>
        <v>77.400000000000006</v>
      </c>
      <c r="AH366">
        <f t="shared" si="60"/>
        <v>1.4</v>
      </c>
      <c r="AJ366" s="9">
        <v>839486</v>
      </c>
      <c r="AK366" t="s">
        <v>4366</v>
      </c>
      <c r="AL366" t="s">
        <v>4367</v>
      </c>
      <c r="AM366" t="s">
        <v>4246</v>
      </c>
      <c r="AN366" t="s">
        <v>4368</v>
      </c>
    </row>
    <row r="367" spans="1:40" x14ac:dyDescent="0.3">
      <c r="A367" t="s">
        <v>382</v>
      </c>
      <c r="B367" t="s">
        <v>384</v>
      </c>
      <c r="C367" s="10">
        <v>505005</v>
      </c>
      <c r="D367">
        <v>21</v>
      </c>
      <c r="E367">
        <v>37</v>
      </c>
      <c r="F367">
        <v>61</v>
      </c>
      <c r="G367">
        <v>52</v>
      </c>
      <c r="H367">
        <v>0</v>
      </c>
      <c r="I367">
        <v>68.900000000000006</v>
      </c>
      <c r="J367">
        <v>1.3</v>
      </c>
      <c r="K367">
        <v>59</v>
      </c>
      <c r="L367">
        <v>1.4</v>
      </c>
      <c r="M367">
        <v>87.5</v>
      </c>
      <c r="N367">
        <v>2.1</v>
      </c>
      <c r="O367">
        <v>57.7</v>
      </c>
      <c r="P367">
        <v>2.1</v>
      </c>
      <c r="U367" t="s">
        <v>382</v>
      </c>
      <c r="V367">
        <f t="shared" si="51"/>
        <v>505005</v>
      </c>
      <c r="W367" t="str">
        <f t="shared" si="52"/>
        <v>Applewood Public School</v>
      </c>
      <c r="X367" t="str">
        <f>VLOOKUP($C367,$AJ$3:$AN$4906,3,FALSE)</f>
        <v>130 Woodrow St</v>
      </c>
      <c r="Y367" t="str">
        <f>VLOOKUP($C367,$AJ$3:$AN$4906,4,FALSE)</f>
        <v>St Catharines</v>
      </c>
      <c r="Z367" t="str">
        <f>VLOOKUP($C367,$AJ$3:$AN$4906,5,FALSE)</f>
        <v>L2P3T7</v>
      </c>
      <c r="AA367">
        <f t="shared" si="53"/>
        <v>68.900000000000006</v>
      </c>
      <c r="AB367">
        <f t="shared" si="54"/>
        <v>1.3</v>
      </c>
      <c r="AC367">
        <f t="shared" si="55"/>
        <v>59</v>
      </c>
      <c r="AD367">
        <f t="shared" si="56"/>
        <v>1.4</v>
      </c>
      <c r="AE367">
        <f t="shared" si="57"/>
        <v>87.5</v>
      </c>
      <c r="AF367">
        <f t="shared" si="58"/>
        <v>2.1</v>
      </c>
      <c r="AG367">
        <f t="shared" si="59"/>
        <v>57.7</v>
      </c>
      <c r="AH367">
        <f t="shared" si="60"/>
        <v>2.1</v>
      </c>
      <c r="AJ367" s="9">
        <v>683922</v>
      </c>
      <c r="AK367" t="s">
        <v>4369</v>
      </c>
      <c r="AL367" t="s">
        <v>4370</v>
      </c>
      <c r="AM367" t="s">
        <v>4188</v>
      </c>
      <c r="AN367" t="s">
        <v>4338</v>
      </c>
    </row>
    <row r="368" spans="1:40" x14ac:dyDescent="0.3">
      <c r="A368" t="s">
        <v>382</v>
      </c>
      <c r="B368" t="s">
        <v>385</v>
      </c>
      <c r="C368" s="10">
        <v>70661</v>
      </c>
      <c r="D368">
        <v>20</v>
      </c>
      <c r="E368">
        <v>29</v>
      </c>
      <c r="F368">
        <v>57</v>
      </c>
      <c r="G368">
        <v>51</v>
      </c>
      <c r="H368">
        <v>0</v>
      </c>
      <c r="I368">
        <v>82.5</v>
      </c>
      <c r="J368">
        <v>2.2000000000000002</v>
      </c>
      <c r="K368">
        <v>80.7</v>
      </c>
      <c r="L368">
        <v>3.1</v>
      </c>
      <c r="M368">
        <v>89.2</v>
      </c>
      <c r="N368">
        <v>2.2000000000000002</v>
      </c>
      <c r="O368">
        <v>58.8</v>
      </c>
      <c r="P368">
        <v>2.2999999999999998</v>
      </c>
      <c r="U368" t="s">
        <v>382</v>
      </c>
      <c r="V368">
        <f t="shared" si="51"/>
        <v>70661</v>
      </c>
      <c r="W368" t="str">
        <f t="shared" si="52"/>
        <v>Burleigh Hill Public School</v>
      </c>
      <c r="X368" t="str">
        <f>VLOOKUP($C368,$AJ$3:$AN$4906,3,FALSE)</f>
        <v>15 Burleigh Hill Dr</v>
      </c>
      <c r="Y368" t="str">
        <f>VLOOKUP($C368,$AJ$3:$AN$4906,4,FALSE)</f>
        <v>St Catharines</v>
      </c>
      <c r="Z368" t="str">
        <f>VLOOKUP($C368,$AJ$3:$AN$4906,5,FALSE)</f>
        <v>L2T2V6</v>
      </c>
      <c r="AA368">
        <f t="shared" si="53"/>
        <v>82.5</v>
      </c>
      <c r="AB368">
        <f t="shared" si="54"/>
        <v>2.2000000000000002</v>
      </c>
      <c r="AC368">
        <f t="shared" si="55"/>
        <v>80.7</v>
      </c>
      <c r="AD368">
        <f t="shared" si="56"/>
        <v>3.1</v>
      </c>
      <c r="AE368">
        <f t="shared" si="57"/>
        <v>89.2</v>
      </c>
      <c r="AF368">
        <f t="shared" si="58"/>
        <v>2.2000000000000002</v>
      </c>
      <c r="AG368">
        <f t="shared" si="59"/>
        <v>58.8</v>
      </c>
      <c r="AH368">
        <f t="shared" si="60"/>
        <v>2.2999999999999998</v>
      </c>
      <c r="AJ368" s="9">
        <v>780213</v>
      </c>
      <c r="AK368" t="s">
        <v>4371</v>
      </c>
      <c r="AL368" t="s">
        <v>4372</v>
      </c>
      <c r="AM368" t="s">
        <v>4373</v>
      </c>
      <c r="AN368" t="s">
        <v>4374</v>
      </c>
    </row>
    <row r="369" spans="1:40" x14ac:dyDescent="0.3">
      <c r="A369" t="s">
        <v>382</v>
      </c>
      <c r="B369" t="s">
        <v>386</v>
      </c>
      <c r="C369" s="10">
        <v>73784</v>
      </c>
      <c r="D369">
        <v>26</v>
      </c>
      <c r="E369">
        <v>8</v>
      </c>
      <c r="F369">
        <v>76</v>
      </c>
      <c r="G369">
        <v>49</v>
      </c>
      <c r="H369">
        <v>0</v>
      </c>
      <c r="I369">
        <v>67.8</v>
      </c>
      <c r="J369">
        <v>0.2</v>
      </c>
      <c r="K369">
        <v>67.099999999999994</v>
      </c>
      <c r="L369">
        <v>0.7</v>
      </c>
      <c r="M369">
        <v>87.8</v>
      </c>
      <c r="N369">
        <v>0.8</v>
      </c>
      <c r="O369">
        <v>51</v>
      </c>
      <c r="P369">
        <v>0.5</v>
      </c>
      <c r="U369" t="s">
        <v>382</v>
      </c>
      <c r="V369">
        <f t="shared" si="51"/>
        <v>73784</v>
      </c>
      <c r="W369" t="str">
        <f t="shared" si="52"/>
        <v>Caistor Central Public School</v>
      </c>
      <c r="X369" t="str">
        <f>VLOOKUP($C369,$AJ$3:$AN$4906,3,FALSE)</f>
        <v>1794 Caistor Centre Road</v>
      </c>
      <c r="Y369" t="str">
        <f>VLOOKUP($C369,$AJ$3:$AN$4906,4,FALSE)</f>
        <v>Caistor Centre</v>
      </c>
      <c r="Z369" t="str">
        <f>VLOOKUP($C369,$AJ$3:$AN$4906,5,FALSE)</f>
        <v>L0R1E0</v>
      </c>
      <c r="AA369">
        <f t="shared" si="53"/>
        <v>67.8</v>
      </c>
      <c r="AB369">
        <f t="shared" si="54"/>
        <v>0.2</v>
      </c>
      <c r="AC369">
        <f t="shared" si="55"/>
        <v>67.099999999999994</v>
      </c>
      <c r="AD369">
        <f t="shared" si="56"/>
        <v>0.7</v>
      </c>
      <c r="AE369">
        <f t="shared" si="57"/>
        <v>87.8</v>
      </c>
      <c r="AF369">
        <f t="shared" si="58"/>
        <v>0.8</v>
      </c>
      <c r="AG369">
        <f t="shared" si="59"/>
        <v>51</v>
      </c>
      <c r="AH369">
        <f t="shared" si="60"/>
        <v>0.5</v>
      </c>
      <c r="AJ369" s="9">
        <v>733458</v>
      </c>
      <c r="AK369" t="s">
        <v>4375</v>
      </c>
      <c r="AL369" t="s">
        <v>4334</v>
      </c>
      <c r="AM369" t="s">
        <v>4158</v>
      </c>
      <c r="AN369" t="s">
        <v>4335</v>
      </c>
    </row>
    <row r="370" spans="1:40" x14ac:dyDescent="0.3">
      <c r="A370" t="s">
        <v>382</v>
      </c>
      <c r="B370" t="s">
        <v>387</v>
      </c>
      <c r="C370" s="10">
        <v>84700</v>
      </c>
      <c r="D370">
        <v>28</v>
      </c>
      <c r="E370">
        <v>31</v>
      </c>
      <c r="F370">
        <v>67</v>
      </c>
      <c r="G370">
        <v>73</v>
      </c>
      <c r="H370">
        <v>0</v>
      </c>
      <c r="I370">
        <v>70.900000000000006</v>
      </c>
      <c r="J370">
        <v>1.2</v>
      </c>
      <c r="K370">
        <v>59.7</v>
      </c>
      <c r="L370">
        <v>1.1000000000000001</v>
      </c>
      <c r="M370">
        <v>76</v>
      </c>
      <c r="N370">
        <v>0.6</v>
      </c>
      <c r="O370">
        <v>45.2</v>
      </c>
      <c r="P370">
        <v>0.8</v>
      </c>
      <c r="U370" t="s">
        <v>382</v>
      </c>
      <c r="V370">
        <f t="shared" si="51"/>
        <v>84700</v>
      </c>
      <c r="W370" t="str">
        <f t="shared" si="52"/>
        <v>Carleton Public School</v>
      </c>
      <c r="X370" t="str">
        <f>VLOOKUP($C370,$AJ$3:$AN$4906,3,FALSE)</f>
        <v>1 Carlton Park Dr</v>
      </c>
      <c r="Y370" t="str">
        <f>VLOOKUP($C370,$AJ$3:$AN$4906,4,FALSE)</f>
        <v>St Catharines</v>
      </c>
      <c r="Z370" t="str">
        <f>VLOOKUP($C370,$AJ$3:$AN$4906,5,FALSE)</f>
        <v>L2M4M9</v>
      </c>
      <c r="AA370">
        <f t="shared" si="53"/>
        <v>70.900000000000006</v>
      </c>
      <c r="AB370">
        <f t="shared" si="54"/>
        <v>1.2</v>
      </c>
      <c r="AC370">
        <f t="shared" si="55"/>
        <v>59.7</v>
      </c>
      <c r="AD370">
        <f t="shared" si="56"/>
        <v>1.1000000000000001</v>
      </c>
      <c r="AE370">
        <f t="shared" si="57"/>
        <v>76</v>
      </c>
      <c r="AF370">
        <f t="shared" si="58"/>
        <v>0.6</v>
      </c>
      <c r="AG370">
        <f t="shared" si="59"/>
        <v>45.2</v>
      </c>
      <c r="AH370">
        <f t="shared" si="60"/>
        <v>0.8</v>
      </c>
      <c r="AJ370" s="9">
        <v>740390</v>
      </c>
      <c r="AK370" t="s">
        <v>4376</v>
      </c>
      <c r="AL370" t="s">
        <v>4340</v>
      </c>
      <c r="AM370" t="s">
        <v>4203</v>
      </c>
      <c r="AN370" t="s">
        <v>4341</v>
      </c>
    </row>
    <row r="371" spans="1:40" x14ac:dyDescent="0.3">
      <c r="A371" t="s">
        <v>382</v>
      </c>
      <c r="B371" t="s">
        <v>368</v>
      </c>
      <c r="C371" s="10">
        <v>94978</v>
      </c>
      <c r="D371">
        <v>46</v>
      </c>
      <c r="E371">
        <v>15</v>
      </c>
      <c r="F371">
        <v>241</v>
      </c>
      <c r="G371">
        <v>190</v>
      </c>
      <c r="H371">
        <v>0</v>
      </c>
      <c r="I371">
        <v>83.2</v>
      </c>
      <c r="J371">
        <v>1</v>
      </c>
      <c r="K371">
        <v>79.7</v>
      </c>
      <c r="L371">
        <v>1.3</v>
      </c>
      <c r="M371">
        <v>96.6</v>
      </c>
      <c r="N371">
        <v>1.4</v>
      </c>
      <c r="O371">
        <v>68.900000000000006</v>
      </c>
      <c r="P371">
        <v>1.5</v>
      </c>
      <c r="U371" t="s">
        <v>382</v>
      </c>
      <c r="V371">
        <f t="shared" si="51"/>
        <v>94978</v>
      </c>
      <c r="W371" t="str">
        <f t="shared" si="52"/>
        <v>Central Public School</v>
      </c>
      <c r="X371" t="str">
        <f>VLOOKUP($C371,$AJ$3:$AN$4906,3,FALSE)</f>
        <v>10 Livingston Ave</v>
      </c>
      <c r="Y371" t="str">
        <f>VLOOKUP($C371,$AJ$3:$AN$4906,4,FALSE)</f>
        <v>Grimsby</v>
      </c>
      <c r="Z371" t="str">
        <f>VLOOKUP($C371,$AJ$3:$AN$4906,5,FALSE)</f>
        <v>L3M1K7</v>
      </c>
      <c r="AA371">
        <f t="shared" si="53"/>
        <v>83.2</v>
      </c>
      <c r="AB371">
        <f t="shared" si="54"/>
        <v>1</v>
      </c>
      <c r="AC371">
        <f t="shared" si="55"/>
        <v>79.7</v>
      </c>
      <c r="AD371">
        <f t="shared" si="56"/>
        <v>1.3</v>
      </c>
      <c r="AE371">
        <f t="shared" si="57"/>
        <v>96.6</v>
      </c>
      <c r="AF371">
        <f t="shared" si="58"/>
        <v>1.4</v>
      </c>
      <c r="AG371">
        <f t="shared" si="59"/>
        <v>68.900000000000006</v>
      </c>
      <c r="AH371">
        <f t="shared" si="60"/>
        <v>1.5</v>
      </c>
      <c r="AJ371" s="9">
        <v>854087</v>
      </c>
      <c r="AK371" t="s">
        <v>4377</v>
      </c>
      <c r="AL371" t="s">
        <v>4378</v>
      </c>
      <c r="AM371" t="s">
        <v>4379</v>
      </c>
      <c r="AN371" t="s">
        <v>4380</v>
      </c>
    </row>
    <row r="372" spans="1:40" x14ac:dyDescent="0.3">
      <c r="A372" t="s">
        <v>382</v>
      </c>
      <c r="B372" t="s">
        <v>388</v>
      </c>
      <c r="C372" s="10">
        <v>105767</v>
      </c>
      <c r="D372">
        <v>20</v>
      </c>
      <c r="E372">
        <v>23</v>
      </c>
      <c r="F372">
        <v>72</v>
      </c>
      <c r="G372">
        <v>75</v>
      </c>
      <c r="H372">
        <v>0</v>
      </c>
      <c r="I372">
        <v>75.7</v>
      </c>
      <c r="J372">
        <v>1.3</v>
      </c>
      <c r="K372">
        <v>68.099999999999994</v>
      </c>
      <c r="L372">
        <v>1.6</v>
      </c>
      <c r="M372">
        <v>72.7</v>
      </c>
      <c r="N372">
        <v>-0.1</v>
      </c>
      <c r="O372">
        <v>42.7</v>
      </c>
      <c r="P372">
        <v>0.7</v>
      </c>
      <c r="U372" t="s">
        <v>382</v>
      </c>
      <c r="V372">
        <f t="shared" si="51"/>
        <v>105767</v>
      </c>
      <c r="W372" t="str">
        <f t="shared" si="52"/>
        <v>Cherrywood Acres Public School</v>
      </c>
      <c r="X372" t="str">
        <f>VLOOKUP($C372,$AJ$3:$AN$4906,3,FALSE)</f>
        <v>4635 Pettit Ave</v>
      </c>
      <c r="Y372" t="str">
        <f>VLOOKUP($C372,$AJ$3:$AN$4906,4,FALSE)</f>
        <v>Niagara Falls</v>
      </c>
      <c r="Z372" t="str">
        <f>VLOOKUP($C372,$AJ$3:$AN$4906,5,FALSE)</f>
        <v>L2E6L4</v>
      </c>
      <c r="AA372">
        <f t="shared" si="53"/>
        <v>75.7</v>
      </c>
      <c r="AB372">
        <f t="shared" si="54"/>
        <v>1.3</v>
      </c>
      <c r="AC372">
        <f t="shared" si="55"/>
        <v>68.099999999999994</v>
      </c>
      <c r="AD372">
        <f t="shared" si="56"/>
        <v>1.6</v>
      </c>
      <c r="AE372">
        <f t="shared" si="57"/>
        <v>72.7</v>
      </c>
      <c r="AF372">
        <f t="shared" si="58"/>
        <v>-0.1</v>
      </c>
      <c r="AG372">
        <f t="shared" si="59"/>
        <v>42.7</v>
      </c>
      <c r="AH372">
        <f t="shared" si="60"/>
        <v>0.7</v>
      </c>
      <c r="AJ372" s="9">
        <v>846041</v>
      </c>
      <c r="AK372" t="s">
        <v>4381</v>
      </c>
      <c r="AL372" t="s">
        <v>4343</v>
      </c>
      <c r="AM372" t="s">
        <v>4158</v>
      </c>
      <c r="AN372" t="s">
        <v>4344</v>
      </c>
    </row>
    <row r="373" spans="1:40" x14ac:dyDescent="0.3">
      <c r="A373" t="s">
        <v>382</v>
      </c>
      <c r="B373" t="s">
        <v>389</v>
      </c>
      <c r="C373" s="10">
        <v>121754</v>
      </c>
      <c r="D373">
        <v>25</v>
      </c>
      <c r="E373">
        <v>35</v>
      </c>
      <c r="F373">
        <v>93</v>
      </c>
      <c r="G373">
        <v>96</v>
      </c>
      <c r="H373">
        <v>0</v>
      </c>
      <c r="I373">
        <v>85.5</v>
      </c>
      <c r="J373">
        <v>2.6</v>
      </c>
      <c r="K373">
        <v>79.599999999999994</v>
      </c>
      <c r="L373">
        <v>3.3</v>
      </c>
      <c r="M373">
        <v>89.1</v>
      </c>
      <c r="N373">
        <v>2.6</v>
      </c>
      <c r="O373">
        <v>72.900000000000006</v>
      </c>
      <c r="P373">
        <v>3.5</v>
      </c>
      <c r="U373" t="s">
        <v>382</v>
      </c>
      <c r="V373">
        <f t="shared" si="51"/>
        <v>121754</v>
      </c>
      <c r="W373" t="str">
        <f t="shared" si="52"/>
        <v>Connaught Public School</v>
      </c>
      <c r="X373" t="str">
        <f>VLOOKUP($C373,$AJ$3:$AN$4906,3,FALSE)</f>
        <v>28 Prince St</v>
      </c>
      <c r="Y373" t="str">
        <f>VLOOKUP($C373,$AJ$3:$AN$4906,4,FALSE)</f>
        <v>St Catharines</v>
      </c>
      <c r="Z373" t="str">
        <f>VLOOKUP($C373,$AJ$3:$AN$4906,5,FALSE)</f>
        <v>L2R3X7</v>
      </c>
      <c r="AA373">
        <f t="shared" si="53"/>
        <v>85.5</v>
      </c>
      <c r="AB373">
        <f t="shared" si="54"/>
        <v>2.6</v>
      </c>
      <c r="AC373">
        <f t="shared" si="55"/>
        <v>79.599999999999994</v>
      </c>
      <c r="AD373">
        <f t="shared" si="56"/>
        <v>3.3</v>
      </c>
      <c r="AE373">
        <f t="shared" si="57"/>
        <v>89.1</v>
      </c>
      <c r="AF373">
        <f t="shared" si="58"/>
        <v>2.6</v>
      </c>
      <c r="AG373">
        <f t="shared" si="59"/>
        <v>72.900000000000006</v>
      </c>
      <c r="AH373">
        <f t="shared" si="60"/>
        <v>3.5</v>
      </c>
      <c r="AJ373" s="9">
        <v>751073</v>
      </c>
      <c r="AK373" t="s">
        <v>4382</v>
      </c>
      <c r="AL373" t="s">
        <v>4346</v>
      </c>
      <c r="AM373" t="s">
        <v>4347</v>
      </c>
      <c r="AN373" t="s">
        <v>4348</v>
      </c>
    </row>
    <row r="374" spans="1:40" x14ac:dyDescent="0.3">
      <c r="A374" t="s">
        <v>382</v>
      </c>
      <c r="B374" t="s">
        <v>390</v>
      </c>
      <c r="C374" s="10">
        <v>235750</v>
      </c>
      <c r="D374">
        <v>46</v>
      </c>
      <c r="E374">
        <v>13</v>
      </c>
      <c r="F374">
        <v>150</v>
      </c>
      <c r="G374">
        <v>134</v>
      </c>
      <c r="H374">
        <v>0</v>
      </c>
      <c r="I374">
        <v>80.3</v>
      </c>
      <c r="J374">
        <v>0.9</v>
      </c>
      <c r="K374">
        <v>76.7</v>
      </c>
      <c r="L374">
        <v>1.1000000000000001</v>
      </c>
      <c r="M374">
        <v>81.7</v>
      </c>
      <c r="N374">
        <v>-0.1</v>
      </c>
      <c r="O374">
        <v>61.2</v>
      </c>
      <c r="P374">
        <v>0.9</v>
      </c>
      <c r="U374" t="s">
        <v>382</v>
      </c>
      <c r="V374">
        <f t="shared" si="51"/>
        <v>235750</v>
      </c>
      <c r="W374" t="str">
        <f t="shared" si="52"/>
        <v>Crossroads Public School</v>
      </c>
      <c r="X374" t="str">
        <f>VLOOKUP($C374,$AJ$3:$AN$4906,3,FALSE)</f>
        <v>1350 Niagara Stone Road</v>
      </c>
      <c r="Y374" t="str">
        <f>VLOOKUP($C374,$AJ$3:$AN$4906,4,FALSE)</f>
        <v>Niagara on the Lake</v>
      </c>
      <c r="Z374" t="str">
        <f>VLOOKUP($C374,$AJ$3:$AN$4906,5,FALSE)</f>
        <v>L0S1J0</v>
      </c>
      <c r="AA374">
        <f t="shared" si="53"/>
        <v>80.3</v>
      </c>
      <c r="AB374">
        <f t="shared" si="54"/>
        <v>0.9</v>
      </c>
      <c r="AC374">
        <f t="shared" si="55"/>
        <v>76.7</v>
      </c>
      <c r="AD374">
        <f t="shared" si="56"/>
        <v>1.1000000000000001</v>
      </c>
      <c r="AE374">
        <f t="shared" si="57"/>
        <v>81.7</v>
      </c>
      <c r="AF374">
        <f t="shared" si="58"/>
        <v>-0.1</v>
      </c>
      <c r="AG374">
        <f t="shared" si="59"/>
        <v>61.2</v>
      </c>
      <c r="AH374">
        <f t="shared" si="60"/>
        <v>0.9</v>
      </c>
      <c r="AJ374" s="9">
        <v>705357</v>
      </c>
      <c r="AK374" t="s">
        <v>4383</v>
      </c>
      <c r="AL374" t="s">
        <v>4384</v>
      </c>
      <c r="AM374" t="s">
        <v>4385</v>
      </c>
      <c r="AN374" t="s">
        <v>4386</v>
      </c>
    </row>
    <row r="375" spans="1:40" x14ac:dyDescent="0.3">
      <c r="A375" t="s">
        <v>382</v>
      </c>
      <c r="B375" t="s">
        <v>391</v>
      </c>
      <c r="C375" s="10">
        <v>547449</v>
      </c>
      <c r="D375">
        <v>25</v>
      </c>
      <c r="E375">
        <v>31</v>
      </c>
      <c r="G375">
        <v>158</v>
      </c>
      <c r="H375">
        <v>1</v>
      </c>
      <c r="M375">
        <v>95.6</v>
      </c>
      <c r="N375">
        <v>3.4</v>
      </c>
      <c r="O375">
        <v>77.8</v>
      </c>
      <c r="P375">
        <v>3.9</v>
      </c>
      <c r="U375" t="s">
        <v>382</v>
      </c>
      <c r="V375">
        <f t="shared" si="51"/>
        <v>547449</v>
      </c>
      <c r="W375" t="str">
        <f t="shared" si="52"/>
        <v>DSBN Academy</v>
      </c>
      <c r="X375" t="str">
        <f>VLOOKUP($C375,$AJ$3:$AN$4906,3,FALSE)</f>
        <v>130 Louth Street</v>
      </c>
      <c r="Y375" t="str">
        <f>VLOOKUP($C375,$AJ$3:$AN$4906,4,FALSE)</f>
        <v>St. Catharines</v>
      </c>
      <c r="Z375" t="str">
        <f>VLOOKUP($C375,$AJ$3:$AN$4906,5,FALSE)</f>
        <v>L2S2T4</v>
      </c>
      <c r="AA375">
        <f t="shared" si="53"/>
        <v>0</v>
      </c>
      <c r="AB375">
        <f t="shared" si="54"/>
        <v>0</v>
      </c>
      <c r="AC375">
        <f t="shared" si="55"/>
        <v>0</v>
      </c>
      <c r="AD375">
        <f t="shared" si="56"/>
        <v>0</v>
      </c>
      <c r="AE375">
        <f t="shared" si="57"/>
        <v>95.6</v>
      </c>
      <c r="AF375">
        <f t="shared" si="58"/>
        <v>3.4</v>
      </c>
      <c r="AG375">
        <f t="shared" si="59"/>
        <v>77.8</v>
      </c>
      <c r="AH375">
        <f t="shared" si="60"/>
        <v>3.9</v>
      </c>
      <c r="AJ375" s="9">
        <v>706477</v>
      </c>
      <c r="AK375" t="s">
        <v>4387</v>
      </c>
      <c r="AL375" t="s">
        <v>4354</v>
      </c>
      <c r="AM375" t="s">
        <v>4355</v>
      </c>
      <c r="AN375" t="s">
        <v>4356</v>
      </c>
    </row>
    <row r="376" spans="1:40" x14ac:dyDescent="0.3">
      <c r="A376" t="s">
        <v>382</v>
      </c>
      <c r="B376" t="s">
        <v>392</v>
      </c>
      <c r="C376" s="10">
        <v>131890</v>
      </c>
      <c r="D376">
        <v>38</v>
      </c>
      <c r="E376">
        <v>20</v>
      </c>
      <c r="F376">
        <v>127</v>
      </c>
      <c r="G376">
        <v>147</v>
      </c>
      <c r="H376">
        <v>0</v>
      </c>
      <c r="I376">
        <v>86.6</v>
      </c>
      <c r="J376">
        <v>1.7</v>
      </c>
      <c r="K376">
        <v>89</v>
      </c>
      <c r="L376">
        <v>2.6</v>
      </c>
      <c r="M376">
        <v>95.6</v>
      </c>
      <c r="N376">
        <v>1.9</v>
      </c>
      <c r="O376">
        <v>70.7</v>
      </c>
      <c r="P376">
        <v>2.1</v>
      </c>
      <c r="U376" t="s">
        <v>382</v>
      </c>
      <c r="V376">
        <f t="shared" si="51"/>
        <v>131890</v>
      </c>
      <c r="W376" t="str">
        <f t="shared" si="52"/>
        <v>Dalewood Public School</v>
      </c>
      <c r="X376" t="str">
        <f>VLOOKUP($C376,$AJ$3:$AN$4906,3,FALSE)</f>
        <v>61 Duncan Dr</v>
      </c>
      <c r="Y376" t="str">
        <f>VLOOKUP($C376,$AJ$3:$AN$4906,4,FALSE)</f>
        <v>St Catharines</v>
      </c>
      <c r="Z376" t="str">
        <f>VLOOKUP($C376,$AJ$3:$AN$4906,5,FALSE)</f>
        <v>L2N3P3</v>
      </c>
      <c r="AA376">
        <f t="shared" si="53"/>
        <v>86.6</v>
      </c>
      <c r="AB376">
        <f t="shared" si="54"/>
        <v>1.7</v>
      </c>
      <c r="AC376">
        <f t="shared" si="55"/>
        <v>89</v>
      </c>
      <c r="AD376">
        <f t="shared" si="56"/>
        <v>2.6</v>
      </c>
      <c r="AE376">
        <f t="shared" si="57"/>
        <v>95.6</v>
      </c>
      <c r="AF376">
        <f t="shared" si="58"/>
        <v>1.9</v>
      </c>
      <c r="AG376">
        <f t="shared" si="59"/>
        <v>70.7</v>
      </c>
      <c r="AH376">
        <f t="shared" si="60"/>
        <v>2.1</v>
      </c>
      <c r="AJ376" s="9">
        <v>691950</v>
      </c>
      <c r="AK376" t="s">
        <v>4388</v>
      </c>
      <c r="AL376" t="s">
        <v>4358</v>
      </c>
      <c r="AM376" t="s">
        <v>4359</v>
      </c>
      <c r="AN376" t="s">
        <v>4208</v>
      </c>
    </row>
    <row r="377" spans="1:40" x14ac:dyDescent="0.3">
      <c r="A377" t="s">
        <v>382</v>
      </c>
      <c r="B377" t="s">
        <v>393</v>
      </c>
      <c r="C377" s="10">
        <v>139823</v>
      </c>
      <c r="D377">
        <v>12</v>
      </c>
      <c r="E377">
        <v>28</v>
      </c>
      <c r="F377">
        <v>54</v>
      </c>
      <c r="G377">
        <v>73</v>
      </c>
      <c r="H377">
        <v>0</v>
      </c>
      <c r="I377">
        <v>72.2</v>
      </c>
      <c r="J377">
        <v>1.5</v>
      </c>
      <c r="K377">
        <v>63</v>
      </c>
      <c r="L377">
        <v>1.5</v>
      </c>
      <c r="M377">
        <v>89</v>
      </c>
      <c r="N377">
        <v>2.4</v>
      </c>
      <c r="O377">
        <v>43.8</v>
      </c>
      <c r="P377">
        <v>1.2</v>
      </c>
      <c r="U377" t="s">
        <v>382</v>
      </c>
      <c r="V377">
        <f t="shared" si="51"/>
        <v>139823</v>
      </c>
      <c r="W377" t="str">
        <f t="shared" si="52"/>
        <v>DeWitt Carter Public School</v>
      </c>
      <c r="X377" t="str">
        <f>VLOOKUP($C377,$AJ$3:$AN$4906,3,FALSE)</f>
        <v>435 Fares St</v>
      </c>
      <c r="Y377" t="str">
        <f>VLOOKUP($C377,$AJ$3:$AN$4906,4,FALSE)</f>
        <v>Port Colborne</v>
      </c>
      <c r="Z377" t="str">
        <f>VLOOKUP($C377,$AJ$3:$AN$4906,5,FALSE)</f>
        <v>L3K1X4</v>
      </c>
      <c r="AA377">
        <f t="shared" si="53"/>
        <v>72.2</v>
      </c>
      <c r="AB377">
        <f t="shared" si="54"/>
        <v>1.5</v>
      </c>
      <c r="AC377">
        <f t="shared" si="55"/>
        <v>63</v>
      </c>
      <c r="AD377">
        <f t="shared" si="56"/>
        <v>1.5</v>
      </c>
      <c r="AE377">
        <f t="shared" si="57"/>
        <v>89</v>
      </c>
      <c r="AF377">
        <f t="shared" si="58"/>
        <v>2.4</v>
      </c>
      <c r="AG377">
        <f t="shared" si="59"/>
        <v>43.8</v>
      </c>
      <c r="AH377">
        <f t="shared" si="60"/>
        <v>1.2</v>
      </c>
      <c r="AJ377" s="9">
        <v>782017</v>
      </c>
      <c r="AK377" t="s">
        <v>4389</v>
      </c>
      <c r="AL377" t="s">
        <v>4390</v>
      </c>
      <c r="AM377" t="s">
        <v>4163</v>
      </c>
      <c r="AN377" t="s">
        <v>4362</v>
      </c>
    </row>
    <row r="378" spans="1:40" x14ac:dyDescent="0.3">
      <c r="A378" t="s">
        <v>382</v>
      </c>
      <c r="B378" t="s">
        <v>394</v>
      </c>
      <c r="C378" s="10">
        <v>1793</v>
      </c>
      <c r="D378">
        <v>11</v>
      </c>
      <c r="E378">
        <v>32</v>
      </c>
      <c r="F378">
        <v>147</v>
      </c>
      <c r="G378">
        <v>144</v>
      </c>
      <c r="H378">
        <v>0</v>
      </c>
      <c r="I378">
        <v>59.5</v>
      </c>
      <c r="J378">
        <v>0.6</v>
      </c>
      <c r="K378">
        <v>43.5</v>
      </c>
      <c r="L378">
        <v>0.2</v>
      </c>
      <c r="M378">
        <v>77.400000000000006</v>
      </c>
      <c r="N378">
        <v>1.2</v>
      </c>
      <c r="O378">
        <v>39.6</v>
      </c>
      <c r="P378">
        <v>1.1000000000000001</v>
      </c>
      <c r="U378" t="s">
        <v>382</v>
      </c>
      <c r="V378">
        <f t="shared" si="51"/>
        <v>1793</v>
      </c>
      <c r="W378" t="str">
        <f t="shared" si="52"/>
        <v>Diamond Trail Public School</v>
      </c>
      <c r="X378" t="str">
        <f>VLOOKUP($C378,$AJ$3:$AN$4906,3,FALSE)</f>
        <v>315 Southworth Street</v>
      </c>
      <c r="Y378" t="str">
        <f>VLOOKUP($C378,$AJ$3:$AN$4906,4,FALSE)</f>
        <v>Welland</v>
      </c>
      <c r="Z378" t="str">
        <f>VLOOKUP($C378,$AJ$3:$AN$4906,5,FALSE)</f>
        <v>L3B1Z8</v>
      </c>
      <c r="AA378">
        <f t="shared" si="53"/>
        <v>59.5</v>
      </c>
      <c r="AB378">
        <f t="shared" si="54"/>
        <v>0.6</v>
      </c>
      <c r="AC378">
        <f t="shared" si="55"/>
        <v>43.5</v>
      </c>
      <c r="AD378">
        <f t="shared" si="56"/>
        <v>0.2</v>
      </c>
      <c r="AE378">
        <f t="shared" si="57"/>
        <v>77.400000000000006</v>
      </c>
      <c r="AF378">
        <f t="shared" si="58"/>
        <v>1.2</v>
      </c>
      <c r="AG378">
        <f t="shared" si="59"/>
        <v>39.6</v>
      </c>
      <c r="AH378">
        <f t="shared" si="60"/>
        <v>1.1000000000000001</v>
      </c>
      <c r="AJ378" s="9">
        <v>790001</v>
      </c>
      <c r="AK378" t="s">
        <v>4391</v>
      </c>
      <c r="AL378" t="s">
        <v>4364</v>
      </c>
      <c r="AM378" t="s">
        <v>4249</v>
      </c>
      <c r="AN378" t="s">
        <v>4365</v>
      </c>
    </row>
    <row r="379" spans="1:40" x14ac:dyDescent="0.3">
      <c r="A379" t="s">
        <v>382</v>
      </c>
      <c r="B379" t="s">
        <v>395</v>
      </c>
      <c r="C379" s="10">
        <v>156418</v>
      </c>
      <c r="D379">
        <v>20</v>
      </c>
      <c r="E379">
        <v>38</v>
      </c>
      <c r="F379">
        <v>79</v>
      </c>
      <c r="G379">
        <v>68</v>
      </c>
      <c r="H379">
        <v>0</v>
      </c>
      <c r="I379">
        <v>74.7</v>
      </c>
      <c r="J379">
        <v>1.8</v>
      </c>
      <c r="K379">
        <v>58.2</v>
      </c>
      <c r="L379">
        <v>1.5</v>
      </c>
      <c r="M379">
        <v>83.8</v>
      </c>
      <c r="N379">
        <v>2</v>
      </c>
      <c r="O379">
        <v>36.799999999999997</v>
      </c>
      <c r="P379">
        <v>0.8</v>
      </c>
      <c r="U379" t="s">
        <v>382</v>
      </c>
      <c r="V379">
        <f t="shared" si="51"/>
        <v>156418</v>
      </c>
      <c r="W379" t="str">
        <f t="shared" si="52"/>
        <v>E I McCulley Public School</v>
      </c>
      <c r="X379" t="str">
        <f>VLOOKUP($C379,$AJ$3:$AN$4906,3,FALSE)</f>
        <v>16 Berkley Dr</v>
      </c>
      <c r="Y379" t="str">
        <f>VLOOKUP($C379,$AJ$3:$AN$4906,4,FALSE)</f>
        <v>St Catharines</v>
      </c>
      <c r="Z379" t="str">
        <f>VLOOKUP($C379,$AJ$3:$AN$4906,5,FALSE)</f>
        <v>L2M6B8</v>
      </c>
      <c r="AA379">
        <f t="shared" si="53"/>
        <v>74.7</v>
      </c>
      <c r="AB379">
        <f t="shared" si="54"/>
        <v>1.8</v>
      </c>
      <c r="AC379">
        <f t="shared" si="55"/>
        <v>58.2</v>
      </c>
      <c r="AD379">
        <f t="shared" si="56"/>
        <v>1.5</v>
      </c>
      <c r="AE379">
        <f t="shared" si="57"/>
        <v>83.8</v>
      </c>
      <c r="AF379">
        <f t="shared" si="58"/>
        <v>2</v>
      </c>
      <c r="AG379">
        <f t="shared" si="59"/>
        <v>36.799999999999997</v>
      </c>
      <c r="AH379">
        <f t="shared" si="60"/>
        <v>0.8</v>
      </c>
      <c r="AJ379" s="9">
        <v>865368</v>
      </c>
      <c r="AK379" t="s">
        <v>4392</v>
      </c>
      <c r="AL379" t="s">
        <v>4367</v>
      </c>
      <c r="AM379" t="s">
        <v>4246</v>
      </c>
      <c r="AN379" t="s">
        <v>4368</v>
      </c>
    </row>
    <row r="380" spans="1:40" x14ac:dyDescent="0.3">
      <c r="A380" t="s">
        <v>382</v>
      </c>
      <c r="B380" t="s">
        <v>396</v>
      </c>
      <c r="C380" s="10">
        <v>165956</v>
      </c>
      <c r="D380">
        <v>19</v>
      </c>
      <c r="E380">
        <v>41</v>
      </c>
      <c r="F380">
        <v>72</v>
      </c>
      <c r="G380">
        <v>58</v>
      </c>
      <c r="H380">
        <v>0</v>
      </c>
      <c r="I380">
        <v>67.400000000000006</v>
      </c>
      <c r="J380">
        <v>1.5</v>
      </c>
      <c r="K380">
        <v>66.7</v>
      </c>
      <c r="L380">
        <v>2.4</v>
      </c>
      <c r="M380">
        <v>78.400000000000006</v>
      </c>
      <c r="N380">
        <v>1.6</v>
      </c>
      <c r="O380">
        <v>63.8</v>
      </c>
      <c r="P380">
        <v>3.1</v>
      </c>
      <c r="U380" t="s">
        <v>382</v>
      </c>
      <c r="V380">
        <f t="shared" si="51"/>
        <v>165956</v>
      </c>
      <c r="W380" t="str">
        <f t="shared" si="52"/>
        <v>Edith Cavell Public School</v>
      </c>
      <c r="X380" t="str">
        <f>VLOOKUP($C380,$AJ$3:$AN$4906,3,FALSE)</f>
        <v>1 Monck St</v>
      </c>
      <c r="Y380" t="str">
        <f>VLOOKUP($C380,$AJ$3:$AN$4906,4,FALSE)</f>
        <v>St Catharines</v>
      </c>
      <c r="Z380" t="str">
        <f>VLOOKUP($C380,$AJ$3:$AN$4906,5,FALSE)</f>
        <v>L2S1L5</v>
      </c>
      <c r="AA380">
        <f t="shared" si="53"/>
        <v>67.400000000000006</v>
      </c>
      <c r="AB380">
        <f t="shared" si="54"/>
        <v>1.5</v>
      </c>
      <c r="AC380">
        <f t="shared" si="55"/>
        <v>66.7</v>
      </c>
      <c r="AD380">
        <f t="shared" si="56"/>
        <v>2.4</v>
      </c>
      <c r="AE380">
        <f t="shared" si="57"/>
        <v>78.400000000000006</v>
      </c>
      <c r="AF380">
        <f t="shared" si="58"/>
        <v>1.6</v>
      </c>
      <c r="AG380">
        <f t="shared" si="59"/>
        <v>63.8</v>
      </c>
      <c r="AH380">
        <f t="shared" si="60"/>
        <v>3.1</v>
      </c>
      <c r="AJ380" s="9">
        <v>789369</v>
      </c>
      <c r="AK380" t="s">
        <v>1322</v>
      </c>
      <c r="AL380" t="s">
        <v>4393</v>
      </c>
      <c r="AM380" t="s">
        <v>4249</v>
      </c>
      <c r="AN380" t="s">
        <v>4394</v>
      </c>
    </row>
    <row r="381" spans="1:40" x14ac:dyDescent="0.3">
      <c r="A381" t="s">
        <v>382</v>
      </c>
      <c r="B381" t="s">
        <v>397</v>
      </c>
      <c r="C381" s="10">
        <v>195596</v>
      </c>
      <c r="D381">
        <v>20</v>
      </c>
      <c r="E381">
        <v>30</v>
      </c>
      <c r="F381">
        <v>98</v>
      </c>
      <c r="G381">
        <v>128</v>
      </c>
      <c r="H381">
        <v>0</v>
      </c>
      <c r="I381">
        <v>65.8</v>
      </c>
      <c r="J381">
        <v>1</v>
      </c>
      <c r="K381">
        <v>66.3</v>
      </c>
      <c r="L381">
        <v>1.9</v>
      </c>
      <c r="M381">
        <v>82.8</v>
      </c>
      <c r="N381">
        <v>1.5</v>
      </c>
      <c r="O381">
        <v>61.7</v>
      </c>
      <c r="P381">
        <v>2.4</v>
      </c>
      <c r="U381" t="s">
        <v>382</v>
      </c>
      <c r="V381">
        <f t="shared" si="51"/>
        <v>195596</v>
      </c>
      <c r="W381" t="str">
        <f t="shared" si="52"/>
        <v>Ferndale Public School</v>
      </c>
      <c r="X381" t="str">
        <f>VLOOKUP($C381,$AJ$3:$AN$4906,3,FALSE)</f>
        <v>35 Ferndale Ave</v>
      </c>
      <c r="Y381" t="str">
        <f>VLOOKUP($C381,$AJ$3:$AN$4906,4,FALSE)</f>
        <v>St Catharines</v>
      </c>
      <c r="Z381" t="str">
        <f>VLOOKUP($C381,$AJ$3:$AN$4906,5,FALSE)</f>
        <v>L2P1V8</v>
      </c>
      <c r="AA381">
        <f t="shared" si="53"/>
        <v>65.8</v>
      </c>
      <c r="AB381">
        <f t="shared" si="54"/>
        <v>1</v>
      </c>
      <c r="AC381">
        <f t="shared" si="55"/>
        <v>66.3</v>
      </c>
      <c r="AD381">
        <f t="shared" si="56"/>
        <v>1.9</v>
      </c>
      <c r="AE381">
        <f t="shared" si="57"/>
        <v>82.8</v>
      </c>
      <c r="AF381">
        <f t="shared" si="58"/>
        <v>1.5</v>
      </c>
      <c r="AG381">
        <f t="shared" si="59"/>
        <v>61.7</v>
      </c>
      <c r="AH381">
        <f t="shared" si="60"/>
        <v>2.4</v>
      </c>
      <c r="AJ381" s="9">
        <v>694100</v>
      </c>
      <c r="AK381" t="s">
        <v>1323</v>
      </c>
      <c r="AL381" t="s">
        <v>4395</v>
      </c>
      <c r="AM381" t="s">
        <v>4171</v>
      </c>
      <c r="AN381" t="s">
        <v>4396</v>
      </c>
    </row>
    <row r="382" spans="1:40" x14ac:dyDescent="0.3">
      <c r="A382" t="s">
        <v>382</v>
      </c>
      <c r="B382" t="s">
        <v>398</v>
      </c>
      <c r="C382" s="10">
        <v>197416</v>
      </c>
      <c r="D382">
        <v>36</v>
      </c>
      <c r="E382">
        <v>19</v>
      </c>
      <c r="F382">
        <v>142</v>
      </c>
      <c r="G382">
        <v>127</v>
      </c>
      <c r="H382">
        <v>0</v>
      </c>
      <c r="I382">
        <v>79.599999999999994</v>
      </c>
      <c r="J382">
        <v>1.2</v>
      </c>
      <c r="K382">
        <v>70.400000000000006</v>
      </c>
      <c r="L382">
        <v>1.2</v>
      </c>
      <c r="M382">
        <v>85</v>
      </c>
      <c r="N382">
        <v>0.9</v>
      </c>
      <c r="O382">
        <v>57.5</v>
      </c>
      <c r="P382">
        <v>1.2</v>
      </c>
      <c r="U382" t="s">
        <v>382</v>
      </c>
      <c r="V382">
        <f t="shared" si="51"/>
        <v>197416</v>
      </c>
      <c r="W382" t="str">
        <f t="shared" si="52"/>
        <v>Fitch Street Public School</v>
      </c>
      <c r="X382" t="str">
        <f>VLOOKUP($C382,$AJ$3:$AN$4906,3,FALSE)</f>
        <v>164 Fitch St</v>
      </c>
      <c r="Y382" t="str">
        <f>VLOOKUP($C382,$AJ$3:$AN$4906,4,FALSE)</f>
        <v>Welland</v>
      </c>
      <c r="Z382" t="str">
        <f>VLOOKUP($C382,$AJ$3:$AN$4906,5,FALSE)</f>
        <v>L3C4V5</v>
      </c>
      <c r="AA382">
        <f t="shared" si="53"/>
        <v>79.599999999999994</v>
      </c>
      <c r="AB382">
        <f t="shared" si="54"/>
        <v>1.2</v>
      </c>
      <c r="AC382">
        <f t="shared" si="55"/>
        <v>70.400000000000006</v>
      </c>
      <c r="AD382">
        <f t="shared" si="56"/>
        <v>1.2</v>
      </c>
      <c r="AE382">
        <f t="shared" si="57"/>
        <v>85</v>
      </c>
      <c r="AF382">
        <f t="shared" si="58"/>
        <v>0.9</v>
      </c>
      <c r="AG382">
        <f t="shared" si="59"/>
        <v>57.5</v>
      </c>
      <c r="AH382">
        <f t="shared" si="60"/>
        <v>1.2</v>
      </c>
      <c r="AJ382" s="9">
        <v>699764</v>
      </c>
      <c r="AK382" t="s">
        <v>1324</v>
      </c>
      <c r="AL382" t="s">
        <v>4397</v>
      </c>
      <c r="AM382" t="s">
        <v>4218</v>
      </c>
      <c r="AN382" t="s">
        <v>4398</v>
      </c>
    </row>
    <row r="383" spans="1:40" x14ac:dyDescent="0.3">
      <c r="A383" t="s">
        <v>382</v>
      </c>
      <c r="B383" t="s">
        <v>399</v>
      </c>
      <c r="C383" s="10">
        <v>326785</v>
      </c>
      <c r="D383">
        <v>42</v>
      </c>
      <c r="E383">
        <v>20</v>
      </c>
      <c r="F383">
        <v>186</v>
      </c>
      <c r="G383">
        <v>243</v>
      </c>
      <c r="H383">
        <v>0</v>
      </c>
      <c r="I383">
        <v>76.900000000000006</v>
      </c>
      <c r="J383">
        <v>0.9</v>
      </c>
      <c r="K383">
        <v>70.400000000000006</v>
      </c>
      <c r="L383">
        <v>1.1000000000000001</v>
      </c>
      <c r="M383">
        <v>86.6</v>
      </c>
      <c r="N383">
        <v>0.8</v>
      </c>
      <c r="O383">
        <v>69.5</v>
      </c>
      <c r="P383">
        <v>1.9</v>
      </c>
      <c r="U383" t="s">
        <v>382</v>
      </c>
      <c r="V383">
        <f t="shared" si="51"/>
        <v>326785</v>
      </c>
      <c r="W383" t="str">
        <f t="shared" si="52"/>
        <v>Forestview Public School</v>
      </c>
      <c r="X383" t="str">
        <f>VLOOKUP($C383,$AJ$3:$AN$4906,3,FALSE)</f>
        <v>8406 Forestview Blvd</v>
      </c>
      <c r="Y383" t="str">
        <f>VLOOKUP($C383,$AJ$3:$AN$4906,4,FALSE)</f>
        <v>Niagara Falls</v>
      </c>
      <c r="Z383" t="str">
        <f>VLOOKUP($C383,$AJ$3:$AN$4906,5,FALSE)</f>
        <v>L2H0B9</v>
      </c>
      <c r="AA383">
        <f t="shared" si="53"/>
        <v>76.900000000000006</v>
      </c>
      <c r="AB383">
        <f t="shared" si="54"/>
        <v>0.9</v>
      </c>
      <c r="AC383">
        <f t="shared" si="55"/>
        <v>70.400000000000006</v>
      </c>
      <c r="AD383">
        <f t="shared" si="56"/>
        <v>1.1000000000000001</v>
      </c>
      <c r="AE383">
        <f t="shared" si="57"/>
        <v>86.6</v>
      </c>
      <c r="AF383">
        <f t="shared" si="58"/>
        <v>0.8</v>
      </c>
      <c r="AG383">
        <f t="shared" si="59"/>
        <v>69.5</v>
      </c>
      <c r="AH383">
        <f t="shared" si="60"/>
        <v>1.9</v>
      </c>
      <c r="AJ383" s="9">
        <v>707910</v>
      </c>
      <c r="AK383" t="s">
        <v>1325</v>
      </c>
      <c r="AL383" t="s">
        <v>4399</v>
      </c>
      <c r="AM383" t="s">
        <v>4203</v>
      </c>
      <c r="AN383" t="s">
        <v>4400</v>
      </c>
    </row>
    <row r="384" spans="1:40" x14ac:dyDescent="0.3">
      <c r="A384" t="s">
        <v>382</v>
      </c>
      <c r="B384" t="s">
        <v>400</v>
      </c>
      <c r="C384" s="10">
        <v>207810</v>
      </c>
      <c r="D384">
        <v>29</v>
      </c>
      <c r="E384">
        <v>9</v>
      </c>
      <c r="F384">
        <v>56</v>
      </c>
      <c r="G384">
        <v>62</v>
      </c>
      <c r="H384">
        <v>0</v>
      </c>
      <c r="I384">
        <v>81.3</v>
      </c>
      <c r="J384">
        <v>1.1000000000000001</v>
      </c>
      <c r="K384">
        <v>73.2</v>
      </c>
      <c r="L384">
        <v>1.1000000000000001</v>
      </c>
      <c r="M384">
        <v>79</v>
      </c>
      <c r="N384">
        <v>-0.2</v>
      </c>
      <c r="O384">
        <v>53.2</v>
      </c>
      <c r="P384">
        <v>0.6</v>
      </c>
      <c r="U384" t="s">
        <v>382</v>
      </c>
      <c r="V384">
        <f t="shared" si="51"/>
        <v>207810</v>
      </c>
      <c r="W384" t="str">
        <f t="shared" si="52"/>
        <v>Gainsborough Central Public School</v>
      </c>
      <c r="X384" t="str">
        <f>VLOOKUP($C384,$AJ$3:$AN$4906,3,FALSE)</f>
        <v>5459 Hwy 20 Hwy RR 2</v>
      </c>
      <c r="Y384" t="str">
        <f>VLOOKUP($C384,$AJ$3:$AN$4906,4,FALSE)</f>
        <v>St Anns</v>
      </c>
      <c r="Z384" t="str">
        <f>VLOOKUP($C384,$AJ$3:$AN$4906,5,FALSE)</f>
        <v>L0R1Y0</v>
      </c>
      <c r="AA384">
        <f t="shared" si="53"/>
        <v>81.3</v>
      </c>
      <c r="AB384">
        <f t="shared" si="54"/>
        <v>1.1000000000000001</v>
      </c>
      <c r="AC384">
        <f t="shared" si="55"/>
        <v>73.2</v>
      </c>
      <c r="AD384">
        <f t="shared" si="56"/>
        <v>1.1000000000000001</v>
      </c>
      <c r="AE384">
        <f t="shared" si="57"/>
        <v>79</v>
      </c>
      <c r="AF384">
        <f t="shared" si="58"/>
        <v>-0.2</v>
      </c>
      <c r="AG384">
        <f t="shared" si="59"/>
        <v>53.2</v>
      </c>
      <c r="AH384">
        <f t="shared" si="60"/>
        <v>0.6</v>
      </c>
      <c r="AJ384" s="9">
        <v>707970</v>
      </c>
      <c r="AK384" t="s">
        <v>1326</v>
      </c>
      <c r="AL384" t="s">
        <v>4401</v>
      </c>
      <c r="AM384" t="s">
        <v>4158</v>
      </c>
      <c r="AN384" t="s">
        <v>4402</v>
      </c>
    </row>
    <row r="385" spans="1:40" x14ac:dyDescent="0.3">
      <c r="A385" t="s">
        <v>382</v>
      </c>
      <c r="B385" t="s">
        <v>401</v>
      </c>
      <c r="C385" s="10">
        <v>210358</v>
      </c>
      <c r="D385">
        <v>21</v>
      </c>
      <c r="E385">
        <v>26</v>
      </c>
      <c r="F385">
        <v>155</v>
      </c>
      <c r="G385">
        <v>161</v>
      </c>
      <c r="H385">
        <v>0</v>
      </c>
      <c r="I385">
        <v>78.7</v>
      </c>
      <c r="J385">
        <v>1.6</v>
      </c>
      <c r="K385">
        <v>67.7</v>
      </c>
      <c r="L385">
        <v>1.5</v>
      </c>
      <c r="M385">
        <v>82.9</v>
      </c>
      <c r="N385">
        <v>1.2</v>
      </c>
      <c r="O385">
        <v>59</v>
      </c>
      <c r="P385">
        <v>2</v>
      </c>
      <c r="U385" t="s">
        <v>382</v>
      </c>
      <c r="V385">
        <f t="shared" si="51"/>
        <v>210358</v>
      </c>
      <c r="W385" t="str">
        <f t="shared" si="52"/>
        <v>Garrison Road Public School</v>
      </c>
      <c r="X385" t="str">
        <f>VLOOKUP($C385,$AJ$3:$AN$4906,3,FALSE)</f>
        <v>1110 Garrison Rd</v>
      </c>
      <c r="Y385" t="str">
        <f>VLOOKUP($C385,$AJ$3:$AN$4906,4,FALSE)</f>
        <v>Fort Erie</v>
      </c>
      <c r="Z385" t="str">
        <f>VLOOKUP($C385,$AJ$3:$AN$4906,5,FALSE)</f>
        <v>L2A1N9</v>
      </c>
      <c r="AA385">
        <f t="shared" si="53"/>
        <v>78.7</v>
      </c>
      <c r="AB385">
        <f t="shared" si="54"/>
        <v>1.6</v>
      </c>
      <c r="AC385">
        <f t="shared" si="55"/>
        <v>67.7</v>
      </c>
      <c r="AD385">
        <f t="shared" si="56"/>
        <v>1.5</v>
      </c>
      <c r="AE385">
        <f t="shared" si="57"/>
        <v>82.9</v>
      </c>
      <c r="AF385">
        <f t="shared" si="58"/>
        <v>1.2</v>
      </c>
      <c r="AG385">
        <f t="shared" si="59"/>
        <v>59</v>
      </c>
      <c r="AH385">
        <f t="shared" si="60"/>
        <v>2</v>
      </c>
      <c r="AJ385" s="9">
        <v>722510</v>
      </c>
      <c r="AK385" t="s">
        <v>1327</v>
      </c>
      <c r="AL385" t="s">
        <v>4403</v>
      </c>
      <c r="AM385" t="s">
        <v>4404</v>
      </c>
      <c r="AN385" t="s">
        <v>4405</v>
      </c>
    </row>
    <row r="386" spans="1:40" x14ac:dyDescent="0.3">
      <c r="A386" t="s">
        <v>382</v>
      </c>
      <c r="B386" t="s">
        <v>402</v>
      </c>
      <c r="C386" s="10">
        <v>218600</v>
      </c>
      <c r="D386">
        <v>27</v>
      </c>
      <c r="E386">
        <v>20</v>
      </c>
      <c r="F386">
        <v>75</v>
      </c>
      <c r="G386">
        <v>62</v>
      </c>
      <c r="H386">
        <v>0</v>
      </c>
      <c r="I386">
        <v>72</v>
      </c>
      <c r="J386">
        <v>0.9</v>
      </c>
      <c r="K386">
        <v>58.7</v>
      </c>
      <c r="L386">
        <v>0.5</v>
      </c>
      <c r="M386">
        <v>91.1</v>
      </c>
      <c r="N386">
        <v>1.9</v>
      </c>
      <c r="O386">
        <v>56.5</v>
      </c>
      <c r="P386">
        <v>1.5</v>
      </c>
      <c r="U386" t="s">
        <v>382</v>
      </c>
      <c r="V386">
        <f t="shared" si="51"/>
        <v>218600</v>
      </c>
      <c r="W386" t="str">
        <f t="shared" si="52"/>
        <v>Glendale Public School</v>
      </c>
      <c r="X386" t="str">
        <f>VLOOKUP($C386,$AJ$3:$AN$4906,3,FALSE)</f>
        <v>24 Farnham Ave</v>
      </c>
      <c r="Y386" t="str">
        <f>VLOOKUP($C386,$AJ$3:$AN$4906,4,FALSE)</f>
        <v>Welland</v>
      </c>
      <c r="Z386" t="str">
        <f>VLOOKUP($C386,$AJ$3:$AN$4906,5,FALSE)</f>
        <v>L3C3R1</v>
      </c>
      <c r="AA386">
        <f t="shared" si="53"/>
        <v>72</v>
      </c>
      <c r="AB386">
        <f t="shared" si="54"/>
        <v>0.9</v>
      </c>
      <c r="AC386">
        <f t="shared" si="55"/>
        <v>58.7</v>
      </c>
      <c r="AD386">
        <f t="shared" si="56"/>
        <v>0.5</v>
      </c>
      <c r="AE386">
        <f t="shared" si="57"/>
        <v>91.1</v>
      </c>
      <c r="AF386">
        <f t="shared" si="58"/>
        <v>1.9</v>
      </c>
      <c r="AG386">
        <f t="shared" si="59"/>
        <v>56.5</v>
      </c>
      <c r="AH386">
        <f t="shared" si="60"/>
        <v>1.5</v>
      </c>
      <c r="AJ386" s="9">
        <v>837115</v>
      </c>
      <c r="AK386" t="s">
        <v>1328</v>
      </c>
      <c r="AL386" t="s">
        <v>4406</v>
      </c>
      <c r="AM386" t="s">
        <v>4224</v>
      </c>
      <c r="AN386" t="s">
        <v>4407</v>
      </c>
    </row>
    <row r="387" spans="1:40" x14ac:dyDescent="0.3">
      <c r="A387" t="s">
        <v>382</v>
      </c>
      <c r="B387" t="s">
        <v>403</v>
      </c>
      <c r="C387" s="10">
        <v>201138</v>
      </c>
      <c r="D387">
        <v>54</v>
      </c>
      <c r="E387">
        <v>11</v>
      </c>
      <c r="F387">
        <v>133</v>
      </c>
      <c r="G387">
        <v>130</v>
      </c>
      <c r="H387">
        <v>0</v>
      </c>
      <c r="I387">
        <v>89.8</v>
      </c>
      <c r="J387">
        <v>1.3</v>
      </c>
      <c r="K387">
        <v>81.2</v>
      </c>
      <c r="L387">
        <v>1.1000000000000001</v>
      </c>
      <c r="M387">
        <v>95.4</v>
      </c>
      <c r="N387">
        <v>1</v>
      </c>
      <c r="O387">
        <v>75.400000000000006</v>
      </c>
      <c r="P387">
        <v>1.6</v>
      </c>
      <c r="U387" t="s">
        <v>382</v>
      </c>
      <c r="V387">
        <f t="shared" si="51"/>
        <v>201138</v>
      </c>
      <c r="W387" t="str">
        <f t="shared" si="52"/>
        <v>Glynn A Green Public School</v>
      </c>
      <c r="X387" t="str">
        <f>VLOOKUP($C387,$AJ$3:$AN$4906,3,FALSE)</f>
        <v>1353 Pelham St</v>
      </c>
      <c r="Y387" t="str">
        <f>VLOOKUP($C387,$AJ$3:$AN$4906,4,FALSE)</f>
        <v>Fonthill</v>
      </c>
      <c r="Z387" t="str">
        <f>VLOOKUP($C387,$AJ$3:$AN$4906,5,FALSE)</f>
        <v>L0S1E0</v>
      </c>
      <c r="AA387">
        <f t="shared" si="53"/>
        <v>89.8</v>
      </c>
      <c r="AB387">
        <f t="shared" si="54"/>
        <v>1.3</v>
      </c>
      <c r="AC387">
        <f t="shared" si="55"/>
        <v>81.2</v>
      </c>
      <c r="AD387">
        <f t="shared" si="56"/>
        <v>1.1000000000000001</v>
      </c>
      <c r="AE387">
        <f t="shared" si="57"/>
        <v>95.4</v>
      </c>
      <c r="AF387">
        <f t="shared" si="58"/>
        <v>1</v>
      </c>
      <c r="AG387">
        <f t="shared" si="59"/>
        <v>75.400000000000006</v>
      </c>
      <c r="AH387">
        <f t="shared" si="60"/>
        <v>1.6</v>
      </c>
      <c r="AJ387" s="9">
        <v>689705</v>
      </c>
      <c r="AK387" t="s">
        <v>1329</v>
      </c>
      <c r="AL387" t="s">
        <v>4408</v>
      </c>
      <c r="AM387" t="s">
        <v>4355</v>
      </c>
      <c r="AN387" t="s">
        <v>4409</v>
      </c>
    </row>
    <row r="388" spans="1:40" x14ac:dyDescent="0.3">
      <c r="A388" t="s">
        <v>382</v>
      </c>
      <c r="B388" t="s">
        <v>404</v>
      </c>
      <c r="C388" s="10">
        <v>221856</v>
      </c>
      <c r="D388">
        <v>31</v>
      </c>
      <c r="E388">
        <v>22</v>
      </c>
      <c r="F388">
        <v>167</v>
      </c>
      <c r="G388">
        <v>175</v>
      </c>
      <c r="H388">
        <v>0</v>
      </c>
      <c r="I388">
        <v>70.099999999999994</v>
      </c>
      <c r="J388">
        <v>0.7</v>
      </c>
      <c r="K388">
        <v>68.900000000000006</v>
      </c>
      <c r="L388">
        <v>1.2</v>
      </c>
      <c r="M388">
        <v>84.6</v>
      </c>
      <c r="N388">
        <v>1</v>
      </c>
      <c r="O388">
        <v>57.1</v>
      </c>
      <c r="P388">
        <v>1.4</v>
      </c>
      <c r="U388" t="s">
        <v>382</v>
      </c>
      <c r="V388">
        <f t="shared" ref="V388:V451" si="61">VLOOKUP(C388,$AJ$3:$AN$4906,1,FALSE)</f>
        <v>221856</v>
      </c>
      <c r="W388" t="str">
        <f t="shared" ref="W388:W451" si="62">VLOOKUP(C388,$AJ$3:$AN$4906,2,FALSE)</f>
        <v>Gordon Public School</v>
      </c>
      <c r="X388" t="str">
        <f>VLOOKUP($C388,$AJ$3:$AN$4906,3,FALSE)</f>
        <v>468 Thorold Rd W</v>
      </c>
      <c r="Y388" t="str">
        <f>VLOOKUP($C388,$AJ$3:$AN$4906,4,FALSE)</f>
        <v>Welland</v>
      </c>
      <c r="Z388" t="str">
        <f>VLOOKUP($C388,$AJ$3:$AN$4906,5,FALSE)</f>
        <v>L3C3W6</v>
      </c>
      <c r="AA388">
        <f t="shared" ref="AA388:AA451" si="63">I388</f>
        <v>70.099999999999994</v>
      </c>
      <c r="AB388">
        <f t="shared" ref="AB388:AB451" si="64">J388</f>
        <v>0.7</v>
      </c>
      <c r="AC388">
        <f t="shared" ref="AC388:AC451" si="65">K388</f>
        <v>68.900000000000006</v>
      </c>
      <c r="AD388">
        <f t="shared" ref="AD388:AD451" si="66">L388</f>
        <v>1.2</v>
      </c>
      <c r="AE388">
        <f t="shared" ref="AE388:AE451" si="67">M388</f>
        <v>84.6</v>
      </c>
      <c r="AF388">
        <f t="shared" ref="AF388:AF451" si="68">N388</f>
        <v>1</v>
      </c>
      <c r="AG388">
        <f t="shared" ref="AG388:AG451" si="69">O388</f>
        <v>57.1</v>
      </c>
      <c r="AH388">
        <f t="shared" ref="AH388:AH451" si="70">P388</f>
        <v>1.4</v>
      </c>
      <c r="AJ388" s="9">
        <v>795917</v>
      </c>
      <c r="AK388" t="s">
        <v>4410</v>
      </c>
      <c r="AL388" t="s">
        <v>4411</v>
      </c>
      <c r="AM388" t="s">
        <v>4412</v>
      </c>
      <c r="AN388" t="s">
        <v>4413</v>
      </c>
    </row>
    <row r="389" spans="1:40" x14ac:dyDescent="0.3">
      <c r="A389" t="s">
        <v>382</v>
      </c>
      <c r="B389" t="s">
        <v>405</v>
      </c>
      <c r="C389" s="10">
        <v>225754</v>
      </c>
      <c r="D389">
        <v>56</v>
      </c>
      <c r="E389">
        <v>14</v>
      </c>
      <c r="F389">
        <v>41</v>
      </c>
      <c r="G389">
        <v>47</v>
      </c>
      <c r="H389">
        <v>0</v>
      </c>
      <c r="I389">
        <v>91.5</v>
      </c>
      <c r="J389">
        <v>1.4</v>
      </c>
      <c r="K389">
        <v>80.5</v>
      </c>
      <c r="L389">
        <v>1</v>
      </c>
      <c r="U389" t="s">
        <v>382</v>
      </c>
      <c r="V389">
        <f t="shared" si="61"/>
        <v>225754</v>
      </c>
      <c r="W389" t="str">
        <f t="shared" si="62"/>
        <v>Gracefield Public School</v>
      </c>
      <c r="X389" t="str">
        <f>VLOOKUP($C389,$AJ$3:$AN$4906,3,FALSE)</f>
        <v>117 Bayview Dr</v>
      </c>
      <c r="Y389" t="str">
        <f>VLOOKUP($C389,$AJ$3:$AN$4906,4,FALSE)</f>
        <v>St Catharines</v>
      </c>
      <c r="Z389" t="str">
        <f>VLOOKUP($C389,$AJ$3:$AN$4906,5,FALSE)</f>
        <v>L2N4Z7</v>
      </c>
      <c r="AA389">
        <f t="shared" si="63"/>
        <v>91.5</v>
      </c>
      <c r="AB389">
        <f t="shared" si="64"/>
        <v>1.4</v>
      </c>
      <c r="AC389">
        <f t="shared" si="65"/>
        <v>80.5</v>
      </c>
      <c r="AD389">
        <f t="shared" si="66"/>
        <v>1</v>
      </c>
      <c r="AE389">
        <f t="shared" si="67"/>
        <v>0</v>
      </c>
      <c r="AF389">
        <f t="shared" si="68"/>
        <v>0</v>
      </c>
      <c r="AG389">
        <f t="shared" si="69"/>
        <v>0</v>
      </c>
      <c r="AH389">
        <f t="shared" si="70"/>
        <v>0</v>
      </c>
      <c r="AJ389" s="9">
        <v>705411</v>
      </c>
      <c r="AK389" t="s">
        <v>4414</v>
      </c>
      <c r="AL389" t="s">
        <v>4415</v>
      </c>
      <c r="AM389" t="s">
        <v>4148</v>
      </c>
      <c r="AN389" t="s">
        <v>4149</v>
      </c>
    </row>
    <row r="390" spans="1:40" x14ac:dyDescent="0.3">
      <c r="A390" t="s">
        <v>382</v>
      </c>
      <c r="B390" t="s">
        <v>406</v>
      </c>
      <c r="C390" s="10">
        <v>226556</v>
      </c>
      <c r="D390">
        <v>44</v>
      </c>
      <c r="E390">
        <v>11</v>
      </c>
      <c r="F390">
        <v>54</v>
      </c>
      <c r="G390">
        <v>71</v>
      </c>
      <c r="H390">
        <v>0</v>
      </c>
      <c r="I390">
        <v>90.7</v>
      </c>
      <c r="J390">
        <v>1.5</v>
      </c>
      <c r="K390">
        <v>87</v>
      </c>
      <c r="L390">
        <v>1.8</v>
      </c>
      <c r="M390">
        <v>89.4</v>
      </c>
      <c r="N390">
        <v>0.5</v>
      </c>
      <c r="O390">
        <v>53.5</v>
      </c>
      <c r="P390">
        <v>0.1</v>
      </c>
      <c r="U390" t="s">
        <v>382</v>
      </c>
      <c r="V390">
        <f t="shared" si="61"/>
        <v>226556</v>
      </c>
      <c r="W390" t="str">
        <f t="shared" si="62"/>
        <v>Grand Avenue Public School</v>
      </c>
      <c r="X390" t="str">
        <f>VLOOKUP($C390,$AJ$3:$AN$4906,3,FALSE)</f>
        <v>14 Grand Ave</v>
      </c>
      <c r="Y390" t="str">
        <f>VLOOKUP($C390,$AJ$3:$AN$4906,4,FALSE)</f>
        <v>Grimsby</v>
      </c>
      <c r="Z390" t="str">
        <f>VLOOKUP($C390,$AJ$3:$AN$4906,5,FALSE)</f>
        <v>L3M2R7</v>
      </c>
      <c r="AA390">
        <f t="shared" si="63"/>
        <v>90.7</v>
      </c>
      <c r="AB390">
        <f t="shared" si="64"/>
        <v>1.5</v>
      </c>
      <c r="AC390">
        <f t="shared" si="65"/>
        <v>87</v>
      </c>
      <c r="AD390">
        <f t="shared" si="66"/>
        <v>1.8</v>
      </c>
      <c r="AE390">
        <f t="shared" si="67"/>
        <v>89.4</v>
      </c>
      <c r="AF390">
        <f t="shared" si="68"/>
        <v>0.5</v>
      </c>
      <c r="AG390">
        <f t="shared" si="69"/>
        <v>53.5</v>
      </c>
      <c r="AH390">
        <f t="shared" si="70"/>
        <v>0.1</v>
      </c>
      <c r="AJ390" s="9">
        <v>751842</v>
      </c>
      <c r="AK390" t="s">
        <v>4416</v>
      </c>
      <c r="AL390" t="s">
        <v>4417</v>
      </c>
      <c r="AM390" t="s">
        <v>4215</v>
      </c>
      <c r="AN390" t="s">
        <v>4335</v>
      </c>
    </row>
    <row r="391" spans="1:40" x14ac:dyDescent="0.3">
      <c r="A391" t="s">
        <v>382</v>
      </c>
      <c r="B391" t="s">
        <v>407</v>
      </c>
      <c r="C391" s="10">
        <v>228010</v>
      </c>
      <c r="D391">
        <v>49</v>
      </c>
      <c r="E391">
        <v>18</v>
      </c>
      <c r="F391">
        <v>112</v>
      </c>
      <c r="G391">
        <v>129</v>
      </c>
      <c r="H391">
        <v>0</v>
      </c>
      <c r="I391">
        <v>76.8</v>
      </c>
      <c r="J391">
        <v>0.7</v>
      </c>
      <c r="K391">
        <v>68.8</v>
      </c>
      <c r="L391">
        <v>0.5</v>
      </c>
      <c r="M391">
        <v>87.6</v>
      </c>
      <c r="N391">
        <v>0.7</v>
      </c>
      <c r="O391">
        <v>55</v>
      </c>
      <c r="P391">
        <v>0.3</v>
      </c>
      <c r="U391" t="s">
        <v>382</v>
      </c>
      <c r="V391">
        <f t="shared" si="61"/>
        <v>228010</v>
      </c>
      <c r="W391" t="str">
        <f t="shared" si="62"/>
        <v>Grapeview Public School</v>
      </c>
      <c r="X391" t="str">
        <f>VLOOKUP($C391,$AJ$3:$AN$4906,3,FALSE)</f>
        <v>106 First St Louth</v>
      </c>
      <c r="Y391" t="str">
        <f>VLOOKUP($C391,$AJ$3:$AN$4906,4,FALSE)</f>
        <v>St Catharines</v>
      </c>
      <c r="Z391" t="str">
        <f>VLOOKUP($C391,$AJ$3:$AN$4906,5,FALSE)</f>
        <v>L2R6P9</v>
      </c>
      <c r="AA391">
        <f t="shared" si="63"/>
        <v>76.8</v>
      </c>
      <c r="AB391">
        <f t="shared" si="64"/>
        <v>0.7</v>
      </c>
      <c r="AC391">
        <f t="shared" si="65"/>
        <v>68.8</v>
      </c>
      <c r="AD391">
        <f t="shared" si="66"/>
        <v>0.5</v>
      </c>
      <c r="AE391">
        <f t="shared" si="67"/>
        <v>87.6</v>
      </c>
      <c r="AF391">
        <f t="shared" si="68"/>
        <v>0.7</v>
      </c>
      <c r="AG391">
        <f t="shared" si="69"/>
        <v>55</v>
      </c>
      <c r="AH391">
        <f t="shared" si="70"/>
        <v>0.3</v>
      </c>
      <c r="AJ391" s="9">
        <v>857072</v>
      </c>
      <c r="AK391" t="s">
        <v>4418</v>
      </c>
      <c r="AL391" t="s">
        <v>4417</v>
      </c>
      <c r="AM391" t="s">
        <v>4215</v>
      </c>
      <c r="AN391" t="s">
        <v>4335</v>
      </c>
    </row>
    <row r="392" spans="1:40" x14ac:dyDescent="0.3">
      <c r="A392" t="s">
        <v>382</v>
      </c>
      <c r="B392" t="s">
        <v>408</v>
      </c>
      <c r="C392" s="10">
        <v>229520</v>
      </c>
      <c r="D392">
        <v>40</v>
      </c>
      <c r="E392">
        <v>25</v>
      </c>
      <c r="F392">
        <v>121</v>
      </c>
      <c r="G392">
        <v>114</v>
      </c>
      <c r="H392">
        <v>0</v>
      </c>
      <c r="I392">
        <v>78.900000000000006</v>
      </c>
      <c r="J392">
        <v>1.2</v>
      </c>
      <c r="K392">
        <v>69.400000000000006</v>
      </c>
      <c r="L392">
        <v>1.2</v>
      </c>
      <c r="M392">
        <v>82</v>
      </c>
      <c r="N392">
        <v>0.4</v>
      </c>
      <c r="O392">
        <v>57</v>
      </c>
      <c r="P392">
        <v>1</v>
      </c>
      <c r="U392" t="s">
        <v>382</v>
      </c>
      <c r="V392">
        <f t="shared" si="61"/>
        <v>229520</v>
      </c>
      <c r="W392" t="str">
        <f t="shared" si="62"/>
        <v>Greendale Public School</v>
      </c>
      <c r="X392" t="str">
        <f>VLOOKUP($C392,$AJ$3:$AN$4906,3,FALSE)</f>
        <v>5504 Montrose Rd</v>
      </c>
      <c r="Y392" t="str">
        <f>VLOOKUP($C392,$AJ$3:$AN$4906,4,FALSE)</f>
        <v>Niagara Falls</v>
      </c>
      <c r="Z392" t="str">
        <f>VLOOKUP($C392,$AJ$3:$AN$4906,5,FALSE)</f>
        <v>L2H1K7</v>
      </c>
      <c r="AA392">
        <f t="shared" si="63"/>
        <v>78.900000000000006</v>
      </c>
      <c r="AB392">
        <f t="shared" si="64"/>
        <v>1.2</v>
      </c>
      <c r="AC392">
        <f t="shared" si="65"/>
        <v>69.400000000000006</v>
      </c>
      <c r="AD392">
        <f t="shared" si="66"/>
        <v>1.2</v>
      </c>
      <c r="AE392">
        <f t="shared" si="67"/>
        <v>82</v>
      </c>
      <c r="AF392">
        <f t="shared" si="68"/>
        <v>0.4</v>
      </c>
      <c r="AG392">
        <f t="shared" si="69"/>
        <v>57</v>
      </c>
      <c r="AH392">
        <f t="shared" si="70"/>
        <v>1</v>
      </c>
      <c r="AJ392" s="9">
        <v>733555</v>
      </c>
      <c r="AK392" t="s">
        <v>1332</v>
      </c>
      <c r="AL392" t="s">
        <v>4372</v>
      </c>
      <c r="AM392" t="s">
        <v>4373</v>
      </c>
      <c r="AN392" t="s">
        <v>4374</v>
      </c>
    </row>
    <row r="393" spans="1:40" x14ac:dyDescent="0.3">
      <c r="A393" t="s">
        <v>382</v>
      </c>
      <c r="B393" t="s">
        <v>409</v>
      </c>
      <c r="C393" s="10">
        <v>294037</v>
      </c>
      <c r="D393">
        <v>25</v>
      </c>
      <c r="E393">
        <v>37</v>
      </c>
      <c r="F393">
        <v>185</v>
      </c>
      <c r="G393">
        <v>167</v>
      </c>
      <c r="H393">
        <v>0</v>
      </c>
      <c r="I393">
        <v>64.099999999999994</v>
      </c>
      <c r="J393">
        <v>1</v>
      </c>
      <c r="K393">
        <v>58.4</v>
      </c>
      <c r="L393">
        <v>1.4</v>
      </c>
      <c r="M393">
        <v>74.599999999999994</v>
      </c>
      <c r="N393">
        <v>0.9</v>
      </c>
      <c r="O393">
        <v>36.5</v>
      </c>
      <c r="P393">
        <v>0.5</v>
      </c>
      <c r="U393" t="s">
        <v>382</v>
      </c>
      <c r="V393">
        <f t="shared" si="61"/>
        <v>294037</v>
      </c>
      <c r="W393" t="str">
        <f t="shared" si="62"/>
        <v>Harriet Tubman Public School</v>
      </c>
      <c r="X393" t="str">
        <f>VLOOKUP($C393,$AJ$3:$AN$4906,3,FALSE)</f>
        <v>84 Henry Street</v>
      </c>
      <c r="Y393" t="str">
        <f>VLOOKUP($C393,$AJ$3:$AN$4906,4,FALSE)</f>
        <v>St. Catharines</v>
      </c>
      <c r="Z393" t="str">
        <f>VLOOKUP($C393,$AJ$3:$AN$4906,5,FALSE)</f>
        <v>L2R5V4</v>
      </c>
      <c r="AA393">
        <f t="shared" si="63"/>
        <v>64.099999999999994</v>
      </c>
      <c r="AB393">
        <f t="shared" si="64"/>
        <v>1</v>
      </c>
      <c r="AC393">
        <f t="shared" si="65"/>
        <v>58.4</v>
      </c>
      <c r="AD393">
        <f t="shared" si="66"/>
        <v>1.4</v>
      </c>
      <c r="AE393">
        <f t="shared" si="67"/>
        <v>74.599999999999994</v>
      </c>
      <c r="AF393">
        <f t="shared" si="68"/>
        <v>0.9</v>
      </c>
      <c r="AG393">
        <f t="shared" si="69"/>
        <v>36.5</v>
      </c>
      <c r="AH393">
        <f t="shared" si="70"/>
        <v>0.5</v>
      </c>
      <c r="AJ393" s="9">
        <v>690007</v>
      </c>
      <c r="AK393" t="s">
        <v>1333</v>
      </c>
      <c r="AL393" t="s">
        <v>4419</v>
      </c>
      <c r="AM393" t="s">
        <v>4188</v>
      </c>
      <c r="AN393" t="s">
        <v>4420</v>
      </c>
    </row>
    <row r="394" spans="1:40" x14ac:dyDescent="0.3">
      <c r="A394" t="s">
        <v>382</v>
      </c>
      <c r="B394" t="s">
        <v>410</v>
      </c>
      <c r="C394" s="10">
        <v>254223</v>
      </c>
      <c r="D394">
        <v>24</v>
      </c>
      <c r="E394">
        <v>41</v>
      </c>
      <c r="F394">
        <v>81</v>
      </c>
      <c r="G394">
        <v>74</v>
      </c>
      <c r="H394">
        <v>0</v>
      </c>
      <c r="I394">
        <v>77.2</v>
      </c>
      <c r="J394">
        <v>1.9</v>
      </c>
      <c r="K394">
        <v>70.400000000000006</v>
      </c>
      <c r="L394">
        <v>2.4</v>
      </c>
      <c r="M394">
        <v>86.5</v>
      </c>
      <c r="N394">
        <v>2.2000000000000002</v>
      </c>
      <c r="O394">
        <v>63.5</v>
      </c>
      <c r="P394">
        <v>2.8</v>
      </c>
      <c r="U394" t="s">
        <v>382</v>
      </c>
      <c r="V394">
        <f t="shared" si="61"/>
        <v>254223</v>
      </c>
      <c r="W394" t="str">
        <f t="shared" si="62"/>
        <v>Heximer Avenue Public School</v>
      </c>
      <c r="X394" t="str">
        <f>VLOOKUP($C394,$AJ$3:$AN$4906,3,FALSE)</f>
        <v>6727 Heximer Ave</v>
      </c>
      <c r="Y394" t="str">
        <f>VLOOKUP($C394,$AJ$3:$AN$4906,4,FALSE)</f>
        <v>Niagara Falls</v>
      </c>
      <c r="Z394" t="str">
        <f>VLOOKUP($C394,$AJ$3:$AN$4906,5,FALSE)</f>
        <v>L2G4T1</v>
      </c>
      <c r="AA394">
        <f t="shared" si="63"/>
        <v>77.2</v>
      </c>
      <c r="AB394">
        <f t="shared" si="64"/>
        <v>1.9</v>
      </c>
      <c r="AC394">
        <f t="shared" si="65"/>
        <v>70.400000000000006</v>
      </c>
      <c r="AD394">
        <f t="shared" si="66"/>
        <v>2.4</v>
      </c>
      <c r="AE394">
        <f t="shared" si="67"/>
        <v>86.5</v>
      </c>
      <c r="AF394">
        <f t="shared" si="68"/>
        <v>2.2000000000000002</v>
      </c>
      <c r="AG394">
        <f t="shared" si="69"/>
        <v>63.5</v>
      </c>
      <c r="AH394">
        <f t="shared" si="70"/>
        <v>2.8</v>
      </c>
      <c r="AJ394" s="9">
        <v>729949</v>
      </c>
      <c r="AK394" t="s">
        <v>4421</v>
      </c>
      <c r="AL394" t="s">
        <v>4422</v>
      </c>
      <c r="AM394" t="s">
        <v>4260</v>
      </c>
      <c r="AN394" t="s">
        <v>4423</v>
      </c>
    </row>
    <row r="395" spans="1:40" x14ac:dyDescent="0.3">
      <c r="A395" t="s">
        <v>382</v>
      </c>
      <c r="B395" t="s">
        <v>411</v>
      </c>
      <c r="C395" s="10">
        <v>281000</v>
      </c>
      <c r="D395">
        <v>43</v>
      </c>
      <c r="E395">
        <v>18</v>
      </c>
      <c r="F395">
        <v>107</v>
      </c>
      <c r="G395">
        <v>105</v>
      </c>
      <c r="H395">
        <v>0</v>
      </c>
      <c r="I395">
        <v>80.8</v>
      </c>
      <c r="J395">
        <v>1</v>
      </c>
      <c r="K395">
        <v>73.8</v>
      </c>
      <c r="L395">
        <v>1</v>
      </c>
      <c r="M395">
        <v>90.5</v>
      </c>
      <c r="N395">
        <v>1</v>
      </c>
      <c r="O395">
        <v>67.599999999999994</v>
      </c>
      <c r="P395">
        <v>1.7</v>
      </c>
      <c r="U395" t="s">
        <v>382</v>
      </c>
      <c r="V395">
        <f t="shared" si="61"/>
        <v>281000</v>
      </c>
      <c r="W395" t="str">
        <f t="shared" si="62"/>
        <v>Jacob Beam Public School</v>
      </c>
      <c r="X395" t="str">
        <f>VLOOKUP($C395,$AJ$3:$AN$4906,3,FALSE)</f>
        <v>4300 William St</v>
      </c>
      <c r="Y395" t="str">
        <f>VLOOKUP($C395,$AJ$3:$AN$4906,4,FALSE)</f>
        <v>Beamsville</v>
      </c>
      <c r="Z395" t="str">
        <f>VLOOKUP($C395,$AJ$3:$AN$4906,5,FALSE)</f>
        <v>L0R1B0</v>
      </c>
      <c r="AA395">
        <f t="shared" si="63"/>
        <v>80.8</v>
      </c>
      <c r="AB395">
        <f t="shared" si="64"/>
        <v>1</v>
      </c>
      <c r="AC395">
        <f t="shared" si="65"/>
        <v>73.8</v>
      </c>
      <c r="AD395">
        <f t="shared" si="66"/>
        <v>1</v>
      </c>
      <c r="AE395">
        <f t="shared" si="67"/>
        <v>90.5</v>
      </c>
      <c r="AF395">
        <f t="shared" si="68"/>
        <v>1</v>
      </c>
      <c r="AG395">
        <f t="shared" si="69"/>
        <v>67.599999999999994</v>
      </c>
      <c r="AH395">
        <f t="shared" si="70"/>
        <v>1.7</v>
      </c>
      <c r="AJ395" s="9">
        <v>737330</v>
      </c>
      <c r="AK395" t="s">
        <v>1335</v>
      </c>
      <c r="AL395" t="s">
        <v>4424</v>
      </c>
      <c r="AM395" t="s">
        <v>4188</v>
      </c>
      <c r="AN395" t="s">
        <v>4425</v>
      </c>
    </row>
    <row r="396" spans="1:40" x14ac:dyDescent="0.3">
      <c r="A396" t="s">
        <v>382</v>
      </c>
      <c r="B396" t="s">
        <v>412</v>
      </c>
      <c r="C396" s="10">
        <v>281654</v>
      </c>
      <c r="D396">
        <v>25</v>
      </c>
      <c r="E396">
        <v>29</v>
      </c>
      <c r="F396">
        <v>135</v>
      </c>
      <c r="G396">
        <v>103</v>
      </c>
      <c r="H396">
        <v>0</v>
      </c>
      <c r="I396">
        <v>65.900000000000006</v>
      </c>
      <c r="J396">
        <v>0.8</v>
      </c>
      <c r="K396">
        <v>57</v>
      </c>
      <c r="L396">
        <v>0.8</v>
      </c>
      <c r="M396">
        <v>81.599999999999994</v>
      </c>
      <c r="N396">
        <v>1.4</v>
      </c>
      <c r="O396">
        <v>44.7</v>
      </c>
      <c r="P396">
        <v>1</v>
      </c>
      <c r="U396" t="s">
        <v>382</v>
      </c>
      <c r="V396">
        <f t="shared" si="61"/>
        <v>281654</v>
      </c>
      <c r="W396" t="str">
        <f t="shared" si="62"/>
        <v>James Morden Public School</v>
      </c>
      <c r="X396" t="str">
        <f>VLOOKUP($C396,$AJ$3:$AN$4906,3,FALSE)</f>
        <v>7112 Dorchester Rd</v>
      </c>
      <c r="Y396" t="str">
        <f>VLOOKUP($C396,$AJ$3:$AN$4906,4,FALSE)</f>
        <v>Niagara Falls</v>
      </c>
      <c r="Z396" t="str">
        <f>VLOOKUP($C396,$AJ$3:$AN$4906,5,FALSE)</f>
        <v>L2G5V6</v>
      </c>
      <c r="AA396">
        <f t="shared" si="63"/>
        <v>65.900000000000006</v>
      </c>
      <c r="AB396">
        <f t="shared" si="64"/>
        <v>0.8</v>
      </c>
      <c r="AC396">
        <f t="shared" si="65"/>
        <v>57</v>
      </c>
      <c r="AD396">
        <f t="shared" si="66"/>
        <v>0.8</v>
      </c>
      <c r="AE396">
        <f t="shared" si="67"/>
        <v>81.599999999999994</v>
      </c>
      <c r="AF396">
        <f t="shared" si="68"/>
        <v>1.4</v>
      </c>
      <c r="AG396">
        <f t="shared" si="69"/>
        <v>44.7</v>
      </c>
      <c r="AH396">
        <f t="shared" si="70"/>
        <v>1</v>
      </c>
      <c r="AJ396" s="9">
        <v>732080</v>
      </c>
      <c r="AK396" t="s">
        <v>1336</v>
      </c>
      <c r="AL396" t="s">
        <v>4426</v>
      </c>
      <c r="AM396" t="s">
        <v>4238</v>
      </c>
      <c r="AN396" t="s">
        <v>4427</v>
      </c>
    </row>
    <row r="397" spans="1:40" x14ac:dyDescent="0.3">
      <c r="A397" t="s">
        <v>382</v>
      </c>
      <c r="B397" t="s">
        <v>413</v>
      </c>
      <c r="C397" s="10">
        <v>264237</v>
      </c>
      <c r="D397">
        <v>34</v>
      </c>
      <c r="E397">
        <v>26</v>
      </c>
      <c r="F397">
        <v>214</v>
      </c>
      <c r="G397">
        <v>195</v>
      </c>
      <c r="H397">
        <v>0</v>
      </c>
      <c r="I397">
        <v>75</v>
      </c>
      <c r="J397">
        <v>1.2</v>
      </c>
      <c r="K397">
        <v>63.6</v>
      </c>
      <c r="L397">
        <v>1</v>
      </c>
      <c r="M397">
        <v>89.2</v>
      </c>
      <c r="N397">
        <v>1.7</v>
      </c>
      <c r="O397">
        <v>67.2</v>
      </c>
      <c r="P397">
        <v>2.2000000000000002</v>
      </c>
      <c r="U397" t="s">
        <v>382</v>
      </c>
      <c r="V397">
        <f t="shared" si="61"/>
        <v>264237</v>
      </c>
      <c r="W397" t="str">
        <f t="shared" si="62"/>
        <v>Jeanne Sauve Public School</v>
      </c>
      <c r="X397" t="str">
        <f>VLOOKUP($C397,$AJ$3:$AN$4906,3,FALSE)</f>
        <v>91 Bunting Road</v>
      </c>
      <c r="Y397" t="str">
        <f>VLOOKUP($C397,$AJ$3:$AN$4906,4,FALSE)</f>
        <v>St. Catharines</v>
      </c>
      <c r="Z397" t="str">
        <f>VLOOKUP($C397,$AJ$3:$AN$4906,5,FALSE)</f>
        <v>L2P3G8</v>
      </c>
      <c r="AA397">
        <f t="shared" si="63"/>
        <v>75</v>
      </c>
      <c r="AB397">
        <f t="shared" si="64"/>
        <v>1.2</v>
      </c>
      <c r="AC397">
        <f t="shared" si="65"/>
        <v>63.6</v>
      </c>
      <c r="AD397">
        <f t="shared" si="66"/>
        <v>1</v>
      </c>
      <c r="AE397">
        <f t="shared" si="67"/>
        <v>89.2</v>
      </c>
      <c r="AF397">
        <f t="shared" si="68"/>
        <v>1.7</v>
      </c>
      <c r="AG397">
        <f t="shared" si="69"/>
        <v>67.2</v>
      </c>
      <c r="AH397">
        <f t="shared" si="70"/>
        <v>2.2000000000000002</v>
      </c>
      <c r="AJ397" s="9">
        <v>828752</v>
      </c>
      <c r="AK397" t="s">
        <v>1337</v>
      </c>
      <c r="AL397" t="s">
        <v>4428</v>
      </c>
      <c r="AM397" t="s">
        <v>4429</v>
      </c>
      <c r="AN397" t="s">
        <v>4430</v>
      </c>
    </row>
    <row r="398" spans="1:40" x14ac:dyDescent="0.3">
      <c r="A398" t="s">
        <v>382</v>
      </c>
      <c r="B398" t="s">
        <v>414</v>
      </c>
      <c r="C398" s="10">
        <v>1649</v>
      </c>
      <c r="D398">
        <v>26</v>
      </c>
      <c r="E398">
        <v>20</v>
      </c>
      <c r="F398">
        <v>185</v>
      </c>
      <c r="G398">
        <v>180</v>
      </c>
      <c r="H398">
        <v>0</v>
      </c>
      <c r="I398">
        <v>83.5</v>
      </c>
      <c r="J398">
        <v>1.7</v>
      </c>
      <c r="K398">
        <v>80.5</v>
      </c>
      <c r="L398">
        <v>2.2999999999999998</v>
      </c>
      <c r="M398">
        <v>88.9</v>
      </c>
      <c r="N398">
        <v>1.5</v>
      </c>
      <c r="O398">
        <v>62.8</v>
      </c>
      <c r="P398">
        <v>1.9</v>
      </c>
      <c r="U398" t="s">
        <v>382</v>
      </c>
      <c r="V398">
        <f t="shared" si="61"/>
        <v>1649</v>
      </c>
      <c r="W398" t="str">
        <f t="shared" si="62"/>
        <v>John Brant Public School</v>
      </c>
      <c r="X398" t="str">
        <f>VLOOKUP($C398,$AJ$3:$AN$4906,3,FALSE)</f>
        <v>143 Ridge Road</v>
      </c>
      <c r="Y398" t="str">
        <f>VLOOKUP($C398,$AJ$3:$AN$4906,4,FALSE)</f>
        <v>Ridgeway</v>
      </c>
      <c r="Z398" t="str">
        <f>VLOOKUP($C398,$AJ$3:$AN$4906,5,FALSE)</f>
        <v>L0S1N0</v>
      </c>
      <c r="AA398">
        <f t="shared" si="63"/>
        <v>83.5</v>
      </c>
      <c r="AB398">
        <f t="shared" si="64"/>
        <v>1.7</v>
      </c>
      <c r="AC398">
        <f t="shared" si="65"/>
        <v>80.5</v>
      </c>
      <c r="AD398">
        <f t="shared" si="66"/>
        <v>2.2999999999999998</v>
      </c>
      <c r="AE398">
        <f t="shared" si="67"/>
        <v>88.9</v>
      </c>
      <c r="AF398">
        <f t="shared" si="68"/>
        <v>1.5</v>
      </c>
      <c r="AG398">
        <f t="shared" si="69"/>
        <v>62.8</v>
      </c>
      <c r="AH398">
        <f t="shared" si="70"/>
        <v>1.9</v>
      </c>
      <c r="AJ398" s="9">
        <v>738166</v>
      </c>
      <c r="AK398" t="s">
        <v>4431</v>
      </c>
      <c r="AL398" t="s">
        <v>4432</v>
      </c>
      <c r="AM398" t="s">
        <v>4433</v>
      </c>
      <c r="AN398" t="s">
        <v>4434</v>
      </c>
    </row>
    <row r="399" spans="1:40" x14ac:dyDescent="0.3">
      <c r="A399" t="s">
        <v>382</v>
      </c>
      <c r="B399" t="s">
        <v>415</v>
      </c>
      <c r="C399" s="10">
        <v>283991</v>
      </c>
      <c r="D399">
        <v>29</v>
      </c>
      <c r="E399">
        <v>31</v>
      </c>
      <c r="G399">
        <v>59</v>
      </c>
      <c r="H399">
        <v>0</v>
      </c>
      <c r="M399">
        <v>78</v>
      </c>
      <c r="N399">
        <v>0.7</v>
      </c>
      <c r="O399">
        <v>59.3</v>
      </c>
      <c r="P399">
        <v>1.9</v>
      </c>
      <c r="U399" t="s">
        <v>382</v>
      </c>
      <c r="V399">
        <f t="shared" si="61"/>
        <v>283991</v>
      </c>
      <c r="W399" t="str">
        <f t="shared" si="62"/>
        <v>John Marshall Public School</v>
      </c>
      <c r="X399" t="str">
        <f>VLOOKUP($C399,$AJ$3:$AN$4906,3,FALSE)</f>
        <v>3910 St James Ave</v>
      </c>
      <c r="Y399" t="str">
        <f>VLOOKUP($C399,$AJ$3:$AN$4906,4,FALSE)</f>
        <v>Niagara Falls</v>
      </c>
      <c r="Z399" t="str">
        <f>VLOOKUP($C399,$AJ$3:$AN$4906,5,FALSE)</f>
        <v>L2J2R3</v>
      </c>
      <c r="AA399">
        <f t="shared" si="63"/>
        <v>0</v>
      </c>
      <c r="AB399">
        <f t="shared" si="64"/>
        <v>0</v>
      </c>
      <c r="AC399">
        <f t="shared" si="65"/>
        <v>0</v>
      </c>
      <c r="AD399">
        <f t="shared" si="66"/>
        <v>0</v>
      </c>
      <c r="AE399">
        <f t="shared" si="67"/>
        <v>78</v>
      </c>
      <c r="AF399">
        <f t="shared" si="68"/>
        <v>0.7</v>
      </c>
      <c r="AG399">
        <f t="shared" si="69"/>
        <v>59.3</v>
      </c>
      <c r="AH399">
        <f t="shared" si="70"/>
        <v>1.9</v>
      </c>
      <c r="AJ399" s="9">
        <v>738190</v>
      </c>
      <c r="AK399" t="s">
        <v>4435</v>
      </c>
      <c r="AL399" t="s">
        <v>4436</v>
      </c>
      <c r="AM399" t="s">
        <v>4282</v>
      </c>
      <c r="AN399" t="s">
        <v>4437</v>
      </c>
    </row>
    <row r="400" spans="1:40" x14ac:dyDescent="0.3">
      <c r="A400" t="s">
        <v>382</v>
      </c>
      <c r="B400" t="s">
        <v>416</v>
      </c>
      <c r="C400" s="10">
        <v>287660</v>
      </c>
      <c r="D400">
        <v>44</v>
      </c>
      <c r="E400">
        <v>27</v>
      </c>
      <c r="F400">
        <v>167</v>
      </c>
      <c r="G400">
        <v>194</v>
      </c>
      <c r="H400">
        <v>0</v>
      </c>
      <c r="I400">
        <v>78.400000000000006</v>
      </c>
      <c r="J400">
        <v>1.4</v>
      </c>
      <c r="K400">
        <v>78.400000000000006</v>
      </c>
      <c r="L400">
        <v>2.2999999999999998</v>
      </c>
      <c r="M400">
        <v>89.4</v>
      </c>
      <c r="N400">
        <v>1.7</v>
      </c>
      <c r="O400">
        <v>73.7</v>
      </c>
      <c r="P400">
        <v>2.6</v>
      </c>
      <c r="U400" t="s">
        <v>382</v>
      </c>
      <c r="V400">
        <f t="shared" si="61"/>
        <v>287660</v>
      </c>
      <c r="W400" t="str">
        <f t="shared" si="62"/>
        <v>Kate S Durdan Public School</v>
      </c>
      <c r="X400" t="str">
        <f>VLOOKUP($C400,$AJ$3:$AN$4906,3,FALSE)</f>
        <v>6855 Kalar Rd</v>
      </c>
      <c r="Y400" t="str">
        <f>VLOOKUP($C400,$AJ$3:$AN$4906,4,FALSE)</f>
        <v>Niagara Falls</v>
      </c>
      <c r="Z400" t="str">
        <f>VLOOKUP($C400,$AJ$3:$AN$4906,5,FALSE)</f>
        <v>L2H2T3</v>
      </c>
      <c r="AA400">
        <f t="shared" si="63"/>
        <v>78.400000000000006</v>
      </c>
      <c r="AB400">
        <f t="shared" si="64"/>
        <v>1.4</v>
      </c>
      <c r="AC400">
        <f t="shared" si="65"/>
        <v>78.400000000000006</v>
      </c>
      <c r="AD400">
        <f t="shared" si="66"/>
        <v>2.2999999999999998</v>
      </c>
      <c r="AE400">
        <f t="shared" si="67"/>
        <v>89.4</v>
      </c>
      <c r="AF400">
        <f t="shared" si="68"/>
        <v>1.7</v>
      </c>
      <c r="AG400">
        <f t="shared" si="69"/>
        <v>73.7</v>
      </c>
      <c r="AH400">
        <f t="shared" si="70"/>
        <v>2.6</v>
      </c>
      <c r="AJ400" s="9">
        <v>773943</v>
      </c>
      <c r="AK400" t="s">
        <v>1340</v>
      </c>
      <c r="AL400" t="s">
        <v>4378</v>
      </c>
      <c r="AM400" t="s">
        <v>4379</v>
      </c>
      <c r="AN400" t="s">
        <v>4380</v>
      </c>
    </row>
    <row r="401" spans="1:40" x14ac:dyDescent="0.3">
      <c r="A401" t="s">
        <v>382</v>
      </c>
      <c r="B401" t="s">
        <v>417</v>
      </c>
      <c r="C401" s="10">
        <v>304921</v>
      </c>
      <c r="D401">
        <v>41</v>
      </c>
      <c r="E401">
        <v>18</v>
      </c>
      <c r="F401">
        <v>128</v>
      </c>
      <c r="G401">
        <v>109</v>
      </c>
      <c r="H401">
        <v>0</v>
      </c>
      <c r="I401">
        <v>82</v>
      </c>
      <c r="J401">
        <v>1.2</v>
      </c>
      <c r="K401">
        <v>78.099999999999994</v>
      </c>
      <c r="L401">
        <v>1.5</v>
      </c>
      <c r="M401">
        <v>84.9</v>
      </c>
      <c r="N401">
        <v>0.4</v>
      </c>
      <c r="O401">
        <v>58.7</v>
      </c>
      <c r="P401">
        <v>0.9</v>
      </c>
      <c r="U401" t="s">
        <v>382</v>
      </c>
      <c r="V401">
        <f t="shared" si="61"/>
        <v>304921</v>
      </c>
      <c r="W401" t="str">
        <f t="shared" si="62"/>
        <v>Lakeview Public School</v>
      </c>
      <c r="X401" t="str">
        <f>VLOOKUP($C401,$AJ$3:$AN$4906,3,FALSE)</f>
        <v>33 Olive St</v>
      </c>
      <c r="Y401" t="str">
        <f>VLOOKUP($C401,$AJ$3:$AN$4906,4,FALSE)</f>
        <v>Grimsby</v>
      </c>
      <c r="Z401" t="str">
        <f>VLOOKUP($C401,$AJ$3:$AN$4906,5,FALSE)</f>
        <v>L3M2B9</v>
      </c>
      <c r="AA401">
        <f t="shared" si="63"/>
        <v>82</v>
      </c>
      <c r="AB401">
        <f t="shared" si="64"/>
        <v>1.2</v>
      </c>
      <c r="AC401">
        <f t="shared" si="65"/>
        <v>78.099999999999994</v>
      </c>
      <c r="AD401">
        <f t="shared" si="66"/>
        <v>1.5</v>
      </c>
      <c r="AE401">
        <f t="shared" si="67"/>
        <v>84.9</v>
      </c>
      <c r="AF401">
        <f t="shared" si="68"/>
        <v>0.4</v>
      </c>
      <c r="AG401">
        <f t="shared" si="69"/>
        <v>58.7</v>
      </c>
      <c r="AH401">
        <f t="shared" si="70"/>
        <v>0.9</v>
      </c>
      <c r="AJ401" s="9">
        <v>705330</v>
      </c>
      <c r="AK401" t="s">
        <v>1341</v>
      </c>
      <c r="AL401" t="s">
        <v>4438</v>
      </c>
      <c r="AM401" t="s">
        <v>4249</v>
      </c>
      <c r="AN401" t="s">
        <v>4439</v>
      </c>
    </row>
    <row r="402" spans="1:40" x14ac:dyDescent="0.3">
      <c r="A402" t="s">
        <v>382</v>
      </c>
      <c r="B402" t="s">
        <v>418</v>
      </c>
      <c r="C402" s="10">
        <v>313114</v>
      </c>
      <c r="D402">
        <v>24</v>
      </c>
      <c r="E402">
        <v>40</v>
      </c>
      <c r="F402">
        <v>102</v>
      </c>
      <c r="G402">
        <v>90</v>
      </c>
      <c r="H402">
        <v>0</v>
      </c>
      <c r="I402">
        <v>68.099999999999994</v>
      </c>
      <c r="J402">
        <v>1.6</v>
      </c>
      <c r="K402">
        <v>56.9</v>
      </c>
      <c r="L402">
        <v>1.5</v>
      </c>
      <c r="M402">
        <v>71.7</v>
      </c>
      <c r="N402">
        <v>0.8</v>
      </c>
      <c r="O402">
        <v>43.3</v>
      </c>
      <c r="P402">
        <v>1.1000000000000001</v>
      </c>
      <c r="U402" t="s">
        <v>382</v>
      </c>
      <c r="V402">
        <f t="shared" si="61"/>
        <v>313114</v>
      </c>
      <c r="W402" t="str">
        <f t="shared" si="62"/>
        <v>Lincoln Centennial Public School</v>
      </c>
      <c r="X402" t="str">
        <f>VLOOKUP($C402,$AJ$3:$AN$4906,3,FALSE)</f>
        <v>348 Scott St</v>
      </c>
      <c r="Y402" t="str">
        <f>VLOOKUP($C402,$AJ$3:$AN$4906,4,FALSE)</f>
        <v>St Catharines</v>
      </c>
      <c r="Z402" t="str">
        <f>VLOOKUP($C402,$AJ$3:$AN$4906,5,FALSE)</f>
        <v>L2N1J5</v>
      </c>
      <c r="AA402">
        <f t="shared" si="63"/>
        <v>68.099999999999994</v>
      </c>
      <c r="AB402">
        <f t="shared" si="64"/>
        <v>1.6</v>
      </c>
      <c r="AC402">
        <f t="shared" si="65"/>
        <v>56.9</v>
      </c>
      <c r="AD402">
        <f t="shared" si="66"/>
        <v>1.5</v>
      </c>
      <c r="AE402">
        <f t="shared" si="67"/>
        <v>71.7</v>
      </c>
      <c r="AF402">
        <f t="shared" si="68"/>
        <v>0.8</v>
      </c>
      <c r="AG402">
        <f t="shared" si="69"/>
        <v>43.3</v>
      </c>
      <c r="AH402">
        <f t="shared" si="70"/>
        <v>1.1000000000000001</v>
      </c>
      <c r="AJ402" s="9">
        <v>774642</v>
      </c>
      <c r="AK402" t="s">
        <v>4440</v>
      </c>
      <c r="AL402" t="s">
        <v>4441</v>
      </c>
      <c r="AM402" t="s">
        <v>4282</v>
      </c>
      <c r="AN402" t="s">
        <v>4442</v>
      </c>
    </row>
    <row r="403" spans="1:40" x14ac:dyDescent="0.3">
      <c r="A403" t="s">
        <v>382</v>
      </c>
      <c r="B403" t="s">
        <v>419</v>
      </c>
      <c r="C403" s="10">
        <v>318086</v>
      </c>
      <c r="D403">
        <v>33</v>
      </c>
      <c r="E403">
        <v>16</v>
      </c>
      <c r="F403">
        <v>106</v>
      </c>
      <c r="G403">
        <v>120</v>
      </c>
      <c r="H403">
        <v>0</v>
      </c>
      <c r="I403">
        <v>82.1</v>
      </c>
      <c r="J403">
        <v>1.3</v>
      </c>
      <c r="K403">
        <v>73.599999999999994</v>
      </c>
      <c r="L403">
        <v>1.3</v>
      </c>
      <c r="M403">
        <v>85.4</v>
      </c>
      <c r="N403">
        <v>0.7</v>
      </c>
      <c r="O403">
        <v>61.7</v>
      </c>
      <c r="P403">
        <v>1.4</v>
      </c>
      <c r="U403" t="s">
        <v>382</v>
      </c>
      <c r="V403">
        <f t="shared" si="61"/>
        <v>318086</v>
      </c>
      <c r="W403" t="str">
        <f t="shared" si="62"/>
        <v>Lockview Public School</v>
      </c>
      <c r="X403" t="str">
        <f>VLOOKUP($C403,$AJ$3:$AN$4906,3,FALSE)</f>
        <v>505 Bunting Rd</v>
      </c>
      <c r="Y403" t="str">
        <f>VLOOKUP($C403,$AJ$3:$AN$4906,4,FALSE)</f>
        <v>St Catharines</v>
      </c>
      <c r="Z403" t="str">
        <f>VLOOKUP($C403,$AJ$3:$AN$4906,5,FALSE)</f>
        <v>L2M3A9</v>
      </c>
      <c r="AA403">
        <f t="shared" si="63"/>
        <v>82.1</v>
      </c>
      <c r="AB403">
        <f t="shared" si="64"/>
        <v>1.3</v>
      </c>
      <c r="AC403">
        <f t="shared" si="65"/>
        <v>73.599999999999994</v>
      </c>
      <c r="AD403">
        <f t="shared" si="66"/>
        <v>1.3</v>
      </c>
      <c r="AE403">
        <f t="shared" si="67"/>
        <v>85.4</v>
      </c>
      <c r="AF403">
        <f t="shared" si="68"/>
        <v>0.7</v>
      </c>
      <c r="AG403">
        <f t="shared" si="69"/>
        <v>61.7</v>
      </c>
      <c r="AH403">
        <f t="shared" si="70"/>
        <v>1.4</v>
      </c>
      <c r="AJ403" s="9">
        <v>815640</v>
      </c>
      <c r="AK403" t="s">
        <v>1343</v>
      </c>
      <c r="AL403" t="s">
        <v>4443</v>
      </c>
      <c r="AM403" t="s">
        <v>4163</v>
      </c>
      <c r="AN403" t="s">
        <v>4444</v>
      </c>
    </row>
    <row r="404" spans="1:40" x14ac:dyDescent="0.3">
      <c r="A404" t="s">
        <v>382</v>
      </c>
      <c r="B404" t="s">
        <v>420</v>
      </c>
      <c r="C404" s="10">
        <v>344834</v>
      </c>
      <c r="D404">
        <v>37</v>
      </c>
      <c r="E404">
        <v>23</v>
      </c>
      <c r="F404">
        <v>73</v>
      </c>
      <c r="G404">
        <v>87</v>
      </c>
      <c r="H404">
        <v>0</v>
      </c>
      <c r="I404">
        <v>80.8</v>
      </c>
      <c r="J404">
        <v>1.3</v>
      </c>
      <c r="K404">
        <v>72.599999999999994</v>
      </c>
      <c r="L404">
        <v>1.3</v>
      </c>
      <c r="M404">
        <v>95.4</v>
      </c>
      <c r="N404">
        <v>1.8</v>
      </c>
      <c r="O404">
        <v>75.900000000000006</v>
      </c>
      <c r="P404">
        <v>2.5</v>
      </c>
      <c r="U404" t="s">
        <v>382</v>
      </c>
      <c r="V404">
        <f t="shared" si="61"/>
        <v>344834</v>
      </c>
      <c r="W404" t="str">
        <f t="shared" si="62"/>
        <v>Martha Cullimore Public School</v>
      </c>
      <c r="X404" t="str">
        <f>VLOOKUP($C404,$AJ$3:$AN$4906,3,FALSE)</f>
        <v>3155 St Andrew Ave</v>
      </c>
      <c r="Y404" t="str">
        <f>VLOOKUP($C404,$AJ$3:$AN$4906,4,FALSE)</f>
        <v>Niagara Falls</v>
      </c>
      <c r="Z404" t="str">
        <f>VLOOKUP($C404,$AJ$3:$AN$4906,5,FALSE)</f>
        <v>L2J2R7</v>
      </c>
      <c r="AA404">
        <f t="shared" si="63"/>
        <v>80.8</v>
      </c>
      <c r="AB404">
        <f t="shared" si="64"/>
        <v>1.3</v>
      </c>
      <c r="AC404">
        <f t="shared" si="65"/>
        <v>72.599999999999994</v>
      </c>
      <c r="AD404">
        <f t="shared" si="66"/>
        <v>1.3</v>
      </c>
      <c r="AE404">
        <f t="shared" si="67"/>
        <v>95.4</v>
      </c>
      <c r="AF404">
        <f t="shared" si="68"/>
        <v>1.8</v>
      </c>
      <c r="AG404">
        <f t="shared" si="69"/>
        <v>75.900000000000006</v>
      </c>
      <c r="AH404">
        <f t="shared" si="70"/>
        <v>2.5</v>
      </c>
      <c r="AJ404" s="9">
        <v>802662</v>
      </c>
      <c r="AK404" t="s">
        <v>1344</v>
      </c>
      <c r="AL404" t="s">
        <v>4445</v>
      </c>
      <c r="AM404" t="s">
        <v>4385</v>
      </c>
      <c r="AN404" t="s">
        <v>4446</v>
      </c>
    </row>
    <row r="405" spans="1:40" x14ac:dyDescent="0.3">
      <c r="A405" t="s">
        <v>382</v>
      </c>
      <c r="B405" t="s">
        <v>421</v>
      </c>
      <c r="C405" s="10">
        <v>352500</v>
      </c>
      <c r="D405">
        <v>16</v>
      </c>
      <c r="E405">
        <v>23</v>
      </c>
      <c r="F405">
        <v>149</v>
      </c>
      <c r="G405">
        <v>180</v>
      </c>
      <c r="H405">
        <v>0</v>
      </c>
      <c r="I405">
        <v>73.5</v>
      </c>
      <c r="J405">
        <v>1.3</v>
      </c>
      <c r="K405">
        <v>63.1</v>
      </c>
      <c r="L405">
        <v>1.3</v>
      </c>
      <c r="M405">
        <v>86.1</v>
      </c>
      <c r="N405">
        <v>1.6</v>
      </c>
      <c r="O405">
        <v>51.1</v>
      </c>
      <c r="P405">
        <v>1.5</v>
      </c>
      <c r="U405" t="s">
        <v>382</v>
      </c>
      <c r="V405">
        <f t="shared" si="61"/>
        <v>352500</v>
      </c>
      <c r="W405" t="str">
        <f t="shared" si="62"/>
        <v>McKay Public School</v>
      </c>
      <c r="X405" t="str">
        <f>VLOOKUP($C405,$AJ$3:$AN$4906,3,FALSE)</f>
        <v>320 Fielden Ave</v>
      </c>
      <c r="Y405" t="str">
        <f>VLOOKUP($C405,$AJ$3:$AN$4906,4,FALSE)</f>
        <v>Port Colborne</v>
      </c>
      <c r="Z405" t="str">
        <f>VLOOKUP($C405,$AJ$3:$AN$4906,5,FALSE)</f>
        <v>L3K4T7</v>
      </c>
      <c r="AA405">
        <f t="shared" si="63"/>
        <v>73.5</v>
      </c>
      <c r="AB405">
        <f t="shared" si="64"/>
        <v>1.3</v>
      </c>
      <c r="AC405">
        <f t="shared" si="65"/>
        <v>63.1</v>
      </c>
      <c r="AD405">
        <f t="shared" si="66"/>
        <v>1.3</v>
      </c>
      <c r="AE405">
        <f t="shared" si="67"/>
        <v>86.1</v>
      </c>
      <c r="AF405">
        <f t="shared" si="68"/>
        <v>1.6</v>
      </c>
      <c r="AG405">
        <f t="shared" si="69"/>
        <v>51.1</v>
      </c>
      <c r="AH405">
        <f t="shared" si="70"/>
        <v>1.5</v>
      </c>
      <c r="AJ405" s="9">
        <v>800490</v>
      </c>
      <c r="AK405" t="s">
        <v>1345</v>
      </c>
      <c r="AL405" t="s">
        <v>4447</v>
      </c>
      <c r="AM405" t="s">
        <v>4249</v>
      </c>
      <c r="AN405" t="s">
        <v>4448</v>
      </c>
    </row>
    <row r="406" spans="1:40" x14ac:dyDescent="0.3">
      <c r="A406" t="s">
        <v>382</v>
      </c>
      <c r="B406" t="s">
        <v>422</v>
      </c>
      <c r="C406" s="10">
        <v>382868</v>
      </c>
      <c r="D406">
        <v>50</v>
      </c>
      <c r="E406">
        <v>13</v>
      </c>
      <c r="F406">
        <v>81</v>
      </c>
      <c r="G406">
        <v>83</v>
      </c>
      <c r="H406">
        <v>0</v>
      </c>
      <c r="I406">
        <v>85.8</v>
      </c>
      <c r="J406">
        <v>1</v>
      </c>
      <c r="K406">
        <v>79</v>
      </c>
      <c r="L406">
        <v>1</v>
      </c>
      <c r="M406">
        <v>92.2</v>
      </c>
      <c r="N406">
        <v>0.7</v>
      </c>
      <c r="O406">
        <v>79.5</v>
      </c>
      <c r="P406">
        <v>2</v>
      </c>
      <c r="U406" t="s">
        <v>382</v>
      </c>
      <c r="V406">
        <f t="shared" si="61"/>
        <v>382868</v>
      </c>
      <c r="W406" t="str">
        <f t="shared" si="62"/>
        <v>Nelles Public School</v>
      </c>
      <c r="X406" t="str">
        <f>VLOOKUP($C406,$AJ$3:$AN$4906,3,FALSE)</f>
        <v>118 Main St E</v>
      </c>
      <c r="Y406" t="str">
        <f>VLOOKUP($C406,$AJ$3:$AN$4906,4,FALSE)</f>
        <v>Grimsby</v>
      </c>
      <c r="Z406" t="str">
        <f>VLOOKUP($C406,$AJ$3:$AN$4906,5,FALSE)</f>
        <v>L3M1N8</v>
      </c>
      <c r="AA406">
        <f t="shared" si="63"/>
        <v>85.8</v>
      </c>
      <c r="AB406">
        <f t="shared" si="64"/>
        <v>1</v>
      </c>
      <c r="AC406">
        <f t="shared" si="65"/>
        <v>79</v>
      </c>
      <c r="AD406">
        <f t="shared" si="66"/>
        <v>1</v>
      </c>
      <c r="AE406">
        <f t="shared" si="67"/>
        <v>92.2</v>
      </c>
      <c r="AF406">
        <f t="shared" si="68"/>
        <v>0.7</v>
      </c>
      <c r="AG406">
        <f t="shared" si="69"/>
        <v>79.5</v>
      </c>
      <c r="AH406">
        <f t="shared" si="70"/>
        <v>2</v>
      </c>
      <c r="AJ406" s="9">
        <v>788438</v>
      </c>
      <c r="AK406" t="s">
        <v>1346</v>
      </c>
      <c r="AL406" t="s">
        <v>4449</v>
      </c>
      <c r="AM406" t="s">
        <v>4450</v>
      </c>
      <c r="AN406" t="s">
        <v>4451</v>
      </c>
    </row>
    <row r="407" spans="1:40" x14ac:dyDescent="0.3">
      <c r="A407" t="s">
        <v>382</v>
      </c>
      <c r="B407" t="s">
        <v>423</v>
      </c>
      <c r="C407" s="10">
        <v>414514</v>
      </c>
      <c r="D407">
        <v>55</v>
      </c>
      <c r="E407">
        <v>24</v>
      </c>
      <c r="F407">
        <v>119</v>
      </c>
      <c r="G407">
        <v>128</v>
      </c>
      <c r="H407">
        <v>0</v>
      </c>
      <c r="I407">
        <v>87.4</v>
      </c>
      <c r="J407">
        <v>1.7</v>
      </c>
      <c r="K407">
        <v>82.4</v>
      </c>
      <c r="L407">
        <v>1.8</v>
      </c>
      <c r="M407">
        <v>86.3</v>
      </c>
      <c r="N407">
        <v>0.9</v>
      </c>
      <c r="O407">
        <v>68.8</v>
      </c>
      <c r="P407">
        <v>1.6</v>
      </c>
      <c r="U407" t="s">
        <v>382</v>
      </c>
      <c r="V407">
        <f t="shared" si="61"/>
        <v>414514</v>
      </c>
      <c r="W407" t="str">
        <f t="shared" si="62"/>
        <v>Oakridge Public School</v>
      </c>
      <c r="X407" t="str">
        <f>VLOOKUP($C407,$AJ$3:$AN$4906,3,FALSE)</f>
        <v>1 Marsdale Avenue</v>
      </c>
      <c r="Y407" t="str">
        <f>VLOOKUP($C407,$AJ$3:$AN$4906,4,FALSE)</f>
        <v>St Catharines</v>
      </c>
      <c r="Z407" t="str">
        <f>VLOOKUP($C407,$AJ$3:$AN$4906,5,FALSE)</f>
        <v>L2T3R7</v>
      </c>
      <c r="AA407">
        <f t="shared" si="63"/>
        <v>87.4</v>
      </c>
      <c r="AB407">
        <f t="shared" si="64"/>
        <v>1.7</v>
      </c>
      <c r="AC407">
        <f t="shared" si="65"/>
        <v>82.4</v>
      </c>
      <c r="AD407">
        <f t="shared" si="66"/>
        <v>1.8</v>
      </c>
      <c r="AE407">
        <f t="shared" si="67"/>
        <v>86.3</v>
      </c>
      <c r="AF407">
        <f t="shared" si="68"/>
        <v>0.9</v>
      </c>
      <c r="AG407">
        <f t="shared" si="69"/>
        <v>68.8</v>
      </c>
      <c r="AH407">
        <f t="shared" si="70"/>
        <v>1.6</v>
      </c>
      <c r="AJ407" s="9">
        <v>798223</v>
      </c>
      <c r="AK407" t="s">
        <v>1347</v>
      </c>
      <c r="AL407" t="s">
        <v>4452</v>
      </c>
      <c r="AM407" t="s">
        <v>4158</v>
      </c>
      <c r="AN407" t="s">
        <v>4453</v>
      </c>
    </row>
    <row r="408" spans="1:40" x14ac:dyDescent="0.3">
      <c r="A408" t="s">
        <v>382</v>
      </c>
      <c r="B408" t="s">
        <v>424</v>
      </c>
      <c r="C408" s="10">
        <v>414905</v>
      </c>
      <c r="D408">
        <v>13</v>
      </c>
      <c r="E408">
        <v>26</v>
      </c>
      <c r="F408">
        <v>53</v>
      </c>
      <c r="G408">
        <v>66</v>
      </c>
      <c r="H408">
        <v>0</v>
      </c>
      <c r="I408">
        <v>70.8</v>
      </c>
      <c r="J408">
        <v>1.2</v>
      </c>
      <c r="K408">
        <v>60.4</v>
      </c>
      <c r="L408">
        <v>1.2</v>
      </c>
      <c r="M408">
        <v>90.2</v>
      </c>
      <c r="N408">
        <v>2.2000000000000002</v>
      </c>
      <c r="O408">
        <v>53</v>
      </c>
      <c r="P408">
        <v>1.8</v>
      </c>
      <c r="U408" t="s">
        <v>382</v>
      </c>
      <c r="V408">
        <f t="shared" si="61"/>
        <v>414905</v>
      </c>
      <c r="W408" t="str">
        <f t="shared" si="62"/>
        <v>Oakwood Public School</v>
      </c>
      <c r="X408" t="str">
        <f>VLOOKUP($C408,$AJ$3:$AN$4906,3,FALSE)</f>
        <v>255 Omer Ave</v>
      </c>
      <c r="Y408" t="str">
        <f>VLOOKUP($C408,$AJ$3:$AN$4906,4,FALSE)</f>
        <v>Port Colborne</v>
      </c>
      <c r="Z408" t="str">
        <f>VLOOKUP($C408,$AJ$3:$AN$4906,5,FALSE)</f>
        <v>L3K3Z1</v>
      </c>
      <c r="AA408">
        <f t="shared" si="63"/>
        <v>70.8</v>
      </c>
      <c r="AB408">
        <f t="shared" si="64"/>
        <v>1.2</v>
      </c>
      <c r="AC408">
        <f t="shared" si="65"/>
        <v>60.4</v>
      </c>
      <c r="AD408">
        <f t="shared" si="66"/>
        <v>1.2</v>
      </c>
      <c r="AE408">
        <f t="shared" si="67"/>
        <v>90.2</v>
      </c>
      <c r="AF408">
        <f t="shared" si="68"/>
        <v>2.2000000000000002</v>
      </c>
      <c r="AG408">
        <f t="shared" si="69"/>
        <v>53</v>
      </c>
      <c r="AH408">
        <f t="shared" si="70"/>
        <v>1.8</v>
      </c>
      <c r="AJ408" s="9">
        <v>810398</v>
      </c>
      <c r="AK408" t="s">
        <v>1348</v>
      </c>
      <c r="AL408" t="s">
        <v>4454</v>
      </c>
      <c r="AM408" t="s">
        <v>4455</v>
      </c>
      <c r="AN408" t="s">
        <v>4456</v>
      </c>
    </row>
    <row r="409" spans="1:40" x14ac:dyDescent="0.3">
      <c r="A409" t="s">
        <v>382</v>
      </c>
      <c r="B409" t="s">
        <v>425</v>
      </c>
      <c r="C409" s="10">
        <v>417521</v>
      </c>
      <c r="D409">
        <v>31</v>
      </c>
      <c r="E409">
        <v>24</v>
      </c>
      <c r="F409">
        <v>94</v>
      </c>
      <c r="G409">
        <v>95</v>
      </c>
      <c r="H409">
        <v>0</v>
      </c>
      <c r="I409">
        <v>80.900000000000006</v>
      </c>
      <c r="J409">
        <v>1.6</v>
      </c>
      <c r="K409">
        <v>79.8</v>
      </c>
      <c r="L409">
        <v>2.4</v>
      </c>
      <c r="M409">
        <v>91.6</v>
      </c>
      <c r="N409">
        <v>2.1</v>
      </c>
      <c r="O409">
        <v>80</v>
      </c>
      <c r="P409">
        <v>3.5</v>
      </c>
      <c r="U409" t="s">
        <v>382</v>
      </c>
      <c r="V409">
        <f t="shared" si="61"/>
        <v>417521</v>
      </c>
      <c r="W409" t="str">
        <f t="shared" si="62"/>
        <v>Ontario Public School</v>
      </c>
      <c r="X409" t="str">
        <f>VLOOKUP($C409,$AJ$3:$AN$4906,3,FALSE)</f>
        <v>550 Allanburg Rd</v>
      </c>
      <c r="Y409" t="str">
        <f>VLOOKUP($C409,$AJ$3:$AN$4906,4,FALSE)</f>
        <v>Thorold</v>
      </c>
      <c r="Z409" t="str">
        <f>VLOOKUP($C409,$AJ$3:$AN$4906,5,FALSE)</f>
        <v>L2V1A8</v>
      </c>
      <c r="AA409">
        <f t="shared" si="63"/>
        <v>80.900000000000006</v>
      </c>
      <c r="AB409">
        <f t="shared" si="64"/>
        <v>1.6</v>
      </c>
      <c r="AC409">
        <f t="shared" si="65"/>
        <v>79.8</v>
      </c>
      <c r="AD409">
        <f t="shared" si="66"/>
        <v>2.4</v>
      </c>
      <c r="AE409">
        <f t="shared" si="67"/>
        <v>91.6</v>
      </c>
      <c r="AF409">
        <f t="shared" si="68"/>
        <v>2.1</v>
      </c>
      <c r="AG409">
        <f t="shared" si="69"/>
        <v>80</v>
      </c>
      <c r="AH409">
        <f t="shared" si="70"/>
        <v>3.5</v>
      </c>
      <c r="AJ409" s="9">
        <v>819026</v>
      </c>
      <c r="AK409" t="s">
        <v>1349</v>
      </c>
      <c r="AL409" t="s">
        <v>4457</v>
      </c>
      <c r="AM409" t="s">
        <v>4196</v>
      </c>
      <c r="AN409" t="s">
        <v>4458</v>
      </c>
    </row>
    <row r="410" spans="1:40" x14ac:dyDescent="0.3">
      <c r="A410" t="s">
        <v>382</v>
      </c>
      <c r="B410" t="s">
        <v>426</v>
      </c>
      <c r="C410" s="10">
        <v>419320</v>
      </c>
      <c r="D410">
        <v>37</v>
      </c>
      <c r="E410">
        <v>20</v>
      </c>
      <c r="F410">
        <v>98</v>
      </c>
      <c r="G410">
        <v>98</v>
      </c>
      <c r="H410">
        <v>0</v>
      </c>
      <c r="I410">
        <v>93.4</v>
      </c>
      <c r="J410">
        <v>2.2000000000000002</v>
      </c>
      <c r="K410">
        <v>85.7</v>
      </c>
      <c r="L410">
        <v>2.2999999999999998</v>
      </c>
      <c r="M410">
        <v>95.9</v>
      </c>
      <c r="N410">
        <v>1.8</v>
      </c>
      <c r="O410">
        <v>73.5</v>
      </c>
      <c r="P410">
        <v>2.2999999999999998</v>
      </c>
      <c r="U410" t="s">
        <v>382</v>
      </c>
      <c r="V410">
        <f t="shared" si="61"/>
        <v>419320</v>
      </c>
      <c r="W410" t="str">
        <f t="shared" si="62"/>
        <v>Orchard Park Public School</v>
      </c>
      <c r="X410" t="str">
        <f>VLOOKUP($C410,$AJ$3:$AN$4906,3,FALSE)</f>
        <v>3691 Dorchester Rd</v>
      </c>
      <c r="Y410" t="str">
        <f>VLOOKUP($C410,$AJ$3:$AN$4906,4,FALSE)</f>
        <v>Niagara Falls</v>
      </c>
      <c r="Z410" t="str">
        <f>VLOOKUP($C410,$AJ$3:$AN$4906,5,FALSE)</f>
        <v>L2J3A6</v>
      </c>
      <c r="AA410">
        <f t="shared" si="63"/>
        <v>93.4</v>
      </c>
      <c r="AB410">
        <f t="shared" si="64"/>
        <v>2.2000000000000002</v>
      </c>
      <c r="AC410">
        <f t="shared" si="65"/>
        <v>85.7</v>
      </c>
      <c r="AD410">
        <f t="shared" si="66"/>
        <v>2.2999999999999998</v>
      </c>
      <c r="AE410">
        <f t="shared" si="67"/>
        <v>95.9</v>
      </c>
      <c r="AF410">
        <f t="shared" si="68"/>
        <v>1.8</v>
      </c>
      <c r="AG410">
        <f t="shared" si="69"/>
        <v>73.5</v>
      </c>
      <c r="AH410">
        <f t="shared" si="70"/>
        <v>2.2999999999999998</v>
      </c>
      <c r="AJ410" s="9">
        <v>841308</v>
      </c>
      <c r="AK410" t="s">
        <v>1350</v>
      </c>
      <c r="AL410" t="s">
        <v>4459</v>
      </c>
      <c r="AM410" t="s">
        <v>4359</v>
      </c>
      <c r="AN410" t="s">
        <v>4460</v>
      </c>
    </row>
    <row r="411" spans="1:40" x14ac:dyDescent="0.3">
      <c r="A411" t="s">
        <v>382</v>
      </c>
      <c r="B411" t="s">
        <v>427</v>
      </c>
      <c r="C411" s="10">
        <v>433357</v>
      </c>
      <c r="D411">
        <v>61</v>
      </c>
      <c r="E411">
        <v>11</v>
      </c>
      <c r="F411">
        <v>35</v>
      </c>
      <c r="H411">
        <v>0</v>
      </c>
      <c r="I411">
        <v>90</v>
      </c>
      <c r="J411">
        <v>1.1000000000000001</v>
      </c>
      <c r="K411">
        <v>88.6</v>
      </c>
      <c r="L411">
        <v>1.4</v>
      </c>
      <c r="U411" t="s">
        <v>382</v>
      </c>
      <c r="V411">
        <f t="shared" si="61"/>
        <v>433357</v>
      </c>
      <c r="W411" t="str">
        <f t="shared" si="62"/>
        <v>Park Public School</v>
      </c>
      <c r="X411" t="str">
        <f>VLOOKUP($C411,$AJ$3:$AN$4906,3,FALSE)</f>
        <v>217 Main St E</v>
      </c>
      <c r="Y411" t="str">
        <f>VLOOKUP($C411,$AJ$3:$AN$4906,4,FALSE)</f>
        <v>Grimsby</v>
      </c>
      <c r="Z411" t="str">
        <f>VLOOKUP($C411,$AJ$3:$AN$4906,5,FALSE)</f>
        <v>L3M1P5</v>
      </c>
      <c r="AA411">
        <f t="shared" si="63"/>
        <v>90</v>
      </c>
      <c r="AB411">
        <f t="shared" si="64"/>
        <v>1.1000000000000001</v>
      </c>
      <c r="AC411">
        <f t="shared" si="65"/>
        <v>88.6</v>
      </c>
      <c r="AD411">
        <f t="shared" si="66"/>
        <v>1.4</v>
      </c>
      <c r="AE411">
        <f t="shared" si="67"/>
        <v>0</v>
      </c>
      <c r="AF411">
        <f t="shared" si="68"/>
        <v>0</v>
      </c>
      <c r="AG411">
        <f t="shared" si="69"/>
        <v>0</v>
      </c>
      <c r="AH411">
        <f t="shared" si="70"/>
        <v>0</v>
      </c>
      <c r="AJ411" s="9">
        <v>694632</v>
      </c>
      <c r="AK411" t="s">
        <v>1351</v>
      </c>
      <c r="AL411" t="s">
        <v>4461</v>
      </c>
      <c r="AM411" t="s">
        <v>4462</v>
      </c>
      <c r="AN411" t="s">
        <v>4463</v>
      </c>
    </row>
    <row r="412" spans="1:40" x14ac:dyDescent="0.3">
      <c r="A412" t="s">
        <v>382</v>
      </c>
      <c r="B412" t="s">
        <v>428</v>
      </c>
      <c r="C412" s="10">
        <v>436747</v>
      </c>
      <c r="D412">
        <v>25</v>
      </c>
      <c r="E412">
        <v>24</v>
      </c>
      <c r="F412">
        <v>85</v>
      </c>
      <c r="G412">
        <v>97</v>
      </c>
      <c r="H412">
        <v>0</v>
      </c>
      <c r="I412">
        <v>82.4</v>
      </c>
      <c r="J412">
        <v>1.7</v>
      </c>
      <c r="K412">
        <v>78.8</v>
      </c>
      <c r="L412">
        <v>2.2999999999999998</v>
      </c>
      <c r="M412">
        <v>94.8</v>
      </c>
      <c r="N412">
        <v>2.2000000000000002</v>
      </c>
      <c r="O412">
        <v>72.2</v>
      </c>
      <c r="P412">
        <v>2.8</v>
      </c>
      <c r="U412" t="s">
        <v>382</v>
      </c>
      <c r="V412">
        <f t="shared" si="61"/>
        <v>436747</v>
      </c>
      <c r="W412" t="str">
        <f t="shared" si="62"/>
        <v>Parnall Public School</v>
      </c>
      <c r="X412" t="str">
        <f>VLOOKUP($C412,$AJ$3:$AN$4906,3,FALSE)</f>
        <v>507 Geneva St</v>
      </c>
      <c r="Y412" t="str">
        <f>VLOOKUP($C412,$AJ$3:$AN$4906,4,FALSE)</f>
        <v>St Catharines</v>
      </c>
      <c r="Z412" t="str">
        <f>VLOOKUP($C412,$AJ$3:$AN$4906,5,FALSE)</f>
        <v>L2N2H7</v>
      </c>
      <c r="AA412">
        <f t="shared" si="63"/>
        <v>82.4</v>
      </c>
      <c r="AB412">
        <f t="shared" si="64"/>
        <v>1.7</v>
      </c>
      <c r="AC412">
        <f t="shared" si="65"/>
        <v>78.8</v>
      </c>
      <c r="AD412">
        <f t="shared" si="66"/>
        <v>2.2999999999999998</v>
      </c>
      <c r="AE412">
        <f t="shared" si="67"/>
        <v>94.8</v>
      </c>
      <c r="AF412">
        <f t="shared" si="68"/>
        <v>2.2000000000000002</v>
      </c>
      <c r="AG412">
        <f t="shared" si="69"/>
        <v>72.2</v>
      </c>
      <c r="AH412">
        <f t="shared" si="70"/>
        <v>2.8</v>
      </c>
      <c r="AJ412" s="9">
        <v>837180</v>
      </c>
      <c r="AK412" t="s">
        <v>4464</v>
      </c>
      <c r="AL412" t="s">
        <v>4465</v>
      </c>
      <c r="AM412" t="s">
        <v>4347</v>
      </c>
      <c r="AN412" t="s">
        <v>4466</v>
      </c>
    </row>
    <row r="413" spans="1:40" x14ac:dyDescent="0.3">
      <c r="A413" t="s">
        <v>382</v>
      </c>
      <c r="B413" t="s">
        <v>429</v>
      </c>
      <c r="C413" s="10">
        <v>557773</v>
      </c>
      <c r="D413">
        <v>11</v>
      </c>
      <c r="E413">
        <v>36</v>
      </c>
      <c r="F413">
        <v>144</v>
      </c>
      <c r="G413">
        <v>119</v>
      </c>
      <c r="H413">
        <v>0</v>
      </c>
      <c r="I413">
        <v>58.3</v>
      </c>
      <c r="J413">
        <v>0.8</v>
      </c>
      <c r="K413">
        <v>47.2</v>
      </c>
      <c r="L413">
        <v>0.7</v>
      </c>
      <c r="M413">
        <v>75.2</v>
      </c>
      <c r="N413">
        <v>1.2</v>
      </c>
      <c r="O413">
        <v>35.299999999999997</v>
      </c>
      <c r="P413">
        <v>0.8</v>
      </c>
      <c r="U413" t="s">
        <v>382</v>
      </c>
      <c r="V413">
        <f t="shared" si="61"/>
        <v>557773</v>
      </c>
      <c r="W413" t="str">
        <f t="shared" si="62"/>
        <v>Peace Bridge Public School</v>
      </c>
      <c r="X413" t="str">
        <f>VLOOKUP($C413,$AJ$3:$AN$4906,3,FALSE)</f>
        <v>105 Torrance St</v>
      </c>
      <c r="Y413" t="str">
        <f>VLOOKUP($C413,$AJ$3:$AN$4906,4,FALSE)</f>
        <v>Fort Erie</v>
      </c>
      <c r="Z413" t="str">
        <f>VLOOKUP($C413,$AJ$3:$AN$4906,5,FALSE)</f>
        <v>L2A2C1</v>
      </c>
      <c r="AA413">
        <f t="shared" si="63"/>
        <v>58.3</v>
      </c>
      <c r="AB413">
        <f t="shared" si="64"/>
        <v>0.8</v>
      </c>
      <c r="AC413">
        <f t="shared" si="65"/>
        <v>47.2</v>
      </c>
      <c r="AD413">
        <f t="shared" si="66"/>
        <v>0.7</v>
      </c>
      <c r="AE413">
        <f t="shared" si="67"/>
        <v>75.2</v>
      </c>
      <c r="AF413">
        <f t="shared" si="68"/>
        <v>1.2</v>
      </c>
      <c r="AG413">
        <f t="shared" si="69"/>
        <v>35.299999999999997</v>
      </c>
      <c r="AH413">
        <f t="shared" si="70"/>
        <v>0.8</v>
      </c>
      <c r="AJ413" s="9">
        <v>845744</v>
      </c>
      <c r="AK413" t="s">
        <v>4467</v>
      </c>
      <c r="AL413" t="s">
        <v>4468</v>
      </c>
      <c r="AM413" t="s">
        <v>4238</v>
      </c>
      <c r="AN413" t="s">
        <v>4469</v>
      </c>
    </row>
    <row r="414" spans="1:40" x14ac:dyDescent="0.3">
      <c r="A414" t="s">
        <v>382</v>
      </c>
      <c r="B414" t="s">
        <v>430</v>
      </c>
      <c r="C414" s="10">
        <v>514780</v>
      </c>
      <c r="D414">
        <v>50</v>
      </c>
      <c r="E414">
        <v>17</v>
      </c>
      <c r="F414">
        <v>110</v>
      </c>
      <c r="G414">
        <v>112</v>
      </c>
      <c r="H414">
        <v>0</v>
      </c>
      <c r="I414">
        <v>84.5</v>
      </c>
      <c r="J414">
        <v>1.2</v>
      </c>
      <c r="K414">
        <v>79.099999999999994</v>
      </c>
      <c r="L414">
        <v>1.3</v>
      </c>
      <c r="M414">
        <v>92.4</v>
      </c>
      <c r="N414">
        <v>1.1000000000000001</v>
      </c>
      <c r="O414">
        <v>68.8</v>
      </c>
      <c r="P414">
        <v>1.3</v>
      </c>
      <c r="U414" t="s">
        <v>382</v>
      </c>
      <c r="V414">
        <f t="shared" si="61"/>
        <v>514780</v>
      </c>
      <c r="W414" t="str">
        <f t="shared" si="62"/>
        <v>Pine Grove Public School</v>
      </c>
      <c r="X414" t="str">
        <f>VLOOKUP($C414,$AJ$3:$AN$4906,3,FALSE)</f>
        <v>690 Lake St</v>
      </c>
      <c r="Y414" t="str">
        <f>VLOOKUP($C414,$AJ$3:$AN$4906,4,FALSE)</f>
        <v>St Catharines</v>
      </c>
      <c r="Z414" t="str">
        <f>VLOOKUP($C414,$AJ$3:$AN$4906,5,FALSE)</f>
        <v>L2N4J5</v>
      </c>
      <c r="AA414">
        <f t="shared" si="63"/>
        <v>84.5</v>
      </c>
      <c r="AB414">
        <f t="shared" si="64"/>
        <v>1.2</v>
      </c>
      <c r="AC414">
        <f t="shared" si="65"/>
        <v>79.099999999999994</v>
      </c>
      <c r="AD414">
        <f t="shared" si="66"/>
        <v>1.3</v>
      </c>
      <c r="AE414">
        <f t="shared" si="67"/>
        <v>92.4</v>
      </c>
      <c r="AF414">
        <f t="shared" si="68"/>
        <v>1.1000000000000001</v>
      </c>
      <c r="AG414">
        <f t="shared" si="69"/>
        <v>68.8</v>
      </c>
      <c r="AH414">
        <f t="shared" si="70"/>
        <v>1.3</v>
      </c>
      <c r="AJ414" s="9">
        <v>842524</v>
      </c>
      <c r="AK414" t="s">
        <v>1354</v>
      </c>
      <c r="AL414" t="s">
        <v>4470</v>
      </c>
      <c r="AM414" t="s">
        <v>4314</v>
      </c>
      <c r="AN414" t="s">
        <v>4471</v>
      </c>
    </row>
    <row r="415" spans="1:40" x14ac:dyDescent="0.3">
      <c r="A415" t="s">
        <v>382</v>
      </c>
      <c r="B415" t="s">
        <v>431</v>
      </c>
      <c r="C415" s="10">
        <v>449350</v>
      </c>
      <c r="D415">
        <v>11</v>
      </c>
      <c r="E415">
        <v>34</v>
      </c>
      <c r="F415">
        <v>111</v>
      </c>
      <c r="G415">
        <v>110</v>
      </c>
      <c r="H415">
        <v>0</v>
      </c>
      <c r="I415">
        <v>74.8</v>
      </c>
      <c r="J415">
        <v>2.1</v>
      </c>
      <c r="K415">
        <v>64</v>
      </c>
      <c r="L415">
        <v>2.1</v>
      </c>
      <c r="M415">
        <v>77.3</v>
      </c>
      <c r="N415">
        <v>1.6</v>
      </c>
      <c r="O415">
        <v>38.200000000000003</v>
      </c>
      <c r="P415">
        <v>1.1000000000000001</v>
      </c>
      <c r="U415" t="s">
        <v>382</v>
      </c>
      <c r="V415">
        <f t="shared" si="61"/>
        <v>449350</v>
      </c>
      <c r="W415" t="str">
        <f t="shared" si="62"/>
        <v>Plymouth Public School</v>
      </c>
      <c r="X415" t="str">
        <f>VLOOKUP($C415,$AJ$3:$AN$4906,3,FALSE)</f>
        <v>111 First St</v>
      </c>
      <c r="Y415" t="str">
        <f>VLOOKUP($C415,$AJ$3:$AN$4906,4,FALSE)</f>
        <v>Welland</v>
      </c>
      <c r="Z415" t="str">
        <f>VLOOKUP($C415,$AJ$3:$AN$4906,5,FALSE)</f>
        <v>L3B4S1</v>
      </c>
      <c r="AA415">
        <f t="shared" si="63"/>
        <v>74.8</v>
      </c>
      <c r="AB415">
        <f t="shared" si="64"/>
        <v>2.1</v>
      </c>
      <c r="AC415">
        <f t="shared" si="65"/>
        <v>64</v>
      </c>
      <c r="AD415">
        <f t="shared" si="66"/>
        <v>2.1</v>
      </c>
      <c r="AE415">
        <f t="shared" si="67"/>
        <v>77.3</v>
      </c>
      <c r="AF415">
        <f t="shared" si="68"/>
        <v>1.6</v>
      </c>
      <c r="AG415">
        <f t="shared" si="69"/>
        <v>38.200000000000003</v>
      </c>
      <c r="AH415">
        <f t="shared" si="70"/>
        <v>1.1000000000000001</v>
      </c>
      <c r="AJ415" s="9">
        <v>848808</v>
      </c>
      <c r="AK415" t="s">
        <v>4472</v>
      </c>
      <c r="AL415" t="s">
        <v>4473</v>
      </c>
      <c r="AM415" t="s">
        <v>4268</v>
      </c>
      <c r="AN415" t="s">
        <v>4474</v>
      </c>
    </row>
    <row r="416" spans="1:40" x14ac:dyDescent="0.3">
      <c r="A416" t="s">
        <v>382</v>
      </c>
      <c r="B416" t="s">
        <v>432</v>
      </c>
      <c r="C416" s="10">
        <v>451568</v>
      </c>
      <c r="D416">
        <v>31</v>
      </c>
      <c r="E416">
        <v>21</v>
      </c>
      <c r="F416">
        <v>89</v>
      </c>
      <c r="G416">
        <v>86</v>
      </c>
      <c r="H416">
        <v>0</v>
      </c>
      <c r="I416">
        <v>76.400000000000006</v>
      </c>
      <c r="J416">
        <v>1</v>
      </c>
      <c r="K416">
        <v>71.900000000000006</v>
      </c>
      <c r="L416">
        <v>1.4</v>
      </c>
      <c r="M416">
        <v>97.1</v>
      </c>
      <c r="N416">
        <v>2.1</v>
      </c>
      <c r="O416">
        <v>58.1</v>
      </c>
      <c r="P416">
        <v>1.3</v>
      </c>
      <c r="U416" t="s">
        <v>382</v>
      </c>
      <c r="V416">
        <f t="shared" si="61"/>
        <v>451568</v>
      </c>
      <c r="W416" t="str">
        <f t="shared" si="62"/>
        <v>Port Weller Public School</v>
      </c>
      <c r="X416" t="str">
        <f>VLOOKUP($C416,$AJ$3:$AN$4906,3,FALSE)</f>
        <v>273 Parnell Rd</v>
      </c>
      <c r="Y416" t="str">
        <f>VLOOKUP($C416,$AJ$3:$AN$4906,4,FALSE)</f>
        <v>St Catharines</v>
      </c>
      <c r="Z416" t="str">
        <f>VLOOKUP($C416,$AJ$3:$AN$4906,5,FALSE)</f>
        <v>L2M1W4</v>
      </c>
      <c r="AA416">
        <f t="shared" si="63"/>
        <v>76.400000000000006</v>
      </c>
      <c r="AB416">
        <f t="shared" si="64"/>
        <v>1</v>
      </c>
      <c r="AC416">
        <f t="shared" si="65"/>
        <v>71.900000000000006</v>
      </c>
      <c r="AD416">
        <f t="shared" si="66"/>
        <v>1.4</v>
      </c>
      <c r="AE416">
        <f t="shared" si="67"/>
        <v>97.1</v>
      </c>
      <c r="AF416">
        <f t="shared" si="68"/>
        <v>2.1</v>
      </c>
      <c r="AG416">
        <f t="shared" si="69"/>
        <v>58.1</v>
      </c>
      <c r="AH416">
        <f t="shared" si="70"/>
        <v>1.3</v>
      </c>
      <c r="AJ416" s="9">
        <v>779909</v>
      </c>
      <c r="AK416" t="s">
        <v>4475</v>
      </c>
      <c r="AL416" t="s">
        <v>4476</v>
      </c>
      <c r="AM416" t="s">
        <v>4230</v>
      </c>
      <c r="AN416" t="s">
        <v>4477</v>
      </c>
    </row>
    <row r="417" spans="1:40" x14ac:dyDescent="0.3">
      <c r="A417" t="s">
        <v>382</v>
      </c>
      <c r="B417" t="s">
        <v>433</v>
      </c>
      <c r="C417" s="10">
        <v>452084</v>
      </c>
      <c r="D417">
        <v>55</v>
      </c>
      <c r="E417">
        <v>20</v>
      </c>
      <c r="F417">
        <v>109</v>
      </c>
      <c r="G417">
        <v>117</v>
      </c>
      <c r="H417">
        <v>0</v>
      </c>
      <c r="I417">
        <v>79.8</v>
      </c>
      <c r="J417">
        <v>0.8</v>
      </c>
      <c r="K417">
        <v>75.2</v>
      </c>
      <c r="L417">
        <v>1</v>
      </c>
      <c r="M417">
        <v>90.6</v>
      </c>
      <c r="N417">
        <v>0.7</v>
      </c>
      <c r="O417">
        <v>67.5</v>
      </c>
      <c r="P417">
        <v>1</v>
      </c>
      <c r="U417" t="s">
        <v>382</v>
      </c>
      <c r="V417">
        <f t="shared" si="61"/>
        <v>452084</v>
      </c>
      <c r="W417" t="str">
        <f t="shared" si="62"/>
        <v>Power Glen School</v>
      </c>
      <c r="X417" t="str">
        <f>VLOOKUP($C417,$AJ$3:$AN$4906,3,FALSE)</f>
        <v>34 Westland St</v>
      </c>
      <c r="Y417" t="str">
        <f>VLOOKUP($C417,$AJ$3:$AN$4906,4,FALSE)</f>
        <v>St Catharines</v>
      </c>
      <c r="Z417" t="str">
        <f>VLOOKUP($C417,$AJ$3:$AN$4906,5,FALSE)</f>
        <v>L2S4C1</v>
      </c>
      <c r="AA417">
        <f t="shared" si="63"/>
        <v>79.8</v>
      </c>
      <c r="AB417">
        <f t="shared" si="64"/>
        <v>0.8</v>
      </c>
      <c r="AC417">
        <f t="shared" si="65"/>
        <v>75.2</v>
      </c>
      <c r="AD417">
        <f t="shared" si="66"/>
        <v>1</v>
      </c>
      <c r="AE417">
        <f t="shared" si="67"/>
        <v>90.6</v>
      </c>
      <c r="AF417">
        <f t="shared" si="68"/>
        <v>0.7</v>
      </c>
      <c r="AG417">
        <f t="shared" si="69"/>
        <v>67.5</v>
      </c>
      <c r="AH417">
        <f t="shared" si="70"/>
        <v>1</v>
      </c>
      <c r="AJ417" s="9">
        <v>861529</v>
      </c>
      <c r="AK417" t="s">
        <v>4478</v>
      </c>
      <c r="AL417" t="s">
        <v>4479</v>
      </c>
      <c r="AM417" t="s">
        <v>4480</v>
      </c>
      <c r="AN417" t="s">
        <v>4481</v>
      </c>
    </row>
    <row r="418" spans="1:40" x14ac:dyDescent="0.3">
      <c r="A418" t="s">
        <v>382</v>
      </c>
      <c r="B418" t="s">
        <v>434</v>
      </c>
      <c r="C418" s="10">
        <v>455989</v>
      </c>
      <c r="D418">
        <v>43</v>
      </c>
      <c r="E418">
        <v>12</v>
      </c>
      <c r="F418">
        <v>128</v>
      </c>
      <c r="G418">
        <v>144</v>
      </c>
      <c r="H418">
        <v>0</v>
      </c>
      <c r="I418">
        <v>89.5</v>
      </c>
      <c r="J418">
        <v>1.6</v>
      </c>
      <c r="K418">
        <v>88.3</v>
      </c>
      <c r="L418">
        <v>2.1</v>
      </c>
      <c r="M418">
        <v>86.8</v>
      </c>
      <c r="N418">
        <v>0.5</v>
      </c>
      <c r="O418">
        <v>63.2</v>
      </c>
      <c r="P418">
        <v>1.1000000000000001</v>
      </c>
      <c r="U418" t="s">
        <v>382</v>
      </c>
      <c r="V418">
        <f t="shared" si="61"/>
        <v>455989</v>
      </c>
      <c r="W418" t="str">
        <f t="shared" si="62"/>
        <v>Prince Philip Public School</v>
      </c>
      <c r="X418" t="str">
        <f>VLOOKUP($C418,$AJ$3:$AN$4906,3,FALSE)</f>
        <v>600 Vine St</v>
      </c>
      <c r="Y418" t="str">
        <f>VLOOKUP($C418,$AJ$3:$AN$4906,4,FALSE)</f>
        <v>St Catharines</v>
      </c>
      <c r="Z418" t="str">
        <f>VLOOKUP($C418,$AJ$3:$AN$4906,5,FALSE)</f>
        <v>L2M3V1</v>
      </c>
      <c r="AA418">
        <f t="shared" si="63"/>
        <v>89.5</v>
      </c>
      <c r="AB418">
        <f t="shared" si="64"/>
        <v>1.6</v>
      </c>
      <c r="AC418">
        <f t="shared" si="65"/>
        <v>88.3</v>
      </c>
      <c r="AD418">
        <f t="shared" si="66"/>
        <v>2.1</v>
      </c>
      <c r="AE418">
        <f t="shared" si="67"/>
        <v>86.8</v>
      </c>
      <c r="AF418">
        <f t="shared" si="68"/>
        <v>0.5</v>
      </c>
      <c r="AG418">
        <f t="shared" si="69"/>
        <v>63.2</v>
      </c>
      <c r="AH418">
        <f t="shared" si="70"/>
        <v>1.1000000000000001</v>
      </c>
      <c r="AJ418" s="9">
        <v>690740</v>
      </c>
      <c r="AK418" t="s">
        <v>1356</v>
      </c>
      <c r="AL418" t="s">
        <v>4482</v>
      </c>
      <c r="AM418" t="s">
        <v>4192</v>
      </c>
      <c r="AN418" t="s">
        <v>4483</v>
      </c>
    </row>
    <row r="419" spans="1:40" x14ac:dyDescent="0.3">
      <c r="A419" t="s">
        <v>382</v>
      </c>
      <c r="B419" t="s">
        <v>434</v>
      </c>
      <c r="C419" s="10">
        <v>456110</v>
      </c>
      <c r="D419">
        <v>37</v>
      </c>
      <c r="E419">
        <v>25</v>
      </c>
      <c r="F419">
        <v>185</v>
      </c>
      <c r="G419">
        <v>174</v>
      </c>
      <c r="H419">
        <v>0</v>
      </c>
      <c r="I419">
        <v>83.8</v>
      </c>
      <c r="J419">
        <v>1.7</v>
      </c>
      <c r="K419">
        <v>80.5</v>
      </c>
      <c r="L419">
        <v>2.2000000000000002</v>
      </c>
      <c r="M419">
        <v>95.7</v>
      </c>
      <c r="N419">
        <v>2.2000000000000002</v>
      </c>
      <c r="O419">
        <v>77.599999999999994</v>
      </c>
      <c r="P419">
        <v>2.9</v>
      </c>
      <c r="U419" t="s">
        <v>382</v>
      </c>
      <c r="V419">
        <f t="shared" si="61"/>
        <v>456110</v>
      </c>
      <c r="W419" t="str">
        <f t="shared" si="62"/>
        <v>Prince Philip Public School</v>
      </c>
      <c r="X419" t="str">
        <f>VLOOKUP($C419,$AJ$3:$AN$4906,3,FALSE)</f>
        <v>3112 Dorchester Rd N</v>
      </c>
      <c r="Y419" t="str">
        <f>VLOOKUP($C419,$AJ$3:$AN$4906,4,FALSE)</f>
        <v>Niagara Falls</v>
      </c>
      <c r="Z419" t="str">
        <f>VLOOKUP($C419,$AJ$3:$AN$4906,5,FALSE)</f>
        <v>L2J2Z7</v>
      </c>
      <c r="AA419">
        <f t="shared" si="63"/>
        <v>83.8</v>
      </c>
      <c r="AB419">
        <f t="shared" si="64"/>
        <v>1.7</v>
      </c>
      <c r="AC419">
        <f t="shared" si="65"/>
        <v>80.5</v>
      </c>
      <c r="AD419">
        <f t="shared" si="66"/>
        <v>2.2000000000000002</v>
      </c>
      <c r="AE419">
        <f t="shared" si="67"/>
        <v>95.7</v>
      </c>
      <c r="AF419">
        <f t="shared" si="68"/>
        <v>2.2000000000000002</v>
      </c>
      <c r="AG419">
        <f t="shared" si="69"/>
        <v>77.599999999999994</v>
      </c>
      <c r="AH419">
        <f t="shared" si="70"/>
        <v>2.9</v>
      </c>
      <c r="AJ419" s="9">
        <v>862525</v>
      </c>
      <c r="AK419" t="s">
        <v>1357</v>
      </c>
      <c r="AL419" t="s">
        <v>4484</v>
      </c>
      <c r="AM419" t="s">
        <v>4158</v>
      </c>
      <c r="AN419" t="s">
        <v>4485</v>
      </c>
    </row>
    <row r="420" spans="1:40" x14ac:dyDescent="0.3">
      <c r="A420" t="s">
        <v>382</v>
      </c>
      <c r="B420" t="s">
        <v>435</v>
      </c>
      <c r="C420" s="10">
        <v>455075</v>
      </c>
      <c r="D420">
        <v>20</v>
      </c>
      <c r="E420">
        <v>37</v>
      </c>
      <c r="F420">
        <v>80</v>
      </c>
      <c r="G420">
        <v>73</v>
      </c>
      <c r="H420">
        <v>0</v>
      </c>
      <c r="I420">
        <v>59.4</v>
      </c>
      <c r="J420">
        <v>0.7</v>
      </c>
      <c r="K420">
        <v>50</v>
      </c>
      <c r="L420">
        <v>0.8</v>
      </c>
      <c r="M420">
        <v>69.900000000000006</v>
      </c>
      <c r="N420">
        <v>0.4</v>
      </c>
      <c r="O420">
        <v>30.1</v>
      </c>
      <c r="P420">
        <v>0.2</v>
      </c>
      <c r="U420" t="s">
        <v>382</v>
      </c>
      <c r="V420">
        <f t="shared" si="61"/>
        <v>455075</v>
      </c>
      <c r="W420" t="str">
        <f t="shared" si="62"/>
        <v>Prince of Wales Public School</v>
      </c>
      <c r="X420" t="str">
        <f>VLOOKUP($C420,$AJ$3:$AN$4906,3,FALSE)</f>
        <v>95 Facer St</v>
      </c>
      <c r="Y420" t="str">
        <f>VLOOKUP($C420,$AJ$3:$AN$4906,4,FALSE)</f>
        <v>St Catharines</v>
      </c>
      <c r="Z420" t="str">
        <f>VLOOKUP($C420,$AJ$3:$AN$4906,5,FALSE)</f>
        <v>L2M5J6</v>
      </c>
      <c r="AA420">
        <f t="shared" si="63"/>
        <v>59.4</v>
      </c>
      <c r="AB420">
        <f t="shared" si="64"/>
        <v>0.7</v>
      </c>
      <c r="AC420">
        <f t="shared" si="65"/>
        <v>50</v>
      </c>
      <c r="AD420">
        <f t="shared" si="66"/>
        <v>0.8</v>
      </c>
      <c r="AE420">
        <f t="shared" si="67"/>
        <v>69.900000000000006</v>
      </c>
      <c r="AF420">
        <f t="shared" si="68"/>
        <v>0.4</v>
      </c>
      <c r="AG420">
        <f t="shared" si="69"/>
        <v>30.1</v>
      </c>
      <c r="AH420">
        <f t="shared" si="70"/>
        <v>0.2</v>
      </c>
      <c r="AJ420" s="9">
        <v>730211</v>
      </c>
      <c r="AK420" t="s">
        <v>4486</v>
      </c>
      <c r="AL420" t="s">
        <v>4487</v>
      </c>
      <c r="AM420" t="s">
        <v>3858</v>
      </c>
      <c r="AN420" t="s">
        <v>4488</v>
      </c>
    </row>
    <row r="421" spans="1:40" x14ac:dyDescent="0.3">
      <c r="A421" t="s">
        <v>382</v>
      </c>
      <c r="B421" t="s">
        <v>435</v>
      </c>
      <c r="C421" s="10">
        <v>455202</v>
      </c>
      <c r="D421">
        <v>23</v>
      </c>
      <c r="E421">
        <v>25</v>
      </c>
      <c r="F421">
        <v>70</v>
      </c>
      <c r="G421">
        <v>75</v>
      </c>
      <c r="H421">
        <v>0</v>
      </c>
      <c r="I421">
        <v>72.099999999999994</v>
      </c>
      <c r="J421">
        <v>1.2</v>
      </c>
      <c r="K421">
        <v>70</v>
      </c>
      <c r="L421">
        <v>1.8</v>
      </c>
      <c r="M421">
        <v>82</v>
      </c>
      <c r="N421">
        <v>1.1000000000000001</v>
      </c>
      <c r="O421">
        <v>57.3</v>
      </c>
      <c r="P421">
        <v>1.9</v>
      </c>
      <c r="U421" t="s">
        <v>382</v>
      </c>
      <c r="V421">
        <f t="shared" si="61"/>
        <v>455202</v>
      </c>
      <c r="W421" t="str">
        <f t="shared" si="62"/>
        <v>Prince of Wales Public School</v>
      </c>
      <c r="X421" t="str">
        <f>VLOOKUP($C421,$AJ$3:$AN$4906,3,FALSE)</f>
        <v>40 Pine St S</v>
      </c>
      <c r="Y421" t="str">
        <f>VLOOKUP($C421,$AJ$3:$AN$4906,4,FALSE)</f>
        <v>Thorold</v>
      </c>
      <c r="Z421" t="str">
        <f>VLOOKUP($C421,$AJ$3:$AN$4906,5,FALSE)</f>
        <v>L2V3L4</v>
      </c>
      <c r="AA421">
        <f t="shared" si="63"/>
        <v>72.099999999999994</v>
      </c>
      <c r="AB421">
        <f t="shared" si="64"/>
        <v>1.2</v>
      </c>
      <c r="AC421">
        <f t="shared" si="65"/>
        <v>70</v>
      </c>
      <c r="AD421">
        <f t="shared" si="66"/>
        <v>1.8</v>
      </c>
      <c r="AE421">
        <f t="shared" si="67"/>
        <v>82</v>
      </c>
      <c r="AF421">
        <f t="shared" si="68"/>
        <v>1.1000000000000001</v>
      </c>
      <c r="AG421">
        <f t="shared" si="69"/>
        <v>57.3</v>
      </c>
      <c r="AH421">
        <f t="shared" si="70"/>
        <v>1.9</v>
      </c>
      <c r="AJ421" s="9">
        <v>822671</v>
      </c>
      <c r="AK421" t="s">
        <v>4489</v>
      </c>
      <c r="AL421" t="s">
        <v>4490</v>
      </c>
      <c r="AM421" t="s">
        <v>4491</v>
      </c>
      <c r="AN421" t="s">
        <v>4492</v>
      </c>
    </row>
    <row r="422" spans="1:40" x14ac:dyDescent="0.3">
      <c r="A422" t="s">
        <v>382</v>
      </c>
      <c r="B422" t="s">
        <v>436</v>
      </c>
      <c r="C422" s="10">
        <v>457540</v>
      </c>
      <c r="D422">
        <v>15</v>
      </c>
      <c r="E422">
        <v>32</v>
      </c>
      <c r="F422">
        <v>157</v>
      </c>
      <c r="G422">
        <v>125</v>
      </c>
      <c r="H422">
        <v>0</v>
      </c>
      <c r="I422">
        <v>71.7</v>
      </c>
      <c r="J422">
        <v>1.5</v>
      </c>
      <c r="K422">
        <v>63.1</v>
      </c>
      <c r="L422">
        <v>1.7</v>
      </c>
      <c r="M422">
        <v>81.2</v>
      </c>
      <c r="N422">
        <v>1.6</v>
      </c>
      <c r="O422">
        <v>42.4</v>
      </c>
      <c r="P422">
        <v>1.3</v>
      </c>
      <c r="U422" t="s">
        <v>382</v>
      </c>
      <c r="V422">
        <f t="shared" si="61"/>
        <v>457540</v>
      </c>
      <c r="W422" t="str">
        <f t="shared" si="62"/>
        <v>Princess Elizabeth Public School</v>
      </c>
      <c r="X422" t="str">
        <f>VLOOKUP($C422,$AJ$3:$AN$4906,3,FALSE)</f>
        <v>330 Scholfield Ave S</v>
      </c>
      <c r="Y422" t="str">
        <f>VLOOKUP($C422,$AJ$3:$AN$4906,4,FALSE)</f>
        <v>Welland</v>
      </c>
      <c r="Z422" t="str">
        <f>VLOOKUP($C422,$AJ$3:$AN$4906,5,FALSE)</f>
        <v>L3B1P2</v>
      </c>
      <c r="AA422">
        <f t="shared" si="63"/>
        <v>71.7</v>
      </c>
      <c r="AB422">
        <f t="shared" si="64"/>
        <v>1.5</v>
      </c>
      <c r="AC422">
        <f t="shared" si="65"/>
        <v>63.1</v>
      </c>
      <c r="AD422">
        <f t="shared" si="66"/>
        <v>1.7</v>
      </c>
      <c r="AE422">
        <f t="shared" si="67"/>
        <v>81.2</v>
      </c>
      <c r="AF422">
        <f t="shared" si="68"/>
        <v>1.6</v>
      </c>
      <c r="AG422">
        <f t="shared" si="69"/>
        <v>42.4</v>
      </c>
      <c r="AH422">
        <f t="shared" si="70"/>
        <v>1.3</v>
      </c>
      <c r="AJ422" s="9">
        <v>838632</v>
      </c>
      <c r="AK422" t="s">
        <v>4493</v>
      </c>
      <c r="AL422" t="s">
        <v>4494</v>
      </c>
      <c r="AM422" t="s">
        <v>4404</v>
      </c>
      <c r="AN422" t="s">
        <v>4495</v>
      </c>
    </row>
    <row r="423" spans="1:40" x14ac:dyDescent="0.3">
      <c r="A423" t="s">
        <v>382</v>
      </c>
      <c r="B423" t="s">
        <v>437</v>
      </c>
      <c r="C423" s="10">
        <v>458066</v>
      </c>
      <c r="D423">
        <v>15</v>
      </c>
      <c r="E423">
        <v>35</v>
      </c>
      <c r="F423">
        <v>129</v>
      </c>
      <c r="G423">
        <v>139</v>
      </c>
      <c r="H423">
        <v>0</v>
      </c>
      <c r="I423">
        <v>66.3</v>
      </c>
      <c r="J423">
        <v>1.3</v>
      </c>
      <c r="K423">
        <v>65.099999999999994</v>
      </c>
      <c r="L423">
        <v>2.2000000000000002</v>
      </c>
      <c r="M423">
        <v>61.9</v>
      </c>
      <c r="N423">
        <v>-0.4</v>
      </c>
      <c r="O423">
        <v>30.9</v>
      </c>
      <c r="P423">
        <v>0.4</v>
      </c>
      <c r="U423" t="s">
        <v>382</v>
      </c>
      <c r="V423">
        <f t="shared" si="61"/>
        <v>458066</v>
      </c>
      <c r="W423" t="str">
        <f t="shared" si="62"/>
        <v>Princess Margaret Public School</v>
      </c>
      <c r="X423" t="str">
        <f>VLOOKUP($C423,$AJ$3:$AN$4906,3,FALSE)</f>
        <v>6624 Culp St</v>
      </c>
      <c r="Y423" t="str">
        <f>VLOOKUP($C423,$AJ$3:$AN$4906,4,FALSE)</f>
        <v>Niagara Falls</v>
      </c>
      <c r="Z423" t="str">
        <f>VLOOKUP($C423,$AJ$3:$AN$4906,5,FALSE)</f>
        <v>L2G2C4</v>
      </c>
      <c r="AA423">
        <f t="shared" si="63"/>
        <v>66.3</v>
      </c>
      <c r="AB423">
        <f t="shared" si="64"/>
        <v>1.3</v>
      </c>
      <c r="AC423">
        <f t="shared" si="65"/>
        <v>65.099999999999994</v>
      </c>
      <c r="AD423">
        <f t="shared" si="66"/>
        <v>2.2000000000000002</v>
      </c>
      <c r="AE423">
        <f t="shared" si="67"/>
        <v>61.9</v>
      </c>
      <c r="AF423">
        <f t="shared" si="68"/>
        <v>-0.4</v>
      </c>
      <c r="AG423">
        <f t="shared" si="69"/>
        <v>30.9</v>
      </c>
      <c r="AH423">
        <f t="shared" si="70"/>
        <v>0.4</v>
      </c>
      <c r="AJ423" s="9">
        <v>773557</v>
      </c>
      <c r="AK423" t="s">
        <v>4496</v>
      </c>
      <c r="AL423" t="s">
        <v>4497</v>
      </c>
      <c r="AM423" t="s">
        <v>4158</v>
      </c>
      <c r="AN423" t="s">
        <v>4498</v>
      </c>
    </row>
    <row r="424" spans="1:40" x14ac:dyDescent="0.3">
      <c r="A424" t="s">
        <v>382</v>
      </c>
      <c r="B424" t="s">
        <v>438</v>
      </c>
      <c r="C424" s="10">
        <v>461415</v>
      </c>
      <c r="D424">
        <v>42</v>
      </c>
      <c r="E424">
        <v>21</v>
      </c>
      <c r="F424">
        <v>179</v>
      </c>
      <c r="G424">
        <v>150</v>
      </c>
      <c r="H424">
        <v>0</v>
      </c>
      <c r="I424">
        <v>74.3</v>
      </c>
      <c r="J424">
        <v>0.8</v>
      </c>
      <c r="K424">
        <v>63.7</v>
      </c>
      <c r="L424">
        <v>0.5</v>
      </c>
      <c r="M424">
        <v>73</v>
      </c>
      <c r="N424">
        <v>-0.2</v>
      </c>
      <c r="O424">
        <v>35.299999999999997</v>
      </c>
      <c r="P424">
        <v>-0.3</v>
      </c>
      <c r="U424" t="s">
        <v>382</v>
      </c>
      <c r="V424">
        <f t="shared" si="61"/>
        <v>461415</v>
      </c>
      <c r="W424" t="str">
        <f t="shared" si="62"/>
        <v>Quaker Road Public School</v>
      </c>
      <c r="X424" t="str">
        <f>VLOOKUP($C424,$AJ$3:$AN$4906,3,FALSE)</f>
        <v>333 Quaker Rd</v>
      </c>
      <c r="Y424" t="str">
        <f>VLOOKUP($C424,$AJ$3:$AN$4906,4,FALSE)</f>
        <v>Welland</v>
      </c>
      <c r="Z424" t="str">
        <f>VLOOKUP($C424,$AJ$3:$AN$4906,5,FALSE)</f>
        <v>L3C3G7</v>
      </c>
      <c r="AA424">
        <f t="shared" si="63"/>
        <v>74.3</v>
      </c>
      <c r="AB424">
        <f t="shared" si="64"/>
        <v>0.8</v>
      </c>
      <c r="AC424">
        <f t="shared" si="65"/>
        <v>63.7</v>
      </c>
      <c r="AD424">
        <f t="shared" si="66"/>
        <v>0.5</v>
      </c>
      <c r="AE424">
        <f t="shared" si="67"/>
        <v>73</v>
      </c>
      <c r="AF424">
        <f t="shared" si="68"/>
        <v>-0.2</v>
      </c>
      <c r="AG424">
        <f t="shared" si="69"/>
        <v>35.299999999999997</v>
      </c>
      <c r="AH424">
        <f t="shared" si="70"/>
        <v>-0.3</v>
      </c>
      <c r="AJ424" s="9">
        <v>822000</v>
      </c>
      <c r="AK424" t="s">
        <v>4499</v>
      </c>
      <c r="AL424" t="s">
        <v>4500</v>
      </c>
      <c r="AM424" t="s">
        <v>4246</v>
      </c>
      <c r="AN424" t="s">
        <v>4501</v>
      </c>
    </row>
    <row r="425" spans="1:40" x14ac:dyDescent="0.3">
      <c r="A425" t="s">
        <v>382</v>
      </c>
      <c r="B425" t="s">
        <v>439</v>
      </c>
      <c r="C425" s="10">
        <v>483117</v>
      </c>
      <c r="D425">
        <v>36</v>
      </c>
      <c r="E425">
        <v>26</v>
      </c>
      <c r="F425">
        <v>144</v>
      </c>
      <c r="G425">
        <v>159</v>
      </c>
      <c r="H425">
        <v>0</v>
      </c>
      <c r="I425">
        <v>71.2</v>
      </c>
      <c r="J425">
        <v>0.8</v>
      </c>
      <c r="K425">
        <v>65.3</v>
      </c>
      <c r="L425">
        <v>1.1000000000000001</v>
      </c>
      <c r="M425">
        <v>77</v>
      </c>
      <c r="N425">
        <v>0.2</v>
      </c>
      <c r="O425">
        <v>49.1</v>
      </c>
      <c r="P425">
        <v>0.8</v>
      </c>
      <c r="U425" t="s">
        <v>382</v>
      </c>
      <c r="V425">
        <f t="shared" si="61"/>
        <v>483117</v>
      </c>
      <c r="W425" t="str">
        <f t="shared" si="62"/>
        <v>Richmond Street Public School</v>
      </c>
      <c r="X425" t="str">
        <f>VLOOKUP($C425,$AJ$3:$AN$4906,3,FALSE)</f>
        <v>153 Richmond St</v>
      </c>
      <c r="Y425" t="str">
        <f>VLOOKUP($C425,$AJ$3:$AN$4906,4,FALSE)</f>
        <v>Thorold</v>
      </c>
      <c r="Z425" t="str">
        <f>VLOOKUP($C425,$AJ$3:$AN$4906,5,FALSE)</f>
        <v>L2V3H3</v>
      </c>
      <c r="AA425">
        <f t="shared" si="63"/>
        <v>71.2</v>
      </c>
      <c r="AB425">
        <f t="shared" si="64"/>
        <v>0.8</v>
      </c>
      <c r="AC425">
        <f t="shared" si="65"/>
        <v>65.3</v>
      </c>
      <c r="AD425">
        <f t="shared" si="66"/>
        <v>1.1000000000000001</v>
      </c>
      <c r="AE425">
        <f t="shared" si="67"/>
        <v>77</v>
      </c>
      <c r="AF425">
        <f t="shared" si="68"/>
        <v>0.2</v>
      </c>
      <c r="AG425">
        <f t="shared" si="69"/>
        <v>49.1</v>
      </c>
      <c r="AH425">
        <f t="shared" si="70"/>
        <v>0.8</v>
      </c>
      <c r="AJ425" s="9">
        <v>725714</v>
      </c>
      <c r="AK425" t="s">
        <v>4502</v>
      </c>
      <c r="AL425" t="s">
        <v>4503</v>
      </c>
      <c r="AM425" t="s">
        <v>4504</v>
      </c>
      <c r="AN425" t="s">
        <v>4505</v>
      </c>
    </row>
    <row r="426" spans="1:40" x14ac:dyDescent="0.3">
      <c r="A426" t="s">
        <v>382</v>
      </c>
      <c r="B426" t="s">
        <v>39</v>
      </c>
      <c r="C426" s="10">
        <v>485365</v>
      </c>
      <c r="D426">
        <v>25</v>
      </c>
      <c r="E426">
        <v>28</v>
      </c>
      <c r="F426">
        <v>113</v>
      </c>
      <c r="G426">
        <v>112</v>
      </c>
      <c r="H426">
        <v>0</v>
      </c>
      <c r="I426">
        <v>67.3</v>
      </c>
      <c r="J426">
        <v>0.8</v>
      </c>
      <c r="K426">
        <v>60.2</v>
      </c>
      <c r="L426">
        <v>1</v>
      </c>
      <c r="M426">
        <v>78.099999999999994</v>
      </c>
      <c r="N426">
        <v>0.6</v>
      </c>
      <c r="O426">
        <v>42.9</v>
      </c>
      <c r="P426">
        <v>0.6</v>
      </c>
      <c r="U426" t="s">
        <v>382</v>
      </c>
      <c r="V426">
        <f t="shared" si="61"/>
        <v>485365</v>
      </c>
      <c r="W426" t="str">
        <f t="shared" si="62"/>
        <v>River View Public School</v>
      </c>
      <c r="X426" t="str">
        <f>VLOOKUP($C426,$AJ$3:$AN$4906,3,FALSE)</f>
        <v>3300 Cattell Dr</v>
      </c>
      <c r="Y426" t="str">
        <f>VLOOKUP($C426,$AJ$3:$AN$4906,4,FALSE)</f>
        <v>Niagara Falls</v>
      </c>
      <c r="Z426" t="str">
        <f>VLOOKUP($C426,$AJ$3:$AN$4906,5,FALSE)</f>
        <v>L2G6M9</v>
      </c>
      <c r="AA426">
        <f t="shared" si="63"/>
        <v>67.3</v>
      </c>
      <c r="AB426">
        <f t="shared" si="64"/>
        <v>0.8</v>
      </c>
      <c r="AC426">
        <f t="shared" si="65"/>
        <v>60.2</v>
      </c>
      <c r="AD426">
        <f t="shared" si="66"/>
        <v>1</v>
      </c>
      <c r="AE426">
        <f t="shared" si="67"/>
        <v>78.099999999999994</v>
      </c>
      <c r="AF426">
        <f t="shared" si="68"/>
        <v>0.6</v>
      </c>
      <c r="AG426">
        <f t="shared" si="69"/>
        <v>42.9</v>
      </c>
      <c r="AH426">
        <f t="shared" si="70"/>
        <v>0.6</v>
      </c>
      <c r="AJ426" s="9">
        <v>758965</v>
      </c>
      <c r="AK426" t="s">
        <v>4506</v>
      </c>
      <c r="AL426" t="s">
        <v>4507</v>
      </c>
      <c r="AM426" t="s">
        <v>4508</v>
      </c>
      <c r="AN426" t="s">
        <v>4509</v>
      </c>
    </row>
    <row r="427" spans="1:40" x14ac:dyDescent="0.3">
      <c r="A427" t="s">
        <v>382</v>
      </c>
      <c r="B427" t="s">
        <v>440</v>
      </c>
      <c r="C427" s="10">
        <v>491861</v>
      </c>
      <c r="D427">
        <v>18</v>
      </c>
      <c r="E427">
        <v>37</v>
      </c>
      <c r="F427">
        <v>74</v>
      </c>
      <c r="G427">
        <v>69</v>
      </c>
      <c r="H427">
        <v>0</v>
      </c>
      <c r="I427">
        <v>68.900000000000006</v>
      </c>
      <c r="J427">
        <v>1.3</v>
      </c>
      <c r="K427">
        <v>56.8</v>
      </c>
      <c r="L427">
        <v>1.2</v>
      </c>
      <c r="M427">
        <v>82.6</v>
      </c>
      <c r="N427">
        <v>1.7</v>
      </c>
      <c r="O427">
        <v>30.4</v>
      </c>
      <c r="P427">
        <v>0.3</v>
      </c>
      <c r="U427" t="s">
        <v>382</v>
      </c>
      <c r="V427">
        <f t="shared" si="61"/>
        <v>491861</v>
      </c>
      <c r="W427" t="str">
        <f t="shared" si="62"/>
        <v>Ross Public School</v>
      </c>
      <c r="X427" t="str">
        <f>VLOOKUP($C427,$AJ$3:$AN$4906,3,FALSE)</f>
        <v>358 Niagara St</v>
      </c>
      <c r="Y427" t="str">
        <f>VLOOKUP($C427,$AJ$3:$AN$4906,4,FALSE)</f>
        <v>Welland</v>
      </c>
      <c r="Z427" t="str">
        <f>VLOOKUP($C427,$AJ$3:$AN$4906,5,FALSE)</f>
        <v>L3C1K9</v>
      </c>
      <c r="AA427">
        <f t="shared" si="63"/>
        <v>68.900000000000006</v>
      </c>
      <c r="AB427">
        <f t="shared" si="64"/>
        <v>1.3</v>
      </c>
      <c r="AC427">
        <f t="shared" si="65"/>
        <v>56.8</v>
      </c>
      <c r="AD427">
        <f t="shared" si="66"/>
        <v>1.2</v>
      </c>
      <c r="AE427">
        <f t="shared" si="67"/>
        <v>82.6</v>
      </c>
      <c r="AF427">
        <f t="shared" si="68"/>
        <v>1.7</v>
      </c>
      <c r="AG427">
        <f t="shared" si="69"/>
        <v>30.4</v>
      </c>
      <c r="AH427">
        <f t="shared" si="70"/>
        <v>0.3</v>
      </c>
      <c r="AJ427" s="9">
        <v>760021</v>
      </c>
      <c r="AK427" t="s">
        <v>4510</v>
      </c>
      <c r="AL427" t="s">
        <v>4511</v>
      </c>
      <c r="AM427" t="s">
        <v>4158</v>
      </c>
      <c r="AN427" t="s">
        <v>4512</v>
      </c>
    </row>
    <row r="428" spans="1:40" x14ac:dyDescent="0.3">
      <c r="A428" t="s">
        <v>382</v>
      </c>
      <c r="B428" t="s">
        <v>441</v>
      </c>
      <c r="C428" s="10">
        <v>505382</v>
      </c>
      <c r="D428">
        <v>42</v>
      </c>
      <c r="E428">
        <v>16</v>
      </c>
      <c r="F428">
        <v>149</v>
      </c>
      <c r="G428">
        <v>155</v>
      </c>
      <c r="H428">
        <v>0</v>
      </c>
      <c r="I428">
        <v>68.099999999999994</v>
      </c>
      <c r="J428">
        <v>0.1</v>
      </c>
      <c r="K428">
        <v>62.4</v>
      </c>
      <c r="L428">
        <v>0.1</v>
      </c>
      <c r="M428">
        <v>85.5</v>
      </c>
      <c r="N428">
        <v>0.4</v>
      </c>
      <c r="O428">
        <v>60.6</v>
      </c>
      <c r="P428">
        <v>1</v>
      </c>
      <c r="U428" t="s">
        <v>382</v>
      </c>
      <c r="V428">
        <f t="shared" si="61"/>
        <v>505382</v>
      </c>
      <c r="W428" t="str">
        <f t="shared" si="62"/>
        <v>Senator Gibson Public School</v>
      </c>
      <c r="X428" t="str">
        <f>VLOOKUP($C428,$AJ$3:$AN$4906,3,FALSE)</f>
        <v>4944 John St</v>
      </c>
      <c r="Y428" t="str">
        <f>VLOOKUP($C428,$AJ$3:$AN$4906,4,FALSE)</f>
        <v>Beamsville</v>
      </c>
      <c r="Z428" t="str">
        <f>VLOOKUP($C428,$AJ$3:$AN$4906,5,FALSE)</f>
        <v>L0R1B6</v>
      </c>
      <c r="AA428">
        <f t="shared" si="63"/>
        <v>68.099999999999994</v>
      </c>
      <c r="AB428">
        <f t="shared" si="64"/>
        <v>0.1</v>
      </c>
      <c r="AC428">
        <f t="shared" si="65"/>
        <v>62.4</v>
      </c>
      <c r="AD428">
        <f t="shared" si="66"/>
        <v>0.1</v>
      </c>
      <c r="AE428">
        <f t="shared" si="67"/>
        <v>85.5</v>
      </c>
      <c r="AF428">
        <f t="shared" si="68"/>
        <v>0.4</v>
      </c>
      <c r="AG428">
        <f t="shared" si="69"/>
        <v>60.6</v>
      </c>
      <c r="AH428">
        <f t="shared" si="70"/>
        <v>1</v>
      </c>
      <c r="AJ428" s="9">
        <v>861391</v>
      </c>
      <c r="AK428" t="s">
        <v>4513</v>
      </c>
      <c r="AL428" t="s">
        <v>4514</v>
      </c>
      <c r="AM428" t="s">
        <v>4515</v>
      </c>
      <c r="AN428" t="s">
        <v>4516</v>
      </c>
    </row>
    <row r="429" spans="1:40" x14ac:dyDescent="0.3">
      <c r="A429" t="s">
        <v>382</v>
      </c>
      <c r="B429" t="s">
        <v>442</v>
      </c>
      <c r="C429" s="10">
        <v>514748</v>
      </c>
      <c r="D429">
        <v>14</v>
      </c>
      <c r="E429">
        <v>43</v>
      </c>
      <c r="F429">
        <v>65</v>
      </c>
      <c r="G429">
        <v>62</v>
      </c>
      <c r="H429">
        <v>0</v>
      </c>
      <c r="I429">
        <v>66.2</v>
      </c>
      <c r="J429">
        <v>1.8</v>
      </c>
      <c r="K429">
        <v>64.599999999999994</v>
      </c>
      <c r="L429">
        <v>2.7</v>
      </c>
      <c r="M429">
        <v>76.599999999999994</v>
      </c>
      <c r="N429">
        <v>1.9</v>
      </c>
      <c r="O429">
        <v>41.9</v>
      </c>
      <c r="P429">
        <v>1.6</v>
      </c>
      <c r="U429" t="s">
        <v>382</v>
      </c>
      <c r="V429">
        <f t="shared" si="61"/>
        <v>514748</v>
      </c>
      <c r="W429" t="str">
        <f t="shared" si="62"/>
        <v>Simcoe Street Public School</v>
      </c>
      <c r="X429" t="str">
        <f>VLOOKUP($C429,$AJ$3:$AN$4906,3,FALSE)</f>
        <v>4760 Simcoe St</v>
      </c>
      <c r="Y429" t="str">
        <f>VLOOKUP($C429,$AJ$3:$AN$4906,4,FALSE)</f>
        <v>Niagara Falls</v>
      </c>
      <c r="Z429" t="str">
        <f>VLOOKUP($C429,$AJ$3:$AN$4906,5,FALSE)</f>
        <v>L2E1V6</v>
      </c>
      <c r="AA429">
        <f t="shared" si="63"/>
        <v>66.2</v>
      </c>
      <c r="AB429">
        <f t="shared" si="64"/>
        <v>1.8</v>
      </c>
      <c r="AC429">
        <f t="shared" si="65"/>
        <v>64.599999999999994</v>
      </c>
      <c r="AD429">
        <f t="shared" si="66"/>
        <v>2.7</v>
      </c>
      <c r="AE429">
        <f t="shared" si="67"/>
        <v>76.599999999999994</v>
      </c>
      <c r="AF429">
        <f t="shared" si="68"/>
        <v>1.9</v>
      </c>
      <c r="AG429">
        <f t="shared" si="69"/>
        <v>41.9</v>
      </c>
      <c r="AH429">
        <f t="shared" si="70"/>
        <v>1.6</v>
      </c>
      <c r="AJ429" s="9">
        <v>755532</v>
      </c>
      <c r="AK429" t="s">
        <v>4517</v>
      </c>
      <c r="AL429" t="s">
        <v>4518</v>
      </c>
      <c r="AM429" t="s">
        <v>4158</v>
      </c>
      <c r="AN429" t="s">
        <v>4519</v>
      </c>
    </row>
    <row r="430" spans="1:40" x14ac:dyDescent="0.3">
      <c r="A430" t="s">
        <v>382</v>
      </c>
      <c r="B430" t="s">
        <v>443</v>
      </c>
      <c r="C430" s="10">
        <v>517453</v>
      </c>
      <c r="D430">
        <v>53</v>
      </c>
      <c r="E430">
        <v>15</v>
      </c>
      <c r="F430">
        <v>93</v>
      </c>
      <c r="G430">
        <v>107</v>
      </c>
      <c r="H430">
        <v>0</v>
      </c>
      <c r="I430">
        <v>78</v>
      </c>
      <c r="J430">
        <v>0.6</v>
      </c>
      <c r="K430">
        <v>64.5</v>
      </c>
      <c r="L430">
        <v>0</v>
      </c>
      <c r="M430">
        <v>93.9</v>
      </c>
      <c r="N430">
        <v>1</v>
      </c>
      <c r="O430">
        <v>73.8</v>
      </c>
      <c r="P430">
        <v>1.6</v>
      </c>
      <c r="U430" t="s">
        <v>382</v>
      </c>
      <c r="V430">
        <f t="shared" si="61"/>
        <v>517453</v>
      </c>
      <c r="W430" t="str">
        <f t="shared" si="62"/>
        <v>Smith Public School</v>
      </c>
      <c r="X430" t="str">
        <f>VLOOKUP($C430,$AJ$3:$AN$4906,3,FALSE)</f>
        <v>18 Oakes Rd N</v>
      </c>
      <c r="Y430" t="str">
        <f>VLOOKUP($C430,$AJ$3:$AN$4906,4,FALSE)</f>
        <v>Grimsby</v>
      </c>
      <c r="Z430" t="str">
        <f>VLOOKUP($C430,$AJ$3:$AN$4906,5,FALSE)</f>
        <v>L3M4B1</v>
      </c>
      <c r="AA430">
        <f t="shared" si="63"/>
        <v>78</v>
      </c>
      <c r="AB430">
        <f t="shared" si="64"/>
        <v>0.6</v>
      </c>
      <c r="AC430">
        <f t="shared" si="65"/>
        <v>64.5</v>
      </c>
      <c r="AD430">
        <f t="shared" si="66"/>
        <v>0</v>
      </c>
      <c r="AE430">
        <f t="shared" si="67"/>
        <v>93.9</v>
      </c>
      <c r="AF430">
        <f t="shared" si="68"/>
        <v>1</v>
      </c>
      <c r="AG430">
        <f t="shared" si="69"/>
        <v>73.8</v>
      </c>
      <c r="AH430">
        <f t="shared" si="70"/>
        <v>1.6</v>
      </c>
      <c r="AJ430" s="9">
        <v>727270</v>
      </c>
      <c r="AK430" t="s">
        <v>4520</v>
      </c>
      <c r="AL430" t="s">
        <v>4521</v>
      </c>
      <c r="AM430" t="s">
        <v>4163</v>
      </c>
      <c r="AN430" t="s">
        <v>4522</v>
      </c>
    </row>
    <row r="431" spans="1:40" x14ac:dyDescent="0.3">
      <c r="A431" t="s">
        <v>382</v>
      </c>
      <c r="B431" t="s">
        <v>444</v>
      </c>
      <c r="C431" s="10">
        <v>117722</v>
      </c>
      <c r="D431">
        <v>29</v>
      </c>
      <c r="E431">
        <v>14</v>
      </c>
      <c r="F431">
        <v>126</v>
      </c>
      <c r="G431">
        <v>131</v>
      </c>
      <c r="H431">
        <v>0</v>
      </c>
      <c r="I431">
        <v>82.9</v>
      </c>
      <c r="J431">
        <v>1.4</v>
      </c>
      <c r="K431">
        <v>83.3</v>
      </c>
      <c r="L431">
        <v>2.1</v>
      </c>
      <c r="M431">
        <v>87.4</v>
      </c>
      <c r="N431">
        <v>0.9</v>
      </c>
      <c r="O431">
        <v>45</v>
      </c>
      <c r="P431">
        <v>0.1</v>
      </c>
      <c r="U431" t="s">
        <v>382</v>
      </c>
      <c r="V431">
        <f t="shared" si="61"/>
        <v>117722</v>
      </c>
      <c r="W431" t="str">
        <f t="shared" si="62"/>
        <v>Smithville Public School</v>
      </c>
      <c r="X431" t="str">
        <f>VLOOKUP($C431,$AJ$3:$AN$4906,3,FALSE)</f>
        <v>260 Canborough Street</v>
      </c>
      <c r="Y431" t="str">
        <f>VLOOKUP($C431,$AJ$3:$AN$4906,4,FALSE)</f>
        <v>Smithville</v>
      </c>
      <c r="Z431" t="str">
        <f>VLOOKUP($C431,$AJ$3:$AN$4906,5,FALSE)</f>
        <v>L0R2A0</v>
      </c>
      <c r="AA431">
        <f t="shared" si="63"/>
        <v>82.9</v>
      </c>
      <c r="AB431">
        <f t="shared" si="64"/>
        <v>1.4</v>
      </c>
      <c r="AC431">
        <f t="shared" si="65"/>
        <v>83.3</v>
      </c>
      <c r="AD431">
        <f t="shared" si="66"/>
        <v>2.1</v>
      </c>
      <c r="AE431">
        <f t="shared" si="67"/>
        <v>87.4</v>
      </c>
      <c r="AF431">
        <f t="shared" si="68"/>
        <v>0.9</v>
      </c>
      <c r="AG431">
        <f t="shared" si="69"/>
        <v>45</v>
      </c>
      <c r="AH431">
        <f t="shared" si="70"/>
        <v>0.1</v>
      </c>
      <c r="AJ431" s="9">
        <v>955622</v>
      </c>
      <c r="AK431" t="s">
        <v>4523</v>
      </c>
      <c r="AL431" t="s">
        <v>4524</v>
      </c>
      <c r="AM431" t="s">
        <v>4525</v>
      </c>
      <c r="AN431" t="s">
        <v>4526</v>
      </c>
    </row>
    <row r="432" spans="1:40" x14ac:dyDescent="0.3">
      <c r="A432" t="s">
        <v>382</v>
      </c>
      <c r="B432" t="s">
        <v>445</v>
      </c>
      <c r="C432" s="10">
        <v>529648</v>
      </c>
      <c r="D432">
        <v>46</v>
      </c>
      <c r="E432">
        <v>12</v>
      </c>
      <c r="F432">
        <v>118</v>
      </c>
      <c r="G432">
        <v>112</v>
      </c>
      <c r="H432">
        <v>0</v>
      </c>
      <c r="I432">
        <v>90.7</v>
      </c>
      <c r="J432">
        <v>1.7</v>
      </c>
      <c r="K432">
        <v>88.1</v>
      </c>
      <c r="L432">
        <v>2.1</v>
      </c>
      <c r="M432">
        <v>96.9</v>
      </c>
      <c r="N432">
        <v>1.6</v>
      </c>
      <c r="O432">
        <v>85.7</v>
      </c>
      <c r="P432">
        <v>2.8</v>
      </c>
      <c r="U432" t="s">
        <v>382</v>
      </c>
      <c r="V432">
        <f t="shared" si="61"/>
        <v>529648</v>
      </c>
      <c r="W432" t="str">
        <f t="shared" si="62"/>
        <v>St Davids Public School</v>
      </c>
      <c r="X432" t="str">
        <f>VLOOKUP($C432,$AJ$3:$AN$4906,3,FALSE)</f>
        <v>1344 York Rd</v>
      </c>
      <c r="Y432" t="str">
        <f>VLOOKUP($C432,$AJ$3:$AN$4906,4,FALSE)</f>
        <v>St Davids</v>
      </c>
      <c r="Z432" t="str">
        <f>VLOOKUP($C432,$AJ$3:$AN$4906,5,FALSE)</f>
        <v>L0S1P0</v>
      </c>
      <c r="AA432">
        <f t="shared" si="63"/>
        <v>90.7</v>
      </c>
      <c r="AB432">
        <f t="shared" si="64"/>
        <v>1.7</v>
      </c>
      <c r="AC432">
        <f t="shared" si="65"/>
        <v>88.1</v>
      </c>
      <c r="AD432">
        <f t="shared" si="66"/>
        <v>2.1</v>
      </c>
      <c r="AE432">
        <f t="shared" si="67"/>
        <v>96.9</v>
      </c>
      <c r="AF432">
        <f t="shared" si="68"/>
        <v>1.6</v>
      </c>
      <c r="AG432">
        <f t="shared" si="69"/>
        <v>85.7</v>
      </c>
      <c r="AH432">
        <f t="shared" si="70"/>
        <v>2.8</v>
      </c>
      <c r="AJ432" s="9">
        <v>342432</v>
      </c>
      <c r="AK432" t="s">
        <v>4527</v>
      </c>
      <c r="AL432" t="s">
        <v>4528</v>
      </c>
      <c r="AM432" t="s">
        <v>4529</v>
      </c>
      <c r="AN432" t="s">
        <v>4530</v>
      </c>
    </row>
    <row r="433" spans="1:40" x14ac:dyDescent="0.3">
      <c r="A433" t="s">
        <v>382</v>
      </c>
      <c r="B433" t="s">
        <v>446</v>
      </c>
      <c r="C433" s="10">
        <v>535419</v>
      </c>
      <c r="D433">
        <v>30</v>
      </c>
      <c r="E433">
        <v>22</v>
      </c>
      <c r="F433">
        <v>50</v>
      </c>
      <c r="G433">
        <v>57</v>
      </c>
      <c r="H433">
        <v>0</v>
      </c>
      <c r="I433">
        <v>67</v>
      </c>
      <c r="J433">
        <v>0.4</v>
      </c>
      <c r="K433">
        <v>64</v>
      </c>
      <c r="L433">
        <v>0.8</v>
      </c>
      <c r="M433">
        <v>86.8</v>
      </c>
      <c r="N433">
        <v>1.1000000000000001</v>
      </c>
      <c r="O433">
        <v>54.4</v>
      </c>
      <c r="P433">
        <v>1.1000000000000001</v>
      </c>
      <c r="U433" t="s">
        <v>382</v>
      </c>
      <c r="V433">
        <f t="shared" si="61"/>
        <v>535419</v>
      </c>
      <c r="W433" t="str">
        <f t="shared" si="62"/>
        <v>Steele Street Public School</v>
      </c>
      <c r="X433" t="str">
        <f>VLOOKUP($C433,$AJ$3:$AN$4906,3,FALSE)</f>
        <v>214 Steele St</v>
      </c>
      <c r="Y433" t="str">
        <f>VLOOKUP($C433,$AJ$3:$AN$4906,4,FALSE)</f>
        <v>Port Colborne</v>
      </c>
      <c r="Z433" t="str">
        <f>VLOOKUP($C433,$AJ$3:$AN$4906,5,FALSE)</f>
        <v>L3K4X7</v>
      </c>
      <c r="AA433">
        <f t="shared" si="63"/>
        <v>67</v>
      </c>
      <c r="AB433">
        <f t="shared" si="64"/>
        <v>0.4</v>
      </c>
      <c r="AC433">
        <f t="shared" si="65"/>
        <v>64</v>
      </c>
      <c r="AD433">
        <f t="shared" si="66"/>
        <v>0.8</v>
      </c>
      <c r="AE433">
        <f t="shared" si="67"/>
        <v>86.8</v>
      </c>
      <c r="AF433">
        <f t="shared" si="68"/>
        <v>1.1000000000000001</v>
      </c>
      <c r="AG433">
        <f t="shared" si="69"/>
        <v>54.4</v>
      </c>
      <c r="AH433">
        <f t="shared" si="70"/>
        <v>1.1000000000000001</v>
      </c>
      <c r="AJ433" s="9">
        <v>568961</v>
      </c>
      <c r="AK433" t="s">
        <v>4531</v>
      </c>
      <c r="AL433" t="s">
        <v>4532</v>
      </c>
      <c r="AM433" t="s">
        <v>4533</v>
      </c>
      <c r="AN433" t="s">
        <v>4534</v>
      </c>
    </row>
    <row r="434" spans="1:40" x14ac:dyDescent="0.3">
      <c r="A434" t="s">
        <v>382</v>
      </c>
      <c r="B434" t="s">
        <v>447</v>
      </c>
      <c r="C434" s="10">
        <v>536636</v>
      </c>
      <c r="D434">
        <v>33</v>
      </c>
      <c r="E434">
        <v>16</v>
      </c>
      <c r="F434">
        <v>111</v>
      </c>
      <c r="G434">
        <v>88</v>
      </c>
      <c r="H434">
        <v>0</v>
      </c>
      <c r="I434">
        <v>72.099999999999994</v>
      </c>
      <c r="J434">
        <v>0.5</v>
      </c>
      <c r="K434">
        <v>65.8</v>
      </c>
      <c r="L434">
        <v>0.5</v>
      </c>
      <c r="M434">
        <v>90.9</v>
      </c>
      <c r="N434">
        <v>1.2</v>
      </c>
      <c r="O434">
        <v>71.599999999999994</v>
      </c>
      <c r="P434">
        <v>2.2000000000000002</v>
      </c>
      <c r="U434" t="s">
        <v>382</v>
      </c>
      <c r="V434">
        <f t="shared" si="61"/>
        <v>536636</v>
      </c>
      <c r="W434" t="str">
        <f t="shared" si="62"/>
        <v>Stevensville Public School</v>
      </c>
      <c r="X434" t="str">
        <f>VLOOKUP($C434,$AJ$3:$AN$4906,3,FALSE)</f>
        <v>3521 Main St E</v>
      </c>
      <c r="Y434" t="str">
        <f>VLOOKUP($C434,$AJ$3:$AN$4906,4,FALSE)</f>
        <v>Stevensville</v>
      </c>
      <c r="Z434" t="str">
        <f>VLOOKUP($C434,$AJ$3:$AN$4906,5,FALSE)</f>
        <v>L0S1V0</v>
      </c>
      <c r="AA434">
        <f t="shared" si="63"/>
        <v>72.099999999999994</v>
      </c>
      <c r="AB434">
        <f t="shared" si="64"/>
        <v>0.5</v>
      </c>
      <c r="AC434">
        <f t="shared" si="65"/>
        <v>65.8</v>
      </c>
      <c r="AD434">
        <f t="shared" si="66"/>
        <v>0.5</v>
      </c>
      <c r="AE434">
        <f t="shared" si="67"/>
        <v>90.9</v>
      </c>
      <c r="AF434">
        <f t="shared" si="68"/>
        <v>1.2</v>
      </c>
      <c r="AG434">
        <f t="shared" si="69"/>
        <v>71.599999999999994</v>
      </c>
      <c r="AH434">
        <f t="shared" si="70"/>
        <v>2.2000000000000002</v>
      </c>
      <c r="AJ434" s="9">
        <v>332100</v>
      </c>
      <c r="AK434" t="s">
        <v>4535</v>
      </c>
      <c r="AL434" t="s">
        <v>4536</v>
      </c>
      <c r="AM434" t="s">
        <v>4537</v>
      </c>
      <c r="AN434" t="s">
        <v>4538</v>
      </c>
    </row>
    <row r="435" spans="1:40" x14ac:dyDescent="0.3">
      <c r="A435" t="s">
        <v>382</v>
      </c>
      <c r="B435" t="s">
        <v>448</v>
      </c>
      <c r="C435" s="10">
        <v>254519</v>
      </c>
      <c r="D435">
        <v>36</v>
      </c>
      <c r="E435">
        <v>8</v>
      </c>
      <c r="F435">
        <v>151</v>
      </c>
      <c r="G435">
        <v>160</v>
      </c>
      <c r="H435">
        <v>0</v>
      </c>
      <c r="I435">
        <v>85.4</v>
      </c>
      <c r="J435">
        <v>1.2</v>
      </c>
      <c r="K435">
        <v>74.2</v>
      </c>
      <c r="L435">
        <v>0.9</v>
      </c>
      <c r="M435">
        <v>92.5</v>
      </c>
      <c r="N435">
        <v>1.1000000000000001</v>
      </c>
      <c r="O435">
        <v>65.599999999999994</v>
      </c>
      <c r="P435">
        <v>1.4</v>
      </c>
      <c r="U435" t="s">
        <v>382</v>
      </c>
      <c r="V435">
        <f t="shared" si="61"/>
        <v>254519</v>
      </c>
      <c r="W435" t="str">
        <f t="shared" si="62"/>
        <v>Twenty Valley Public School</v>
      </c>
      <c r="X435" t="str">
        <f>VLOOKUP($C435,$AJ$3:$AN$4906,3,FALSE)</f>
        <v>4057 Victoria Avenue</v>
      </c>
      <c r="Y435" t="str">
        <f>VLOOKUP($C435,$AJ$3:$AN$4906,4,FALSE)</f>
        <v>Vineland</v>
      </c>
      <c r="Z435" t="str">
        <f>VLOOKUP($C435,$AJ$3:$AN$4906,5,FALSE)</f>
        <v>L0R2C0</v>
      </c>
      <c r="AA435">
        <f t="shared" si="63"/>
        <v>85.4</v>
      </c>
      <c r="AB435">
        <f t="shared" si="64"/>
        <v>1.2</v>
      </c>
      <c r="AC435">
        <f t="shared" si="65"/>
        <v>74.2</v>
      </c>
      <c r="AD435">
        <f t="shared" si="66"/>
        <v>0.9</v>
      </c>
      <c r="AE435">
        <f t="shared" si="67"/>
        <v>92.5</v>
      </c>
      <c r="AF435">
        <f t="shared" si="68"/>
        <v>1.1000000000000001</v>
      </c>
      <c r="AG435">
        <f t="shared" si="69"/>
        <v>65.599999999999994</v>
      </c>
      <c r="AH435">
        <f t="shared" si="70"/>
        <v>1.4</v>
      </c>
      <c r="AJ435" s="9">
        <v>460338</v>
      </c>
      <c r="AK435" t="s">
        <v>4539</v>
      </c>
      <c r="AL435" t="s">
        <v>4540</v>
      </c>
      <c r="AM435" t="s">
        <v>4541</v>
      </c>
      <c r="AN435" t="s">
        <v>4542</v>
      </c>
    </row>
    <row r="436" spans="1:40" x14ac:dyDescent="0.3">
      <c r="A436" t="s">
        <v>382</v>
      </c>
      <c r="B436" t="s">
        <v>449</v>
      </c>
      <c r="C436" s="10">
        <v>569348</v>
      </c>
      <c r="D436">
        <v>5</v>
      </c>
      <c r="E436">
        <v>38</v>
      </c>
      <c r="F436">
        <v>91</v>
      </c>
      <c r="G436">
        <v>79</v>
      </c>
      <c r="H436">
        <v>0</v>
      </c>
      <c r="I436">
        <v>54.9</v>
      </c>
      <c r="J436">
        <v>0.8</v>
      </c>
      <c r="K436">
        <v>48.4</v>
      </c>
      <c r="L436">
        <v>1.4</v>
      </c>
      <c r="M436">
        <v>72.8</v>
      </c>
      <c r="N436">
        <v>1.2</v>
      </c>
      <c r="O436">
        <v>45.6</v>
      </c>
      <c r="P436">
        <v>2.1</v>
      </c>
      <c r="U436" t="s">
        <v>382</v>
      </c>
      <c r="V436">
        <f t="shared" si="61"/>
        <v>569348</v>
      </c>
      <c r="W436" t="str">
        <f t="shared" si="62"/>
        <v>Valley Way Public School</v>
      </c>
      <c r="X436" t="str">
        <f>VLOOKUP($C436,$AJ$3:$AN$4906,3,FALSE)</f>
        <v>5315 Valley Way</v>
      </c>
      <c r="Y436" t="str">
        <f>VLOOKUP($C436,$AJ$3:$AN$4906,4,FALSE)</f>
        <v>Niagara Falls</v>
      </c>
      <c r="Z436" t="str">
        <f>VLOOKUP($C436,$AJ$3:$AN$4906,5,FALSE)</f>
        <v>L2E1X4</v>
      </c>
      <c r="AA436">
        <f t="shared" si="63"/>
        <v>54.9</v>
      </c>
      <c r="AB436">
        <f t="shared" si="64"/>
        <v>0.8</v>
      </c>
      <c r="AC436">
        <f t="shared" si="65"/>
        <v>48.4</v>
      </c>
      <c r="AD436">
        <f t="shared" si="66"/>
        <v>1.4</v>
      </c>
      <c r="AE436">
        <f t="shared" si="67"/>
        <v>72.8</v>
      </c>
      <c r="AF436">
        <f t="shared" si="68"/>
        <v>1.2</v>
      </c>
      <c r="AG436">
        <f t="shared" si="69"/>
        <v>45.6</v>
      </c>
      <c r="AH436">
        <f t="shared" si="70"/>
        <v>2.1</v>
      </c>
      <c r="AJ436" s="9">
        <v>242853</v>
      </c>
      <c r="AK436" t="s">
        <v>4543</v>
      </c>
      <c r="AL436" t="s">
        <v>4544</v>
      </c>
      <c r="AM436" t="s">
        <v>4533</v>
      </c>
      <c r="AN436" t="s">
        <v>4534</v>
      </c>
    </row>
    <row r="437" spans="1:40" x14ac:dyDescent="0.3">
      <c r="A437" t="s">
        <v>382</v>
      </c>
      <c r="B437" t="s">
        <v>450</v>
      </c>
      <c r="C437" s="10">
        <v>573507</v>
      </c>
      <c r="D437">
        <v>20</v>
      </c>
      <c r="E437">
        <v>33</v>
      </c>
      <c r="F437">
        <v>41</v>
      </c>
      <c r="G437">
        <v>49</v>
      </c>
      <c r="H437">
        <v>0</v>
      </c>
      <c r="M437">
        <v>42.9</v>
      </c>
      <c r="N437">
        <v>-2.9</v>
      </c>
      <c r="O437">
        <v>22.4</v>
      </c>
      <c r="P437">
        <v>-0.7</v>
      </c>
      <c r="U437" t="s">
        <v>382</v>
      </c>
      <c r="V437">
        <f t="shared" si="61"/>
        <v>573507</v>
      </c>
      <c r="W437" t="str">
        <f t="shared" si="62"/>
        <v>Victoria Public School</v>
      </c>
      <c r="X437" t="str">
        <f>VLOOKUP($C437,$AJ$3:$AN$4906,3,FALSE)</f>
        <v>5635 Heritage Dr</v>
      </c>
      <c r="Y437" t="str">
        <f>VLOOKUP($C437,$AJ$3:$AN$4906,4,FALSE)</f>
        <v>Niagara Falls</v>
      </c>
      <c r="Z437" t="str">
        <f>VLOOKUP($C437,$AJ$3:$AN$4906,5,FALSE)</f>
        <v>L2J3L6</v>
      </c>
      <c r="AA437">
        <f t="shared" si="63"/>
        <v>0</v>
      </c>
      <c r="AB437">
        <f t="shared" si="64"/>
        <v>0</v>
      </c>
      <c r="AC437">
        <f t="shared" si="65"/>
        <v>0</v>
      </c>
      <c r="AD437">
        <f t="shared" si="66"/>
        <v>0</v>
      </c>
      <c r="AE437">
        <f t="shared" si="67"/>
        <v>42.9</v>
      </c>
      <c r="AF437">
        <f t="shared" si="68"/>
        <v>-2.9</v>
      </c>
      <c r="AG437">
        <f t="shared" si="69"/>
        <v>22.4</v>
      </c>
      <c r="AH437">
        <f t="shared" si="70"/>
        <v>-0.7</v>
      </c>
      <c r="AJ437" s="9">
        <v>157325</v>
      </c>
      <c r="AK437" t="s">
        <v>4545</v>
      </c>
      <c r="AL437" t="s">
        <v>4546</v>
      </c>
      <c r="AM437" t="s">
        <v>4525</v>
      </c>
      <c r="AN437" t="s">
        <v>4547</v>
      </c>
    </row>
    <row r="438" spans="1:40" x14ac:dyDescent="0.3">
      <c r="A438" t="s">
        <v>382</v>
      </c>
      <c r="B438" t="s">
        <v>451</v>
      </c>
      <c r="C438" s="10">
        <v>156841</v>
      </c>
      <c r="D438">
        <v>43</v>
      </c>
      <c r="E438">
        <v>10</v>
      </c>
      <c r="F438">
        <v>117</v>
      </c>
      <c r="G438">
        <v>102</v>
      </c>
      <c r="H438">
        <v>0</v>
      </c>
      <c r="I438">
        <v>88</v>
      </c>
      <c r="J438">
        <v>1.4</v>
      </c>
      <c r="K438">
        <v>79.5</v>
      </c>
      <c r="L438">
        <v>1.2</v>
      </c>
      <c r="M438">
        <v>84.3</v>
      </c>
      <c r="N438">
        <v>0.1</v>
      </c>
      <c r="O438">
        <v>52.9</v>
      </c>
      <c r="P438">
        <v>0.1</v>
      </c>
      <c r="U438" t="s">
        <v>382</v>
      </c>
      <c r="V438">
        <f t="shared" si="61"/>
        <v>156841</v>
      </c>
      <c r="W438" t="str">
        <f t="shared" si="62"/>
        <v>Wellington Heights Public School</v>
      </c>
      <c r="X438" t="str">
        <f>VLOOKUP($C438,$AJ$3:$AN$4906,3,FALSE)</f>
        <v>9 Alsop Ave</v>
      </c>
      <c r="Y438" t="str">
        <f>VLOOKUP($C438,$AJ$3:$AN$4906,4,FALSE)</f>
        <v>Fenwick</v>
      </c>
      <c r="Z438" t="str">
        <f>VLOOKUP($C438,$AJ$3:$AN$4906,5,FALSE)</f>
        <v>L0S1C0</v>
      </c>
      <c r="AA438">
        <f t="shared" si="63"/>
        <v>88</v>
      </c>
      <c r="AB438">
        <f t="shared" si="64"/>
        <v>1.4</v>
      </c>
      <c r="AC438">
        <f t="shared" si="65"/>
        <v>79.5</v>
      </c>
      <c r="AD438">
        <f t="shared" si="66"/>
        <v>1.2</v>
      </c>
      <c r="AE438">
        <f t="shared" si="67"/>
        <v>84.3</v>
      </c>
      <c r="AF438">
        <f t="shared" si="68"/>
        <v>0.1</v>
      </c>
      <c r="AG438">
        <f t="shared" si="69"/>
        <v>52.9</v>
      </c>
      <c r="AH438">
        <f t="shared" si="70"/>
        <v>0.1</v>
      </c>
      <c r="AJ438" s="9">
        <v>408735</v>
      </c>
      <c r="AK438" t="s">
        <v>4548</v>
      </c>
      <c r="AL438" t="s">
        <v>4549</v>
      </c>
      <c r="AM438" t="s">
        <v>4525</v>
      </c>
      <c r="AN438" t="s">
        <v>4550</v>
      </c>
    </row>
    <row r="439" spans="1:40" x14ac:dyDescent="0.3">
      <c r="A439" t="s">
        <v>382</v>
      </c>
      <c r="B439" t="s">
        <v>452</v>
      </c>
      <c r="C439" s="10">
        <v>598984</v>
      </c>
      <c r="D439">
        <v>40</v>
      </c>
      <c r="E439">
        <v>27</v>
      </c>
      <c r="F439">
        <v>71</v>
      </c>
      <c r="G439">
        <v>76</v>
      </c>
      <c r="H439">
        <v>0</v>
      </c>
      <c r="I439">
        <v>74.599999999999994</v>
      </c>
      <c r="J439">
        <v>1.2</v>
      </c>
      <c r="K439">
        <v>64.8</v>
      </c>
      <c r="L439">
        <v>1</v>
      </c>
      <c r="M439">
        <v>90.8</v>
      </c>
      <c r="N439">
        <v>1.8</v>
      </c>
      <c r="O439">
        <v>68.400000000000006</v>
      </c>
      <c r="P439">
        <v>2.1</v>
      </c>
      <c r="U439" t="s">
        <v>382</v>
      </c>
      <c r="V439">
        <f t="shared" si="61"/>
        <v>598984</v>
      </c>
      <c r="W439" t="str">
        <f t="shared" si="62"/>
        <v>Westdale Public School</v>
      </c>
      <c r="X439" t="str">
        <f>VLOOKUP($C439,$AJ$3:$AN$4906,3,FALSE)</f>
        <v>130 Rykert St</v>
      </c>
      <c r="Y439" t="str">
        <f>VLOOKUP($C439,$AJ$3:$AN$4906,4,FALSE)</f>
        <v>St Catharines</v>
      </c>
      <c r="Z439" t="str">
        <f>VLOOKUP($C439,$AJ$3:$AN$4906,5,FALSE)</f>
        <v>L2S2B4</v>
      </c>
      <c r="AA439">
        <f t="shared" si="63"/>
        <v>74.599999999999994</v>
      </c>
      <c r="AB439">
        <f t="shared" si="64"/>
        <v>1.2</v>
      </c>
      <c r="AC439">
        <f t="shared" si="65"/>
        <v>64.8</v>
      </c>
      <c r="AD439">
        <f t="shared" si="66"/>
        <v>1</v>
      </c>
      <c r="AE439">
        <f t="shared" si="67"/>
        <v>90.8</v>
      </c>
      <c r="AF439">
        <f t="shared" si="68"/>
        <v>1.8</v>
      </c>
      <c r="AG439">
        <f t="shared" si="69"/>
        <v>68.400000000000006</v>
      </c>
      <c r="AH439">
        <f t="shared" si="70"/>
        <v>2.1</v>
      </c>
      <c r="AJ439" s="9">
        <v>282898</v>
      </c>
      <c r="AK439" t="s">
        <v>4551</v>
      </c>
      <c r="AL439" t="s">
        <v>4552</v>
      </c>
      <c r="AM439" t="s">
        <v>4525</v>
      </c>
      <c r="AN439" t="s">
        <v>4553</v>
      </c>
    </row>
    <row r="440" spans="1:40" x14ac:dyDescent="0.3">
      <c r="A440" t="s">
        <v>382</v>
      </c>
      <c r="B440" t="s">
        <v>453</v>
      </c>
      <c r="C440" s="10">
        <v>602493</v>
      </c>
      <c r="D440">
        <v>25</v>
      </c>
      <c r="E440">
        <v>27</v>
      </c>
      <c r="F440">
        <v>58</v>
      </c>
      <c r="G440">
        <v>53</v>
      </c>
      <c r="H440">
        <v>0</v>
      </c>
      <c r="I440">
        <v>87.1</v>
      </c>
      <c r="J440">
        <v>2.2000000000000002</v>
      </c>
      <c r="K440">
        <v>75.900000000000006</v>
      </c>
      <c r="L440">
        <v>2.2999999999999998</v>
      </c>
      <c r="M440">
        <v>80.2</v>
      </c>
      <c r="N440">
        <v>0.8</v>
      </c>
      <c r="O440">
        <v>43.4</v>
      </c>
      <c r="P440">
        <v>0.7</v>
      </c>
      <c r="U440" t="s">
        <v>382</v>
      </c>
      <c r="V440">
        <f t="shared" si="61"/>
        <v>602493</v>
      </c>
      <c r="W440" t="str">
        <f t="shared" si="62"/>
        <v>Westmount Public School</v>
      </c>
      <c r="X440" t="str">
        <f>VLOOKUP($C440,$AJ$3:$AN$4906,3,FALSE)</f>
        <v>73 Ann St</v>
      </c>
      <c r="Y440" t="str">
        <f>VLOOKUP($C440,$AJ$3:$AN$4906,4,FALSE)</f>
        <v>Thorold</v>
      </c>
      <c r="Z440" t="str">
        <f>VLOOKUP($C440,$AJ$3:$AN$4906,5,FALSE)</f>
        <v>L2V2J8</v>
      </c>
      <c r="AA440">
        <f t="shared" si="63"/>
        <v>87.1</v>
      </c>
      <c r="AB440">
        <f t="shared" si="64"/>
        <v>2.2000000000000002</v>
      </c>
      <c r="AC440">
        <f t="shared" si="65"/>
        <v>75.900000000000006</v>
      </c>
      <c r="AD440">
        <f t="shared" si="66"/>
        <v>2.2999999999999998</v>
      </c>
      <c r="AE440">
        <f t="shared" si="67"/>
        <v>80.2</v>
      </c>
      <c r="AF440">
        <f t="shared" si="68"/>
        <v>0.8</v>
      </c>
      <c r="AG440">
        <f t="shared" si="69"/>
        <v>43.4</v>
      </c>
      <c r="AH440">
        <f t="shared" si="70"/>
        <v>0.7</v>
      </c>
      <c r="AJ440" s="9">
        <v>327425</v>
      </c>
      <c r="AK440" t="s">
        <v>4554</v>
      </c>
      <c r="AL440" t="s">
        <v>4555</v>
      </c>
      <c r="AM440" t="s">
        <v>4525</v>
      </c>
      <c r="AN440" t="s">
        <v>4556</v>
      </c>
    </row>
    <row r="441" spans="1:40" x14ac:dyDescent="0.3">
      <c r="A441" t="s">
        <v>382</v>
      </c>
      <c r="B441" t="s">
        <v>454</v>
      </c>
      <c r="C441" s="10">
        <v>607436</v>
      </c>
      <c r="D441">
        <v>32</v>
      </c>
      <c r="E441">
        <v>12</v>
      </c>
      <c r="F441">
        <v>67</v>
      </c>
      <c r="G441">
        <v>59</v>
      </c>
      <c r="H441">
        <v>0</v>
      </c>
      <c r="I441">
        <v>78.400000000000006</v>
      </c>
      <c r="J441">
        <v>1</v>
      </c>
      <c r="K441">
        <v>77.599999999999994</v>
      </c>
      <c r="L441">
        <v>1.5</v>
      </c>
      <c r="M441">
        <v>89</v>
      </c>
      <c r="N441">
        <v>1</v>
      </c>
      <c r="O441">
        <v>50.8</v>
      </c>
      <c r="P441">
        <v>0.4</v>
      </c>
      <c r="U441" t="s">
        <v>382</v>
      </c>
      <c r="V441">
        <f t="shared" si="61"/>
        <v>607436</v>
      </c>
      <c r="W441" t="str">
        <f t="shared" si="62"/>
        <v>William E Brown Public School</v>
      </c>
      <c r="X441" t="str">
        <f>VLOOKUP($C441,$AJ$3:$AN$4906,3,FALSE)</f>
        <v>31870 Lee St</v>
      </c>
      <c r="Y441" t="str">
        <f>VLOOKUP($C441,$AJ$3:$AN$4906,4,FALSE)</f>
        <v>Wainfleet</v>
      </c>
      <c r="Z441" t="str">
        <f>VLOOKUP($C441,$AJ$3:$AN$4906,5,FALSE)</f>
        <v>L0S1V0</v>
      </c>
      <c r="AA441">
        <f t="shared" si="63"/>
        <v>78.400000000000006</v>
      </c>
      <c r="AB441">
        <f t="shared" si="64"/>
        <v>1</v>
      </c>
      <c r="AC441">
        <f t="shared" si="65"/>
        <v>77.599999999999994</v>
      </c>
      <c r="AD441">
        <f t="shared" si="66"/>
        <v>1.5</v>
      </c>
      <c r="AE441">
        <f t="shared" si="67"/>
        <v>89</v>
      </c>
      <c r="AF441">
        <f t="shared" si="68"/>
        <v>1</v>
      </c>
      <c r="AG441">
        <f t="shared" si="69"/>
        <v>50.8</v>
      </c>
      <c r="AH441">
        <f t="shared" si="70"/>
        <v>0.4</v>
      </c>
      <c r="AJ441" s="9">
        <v>164909</v>
      </c>
      <c r="AK441" t="s">
        <v>364</v>
      </c>
      <c r="AL441" t="s">
        <v>4557</v>
      </c>
      <c r="AM441" t="s">
        <v>4558</v>
      </c>
      <c r="AN441" t="s">
        <v>4559</v>
      </c>
    </row>
    <row r="442" spans="1:40" x14ac:dyDescent="0.3">
      <c r="A442" t="s">
        <v>382</v>
      </c>
      <c r="B442" t="s">
        <v>455</v>
      </c>
      <c r="C442" s="10">
        <v>510530</v>
      </c>
      <c r="D442">
        <v>32</v>
      </c>
      <c r="E442">
        <v>32</v>
      </c>
      <c r="F442">
        <v>62</v>
      </c>
      <c r="G442">
        <v>80</v>
      </c>
      <c r="H442">
        <v>0</v>
      </c>
      <c r="I442">
        <v>75.8</v>
      </c>
      <c r="J442">
        <v>1.3</v>
      </c>
      <c r="K442">
        <v>64.5</v>
      </c>
      <c r="L442">
        <v>1.2</v>
      </c>
      <c r="M442">
        <v>90</v>
      </c>
      <c r="N442">
        <v>1.7</v>
      </c>
      <c r="O442">
        <v>60</v>
      </c>
      <c r="P442">
        <v>1.8</v>
      </c>
      <c r="U442" t="s">
        <v>382</v>
      </c>
      <c r="V442">
        <f t="shared" si="61"/>
        <v>510530</v>
      </c>
      <c r="W442" t="str">
        <f t="shared" si="62"/>
        <v>William Hamilton Merritt Public School</v>
      </c>
      <c r="X442" t="str">
        <f>VLOOKUP($C442,$AJ$3:$AN$4906,3,FALSE)</f>
        <v>114 Linwell Rd</v>
      </c>
      <c r="Y442" t="str">
        <f>VLOOKUP($C442,$AJ$3:$AN$4906,4,FALSE)</f>
        <v>St Catharines</v>
      </c>
      <c r="Z442" t="str">
        <f>VLOOKUP($C442,$AJ$3:$AN$4906,5,FALSE)</f>
        <v>L2N6N8</v>
      </c>
      <c r="AA442">
        <f t="shared" si="63"/>
        <v>75.8</v>
      </c>
      <c r="AB442">
        <f t="shared" si="64"/>
        <v>1.3</v>
      </c>
      <c r="AC442">
        <f t="shared" si="65"/>
        <v>64.5</v>
      </c>
      <c r="AD442">
        <f t="shared" si="66"/>
        <v>1.2</v>
      </c>
      <c r="AE442">
        <f t="shared" si="67"/>
        <v>90</v>
      </c>
      <c r="AF442">
        <f t="shared" si="68"/>
        <v>1.7</v>
      </c>
      <c r="AG442">
        <f t="shared" si="69"/>
        <v>60</v>
      </c>
      <c r="AH442">
        <f t="shared" si="70"/>
        <v>1.8</v>
      </c>
      <c r="AJ442" s="9">
        <v>174882</v>
      </c>
      <c r="AK442" t="s">
        <v>365</v>
      </c>
      <c r="AL442" t="s">
        <v>4560</v>
      </c>
      <c r="AM442" t="s">
        <v>4561</v>
      </c>
      <c r="AN442" t="s">
        <v>4562</v>
      </c>
    </row>
    <row r="443" spans="1:40" x14ac:dyDescent="0.3">
      <c r="A443" t="s">
        <v>382</v>
      </c>
      <c r="B443" t="s">
        <v>456</v>
      </c>
      <c r="C443" s="10">
        <v>581178</v>
      </c>
      <c r="D443">
        <v>32</v>
      </c>
      <c r="E443">
        <v>6</v>
      </c>
      <c r="F443">
        <v>62</v>
      </c>
      <c r="G443">
        <v>62</v>
      </c>
      <c r="H443">
        <v>0</v>
      </c>
      <c r="I443">
        <v>80.599999999999994</v>
      </c>
      <c r="J443">
        <v>1</v>
      </c>
      <c r="K443">
        <v>80.599999999999994</v>
      </c>
      <c r="L443">
        <v>1.5</v>
      </c>
      <c r="M443">
        <v>84.7</v>
      </c>
      <c r="N443">
        <v>0.3</v>
      </c>
      <c r="O443">
        <v>48.4</v>
      </c>
      <c r="P443">
        <v>0.1</v>
      </c>
      <c r="U443" t="s">
        <v>382</v>
      </c>
      <c r="V443">
        <f t="shared" si="61"/>
        <v>581178</v>
      </c>
      <c r="W443" t="str">
        <f t="shared" si="62"/>
        <v>Winger Public School</v>
      </c>
      <c r="X443" t="str">
        <f>VLOOKUP($C443,$AJ$3:$AN$4906,3,FALSE)</f>
        <v>53220 Winger Rd</v>
      </c>
      <c r="Y443" t="str">
        <f>VLOOKUP($C443,$AJ$3:$AN$4906,4,FALSE)</f>
        <v>Wainfleet</v>
      </c>
      <c r="Z443" t="str">
        <f>VLOOKUP($C443,$AJ$3:$AN$4906,5,FALSE)</f>
        <v>L0S1V0</v>
      </c>
      <c r="AA443">
        <f t="shared" si="63"/>
        <v>80.599999999999994</v>
      </c>
      <c r="AB443">
        <f t="shared" si="64"/>
        <v>1</v>
      </c>
      <c r="AC443">
        <f t="shared" si="65"/>
        <v>80.599999999999994</v>
      </c>
      <c r="AD443">
        <f t="shared" si="66"/>
        <v>1.5</v>
      </c>
      <c r="AE443">
        <f t="shared" si="67"/>
        <v>84.7</v>
      </c>
      <c r="AF443">
        <f t="shared" si="68"/>
        <v>0.3</v>
      </c>
      <c r="AG443">
        <f t="shared" si="69"/>
        <v>48.4</v>
      </c>
      <c r="AH443">
        <f t="shared" si="70"/>
        <v>0.1</v>
      </c>
      <c r="AJ443" s="9">
        <v>138720</v>
      </c>
      <c r="AK443" t="s">
        <v>4563</v>
      </c>
      <c r="AL443" t="s">
        <v>4564</v>
      </c>
      <c r="AM443" t="s">
        <v>4565</v>
      </c>
      <c r="AN443" t="s">
        <v>4566</v>
      </c>
    </row>
    <row r="444" spans="1:40" x14ac:dyDescent="0.3">
      <c r="A444" t="s">
        <v>382</v>
      </c>
      <c r="B444" t="s">
        <v>457</v>
      </c>
      <c r="C444" s="10">
        <v>618870</v>
      </c>
      <c r="D444">
        <v>37</v>
      </c>
      <c r="E444">
        <v>16</v>
      </c>
      <c r="F444">
        <v>23</v>
      </c>
      <c r="H444">
        <v>0</v>
      </c>
      <c r="K444">
        <v>73.900000000000006</v>
      </c>
      <c r="U444" t="s">
        <v>382</v>
      </c>
      <c r="V444">
        <f t="shared" si="61"/>
        <v>618870</v>
      </c>
      <c r="W444" t="str">
        <f t="shared" si="62"/>
        <v>Woodland Public School</v>
      </c>
      <c r="X444" t="str">
        <f>VLOOKUP($C444,$AJ$3:$AN$4906,3,FALSE)</f>
        <v>1511 7th St Louth</v>
      </c>
      <c r="Y444" t="str">
        <f>VLOOKUP($C444,$AJ$3:$AN$4906,4,FALSE)</f>
        <v>St Catharines</v>
      </c>
      <c r="Z444" t="str">
        <f>VLOOKUP($C444,$AJ$3:$AN$4906,5,FALSE)</f>
        <v>L2R6P9</v>
      </c>
      <c r="AA444">
        <f t="shared" si="63"/>
        <v>0</v>
      </c>
      <c r="AB444">
        <f t="shared" si="64"/>
        <v>0</v>
      </c>
      <c r="AC444">
        <f t="shared" si="65"/>
        <v>73.900000000000006</v>
      </c>
      <c r="AD444">
        <f t="shared" si="66"/>
        <v>0</v>
      </c>
      <c r="AE444">
        <f t="shared" si="67"/>
        <v>0</v>
      </c>
      <c r="AF444">
        <f t="shared" si="68"/>
        <v>0</v>
      </c>
      <c r="AG444">
        <f t="shared" si="69"/>
        <v>0</v>
      </c>
      <c r="AH444">
        <f t="shared" si="70"/>
        <v>0</v>
      </c>
      <c r="AJ444" s="9">
        <v>164925</v>
      </c>
      <c r="AK444" t="s">
        <v>4567</v>
      </c>
      <c r="AL444" t="s">
        <v>4568</v>
      </c>
      <c r="AM444" t="s">
        <v>3325</v>
      </c>
      <c r="AN444" t="s">
        <v>4569</v>
      </c>
    </row>
    <row r="445" spans="1:40" x14ac:dyDescent="0.3">
      <c r="A445" t="s">
        <v>458</v>
      </c>
      <c r="B445" t="s">
        <v>459</v>
      </c>
      <c r="C445" s="10">
        <v>685461</v>
      </c>
      <c r="D445">
        <v>58</v>
      </c>
      <c r="E445">
        <v>15</v>
      </c>
      <c r="F445">
        <v>169</v>
      </c>
      <c r="G445">
        <v>83</v>
      </c>
      <c r="H445">
        <v>0</v>
      </c>
      <c r="I445">
        <v>63.6</v>
      </c>
      <c r="J445">
        <v>-0.6</v>
      </c>
      <c r="K445">
        <v>51.5</v>
      </c>
      <c r="L445">
        <v>-1.3</v>
      </c>
      <c r="M445">
        <v>85.5</v>
      </c>
      <c r="N445">
        <v>-0.1</v>
      </c>
      <c r="O445">
        <v>50.6</v>
      </c>
      <c r="P445">
        <v>-0.5</v>
      </c>
      <c r="U445" t="s">
        <v>458</v>
      </c>
      <c r="V445">
        <f t="shared" si="61"/>
        <v>685461</v>
      </c>
      <c r="W445" t="str">
        <f t="shared" si="62"/>
        <v>All Saints Catholic School</v>
      </c>
      <c r="X445" t="str">
        <f>VLOOKUP($C445,$AJ$3:$AN$4906,3,FALSE)</f>
        <v>4105 Colonial Dr</v>
      </c>
      <c r="Y445" t="str">
        <f>VLOOKUP($C445,$AJ$3:$AN$4906,4,FALSE)</f>
        <v>Mississauga</v>
      </c>
      <c r="Z445" t="str">
        <f>VLOOKUP($C445,$AJ$3:$AN$4906,5,FALSE)</f>
        <v>L5L4E8</v>
      </c>
      <c r="AA445">
        <f t="shared" si="63"/>
        <v>63.6</v>
      </c>
      <c r="AB445">
        <f t="shared" si="64"/>
        <v>-0.6</v>
      </c>
      <c r="AC445">
        <f t="shared" si="65"/>
        <v>51.5</v>
      </c>
      <c r="AD445">
        <f t="shared" si="66"/>
        <v>-1.3</v>
      </c>
      <c r="AE445">
        <f t="shared" si="67"/>
        <v>85.5</v>
      </c>
      <c r="AF445">
        <f t="shared" si="68"/>
        <v>-0.1</v>
      </c>
      <c r="AG445">
        <f t="shared" si="69"/>
        <v>50.6</v>
      </c>
      <c r="AH445">
        <f t="shared" si="70"/>
        <v>-0.5</v>
      </c>
      <c r="AJ445" s="9">
        <v>25977</v>
      </c>
      <c r="AK445" t="s">
        <v>4570</v>
      </c>
      <c r="AL445" t="s">
        <v>4571</v>
      </c>
      <c r="AM445" t="s">
        <v>3376</v>
      </c>
      <c r="AN445" t="s">
        <v>3377</v>
      </c>
    </row>
    <row r="446" spans="1:40" x14ac:dyDescent="0.3">
      <c r="A446" t="s">
        <v>458</v>
      </c>
      <c r="B446" t="s">
        <v>460</v>
      </c>
      <c r="C446" s="10">
        <v>689556</v>
      </c>
      <c r="D446">
        <v>43</v>
      </c>
      <c r="E446">
        <v>24</v>
      </c>
      <c r="F446">
        <v>94</v>
      </c>
      <c r="G446">
        <v>94</v>
      </c>
      <c r="H446">
        <v>0</v>
      </c>
      <c r="I446">
        <v>52.1</v>
      </c>
      <c r="J446">
        <v>-0.6</v>
      </c>
      <c r="K446">
        <v>38.299999999999997</v>
      </c>
      <c r="L446">
        <v>-1.1000000000000001</v>
      </c>
      <c r="M446">
        <v>70.2</v>
      </c>
      <c r="N446">
        <v>-0.7</v>
      </c>
      <c r="O446">
        <v>26.6</v>
      </c>
      <c r="P446">
        <v>-1.2</v>
      </c>
      <c r="U446" t="s">
        <v>458</v>
      </c>
      <c r="V446">
        <f t="shared" si="61"/>
        <v>689556</v>
      </c>
      <c r="W446" t="str">
        <f t="shared" si="62"/>
        <v>Bishop Francis Allen Catholic School</v>
      </c>
      <c r="X446" t="str">
        <f>VLOOKUP($C446,$AJ$3:$AN$4906,3,FALSE)</f>
        <v>325 McMurchy Ave S</v>
      </c>
      <c r="Y446" t="str">
        <f>VLOOKUP($C446,$AJ$3:$AN$4906,4,FALSE)</f>
        <v>Brampton</v>
      </c>
      <c r="Z446" t="str">
        <f>VLOOKUP($C446,$AJ$3:$AN$4906,5,FALSE)</f>
        <v>L6Y1Z4</v>
      </c>
      <c r="AA446">
        <f t="shared" si="63"/>
        <v>52.1</v>
      </c>
      <c r="AB446">
        <f t="shared" si="64"/>
        <v>-0.6</v>
      </c>
      <c r="AC446">
        <f t="shared" si="65"/>
        <v>38.299999999999997</v>
      </c>
      <c r="AD446">
        <f t="shared" si="66"/>
        <v>-1.1000000000000001</v>
      </c>
      <c r="AE446">
        <f t="shared" si="67"/>
        <v>70.2</v>
      </c>
      <c r="AF446">
        <f t="shared" si="68"/>
        <v>-0.7</v>
      </c>
      <c r="AG446">
        <f t="shared" si="69"/>
        <v>26.6</v>
      </c>
      <c r="AH446">
        <f t="shared" si="70"/>
        <v>-1.2</v>
      </c>
      <c r="AJ446" s="9">
        <v>108534</v>
      </c>
      <c r="AK446" t="s">
        <v>4572</v>
      </c>
      <c r="AL446" t="s">
        <v>4573</v>
      </c>
      <c r="AM446" t="s">
        <v>4525</v>
      </c>
      <c r="AN446" t="s">
        <v>4553</v>
      </c>
    </row>
    <row r="447" spans="1:40" x14ac:dyDescent="0.3">
      <c r="A447" t="s">
        <v>458</v>
      </c>
      <c r="B447" t="s">
        <v>461</v>
      </c>
      <c r="C447" s="10">
        <v>733229</v>
      </c>
      <c r="D447">
        <v>50</v>
      </c>
      <c r="E447">
        <v>22</v>
      </c>
      <c r="F447">
        <v>65</v>
      </c>
      <c r="G447">
        <v>60</v>
      </c>
      <c r="H447">
        <v>0</v>
      </c>
      <c r="I447">
        <v>66.2</v>
      </c>
      <c r="J447">
        <v>0.2</v>
      </c>
      <c r="K447">
        <v>55.4</v>
      </c>
      <c r="L447">
        <v>-0.2</v>
      </c>
      <c r="M447">
        <v>84.2</v>
      </c>
      <c r="N447">
        <v>0.4</v>
      </c>
      <c r="O447">
        <v>35</v>
      </c>
      <c r="P447">
        <v>-1.2</v>
      </c>
      <c r="U447" t="s">
        <v>458</v>
      </c>
      <c r="V447">
        <f t="shared" si="61"/>
        <v>733229</v>
      </c>
      <c r="W447" t="str">
        <f t="shared" si="62"/>
        <v>St. Teresa of Calcutta Catholic Elementary School</v>
      </c>
      <c r="X447" t="str">
        <f>VLOOKUP($C447,$AJ$3:$AN$4906,3,FALSE)</f>
        <v>1120 Runningbrook Dr</v>
      </c>
      <c r="Y447" t="str">
        <f>VLOOKUP($C447,$AJ$3:$AN$4906,4,FALSE)</f>
        <v>Mississauga</v>
      </c>
      <c r="Z447" t="str">
        <f>VLOOKUP($C447,$AJ$3:$AN$4906,5,FALSE)</f>
        <v>L4Y2T2</v>
      </c>
      <c r="AA447">
        <f t="shared" si="63"/>
        <v>66.2</v>
      </c>
      <c r="AB447">
        <f t="shared" si="64"/>
        <v>0.2</v>
      </c>
      <c r="AC447">
        <f t="shared" si="65"/>
        <v>55.4</v>
      </c>
      <c r="AD447">
        <f t="shared" si="66"/>
        <v>-0.2</v>
      </c>
      <c r="AE447">
        <f t="shared" si="67"/>
        <v>84.2</v>
      </c>
      <c r="AF447">
        <f t="shared" si="68"/>
        <v>0.4</v>
      </c>
      <c r="AG447">
        <f t="shared" si="69"/>
        <v>35</v>
      </c>
      <c r="AH447">
        <f t="shared" si="70"/>
        <v>-1.2</v>
      </c>
      <c r="AJ447" s="9">
        <v>539197</v>
      </c>
      <c r="AK447" t="s">
        <v>4574</v>
      </c>
      <c r="AL447" t="s">
        <v>4575</v>
      </c>
      <c r="AM447" t="s">
        <v>4576</v>
      </c>
      <c r="AN447" t="s">
        <v>4577</v>
      </c>
    </row>
    <row r="448" spans="1:40" x14ac:dyDescent="0.3">
      <c r="A448" t="s">
        <v>458</v>
      </c>
      <c r="B448" t="s">
        <v>462</v>
      </c>
      <c r="C448" s="10">
        <v>693715</v>
      </c>
      <c r="D448">
        <v>52</v>
      </c>
      <c r="E448">
        <v>21</v>
      </c>
      <c r="F448">
        <v>101</v>
      </c>
      <c r="G448">
        <v>118</v>
      </c>
      <c r="H448">
        <v>0</v>
      </c>
      <c r="I448">
        <v>72.3</v>
      </c>
      <c r="J448">
        <v>0.6</v>
      </c>
      <c r="K448">
        <v>61.4</v>
      </c>
      <c r="L448">
        <v>0.4</v>
      </c>
      <c r="M448">
        <v>80.099999999999994</v>
      </c>
      <c r="N448">
        <v>0</v>
      </c>
      <c r="O448">
        <v>43.2</v>
      </c>
      <c r="P448">
        <v>-0.5</v>
      </c>
      <c r="U448" t="s">
        <v>458</v>
      </c>
      <c r="V448">
        <f t="shared" si="61"/>
        <v>693715</v>
      </c>
      <c r="W448" t="str">
        <f t="shared" si="62"/>
        <v>Canadian Martyrs School</v>
      </c>
      <c r="X448" t="str">
        <f>VLOOKUP($C448,$AJ$3:$AN$4906,3,FALSE)</f>
        <v>1185 Mississauga Valley Blvd</v>
      </c>
      <c r="Y448" t="str">
        <f>VLOOKUP($C448,$AJ$3:$AN$4906,4,FALSE)</f>
        <v>Mississauga</v>
      </c>
      <c r="Z448" t="str">
        <f>VLOOKUP($C448,$AJ$3:$AN$4906,5,FALSE)</f>
        <v>L5A3R7</v>
      </c>
      <c r="AA448">
        <f t="shared" si="63"/>
        <v>72.3</v>
      </c>
      <c r="AB448">
        <f t="shared" si="64"/>
        <v>0.6</v>
      </c>
      <c r="AC448">
        <f t="shared" si="65"/>
        <v>61.4</v>
      </c>
      <c r="AD448">
        <f t="shared" si="66"/>
        <v>0.4</v>
      </c>
      <c r="AE448">
        <f t="shared" si="67"/>
        <v>80.099999999999994</v>
      </c>
      <c r="AF448">
        <f t="shared" si="68"/>
        <v>0</v>
      </c>
      <c r="AG448">
        <f t="shared" si="69"/>
        <v>43.2</v>
      </c>
      <c r="AH448">
        <f t="shared" si="70"/>
        <v>-0.5</v>
      </c>
      <c r="AJ448" s="9">
        <v>912573</v>
      </c>
      <c r="AK448" t="s">
        <v>4578</v>
      </c>
      <c r="AL448" t="s">
        <v>4579</v>
      </c>
      <c r="AM448" t="s">
        <v>4580</v>
      </c>
      <c r="AN448" t="s">
        <v>4581</v>
      </c>
    </row>
    <row r="449" spans="1:40" x14ac:dyDescent="0.3">
      <c r="A449" t="s">
        <v>458</v>
      </c>
      <c r="B449" t="s">
        <v>463</v>
      </c>
      <c r="C449" s="10">
        <v>697095</v>
      </c>
      <c r="D449">
        <v>48</v>
      </c>
      <c r="E449">
        <v>25</v>
      </c>
      <c r="F449">
        <v>80</v>
      </c>
      <c r="G449">
        <v>80</v>
      </c>
      <c r="H449">
        <v>0</v>
      </c>
      <c r="I449">
        <v>58.8</v>
      </c>
      <c r="J449">
        <v>-0.4</v>
      </c>
      <c r="K449">
        <v>50</v>
      </c>
      <c r="L449">
        <v>-0.6</v>
      </c>
      <c r="M449">
        <v>80.599999999999994</v>
      </c>
      <c r="N449">
        <v>0</v>
      </c>
      <c r="O449">
        <v>37.5</v>
      </c>
      <c r="P449">
        <v>-0.9</v>
      </c>
      <c r="U449" t="s">
        <v>458</v>
      </c>
      <c r="V449">
        <f t="shared" si="61"/>
        <v>697095</v>
      </c>
      <c r="W449" t="str">
        <f t="shared" si="62"/>
        <v>Christ The King Catholic School</v>
      </c>
      <c r="X449" t="str">
        <f>VLOOKUP($C449,$AJ$3:$AN$4906,3,FALSE)</f>
        <v>3240 Garthwood Rd</v>
      </c>
      <c r="Y449" t="str">
        <f>VLOOKUP($C449,$AJ$3:$AN$4906,4,FALSE)</f>
        <v>Mississauga</v>
      </c>
      <c r="Z449" t="str">
        <f>VLOOKUP($C449,$AJ$3:$AN$4906,5,FALSE)</f>
        <v>L5L5A3</v>
      </c>
      <c r="AA449">
        <f t="shared" si="63"/>
        <v>58.8</v>
      </c>
      <c r="AB449">
        <f t="shared" si="64"/>
        <v>-0.4</v>
      </c>
      <c r="AC449">
        <f t="shared" si="65"/>
        <v>50</v>
      </c>
      <c r="AD449">
        <f t="shared" si="66"/>
        <v>-0.6</v>
      </c>
      <c r="AE449">
        <f t="shared" si="67"/>
        <v>80.599999999999994</v>
      </c>
      <c r="AF449">
        <f t="shared" si="68"/>
        <v>0</v>
      </c>
      <c r="AG449">
        <f t="shared" si="69"/>
        <v>37.5</v>
      </c>
      <c r="AH449">
        <f t="shared" si="70"/>
        <v>-0.9</v>
      </c>
      <c r="AJ449" s="9">
        <v>924792</v>
      </c>
      <c r="AK449" t="s">
        <v>4582</v>
      </c>
      <c r="AL449" t="s">
        <v>4583</v>
      </c>
      <c r="AM449" t="s">
        <v>4584</v>
      </c>
      <c r="AN449" t="s">
        <v>4585</v>
      </c>
    </row>
    <row r="450" spans="1:40" x14ac:dyDescent="0.3">
      <c r="A450" t="s">
        <v>458</v>
      </c>
      <c r="B450" t="s">
        <v>464</v>
      </c>
      <c r="C450" s="10">
        <v>701807</v>
      </c>
      <c r="D450">
        <v>59</v>
      </c>
      <c r="E450">
        <v>16</v>
      </c>
      <c r="F450">
        <v>111</v>
      </c>
      <c r="G450">
        <v>70</v>
      </c>
      <c r="H450">
        <v>0</v>
      </c>
      <c r="I450">
        <v>43.2</v>
      </c>
      <c r="J450">
        <v>-1.5</v>
      </c>
      <c r="K450">
        <v>38.700000000000003</v>
      </c>
      <c r="L450">
        <v>-1.6</v>
      </c>
      <c r="M450">
        <v>86.4</v>
      </c>
      <c r="N450">
        <v>0.9</v>
      </c>
      <c r="O450">
        <v>47.1</v>
      </c>
      <c r="P450">
        <v>-0.2</v>
      </c>
      <c r="U450" t="s">
        <v>458</v>
      </c>
      <c r="V450">
        <f t="shared" si="61"/>
        <v>701807</v>
      </c>
      <c r="W450" t="str">
        <f t="shared" si="62"/>
        <v>Corpus Christi School</v>
      </c>
      <c r="X450" t="str">
        <f>VLOOKUP($C450,$AJ$3:$AN$4906,3,FALSE)</f>
        <v>4155 Elora Dr</v>
      </c>
      <c r="Y450" t="str">
        <f>VLOOKUP($C450,$AJ$3:$AN$4906,4,FALSE)</f>
        <v>Mississauga</v>
      </c>
      <c r="Z450" t="str">
        <f>VLOOKUP($C450,$AJ$3:$AN$4906,5,FALSE)</f>
        <v>L5B3N4</v>
      </c>
      <c r="AA450">
        <f t="shared" si="63"/>
        <v>43.2</v>
      </c>
      <c r="AB450">
        <f t="shared" si="64"/>
        <v>-1.5</v>
      </c>
      <c r="AC450">
        <f t="shared" si="65"/>
        <v>38.700000000000003</v>
      </c>
      <c r="AD450">
        <f t="shared" si="66"/>
        <v>-1.6</v>
      </c>
      <c r="AE450">
        <f t="shared" si="67"/>
        <v>86.4</v>
      </c>
      <c r="AF450">
        <f t="shared" si="68"/>
        <v>0.9</v>
      </c>
      <c r="AG450">
        <f t="shared" si="69"/>
        <v>47.1</v>
      </c>
      <c r="AH450">
        <f t="shared" si="70"/>
        <v>-0.2</v>
      </c>
      <c r="AJ450" s="9">
        <v>907448</v>
      </c>
      <c r="AK450" t="s">
        <v>4586</v>
      </c>
      <c r="AL450" t="s">
        <v>4587</v>
      </c>
      <c r="AM450" t="s">
        <v>4533</v>
      </c>
      <c r="AN450" t="s">
        <v>4534</v>
      </c>
    </row>
    <row r="451" spans="1:40" x14ac:dyDescent="0.3">
      <c r="A451" t="s">
        <v>458</v>
      </c>
      <c r="B451" t="s">
        <v>465</v>
      </c>
      <c r="C451" s="10">
        <v>703222</v>
      </c>
      <c r="D451">
        <v>73</v>
      </c>
      <c r="E451">
        <v>14</v>
      </c>
      <c r="F451">
        <v>137</v>
      </c>
      <c r="G451">
        <v>83</v>
      </c>
      <c r="H451">
        <v>0</v>
      </c>
      <c r="I451">
        <v>82.8</v>
      </c>
      <c r="J451">
        <v>0.7</v>
      </c>
      <c r="K451">
        <v>62.8</v>
      </c>
      <c r="L451">
        <v>-0.5</v>
      </c>
      <c r="M451">
        <v>78.900000000000006</v>
      </c>
      <c r="N451">
        <v>-0.9</v>
      </c>
      <c r="O451">
        <v>54.2</v>
      </c>
      <c r="P451">
        <v>-0.6</v>
      </c>
      <c r="U451" t="s">
        <v>458</v>
      </c>
      <c r="V451">
        <f t="shared" si="61"/>
        <v>703222</v>
      </c>
      <c r="W451" t="str">
        <f t="shared" si="62"/>
        <v>Divine Mercy School</v>
      </c>
      <c r="X451" t="str">
        <f>VLOOKUP($C451,$AJ$3:$AN$4906,3,FALSE)</f>
        <v>2840 Duncairn Dr</v>
      </c>
      <c r="Y451" t="str">
        <f>VLOOKUP($C451,$AJ$3:$AN$4906,4,FALSE)</f>
        <v>Mississauga</v>
      </c>
      <c r="Z451" t="str">
        <f>VLOOKUP($C451,$AJ$3:$AN$4906,5,FALSE)</f>
        <v>L5M5C6</v>
      </c>
      <c r="AA451">
        <f t="shared" si="63"/>
        <v>82.8</v>
      </c>
      <c r="AB451">
        <f t="shared" si="64"/>
        <v>0.7</v>
      </c>
      <c r="AC451">
        <f t="shared" si="65"/>
        <v>62.8</v>
      </c>
      <c r="AD451">
        <f t="shared" si="66"/>
        <v>-0.5</v>
      </c>
      <c r="AE451">
        <f t="shared" si="67"/>
        <v>78.900000000000006</v>
      </c>
      <c r="AF451">
        <f t="shared" si="68"/>
        <v>-0.9</v>
      </c>
      <c r="AG451">
        <f t="shared" si="69"/>
        <v>54.2</v>
      </c>
      <c r="AH451">
        <f t="shared" si="70"/>
        <v>-0.6</v>
      </c>
      <c r="AJ451" s="9">
        <v>907570</v>
      </c>
      <c r="AK451" t="s">
        <v>4588</v>
      </c>
      <c r="AL451" t="s">
        <v>4589</v>
      </c>
      <c r="AM451" t="s">
        <v>4525</v>
      </c>
      <c r="AN451" t="s">
        <v>4556</v>
      </c>
    </row>
    <row r="452" spans="1:40" x14ac:dyDescent="0.3">
      <c r="A452" t="s">
        <v>458</v>
      </c>
      <c r="B452" t="s">
        <v>466</v>
      </c>
      <c r="C452" s="10">
        <v>696307</v>
      </c>
      <c r="D452">
        <v>33</v>
      </c>
      <c r="E452">
        <v>27</v>
      </c>
      <c r="F452">
        <v>83</v>
      </c>
      <c r="G452">
        <v>83</v>
      </c>
      <c r="H452">
        <v>0</v>
      </c>
      <c r="I452">
        <v>72.900000000000006</v>
      </c>
      <c r="J452">
        <v>1.1000000000000001</v>
      </c>
      <c r="K452">
        <v>61.4</v>
      </c>
      <c r="L452">
        <v>1.1000000000000001</v>
      </c>
      <c r="M452">
        <v>82.5</v>
      </c>
      <c r="N452">
        <v>0.8</v>
      </c>
      <c r="O452">
        <v>28.9</v>
      </c>
      <c r="P452">
        <v>-0.7</v>
      </c>
      <c r="U452" t="s">
        <v>458</v>
      </c>
      <c r="V452">
        <f t="shared" ref="V452:V515" si="71">VLOOKUP(C452,$AJ$3:$AN$4906,1,FALSE)</f>
        <v>696307</v>
      </c>
      <c r="W452" t="str">
        <f t="shared" ref="W452:W515" si="72">VLOOKUP(C452,$AJ$3:$AN$4906,2,FALSE)</f>
        <v>Father C W Sullivan Catholic School</v>
      </c>
      <c r="X452" t="str">
        <f>VLOOKUP($C452,$AJ$3:$AN$4906,3,FALSE)</f>
        <v>62 Seaborn Rd</v>
      </c>
      <c r="Y452" t="str">
        <f>VLOOKUP($C452,$AJ$3:$AN$4906,4,FALSE)</f>
        <v>Brampton</v>
      </c>
      <c r="Z452" t="str">
        <f>VLOOKUP($C452,$AJ$3:$AN$4906,5,FALSE)</f>
        <v>L6V2C1</v>
      </c>
      <c r="AA452">
        <f t="shared" ref="AA452:AA515" si="73">I452</f>
        <v>72.900000000000006</v>
      </c>
      <c r="AB452">
        <f t="shared" ref="AB452:AB515" si="74">J452</f>
        <v>1.1000000000000001</v>
      </c>
      <c r="AC452">
        <f t="shared" ref="AC452:AC515" si="75">K452</f>
        <v>61.4</v>
      </c>
      <c r="AD452">
        <f t="shared" ref="AD452:AD515" si="76">L452</f>
        <v>1.1000000000000001</v>
      </c>
      <c r="AE452">
        <f t="shared" ref="AE452:AE515" si="77">M452</f>
        <v>82.5</v>
      </c>
      <c r="AF452">
        <f t="shared" ref="AF452:AF515" si="78">N452</f>
        <v>0.8</v>
      </c>
      <c r="AG452">
        <f t="shared" ref="AG452:AG515" si="79">O452</f>
        <v>28.9</v>
      </c>
      <c r="AH452">
        <f t="shared" ref="AH452:AH515" si="80">P452</f>
        <v>-0.7</v>
      </c>
      <c r="AJ452" s="9">
        <v>965570</v>
      </c>
      <c r="AK452" t="s">
        <v>4590</v>
      </c>
      <c r="AL452" t="s">
        <v>4591</v>
      </c>
      <c r="AM452" t="s">
        <v>3325</v>
      </c>
      <c r="AN452" t="s">
        <v>4569</v>
      </c>
    </row>
    <row r="453" spans="1:40" x14ac:dyDescent="0.3">
      <c r="A453" t="s">
        <v>458</v>
      </c>
      <c r="B453" t="s">
        <v>467</v>
      </c>
      <c r="C453" s="10">
        <v>706337</v>
      </c>
      <c r="D453">
        <v>44</v>
      </c>
      <c r="E453">
        <v>14</v>
      </c>
      <c r="F453">
        <v>90</v>
      </c>
      <c r="G453">
        <v>59</v>
      </c>
      <c r="H453">
        <v>0</v>
      </c>
      <c r="I453">
        <v>36.1</v>
      </c>
      <c r="J453">
        <v>-2.2000000000000002</v>
      </c>
      <c r="K453">
        <v>25.6</v>
      </c>
      <c r="L453">
        <v>-2.7</v>
      </c>
      <c r="M453">
        <v>74.599999999999994</v>
      </c>
      <c r="N453">
        <v>-0.7</v>
      </c>
      <c r="O453">
        <v>27.1</v>
      </c>
      <c r="P453">
        <v>-1.6</v>
      </c>
      <c r="U453" t="s">
        <v>458</v>
      </c>
      <c r="V453">
        <f t="shared" si="71"/>
        <v>706337</v>
      </c>
      <c r="W453" t="str">
        <f t="shared" si="72"/>
        <v>Father Clair Tipping School</v>
      </c>
      <c r="X453" t="str">
        <f>VLOOKUP($C453,$AJ$3:$AN$4906,3,FALSE)</f>
        <v>25 Mountainberry Rd</v>
      </c>
      <c r="Y453" t="str">
        <f>VLOOKUP($C453,$AJ$3:$AN$4906,4,FALSE)</f>
        <v>Brampton</v>
      </c>
      <c r="Z453" t="str">
        <f>VLOOKUP($C453,$AJ$3:$AN$4906,5,FALSE)</f>
        <v>L6R1J3</v>
      </c>
      <c r="AA453">
        <f t="shared" si="73"/>
        <v>36.1</v>
      </c>
      <c r="AB453">
        <f t="shared" si="74"/>
        <v>-2.2000000000000002</v>
      </c>
      <c r="AC453">
        <f t="shared" si="75"/>
        <v>25.6</v>
      </c>
      <c r="AD453">
        <f t="shared" si="76"/>
        <v>-2.7</v>
      </c>
      <c r="AE453">
        <f t="shared" si="77"/>
        <v>74.599999999999994</v>
      </c>
      <c r="AF453">
        <f t="shared" si="78"/>
        <v>-0.7</v>
      </c>
      <c r="AG453">
        <f t="shared" si="79"/>
        <v>27.1</v>
      </c>
      <c r="AH453">
        <f t="shared" si="80"/>
        <v>-1.6</v>
      </c>
      <c r="AJ453" s="9">
        <v>911100</v>
      </c>
      <c r="AK453" t="s">
        <v>4592</v>
      </c>
      <c r="AL453" t="s">
        <v>4564</v>
      </c>
      <c r="AM453" t="s">
        <v>4565</v>
      </c>
      <c r="AN453" t="s">
        <v>4566</v>
      </c>
    </row>
    <row r="454" spans="1:40" x14ac:dyDescent="0.3">
      <c r="A454" t="s">
        <v>458</v>
      </c>
      <c r="B454" t="s">
        <v>468</v>
      </c>
      <c r="C454" s="10">
        <v>730441</v>
      </c>
      <c r="D454">
        <v>48</v>
      </c>
      <c r="E454">
        <v>15</v>
      </c>
      <c r="F454">
        <v>118</v>
      </c>
      <c r="G454">
        <v>132</v>
      </c>
      <c r="H454">
        <v>0</v>
      </c>
      <c r="I454">
        <v>66.099999999999994</v>
      </c>
      <c r="J454">
        <v>-0.1</v>
      </c>
      <c r="K454">
        <v>47.5</v>
      </c>
      <c r="L454">
        <v>-1.1000000000000001</v>
      </c>
      <c r="M454">
        <v>80.7</v>
      </c>
      <c r="N454">
        <v>-0.3</v>
      </c>
      <c r="O454">
        <v>42.4</v>
      </c>
      <c r="P454">
        <v>-0.7</v>
      </c>
      <c r="U454" t="s">
        <v>458</v>
      </c>
      <c r="V454">
        <f t="shared" si="71"/>
        <v>730441</v>
      </c>
      <c r="W454" t="str">
        <f t="shared" si="72"/>
        <v>Father Francis McSpiritt Catholic Elementary School</v>
      </c>
      <c r="X454" t="str">
        <f>VLOOKUP($C454,$AJ$3:$AN$4906,3,FALSE)</f>
        <v>55 Lexington Road</v>
      </c>
      <c r="Y454" t="str">
        <f>VLOOKUP($C454,$AJ$3:$AN$4906,4,FALSE)</f>
        <v>Brampton</v>
      </c>
      <c r="Z454" t="str">
        <f>VLOOKUP($C454,$AJ$3:$AN$4906,5,FALSE)</f>
        <v>L6P2A9</v>
      </c>
      <c r="AA454">
        <f t="shared" si="73"/>
        <v>66.099999999999994</v>
      </c>
      <c r="AB454">
        <f t="shared" si="74"/>
        <v>-0.1</v>
      </c>
      <c r="AC454">
        <f t="shared" si="75"/>
        <v>47.5</v>
      </c>
      <c r="AD454">
        <f t="shared" si="76"/>
        <v>-1.1000000000000001</v>
      </c>
      <c r="AE454">
        <f t="shared" si="77"/>
        <v>80.7</v>
      </c>
      <c r="AF454">
        <f t="shared" si="78"/>
        <v>-0.3</v>
      </c>
      <c r="AG454">
        <f t="shared" si="79"/>
        <v>42.4</v>
      </c>
      <c r="AH454">
        <f t="shared" si="80"/>
        <v>-0.7</v>
      </c>
      <c r="AJ454" s="9">
        <v>890817</v>
      </c>
      <c r="AK454" t="s">
        <v>4593</v>
      </c>
      <c r="AL454" t="s">
        <v>4594</v>
      </c>
      <c r="AM454" t="s">
        <v>4595</v>
      </c>
      <c r="AN454" t="s">
        <v>4596</v>
      </c>
    </row>
    <row r="455" spans="1:40" x14ac:dyDescent="0.3">
      <c r="A455" t="s">
        <v>458</v>
      </c>
      <c r="B455" t="s">
        <v>469</v>
      </c>
      <c r="C455" s="10">
        <v>857238</v>
      </c>
      <c r="D455">
        <v>59</v>
      </c>
      <c r="E455">
        <v>17</v>
      </c>
      <c r="F455">
        <v>60</v>
      </c>
      <c r="G455">
        <v>75</v>
      </c>
      <c r="H455">
        <v>0</v>
      </c>
      <c r="I455">
        <v>75.8</v>
      </c>
      <c r="J455">
        <v>0.8</v>
      </c>
      <c r="K455">
        <v>65</v>
      </c>
      <c r="L455">
        <v>0.5</v>
      </c>
      <c r="M455">
        <v>86</v>
      </c>
      <c r="N455">
        <v>0.5</v>
      </c>
      <c r="O455">
        <v>62.7</v>
      </c>
      <c r="P455">
        <v>0.7</v>
      </c>
      <c r="U455" t="s">
        <v>458</v>
      </c>
      <c r="V455">
        <f t="shared" si="71"/>
        <v>857238</v>
      </c>
      <c r="W455" t="str">
        <f t="shared" si="72"/>
        <v>Father Daniel Zanon Elementary School</v>
      </c>
      <c r="X455" t="str">
        <f>VLOOKUP($C455,$AJ$3:$AN$4906,3,FALSE)</f>
        <v>450 Hillcrest Ave</v>
      </c>
      <c r="Y455" t="str">
        <f>VLOOKUP($C455,$AJ$3:$AN$4906,4,FALSE)</f>
        <v>Mississauga</v>
      </c>
      <c r="Z455" t="str">
        <f>VLOOKUP($C455,$AJ$3:$AN$4906,5,FALSE)</f>
        <v>L5B4J3</v>
      </c>
      <c r="AA455">
        <f t="shared" si="73"/>
        <v>75.8</v>
      </c>
      <c r="AB455">
        <f t="shared" si="74"/>
        <v>0.8</v>
      </c>
      <c r="AC455">
        <f t="shared" si="75"/>
        <v>65</v>
      </c>
      <c r="AD455">
        <f t="shared" si="76"/>
        <v>0.5</v>
      </c>
      <c r="AE455">
        <f t="shared" si="77"/>
        <v>86</v>
      </c>
      <c r="AF455">
        <f t="shared" si="78"/>
        <v>0.5</v>
      </c>
      <c r="AG455">
        <f t="shared" si="79"/>
        <v>62.7</v>
      </c>
      <c r="AH455">
        <f t="shared" si="80"/>
        <v>0.7</v>
      </c>
      <c r="AJ455" s="9">
        <v>67321</v>
      </c>
      <c r="AK455" t="s">
        <v>1272</v>
      </c>
      <c r="AL455" t="s">
        <v>4597</v>
      </c>
      <c r="AM455" t="s">
        <v>4598</v>
      </c>
      <c r="AN455" t="s">
        <v>4599</v>
      </c>
    </row>
    <row r="456" spans="1:40" x14ac:dyDescent="0.3">
      <c r="A456" t="s">
        <v>458</v>
      </c>
      <c r="B456" t="s">
        <v>46</v>
      </c>
      <c r="C456" s="10">
        <v>708038</v>
      </c>
      <c r="D456">
        <v>34</v>
      </c>
      <c r="E456">
        <v>26</v>
      </c>
      <c r="F456">
        <v>84</v>
      </c>
      <c r="G456">
        <v>82</v>
      </c>
      <c r="H456">
        <v>0</v>
      </c>
      <c r="I456">
        <v>72.599999999999994</v>
      </c>
      <c r="J456">
        <v>1</v>
      </c>
      <c r="K456">
        <v>54.8</v>
      </c>
      <c r="L456">
        <v>0.4</v>
      </c>
      <c r="M456">
        <v>86.6</v>
      </c>
      <c r="N456">
        <v>1.3</v>
      </c>
      <c r="O456">
        <v>36.6</v>
      </c>
      <c r="P456">
        <v>-0.1</v>
      </c>
      <c r="U456" t="s">
        <v>458</v>
      </c>
      <c r="V456">
        <f t="shared" si="71"/>
        <v>708038</v>
      </c>
      <c r="W456" t="str">
        <f t="shared" si="72"/>
        <v>Georges Vanier Catholic School</v>
      </c>
      <c r="X456" t="str">
        <f>VLOOKUP($C456,$AJ$3:$AN$4906,3,FALSE)</f>
        <v>28 Finchgate Blvd</v>
      </c>
      <c r="Y456" t="str">
        <f>VLOOKUP($C456,$AJ$3:$AN$4906,4,FALSE)</f>
        <v>Brampton</v>
      </c>
      <c r="Z456" t="str">
        <f>VLOOKUP($C456,$AJ$3:$AN$4906,5,FALSE)</f>
        <v>L6T3H9</v>
      </c>
      <c r="AA456">
        <f t="shared" si="73"/>
        <v>72.599999999999994</v>
      </c>
      <c r="AB456">
        <f t="shared" si="74"/>
        <v>1</v>
      </c>
      <c r="AC456">
        <f t="shared" si="75"/>
        <v>54.8</v>
      </c>
      <c r="AD456">
        <f t="shared" si="76"/>
        <v>0.4</v>
      </c>
      <c r="AE456">
        <f t="shared" si="77"/>
        <v>86.6</v>
      </c>
      <c r="AF456">
        <f t="shared" si="78"/>
        <v>1.3</v>
      </c>
      <c r="AG456">
        <f t="shared" si="79"/>
        <v>36.6</v>
      </c>
      <c r="AH456">
        <f t="shared" si="80"/>
        <v>-0.1</v>
      </c>
      <c r="AJ456" s="9">
        <v>199737</v>
      </c>
      <c r="AK456" t="s">
        <v>1273</v>
      </c>
      <c r="AL456" t="s">
        <v>4600</v>
      </c>
      <c r="AM456" t="s">
        <v>4601</v>
      </c>
      <c r="AN456" t="s">
        <v>4602</v>
      </c>
    </row>
    <row r="457" spans="1:40" x14ac:dyDescent="0.3">
      <c r="A457" t="s">
        <v>458</v>
      </c>
      <c r="B457" t="s">
        <v>470</v>
      </c>
      <c r="C457" s="10">
        <v>708070</v>
      </c>
      <c r="D457">
        <v>46</v>
      </c>
      <c r="E457">
        <v>15</v>
      </c>
      <c r="F457">
        <v>74</v>
      </c>
      <c r="G457">
        <v>84</v>
      </c>
      <c r="H457">
        <v>0</v>
      </c>
      <c r="I457">
        <v>73</v>
      </c>
      <c r="J457">
        <v>0.5</v>
      </c>
      <c r="K457">
        <v>58.1</v>
      </c>
      <c r="L457">
        <v>0</v>
      </c>
      <c r="M457">
        <v>85.1</v>
      </c>
      <c r="N457">
        <v>0.4</v>
      </c>
      <c r="O457">
        <v>52.4</v>
      </c>
      <c r="P457">
        <v>0.3</v>
      </c>
      <c r="U457" t="s">
        <v>458</v>
      </c>
      <c r="V457">
        <f t="shared" si="71"/>
        <v>708070</v>
      </c>
      <c r="W457" t="str">
        <f t="shared" si="72"/>
        <v>Good Shepherd Catholic Elementary School</v>
      </c>
      <c r="X457" t="str">
        <f>VLOOKUP($C457,$AJ$3:$AN$4906,3,FALSE)</f>
        <v>28 Red River Dr</v>
      </c>
      <c r="Y457" t="str">
        <f>VLOOKUP($C457,$AJ$3:$AN$4906,4,FALSE)</f>
        <v>Brampton</v>
      </c>
      <c r="Z457" t="str">
        <f>VLOOKUP($C457,$AJ$3:$AN$4906,5,FALSE)</f>
        <v>L6R2H9</v>
      </c>
      <c r="AA457">
        <f t="shared" si="73"/>
        <v>73</v>
      </c>
      <c r="AB457">
        <f t="shared" si="74"/>
        <v>0.5</v>
      </c>
      <c r="AC457">
        <f t="shared" si="75"/>
        <v>58.1</v>
      </c>
      <c r="AD457">
        <f t="shared" si="76"/>
        <v>0</v>
      </c>
      <c r="AE457">
        <f t="shared" si="77"/>
        <v>85.1</v>
      </c>
      <c r="AF457">
        <f t="shared" si="78"/>
        <v>0.4</v>
      </c>
      <c r="AG457">
        <f t="shared" si="79"/>
        <v>52.4</v>
      </c>
      <c r="AH457">
        <f t="shared" si="80"/>
        <v>0.3</v>
      </c>
      <c r="AJ457" s="9">
        <v>165182</v>
      </c>
      <c r="AK457" t="s">
        <v>1274</v>
      </c>
      <c r="AL457" t="s">
        <v>4603</v>
      </c>
      <c r="AM457" t="s">
        <v>4604</v>
      </c>
      <c r="AN457" t="s">
        <v>4605</v>
      </c>
    </row>
    <row r="458" spans="1:40" x14ac:dyDescent="0.3">
      <c r="A458" t="s">
        <v>458</v>
      </c>
      <c r="B458" t="s">
        <v>471</v>
      </c>
      <c r="C458" s="10">
        <v>708143</v>
      </c>
      <c r="D458">
        <v>53</v>
      </c>
      <c r="E458">
        <v>14</v>
      </c>
      <c r="F458">
        <v>110</v>
      </c>
      <c r="G458">
        <v>91</v>
      </c>
      <c r="H458">
        <v>0</v>
      </c>
      <c r="I458">
        <v>69.5</v>
      </c>
      <c r="J458">
        <v>0.2</v>
      </c>
      <c r="K458">
        <v>51.8</v>
      </c>
      <c r="L458">
        <v>-0.7</v>
      </c>
      <c r="M458">
        <v>83</v>
      </c>
      <c r="N458">
        <v>0</v>
      </c>
      <c r="O458">
        <v>35.200000000000003</v>
      </c>
      <c r="P458">
        <v>-1.3</v>
      </c>
      <c r="U458" t="s">
        <v>458</v>
      </c>
      <c r="V458">
        <f t="shared" si="71"/>
        <v>708143</v>
      </c>
      <c r="W458" t="str">
        <f t="shared" si="72"/>
        <v>Guardian Angels Catholic Elementary School</v>
      </c>
      <c r="X458" t="str">
        <f>VLOOKUP($C458,$AJ$3:$AN$4906,3,FALSE)</f>
        <v>62 Heatherdale Dr</v>
      </c>
      <c r="Y458" t="str">
        <f>VLOOKUP($C458,$AJ$3:$AN$4906,4,FALSE)</f>
        <v>Brampton</v>
      </c>
      <c r="Z458" t="str">
        <f>VLOOKUP($C458,$AJ$3:$AN$4906,5,FALSE)</f>
        <v>L7A2H4</v>
      </c>
      <c r="AA458">
        <f t="shared" si="73"/>
        <v>69.5</v>
      </c>
      <c r="AB458">
        <f t="shared" si="74"/>
        <v>0.2</v>
      </c>
      <c r="AC458">
        <f t="shared" si="75"/>
        <v>51.8</v>
      </c>
      <c r="AD458">
        <f t="shared" si="76"/>
        <v>-0.7</v>
      </c>
      <c r="AE458">
        <f t="shared" si="77"/>
        <v>83</v>
      </c>
      <c r="AF458">
        <f t="shared" si="78"/>
        <v>0</v>
      </c>
      <c r="AG458">
        <f t="shared" si="79"/>
        <v>35.200000000000003</v>
      </c>
      <c r="AH458">
        <f t="shared" si="80"/>
        <v>-1.3</v>
      </c>
      <c r="AJ458" s="9">
        <v>314242</v>
      </c>
      <c r="AK458" t="s">
        <v>1275</v>
      </c>
      <c r="AL458" t="s">
        <v>4606</v>
      </c>
      <c r="AM458" t="s">
        <v>4607</v>
      </c>
      <c r="AN458" t="s">
        <v>4608</v>
      </c>
    </row>
    <row r="459" spans="1:40" x14ac:dyDescent="0.3">
      <c r="A459" t="s">
        <v>458</v>
      </c>
      <c r="B459" t="s">
        <v>142</v>
      </c>
      <c r="C459" s="10">
        <v>714909</v>
      </c>
      <c r="D459">
        <v>31</v>
      </c>
      <c r="E459">
        <v>29</v>
      </c>
      <c r="F459">
        <v>125</v>
      </c>
      <c r="G459">
        <v>127</v>
      </c>
      <c r="H459">
        <v>0</v>
      </c>
      <c r="I459">
        <v>56</v>
      </c>
      <c r="J459">
        <v>0.1</v>
      </c>
      <c r="K459">
        <v>38.4</v>
      </c>
      <c r="L459">
        <v>-0.5</v>
      </c>
      <c r="M459">
        <v>72.8</v>
      </c>
      <c r="N459">
        <v>0.1</v>
      </c>
      <c r="O459">
        <v>17.3</v>
      </c>
      <c r="P459">
        <v>-1.5</v>
      </c>
      <c r="U459" t="s">
        <v>458</v>
      </c>
      <c r="V459">
        <f t="shared" si="71"/>
        <v>714909</v>
      </c>
      <c r="W459" t="str">
        <f t="shared" si="72"/>
        <v>Holy Cross School</v>
      </c>
      <c r="X459" t="str">
        <f>VLOOKUP($C459,$AJ$3:$AN$4906,3,FALSE)</f>
        <v>3615 Morning Star Dr</v>
      </c>
      <c r="Y459" t="str">
        <f>VLOOKUP($C459,$AJ$3:$AN$4906,4,FALSE)</f>
        <v>Mississauga</v>
      </c>
      <c r="Z459" t="str">
        <f>VLOOKUP($C459,$AJ$3:$AN$4906,5,FALSE)</f>
        <v>L4T1Y4</v>
      </c>
      <c r="AA459">
        <f t="shared" si="73"/>
        <v>56</v>
      </c>
      <c r="AB459">
        <f t="shared" si="74"/>
        <v>0.1</v>
      </c>
      <c r="AC459">
        <f t="shared" si="75"/>
        <v>38.4</v>
      </c>
      <c r="AD459">
        <f t="shared" si="76"/>
        <v>-0.5</v>
      </c>
      <c r="AE459">
        <f t="shared" si="77"/>
        <v>72.8</v>
      </c>
      <c r="AF459">
        <f t="shared" si="78"/>
        <v>0.1</v>
      </c>
      <c r="AG459">
        <f t="shared" si="79"/>
        <v>17.3</v>
      </c>
      <c r="AH459">
        <f t="shared" si="80"/>
        <v>-1.5</v>
      </c>
      <c r="AJ459" s="9">
        <v>469165</v>
      </c>
      <c r="AK459" t="s">
        <v>4609</v>
      </c>
      <c r="AL459" t="s">
        <v>4610</v>
      </c>
      <c r="AM459" t="s">
        <v>4607</v>
      </c>
      <c r="AN459" t="s">
        <v>4611</v>
      </c>
    </row>
    <row r="460" spans="1:40" x14ac:dyDescent="0.3">
      <c r="A460" t="s">
        <v>458</v>
      </c>
      <c r="B460" t="s">
        <v>167</v>
      </c>
      <c r="C460" s="10">
        <v>716405</v>
      </c>
      <c r="D460">
        <v>39</v>
      </c>
      <c r="E460">
        <v>15</v>
      </c>
      <c r="F460">
        <v>74</v>
      </c>
      <c r="G460">
        <v>151</v>
      </c>
      <c r="H460">
        <v>0</v>
      </c>
      <c r="I460">
        <v>66.2</v>
      </c>
      <c r="J460">
        <v>-0.1</v>
      </c>
      <c r="K460">
        <v>50</v>
      </c>
      <c r="L460">
        <v>-1</v>
      </c>
      <c r="M460">
        <v>93.4</v>
      </c>
      <c r="N460">
        <v>1.3</v>
      </c>
      <c r="O460">
        <v>45.7</v>
      </c>
      <c r="P460">
        <v>-0.2</v>
      </c>
      <c r="U460" t="s">
        <v>458</v>
      </c>
      <c r="V460">
        <f t="shared" si="71"/>
        <v>716405</v>
      </c>
      <c r="W460" t="str">
        <f t="shared" si="72"/>
        <v>Holy Family School</v>
      </c>
      <c r="X460" t="str">
        <f>VLOOKUP($C460,$AJ$3:$AN$4906,3,FALSE)</f>
        <v>61 Allan Dr</v>
      </c>
      <c r="Y460" t="str">
        <f>VLOOKUP($C460,$AJ$3:$AN$4906,4,FALSE)</f>
        <v>Bolton</v>
      </c>
      <c r="Z460" t="str">
        <f>VLOOKUP($C460,$AJ$3:$AN$4906,5,FALSE)</f>
        <v>L7E1P7</v>
      </c>
      <c r="AA460">
        <f t="shared" si="73"/>
        <v>66.2</v>
      </c>
      <c r="AB460">
        <f t="shared" si="74"/>
        <v>-0.1</v>
      </c>
      <c r="AC460">
        <f t="shared" si="75"/>
        <v>50</v>
      </c>
      <c r="AD460">
        <f t="shared" si="76"/>
        <v>-1</v>
      </c>
      <c r="AE460">
        <f t="shared" si="77"/>
        <v>93.4</v>
      </c>
      <c r="AF460">
        <f t="shared" si="78"/>
        <v>1.3</v>
      </c>
      <c r="AG460">
        <f t="shared" si="79"/>
        <v>45.7</v>
      </c>
      <c r="AH460">
        <f t="shared" si="80"/>
        <v>-0.2</v>
      </c>
      <c r="AJ460" s="9">
        <v>156230</v>
      </c>
      <c r="AK460" t="s">
        <v>4612</v>
      </c>
      <c r="AL460" t="s">
        <v>4613</v>
      </c>
      <c r="AM460" t="s">
        <v>4614</v>
      </c>
      <c r="AN460" t="s">
        <v>4615</v>
      </c>
    </row>
    <row r="461" spans="1:40" x14ac:dyDescent="0.3">
      <c r="A461" t="s">
        <v>458</v>
      </c>
      <c r="B461" t="s">
        <v>472</v>
      </c>
      <c r="C461" s="10">
        <v>819219</v>
      </c>
      <c r="D461">
        <v>51</v>
      </c>
      <c r="E461">
        <v>12</v>
      </c>
      <c r="F461">
        <v>80</v>
      </c>
      <c r="G461">
        <v>78</v>
      </c>
      <c r="H461">
        <v>0</v>
      </c>
      <c r="I461">
        <v>62.5</v>
      </c>
      <c r="J461">
        <v>-0.5</v>
      </c>
      <c r="K461">
        <v>47.5</v>
      </c>
      <c r="L461">
        <v>-1.3</v>
      </c>
      <c r="M461">
        <v>91</v>
      </c>
      <c r="N461">
        <v>0.7</v>
      </c>
      <c r="O461">
        <v>42.3</v>
      </c>
      <c r="P461">
        <v>-0.9</v>
      </c>
      <c r="U461" t="s">
        <v>458</v>
      </c>
      <c r="V461">
        <f t="shared" si="71"/>
        <v>819219</v>
      </c>
      <c r="W461" t="str">
        <f t="shared" si="72"/>
        <v>Holy Spirit Catholic Elementary School</v>
      </c>
      <c r="X461" t="str">
        <f>VLOOKUP($C461,$AJ$3:$AN$4906,3,FALSE)</f>
        <v>25 Bloomsbury Avenue</v>
      </c>
      <c r="Y461" t="str">
        <f>VLOOKUP($C461,$AJ$3:$AN$4906,4,FALSE)</f>
        <v>Brampton</v>
      </c>
      <c r="Z461" t="str">
        <f>VLOOKUP($C461,$AJ$3:$AN$4906,5,FALSE)</f>
        <v>L6P1W9</v>
      </c>
      <c r="AA461">
        <f t="shared" si="73"/>
        <v>62.5</v>
      </c>
      <c r="AB461">
        <f t="shared" si="74"/>
        <v>-0.5</v>
      </c>
      <c r="AC461">
        <f t="shared" si="75"/>
        <v>47.5</v>
      </c>
      <c r="AD461">
        <f t="shared" si="76"/>
        <v>-1.3</v>
      </c>
      <c r="AE461">
        <f t="shared" si="77"/>
        <v>91</v>
      </c>
      <c r="AF461">
        <f t="shared" si="78"/>
        <v>0.7</v>
      </c>
      <c r="AG461">
        <f t="shared" si="79"/>
        <v>42.3</v>
      </c>
      <c r="AH461">
        <f t="shared" si="80"/>
        <v>-0.9</v>
      </c>
      <c r="AJ461" s="9">
        <v>902306</v>
      </c>
      <c r="AK461" t="s">
        <v>4616</v>
      </c>
      <c r="AL461" t="s">
        <v>4617</v>
      </c>
      <c r="AM461" t="s">
        <v>4604</v>
      </c>
      <c r="AN461" t="s">
        <v>4618</v>
      </c>
    </row>
    <row r="462" spans="1:40" x14ac:dyDescent="0.3">
      <c r="A462" t="s">
        <v>458</v>
      </c>
      <c r="B462" t="s">
        <v>473</v>
      </c>
      <c r="C462" s="10">
        <v>726494</v>
      </c>
      <c r="D462">
        <v>39</v>
      </c>
      <c r="E462">
        <v>25</v>
      </c>
      <c r="F462">
        <v>115</v>
      </c>
      <c r="G462">
        <v>128</v>
      </c>
      <c r="H462">
        <v>0</v>
      </c>
      <c r="I462">
        <v>70.400000000000006</v>
      </c>
      <c r="J462">
        <v>0.7</v>
      </c>
      <c r="K462">
        <v>47.8</v>
      </c>
      <c r="L462">
        <v>-0.4</v>
      </c>
      <c r="M462">
        <v>78.900000000000006</v>
      </c>
      <c r="N462">
        <v>0.2</v>
      </c>
      <c r="O462">
        <v>41.4</v>
      </c>
      <c r="P462">
        <v>-0.1</v>
      </c>
      <c r="U462" t="s">
        <v>458</v>
      </c>
      <c r="V462">
        <f t="shared" si="71"/>
        <v>726494</v>
      </c>
      <c r="W462" t="str">
        <f t="shared" si="72"/>
        <v>Lester B Pearson Catholic School</v>
      </c>
      <c r="X462" t="str">
        <f>VLOOKUP($C462,$AJ$3:$AN$4906,3,FALSE)</f>
        <v>140 Howden Blvd</v>
      </c>
      <c r="Y462" t="str">
        <f>VLOOKUP($C462,$AJ$3:$AN$4906,4,FALSE)</f>
        <v>Brampton</v>
      </c>
      <c r="Z462" t="str">
        <f>VLOOKUP($C462,$AJ$3:$AN$4906,5,FALSE)</f>
        <v>L6S2G1</v>
      </c>
      <c r="AA462">
        <f t="shared" si="73"/>
        <v>70.400000000000006</v>
      </c>
      <c r="AB462">
        <f t="shared" si="74"/>
        <v>0.7</v>
      </c>
      <c r="AC462">
        <f t="shared" si="75"/>
        <v>47.8</v>
      </c>
      <c r="AD462">
        <f t="shared" si="76"/>
        <v>-0.4</v>
      </c>
      <c r="AE462">
        <f t="shared" si="77"/>
        <v>78.900000000000006</v>
      </c>
      <c r="AF462">
        <f t="shared" si="78"/>
        <v>0.2</v>
      </c>
      <c r="AG462">
        <f t="shared" si="79"/>
        <v>41.4</v>
      </c>
      <c r="AH462">
        <f t="shared" si="80"/>
        <v>-0.1</v>
      </c>
      <c r="AJ462" s="9">
        <v>966753</v>
      </c>
      <c r="AK462" t="s">
        <v>4619</v>
      </c>
      <c r="AL462" t="s">
        <v>4620</v>
      </c>
      <c r="AM462" t="s">
        <v>4621</v>
      </c>
      <c r="AN462" t="s">
        <v>4622</v>
      </c>
    </row>
    <row r="463" spans="1:40" x14ac:dyDescent="0.3">
      <c r="A463" t="s">
        <v>458</v>
      </c>
      <c r="B463" t="s">
        <v>474</v>
      </c>
      <c r="C463" s="10">
        <v>730742</v>
      </c>
      <c r="D463">
        <v>50</v>
      </c>
      <c r="E463">
        <v>19</v>
      </c>
      <c r="F463">
        <v>68</v>
      </c>
      <c r="G463">
        <v>93</v>
      </c>
      <c r="H463">
        <v>0</v>
      </c>
      <c r="I463">
        <v>66.900000000000006</v>
      </c>
      <c r="J463">
        <v>-0.1</v>
      </c>
      <c r="K463">
        <v>57.4</v>
      </c>
      <c r="L463">
        <v>-0.3</v>
      </c>
      <c r="M463">
        <v>65.599999999999994</v>
      </c>
      <c r="N463">
        <v>-1.9</v>
      </c>
      <c r="O463">
        <v>23.7</v>
      </c>
      <c r="P463">
        <v>-2.2000000000000002</v>
      </c>
      <c r="U463" t="s">
        <v>458</v>
      </c>
      <c r="V463">
        <f t="shared" si="71"/>
        <v>730742</v>
      </c>
      <c r="W463" t="str">
        <f t="shared" si="72"/>
        <v>Mary Fix Catholic School</v>
      </c>
      <c r="X463" t="str">
        <f>VLOOKUP($C463,$AJ$3:$AN$4906,3,FALSE)</f>
        <v>486 Paisley Blvd W</v>
      </c>
      <c r="Y463" t="str">
        <f>VLOOKUP($C463,$AJ$3:$AN$4906,4,FALSE)</f>
        <v>Mississauga</v>
      </c>
      <c r="Z463" t="str">
        <f>VLOOKUP($C463,$AJ$3:$AN$4906,5,FALSE)</f>
        <v>L5B2M4</v>
      </c>
      <c r="AA463">
        <f t="shared" si="73"/>
        <v>66.900000000000006</v>
      </c>
      <c r="AB463">
        <f t="shared" si="74"/>
        <v>-0.1</v>
      </c>
      <c r="AC463">
        <f t="shared" si="75"/>
        <v>57.4</v>
      </c>
      <c r="AD463">
        <f t="shared" si="76"/>
        <v>-0.3</v>
      </c>
      <c r="AE463">
        <f t="shared" si="77"/>
        <v>65.599999999999994</v>
      </c>
      <c r="AF463">
        <f t="shared" si="78"/>
        <v>-1.9</v>
      </c>
      <c r="AG463">
        <f t="shared" si="79"/>
        <v>23.7</v>
      </c>
      <c r="AH463">
        <f t="shared" si="80"/>
        <v>-2.2000000000000002</v>
      </c>
      <c r="AJ463" s="9">
        <v>922870</v>
      </c>
      <c r="AK463" t="s">
        <v>4623</v>
      </c>
      <c r="AL463" t="s">
        <v>4624</v>
      </c>
      <c r="AM463" t="s">
        <v>4607</v>
      </c>
      <c r="AN463" t="s">
        <v>4611</v>
      </c>
    </row>
    <row r="464" spans="1:40" x14ac:dyDescent="0.3">
      <c r="A464" t="s">
        <v>458</v>
      </c>
      <c r="B464" t="s">
        <v>475</v>
      </c>
      <c r="C464" s="10">
        <v>731447</v>
      </c>
      <c r="D464">
        <v>42</v>
      </c>
      <c r="E464">
        <v>22</v>
      </c>
      <c r="F464">
        <v>138</v>
      </c>
      <c r="G464">
        <v>131</v>
      </c>
      <c r="H464">
        <v>0</v>
      </c>
      <c r="I464">
        <v>69.2</v>
      </c>
      <c r="J464">
        <v>0.5</v>
      </c>
      <c r="K464">
        <v>60.1</v>
      </c>
      <c r="L464">
        <v>0.5</v>
      </c>
      <c r="M464">
        <v>82.1</v>
      </c>
      <c r="N464">
        <v>0.4</v>
      </c>
      <c r="O464">
        <v>34.4</v>
      </c>
      <c r="P464">
        <v>-0.9</v>
      </c>
      <c r="U464" t="s">
        <v>458</v>
      </c>
      <c r="V464">
        <f t="shared" si="71"/>
        <v>731447</v>
      </c>
      <c r="W464" t="str">
        <f t="shared" si="72"/>
        <v>Metropolitan Andrei Catholic School</v>
      </c>
      <c r="X464" t="str">
        <f>VLOOKUP($C464,$AJ$3:$AN$4906,3,FALSE)</f>
        <v>515 Mississauga Valley Boulevard</v>
      </c>
      <c r="Y464" t="str">
        <f>VLOOKUP($C464,$AJ$3:$AN$4906,4,FALSE)</f>
        <v>Mississauga</v>
      </c>
      <c r="Z464" t="str">
        <f>VLOOKUP($C464,$AJ$3:$AN$4906,5,FALSE)</f>
        <v>L5A3G6</v>
      </c>
      <c r="AA464">
        <f t="shared" si="73"/>
        <v>69.2</v>
      </c>
      <c r="AB464">
        <f t="shared" si="74"/>
        <v>0.5</v>
      </c>
      <c r="AC464">
        <f t="shared" si="75"/>
        <v>60.1</v>
      </c>
      <c r="AD464">
        <f t="shared" si="76"/>
        <v>0.5</v>
      </c>
      <c r="AE464">
        <f t="shared" si="77"/>
        <v>82.1</v>
      </c>
      <c r="AF464">
        <f t="shared" si="78"/>
        <v>0.4</v>
      </c>
      <c r="AG464">
        <f t="shared" si="79"/>
        <v>34.4</v>
      </c>
      <c r="AH464">
        <f t="shared" si="80"/>
        <v>-0.9</v>
      </c>
      <c r="AJ464" s="9">
        <v>918296</v>
      </c>
      <c r="AK464" t="s">
        <v>4625</v>
      </c>
      <c r="AL464" t="s">
        <v>4626</v>
      </c>
      <c r="AM464" t="s">
        <v>4614</v>
      </c>
      <c r="AN464" t="s">
        <v>4615</v>
      </c>
    </row>
    <row r="465" spans="1:40" x14ac:dyDescent="0.3">
      <c r="A465" t="s">
        <v>458</v>
      </c>
      <c r="B465" t="s">
        <v>476</v>
      </c>
      <c r="C465" s="10">
        <v>742171</v>
      </c>
      <c r="D465">
        <v>31</v>
      </c>
      <c r="E465">
        <v>24</v>
      </c>
      <c r="F465">
        <v>61</v>
      </c>
      <c r="G465">
        <v>71</v>
      </c>
      <c r="H465">
        <v>0</v>
      </c>
      <c r="I465">
        <v>47.5</v>
      </c>
      <c r="J465">
        <v>-0.8</v>
      </c>
      <c r="K465">
        <v>42.6</v>
      </c>
      <c r="L465">
        <v>-0.6</v>
      </c>
      <c r="M465">
        <v>74.599999999999994</v>
      </c>
      <c r="N465">
        <v>0</v>
      </c>
      <c r="O465">
        <v>31</v>
      </c>
      <c r="P465">
        <v>-0.6</v>
      </c>
      <c r="U465" t="s">
        <v>458</v>
      </c>
      <c r="V465">
        <f t="shared" si="71"/>
        <v>742171</v>
      </c>
      <c r="W465" t="str">
        <f t="shared" si="72"/>
        <v>Our Lady of Fatima School</v>
      </c>
      <c r="X465" t="str">
        <f>VLOOKUP($C465,$AJ$3:$AN$4906,3,FALSE)</f>
        <v>39 Sunset Blvd</v>
      </c>
      <c r="Y465" t="str">
        <f>VLOOKUP($C465,$AJ$3:$AN$4906,4,FALSE)</f>
        <v>Brampton</v>
      </c>
      <c r="Z465" t="str">
        <f>VLOOKUP($C465,$AJ$3:$AN$4906,5,FALSE)</f>
        <v>L6X1X1</v>
      </c>
      <c r="AA465">
        <f t="shared" si="73"/>
        <v>47.5</v>
      </c>
      <c r="AB465">
        <f t="shared" si="74"/>
        <v>-0.8</v>
      </c>
      <c r="AC465">
        <f t="shared" si="75"/>
        <v>42.6</v>
      </c>
      <c r="AD465">
        <f t="shared" si="76"/>
        <v>-0.6</v>
      </c>
      <c r="AE465">
        <f t="shared" si="77"/>
        <v>74.599999999999994</v>
      </c>
      <c r="AF465">
        <f t="shared" si="78"/>
        <v>0</v>
      </c>
      <c r="AG465">
        <f t="shared" si="79"/>
        <v>31</v>
      </c>
      <c r="AH465">
        <f t="shared" si="80"/>
        <v>-0.6</v>
      </c>
      <c r="AJ465" s="9">
        <v>919055</v>
      </c>
      <c r="AK465" t="s">
        <v>4627</v>
      </c>
      <c r="AL465" t="s">
        <v>4628</v>
      </c>
      <c r="AM465" t="s">
        <v>4604</v>
      </c>
      <c r="AN465" t="s">
        <v>4629</v>
      </c>
    </row>
    <row r="466" spans="1:40" x14ac:dyDescent="0.3">
      <c r="A466" t="s">
        <v>458</v>
      </c>
      <c r="B466" t="s">
        <v>477</v>
      </c>
      <c r="C466" s="10">
        <v>742821</v>
      </c>
      <c r="D466">
        <v>62</v>
      </c>
      <c r="E466">
        <v>12</v>
      </c>
      <c r="G466">
        <v>35</v>
      </c>
      <c r="H466">
        <v>0</v>
      </c>
      <c r="M466">
        <v>90</v>
      </c>
      <c r="N466">
        <v>0.3</v>
      </c>
      <c r="O466">
        <v>62.9</v>
      </c>
      <c r="P466">
        <v>0.3</v>
      </c>
      <c r="U466" t="s">
        <v>458</v>
      </c>
      <c r="V466">
        <f t="shared" si="71"/>
        <v>742821</v>
      </c>
      <c r="W466" t="str">
        <f t="shared" si="72"/>
        <v>Our Lady of Good Voyage Catholic School</v>
      </c>
      <c r="X466" t="str">
        <f>VLOOKUP($C466,$AJ$3:$AN$4906,3,FALSE)</f>
        <v>5850 River Grove Ave</v>
      </c>
      <c r="Y466" t="str">
        <f>VLOOKUP($C466,$AJ$3:$AN$4906,4,FALSE)</f>
        <v>Mississauga</v>
      </c>
      <c r="Z466" t="str">
        <f>VLOOKUP($C466,$AJ$3:$AN$4906,5,FALSE)</f>
        <v>L5M4W2</v>
      </c>
      <c r="AA466">
        <f t="shared" si="73"/>
        <v>0</v>
      </c>
      <c r="AB466">
        <f t="shared" si="74"/>
        <v>0</v>
      </c>
      <c r="AC466">
        <f t="shared" si="75"/>
        <v>0</v>
      </c>
      <c r="AD466">
        <f t="shared" si="76"/>
        <v>0</v>
      </c>
      <c r="AE466">
        <f t="shared" si="77"/>
        <v>90</v>
      </c>
      <c r="AF466">
        <f t="shared" si="78"/>
        <v>0.3</v>
      </c>
      <c r="AG466">
        <f t="shared" si="79"/>
        <v>62.9</v>
      </c>
      <c r="AH466">
        <f t="shared" si="80"/>
        <v>0.3</v>
      </c>
      <c r="AJ466" s="9">
        <v>946117</v>
      </c>
      <c r="AK466" t="s">
        <v>4630</v>
      </c>
      <c r="AL466" t="s">
        <v>4631</v>
      </c>
      <c r="AM466" t="s">
        <v>4601</v>
      </c>
      <c r="AN466" t="s">
        <v>4632</v>
      </c>
    </row>
    <row r="467" spans="1:40" x14ac:dyDescent="0.3">
      <c r="A467" t="s">
        <v>458</v>
      </c>
      <c r="B467" t="s">
        <v>478</v>
      </c>
      <c r="C467" s="10">
        <v>782606</v>
      </c>
      <c r="D467">
        <v>53</v>
      </c>
      <c r="E467">
        <v>11</v>
      </c>
      <c r="F467">
        <v>47</v>
      </c>
      <c r="G467">
        <v>55</v>
      </c>
      <c r="H467">
        <v>0</v>
      </c>
      <c r="I467">
        <v>72.3</v>
      </c>
      <c r="J467">
        <v>0.2</v>
      </c>
      <c r="K467">
        <v>53.2</v>
      </c>
      <c r="L467">
        <v>-1</v>
      </c>
      <c r="M467">
        <v>95.5</v>
      </c>
      <c r="N467">
        <v>1.1000000000000001</v>
      </c>
      <c r="O467">
        <v>61.8</v>
      </c>
      <c r="P467">
        <v>0.5</v>
      </c>
      <c r="U467" t="s">
        <v>458</v>
      </c>
      <c r="V467">
        <f t="shared" si="71"/>
        <v>782606</v>
      </c>
      <c r="W467" t="str">
        <f t="shared" si="72"/>
        <v>Our Lady of Lourdes Catholic Elementary School</v>
      </c>
      <c r="X467" t="str">
        <f>VLOOKUP($C467,$AJ$3:$AN$4906,3,FALSE)</f>
        <v>25 Mount Royal Circle</v>
      </c>
      <c r="Y467" t="str">
        <f>VLOOKUP($C467,$AJ$3:$AN$4906,4,FALSE)</f>
        <v>Brampton</v>
      </c>
      <c r="Z467" t="str">
        <f>VLOOKUP($C467,$AJ$3:$AN$4906,5,FALSE)</f>
        <v>L6P1W3</v>
      </c>
      <c r="AA467">
        <f t="shared" si="73"/>
        <v>72.3</v>
      </c>
      <c r="AB467">
        <f t="shared" si="74"/>
        <v>0.2</v>
      </c>
      <c r="AC467">
        <f t="shared" si="75"/>
        <v>53.2</v>
      </c>
      <c r="AD467">
        <f t="shared" si="76"/>
        <v>-1</v>
      </c>
      <c r="AE467">
        <f t="shared" si="77"/>
        <v>95.5</v>
      </c>
      <c r="AF467">
        <f t="shared" si="78"/>
        <v>1.1000000000000001</v>
      </c>
      <c r="AG467">
        <f t="shared" si="79"/>
        <v>61.8</v>
      </c>
      <c r="AH467">
        <f t="shared" si="80"/>
        <v>0.5</v>
      </c>
      <c r="AJ467" s="9">
        <v>909335</v>
      </c>
      <c r="AK467" t="s">
        <v>4633</v>
      </c>
      <c r="AL467" t="s">
        <v>4634</v>
      </c>
      <c r="AM467" t="s">
        <v>4598</v>
      </c>
      <c r="AN467" t="s">
        <v>4635</v>
      </c>
    </row>
    <row r="468" spans="1:40" x14ac:dyDescent="0.3">
      <c r="A468" t="s">
        <v>458</v>
      </c>
      <c r="B468" t="s">
        <v>479</v>
      </c>
      <c r="C468" s="10">
        <v>747440</v>
      </c>
      <c r="D468">
        <v>66</v>
      </c>
      <c r="E468">
        <v>19</v>
      </c>
      <c r="F468">
        <v>39</v>
      </c>
      <c r="G468">
        <v>109</v>
      </c>
      <c r="H468">
        <v>0</v>
      </c>
      <c r="I468">
        <v>87.2</v>
      </c>
      <c r="J468">
        <v>1.3</v>
      </c>
      <c r="K468">
        <v>79.5</v>
      </c>
      <c r="L468">
        <v>1.2</v>
      </c>
      <c r="M468">
        <v>91.3</v>
      </c>
      <c r="N468">
        <v>0.7</v>
      </c>
      <c r="O468">
        <v>63.3</v>
      </c>
      <c r="P468">
        <v>0.4</v>
      </c>
      <c r="U468" t="s">
        <v>458</v>
      </c>
      <c r="V468">
        <f t="shared" si="71"/>
        <v>747440</v>
      </c>
      <c r="W468" t="str">
        <f t="shared" si="72"/>
        <v>Our Lady of Mercy Elementary School</v>
      </c>
      <c r="X468" t="str">
        <f>VLOOKUP($C468,$AJ$3:$AN$4906,3,FALSE)</f>
        <v>5820 Glen Erin Dr</v>
      </c>
      <c r="Y468" t="str">
        <f>VLOOKUP($C468,$AJ$3:$AN$4906,4,FALSE)</f>
        <v>Mississauga</v>
      </c>
      <c r="Z468" t="str">
        <f>VLOOKUP($C468,$AJ$3:$AN$4906,5,FALSE)</f>
        <v>L5M5J9</v>
      </c>
      <c r="AA468">
        <f t="shared" si="73"/>
        <v>87.2</v>
      </c>
      <c r="AB468">
        <f t="shared" si="74"/>
        <v>1.3</v>
      </c>
      <c r="AC468">
        <f t="shared" si="75"/>
        <v>79.5</v>
      </c>
      <c r="AD468">
        <f t="shared" si="76"/>
        <v>1.2</v>
      </c>
      <c r="AE468">
        <f t="shared" si="77"/>
        <v>91.3</v>
      </c>
      <c r="AF468">
        <f t="shared" si="78"/>
        <v>0.7</v>
      </c>
      <c r="AG468">
        <f t="shared" si="79"/>
        <v>63.3</v>
      </c>
      <c r="AH468">
        <f t="shared" si="80"/>
        <v>0.4</v>
      </c>
      <c r="AJ468" s="9">
        <v>574724</v>
      </c>
      <c r="AK468" t="s">
        <v>4636</v>
      </c>
      <c r="AL468" t="s">
        <v>4637</v>
      </c>
      <c r="AM468" t="s">
        <v>4598</v>
      </c>
      <c r="AN468" t="s">
        <v>4638</v>
      </c>
    </row>
    <row r="469" spans="1:40" x14ac:dyDescent="0.3">
      <c r="A469" t="s">
        <v>458</v>
      </c>
      <c r="B469" t="s">
        <v>480</v>
      </c>
      <c r="C469" s="10">
        <v>749087</v>
      </c>
      <c r="D469">
        <v>47</v>
      </c>
      <c r="E469">
        <v>15</v>
      </c>
      <c r="F469">
        <v>92</v>
      </c>
      <c r="G469">
        <v>99</v>
      </c>
      <c r="H469">
        <v>0</v>
      </c>
      <c r="I469">
        <v>69.599999999999994</v>
      </c>
      <c r="J469">
        <v>0.2</v>
      </c>
      <c r="K469">
        <v>53.3</v>
      </c>
      <c r="L469">
        <v>-0.5</v>
      </c>
      <c r="M469">
        <v>85.4</v>
      </c>
      <c r="N469">
        <v>0.4</v>
      </c>
      <c r="O469">
        <v>37.4</v>
      </c>
      <c r="P469">
        <v>-0.9</v>
      </c>
      <c r="U469" t="s">
        <v>458</v>
      </c>
      <c r="V469">
        <f t="shared" si="71"/>
        <v>749087</v>
      </c>
      <c r="W469" t="str">
        <f t="shared" si="72"/>
        <v>Our Lady of Peace School</v>
      </c>
      <c r="X469" t="str">
        <f>VLOOKUP($C469,$AJ$3:$AN$4906,3,FALSE)</f>
        <v>15 Fincham Ave</v>
      </c>
      <c r="Y469" t="str">
        <f>VLOOKUP($C469,$AJ$3:$AN$4906,4,FALSE)</f>
        <v>Brampton</v>
      </c>
      <c r="Z469" t="str">
        <f>VLOOKUP($C469,$AJ$3:$AN$4906,5,FALSE)</f>
        <v>L6X3V2</v>
      </c>
      <c r="AA469">
        <f t="shared" si="73"/>
        <v>69.599999999999994</v>
      </c>
      <c r="AB469">
        <f t="shared" si="74"/>
        <v>0.2</v>
      </c>
      <c r="AC469">
        <f t="shared" si="75"/>
        <v>53.3</v>
      </c>
      <c r="AD469">
        <f t="shared" si="76"/>
        <v>-0.5</v>
      </c>
      <c r="AE469">
        <f t="shared" si="77"/>
        <v>85.4</v>
      </c>
      <c r="AF469">
        <f t="shared" si="78"/>
        <v>0.4</v>
      </c>
      <c r="AG469">
        <f t="shared" si="79"/>
        <v>37.4</v>
      </c>
      <c r="AH469">
        <f t="shared" si="80"/>
        <v>-0.9</v>
      </c>
      <c r="AJ469" s="9">
        <v>126258</v>
      </c>
      <c r="AK469" t="s">
        <v>4639</v>
      </c>
      <c r="AL469" t="s">
        <v>4634</v>
      </c>
      <c r="AM469" t="s">
        <v>4598</v>
      </c>
      <c r="AN469" t="s">
        <v>4635</v>
      </c>
    </row>
    <row r="470" spans="1:40" x14ac:dyDescent="0.3">
      <c r="A470" t="s">
        <v>458</v>
      </c>
      <c r="B470" t="s">
        <v>481</v>
      </c>
      <c r="C470" s="10">
        <v>747882</v>
      </c>
      <c r="D470">
        <v>46</v>
      </c>
      <c r="E470">
        <v>18</v>
      </c>
      <c r="F470">
        <v>148</v>
      </c>
      <c r="G470">
        <v>151</v>
      </c>
      <c r="H470">
        <v>0</v>
      </c>
      <c r="I470">
        <v>65.5</v>
      </c>
      <c r="J470">
        <v>0.1</v>
      </c>
      <c r="K470">
        <v>39.9</v>
      </c>
      <c r="L470">
        <v>-1.4</v>
      </c>
      <c r="M470">
        <v>87.7</v>
      </c>
      <c r="N470">
        <v>0.8</v>
      </c>
      <c r="O470">
        <v>56.3</v>
      </c>
      <c r="P470">
        <v>0.7</v>
      </c>
      <c r="U470" t="s">
        <v>458</v>
      </c>
      <c r="V470">
        <f t="shared" si="71"/>
        <v>747882</v>
      </c>
      <c r="W470" t="str">
        <f t="shared" si="72"/>
        <v>Our Lady of Providence Elementary School</v>
      </c>
      <c r="X470" t="str">
        <f>VLOOKUP($C470,$AJ$3:$AN$4906,3,FALSE)</f>
        <v>35 Black Oak Dr</v>
      </c>
      <c r="Y470" t="str">
        <f>VLOOKUP($C470,$AJ$3:$AN$4906,4,FALSE)</f>
        <v>Brampton</v>
      </c>
      <c r="Z470" t="str">
        <f>VLOOKUP($C470,$AJ$3:$AN$4906,5,FALSE)</f>
        <v>L6R1B9</v>
      </c>
      <c r="AA470">
        <f t="shared" si="73"/>
        <v>65.5</v>
      </c>
      <c r="AB470">
        <f t="shared" si="74"/>
        <v>0.1</v>
      </c>
      <c r="AC470">
        <f t="shared" si="75"/>
        <v>39.9</v>
      </c>
      <c r="AD470">
        <f t="shared" si="76"/>
        <v>-1.4</v>
      </c>
      <c r="AE470">
        <f t="shared" si="77"/>
        <v>87.7</v>
      </c>
      <c r="AF470">
        <f t="shared" si="78"/>
        <v>0.8</v>
      </c>
      <c r="AG470">
        <f t="shared" si="79"/>
        <v>56.3</v>
      </c>
      <c r="AH470">
        <f t="shared" si="80"/>
        <v>0.7</v>
      </c>
      <c r="AJ470" s="9">
        <v>111532</v>
      </c>
      <c r="AK470" t="s">
        <v>4640</v>
      </c>
      <c r="AL470" t="s">
        <v>4641</v>
      </c>
      <c r="AM470" t="s">
        <v>4621</v>
      </c>
      <c r="AN470" t="s">
        <v>4622</v>
      </c>
    </row>
    <row r="471" spans="1:40" x14ac:dyDescent="0.3">
      <c r="A471" t="s">
        <v>458</v>
      </c>
      <c r="B471" t="s">
        <v>482</v>
      </c>
      <c r="C471" s="10">
        <v>750042</v>
      </c>
      <c r="D471">
        <v>52</v>
      </c>
      <c r="E471">
        <v>20</v>
      </c>
      <c r="F471">
        <v>39</v>
      </c>
      <c r="G471">
        <v>43</v>
      </c>
      <c r="H471">
        <v>0</v>
      </c>
      <c r="I471">
        <v>83.3</v>
      </c>
      <c r="J471">
        <v>1.3</v>
      </c>
      <c r="K471">
        <v>66.7</v>
      </c>
      <c r="L471">
        <v>0.6</v>
      </c>
      <c r="M471">
        <v>90.7</v>
      </c>
      <c r="N471">
        <v>1.1000000000000001</v>
      </c>
      <c r="O471">
        <v>41.9</v>
      </c>
      <c r="P471">
        <v>-0.5</v>
      </c>
      <c r="U471" t="s">
        <v>458</v>
      </c>
      <c r="V471">
        <f t="shared" si="71"/>
        <v>750042</v>
      </c>
      <c r="W471" t="str">
        <f t="shared" si="72"/>
        <v>Pauline Vanier Catholic Elementary School</v>
      </c>
      <c r="X471" t="str">
        <f>VLOOKUP($C471,$AJ$3:$AN$4906,3,FALSE)</f>
        <v>56 Oaklea Blvd</v>
      </c>
      <c r="Y471" t="str">
        <f>VLOOKUP($C471,$AJ$3:$AN$4906,4,FALSE)</f>
        <v>Brampton</v>
      </c>
      <c r="Z471" t="str">
        <f>VLOOKUP($C471,$AJ$3:$AN$4906,5,FALSE)</f>
        <v>L6Y4G5</v>
      </c>
      <c r="AA471">
        <f t="shared" si="73"/>
        <v>83.3</v>
      </c>
      <c r="AB471">
        <f t="shared" si="74"/>
        <v>1.3</v>
      </c>
      <c r="AC471">
        <f t="shared" si="75"/>
        <v>66.7</v>
      </c>
      <c r="AD471">
        <f t="shared" si="76"/>
        <v>0.6</v>
      </c>
      <c r="AE471">
        <f t="shared" si="77"/>
        <v>90.7</v>
      </c>
      <c r="AF471">
        <f t="shared" si="78"/>
        <v>1.1000000000000001</v>
      </c>
      <c r="AG471">
        <f t="shared" si="79"/>
        <v>41.9</v>
      </c>
      <c r="AH471">
        <f t="shared" si="80"/>
        <v>-0.5</v>
      </c>
      <c r="AJ471" s="9">
        <v>544636</v>
      </c>
      <c r="AK471" t="s">
        <v>4642</v>
      </c>
      <c r="AL471" t="s">
        <v>4643</v>
      </c>
      <c r="AM471" t="s">
        <v>4644</v>
      </c>
      <c r="AN471" t="s">
        <v>4645</v>
      </c>
    </row>
    <row r="472" spans="1:40" x14ac:dyDescent="0.3">
      <c r="A472" t="s">
        <v>458</v>
      </c>
      <c r="B472" t="s">
        <v>483</v>
      </c>
      <c r="C472" s="10">
        <v>752029</v>
      </c>
      <c r="D472">
        <v>48</v>
      </c>
      <c r="E472">
        <v>12</v>
      </c>
      <c r="F472">
        <v>116</v>
      </c>
      <c r="G472">
        <v>98</v>
      </c>
      <c r="H472">
        <v>0</v>
      </c>
      <c r="I472">
        <v>72.400000000000006</v>
      </c>
      <c r="J472">
        <v>0.3</v>
      </c>
      <c r="K472">
        <v>57.8</v>
      </c>
      <c r="L472">
        <v>-0.5</v>
      </c>
      <c r="M472">
        <v>74.5</v>
      </c>
      <c r="N472">
        <v>-1</v>
      </c>
      <c r="O472">
        <v>49</v>
      </c>
      <c r="P472">
        <v>-0.3</v>
      </c>
      <c r="U472" t="s">
        <v>458</v>
      </c>
      <c r="V472">
        <f t="shared" si="71"/>
        <v>752029</v>
      </c>
      <c r="W472" t="str">
        <f t="shared" si="72"/>
        <v>Queen of Heaven School</v>
      </c>
      <c r="X472" t="str">
        <f>VLOOKUP($C472,$AJ$3:$AN$4906,3,FALSE)</f>
        <v>1198 Alexandra Ave.</v>
      </c>
      <c r="Y472" t="str">
        <f>VLOOKUP($C472,$AJ$3:$AN$4906,4,FALSE)</f>
        <v>Mississauga</v>
      </c>
      <c r="Z472" t="str">
        <f>VLOOKUP($C472,$AJ$3:$AN$4906,5,FALSE)</f>
        <v>L5E2A5</v>
      </c>
      <c r="AA472">
        <f t="shared" si="73"/>
        <v>72.400000000000006</v>
      </c>
      <c r="AB472">
        <f t="shared" si="74"/>
        <v>0.3</v>
      </c>
      <c r="AC472">
        <f t="shared" si="75"/>
        <v>57.8</v>
      </c>
      <c r="AD472">
        <f t="shared" si="76"/>
        <v>-0.5</v>
      </c>
      <c r="AE472">
        <f t="shared" si="77"/>
        <v>74.5</v>
      </c>
      <c r="AF472">
        <f t="shared" si="78"/>
        <v>-1</v>
      </c>
      <c r="AG472">
        <f t="shared" si="79"/>
        <v>49</v>
      </c>
      <c r="AH472">
        <f t="shared" si="80"/>
        <v>-0.3</v>
      </c>
      <c r="AJ472" s="9">
        <v>260926</v>
      </c>
      <c r="AK472" t="s">
        <v>4646</v>
      </c>
      <c r="AL472" t="s">
        <v>4647</v>
      </c>
      <c r="AM472" t="s">
        <v>4648</v>
      </c>
      <c r="AN472" t="s">
        <v>4649</v>
      </c>
    </row>
    <row r="473" spans="1:40" x14ac:dyDescent="0.3">
      <c r="A473" t="s">
        <v>458</v>
      </c>
      <c r="B473" t="s">
        <v>58</v>
      </c>
      <c r="C473" s="10">
        <v>867942</v>
      </c>
      <c r="D473">
        <v>47</v>
      </c>
      <c r="E473">
        <v>16</v>
      </c>
      <c r="F473">
        <v>82</v>
      </c>
      <c r="G473">
        <v>75</v>
      </c>
      <c r="H473">
        <v>0</v>
      </c>
      <c r="I473">
        <v>77.400000000000006</v>
      </c>
      <c r="J473">
        <v>0.8</v>
      </c>
      <c r="K473">
        <v>69.5</v>
      </c>
      <c r="L473">
        <v>0.8</v>
      </c>
      <c r="M473">
        <v>89.3</v>
      </c>
      <c r="N473">
        <v>0.7</v>
      </c>
      <c r="O473">
        <v>58.7</v>
      </c>
      <c r="P473">
        <v>0.6</v>
      </c>
      <c r="U473" t="s">
        <v>458</v>
      </c>
      <c r="V473">
        <f t="shared" si="71"/>
        <v>867942</v>
      </c>
      <c r="W473" t="str">
        <f t="shared" si="72"/>
        <v>Sacred Heart Separate School</v>
      </c>
      <c r="X473" t="str">
        <f>VLOOKUP($C473,$AJ$3:$AN$4906,3,FALSE)</f>
        <v>24 Kerwood Place</v>
      </c>
      <c r="Y473" t="str">
        <f>VLOOKUP($C473,$AJ$3:$AN$4906,4,FALSE)</f>
        <v>Brampton</v>
      </c>
      <c r="Z473" t="str">
        <f>VLOOKUP($C473,$AJ$3:$AN$4906,5,FALSE)</f>
        <v>L6Z1Y1</v>
      </c>
      <c r="AA473">
        <f t="shared" si="73"/>
        <v>77.400000000000006</v>
      </c>
      <c r="AB473">
        <f t="shared" si="74"/>
        <v>0.8</v>
      </c>
      <c r="AC473">
        <f t="shared" si="75"/>
        <v>69.5</v>
      </c>
      <c r="AD473">
        <f t="shared" si="76"/>
        <v>0.8</v>
      </c>
      <c r="AE473">
        <f t="shared" si="77"/>
        <v>89.3</v>
      </c>
      <c r="AF473">
        <f t="shared" si="78"/>
        <v>0.7</v>
      </c>
      <c r="AG473">
        <f t="shared" si="79"/>
        <v>58.7</v>
      </c>
      <c r="AH473">
        <f t="shared" si="80"/>
        <v>0.6</v>
      </c>
      <c r="AJ473" s="9">
        <v>848662</v>
      </c>
      <c r="AK473" t="s">
        <v>4650</v>
      </c>
      <c r="AL473" t="s">
        <v>4651</v>
      </c>
      <c r="AM473" t="s">
        <v>4598</v>
      </c>
      <c r="AN473" t="s">
        <v>4652</v>
      </c>
    </row>
    <row r="474" spans="1:40" x14ac:dyDescent="0.3">
      <c r="A474" t="s">
        <v>458</v>
      </c>
      <c r="B474" t="s">
        <v>484</v>
      </c>
      <c r="C474" s="10">
        <v>690031</v>
      </c>
      <c r="D474">
        <v>65</v>
      </c>
      <c r="E474">
        <v>7</v>
      </c>
      <c r="F474">
        <v>87</v>
      </c>
      <c r="G474">
        <v>64</v>
      </c>
      <c r="H474">
        <v>0</v>
      </c>
      <c r="I474">
        <v>75.900000000000006</v>
      </c>
      <c r="J474">
        <v>0</v>
      </c>
      <c r="K474">
        <v>74.7</v>
      </c>
      <c r="L474">
        <v>0.2</v>
      </c>
      <c r="M474">
        <v>87.5</v>
      </c>
      <c r="N474">
        <v>-0.4</v>
      </c>
      <c r="O474">
        <v>73.400000000000006</v>
      </c>
      <c r="P474">
        <v>0.8</v>
      </c>
      <c r="U474" t="s">
        <v>458</v>
      </c>
      <c r="V474">
        <f t="shared" si="71"/>
        <v>690031</v>
      </c>
      <c r="W474" t="str">
        <f t="shared" si="72"/>
        <v>St Edith Stein Elementary School</v>
      </c>
      <c r="X474" t="str">
        <f>VLOOKUP($C474,$AJ$3:$AN$4906,3,FALSE)</f>
        <v>6234 Osprey Blvd</v>
      </c>
      <c r="Y474" t="str">
        <f>VLOOKUP($C474,$AJ$3:$AN$4906,4,FALSE)</f>
        <v>Mississauga</v>
      </c>
      <c r="Z474" t="str">
        <f>VLOOKUP($C474,$AJ$3:$AN$4906,5,FALSE)</f>
        <v>L5N5V5</v>
      </c>
      <c r="AA474">
        <f t="shared" si="73"/>
        <v>75.900000000000006</v>
      </c>
      <c r="AB474">
        <f t="shared" si="74"/>
        <v>0</v>
      </c>
      <c r="AC474">
        <f t="shared" si="75"/>
        <v>74.7</v>
      </c>
      <c r="AD474">
        <f t="shared" si="76"/>
        <v>0.2</v>
      </c>
      <c r="AE474">
        <f t="shared" si="77"/>
        <v>87.5</v>
      </c>
      <c r="AF474">
        <f t="shared" si="78"/>
        <v>-0.4</v>
      </c>
      <c r="AG474">
        <f t="shared" si="79"/>
        <v>73.400000000000006</v>
      </c>
      <c r="AH474">
        <f t="shared" si="80"/>
        <v>0.8</v>
      </c>
      <c r="AJ474" s="9">
        <v>685011</v>
      </c>
      <c r="AK474" t="s">
        <v>4653</v>
      </c>
      <c r="AL474" t="s">
        <v>4654</v>
      </c>
      <c r="AM474" t="s">
        <v>4598</v>
      </c>
      <c r="AN474" t="s">
        <v>4655</v>
      </c>
    </row>
    <row r="475" spans="1:40" x14ac:dyDescent="0.3">
      <c r="A475" t="s">
        <v>458</v>
      </c>
      <c r="B475" t="s">
        <v>485</v>
      </c>
      <c r="C475" s="10">
        <v>750298</v>
      </c>
      <c r="D475">
        <v>52</v>
      </c>
      <c r="E475">
        <v>23</v>
      </c>
      <c r="F475">
        <v>87</v>
      </c>
      <c r="G475">
        <v>156</v>
      </c>
      <c r="H475">
        <v>0</v>
      </c>
      <c r="I475">
        <v>57.5</v>
      </c>
      <c r="J475">
        <v>-0.6</v>
      </c>
      <c r="K475">
        <v>40.200000000000003</v>
      </c>
      <c r="L475">
        <v>-1.5</v>
      </c>
      <c r="M475">
        <v>88.5</v>
      </c>
      <c r="N475">
        <v>0.8</v>
      </c>
      <c r="O475">
        <v>61.5</v>
      </c>
      <c r="P475">
        <v>0.9</v>
      </c>
      <c r="U475" t="s">
        <v>458</v>
      </c>
      <c r="V475">
        <f t="shared" si="71"/>
        <v>750298</v>
      </c>
      <c r="W475" t="str">
        <f t="shared" si="72"/>
        <v>St Margaret of Scotland School</v>
      </c>
      <c r="X475" t="str">
        <f>VLOOKUP($C475,$AJ$3:$AN$4906,3,FALSE)</f>
        <v>2266 Council Ring Rd</v>
      </c>
      <c r="Y475" t="str">
        <f>VLOOKUP($C475,$AJ$3:$AN$4906,4,FALSE)</f>
        <v>Mississauga</v>
      </c>
      <c r="Z475" t="str">
        <f>VLOOKUP($C475,$AJ$3:$AN$4906,5,FALSE)</f>
        <v>L5L1C1</v>
      </c>
      <c r="AA475">
        <f t="shared" si="73"/>
        <v>57.5</v>
      </c>
      <c r="AB475">
        <f t="shared" si="74"/>
        <v>-0.6</v>
      </c>
      <c r="AC475">
        <f t="shared" si="75"/>
        <v>40.200000000000003</v>
      </c>
      <c r="AD475">
        <f t="shared" si="76"/>
        <v>-1.5</v>
      </c>
      <c r="AE475">
        <f t="shared" si="77"/>
        <v>88.5</v>
      </c>
      <c r="AF475">
        <f t="shared" si="78"/>
        <v>0.8</v>
      </c>
      <c r="AG475">
        <f t="shared" si="79"/>
        <v>61.5</v>
      </c>
      <c r="AH475">
        <f t="shared" si="80"/>
        <v>0.9</v>
      </c>
      <c r="AJ475" s="9">
        <v>697605</v>
      </c>
      <c r="AK475" t="s">
        <v>4653</v>
      </c>
      <c r="AL475" t="s">
        <v>4656</v>
      </c>
      <c r="AM475" t="s">
        <v>4598</v>
      </c>
      <c r="AN475" t="s">
        <v>4655</v>
      </c>
    </row>
    <row r="476" spans="1:40" x14ac:dyDescent="0.3">
      <c r="A476" t="s">
        <v>458</v>
      </c>
      <c r="B476" t="s">
        <v>486</v>
      </c>
      <c r="C476" s="10">
        <v>759481</v>
      </c>
      <c r="D476">
        <v>53</v>
      </c>
      <c r="E476">
        <v>17</v>
      </c>
      <c r="F476">
        <v>78</v>
      </c>
      <c r="G476">
        <v>107</v>
      </c>
      <c r="H476">
        <v>0</v>
      </c>
      <c r="I476">
        <v>72.400000000000006</v>
      </c>
      <c r="J476">
        <v>0.3</v>
      </c>
      <c r="K476">
        <v>55.1</v>
      </c>
      <c r="L476">
        <v>-0.6</v>
      </c>
      <c r="M476">
        <v>90.7</v>
      </c>
      <c r="N476">
        <v>0.7</v>
      </c>
      <c r="O476">
        <v>53.3</v>
      </c>
      <c r="P476">
        <v>0</v>
      </c>
      <c r="U476" t="s">
        <v>458</v>
      </c>
      <c r="V476">
        <f t="shared" si="71"/>
        <v>759481</v>
      </c>
      <c r="W476" t="str">
        <f t="shared" si="72"/>
        <v>San Lorenzo Ruiz Elementary School</v>
      </c>
      <c r="X476" t="str">
        <f>VLOOKUP($C476,$AJ$3:$AN$4906,3,FALSE)</f>
        <v>100 Barondale Dr</v>
      </c>
      <c r="Y476" t="str">
        <f>VLOOKUP($C476,$AJ$3:$AN$4906,4,FALSE)</f>
        <v>Mississauga</v>
      </c>
      <c r="Z476" t="str">
        <f>VLOOKUP($C476,$AJ$3:$AN$4906,5,FALSE)</f>
        <v>L4Z3R1</v>
      </c>
      <c r="AA476">
        <f t="shared" si="73"/>
        <v>72.400000000000006</v>
      </c>
      <c r="AB476">
        <f t="shared" si="74"/>
        <v>0.3</v>
      </c>
      <c r="AC476">
        <f t="shared" si="75"/>
        <v>55.1</v>
      </c>
      <c r="AD476">
        <f t="shared" si="76"/>
        <v>-0.6</v>
      </c>
      <c r="AE476">
        <f t="shared" si="77"/>
        <v>90.7</v>
      </c>
      <c r="AF476">
        <f t="shared" si="78"/>
        <v>0.7</v>
      </c>
      <c r="AG476">
        <f t="shared" si="79"/>
        <v>53.3</v>
      </c>
      <c r="AH476">
        <f t="shared" si="80"/>
        <v>0</v>
      </c>
      <c r="AJ476" s="9">
        <v>710660</v>
      </c>
      <c r="AK476" t="s">
        <v>4657</v>
      </c>
      <c r="AL476" t="s">
        <v>4658</v>
      </c>
      <c r="AM476" t="s">
        <v>4601</v>
      </c>
      <c r="AN476" t="s">
        <v>4659</v>
      </c>
    </row>
    <row r="477" spans="1:40" x14ac:dyDescent="0.3">
      <c r="A477" t="s">
        <v>458</v>
      </c>
      <c r="B477" t="s">
        <v>487</v>
      </c>
      <c r="C477" s="10">
        <v>770434</v>
      </c>
      <c r="D477">
        <v>48</v>
      </c>
      <c r="E477">
        <v>15</v>
      </c>
      <c r="F477">
        <v>95</v>
      </c>
      <c r="G477">
        <v>99</v>
      </c>
      <c r="H477">
        <v>0</v>
      </c>
      <c r="I477">
        <v>67.400000000000006</v>
      </c>
      <c r="J477">
        <v>0.1</v>
      </c>
      <c r="K477">
        <v>50.5</v>
      </c>
      <c r="L477">
        <v>-0.7</v>
      </c>
      <c r="M477">
        <v>73.2</v>
      </c>
      <c r="N477">
        <v>-1</v>
      </c>
      <c r="O477">
        <v>24.2</v>
      </c>
      <c r="P477">
        <v>-2</v>
      </c>
      <c r="U477" t="s">
        <v>458</v>
      </c>
      <c r="V477">
        <f t="shared" si="71"/>
        <v>770434</v>
      </c>
      <c r="W477" t="str">
        <f t="shared" si="72"/>
        <v>St Agnes Separate School</v>
      </c>
      <c r="X477" t="str">
        <f>VLOOKUP($C477,$AJ$3:$AN$4906,3,FALSE)</f>
        <v>103 Richvale Dr S</v>
      </c>
      <c r="Y477" t="str">
        <f>VLOOKUP($C477,$AJ$3:$AN$4906,4,FALSE)</f>
        <v>Brampton</v>
      </c>
      <c r="Z477" t="str">
        <f>VLOOKUP($C477,$AJ$3:$AN$4906,5,FALSE)</f>
        <v>L6Z4G6</v>
      </c>
      <c r="AA477">
        <f t="shared" si="73"/>
        <v>67.400000000000006</v>
      </c>
      <c r="AB477">
        <f t="shared" si="74"/>
        <v>0.1</v>
      </c>
      <c r="AC477">
        <f t="shared" si="75"/>
        <v>50.5</v>
      </c>
      <c r="AD477">
        <f t="shared" si="76"/>
        <v>-0.7</v>
      </c>
      <c r="AE477">
        <f t="shared" si="77"/>
        <v>73.2</v>
      </c>
      <c r="AF477">
        <f t="shared" si="78"/>
        <v>-1</v>
      </c>
      <c r="AG477">
        <f t="shared" si="79"/>
        <v>24.2</v>
      </c>
      <c r="AH477">
        <f t="shared" si="80"/>
        <v>-2</v>
      </c>
      <c r="AJ477" s="9">
        <v>689730</v>
      </c>
      <c r="AK477" t="s">
        <v>4660</v>
      </c>
      <c r="AL477" t="s">
        <v>4661</v>
      </c>
      <c r="AM477" t="s">
        <v>4662</v>
      </c>
      <c r="AN477" t="s">
        <v>4663</v>
      </c>
    </row>
    <row r="478" spans="1:40" x14ac:dyDescent="0.3">
      <c r="A478" t="s">
        <v>458</v>
      </c>
      <c r="B478" t="s">
        <v>488</v>
      </c>
      <c r="C478" s="10">
        <v>759562</v>
      </c>
      <c r="D478">
        <v>39</v>
      </c>
      <c r="E478">
        <v>19</v>
      </c>
      <c r="F478">
        <v>91</v>
      </c>
      <c r="G478">
        <v>103</v>
      </c>
      <c r="H478">
        <v>0</v>
      </c>
      <c r="I478">
        <v>53.8</v>
      </c>
      <c r="J478">
        <v>-0.3</v>
      </c>
      <c r="K478">
        <v>44</v>
      </c>
      <c r="L478">
        <v>-0.6</v>
      </c>
      <c r="M478">
        <v>77.2</v>
      </c>
      <c r="N478">
        <v>0.2</v>
      </c>
      <c r="O478">
        <v>33</v>
      </c>
      <c r="P478">
        <v>-0.9</v>
      </c>
      <c r="U478" t="s">
        <v>458</v>
      </c>
      <c r="V478">
        <f t="shared" si="71"/>
        <v>759562</v>
      </c>
      <c r="W478" t="str">
        <f t="shared" si="72"/>
        <v>St Alfred School</v>
      </c>
      <c r="X478" t="str">
        <f>VLOOKUP($C478,$AJ$3:$AN$4906,3,FALSE)</f>
        <v>3341 Havenwood Dr</v>
      </c>
      <c r="Y478" t="str">
        <f>VLOOKUP($C478,$AJ$3:$AN$4906,4,FALSE)</f>
        <v>Mississauga</v>
      </c>
      <c r="Z478" t="str">
        <f>VLOOKUP($C478,$AJ$3:$AN$4906,5,FALSE)</f>
        <v>L4X2M2</v>
      </c>
      <c r="AA478">
        <f t="shared" si="73"/>
        <v>53.8</v>
      </c>
      <c r="AB478">
        <f t="shared" si="74"/>
        <v>-0.3</v>
      </c>
      <c r="AC478">
        <f t="shared" si="75"/>
        <v>44</v>
      </c>
      <c r="AD478">
        <f t="shared" si="76"/>
        <v>-0.6</v>
      </c>
      <c r="AE478">
        <f t="shared" si="77"/>
        <v>77.2</v>
      </c>
      <c r="AF478">
        <f t="shared" si="78"/>
        <v>0.2</v>
      </c>
      <c r="AG478">
        <f t="shared" si="79"/>
        <v>33</v>
      </c>
      <c r="AH478">
        <f t="shared" si="80"/>
        <v>-0.9</v>
      </c>
      <c r="AJ478" s="9">
        <v>710504</v>
      </c>
      <c r="AK478" t="s">
        <v>4660</v>
      </c>
      <c r="AL478" t="s">
        <v>4661</v>
      </c>
      <c r="AM478" t="s">
        <v>4662</v>
      </c>
      <c r="AN478" t="s">
        <v>4663</v>
      </c>
    </row>
    <row r="479" spans="1:40" x14ac:dyDescent="0.3">
      <c r="A479" t="s">
        <v>458</v>
      </c>
      <c r="B479" t="s">
        <v>489</v>
      </c>
      <c r="C479" s="10">
        <v>772496</v>
      </c>
      <c r="D479">
        <v>37</v>
      </c>
      <c r="E479">
        <v>17</v>
      </c>
      <c r="F479">
        <v>140</v>
      </c>
      <c r="G479">
        <v>184</v>
      </c>
      <c r="H479">
        <v>0</v>
      </c>
      <c r="I479">
        <v>61.1</v>
      </c>
      <c r="J479">
        <v>-0.3</v>
      </c>
      <c r="K479">
        <v>49.3</v>
      </c>
      <c r="L479">
        <v>-0.8</v>
      </c>
      <c r="M479">
        <v>78.8</v>
      </c>
      <c r="N479">
        <v>-0.2</v>
      </c>
      <c r="O479">
        <v>26.6</v>
      </c>
      <c r="P479">
        <v>-1.5</v>
      </c>
      <c r="U479" t="s">
        <v>458</v>
      </c>
      <c r="V479">
        <f t="shared" si="71"/>
        <v>772496</v>
      </c>
      <c r="W479" t="str">
        <f t="shared" si="72"/>
        <v>St Andrew School</v>
      </c>
      <c r="X479" t="str">
        <f>VLOOKUP($C479,$AJ$3:$AN$4906,3,FALSE)</f>
        <v>50 Meadow Dr</v>
      </c>
      <c r="Y479" t="str">
        <f>VLOOKUP($C479,$AJ$3:$AN$4906,4,FALSE)</f>
        <v>Orangeville</v>
      </c>
      <c r="Z479" t="str">
        <f>VLOOKUP($C479,$AJ$3:$AN$4906,5,FALSE)</f>
        <v>L9W3Z1</v>
      </c>
      <c r="AA479">
        <f t="shared" si="73"/>
        <v>61.1</v>
      </c>
      <c r="AB479">
        <f t="shared" si="74"/>
        <v>-0.3</v>
      </c>
      <c r="AC479">
        <f t="shared" si="75"/>
        <v>49.3</v>
      </c>
      <c r="AD479">
        <f t="shared" si="76"/>
        <v>-0.8</v>
      </c>
      <c r="AE479">
        <f t="shared" si="77"/>
        <v>78.8</v>
      </c>
      <c r="AF479">
        <f t="shared" si="78"/>
        <v>-0.2</v>
      </c>
      <c r="AG479">
        <f t="shared" si="79"/>
        <v>26.6</v>
      </c>
      <c r="AH479">
        <f t="shared" si="80"/>
        <v>-1.5</v>
      </c>
      <c r="AJ479" s="9">
        <v>701580</v>
      </c>
      <c r="AK479" t="s">
        <v>4664</v>
      </c>
      <c r="AL479" t="s">
        <v>4665</v>
      </c>
      <c r="AM479" t="s">
        <v>4666</v>
      </c>
      <c r="AN479" t="s">
        <v>4667</v>
      </c>
    </row>
    <row r="480" spans="1:40" x14ac:dyDescent="0.3">
      <c r="A480" t="s">
        <v>458</v>
      </c>
      <c r="B480" t="s">
        <v>490</v>
      </c>
      <c r="C480" s="10">
        <v>770620</v>
      </c>
      <c r="D480">
        <v>48</v>
      </c>
      <c r="E480">
        <v>16</v>
      </c>
      <c r="F480">
        <v>142</v>
      </c>
      <c r="G480">
        <v>84</v>
      </c>
      <c r="H480">
        <v>0</v>
      </c>
      <c r="I480">
        <v>70.099999999999994</v>
      </c>
      <c r="J480">
        <v>0.3</v>
      </c>
      <c r="K480">
        <v>42.3</v>
      </c>
      <c r="L480">
        <v>-1.3</v>
      </c>
      <c r="M480">
        <v>89.3</v>
      </c>
      <c r="N480">
        <v>0.8</v>
      </c>
      <c r="O480">
        <v>46.4</v>
      </c>
      <c r="P480">
        <v>-0.2</v>
      </c>
      <c r="U480" t="s">
        <v>458</v>
      </c>
      <c r="V480">
        <f t="shared" si="71"/>
        <v>770620</v>
      </c>
      <c r="W480" t="str">
        <f t="shared" si="72"/>
        <v>St Angela Merici Catholic Elementary School</v>
      </c>
      <c r="X480" t="str">
        <f>VLOOKUP($C480,$AJ$3:$AN$4906,3,FALSE)</f>
        <v>83 Edenbrook Hill Dr</v>
      </c>
      <c r="Y480" t="str">
        <f>VLOOKUP($C480,$AJ$3:$AN$4906,4,FALSE)</f>
        <v>Brampton</v>
      </c>
      <c r="Z480" t="str">
        <f>VLOOKUP($C480,$AJ$3:$AN$4906,5,FALSE)</f>
        <v>L7A2N7</v>
      </c>
      <c r="AA480">
        <f t="shared" si="73"/>
        <v>70.099999999999994</v>
      </c>
      <c r="AB480">
        <f t="shared" si="74"/>
        <v>0.3</v>
      </c>
      <c r="AC480">
        <f t="shared" si="75"/>
        <v>42.3</v>
      </c>
      <c r="AD480">
        <f t="shared" si="76"/>
        <v>-1.3</v>
      </c>
      <c r="AE480">
        <f t="shared" si="77"/>
        <v>89.3</v>
      </c>
      <c r="AF480">
        <f t="shared" si="78"/>
        <v>0.8</v>
      </c>
      <c r="AG480">
        <f t="shared" si="79"/>
        <v>46.4</v>
      </c>
      <c r="AH480">
        <f t="shared" si="80"/>
        <v>-0.2</v>
      </c>
      <c r="AJ480" s="9">
        <v>753068</v>
      </c>
      <c r="AK480" t="s">
        <v>4668</v>
      </c>
      <c r="AL480" t="s">
        <v>4669</v>
      </c>
      <c r="AM480" t="s">
        <v>4601</v>
      </c>
      <c r="AN480" t="s">
        <v>4670</v>
      </c>
    </row>
    <row r="481" spans="1:40" x14ac:dyDescent="0.3">
      <c r="A481" t="s">
        <v>458</v>
      </c>
      <c r="B481" t="s">
        <v>491</v>
      </c>
      <c r="C481" s="10">
        <v>771759</v>
      </c>
      <c r="D481">
        <v>34</v>
      </c>
      <c r="E481">
        <v>26</v>
      </c>
      <c r="F481">
        <v>98</v>
      </c>
      <c r="G481">
        <v>171</v>
      </c>
      <c r="H481">
        <v>0</v>
      </c>
      <c r="I481">
        <v>58.2</v>
      </c>
      <c r="J481">
        <v>0</v>
      </c>
      <c r="K481">
        <v>44.9</v>
      </c>
      <c r="L481">
        <v>-0.3</v>
      </c>
      <c r="M481">
        <v>83</v>
      </c>
      <c r="N481">
        <v>1</v>
      </c>
      <c r="O481">
        <v>35.700000000000003</v>
      </c>
      <c r="P481">
        <v>-0.2</v>
      </c>
      <c r="U481" t="s">
        <v>458</v>
      </c>
      <c r="V481">
        <f t="shared" si="71"/>
        <v>771759</v>
      </c>
      <c r="W481" t="str">
        <f t="shared" si="72"/>
        <v>St Anne Separate School</v>
      </c>
      <c r="X481" t="str">
        <f>VLOOKUP($C481,$AJ$3:$AN$4906,3,FALSE)</f>
        <v>124 Vodden St</v>
      </c>
      <c r="Y481" t="str">
        <f>VLOOKUP($C481,$AJ$3:$AN$4906,4,FALSE)</f>
        <v>Brampton</v>
      </c>
      <c r="Z481" t="str">
        <f>VLOOKUP($C481,$AJ$3:$AN$4906,5,FALSE)</f>
        <v>L6V1M5</v>
      </c>
      <c r="AA481">
        <f t="shared" si="73"/>
        <v>58.2</v>
      </c>
      <c r="AB481">
        <f t="shared" si="74"/>
        <v>0</v>
      </c>
      <c r="AC481">
        <f t="shared" si="75"/>
        <v>44.9</v>
      </c>
      <c r="AD481">
        <f t="shared" si="76"/>
        <v>-0.3</v>
      </c>
      <c r="AE481">
        <f t="shared" si="77"/>
        <v>83</v>
      </c>
      <c r="AF481">
        <f t="shared" si="78"/>
        <v>1</v>
      </c>
      <c r="AG481">
        <f t="shared" si="79"/>
        <v>35.700000000000003</v>
      </c>
      <c r="AH481">
        <f t="shared" si="80"/>
        <v>-0.2</v>
      </c>
      <c r="AJ481" s="9">
        <v>728101</v>
      </c>
      <c r="AK481" t="s">
        <v>4671</v>
      </c>
      <c r="AL481" t="s">
        <v>4672</v>
      </c>
      <c r="AM481" t="s">
        <v>4673</v>
      </c>
      <c r="AN481" t="s">
        <v>4674</v>
      </c>
    </row>
    <row r="482" spans="1:40" x14ac:dyDescent="0.3">
      <c r="A482" t="s">
        <v>458</v>
      </c>
      <c r="B482" t="s">
        <v>492</v>
      </c>
      <c r="C482" s="10">
        <v>773530</v>
      </c>
      <c r="D482">
        <v>37</v>
      </c>
      <c r="E482">
        <v>25</v>
      </c>
      <c r="F482">
        <v>84</v>
      </c>
      <c r="G482">
        <v>89</v>
      </c>
      <c r="H482">
        <v>0</v>
      </c>
      <c r="I482">
        <v>57.7</v>
      </c>
      <c r="J482">
        <v>-0.3</v>
      </c>
      <c r="K482">
        <v>35.700000000000003</v>
      </c>
      <c r="L482">
        <v>-1.4</v>
      </c>
      <c r="M482">
        <v>71.900000000000006</v>
      </c>
      <c r="N482">
        <v>-0.5</v>
      </c>
      <c r="O482">
        <v>18</v>
      </c>
      <c r="P482">
        <v>-1.8</v>
      </c>
      <c r="U482" t="s">
        <v>458</v>
      </c>
      <c r="V482">
        <f t="shared" si="71"/>
        <v>773530</v>
      </c>
      <c r="W482" t="str">
        <f t="shared" si="72"/>
        <v>St Anthony School</v>
      </c>
      <c r="X482" t="str">
        <f>VLOOKUP($C482,$AJ$3:$AN$4906,3,FALSE)</f>
        <v>950 North Park Dr</v>
      </c>
      <c r="Y482" t="str">
        <f>VLOOKUP($C482,$AJ$3:$AN$4906,4,FALSE)</f>
        <v>Brampton</v>
      </c>
      <c r="Z482" t="str">
        <f>VLOOKUP($C482,$AJ$3:$AN$4906,5,FALSE)</f>
        <v>L6S3L5</v>
      </c>
      <c r="AA482">
        <f t="shared" si="73"/>
        <v>57.7</v>
      </c>
      <c r="AB482">
        <f t="shared" si="74"/>
        <v>-0.3</v>
      </c>
      <c r="AC482">
        <f t="shared" si="75"/>
        <v>35.700000000000003</v>
      </c>
      <c r="AD482">
        <f t="shared" si="76"/>
        <v>-1.4</v>
      </c>
      <c r="AE482">
        <f t="shared" si="77"/>
        <v>71.900000000000006</v>
      </c>
      <c r="AF482">
        <f t="shared" si="78"/>
        <v>-0.5</v>
      </c>
      <c r="AG482">
        <f t="shared" si="79"/>
        <v>18</v>
      </c>
      <c r="AH482">
        <f t="shared" si="80"/>
        <v>-1.8</v>
      </c>
      <c r="AJ482" s="9">
        <v>730440</v>
      </c>
      <c r="AK482" t="s">
        <v>4675</v>
      </c>
      <c r="AL482" t="s">
        <v>4676</v>
      </c>
      <c r="AM482" t="s">
        <v>4677</v>
      </c>
      <c r="AN482" t="s">
        <v>4678</v>
      </c>
    </row>
    <row r="483" spans="1:40" x14ac:dyDescent="0.3">
      <c r="A483" t="s">
        <v>458</v>
      </c>
      <c r="B483" t="s">
        <v>493</v>
      </c>
      <c r="C483" s="10">
        <v>775797</v>
      </c>
      <c r="D483">
        <v>64</v>
      </c>
      <c r="E483">
        <v>11</v>
      </c>
      <c r="F483">
        <v>68</v>
      </c>
      <c r="G483">
        <v>171</v>
      </c>
      <c r="H483">
        <v>0</v>
      </c>
      <c r="I483">
        <v>75.7</v>
      </c>
      <c r="J483">
        <v>0.1</v>
      </c>
      <c r="K483">
        <v>64.7</v>
      </c>
      <c r="L483">
        <v>-0.4</v>
      </c>
      <c r="M483">
        <v>95.6</v>
      </c>
      <c r="N483">
        <v>0.8</v>
      </c>
      <c r="O483">
        <v>71.3</v>
      </c>
      <c r="P483">
        <v>0.9</v>
      </c>
      <c r="U483" t="s">
        <v>458</v>
      </c>
      <c r="V483">
        <f t="shared" si="71"/>
        <v>775797</v>
      </c>
      <c r="W483" t="str">
        <f t="shared" si="72"/>
        <v>St. Barbara Elementary School</v>
      </c>
      <c r="X483" t="str">
        <f>VLOOKUP($C483,$AJ$3:$AN$4906,3,FALSE)</f>
        <v>1455 Samuelson Circle</v>
      </c>
      <c r="Y483" t="str">
        <f>VLOOKUP($C483,$AJ$3:$AN$4906,4,FALSE)</f>
        <v>Mississauga</v>
      </c>
      <c r="Z483" t="str">
        <f>VLOOKUP($C483,$AJ$3:$AN$4906,5,FALSE)</f>
        <v>L5N7Z2</v>
      </c>
      <c r="AA483">
        <f t="shared" si="73"/>
        <v>75.7</v>
      </c>
      <c r="AB483">
        <f t="shared" si="74"/>
        <v>0.1</v>
      </c>
      <c r="AC483">
        <f t="shared" si="75"/>
        <v>64.7</v>
      </c>
      <c r="AD483">
        <f t="shared" si="76"/>
        <v>-0.4</v>
      </c>
      <c r="AE483">
        <f t="shared" si="77"/>
        <v>95.6</v>
      </c>
      <c r="AF483">
        <f t="shared" si="78"/>
        <v>0.8</v>
      </c>
      <c r="AG483">
        <f t="shared" si="79"/>
        <v>71.3</v>
      </c>
      <c r="AH483">
        <f t="shared" si="80"/>
        <v>0.9</v>
      </c>
      <c r="AJ483" s="9">
        <v>854590</v>
      </c>
      <c r="AK483" t="s">
        <v>4679</v>
      </c>
      <c r="AL483" t="s">
        <v>4680</v>
      </c>
      <c r="AM483" t="s">
        <v>4681</v>
      </c>
      <c r="AN483" t="s">
        <v>4682</v>
      </c>
    </row>
    <row r="484" spans="1:40" x14ac:dyDescent="0.3">
      <c r="A484" t="s">
        <v>458</v>
      </c>
      <c r="B484" t="s">
        <v>494</v>
      </c>
      <c r="C484" s="10">
        <v>776092</v>
      </c>
      <c r="D484">
        <v>54</v>
      </c>
      <c r="E484">
        <v>15</v>
      </c>
      <c r="F484">
        <v>69</v>
      </c>
      <c r="G484">
        <v>82</v>
      </c>
      <c r="H484">
        <v>0</v>
      </c>
      <c r="I484">
        <v>77.5</v>
      </c>
      <c r="J484">
        <v>0.5</v>
      </c>
      <c r="K484">
        <v>68.099999999999994</v>
      </c>
      <c r="L484">
        <v>0.2</v>
      </c>
      <c r="M484">
        <v>87.2</v>
      </c>
      <c r="N484">
        <v>0.2</v>
      </c>
      <c r="O484">
        <v>50</v>
      </c>
      <c r="P484">
        <v>-0.4</v>
      </c>
      <c r="U484" t="s">
        <v>458</v>
      </c>
      <c r="V484">
        <f t="shared" si="71"/>
        <v>776092</v>
      </c>
      <c r="W484" t="str">
        <f t="shared" si="72"/>
        <v>St Basil School</v>
      </c>
      <c r="X484" t="str">
        <f>VLOOKUP($C484,$AJ$3:$AN$4906,3,FALSE)</f>
        <v>4235 Golden Orchard Dr</v>
      </c>
      <c r="Y484" t="str">
        <f>VLOOKUP($C484,$AJ$3:$AN$4906,4,FALSE)</f>
        <v>Mississauga</v>
      </c>
      <c r="Z484" t="str">
        <f>VLOOKUP($C484,$AJ$3:$AN$4906,5,FALSE)</f>
        <v>L4W3G1</v>
      </c>
      <c r="AA484">
        <f t="shared" si="73"/>
        <v>77.5</v>
      </c>
      <c r="AB484">
        <f t="shared" si="74"/>
        <v>0.5</v>
      </c>
      <c r="AC484">
        <f t="shared" si="75"/>
        <v>68.099999999999994</v>
      </c>
      <c r="AD484">
        <f t="shared" si="76"/>
        <v>0.2</v>
      </c>
      <c r="AE484">
        <f t="shared" si="77"/>
        <v>87.2</v>
      </c>
      <c r="AF484">
        <f t="shared" si="78"/>
        <v>0.2</v>
      </c>
      <c r="AG484">
        <f t="shared" si="79"/>
        <v>50</v>
      </c>
      <c r="AH484">
        <f t="shared" si="80"/>
        <v>-0.4</v>
      </c>
      <c r="AJ484" s="9">
        <v>858366</v>
      </c>
      <c r="AK484" t="s">
        <v>4683</v>
      </c>
      <c r="AL484" t="s">
        <v>4684</v>
      </c>
      <c r="AM484" t="s">
        <v>4598</v>
      </c>
      <c r="AN484" t="s">
        <v>4685</v>
      </c>
    </row>
    <row r="485" spans="1:40" x14ac:dyDescent="0.3">
      <c r="A485" t="s">
        <v>458</v>
      </c>
      <c r="B485" t="s">
        <v>495</v>
      </c>
      <c r="C485" s="10">
        <v>776742</v>
      </c>
      <c r="D485">
        <v>34</v>
      </c>
      <c r="E485">
        <v>12</v>
      </c>
      <c r="F485">
        <v>165</v>
      </c>
      <c r="G485">
        <v>165</v>
      </c>
      <c r="H485">
        <v>0</v>
      </c>
      <c r="I485">
        <v>60.9</v>
      </c>
      <c r="J485">
        <v>-0.3</v>
      </c>
      <c r="K485">
        <v>52.1</v>
      </c>
      <c r="L485">
        <v>-0.5</v>
      </c>
      <c r="M485">
        <v>75.2</v>
      </c>
      <c r="N485">
        <v>-0.5</v>
      </c>
      <c r="O485">
        <v>31.5</v>
      </c>
      <c r="P485">
        <v>-1</v>
      </c>
      <c r="U485" t="s">
        <v>458</v>
      </c>
      <c r="V485">
        <f t="shared" si="71"/>
        <v>776742</v>
      </c>
      <c r="W485" t="str">
        <f t="shared" si="72"/>
        <v>St Benedict Elementary School</v>
      </c>
      <c r="X485" t="str">
        <f>VLOOKUP($C485,$AJ$3:$AN$4906,3,FALSE)</f>
        <v>345 Blind Line</v>
      </c>
      <c r="Y485" t="str">
        <f>VLOOKUP($C485,$AJ$3:$AN$4906,4,FALSE)</f>
        <v>Orangeville</v>
      </c>
      <c r="Z485" t="str">
        <f>VLOOKUP($C485,$AJ$3:$AN$4906,5,FALSE)</f>
        <v>L9W4X1</v>
      </c>
      <c r="AA485">
        <f t="shared" si="73"/>
        <v>60.9</v>
      </c>
      <c r="AB485">
        <f t="shared" si="74"/>
        <v>-0.3</v>
      </c>
      <c r="AC485">
        <f t="shared" si="75"/>
        <v>52.1</v>
      </c>
      <c r="AD485">
        <f t="shared" si="76"/>
        <v>-0.5</v>
      </c>
      <c r="AE485">
        <f t="shared" si="77"/>
        <v>75.2</v>
      </c>
      <c r="AF485">
        <f t="shared" si="78"/>
        <v>-0.5</v>
      </c>
      <c r="AG485">
        <f t="shared" si="79"/>
        <v>31.5</v>
      </c>
      <c r="AH485">
        <f t="shared" si="80"/>
        <v>-1</v>
      </c>
      <c r="AJ485" s="9">
        <v>860441</v>
      </c>
      <c r="AK485" t="s">
        <v>4686</v>
      </c>
      <c r="AL485" t="s">
        <v>4687</v>
      </c>
      <c r="AM485" t="s">
        <v>4662</v>
      </c>
      <c r="AN485" t="s">
        <v>4663</v>
      </c>
    </row>
    <row r="486" spans="1:40" x14ac:dyDescent="0.3">
      <c r="A486" t="s">
        <v>458</v>
      </c>
      <c r="B486" t="s">
        <v>496</v>
      </c>
      <c r="C486" s="10">
        <v>777528</v>
      </c>
      <c r="D486">
        <v>53</v>
      </c>
      <c r="E486">
        <v>17</v>
      </c>
      <c r="F486">
        <v>81</v>
      </c>
      <c r="G486">
        <v>84</v>
      </c>
      <c r="H486">
        <v>0</v>
      </c>
      <c r="I486">
        <v>63</v>
      </c>
      <c r="J486">
        <v>-0.4</v>
      </c>
      <c r="K486">
        <v>45.7</v>
      </c>
      <c r="L486">
        <v>-1.4</v>
      </c>
      <c r="M486">
        <v>73.8</v>
      </c>
      <c r="N486">
        <v>-1</v>
      </c>
      <c r="O486">
        <v>39.299999999999997</v>
      </c>
      <c r="P486">
        <v>-1.1000000000000001</v>
      </c>
      <c r="U486" t="s">
        <v>458</v>
      </c>
      <c r="V486">
        <f t="shared" si="71"/>
        <v>777528</v>
      </c>
      <c r="W486" t="str">
        <f t="shared" si="72"/>
        <v>St Bernadette Elementary School</v>
      </c>
      <c r="X486" t="str">
        <f>VLOOKUP($C486,$AJ$3:$AN$4906,3,FALSE)</f>
        <v>1060 White Clover Way</v>
      </c>
      <c r="Y486" t="str">
        <f>VLOOKUP($C486,$AJ$3:$AN$4906,4,FALSE)</f>
        <v>Mississauga</v>
      </c>
      <c r="Z486" t="str">
        <f>VLOOKUP($C486,$AJ$3:$AN$4906,5,FALSE)</f>
        <v>L5V1G7</v>
      </c>
      <c r="AA486">
        <f t="shared" si="73"/>
        <v>63</v>
      </c>
      <c r="AB486">
        <f t="shared" si="74"/>
        <v>-0.4</v>
      </c>
      <c r="AC486">
        <f t="shared" si="75"/>
        <v>45.7</v>
      </c>
      <c r="AD486">
        <f t="shared" si="76"/>
        <v>-1.4</v>
      </c>
      <c r="AE486">
        <f t="shared" si="77"/>
        <v>73.8</v>
      </c>
      <c r="AF486">
        <f t="shared" si="78"/>
        <v>-1</v>
      </c>
      <c r="AG486">
        <f t="shared" si="79"/>
        <v>39.299999999999997</v>
      </c>
      <c r="AH486">
        <f t="shared" si="80"/>
        <v>-1.1000000000000001</v>
      </c>
      <c r="AJ486" s="9">
        <v>730335</v>
      </c>
      <c r="AK486" t="s">
        <v>4688</v>
      </c>
      <c r="AL486" t="s">
        <v>4689</v>
      </c>
      <c r="AM486" t="s">
        <v>4690</v>
      </c>
      <c r="AN486" t="s">
        <v>4691</v>
      </c>
    </row>
    <row r="487" spans="1:40" x14ac:dyDescent="0.3">
      <c r="A487" t="s">
        <v>458</v>
      </c>
      <c r="B487" t="s">
        <v>497</v>
      </c>
      <c r="C487" s="10">
        <v>780804</v>
      </c>
      <c r="D487">
        <v>50</v>
      </c>
      <c r="E487">
        <v>13</v>
      </c>
      <c r="F487">
        <v>66</v>
      </c>
      <c r="G487">
        <v>57</v>
      </c>
      <c r="H487">
        <v>0</v>
      </c>
      <c r="I487">
        <v>86.4</v>
      </c>
      <c r="J487">
        <v>1.4</v>
      </c>
      <c r="K487">
        <v>68.2</v>
      </c>
      <c r="L487">
        <v>0.6</v>
      </c>
      <c r="M487">
        <v>82.5</v>
      </c>
      <c r="N487">
        <v>0</v>
      </c>
      <c r="O487">
        <v>47.4</v>
      </c>
      <c r="P487">
        <v>-0.2</v>
      </c>
      <c r="U487" t="s">
        <v>458</v>
      </c>
      <c r="V487">
        <f t="shared" si="71"/>
        <v>780804</v>
      </c>
      <c r="W487" t="str">
        <f t="shared" si="72"/>
        <v>St Brigid School</v>
      </c>
      <c r="X487" t="str">
        <f>VLOOKUP($C487,$AJ$3:$AN$4906,3,FALSE)</f>
        <v>81 Torrance Woods</v>
      </c>
      <c r="Y487" t="str">
        <f>VLOOKUP($C487,$AJ$3:$AN$4906,4,FALSE)</f>
        <v>Brampton</v>
      </c>
      <c r="Z487" t="str">
        <f>VLOOKUP($C487,$AJ$3:$AN$4906,5,FALSE)</f>
        <v>L6Y2X4</v>
      </c>
      <c r="AA487">
        <f t="shared" si="73"/>
        <v>86.4</v>
      </c>
      <c r="AB487">
        <f t="shared" si="74"/>
        <v>1.4</v>
      </c>
      <c r="AC487">
        <f t="shared" si="75"/>
        <v>68.2</v>
      </c>
      <c r="AD487">
        <f t="shared" si="76"/>
        <v>0.6</v>
      </c>
      <c r="AE487">
        <f t="shared" si="77"/>
        <v>82.5</v>
      </c>
      <c r="AF487">
        <f t="shared" si="78"/>
        <v>0</v>
      </c>
      <c r="AG487">
        <f t="shared" si="79"/>
        <v>47.4</v>
      </c>
      <c r="AH487">
        <f t="shared" si="80"/>
        <v>-0.2</v>
      </c>
      <c r="AJ487" s="9">
        <v>716747</v>
      </c>
      <c r="AK487" t="s">
        <v>4692</v>
      </c>
      <c r="AL487" t="s">
        <v>4693</v>
      </c>
      <c r="AM487" t="s">
        <v>4598</v>
      </c>
      <c r="AN487" t="s">
        <v>4694</v>
      </c>
    </row>
    <row r="488" spans="1:40" x14ac:dyDescent="0.3">
      <c r="A488" t="s">
        <v>458</v>
      </c>
      <c r="B488" t="s">
        <v>498</v>
      </c>
      <c r="C488" s="10">
        <v>781401</v>
      </c>
      <c r="D488">
        <v>51</v>
      </c>
      <c r="E488">
        <v>25</v>
      </c>
      <c r="F488">
        <v>109</v>
      </c>
      <c r="G488">
        <v>128</v>
      </c>
      <c r="H488">
        <v>0</v>
      </c>
      <c r="I488">
        <v>64.7</v>
      </c>
      <c r="J488">
        <v>0.5</v>
      </c>
      <c r="K488">
        <v>58.7</v>
      </c>
      <c r="L488">
        <v>0.8</v>
      </c>
      <c r="M488">
        <v>76.2</v>
      </c>
      <c r="N488">
        <v>0.2</v>
      </c>
      <c r="O488">
        <v>42.2</v>
      </c>
      <c r="P488">
        <v>-0.2</v>
      </c>
      <c r="U488" t="s">
        <v>458</v>
      </c>
      <c r="V488">
        <f t="shared" si="71"/>
        <v>781401</v>
      </c>
      <c r="W488" t="str">
        <f t="shared" si="72"/>
        <v>St Catherine of Siena School</v>
      </c>
      <c r="X488" t="str">
        <f>VLOOKUP($C488,$AJ$3:$AN$4906,3,FALSE)</f>
        <v>2350 Hurontario St N</v>
      </c>
      <c r="Y488" t="str">
        <f>VLOOKUP($C488,$AJ$3:$AN$4906,4,FALSE)</f>
        <v>Mississauga</v>
      </c>
      <c r="Z488" t="str">
        <f>VLOOKUP($C488,$AJ$3:$AN$4906,5,FALSE)</f>
        <v>L5B1N1</v>
      </c>
      <c r="AA488">
        <f t="shared" si="73"/>
        <v>64.7</v>
      </c>
      <c r="AB488">
        <f t="shared" si="74"/>
        <v>0.5</v>
      </c>
      <c r="AC488">
        <f t="shared" si="75"/>
        <v>58.7</v>
      </c>
      <c r="AD488">
        <f t="shared" si="76"/>
        <v>0.8</v>
      </c>
      <c r="AE488">
        <f t="shared" si="77"/>
        <v>76.2</v>
      </c>
      <c r="AF488">
        <f t="shared" si="78"/>
        <v>0.2</v>
      </c>
      <c r="AG488">
        <f t="shared" si="79"/>
        <v>42.2</v>
      </c>
      <c r="AH488">
        <f t="shared" si="80"/>
        <v>-0.2</v>
      </c>
      <c r="AJ488" s="9">
        <v>781255</v>
      </c>
      <c r="AK488" t="s">
        <v>1267</v>
      </c>
      <c r="AL488" t="s">
        <v>4695</v>
      </c>
      <c r="AM488" t="s">
        <v>4601</v>
      </c>
      <c r="AN488" t="s">
        <v>4696</v>
      </c>
    </row>
    <row r="489" spans="1:40" x14ac:dyDescent="0.3">
      <c r="A489" t="s">
        <v>458</v>
      </c>
      <c r="B489" t="s">
        <v>499</v>
      </c>
      <c r="C489" s="10">
        <v>783161</v>
      </c>
      <c r="D489">
        <v>40</v>
      </c>
      <c r="E489">
        <v>23</v>
      </c>
      <c r="F489">
        <v>53</v>
      </c>
      <c r="G489">
        <v>79</v>
      </c>
      <c r="H489">
        <v>0</v>
      </c>
      <c r="I489">
        <v>82.1</v>
      </c>
      <c r="J489">
        <v>1.6</v>
      </c>
      <c r="K489">
        <v>62.3</v>
      </c>
      <c r="L489">
        <v>0.7</v>
      </c>
      <c r="M489">
        <v>57.6</v>
      </c>
      <c r="N489">
        <v>-2</v>
      </c>
      <c r="O489">
        <v>35.4</v>
      </c>
      <c r="P489">
        <v>-0.6</v>
      </c>
      <c r="U489" t="s">
        <v>458</v>
      </c>
      <c r="V489">
        <f t="shared" si="71"/>
        <v>783161</v>
      </c>
      <c r="W489" t="str">
        <f t="shared" si="72"/>
        <v>St. Charles Garnier School</v>
      </c>
      <c r="X489" t="str">
        <f>VLOOKUP($C489,$AJ$3:$AN$4906,3,FALSE)</f>
        <v>4233 Central Pkwy E</v>
      </c>
      <c r="Y489" t="str">
        <f>VLOOKUP($C489,$AJ$3:$AN$4906,4,FALSE)</f>
        <v>Mississauga</v>
      </c>
      <c r="Z489" t="str">
        <f>VLOOKUP($C489,$AJ$3:$AN$4906,5,FALSE)</f>
        <v>L4Z1M7</v>
      </c>
      <c r="AA489">
        <f t="shared" si="73"/>
        <v>82.1</v>
      </c>
      <c r="AB489">
        <f t="shared" si="74"/>
        <v>1.6</v>
      </c>
      <c r="AC489">
        <f t="shared" si="75"/>
        <v>62.3</v>
      </c>
      <c r="AD489">
        <f t="shared" si="76"/>
        <v>0.7</v>
      </c>
      <c r="AE489">
        <f t="shared" si="77"/>
        <v>57.6</v>
      </c>
      <c r="AF489">
        <f t="shared" si="78"/>
        <v>-2</v>
      </c>
      <c r="AG489">
        <f t="shared" si="79"/>
        <v>35.4</v>
      </c>
      <c r="AH489">
        <f t="shared" si="80"/>
        <v>-0.6</v>
      </c>
      <c r="AJ489" s="9">
        <v>712592</v>
      </c>
      <c r="AK489" t="s">
        <v>1268</v>
      </c>
      <c r="AL489" t="s">
        <v>4697</v>
      </c>
      <c r="AM489" t="s">
        <v>4598</v>
      </c>
      <c r="AN489" t="s">
        <v>4694</v>
      </c>
    </row>
    <row r="490" spans="1:40" x14ac:dyDescent="0.3">
      <c r="A490" t="s">
        <v>458</v>
      </c>
      <c r="B490" t="s">
        <v>500</v>
      </c>
      <c r="C490" s="10">
        <v>783870</v>
      </c>
      <c r="D490">
        <v>65</v>
      </c>
      <c r="E490">
        <v>16</v>
      </c>
      <c r="F490">
        <v>132</v>
      </c>
      <c r="G490">
        <v>165</v>
      </c>
      <c r="H490">
        <v>0</v>
      </c>
      <c r="I490">
        <v>69.3</v>
      </c>
      <c r="J490">
        <v>-0.3</v>
      </c>
      <c r="K490">
        <v>66.7</v>
      </c>
      <c r="L490">
        <v>-0.2</v>
      </c>
      <c r="M490">
        <v>81.5</v>
      </c>
      <c r="N490">
        <v>-0.7</v>
      </c>
      <c r="O490">
        <v>60.6</v>
      </c>
      <c r="P490">
        <v>0.1</v>
      </c>
      <c r="U490" t="s">
        <v>458</v>
      </c>
      <c r="V490">
        <f t="shared" si="71"/>
        <v>783870</v>
      </c>
      <c r="W490" t="str">
        <f t="shared" si="72"/>
        <v>St Christopher School</v>
      </c>
      <c r="X490" t="str">
        <f>VLOOKUP($C490,$AJ$3:$AN$4906,3,FALSE)</f>
        <v>1195 Clarkson Rd N</v>
      </c>
      <c r="Y490" t="str">
        <f>VLOOKUP($C490,$AJ$3:$AN$4906,4,FALSE)</f>
        <v>Mississauga</v>
      </c>
      <c r="Z490" t="str">
        <f>VLOOKUP($C490,$AJ$3:$AN$4906,5,FALSE)</f>
        <v>L5J2W1</v>
      </c>
      <c r="AA490">
        <f t="shared" si="73"/>
        <v>69.3</v>
      </c>
      <c r="AB490">
        <f t="shared" si="74"/>
        <v>-0.3</v>
      </c>
      <c r="AC490">
        <f t="shared" si="75"/>
        <v>66.7</v>
      </c>
      <c r="AD490">
        <f t="shared" si="76"/>
        <v>-0.2</v>
      </c>
      <c r="AE490">
        <f t="shared" si="77"/>
        <v>81.5</v>
      </c>
      <c r="AF490">
        <f t="shared" si="78"/>
        <v>-0.7</v>
      </c>
      <c r="AG490">
        <f t="shared" si="79"/>
        <v>60.6</v>
      </c>
      <c r="AH490">
        <f t="shared" si="80"/>
        <v>0.1</v>
      </c>
      <c r="AJ490" s="9">
        <v>718815</v>
      </c>
      <c r="AK490" t="s">
        <v>4698</v>
      </c>
      <c r="AL490" t="s">
        <v>4699</v>
      </c>
      <c r="AM490" t="s">
        <v>4055</v>
      </c>
      <c r="AN490" t="s">
        <v>4056</v>
      </c>
    </row>
    <row r="491" spans="1:40" x14ac:dyDescent="0.3">
      <c r="A491" t="s">
        <v>458</v>
      </c>
      <c r="B491" t="s">
        <v>501</v>
      </c>
      <c r="C491" s="10">
        <v>784290</v>
      </c>
      <c r="D491">
        <v>56</v>
      </c>
      <c r="E491">
        <v>17</v>
      </c>
      <c r="F491">
        <v>88</v>
      </c>
      <c r="G491">
        <v>81</v>
      </c>
      <c r="H491">
        <v>0</v>
      </c>
      <c r="I491">
        <v>72.7</v>
      </c>
      <c r="J491">
        <v>0.1</v>
      </c>
      <c r="K491">
        <v>60.2</v>
      </c>
      <c r="L491">
        <v>-0.5</v>
      </c>
      <c r="M491">
        <v>83.3</v>
      </c>
      <c r="N491">
        <v>-0.3</v>
      </c>
      <c r="O491">
        <v>50.6</v>
      </c>
      <c r="P491">
        <v>-0.4</v>
      </c>
      <c r="U491" t="s">
        <v>458</v>
      </c>
      <c r="V491">
        <f t="shared" si="71"/>
        <v>784290</v>
      </c>
      <c r="W491" t="str">
        <f t="shared" si="72"/>
        <v>St Clare School</v>
      </c>
      <c r="X491" t="str">
        <f>VLOOKUP($C491,$AJ$3:$AN$4906,3,FALSE)</f>
        <v>4140 Glen Erin Dr</v>
      </c>
      <c r="Y491" t="str">
        <f>VLOOKUP($C491,$AJ$3:$AN$4906,4,FALSE)</f>
        <v>Mississauga</v>
      </c>
      <c r="Z491" t="str">
        <f>VLOOKUP($C491,$AJ$3:$AN$4906,5,FALSE)</f>
        <v>L5L2Z3</v>
      </c>
      <c r="AA491">
        <f t="shared" si="73"/>
        <v>72.7</v>
      </c>
      <c r="AB491">
        <f t="shared" si="74"/>
        <v>0.1</v>
      </c>
      <c r="AC491">
        <f t="shared" si="75"/>
        <v>60.2</v>
      </c>
      <c r="AD491">
        <f t="shared" si="76"/>
        <v>-0.5</v>
      </c>
      <c r="AE491">
        <f t="shared" si="77"/>
        <v>83.3</v>
      </c>
      <c r="AF491">
        <f t="shared" si="78"/>
        <v>-0.3</v>
      </c>
      <c r="AG491">
        <f t="shared" si="79"/>
        <v>50.6</v>
      </c>
      <c r="AH491">
        <f t="shared" si="80"/>
        <v>-0.4</v>
      </c>
      <c r="AJ491" s="9">
        <v>804392</v>
      </c>
      <c r="AK491" t="s">
        <v>4700</v>
      </c>
      <c r="AL491" t="s">
        <v>4701</v>
      </c>
      <c r="AM491" t="s">
        <v>4702</v>
      </c>
      <c r="AN491" t="s">
        <v>4703</v>
      </c>
    </row>
    <row r="492" spans="1:40" x14ac:dyDescent="0.3">
      <c r="A492" t="s">
        <v>458</v>
      </c>
      <c r="B492" t="s">
        <v>502</v>
      </c>
      <c r="C492" s="10">
        <v>785393</v>
      </c>
      <c r="D492">
        <v>48</v>
      </c>
      <c r="E492">
        <v>13</v>
      </c>
      <c r="F492">
        <v>156</v>
      </c>
      <c r="G492">
        <v>210</v>
      </c>
      <c r="H492">
        <v>0</v>
      </c>
      <c r="I492">
        <v>68.3</v>
      </c>
      <c r="J492">
        <v>-0.2</v>
      </c>
      <c r="K492">
        <v>60.9</v>
      </c>
      <c r="L492">
        <v>-0.4</v>
      </c>
      <c r="M492">
        <v>85.2</v>
      </c>
      <c r="N492">
        <v>0.1</v>
      </c>
      <c r="O492">
        <v>37.6</v>
      </c>
      <c r="P492">
        <v>-1.1000000000000001</v>
      </c>
      <c r="U492" t="s">
        <v>458</v>
      </c>
      <c r="V492">
        <f t="shared" si="71"/>
        <v>785393</v>
      </c>
      <c r="W492" t="str">
        <f t="shared" si="72"/>
        <v>St Cornelius School</v>
      </c>
      <c r="X492" t="str">
        <f>VLOOKUP($C492,$AJ$3:$AN$4906,3,FALSE)</f>
        <v>16066 Innis Lake Rd</v>
      </c>
      <c r="Y492" t="str">
        <f>VLOOKUP($C492,$AJ$3:$AN$4906,4,FALSE)</f>
        <v>Caledon East</v>
      </c>
      <c r="Z492" t="str">
        <f>VLOOKUP($C492,$AJ$3:$AN$4906,5,FALSE)</f>
        <v>L7C2Z2</v>
      </c>
      <c r="AA492">
        <f t="shared" si="73"/>
        <v>68.3</v>
      </c>
      <c r="AB492">
        <f t="shared" si="74"/>
        <v>-0.2</v>
      </c>
      <c r="AC492">
        <f t="shared" si="75"/>
        <v>60.9</v>
      </c>
      <c r="AD492">
        <f t="shared" si="76"/>
        <v>-0.4</v>
      </c>
      <c r="AE492">
        <f t="shared" si="77"/>
        <v>85.2</v>
      </c>
      <c r="AF492">
        <f t="shared" si="78"/>
        <v>0.1</v>
      </c>
      <c r="AG492">
        <f t="shared" si="79"/>
        <v>37.6</v>
      </c>
      <c r="AH492">
        <f t="shared" si="80"/>
        <v>-1.1000000000000001</v>
      </c>
      <c r="AJ492" s="9">
        <v>733228</v>
      </c>
      <c r="AK492" t="s">
        <v>4704</v>
      </c>
      <c r="AL492" t="s">
        <v>4705</v>
      </c>
      <c r="AM492" t="s">
        <v>4706</v>
      </c>
      <c r="AN492" t="s">
        <v>4707</v>
      </c>
    </row>
    <row r="493" spans="1:40" x14ac:dyDescent="0.3">
      <c r="A493" t="s">
        <v>458</v>
      </c>
      <c r="B493" t="s">
        <v>503</v>
      </c>
      <c r="C493" s="10">
        <v>785997</v>
      </c>
      <c r="D493">
        <v>53</v>
      </c>
      <c r="E493">
        <v>18</v>
      </c>
      <c r="F493">
        <v>60</v>
      </c>
      <c r="G493">
        <v>55</v>
      </c>
      <c r="H493">
        <v>0</v>
      </c>
      <c r="I493">
        <v>75.8</v>
      </c>
      <c r="J493">
        <v>0.6</v>
      </c>
      <c r="K493">
        <v>63.3</v>
      </c>
      <c r="L493">
        <v>0.1</v>
      </c>
      <c r="M493">
        <v>71.8</v>
      </c>
      <c r="N493">
        <v>-1.2</v>
      </c>
      <c r="O493">
        <v>54.5</v>
      </c>
      <c r="P493">
        <v>0.1</v>
      </c>
      <c r="U493" t="s">
        <v>458</v>
      </c>
      <c r="V493">
        <f t="shared" si="71"/>
        <v>785997</v>
      </c>
      <c r="W493" t="str">
        <f t="shared" si="72"/>
        <v>St David of Wales Separate School</v>
      </c>
      <c r="X493" t="str">
        <f>VLOOKUP($C493,$AJ$3:$AN$4906,3,FALSE)</f>
        <v>4200 Beacon Lane</v>
      </c>
      <c r="Y493" t="str">
        <f>VLOOKUP($C493,$AJ$3:$AN$4906,4,FALSE)</f>
        <v>Mississauga</v>
      </c>
      <c r="Z493" t="str">
        <f>VLOOKUP($C493,$AJ$3:$AN$4906,5,FALSE)</f>
        <v>L5C3V9</v>
      </c>
      <c r="AA493">
        <f t="shared" si="73"/>
        <v>75.8</v>
      </c>
      <c r="AB493">
        <f t="shared" si="74"/>
        <v>0.6</v>
      </c>
      <c r="AC493">
        <f t="shared" si="75"/>
        <v>63.3</v>
      </c>
      <c r="AD493">
        <f t="shared" si="76"/>
        <v>0.1</v>
      </c>
      <c r="AE493">
        <f t="shared" si="77"/>
        <v>71.8</v>
      </c>
      <c r="AF493">
        <f t="shared" si="78"/>
        <v>-1.2</v>
      </c>
      <c r="AG493">
        <f t="shared" si="79"/>
        <v>54.5</v>
      </c>
      <c r="AH493">
        <f t="shared" si="80"/>
        <v>0.1</v>
      </c>
      <c r="AJ493" s="9">
        <v>770396</v>
      </c>
      <c r="AK493" t="s">
        <v>4708</v>
      </c>
      <c r="AL493" t="s">
        <v>4709</v>
      </c>
      <c r="AM493" t="s">
        <v>4710</v>
      </c>
      <c r="AN493" t="s">
        <v>4711</v>
      </c>
    </row>
    <row r="494" spans="1:40" x14ac:dyDescent="0.3">
      <c r="A494" t="s">
        <v>458</v>
      </c>
      <c r="B494" t="s">
        <v>504</v>
      </c>
      <c r="C494" s="10">
        <v>786730</v>
      </c>
      <c r="D494">
        <v>57</v>
      </c>
      <c r="E494">
        <v>17</v>
      </c>
      <c r="F494">
        <v>91</v>
      </c>
      <c r="G494">
        <v>64</v>
      </c>
      <c r="H494">
        <v>0</v>
      </c>
      <c r="I494">
        <v>78.599999999999994</v>
      </c>
      <c r="J494">
        <v>0.7</v>
      </c>
      <c r="K494">
        <v>67</v>
      </c>
      <c r="L494">
        <v>0.2</v>
      </c>
      <c r="M494">
        <v>89.1</v>
      </c>
      <c r="N494">
        <v>0.5</v>
      </c>
      <c r="O494">
        <v>48.4</v>
      </c>
      <c r="P494">
        <v>-0.5</v>
      </c>
      <c r="U494" t="s">
        <v>458</v>
      </c>
      <c r="V494">
        <f t="shared" si="71"/>
        <v>786730</v>
      </c>
      <c r="W494" t="str">
        <f t="shared" si="72"/>
        <v>St Dominic Separate School</v>
      </c>
      <c r="X494" t="str">
        <f>VLOOKUP($C494,$AJ$3:$AN$4906,3,FALSE)</f>
        <v>515 Hartsdale Ave</v>
      </c>
      <c r="Y494" t="str">
        <f>VLOOKUP($C494,$AJ$3:$AN$4906,4,FALSE)</f>
        <v>Mississauga</v>
      </c>
      <c r="Z494" t="str">
        <f>VLOOKUP($C494,$AJ$3:$AN$4906,5,FALSE)</f>
        <v>L5G2G7</v>
      </c>
      <c r="AA494">
        <f t="shared" si="73"/>
        <v>78.599999999999994</v>
      </c>
      <c r="AB494">
        <f t="shared" si="74"/>
        <v>0.7</v>
      </c>
      <c r="AC494">
        <f t="shared" si="75"/>
        <v>67</v>
      </c>
      <c r="AD494">
        <f t="shared" si="76"/>
        <v>0.2</v>
      </c>
      <c r="AE494">
        <f t="shared" si="77"/>
        <v>89.1</v>
      </c>
      <c r="AF494">
        <f t="shared" si="78"/>
        <v>0.5</v>
      </c>
      <c r="AG494">
        <f t="shared" si="79"/>
        <v>48.4</v>
      </c>
      <c r="AH494">
        <f t="shared" si="80"/>
        <v>-0.5</v>
      </c>
      <c r="AJ494" s="9">
        <v>767894</v>
      </c>
      <c r="AK494" t="s">
        <v>4712</v>
      </c>
      <c r="AL494" t="s">
        <v>4713</v>
      </c>
      <c r="AM494" t="s">
        <v>4714</v>
      </c>
      <c r="AN494" t="s">
        <v>4715</v>
      </c>
    </row>
    <row r="495" spans="1:40" x14ac:dyDescent="0.3">
      <c r="A495" t="s">
        <v>458</v>
      </c>
      <c r="B495" t="s">
        <v>505</v>
      </c>
      <c r="C495" s="10">
        <v>787647</v>
      </c>
      <c r="D495">
        <v>62</v>
      </c>
      <c r="E495">
        <v>13</v>
      </c>
      <c r="F495">
        <v>134</v>
      </c>
      <c r="G495">
        <v>90</v>
      </c>
      <c r="H495">
        <v>0</v>
      </c>
      <c r="I495">
        <v>96.3</v>
      </c>
      <c r="J495">
        <v>1.6</v>
      </c>
      <c r="K495">
        <v>92.5</v>
      </c>
      <c r="L495">
        <v>1.8</v>
      </c>
      <c r="M495">
        <v>98.3</v>
      </c>
      <c r="N495">
        <v>0.9</v>
      </c>
      <c r="O495">
        <v>86.7</v>
      </c>
      <c r="P495">
        <v>2</v>
      </c>
      <c r="U495" t="s">
        <v>458</v>
      </c>
      <c r="V495">
        <f t="shared" si="71"/>
        <v>787647</v>
      </c>
      <c r="W495" t="str">
        <f t="shared" si="72"/>
        <v>St Edmund Separate School</v>
      </c>
      <c r="X495" t="str">
        <f>VLOOKUP($C495,$AJ$3:$AN$4906,3,FALSE)</f>
        <v>1250 Melton Dr</v>
      </c>
      <c r="Y495" t="str">
        <f>VLOOKUP($C495,$AJ$3:$AN$4906,4,FALSE)</f>
        <v>Mississauga</v>
      </c>
      <c r="Z495" t="str">
        <f>VLOOKUP($C495,$AJ$3:$AN$4906,5,FALSE)</f>
        <v>L4Y1L5</v>
      </c>
      <c r="AA495">
        <f t="shared" si="73"/>
        <v>96.3</v>
      </c>
      <c r="AB495">
        <f t="shared" si="74"/>
        <v>1.6</v>
      </c>
      <c r="AC495">
        <f t="shared" si="75"/>
        <v>92.5</v>
      </c>
      <c r="AD495">
        <f t="shared" si="76"/>
        <v>1.8</v>
      </c>
      <c r="AE495">
        <f t="shared" si="77"/>
        <v>98.3</v>
      </c>
      <c r="AF495">
        <f t="shared" si="78"/>
        <v>0.9</v>
      </c>
      <c r="AG495">
        <f t="shared" si="79"/>
        <v>86.7</v>
      </c>
      <c r="AH495">
        <f t="shared" si="80"/>
        <v>2</v>
      </c>
      <c r="AJ495" s="9">
        <v>728807</v>
      </c>
      <c r="AK495" t="s">
        <v>4716</v>
      </c>
      <c r="AL495" t="s">
        <v>4717</v>
      </c>
      <c r="AM495" t="s">
        <v>4112</v>
      </c>
      <c r="AN495" t="s">
        <v>4718</v>
      </c>
    </row>
    <row r="496" spans="1:40" x14ac:dyDescent="0.3">
      <c r="A496" t="s">
        <v>458</v>
      </c>
      <c r="B496" t="s">
        <v>506</v>
      </c>
      <c r="C496" s="10">
        <v>789143</v>
      </c>
      <c r="D496">
        <v>56</v>
      </c>
      <c r="E496">
        <v>17</v>
      </c>
      <c r="F496">
        <v>127</v>
      </c>
      <c r="G496">
        <v>65</v>
      </c>
      <c r="H496">
        <v>0</v>
      </c>
      <c r="I496">
        <v>81.099999999999994</v>
      </c>
      <c r="J496">
        <v>0.9</v>
      </c>
      <c r="K496">
        <v>62.2</v>
      </c>
      <c r="L496">
        <v>-0.2</v>
      </c>
      <c r="M496">
        <v>84.6</v>
      </c>
      <c r="N496">
        <v>0</v>
      </c>
      <c r="O496">
        <v>40</v>
      </c>
      <c r="P496">
        <v>-1.2</v>
      </c>
      <c r="U496" t="s">
        <v>458</v>
      </c>
      <c r="V496">
        <f t="shared" si="71"/>
        <v>789143</v>
      </c>
      <c r="W496" t="str">
        <f t="shared" si="72"/>
        <v>St Elizabeth Seton School</v>
      </c>
      <c r="X496" t="str">
        <f>VLOOKUP($C496,$AJ$3:$AN$4906,3,FALSE)</f>
        <v>6133 Glen Erin Dr</v>
      </c>
      <c r="Y496" t="str">
        <f>VLOOKUP($C496,$AJ$3:$AN$4906,4,FALSE)</f>
        <v>Mississauga</v>
      </c>
      <c r="Z496" t="str">
        <f>VLOOKUP($C496,$AJ$3:$AN$4906,5,FALSE)</f>
        <v>L5N2T7</v>
      </c>
      <c r="AA496">
        <f t="shared" si="73"/>
        <v>81.099999999999994</v>
      </c>
      <c r="AB496">
        <f t="shared" si="74"/>
        <v>0.9</v>
      </c>
      <c r="AC496">
        <f t="shared" si="75"/>
        <v>62.2</v>
      </c>
      <c r="AD496">
        <f t="shared" si="76"/>
        <v>-0.2</v>
      </c>
      <c r="AE496">
        <f t="shared" si="77"/>
        <v>84.6</v>
      </c>
      <c r="AF496">
        <f t="shared" si="78"/>
        <v>0</v>
      </c>
      <c r="AG496">
        <f t="shared" si="79"/>
        <v>40</v>
      </c>
      <c r="AH496">
        <f t="shared" si="80"/>
        <v>-1.2</v>
      </c>
      <c r="AJ496" s="9">
        <v>723592</v>
      </c>
      <c r="AK496" t="s">
        <v>4719</v>
      </c>
      <c r="AL496" t="s">
        <v>4720</v>
      </c>
      <c r="AM496" t="s">
        <v>4004</v>
      </c>
      <c r="AN496" t="s">
        <v>4721</v>
      </c>
    </row>
    <row r="497" spans="1:40" x14ac:dyDescent="0.3">
      <c r="A497" t="s">
        <v>458</v>
      </c>
      <c r="B497" t="s">
        <v>507</v>
      </c>
      <c r="C497" s="10">
        <v>789763</v>
      </c>
      <c r="D497">
        <v>71</v>
      </c>
      <c r="E497">
        <v>11</v>
      </c>
      <c r="F497">
        <v>69</v>
      </c>
      <c r="G497">
        <v>87</v>
      </c>
      <c r="H497">
        <v>0</v>
      </c>
      <c r="I497">
        <v>71.7</v>
      </c>
      <c r="J497">
        <v>-0.1</v>
      </c>
      <c r="K497">
        <v>58</v>
      </c>
      <c r="L497">
        <v>-0.9</v>
      </c>
      <c r="M497">
        <v>85.1</v>
      </c>
      <c r="N497">
        <v>-0.3</v>
      </c>
      <c r="O497">
        <v>44.8</v>
      </c>
      <c r="P497">
        <v>-1.3</v>
      </c>
      <c r="U497" t="s">
        <v>458</v>
      </c>
      <c r="V497">
        <f t="shared" si="71"/>
        <v>789763</v>
      </c>
      <c r="W497" t="str">
        <f t="shared" si="72"/>
        <v>St Faustina Elementary School</v>
      </c>
      <c r="X497" t="str">
        <f>VLOOKUP($C497,$AJ$3:$AN$4906,3,FALSE)</f>
        <v>3420 McDowell Dr</v>
      </c>
      <c r="Y497" t="str">
        <f>VLOOKUP($C497,$AJ$3:$AN$4906,4,FALSE)</f>
        <v>Mississauga</v>
      </c>
      <c r="Z497" t="str">
        <f>VLOOKUP($C497,$AJ$3:$AN$4906,5,FALSE)</f>
        <v>L5M6R7</v>
      </c>
      <c r="AA497">
        <f t="shared" si="73"/>
        <v>71.7</v>
      </c>
      <c r="AB497">
        <f t="shared" si="74"/>
        <v>-0.1</v>
      </c>
      <c r="AC497">
        <f t="shared" si="75"/>
        <v>58</v>
      </c>
      <c r="AD497">
        <f t="shared" si="76"/>
        <v>-0.9</v>
      </c>
      <c r="AE497">
        <f t="shared" si="77"/>
        <v>85.1</v>
      </c>
      <c r="AF497">
        <f t="shared" si="78"/>
        <v>-0.3</v>
      </c>
      <c r="AG497">
        <f t="shared" si="79"/>
        <v>44.8</v>
      </c>
      <c r="AH497">
        <f t="shared" si="80"/>
        <v>-1.3</v>
      </c>
      <c r="AJ497" s="9">
        <v>704920</v>
      </c>
      <c r="AK497" t="s">
        <v>4722</v>
      </c>
      <c r="AL497" t="s">
        <v>4705</v>
      </c>
      <c r="AM497" t="s">
        <v>4706</v>
      </c>
      <c r="AN497" t="s">
        <v>4707</v>
      </c>
    </row>
    <row r="498" spans="1:40" x14ac:dyDescent="0.3">
      <c r="A498" t="s">
        <v>458</v>
      </c>
      <c r="B498" t="s">
        <v>508</v>
      </c>
      <c r="C498" s="10">
        <v>792586</v>
      </c>
      <c r="D498">
        <v>45</v>
      </c>
      <c r="E498">
        <v>22</v>
      </c>
      <c r="F498">
        <v>156</v>
      </c>
      <c r="G498">
        <v>131</v>
      </c>
      <c r="H498">
        <v>0</v>
      </c>
      <c r="I498">
        <v>69.599999999999994</v>
      </c>
      <c r="J498">
        <v>0.4</v>
      </c>
      <c r="K498">
        <v>61.5</v>
      </c>
      <c r="L498">
        <v>0.4</v>
      </c>
      <c r="M498">
        <v>89.3</v>
      </c>
      <c r="N498">
        <v>1.1000000000000001</v>
      </c>
      <c r="O498">
        <v>36.6</v>
      </c>
      <c r="P498">
        <v>-0.8</v>
      </c>
      <c r="U498" t="s">
        <v>458</v>
      </c>
      <c r="V498">
        <f t="shared" si="71"/>
        <v>792586</v>
      </c>
      <c r="W498" t="str">
        <f t="shared" si="72"/>
        <v>St Francis Xavier Elementary School</v>
      </c>
      <c r="X498" t="str">
        <f>VLOOKUP($C498,$AJ$3:$AN$4906,3,FALSE)</f>
        <v>111 Bartley Bull Pkwy</v>
      </c>
      <c r="Y498" t="str">
        <f>VLOOKUP($C498,$AJ$3:$AN$4906,4,FALSE)</f>
        <v>Brampton</v>
      </c>
      <c r="Z498" t="str">
        <f>VLOOKUP($C498,$AJ$3:$AN$4906,5,FALSE)</f>
        <v>L6W2J8</v>
      </c>
      <c r="AA498">
        <f t="shared" si="73"/>
        <v>69.599999999999994</v>
      </c>
      <c r="AB498">
        <f t="shared" si="74"/>
        <v>0.4</v>
      </c>
      <c r="AC498">
        <f t="shared" si="75"/>
        <v>61.5</v>
      </c>
      <c r="AD498">
        <f t="shared" si="76"/>
        <v>0.4</v>
      </c>
      <c r="AE498">
        <f t="shared" si="77"/>
        <v>89.3</v>
      </c>
      <c r="AF498">
        <f t="shared" si="78"/>
        <v>1.1000000000000001</v>
      </c>
      <c r="AG498">
        <f t="shared" si="79"/>
        <v>36.6</v>
      </c>
      <c r="AH498">
        <f t="shared" si="80"/>
        <v>-0.8</v>
      </c>
      <c r="AJ498" s="9">
        <v>728330</v>
      </c>
      <c r="AK498" t="s">
        <v>4723</v>
      </c>
      <c r="AL498" t="s">
        <v>4717</v>
      </c>
      <c r="AM498" t="s">
        <v>4112</v>
      </c>
      <c r="AN498" t="s">
        <v>4718</v>
      </c>
    </row>
    <row r="499" spans="1:40" x14ac:dyDescent="0.3">
      <c r="A499" t="s">
        <v>458</v>
      </c>
      <c r="B499" t="s">
        <v>509</v>
      </c>
      <c r="C499" s="10">
        <v>792020</v>
      </c>
      <c r="D499">
        <v>61</v>
      </c>
      <c r="E499">
        <v>16</v>
      </c>
      <c r="F499">
        <v>145</v>
      </c>
      <c r="G499">
        <v>158</v>
      </c>
      <c r="H499">
        <v>0</v>
      </c>
      <c r="I499">
        <v>51.7</v>
      </c>
      <c r="J499">
        <v>-1.4</v>
      </c>
      <c r="K499">
        <v>41.4</v>
      </c>
      <c r="L499">
        <v>-2</v>
      </c>
      <c r="M499">
        <v>83.9</v>
      </c>
      <c r="N499">
        <v>-0.2</v>
      </c>
      <c r="O499">
        <v>50.6</v>
      </c>
      <c r="P499">
        <v>-0.5</v>
      </c>
      <c r="U499" t="s">
        <v>458</v>
      </c>
      <c r="V499">
        <f t="shared" si="71"/>
        <v>792020</v>
      </c>
      <c r="W499" t="str">
        <f t="shared" si="72"/>
        <v>St Francis of Assisi School</v>
      </c>
      <c r="X499" t="str">
        <f>VLOOKUP($C499,$AJ$3:$AN$4906,3,FALSE)</f>
        <v>2480 Thorn Lodge Dr</v>
      </c>
      <c r="Y499" t="str">
        <f>VLOOKUP($C499,$AJ$3:$AN$4906,4,FALSE)</f>
        <v>Mississauga</v>
      </c>
      <c r="Z499" t="str">
        <f>VLOOKUP($C499,$AJ$3:$AN$4906,5,FALSE)</f>
        <v>L5K1K5</v>
      </c>
      <c r="AA499">
        <f t="shared" si="73"/>
        <v>51.7</v>
      </c>
      <c r="AB499">
        <f t="shared" si="74"/>
        <v>-1.4</v>
      </c>
      <c r="AC499">
        <f t="shared" si="75"/>
        <v>41.4</v>
      </c>
      <c r="AD499">
        <f t="shared" si="76"/>
        <v>-2</v>
      </c>
      <c r="AE499">
        <f t="shared" si="77"/>
        <v>83.9</v>
      </c>
      <c r="AF499">
        <f t="shared" si="78"/>
        <v>-0.2</v>
      </c>
      <c r="AG499">
        <f t="shared" si="79"/>
        <v>50.6</v>
      </c>
      <c r="AH499">
        <f t="shared" si="80"/>
        <v>-0.5</v>
      </c>
      <c r="AJ499" s="9">
        <v>725684</v>
      </c>
      <c r="AK499" t="s">
        <v>4724</v>
      </c>
      <c r="AL499" t="s">
        <v>4720</v>
      </c>
      <c r="AM499" t="s">
        <v>4004</v>
      </c>
      <c r="AN499" t="s">
        <v>4721</v>
      </c>
    </row>
    <row r="500" spans="1:40" x14ac:dyDescent="0.3">
      <c r="A500" t="s">
        <v>458</v>
      </c>
      <c r="B500" t="s">
        <v>510</v>
      </c>
      <c r="C500" s="10">
        <v>794791</v>
      </c>
      <c r="D500">
        <v>48</v>
      </c>
      <c r="E500">
        <v>17</v>
      </c>
      <c r="F500">
        <v>68</v>
      </c>
      <c r="G500">
        <v>65</v>
      </c>
      <c r="H500">
        <v>0</v>
      </c>
      <c r="I500">
        <v>80.900000000000006</v>
      </c>
      <c r="J500">
        <v>1.2</v>
      </c>
      <c r="K500">
        <v>70.599999999999994</v>
      </c>
      <c r="L500">
        <v>1</v>
      </c>
      <c r="M500">
        <v>73.099999999999994</v>
      </c>
      <c r="N500">
        <v>-0.8</v>
      </c>
      <c r="O500">
        <v>32.299999999999997</v>
      </c>
      <c r="P500">
        <v>-1.3</v>
      </c>
      <c r="U500" t="s">
        <v>458</v>
      </c>
      <c r="V500">
        <f t="shared" si="71"/>
        <v>794791</v>
      </c>
      <c r="W500" t="str">
        <f t="shared" si="72"/>
        <v>St Gerard Separate School</v>
      </c>
      <c r="X500" t="str">
        <f>VLOOKUP($C500,$AJ$3:$AN$4906,3,FALSE)</f>
        <v>1300 McBride Ave</v>
      </c>
      <c r="Y500" t="str">
        <f>VLOOKUP($C500,$AJ$3:$AN$4906,4,FALSE)</f>
        <v>Mississauga</v>
      </c>
      <c r="Z500" t="str">
        <f>VLOOKUP($C500,$AJ$3:$AN$4906,5,FALSE)</f>
        <v>L5C1M8</v>
      </c>
      <c r="AA500">
        <f t="shared" si="73"/>
        <v>80.900000000000006</v>
      </c>
      <c r="AB500">
        <f t="shared" si="74"/>
        <v>1.2</v>
      </c>
      <c r="AC500">
        <f t="shared" si="75"/>
        <v>70.599999999999994</v>
      </c>
      <c r="AD500">
        <f t="shared" si="76"/>
        <v>1</v>
      </c>
      <c r="AE500">
        <f t="shared" si="77"/>
        <v>73.099999999999994</v>
      </c>
      <c r="AF500">
        <f t="shared" si="78"/>
        <v>-0.8</v>
      </c>
      <c r="AG500">
        <f t="shared" si="79"/>
        <v>32.299999999999997</v>
      </c>
      <c r="AH500">
        <f t="shared" si="80"/>
        <v>-1.3</v>
      </c>
      <c r="AJ500" s="9">
        <v>752908</v>
      </c>
      <c r="AK500" t="s">
        <v>4725</v>
      </c>
      <c r="AL500" t="s">
        <v>4726</v>
      </c>
      <c r="AM500" t="s">
        <v>4055</v>
      </c>
      <c r="AN500" t="s">
        <v>4056</v>
      </c>
    </row>
    <row r="501" spans="1:40" x14ac:dyDescent="0.3">
      <c r="A501" t="s">
        <v>458</v>
      </c>
      <c r="B501" t="s">
        <v>511</v>
      </c>
      <c r="C501" s="10">
        <v>795852</v>
      </c>
      <c r="D501">
        <v>59</v>
      </c>
      <c r="E501">
        <v>12</v>
      </c>
      <c r="F501">
        <v>162</v>
      </c>
      <c r="G501">
        <v>210</v>
      </c>
      <c r="H501">
        <v>0</v>
      </c>
      <c r="I501">
        <v>82.1</v>
      </c>
      <c r="J501">
        <v>0.8</v>
      </c>
      <c r="K501">
        <v>61.7</v>
      </c>
      <c r="L501">
        <v>-0.4</v>
      </c>
      <c r="M501">
        <v>73.099999999999994</v>
      </c>
      <c r="N501">
        <v>-1.4</v>
      </c>
      <c r="O501">
        <v>46.2</v>
      </c>
      <c r="P501">
        <v>-0.9</v>
      </c>
      <c r="U501" t="s">
        <v>458</v>
      </c>
      <c r="V501">
        <f t="shared" si="71"/>
        <v>795852</v>
      </c>
      <c r="W501" t="str">
        <f t="shared" si="72"/>
        <v>St Gregory School</v>
      </c>
      <c r="X501" t="str">
        <f>VLOOKUP($C501,$AJ$3:$AN$4906,3,FALSE)</f>
        <v>1075 Swinbourne Dr</v>
      </c>
      <c r="Y501" t="str">
        <f>VLOOKUP($C501,$AJ$3:$AN$4906,4,FALSE)</f>
        <v>Mississauga</v>
      </c>
      <c r="Z501" t="str">
        <f>VLOOKUP($C501,$AJ$3:$AN$4906,5,FALSE)</f>
        <v>L5V1B9</v>
      </c>
      <c r="AA501">
        <f t="shared" si="73"/>
        <v>82.1</v>
      </c>
      <c r="AB501">
        <f t="shared" si="74"/>
        <v>0.8</v>
      </c>
      <c r="AC501">
        <f t="shared" si="75"/>
        <v>61.7</v>
      </c>
      <c r="AD501">
        <f t="shared" si="76"/>
        <v>-0.4</v>
      </c>
      <c r="AE501">
        <f t="shared" si="77"/>
        <v>73.099999999999994</v>
      </c>
      <c r="AF501">
        <f t="shared" si="78"/>
        <v>-1.4</v>
      </c>
      <c r="AG501">
        <f t="shared" si="79"/>
        <v>46.2</v>
      </c>
      <c r="AH501">
        <f t="shared" si="80"/>
        <v>-0.9</v>
      </c>
      <c r="AJ501" s="9">
        <v>695050</v>
      </c>
      <c r="AK501" t="s">
        <v>4727</v>
      </c>
      <c r="AL501" t="s">
        <v>4701</v>
      </c>
      <c r="AM501" t="s">
        <v>4702</v>
      </c>
      <c r="AN501" t="s">
        <v>4703</v>
      </c>
    </row>
    <row r="502" spans="1:40" x14ac:dyDescent="0.3">
      <c r="A502" t="s">
        <v>458</v>
      </c>
      <c r="B502" t="s">
        <v>512</v>
      </c>
      <c r="C502" s="10">
        <v>796468</v>
      </c>
      <c r="D502">
        <v>52</v>
      </c>
      <c r="E502">
        <v>14</v>
      </c>
      <c r="F502">
        <v>88</v>
      </c>
      <c r="G502">
        <v>63</v>
      </c>
      <c r="H502">
        <v>0</v>
      </c>
      <c r="I502">
        <v>77.8</v>
      </c>
      <c r="J502">
        <v>0.6</v>
      </c>
      <c r="K502">
        <v>69.3</v>
      </c>
      <c r="L502">
        <v>0.5</v>
      </c>
      <c r="M502">
        <v>73</v>
      </c>
      <c r="N502">
        <v>-1.3</v>
      </c>
      <c r="O502">
        <v>42.9</v>
      </c>
      <c r="P502">
        <v>-0.9</v>
      </c>
      <c r="U502" t="s">
        <v>458</v>
      </c>
      <c r="V502">
        <f t="shared" si="71"/>
        <v>796468</v>
      </c>
      <c r="W502" t="str">
        <f t="shared" si="72"/>
        <v>St Helen Separate School</v>
      </c>
      <c r="X502" t="str">
        <f>VLOOKUP($C502,$AJ$3:$AN$4906,3,FALSE)</f>
        <v>1325 Bodley Rd</v>
      </c>
      <c r="Y502" t="str">
        <f>VLOOKUP($C502,$AJ$3:$AN$4906,4,FALSE)</f>
        <v>Mississauga</v>
      </c>
      <c r="Z502" t="str">
        <f>VLOOKUP($C502,$AJ$3:$AN$4906,5,FALSE)</f>
        <v>L5J3X1</v>
      </c>
      <c r="AA502">
        <f t="shared" si="73"/>
        <v>77.8</v>
      </c>
      <c r="AB502">
        <f t="shared" si="74"/>
        <v>0.6</v>
      </c>
      <c r="AC502">
        <f t="shared" si="75"/>
        <v>69.3</v>
      </c>
      <c r="AD502">
        <f t="shared" si="76"/>
        <v>0.5</v>
      </c>
      <c r="AE502">
        <f t="shared" si="77"/>
        <v>73</v>
      </c>
      <c r="AF502">
        <f t="shared" si="78"/>
        <v>-1.3</v>
      </c>
      <c r="AG502">
        <f t="shared" si="79"/>
        <v>42.9</v>
      </c>
      <c r="AH502">
        <f t="shared" si="80"/>
        <v>-0.9</v>
      </c>
      <c r="AJ502" s="9">
        <v>752720</v>
      </c>
      <c r="AK502" t="s">
        <v>4728</v>
      </c>
      <c r="AL502" t="s">
        <v>4713</v>
      </c>
      <c r="AM502" t="s">
        <v>4714</v>
      </c>
      <c r="AN502" t="s">
        <v>4715</v>
      </c>
    </row>
    <row r="503" spans="1:40" x14ac:dyDescent="0.3">
      <c r="A503" t="s">
        <v>458</v>
      </c>
      <c r="B503" t="s">
        <v>513</v>
      </c>
      <c r="C503" s="10">
        <v>797278</v>
      </c>
      <c r="D503">
        <v>52</v>
      </c>
      <c r="E503">
        <v>25</v>
      </c>
      <c r="F503">
        <v>65</v>
      </c>
      <c r="G503">
        <v>78</v>
      </c>
      <c r="H503">
        <v>0</v>
      </c>
      <c r="I503">
        <v>73.8</v>
      </c>
      <c r="J503">
        <v>0.9</v>
      </c>
      <c r="K503">
        <v>64.599999999999994</v>
      </c>
      <c r="L503">
        <v>0.8</v>
      </c>
      <c r="M503">
        <v>74.400000000000006</v>
      </c>
      <c r="N503">
        <v>-0.4</v>
      </c>
      <c r="O503">
        <v>35.9</v>
      </c>
      <c r="P503">
        <v>-0.9</v>
      </c>
      <c r="U503" t="s">
        <v>458</v>
      </c>
      <c r="V503">
        <f t="shared" si="71"/>
        <v>797278</v>
      </c>
      <c r="W503" t="str">
        <f t="shared" si="72"/>
        <v>St Hilary Elementary School</v>
      </c>
      <c r="X503" t="str">
        <f>VLOOKUP($C503,$AJ$3:$AN$4906,3,FALSE)</f>
        <v>5070 Fairwind Dr</v>
      </c>
      <c r="Y503" t="str">
        <f>VLOOKUP($C503,$AJ$3:$AN$4906,4,FALSE)</f>
        <v>Mississauga</v>
      </c>
      <c r="Z503" t="str">
        <f>VLOOKUP($C503,$AJ$3:$AN$4906,5,FALSE)</f>
        <v>L5R2N4</v>
      </c>
      <c r="AA503">
        <f t="shared" si="73"/>
        <v>73.8</v>
      </c>
      <c r="AB503">
        <f t="shared" si="74"/>
        <v>0.9</v>
      </c>
      <c r="AC503">
        <f t="shared" si="75"/>
        <v>64.599999999999994</v>
      </c>
      <c r="AD503">
        <f t="shared" si="76"/>
        <v>0.8</v>
      </c>
      <c r="AE503">
        <f t="shared" si="77"/>
        <v>74.400000000000006</v>
      </c>
      <c r="AF503">
        <f t="shared" si="78"/>
        <v>-0.4</v>
      </c>
      <c r="AG503">
        <f t="shared" si="79"/>
        <v>35.9</v>
      </c>
      <c r="AH503">
        <f t="shared" si="80"/>
        <v>-0.9</v>
      </c>
      <c r="AJ503" s="9">
        <v>713740</v>
      </c>
      <c r="AK503" t="s">
        <v>4729</v>
      </c>
      <c r="AL503" t="s">
        <v>4730</v>
      </c>
      <c r="AM503" t="s">
        <v>4710</v>
      </c>
      <c r="AN503" t="s">
        <v>4731</v>
      </c>
    </row>
    <row r="504" spans="1:40" x14ac:dyDescent="0.3">
      <c r="A504" t="s">
        <v>458</v>
      </c>
      <c r="B504" t="s">
        <v>514</v>
      </c>
      <c r="C504" s="10">
        <v>798274</v>
      </c>
      <c r="D504">
        <v>51</v>
      </c>
      <c r="E504">
        <v>15</v>
      </c>
      <c r="F504">
        <v>122</v>
      </c>
      <c r="G504">
        <v>103</v>
      </c>
      <c r="H504">
        <v>0</v>
      </c>
      <c r="I504">
        <v>65.2</v>
      </c>
      <c r="J504">
        <v>0</v>
      </c>
      <c r="K504">
        <v>61.5</v>
      </c>
      <c r="L504">
        <v>0.3</v>
      </c>
      <c r="M504">
        <v>70.400000000000006</v>
      </c>
      <c r="N504">
        <v>-1.3</v>
      </c>
      <c r="O504">
        <v>33</v>
      </c>
      <c r="P504">
        <v>-1.4</v>
      </c>
      <c r="U504" t="s">
        <v>458</v>
      </c>
      <c r="V504">
        <f t="shared" si="71"/>
        <v>798274</v>
      </c>
      <c r="W504" t="str">
        <f t="shared" si="72"/>
        <v>St Isaac Jogues Elementary School</v>
      </c>
      <c r="X504" t="str">
        <f>VLOOKUP($C504,$AJ$3:$AN$4906,3,FALSE)</f>
        <v>300 Great Lakes Dr</v>
      </c>
      <c r="Y504" t="str">
        <f>VLOOKUP($C504,$AJ$3:$AN$4906,4,FALSE)</f>
        <v>Brampton</v>
      </c>
      <c r="Z504" t="str">
        <f>VLOOKUP($C504,$AJ$3:$AN$4906,5,FALSE)</f>
        <v>L6R2W7</v>
      </c>
      <c r="AA504">
        <f t="shared" si="73"/>
        <v>65.2</v>
      </c>
      <c r="AB504">
        <f t="shared" si="74"/>
        <v>0</v>
      </c>
      <c r="AC504">
        <f t="shared" si="75"/>
        <v>61.5</v>
      </c>
      <c r="AD504">
        <f t="shared" si="76"/>
        <v>0.3</v>
      </c>
      <c r="AE504">
        <f t="shared" si="77"/>
        <v>70.400000000000006</v>
      </c>
      <c r="AF504">
        <f t="shared" si="78"/>
        <v>-1.3</v>
      </c>
      <c r="AG504">
        <f t="shared" si="79"/>
        <v>33</v>
      </c>
      <c r="AH504">
        <f t="shared" si="80"/>
        <v>-1.4</v>
      </c>
      <c r="AJ504" s="9">
        <v>705225</v>
      </c>
      <c r="AK504" t="s">
        <v>4732</v>
      </c>
      <c r="AL504" t="s">
        <v>4733</v>
      </c>
      <c r="AM504" t="s">
        <v>4734</v>
      </c>
      <c r="AN504" t="s">
        <v>4735</v>
      </c>
    </row>
    <row r="505" spans="1:40" x14ac:dyDescent="0.3">
      <c r="A505" t="s">
        <v>458</v>
      </c>
      <c r="B505" t="s">
        <v>515</v>
      </c>
      <c r="C505" s="10">
        <v>800465</v>
      </c>
      <c r="D505">
        <v>37</v>
      </c>
      <c r="E505">
        <v>23</v>
      </c>
      <c r="F505">
        <v>75</v>
      </c>
      <c r="G505">
        <v>136</v>
      </c>
      <c r="H505">
        <v>0</v>
      </c>
      <c r="I505">
        <v>52.7</v>
      </c>
      <c r="J505">
        <v>-0.7</v>
      </c>
      <c r="K505">
        <v>28</v>
      </c>
      <c r="L505">
        <v>-2.1</v>
      </c>
      <c r="M505">
        <v>83.5</v>
      </c>
      <c r="N505">
        <v>0.6</v>
      </c>
      <c r="O505">
        <v>50</v>
      </c>
      <c r="P505">
        <v>0.6</v>
      </c>
      <c r="U505" t="s">
        <v>458</v>
      </c>
      <c r="V505">
        <f t="shared" si="71"/>
        <v>800465</v>
      </c>
      <c r="W505" t="str">
        <f t="shared" si="72"/>
        <v>St Jean Brebeuf Separate School</v>
      </c>
      <c r="X505" t="str">
        <f>VLOOKUP($C505,$AJ$3:$AN$4906,3,FALSE)</f>
        <v>63 Glenforest Rd</v>
      </c>
      <c r="Y505" t="str">
        <f>VLOOKUP($C505,$AJ$3:$AN$4906,4,FALSE)</f>
        <v>Brampton</v>
      </c>
      <c r="Z505" t="str">
        <f>VLOOKUP($C505,$AJ$3:$AN$4906,5,FALSE)</f>
        <v>L6S1L8</v>
      </c>
      <c r="AA505">
        <f t="shared" si="73"/>
        <v>52.7</v>
      </c>
      <c r="AB505">
        <f t="shared" si="74"/>
        <v>-0.7</v>
      </c>
      <c r="AC505">
        <f t="shared" si="75"/>
        <v>28</v>
      </c>
      <c r="AD505">
        <f t="shared" si="76"/>
        <v>-2.1</v>
      </c>
      <c r="AE505">
        <f t="shared" si="77"/>
        <v>83.5</v>
      </c>
      <c r="AF505">
        <f t="shared" si="78"/>
        <v>0.6</v>
      </c>
      <c r="AG505">
        <f t="shared" si="79"/>
        <v>50</v>
      </c>
      <c r="AH505">
        <f t="shared" si="80"/>
        <v>0.6</v>
      </c>
      <c r="AJ505" s="9">
        <v>698202</v>
      </c>
      <c r="AK505" t="s">
        <v>4736</v>
      </c>
      <c r="AL505" t="s">
        <v>4737</v>
      </c>
      <c r="AM505" t="s">
        <v>4738</v>
      </c>
      <c r="AN505" t="s">
        <v>4739</v>
      </c>
    </row>
    <row r="506" spans="1:40" x14ac:dyDescent="0.3">
      <c r="A506" t="s">
        <v>458</v>
      </c>
      <c r="B506" t="s">
        <v>516</v>
      </c>
      <c r="C506" s="10">
        <v>801100</v>
      </c>
      <c r="D506">
        <v>62</v>
      </c>
      <c r="E506">
        <v>14</v>
      </c>
      <c r="F506">
        <v>66</v>
      </c>
      <c r="G506">
        <v>76</v>
      </c>
      <c r="H506">
        <v>0</v>
      </c>
      <c r="I506">
        <v>77.3</v>
      </c>
      <c r="J506">
        <v>0.4</v>
      </c>
      <c r="K506">
        <v>69.7</v>
      </c>
      <c r="L506">
        <v>0.2</v>
      </c>
      <c r="M506">
        <v>84.2</v>
      </c>
      <c r="N506">
        <v>-0.3</v>
      </c>
      <c r="O506">
        <v>40.799999999999997</v>
      </c>
      <c r="P506">
        <v>-1.5</v>
      </c>
      <c r="U506" t="s">
        <v>458</v>
      </c>
      <c r="V506">
        <f t="shared" si="71"/>
        <v>801100</v>
      </c>
      <c r="W506" t="str">
        <f t="shared" si="72"/>
        <v>St Jerome Separate School</v>
      </c>
      <c r="X506" t="str">
        <f>VLOOKUP($C506,$AJ$3:$AN$4906,3,FALSE)</f>
        <v>790 Paisley Blvd W</v>
      </c>
      <c r="Y506" t="str">
        <f>VLOOKUP($C506,$AJ$3:$AN$4906,4,FALSE)</f>
        <v>Mississauga</v>
      </c>
      <c r="Z506" t="str">
        <f>VLOOKUP($C506,$AJ$3:$AN$4906,5,FALSE)</f>
        <v>L5C3P5</v>
      </c>
      <c r="AA506">
        <f t="shared" si="73"/>
        <v>77.3</v>
      </c>
      <c r="AB506">
        <f t="shared" si="74"/>
        <v>0.4</v>
      </c>
      <c r="AC506">
        <f t="shared" si="75"/>
        <v>69.7</v>
      </c>
      <c r="AD506">
        <f t="shared" si="76"/>
        <v>0.2</v>
      </c>
      <c r="AE506">
        <f t="shared" si="77"/>
        <v>84.2</v>
      </c>
      <c r="AF506">
        <f t="shared" si="78"/>
        <v>-0.3</v>
      </c>
      <c r="AG506">
        <f t="shared" si="79"/>
        <v>40.799999999999997</v>
      </c>
      <c r="AH506">
        <f t="shared" si="80"/>
        <v>-1.5</v>
      </c>
      <c r="AJ506" s="9">
        <v>753297</v>
      </c>
      <c r="AK506" t="s">
        <v>1316</v>
      </c>
      <c r="AL506" t="s">
        <v>4740</v>
      </c>
      <c r="AM506" t="s">
        <v>4055</v>
      </c>
      <c r="AN506" t="s">
        <v>4056</v>
      </c>
    </row>
    <row r="507" spans="1:40" x14ac:dyDescent="0.3">
      <c r="A507" t="s">
        <v>458</v>
      </c>
      <c r="B507" t="s">
        <v>517</v>
      </c>
      <c r="C507" s="10">
        <v>801178</v>
      </c>
      <c r="D507">
        <v>42</v>
      </c>
      <c r="E507">
        <v>22</v>
      </c>
      <c r="F507">
        <v>196</v>
      </c>
      <c r="G507">
        <v>161</v>
      </c>
      <c r="H507">
        <v>0</v>
      </c>
      <c r="I507">
        <v>61.2</v>
      </c>
      <c r="J507">
        <v>-0.1</v>
      </c>
      <c r="K507">
        <v>44.9</v>
      </c>
      <c r="L507">
        <v>-0.8</v>
      </c>
      <c r="M507">
        <v>85.1</v>
      </c>
      <c r="N507">
        <v>0.7</v>
      </c>
      <c r="O507">
        <v>47.8</v>
      </c>
      <c r="P507">
        <v>0.3</v>
      </c>
      <c r="U507" t="s">
        <v>458</v>
      </c>
      <c r="V507">
        <f t="shared" si="71"/>
        <v>801178</v>
      </c>
      <c r="W507" t="str">
        <f t="shared" si="72"/>
        <v>St Joachim Separate School</v>
      </c>
      <c r="X507" t="str">
        <f>VLOOKUP($C507,$AJ$3:$AN$4906,3,FALSE)</f>
        <v>435 Rutherford Rd N</v>
      </c>
      <c r="Y507" t="str">
        <f>VLOOKUP($C507,$AJ$3:$AN$4906,4,FALSE)</f>
        <v>Brampton</v>
      </c>
      <c r="Z507" t="str">
        <f>VLOOKUP($C507,$AJ$3:$AN$4906,5,FALSE)</f>
        <v>L6V3V9</v>
      </c>
      <c r="AA507">
        <f t="shared" si="73"/>
        <v>61.2</v>
      </c>
      <c r="AB507">
        <f t="shared" si="74"/>
        <v>-0.1</v>
      </c>
      <c r="AC507">
        <f t="shared" si="75"/>
        <v>44.9</v>
      </c>
      <c r="AD507">
        <f t="shared" si="76"/>
        <v>-0.8</v>
      </c>
      <c r="AE507">
        <f t="shared" si="77"/>
        <v>85.1</v>
      </c>
      <c r="AF507">
        <f t="shared" si="78"/>
        <v>0.7</v>
      </c>
      <c r="AG507">
        <f t="shared" si="79"/>
        <v>47.8</v>
      </c>
      <c r="AH507">
        <f t="shared" si="80"/>
        <v>0.3</v>
      </c>
      <c r="AJ507" s="9">
        <v>754102</v>
      </c>
      <c r="AK507" t="s">
        <v>4741</v>
      </c>
      <c r="AL507" t="s">
        <v>4742</v>
      </c>
      <c r="AM507" t="s">
        <v>4706</v>
      </c>
      <c r="AN507" t="s">
        <v>4707</v>
      </c>
    </row>
    <row r="508" spans="1:40" x14ac:dyDescent="0.3">
      <c r="A508" t="s">
        <v>458</v>
      </c>
      <c r="B508" t="s">
        <v>518</v>
      </c>
      <c r="C508" s="10">
        <v>690708</v>
      </c>
      <c r="D508">
        <v>37</v>
      </c>
      <c r="E508">
        <v>20</v>
      </c>
      <c r="F508">
        <v>66</v>
      </c>
      <c r="G508">
        <v>97</v>
      </c>
      <c r="H508">
        <v>0</v>
      </c>
      <c r="I508">
        <v>56.1</v>
      </c>
      <c r="J508">
        <v>-0.4</v>
      </c>
      <c r="K508">
        <v>45.5</v>
      </c>
      <c r="L508">
        <v>-0.7</v>
      </c>
      <c r="M508">
        <v>81.400000000000006</v>
      </c>
      <c r="N508">
        <v>0.4</v>
      </c>
      <c r="O508">
        <v>46.4</v>
      </c>
      <c r="P508">
        <v>0.2</v>
      </c>
      <c r="U508" t="s">
        <v>458</v>
      </c>
      <c r="V508">
        <f t="shared" si="71"/>
        <v>690708</v>
      </c>
      <c r="W508" t="str">
        <f t="shared" si="72"/>
        <v>St John Bosco School</v>
      </c>
      <c r="X508" t="str">
        <f>VLOOKUP($C508,$AJ$3:$AN$4906,3,FALSE)</f>
        <v>1025 North Park Dr</v>
      </c>
      <c r="Y508" t="str">
        <f>VLOOKUP($C508,$AJ$3:$AN$4906,4,FALSE)</f>
        <v>Brampton</v>
      </c>
      <c r="Z508" t="str">
        <f>VLOOKUP($C508,$AJ$3:$AN$4906,5,FALSE)</f>
        <v>L6S4E1</v>
      </c>
      <c r="AA508">
        <f t="shared" si="73"/>
        <v>56.1</v>
      </c>
      <c r="AB508">
        <f t="shared" si="74"/>
        <v>-0.4</v>
      </c>
      <c r="AC508">
        <f t="shared" si="75"/>
        <v>45.5</v>
      </c>
      <c r="AD508">
        <f t="shared" si="76"/>
        <v>-0.7</v>
      </c>
      <c r="AE508">
        <f t="shared" si="77"/>
        <v>81.400000000000006</v>
      </c>
      <c r="AF508">
        <f t="shared" si="78"/>
        <v>0.4</v>
      </c>
      <c r="AG508">
        <f t="shared" si="79"/>
        <v>46.4</v>
      </c>
      <c r="AH508">
        <f t="shared" si="80"/>
        <v>0.2</v>
      </c>
      <c r="AJ508" s="9">
        <v>725668</v>
      </c>
      <c r="AK508" t="s">
        <v>4743</v>
      </c>
      <c r="AL508" t="s">
        <v>4744</v>
      </c>
      <c r="AM508" t="s">
        <v>4745</v>
      </c>
      <c r="AN508" t="s">
        <v>4746</v>
      </c>
    </row>
    <row r="509" spans="1:40" x14ac:dyDescent="0.3">
      <c r="A509" t="s">
        <v>458</v>
      </c>
      <c r="B509" t="s">
        <v>519</v>
      </c>
      <c r="C509" s="10">
        <v>803502</v>
      </c>
      <c r="D509">
        <v>35</v>
      </c>
      <c r="E509">
        <v>28</v>
      </c>
      <c r="F509">
        <v>153</v>
      </c>
      <c r="G509">
        <v>131</v>
      </c>
      <c r="H509">
        <v>0</v>
      </c>
      <c r="I509">
        <v>62.4</v>
      </c>
      <c r="J509">
        <v>0.4</v>
      </c>
      <c r="K509">
        <v>49.7</v>
      </c>
      <c r="L509">
        <v>0.3</v>
      </c>
      <c r="M509">
        <v>75.599999999999994</v>
      </c>
      <c r="N509">
        <v>0.2</v>
      </c>
      <c r="O509">
        <v>22.1</v>
      </c>
      <c r="P509">
        <v>-1.3</v>
      </c>
      <c r="U509" t="s">
        <v>458</v>
      </c>
      <c r="V509">
        <f t="shared" si="71"/>
        <v>803502</v>
      </c>
      <c r="W509" t="str">
        <f t="shared" si="72"/>
        <v>St John Fisher Separate School</v>
      </c>
      <c r="X509" t="str">
        <f>VLOOKUP($C509,$AJ$3:$AN$4906,3,FALSE)</f>
        <v>330 Balmoral Dr</v>
      </c>
      <c r="Y509" t="str">
        <f>VLOOKUP($C509,$AJ$3:$AN$4906,4,FALSE)</f>
        <v>Brampton</v>
      </c>
      <c r="Z509" t="str">
        <f>VLOOKUP($C509,$AJ$3:$AN$4906,5,FALSE)</f>
        <v>L6T1V6</v>
      </c>
      <c r="AA509">
        <f t="shared" si="73"/>
        <v>62.4</v>
      </c>
      <c r="AB509">
        <f t="shared" si="74"/>
        <v>0.4</v>
      </c>
      <c r="AC509">
        <f t="shared" si="75"/>
        <v>49.7</v>
      </c>
      <c r="AD509">
        <f t="shared" si="76"/>
        <v>0.3</v>
      </c>
      <c r="AE509">
        <f t="shared" si="77"/>
        <v>75.599999999999994</v>
      </c>
      <c r="AF509">
        <f t="shared" si="78"/>
        <v>0.2</v>
      </c>
      <c r="AG509">
        <f t="shared" si="79"/>
        <v>22.1</v>
      </c>
      <c r="AH509">
        <f t="shared" si="80"/>
        <v>-1.3</v>
      </c>
      <c r="AJ509" s="9">
        <v>861367</v>
      </c>
      <c r="AK509" t="s">
        <v>4747</v>
      </c>
      <c r="AL509" t="s">
        <v>4748</v>
      </c>
      <c r="AM509" t="s">
        <v>4004</v>
      </c>
      <c r="AN509" t="s">
        <v>4749</v>
      </c>
    </row>
    <row r="510" spans="1:40" x14ac:dyDescent="0.3">
      <c r="A510" t="s">
        <v>458</v>
      </c>
      <c r="B510" t="s">
        <v>520</v>
      </c>
      <c r="C510" s="10">
        <v>801577</v>
      </c>
      <c r="D510">
        <v>62</v>
      </c>
      <c r="E510">
        <v>19</v>
      </c>
      <c r="F510">
        <v>89</v>
      </c>
      <c r="G510">
        <v>80</v>
      </c>
      <c r="H510">
        <v>0</v>
      </c>
      <c r="I510">
        <v>87.1</v>
      </c>
      <c r="J510">
        <v>1.1000000000000001</v>
      </c>
      <c r="K510">
        <v>74.2</v>
      </c>
      <c r="L510">
        <v>0.6</v>
      </c>
      <c r="M510">
        <v>96.3</v>
      </c>
      <c r="N510">
        <v>1</v>
      </c>
      <c r="O510">
        <v>75</v>
      </c>
      <c r="P510">
        <v>1.4</v>
      </c>
      <c r="U510" t="s">
        <v>458</v>
      </c>
      <c r="V510">
        <f t="shared" si="71"/>
        <v>801577</v>
      </c>
      <c r="W510" t="str">
        <f t="shared" si="72"/>
        <v>St John of the Cross School</v>
      </c>
      <c r="X510" t="str">
        <f>VLOOKUP($C510,$AJ$3:$AN$4906,3,FALSE)</f>
        <v>3180 Aquitaine Ave</v>
      </c>
      <c r="Y510" t="str">
        <f>VLOOKUP($C510,$AJ$3:$AN$4906,4,FALSE)</f>
        <v>Mississauga</v>
      </c>
      <c r="Z510" t="str">
        <f>VLOOKUP($C510,$AJ$3:$AN$4906,5,FALSE)</f>
        <v>L5N3S5</v>
      </c>
      <c r="AA510">
        <f t="shared" si="73"/>
        <v>87.1</v>
      </c>
      <c r="AB510">
        <f t="shared" si="74"/>
        <v>1.1000000000000001</v>
      </c>
      <c r="AC510">
        <f t="shared" si="75"/>
        <v>74.2</v>
      </c>
      <c r="AD510">
        <f t="shared" si="76"/>
        <v>0.6</v>
      </c>
      <c r="AE510">
        <f t="shared" si="77"/>
        <v>96.3</v>
      </c>
      <c r="AF510">
        <f t="shared" si="78"/>
        <v>1</v>
      </c>
      <c r="AG510">
        <f t="shared" si="79"/>
        <v>75</v>
      </c>
      <c r="AH510">
        <f t="shared" si="80"/>
        <v>1.4</v>
      </c>
      <c r="AJ510" s="9">
        <v>737208</v>
      </c>
      <c r="AK510" t="s">
        <v>4750</v>
      </c>
      <c r="AL510" t="s">
        <v>4751</v>
      </c>
      <c r="AM510" t="s">
        <v>4004</v>
      </c>
      <c r="AN510" t="s">
        <v>4752</v>
      </c>
    </row>
    <row r="511" spans="1:40" x14ac:dyDescent="0.3">
      <c r="A511" t="s">
        <v>458</v>
      </c>
      <c r="B511" t="s">
        <v>521</v>
      </c>
      <c r="C511" s="10">
        <v>811041</v>
      </c>
      <c r="D511">
        <v>58</v>
      </c>
      <c r="E511">
        <v>22</v>
      </c>
      <c r="F511">
        <v>75</v>
      </c>
      <c r="G511">
        <v>94</v>
      </c>
      <c r="H511">
        <v>0</v>
      </c>
      <c r="I511">
        <v>73.3</v>
      </c>
      <c r="J511">
        <v>0.3</v>
      </c>
      <c r="K511">
        <v>64</v>
      </c>
      <c r="L511">
        <v>0.1</v>
      </c>
      <c r="M511">
        <v>85.1</v>
      </c>
      <c r="N511">
        <v>0.1</v>
      </c>
      <c r="O511">
        <v>45.7</v>
      </c>
      <c r="P511">
        <v>-0.7</v>
      </c>
      <c r="U511" t="s">
        <v>458</v>
      </c>
      <c r="V511">
        <f t="shared" si="71"/>
        <v>811041</v>
      </c>
      <c r="W511" t="str">
        <f t="shared" si="72"/>
        <v>St Joseph Separate School</v>
      </c>
      <c r="X511" t="str">
        <f>VLOOKUP($C511,$AJ$3:$AN$4906,3,FALSE)</f>
        <v>249 Church St</v>
      </c>
      <c r="Y511" t="str">
        <f>VLOOKUP($C511,$AJ$3:$AN$4906,4,FALSE)</f>
        <v>Mississauga</v>
      </c>
      <c r="Z511" t="str">
        <f>VLOOKUP($C511,$AJ$3:$AN$4906,5,FALSE)</f>
        <v>L5M1N1</v>
      </c>
      <c r="AA511">
        <f t="shared" si="73"/>
        <v>73.3</v>
      </c>
      <c r="AB511">
        <f t="shared" si="74"/>
        <v>0.3</v>
      </c>
      <c r="AC511">
        <f t="shared" si="75"/>
        <v>64</v>
      </c>
      <c r="AD511">
        <f t="shared" si="76"/>
        <v>0.1</v>
      </c>
      <c r="AE511">
        <f t="shared" si="77"/>
        <v>85.1</v>
      </c>
      <c r="AF511">
        <f t="shared" si="78"/>
        <v>0.1</v>
      </c>
      <c r="AG511">
        <f t="shared" si="79"/>
        <v>45.7</v>
      </c>
      <c r="AH511">
        <f t="shared" si="80"/>
        <v>-0.7</v>
      </c>
      <c r="AJ511" s="9">
        <v>707465</v>
      </c>
      <c r="AK511" t="s">
        <v>4753</v>
      </c>
      <c r="AL511" t="s">
        <v>4754</v>
      </c>
      <c r="AM511" t="s">
        <v>4755</v>
      </c>
      <c r="AN511" t="s">
        <v>4756</v>
      </c>
    </row>
    <row r="512" spans="1:40" x14ac:dyDescent="0.3">
      <c r="A512" t="s">
        <v>458</v>
      </c>
      <c r="B512" t="s">
        <v>522</v>
      </c>
      <c r="C512" s="10">
        <v>721020</v>
      </c>
      <c r="D512">
        <v>51</v>
      </c>
      <c r="E512">
        <v>13</v>
      </c>
      <c r="F512">
        <v>145</v>
      </c>
      <c r="G512">
        <v>137</v>
      </c>
      <c r="H512">
        <v>0</v>
      </c>
      <c r="I512">
        <v>73.099999999999994</v>
      </c>
      <c r="J512">
        <v>0.4</v>
      </c>
      <c r="K512">
        <v>59.3</v>
      </c>
      <c r="L512">
        <v>-0.1</v>
      </c>
      <c r="M512">
        <v>85.8</v>
      </c>
      <c r="N512">
        <v>0.3</v>
      </c>
      <c r="O512">
        <v>44.5</v>
      </c>
      <c r="P512">
        <v>-0.6</v>
      </c>
      <c r="U512" t="s">
        <v>458</v>
      </c>
      <c r="V512">
        <f t="shared" si="71"/>
        <v>721020</v>
      </c>
      <c r="W512" t="str">
        <f t="shared" si="72"/>
        <v>St. Josephine Bakhita Catholic Elementary School</v>
      </c>
      <c r="X512" t="str">
        <f>VLOOKUP($C512,$AJ$3:$AN$4906,3,FALSE)</f>
        <v>430 Van Kirk Drive</v>
      </c>
      <c r="Y512" t="str">
        <f>VLOOKUP($C512,$AJ$3:$AN$4906,4,FALSE)</f>
        <v>Brampton</v>
      </c>
      <c r="Z512" t="str">
        <f>VLOOKUP($C512,$AJ$3:$AN$4906,5,FALSE)</f>
        <v>L7A0J2</v>
      </c>
      <c r="AA512">
        <f t="shared" si="73"/>
        <v>73.099999999999994</v>
      </c>
      <c r="AB512">
        <f t="shared" si="74"/>
        <v>0.4</v>
      </c>
      <c r="AC512">
        <f t="shared" si="75"/>
        <v>59.3</v>
      </c>
      <c r="AD512">
        <f t="shared" si="76"/>
        <v>-0.1</v>
      </c>
      <c r="AE512">
        <f t="shared" si="77"/>
        <v>85.8</v>
      </c>
      <c r="AF512">
        <f t="shared" si="78"/>
        <v>0.3</v>
      </c>
      <c r="AG512">
        <f t="shared" si="79"/>
        <v>44.5</v>
      </c>
      <c r="AH512">
        <f t="shared" si="80"/>
        <v>-0.6</v>
      </c>
      <c r="AJ512" s="9">
        <v>750034</v>
      </c>
      <c r="AK512" t="s">
        <v>4757</v>
      </c>
      <c r="AL512" t="s">
        <v>4758</v>
      </c>
      <c r="AM512" t="s">
        <v>4710</v>
      </c>
      <c r="AN512" t="s">
        <v>4759</v>
      </c>
    </row>
    <row r="513" spans="1:40" x14ac:dyDescent="0.3">
      <c r="A513" t="s">
        <v>458</v>
      </c>
      <c r="B513" t="s">
        <v>523</v>
      </c>
      <c r="C513" s="10">
        <v>816396</v>
      </c>
      <c r="D513">
        <v>54</v>
      </c>
      <c r="E513">
        <v>21</v>
      </c>
      <c r="F513">
        <v>43</v>
      </c>
      <c r="G513">
        <v>119</v>
      </c>
      <c r="H513">
        <v>0</v>
      </c>
      <c r="I513">
        <v>62.8</v>
      </c>
      <c r="J513">
        <v>-0.2</v>
      </c>
      <c r="K513">
        <v>48.8</v>
      </c>
      <c r="L513">
        <v>-0.8</v>
      </c>
      <c r="M513">
        <v>85.7</v>
      </c>
      <c r="N513">
        <v>0.5</v>
      </c>
      <c r="O513">
        <v>40.299999999999997</v>
      </c>
      <c r="P513">
        <v>-0.8</v>
      </c>
      <c r="U513" t="s">
        <v>458</v>
      </c>
      <c r="V513">
        <f t="shared" si="71"/>
        <v>816396</v>
      </c>
      <c r="W513" t="str">
        <f t="shared" si="72"/>
        <v>St Jude School</v>
      </c>
      <c r="X513" t="str">
        <f>VLOOKUP($C513,$AJ$3:$AN$4906,3,FALSE)</f>
        <v>175 Nahani Way</v>
      </c>
      <c r="Y513" t="str">
        <f>VLOOKUP($C513,$AJ$3:$AN$4906,4,FALSE)</f>
        <v>Mississauga</v>
      </c>
      <c r="Z513" t="str">
        <f>VLOOKUP($C513,$AJ$3:$AN$4906,5,FALSE)</f>
        <v>L4Z3J6</v>
      </c>
      <c r="AA513">
        <f t="shared" si="73"/>
        <v>62.8</v>
      </c>
      <c r="AB513">
        <f t="shared" si="74"/>
        <v>-0.2</v>
      </c>
      <c r="AC513">
        <f t="shared" si="75"/>
        <v>48.8</v>
      </c>
      <c r="AD513">
        <f t="shared" si="76"/>
        <v>-0.8</v>
      </c>
      <c r="AE513">
        <f t="shared" si="77"/>
        <v>85.7</v>
      </c>
      <c r="AF513">
        <f t="shared" si="78"/>
        <v>0.5</v>
      </c>
      <c r="AG513">
        <f t="shared" si="79"/>
        <v>40.299999999999997</v>
      </c>
      <c r="AH513">
        <f t="shared" si="80"/>
        <v>-0.8</v>
      </c>
      <c r="AJ513" s="9">
        <v>698075</v>
      </c>
      <c r="AK513" t="s">
        <v>4760</v>
      </c>
      <c r="AL513" t="s">
        <v>4761</v>
      </c>
      <c r="AM513" t="s">
        <v>4762</v>
      </c>
      <c r="AN513" t="s">
        <v>4763</v>
      </c>
    </row>
    <row r="514" spans="1:40" x14ac:dyDescent="0.3">
      <c r="A514" t="s">
        <v>458</v>
      </c>
      <c r="B514" t="s">
        <v>524</v>
      </c>
      <c r="C514" s="10">
        <v>800007</v>
      </c>
      <c r="D514">
        <v>64</v>
      </c>
      <c r="E514">
        <v>8</v>
      </c>
      <c r="F514">
        <v>99</v>
      </c>
      <c r="G514">
        <v>114</v>
      </c>
      <c r="H514">
        <v>0</v>
      </c>
      <c r="I514">
        <v>77.8</v>
      </c>
      <c r="J514">
        <v>0.2</v>
      </c>
      <c r="K514">
        <v>61.6</v>
      </c>
      <c r="L514">
        <v>-0.7</v>
      </c>
      <c r="M514">
        <v>81.599999999999994</v>
      </c>
      <c r="N514">
        <v>-0.8</v>
      </c>
      <c r="O514">
        <v>45.6</v>
      </c>
      <c r="P514">
        <v>-1.3</v>
      </c>
      <c r="U514" t="s">
        <v>458</v>
      </c>
      <c r="V514">
        <f t="shared" si="71"/>
        <v>800007</v>
      </c>
      <c r="W514" t="str">
        <f t="shared" si="72"/>
        <v>St Julia Catholic Elementary School</v>
      </c>
      <c r="X514" t="str">
        <f>VLOOKUP($C514,$AJ$3:$AN$4906,3,FALSE)</f>
        <v>6770 Historic Trail</v>
      </c>
      <c r="Y514" t="str">
        <f>VLOOKUP($C514,$AJ$3:$AN$4906,4,FALSE)</f>
        <v>Mississauga</v>
      </c>
      <c r="Z514" t="str">
        <f>VLOOKUP($C514,$AJ$3:$AN$4906,5,FALSE)</f>
        <v>L5W1J3</v>
      </c>
      <c r="AA514">
        <f t="shared" si="73"/>
        <v>77.8</v>
      </c>
      <c r="AB514">
        <f t="shared" si="74"/>
        <v>0.2</v>
      </c>
      <c r="AC514">
        <f t="shared" si="75"/>
        <v>61.6</v>
      </c>
      <c r="AD514">
        <f t="shared" si="76"/>
        <v>-0.7</v>
      </c>
      <c r="AE514">
        <f t="shared" si="77"/>
        <v>81.599999999999994</v>
      </c>
      <c r="AF514">
        <f t="shared" si="78"/>
        <v>-0.8</v>
      </c>
      <c r="AG514">
        <f t="shared" si="79"/>
        <v>45.6</v>
      </c>
      <c r="AH514">
        <f t="shared" si="80"/>
        <v>-1.3</v>
      </c>
      <c r="AJ514" s="9">
        <v>766321</v>
      </c>
      <c r="AK514" t="s">
        <v>4764</v>
      </c>
      <c r="AL514" t="s">
        <v>4765</v>
      </c>
      <c r="AM514" t="s">
        <v>4766</v>
      </c>
      <c r="AN514" t="s">
        <v>4767</v>
      </c>
    </row>
    <row r="515" spans="1:40" x14ac:dyDescent="0.3">
      <c r="A515" t="s">
        <v>458</v>
      </c>
      <c r="B515" t="s">
        <v>525</v>
      </c>
      <c r="C515" s="10">
        <v>816906</v>
      </c>
      <c r="D515">
        <v>44</v>
      </c>
      <c r="E515">
        <v>23</v>
      </c>
      <c r="F515">
        <v>66</v>
      </c>
      <c r="G515">
        <v>64</v>
      </c>
      <c r="H515">
        <v>0</v>
      </c>
      <c r="I515">
        <v>43.9</v>
      </c>
      <c r="J515">
        <v>-1.3</v>
      </c>
      <c r="K515">
        <v>28.8</v>
      </c>
      <c r="L515">
        <v>-2</v>
      </c>
      <c r="M515">
        <v>80.5</v>
      </c>
      <c r="N515">
        <v>0.5</v>
      </c>
      <c r="O515">
        <v>32.799999999999997</v>
      </c>
      <c r="P515">
        <v>-0.8</v>
      </c>
      <c r="U515" t="s">
        <v>458</v>
      </c>
      <c r="V515">
        <f t="shared" si="71"/>
        <v>816906</v>
      </c>
      <c r="W515" t="str">
        <f t="shared" si="72"/>
        <v>St Kevin School</v>
      </c>
      <c r="X515" t="str">
        <f>VLOOKUP($C515,$AJ$3:$AN$4906,3,FALSE)</f>
        <v>103 Malta Ave</v>
      </c>
      <c r="Y515" t="str">
        <f>VLOOKUP($C515,$AJ$3:$AN$4906,4,FALSE)</f>
        <v>Brampton</v>
      </c>
      <c r="Z515" t="str">
        <f>VLOOKUP($C515,$AJ$3:$AN$4906,5,FALSE)</f>
        <v>L6Y4C8</v>
      </c>
      <c r="AA515">
        <f t="shared" si="73"/>
        <v>43.9</v>
      </c>
      <c r="AB515">
        <f t="shared" si="74"/>
        <v>-1.3</v>
      </c>
      <c r="AC515">
        <f t="shared" si="75"/>
        <v>28.8</v>
      </c>
      <c r="AD515">
        <f t="shared" si="76"/>
        <v>-2</v>
      </c>
      <c r="AE515">
        <f t="shared" si="77"/>
        <v>80.5</v>
      </c>
      <c r="AF515">
        <f t="shared" si="78"/>
        <v>0.5</v>
      </c>
      <c r="AG515">
        <f t="shared" si="79"/>
        <v>32.799999999999997</v>
      </c>
      <c r="AH515">
        <f t="shared" si="80"/>
        <v>-0.8</v>
      </c>
      <c r="AJ515" s="9">
        <v>795186</v>
      </c>
      <c r="AK515" t="s">
        <v>4768</v>
      </c>
      <c r="AL515" t="s">
        <v>4769</v>
      </c>
      <c r="AM515" t="s">
        <v>4090</v>
      </c>
      <c r="AN515" t="s">
        <v>4091</v>
      </c>
    </row>
    <row r="516" spans="1:40" x14ac:dyDescent="0.3">
      <c r="A516" t="s">
        <v>458</v>
      </c>
      <c r="B516" t="s">
        <v>526</v>
      </c>
      <c r="C516" s="10">
        <v>818500</v>
      </c>
      <c r="D516">
        <v>41</v>
      </c>
      <c r="E516">
        <v>18</v>
      </c>
      <c r="F516">
        <v>74</v>
      </c>
      <c r="G516">
        <v>69</v>
      </c>
      <c r="H516">
        <v>0</v>
      </c>
      <c r="I516">
        <v>60.8</v>
      </c>
      <c r="J516">
        <v>-0.3</v>
      </c>
      <c r="K516">
        <v>51.4</v>
      </c>
      <c r="L516">
        <v>-0.4</v>
      </c>
      <c r="M516">
        <v>78.3</v>
      </c>
      <c r="N516">
        <v>-0.2</v>
      </c>
      <c r="O516">
        <v>20.3</v>
      </c>
      <c r="P516">
        <v>-2</v>
      </c>
      <c r="U516" t="s">
        <v>458</v>
      </c>
      <c r="V516">
        <f t="shared" ref="V516:V579" si="81">VLOOKUP(C516,$AJ$3:$AN$4906,1,FALSE)</f>
        <v>818500</v>
      </c>
      <c r="W516" t="str">
        <f t="shared" ref="W516:W579" si="82">VLOOKUP(C516,$AJ$3:$AN$4906,2,FALSE)</f>
        <v>St Leonard School</v>
      </c>
      <c r="X516" t="str">
        <f>VLOOKUP($C516,$AJ$3:$AN$4906,3,FALSE)</f>
        <v>185 Conestoga Dr</v>
      </c>
      <c r="Y516" t="str">
        <f>VLOOKUP($C516,$AJ$3:$AN$4906,4,FALSE)</f>
        <v>Brampton</v>
      </c>
      <c r="Z516" t="str">
        <f>VLOOKUP($C516,$AJ$3:$AN$4906,5,FALSE)</f>
        <v>L6Z2Z7</v>
      </c>
      <c r="AA516">
        <f t="shared" ref="AA516:AA579" si="83">I516</f>
        <v>60.8</v>
      </c>
      <c r="AB516">
        <f t="shared" ref="AB516:AB579" si="84">J516</f>
        <v>-0.3</v>
      </c>
      <c r="AC516">
        <f t="shared" ref="AC516:AC579" si="85">K516</f>
        <v>51.4</v>
      </c>
      <c r="AD516">
        <f t="shared" ref="AD516:AD579" si="86">L516</f>
        <v>-0.4</v>
      </c>
      <c r="AE516">
        <f t="shared" ref="AE516:AE579" si="87">M516</f>
        <v>78.3</v>
      </c>
      <c r="AF516">
        <f t="shared" ref="AF516:AF579" si="88">N516</f>
        <v>-0.2</v>
      </c>
      <c r="AG516">
        <f t="shared" ref="AG516:AG579" si="89">O516</f>
        <v>20.3</v>
      </c>
      <c r="AH516">
        <f t="shared" ref="AH516:AH579" si="90">P516</f>
        <v>-2</v>
      </c>
      <c r="AJ516" s="9">
        <v>798304</v>
      </c>
      <c r="AK516" t="s">
        <v>4770</v>
      </c>
      <c r="AL516" t="s">
        <v>4771</v>
      </c>
      <c r="AM516" t="s">
        <v>4772</v>
      </c>
      <c r="AN516" t="s">
        <v>4773</v>
      </c>
    </row>
    <row r="517" spans="1:40" x14ac:dyDescent="0.3">
      <c r="A517" t="s">
        <v>458</v>
      </c>
      <c r="B517" t="s">
        <v>527</v>
      </c>
      <c r="C517" s="10">
        <v>819883</v>
      </c>
      <c r="D517">
        <v>42</v>
      </c>
      <c r="E517">
        <v>25</v>
      </c>
      <c r="F517">
        <v>55</v>
      </c>
      <c r="G517">
        <v>29</v>
      </c>
      <c r="H517">
        <v>0</v>
      </c>
      <c r="I517">
        <v>90.9</v>
      </c>
      <c r="J517">
        <v>2.1</v>
      </c>
      <c r="K517">
        <v>81.8</v>
      </c>
      <c r="L517">
        <v>2.2999999999999998</v>
      </c>
      <c r="O517">
        <v>17.2</v>
      </c>
      <c r="U517" t="s">
        <v>458</v>
      </c>
      <c r="V517">
        <f t="shared" si="81"/>
        <v>819883</v>
      </c>
      <c r="W517" t="str">
        <f t="shared" si="82"/>
        <v>St Louis School</v>
      </c>
      <c r="X517" t="str">
        <f>VLOOKUP($C517,$AJ$3:$AN$4906,3,FALSE)</f>
        <v>1450 Lewisham Dr</v>
      </c>
      <c r="Y517" t="str">
        <f>VLOOKUP($C517,$AJ$3:$AN$4906,4,FALSE)</f>
        <v>Mississauga</v>
      </c>
      <c r="Z517" t="str">
        <f>VLOOKUP($C517,$AJ$3:$AN$4906,5,FALSE)</f>
        <v>L5J3R3</v>
      </c>
      <c r="AA517">
        <f t="shared" si="83"/>
        <v>90.9</v>
      </c>
      <c r="AB517">
        <f t="shared" si="84"/>
        <v>2.1</v>
      </c>
      <c r="AC517">
        <f t="shared" si="85"/>
        <v>81.8</v>
      </c>
      <c r="AD517">
        <f t="shared" si="86"/>
        <v>2.2999999999999998</v>
      </c>
      <c r="AE517">
        <f t="shared" si="87"/>
        <v>0</v>
      </c>
      <c r="AF517">
        <f t="shared" si="88"/>
        <v>0</v>
      </c>
      <c r="AG517">
        <f t="shared" si="89"/>
        <v>17.2</v>
      </c>
      <c r="AH517">
        <f t="shared" si="90"/>
        <v>0</v>
      </c>
      <c r="AJ517" s="9">
        <v>799998</v>
      </c>
      <c r="AK517" t="s">
        <v>4774</v>
      </c>
      <c r="AL517" t="s">
        <v>4775</v>
      </c>
      <c r="AM517" t="s">
        <v>4776</v>
      </c>
      <c r="AN517" t="s">
        <v>4777</v>
      </c>
    </row>
    <row r="518" spans="1:40" x14ac:dyDescent="0.3">
      <c r="A518" t="s">
        <v>458</v>
      </c>
      <c r="B518" t="s">
        <v>528</v>
      </c>
      <c r="C518" s="10">
        <v>822639</v>
      </c>
      <c r="D518">
        <v>43</v>
      </c>
      <c r="E518">
        <v>19</v>
      </c>
      <c r="F518">
        <v>121</v>
      </c>
      <c r="G518">
        <v>61</v>
      </c>
      <c r="H518">
        <v>0</v>
      </c>
      <c r="I518">
        <v>33.5</v>
      </c>
      <c r="J518">
        <v>-2.4</v>
      </c>
      <c r="K518">
        <v>29.8</v>
      </c>
      <c r="L518">
        <v>-2.4</v>
      </c>
      <c r="M518">
        <v>80.3</v>
      </c>
      <c r="N518">
        <v>-0.1</v>
      </c>
      <c r="O518">
        <v>31.1</v>
      </c>
      <c r="P518">
        <v>-1.3</v>
      </c>
      <c r="U518" t="s">
        <v>458</v>
      </c>
      <c r="V518">
        <f t="shared" si="81"/>
        <v>822639</v>
      </c>
      <c r="W518" t="str">
        <f t="shared" si="82"/>
        <v>St Marguerite Bourgeoys Separate School</v>
      </c>
      <c r="X518" t="str">
        <f>VLOOKUP($C518,$AJ$3:$AN$4906,3,FALSE)</f>
        <v>550 North Park Dr</v>
      </c>
      <c r="Y518" t="str">
        <f>VLOOKUP($C518,$AJ$3:$AN$4906,4,FALSE)</f>
        <v>Brampton</v>
      </c>
      <c r="Z518" t="str">
        <f>VLOOKUP($C518,$AJ$3:$AN$4906,5,FALSE)</f>
        <v>L6S4J8</v>
      </c>
      <c r="AA518">
        <f t="shared" si="83"/>
        <v>33.5</v>
      </c>
      <c r="AB518">
        <f t="shared" si="84"/>
        <v>-2.4</v>
      </c>
      <c r="AC518">
        <f t="shared" si="85"/>
        <v>29.8</v>
      </c>
      <c r="AD518">
        <f t="shared" si="86"/>
        <v>-2.4</v>
      </c>
      <c r="AE518">
        <f t="shared" si="87"/>
        <v>80.3</v>
      </c>
      <c r="AF518">
        <f t="shared" si="88"/>
        <v>-0.1</v>
      </c>
      <c r="AG518">
        <f t="shared" si="89"/>
        <v>31.1</v>
      </c>
      <c r="AH518">
        <f t="shared" si="90"/>
        <v>-1.3</v>
      </c>
      <c r="AJ518" s="9">
        <v>753840</v>
      </c>
      <c r="AK518" t="s">
        <v>4778</v>
      </c>
      <c r="AL518" t="s">
        <v>4779</v>
      </c>
      <c r="AM518" t="s">
        <v>4137</v>
      </c>
      <c r="AN518" t="s">
        <v>4780</v>
      </c>
    </row>
    <row r="519" spans="1:40" x14ac:dyDescent="0.3">
      <c r="A519" t="s">
        <v>458</v>
      </c>
      <c r="B519" t="s">
        <v>529</v>
      </c>
      <c r="C519" s="10">
        <v>821365</v>
      </c>
      <c r="D519">
        <v>39</v>
      </c>
      <c r="E519">
        <v>21</v>
      </c>
      <c r="F519">
        <v>79</v>
      </c>
      <c r="G519">
        <v>81</v>
      </c>
      <c r="H519">
        <v>0</v>
      </c>
      <c r="I519">
        <v>63.3</v>
      </c>
      <c r="J519">
        <v>0</v>
      </c>
      <c r="K519">
        <v>51.9</v>
      </c>
      <c r="L519">
        <v>-0.2</v>
      </c>
      <c r="M519">
        <v>74.7</v>
      </c>
      <c r="N519">
        <v>-0.4</v>
      </c>
      <c r="O519">
        <v>25.9</v>
      </c>
      <c r="P519">
        <v>-1.4</v>
      </c>
      <c r="U519" t="s">
        <v>458</v>
      </c>
      <c r="V519">
        <f t="shared" si="81"/>
        <v>821365</v>
      </c>
      <c r="W519" t="str">
        <f t="shared" si="82"/>
        <v>St Maria Goretti Elementary School</v>
      </c>
      <c r="X519" t="str">
        <f>VLOOKUP($C519,$AJ$3:$AN$4906,3,FALSE)</f>
        <v>121 Royal Orchard Dr</v>
      </c>
      <c r="Y519" t="str">
        <f>VLOOKUP($C519,$AJ$3:$AN$4906,4,FALSE)</f>
        <v>Brampton</v>
      </c>
      <c r="Z519" t="str">
        <f>VLOOKUP($C519,$AJ$3:$AN$4906,5,FALSE)</f>
        <v>L6X4K9</v>
      </c>
      <c r="AA519">
        <f t="shared" si="83"/>
        <v>63.3</v>
      </c>
      <c r="AB519">
        <f t="shared" si="84"/>
        <v>0</v>
      </c>
      <c r="AC519">
        <f t="shared" si="85"/>
        <v>51.9</v>
      </c>
      <c r="AD519">
        <f t="shared" si="86"/>
        <v>-0.2</v>
      </c>
      <c r="AE519">
        <f t="shared" si="87"/>
        <v>74.7</v>
      </c>
      <c r="AF519">
        <f t="shared" si="88"/>
        <v>-0.4</v>
      </c>
      <c r="AG519">
        <f t="shared" si="89"/>
        <v>25.9</v>
      </c>
      <c r="AH519">
        <f t="shared" si="90"/>
        <v>-1.4</v>
      </c>
      <c r="AJ519" s="9">
        <v>813257</v>
      </c>
      <c r="AK519" t="s">
        <v>4781</v>
      </c>
      <c r="AL519" t="s">
        <v>4782</v>
      </c>
      <c r="AM519" t="s">
        <v>4783</v>
      </c>
      <c r="AN519" t="s">
        <v>4784</v>
      </c>
    </row>
    <row r="520" spans="1:40" x14ac:dyDescent="0.3">
      <c r="A520" t="s">
        <v>458</v>
      </c>
      <c r="B520" t="s">
        <v>530</v>
      </c>
      <c r="C520" s="10">
        <v>823090</v>
      </c>
      <c r="D520">
        <v>64</v>
      </c>
      <c r="E520">
        <v>16</v>
      </c>
      <c r="F520">
        <v>101</v>
      </c>
      <c r="G520">
        <v>117</v>
      </c>
      <c r="H520">
        <v>0</v>
      </c>
      <c r="I520">
        <v>87.1</v>
      </c>
      <c r="J520">
        <v>1.1000000000000001</v>
      </c>
      <c r="K520">
        <v>87.1</v>
      </c>
      <c r="L520">
        <v>1.5</v>
      </c>
      <c r="M520">
        <v>96.6</v>
      </c>
      <c r="N520">
        <v>1</v>
      </c>
      <c r="O520">
        <v>70.099999999999994</v>
      </c>
      <c r="P520">
        <v>0.8</v>
      </c>
      <c r="U520" t="s">
        <v>458</v>
      </c>
      <c r="V520">
        <f t="shared" si="81"/>
        <v>823090</v>
      </c>
      <c r="W520" t="str">
        <f t="shared" si="82"/>
        <v>St Mark Separate School</v>
      </c>
      <c r="X520" t="str">
        <f>VLOOKUP($C520,$AJ$3:$AN$4906,3,FALSE)</f>
        <v>3675 Sawmill Valley Dr</v>
      </c>
      <c r="Y520" t="str">
        <f>VLOOKUP($C520,$AJ$3:$AN$4906,4,FALSE)</f>
        <v>Mississauga</v>
      </c>
      <c r="Z520" t="str">
        <f>VLOOKUP($C520,$AJ$3:$AN$4906,5,FALSE)</f>
        <v>L5L2Z5</v>
      </c>
      <c r="AA520">
        <f t="shared" si="83"/>
        <v>87.1</v>
      </c>
      <c r="AB520">
        <f t="shared" si="84"/>
        <v>1.1000000000000001</v>
      </c>
      <c r="AC520">
        <f t="shared" si="85"/>
        <v>87.1</v>
      </c>
      <c r="AD520">
        <f t="shared" si="86"/>
        <v>1.5</v>
      </c>
      <c r="AE520">
        <f t="shared" si="87"/>
        <v>96.6</v>
      </c>
      <c r="AF520">
        <f t="shared" si="88"/>
        <v>1</v>
      </c>
      <c r="AG520">
        <f t="shared" si="89"/>
        <v>70.099999999999994</v>
      </c>
      <c r="AH520">
        <f t="shared" si="90"/>
        <v>0.8</v>
      </c>
      <c r="AJ520" s="9">
        <v>697680</v>
      </c>
      <c r="AK520" t="s">
        <v>4785</v>
      </c>
      <c r="AL520" t="s">
        <v>4786</v>
      </c>
      <c r="AM520" t="s">
        <v>4059</v>
      </c>
      <c r="AN520" t="s">
        <v>4060</v>
      </c>
    </row>
    <row r="521" spans="1:40" x14ac:dyDescent="0.3">
      <c r="A521" t="s">
        <v>458</v>
      </c>
      <c r="B521" t="s">
        <v>531</v>
      </c>
      <c r="C521" s="10">
        <v>824950</v>
      </c>
      <c r="D521">
        <v>32</v>
      </c>
      <c r="E521">
        <v>37</v>
      </c>
      <c r="F521">
        <v>72</v>
      </c>
      <c r="G521">
        <v>87</v>
      </c>
      <c r="H521">
        <v>0</v>
      </c>
      <c r="I521">
        <v>57.6</v>
      </c>
      <c r="J521">
        <v>0.3</v>
      </c>
      <c r="K521">
        <v>45.8</v>
      </c>
      <c r="L521">
        <v>0.2</v>
      </c>
      <c r="M521">
        <v>68.400000000000006</v>
      </c>
      <c r="N521">
        <v>-0.2</v>
      </c>
      <c r="O521">
        <v>28.7</v>
      </c>
      <c r="P521">
        <v>-0.4</v>
      </c>
      <c r="U521" t="s">
        <v>458</v>
      </c>
      <c r="V521">
        <f t="shared" si="81"/>
        <v>824950</v>
      </c>
      <c r="W521" t="str">
        <f t="shared" si="82"/>
        <v>St Mary Elementary School</v>
      </c>
      <c r="X521" t="str">
        <f>VLOOKUP($C521,$AJ$3:$AN$4906,3,FALSE)</f>
        <v>66 Main St S</v>
      </c>
      <c r="Y521" t="str">
        <f>VLOOKUP($C521,$AJ$3:$AN$4906,4,FALSE)</f>
        <v>Brampton</v>
      </c>
      <c r="Z521" t="str">
        <f>VLOOKUP($C521,$AJ$3:$AN$4906,5,FALSE)</f>
        <v>L6W2C6</v>
      </c>
      <c r="AA521">
        <f t="shared" si="83"/>
        <v>57.6</v>
      </c>
      <c r="AB521">
        <f t="shared" si="84"/>
        <v>0.3</v>
      </c>
      <c r="AC521">
        <f t="shared" si="85"/>
        <v>45.8</v>
      </c>
      <c r="AD521">
        <f t="shared" si="86"/>
        <v>0.2</v>
      </c>
      <c r="AE521">
        <f t="shared" si="87"/>
        <v>68.400000000000006</v>
      </c>
      <c r="AF521">
        <f t="shared" si="88"/>
        <v>-0.2</v>
      </c>
      <c r="AG521">
        <f t="shared" si="89"/>
        <v>28.7</v>
      </c>
      <c r="AH521">
        <f t="shared" si="90"/>
        <v>-0.4</v>
      </c>
      <c r="AJ521" s="9">
        <v>841595</v>
      </c>
      <c r="AK521" t="s">
        <v>1317</v>
      </c>
      <c r="AL521" t="s">
        <v>4787</v>
      </c>
      <c r="AM521" t="s">
        <v>4714</v>
      </c>
      <c r="AN521" t="s">
        <v>4715</v>
      </c>
    </row>
    <row r="522" spans="1:40" x14ac:dyDescent="0.3">
      <c r="A522" t="s">
        <v>458</v>
      </c>
      <c r="B522" t="s">
        <v>532</v>
      </c>
      <c r="C522" s="10">
        <v>832308</v>
      </c>
      <c r="D522">
        <v>52</v>
      </c>
      <c r="E522">
        <v>16</v>
      </c>
      <c r="F522">
        <v>73</v>
      </c>
      <c r="G522">
        <v>92</v>
      </c>
      <c r="H522">
        <v>0</v>
      </c>
      <c r="I522">
        <v>86.3</v>
      </c>
      <c r="J522">
        <v>1.5</v>
      </c>
      <c r="K522">
        <v>79.5</v>
      </c>
      <c r="L522">
        <v>1.6</v>
      </c>
      <c r="M522">
        <v>88</v>
      </c>
      <c r="N522">
        <v>0.7</v>
      </c>
      <c r="O522">
        <v>55.4</v>
      </c>
      <c r="P522">
        <v>0.3</v>
      </c>
      <c r="U522" t="s">
        <v>458</v>
      </c>
      <c r="V522">
        <f t="shared" si="81"/>
        <v>832308</v>
      </c>
      <c r="W522" t="str">
        <f t="shared" si="82"/>
        <v>St Matthew Separate School</v>
      </c>
      <c r="X522" t="str">
        <f>VLOOKUP($C522,$AJ$3:$AN$4906,3,FALSE)</f>
        <v>280 Kingsbridge Garden Circle</v>
      </c>
      <c r="Y522" t="str">
        <f>VLOOKUP($C522,$AJ$3:$AN$4906,4,FALSE)</f>
        <v>Mississauga</v>
      </c>
      <c r="Z522" t="str">
        <f>VLOOKUP($C522,$AJ$3:$AN$4906,5,FALSE)</f>
        <v>L5R1L3</v>
      </c>
      <c r="AA522">
        <f t="shared" si="83"/>
        <v>86.3</v>
      </c>
      <c r="AB522">
        <f t="shared" si="84"/>
        <v>1.5</v>
      </c>
      <c r="AC522">
        <f t="shared" si="85"/>
        <v>79.5</v>
      </c>
      <c r="AD522">
        <f t="shared" si="86"/>
        <v>1.6</v>
      </c>
      <c r="AE522">
        <f t="shared" si="87"/>
        <v>88</v>
      </c>
      <c r="AF522">
        <f t="shared" si="88"/>
        <v>0.7</v>
      </c>
      <c r="AG522">
        <f t="shared" si="89"/>
        <v>55.4</v>
      </c>
      <c r="AH522">
        <f t="shared" si="90"/>
        <v>0.3</v>
      </c>
      <c r="AJ522" s="9">
        <v>857327</v>
      </c>
      <c r="AK522" t="s">
        <v>4788</v>
      </c>
      <c r="AL522" t="s">
        <v>4789</v>
      </c>
      <c r="AM522" t="s">
        <v>4790</v>
      </c>
      <c r="AN522" t="s">
        <v>4791</v>
      </c>
    </row>
    <row r="523" spans="1:40" x14ac:dyDescent="0.3">
      <c r="A523" t="s">
        <v>458</v>
      </c>
      <c r="B523" t="s">
        <v>533</v>
      </c>
      <c r="C523" s="10">
        <v>839256</v>
      </c>
      <c r="D523">
        <v>47</v>
      </c>
      <c r="E523">
        <v>12</v>
      </c>
      <c r="F523">
        <v>73</v>
      </c>
      <c r="G523">
        <v>63</v>
      </c>
      <c r="H523">
        <v>0</v>
      </c>
      <c r="I523">
        <v>68.5</v>
      </c>
      <c r="J523">
        <v>0.2</v>
      </c>
      <c r="K523">
        <v>61.6</v>
      </c>
      <c r="L523">
        <v>0.3</v>
      </c>
      <c r="M523">
        <v>73</v>
      </c>
      <c r="N523">
        <v>-1.1000000000000001</v>
      </c>
      <c r="O523">
        <v>20.6</v>
      </c>
      <c r="P523">
        <v>-2.4</v>
      </c>
      <c r="U523" t="s">
        <v>458</v>
      </c>
      <c r="V523">
        <f t="shared" si="81"/>
        <v>839256</v>
      </c>
      <c r="W523" t="str">
        <f t="shared" si="82"/>
        <v>St Patrick School</v>
      </c>
      <c r="X523" t="str">
        <f>VLOOKUP($C523,$AJ$3:$AN$4906,3,FALSE)</f>
        <v>11948 The Gore Rd RR 9</v>
      </c>
      <c r="Y523" t="str">
        <f>VLOOKUP($C523,$AJ$3:$AN$4906,4,FALSE)</f>
        <v>Brampton</v>
      </c>
      <c r="Z523" t="str">
        <f>VLOOKUP($C523,$AJ$3:$AN$4906,5,FALSE)</f>
        <v>L6P0A2</v>
      </c>
      <c r="AA523">
        <f t="shared" si="83"/>
        <v>68.5</v>
      </c>
      <c r="AB523">
        <f t="shared" si="84"/>
        <v>0.2</v>
      </c>
      <c r="AC523">
        <f t="shared" si="85"/>
        <v>61.6</v>
      </c>
      <c r="AD523">
        <f t="shared" si="86"/>
        <v>0.3</v>
      </c>
      <c r="AE523">
        <f t="shared" si="87"/>
        <v>73</v>
      </c>
      <c r="AF523">
        <f t="shared" si="88"/>
        <v>-1.1000000000000001</v>
      </c>
      <c r="AG523">
        <f t="shared" si="89"/>
        <v>20.6</v>
      </c>
      <c r="AH523">
        <f t="shared" si="90"/>
        <v>-2.4</v>
      </c>
      <c r="AJ523" s="9">
        <v>857459</v>
      </c>
      <c r="AK523" t="s">
        <v>4792</v>
      </c>
      <c r="AL523" t="s">
        <v>4793</v>
      </c>
      <c r="AM523" t="s">
        <v>4794</v>
      </c>
      <c r="AN523" t="s">
        <v>4795</v>
      </c>
    </row>
    <row r="524" spans="1:40" x14ac:dyDescent="0.3">
      <c r="A524" t="s">
        <v>458</v>
      </c>
      <c r="B524" t="s">
        <v>534</v>
      </c>
      <c r="C524" s="10">
        <v>843547</v>
      </c>
      <c r="D524">
        <v>32</v>
      </c>
      <c r="E524">
        <v>28</v>
      </c>
      <c r="F524">
        <v>92</v>
      </c>
      <c r="G524">
        <v>71</v>
      </c>
      <c r="H524">
        <v>0</v>
      </c>
      <c r="I524">
        <v>66.8</v>
      </c>
      <c r="J524">
        <v>0.5</v>
      </c>
      <c r="K524">
        <v>50</v>
      </c>
      <c r="L524">
        <v>-0.1</v>
      </c>
      <c r="M524">
        <v>71.099999999999994</v>
      </c>
      <c r="N524">
        <v>-0.5</v>
      </c>
      <c r="O524">
        <v>23.9</v>
      </c>
      <c r="P524">
        <v>-1.1000000000000001</v>
      </c>
      <c r="U524" t="s">
        <v>458</v>
      </c>
      <c r="V524">
        <f t="shared" si="81"/>
        <v>843547</v>
      </c>
      <c r="W524" t="str">
        <f t="shared" si="82"/>
        <v>St Peter Separate School</v>
      </c>
      <c r="X524" t="str">
        <f>VLOOKUP($C524,$AJ$3:$AN$4906,3,FALSE)</f>
        <v>46 Dawson Rd</v>
      </c>
      <c r="Y524" t="str">
        <f>VLOOKUP($C524,$AJ$3:$AN$4906,4,FALSE)</f>
        <v>Orangeville</v>
      </c>
      <c r="Z524" t="str">
        <f>VLOOKUP($C524,$AJ$3:$AN$4906,5,FALSE)</f>
        <v>L9W2W3</v>
      </c>
      <c r="AA524">
        <f t="shared" si="83"/>
        <v>66.8</v>
      </c>
      <c r="AB524">
        <f t="shared" si="84"/>
        <v>0.5</v>
      </c>
      <c r="AC524">
        <f t="shared" si="85"/>
        <v>50</v>
      </c>
      <c r="AD524">
        <f t="shared" si="86"/>
        <v>-0.1</v>
      </c>
      <c r="AE524">
        <f t="shared" si="87"/>
        <v>71.099999999999994</v>
      </c>
      <c r="AF524">
        <f t="shared" si="88"/>
        <v>-0.5</v>
      </c>
      <c r="AG524">
        <f t="shared" si="89"/>
        <v>23.9</v>
      </c>
      <c r="AH524">
        <f t="shared" si="90"/>
        <v>-1.1000000000000001</v>
      </c>
      <c r="AJ524" s="9">
        <v>697940</v>
      </c>
      <c r="AK524" t="s">
        <v>4796</v>
      </c>
      <c r="AL524" t="s">
        <v>4797</v>
      </c>
      <c r="AM524" t="s">
        <v>4798</v>
      </c>
      <c r="AN524" t="s">
        <v>4799</v>
      </c>
    </row>
    <row r="525" spans="1:40" x14ac:dyDescent="0.3">
      <c r="A525" t="s">
        <v>458</v>
      </c>
      <c r="B525" t="s">
        <v>535</v>
      </c>
      <c r="C525" s="10">
        <v>845779</v>
      </c>
      <c r="D525">
        <v>54</v>
      </c>
      <c r="E525">
        <v>15</v>
      </c>
      <c r="F525">
        <v>57</v>
      </c>
      <c r="G525">
        <v>96</v>
      </c>
      <c r="H525">
        <v>0</v>
      </c>
      <c r="I525">
        <v>70.2</v>
      </c>
      <c r="J525">
        <v>0.2</v>
      </c>
      <c r="K525">
        <v>50.9</v>
      </c>
      <c r="L525">
        <v>-1</v>
      </c>
      <c r="M525">
        <v>85.4</v>
      </c>
      <c r="N525">
        <v>0.3</v>
      </c>
      <c r="O525">
        <v>52.1</v>
      </c>
      <c r="P525">
        <v>-0.1</v>
      </c>
      <c r="U525" t="s">
        <v>458</v>
      </c>
      <c r="V525">
        <f t="shared" si="81"/>
        <v>845779</v>
      </c>
      <c r="W525" t="str">
        <f t="shared" si="82"/>
        <v>St Philip Elementary School</v>
      </c>
      <c r="X525" t="str">
        <f>VLOOKUP($C525,$AJ$3:$AN$4906,3,FALSE)</f>
        <v>345 Fairview Rd W</v>
      </c>
      <c r="Y525" t="str">
        <f>VLOOKUP($C525,$AJ$3:$AN$4906,4,FALSE)</f>
        <v>Mississauga</v>
      </c>
      <c r="Z525" t="str">
        <f>VLOOKUP($C525,$AJ$3:$AN$4906,5,FALSE)</f>
        <v>L5B3W5</v>
      </c>
      <c r="AA525">
        <f t="shared" si="83"/>
        <v>70.2</v>
      </c>
      <c r="AB525">
        <f t="shared" si="84"/>
        <v>0.2</v>
      </c>
      <c r="AC525">
        <f t="shared" si="85"/>
        <v>50.9</v>
      </c>
      <c r="AD525">
        <f t="shared" si="86"/>
        <v>-1</v>
      </c>
      <c r="AE525">
        <f t="shared" si="87"/>
        <v>85.4</v>
      </c>
      <c r="AF525">
        <f t="shared" si="88"/>
        <v>0.3</v>
      </c>
      <c r="AG525">
        <f t="shared" si="89"/>
        <v>52.1</v>
      </c>
      <c r="AH525">
        <f t="shared" si="90"/>
        <v>-0.1</v>
      </c>
      <c r="AJ525" s="9">
        <v>699373</v>
      </c>
      <c r="AK525" t="s">
        <v>4800</v>
      </c>
      <c r="AL525" t="s">
        <v>4801</v>
      </c>
      <c r="AM525" t="s">
        <v>4802</v>
      </c>
      <c r="AN525" t="s">
        <v>4803</v>
      </c>
    </row>
    <row r="526" spans="1:40" x14ac:dyDescent="0.3">
      <c r="A526" t="s">
        <v>458</v>
      </c>
      <c r="B526" t="s">
        <v>536</v>
      </c>
      <c r="C526" s="10">
        <v>847933</v>
      </c>
      <c r="D526">
        <v>34</v>
      </c>
      <c r="E526">
        <v>18</v>
      </c>
      <c r="F526">
        <v>73</v>
      </c>
      <c r="G526">
        <v>88</v>
      </c>
      <c r="H526">
        <v>0</v>
      </c>
      <c r="I526">
        <v>62.3</v>
      </c>
      <c r="J526">
        <v>0.2</v>
      </c>
      <c r="K526">
        <v>43.8</v>
      </c>
      <c r="L526">
        <v>-0.6</v>
      </c>
      <c r="M526">
        <v>62.5</v>
      </c>
      <c r="N526">
        <v>-1.4</v>
      </c>
      <c r="O526">
        <v>38.6</v>
      </c>
      <c r="P526">
        <v>-0.1</v>
      </c>
      <c r="U526" t="s">
        <v>458</v>
      </c>
      <c r="V526">
        <f t="shared" si="81"/>
        <v>847933</v>
      </c>
      <c r="W526" t="str">
        <f t="shared" si="82"/>
        <v>St Raphael School</v>
      </c>
      <c r="X526" t="str">
        <f>VLOOKUP($C526,$AJ$3:$AN$4906,3,FALSE)</f>
        <v>3470 Clara Dr</v>
      </c>
      <c r="Y526" t="str">
        <f>VLOOKUP($C526,$AJ$3:$AN$4906,4,FALSE)</f>
        <v>Mississauga</v>
      </c>
      <c r="Z526" t="str">
        <f>VLOOKUP($C526,$AJ$3:$AN$4906,5,FALSE)</f>
        <v>L4T2C7</v>
      </c>
      <c r="AA526">
        <f t="shared" si="83"/>
        <v>62.3</v>
      </c>
      <c r="AB526">
        <f t="shared" si="84"/>
        <v>0.2</v>
      </c>
      <c r="AC526">
        <f t="shared" si="85"/>
        <v>43.8</v>
      </c>
      <c r="AD526">
        <f t="shared" si="86"/>
        <v>-0.6</v>
      </c>
      <c r="AE526">
        <f t="shared" si="87"/>
        <v>62.5</v>
      </c>
      <c r="AF526">
        <f t="shared" si="88"/>
        <v>-1.4</v>
      </c>
      <c r="AG526">
        <f t="shared" si="89"/>
        <v>38.6</v>
      </c>
      <c r="AH526">
        <f t="shared" si="90"/>
        <v>-0.1</v>
      </c>
      <c r="AJ526" s="9">
        <v>863696</v>
      </c>
      <c r="AK526" t="s">
        <v>4804</v>
      </c>
      <c r="AL526" t="s">
        <v>4805</v>
      </c>
      <c r="AM526" t="s">
        <v>4112</v>
      </c>
      <c r="AN526" t="s">
        <v>4806</v>
      </c>
    </row>
    <row r="527" spans="1:40" x14ac:dyDescent="0.3">
      <c r="A527" t="s">
        <v>458</v>
      </c>
      <c r="B527" t="s">
        <v>537</v>
      </c>
      <c r="C527" s="10">
        <v>848751</v>
      </c>
      <c r="D527">
        <v>53</v>
      </c>
      <c r="E527">
        <v>21</v>
      </c>
      <c r="F527">
        <v>66</v>
      </c>
      <c r="G527">
        <v>84</v>
      </c>
      <c r="H527">
        <v>0</v>
      </c>
      <c r="I527">
        <v>52.3</v>
      </c>
      <c r="J527">
        <v>-1</v>
      </c>
      <c r="K527">
        <v>56.1</v>
      </c>
      <c r="L527">
        <v>-0.3</v>
      </c>
      <c r="M527">
        <v>82.7</v>
      </c>
      <c r="N527">
        <v>0.1</v>
      </c>
      <c r="O527">
        <v>44</v>
      </c>
      <c r="P527">
        <v>-0.6</v>
      </c>
      <c r="U527" t="s">
        <v>458</v>
      </c>
      <c r="V527">
        <f t="shared" si="81"/>
        <v>848751</v>
      </c>
      <c r="W527" t="str">
        <f t="shared" si="82"/>
        <v>St Raymond Elementary School</v>
      </c>
      <c r="X527" t="str">
        <f>VLOOKUP($C527,$AJ$3:$AN$4906,3,FALSE)</f>
        <v>5735 Whitehorn Ave</v>
      </c>
      <c r="Y527" t="str">
        <f>VLOOKUP($C527,$AJ$3:$AN$4906,4,FALSE)</f>
        <v>Mississauga</v>
      </c>
      <c r="Z527" t="str">
        <f>VLOOKUP($C527,$AJ$3:$AN$4906,5,FALSE)</f>
        <v>L5V2A9</v>
      </c>
      <c r="AA527">
        <f t="shared" si="83"/>
        <v>52.3</v>
      </c>
      <c r="AB527">
        <f t="shared" si="84"/>
        <v>-1</v>
      </c>
      <c r="AC527">
        <f t="shared" si="85"/>
        <v>56.1</v>
      </c>
      <c r="AD527">
        <f t="shared" si="86"/>
        <v>-0.3</v>
      </c>
      <c r="AE527">
        <f t="shared" si="87"/>
        <v>82.7</v>
      </c>
      <c r="AF527">
        <f t="shared" si="88"/>
        <v>0.1</v>
      </c>
      <c r="AG527">
        <f t="shared" si="89"/>
        <v>44</v>
      </c>
      <c r="AH527">
        <f t="shared" si="90"/>
        <v>-0.6</v>
      </c>
      <c r="AJ527" s="9">
        <v>840947</v>
      </c>
      <c r="AK527" t="s">
        <v>4807</v>
      </c>
      <c r="AL527" t="s">
        <v>4808</v>
      </c>
      <c r="AM527" t="s">
        <v>4702</v>
      </c>
      <c r="AN527" t="s">
        <v>4703</v>
      </c>
    </row>
    <row r="528" spans="1:40" x14ac:dyDescent="0.3">
      <c r="A528" t="s">
        <v>458</v>
      </c>
      <c r="B528" t="s">
        <v>538</v>
      </c>
      <c r="C528" s="10">
        <v>848930</v>
      </c>
      <c r="D528">
        <v>62</v>
      </c>
      <c r="E528">
        <v>15</v>
      </c>
      <c r="F528">
        <v>87</v>
      </c>
      <c r="G528">
        <v>71</v>
      </c>
      <c r="H528">
        <v>0</v>
      </c>
      <c r="I528">
        <v>80.5</v>
      </c>
      <c r="J528">
        <v>0.6</v>
      </c>
      <c r="K528">
        <v>70.099999999999994</v>
      </c>
      <c r="L528">
        <v>0.2</v>
      </c>
      <c r="M528">
        <v>85.2</v>
      </c>
      <c r="N528">
        <v>-0.3</v>
      </c>
      <c r="O528">
        <v>35.200000000000003</v>
      </c>
      <c r="P528">
        <v>-1.9</v>
      </c>
      <c r="U528" t="s">
        <v>458</v>
      </c>
      <c r="V528">
        <f t="shared" si="81"/>
        <v>848930</v>
      </c>
      <c r="W528" t="str">
        <f t="shared" si="82"/>
        <v>St Richard School</v>
      </c>
      <c r="X528" t="str">
        <f>VLOOKUP($C528,$AJ$3:$AN$4906,3,FALSE)</f>
        <v>7270 Copenhagen Rd.</v>
      </c>
      <c r="Y528" t="str">
        <f>VLOOKUP($C528,$AJ$3:$AN$4906,4,FALSE)</f>
        <v>Mississauga</v>
      </c>
      <c r="Z528" t="str">
        <f>VLOOKUP($C528,$AJ$3:$AN$4906,5,FALSE)</f>
        <v>L5N2C3</v>
      </c>
      <c r="AA528">
        <f t="shared" si="83"/>
        <v>80.5</v>
      </c>
      <c r="AB528">
        <f t="shared" si="84"/>
        <v>0.6</v>
      </c>
      <c r="AC528">
        <f t="shared" si="85"/>
        <v>70.099999999999994</v>
      </c>
      <c r="AD528">
        <f t="shared" si="86"/>
        <v>0.2</v>
      </c>
      <c r="AE528">
        <f t="shared" si="87"/>
        <v>85.2</v>
      </c>
      <c r="AF528">
        <f t="shared" si="88"/>
        <v>-0.3</v>
      </c>
      <c r="AG528">
        <f t="shared" si="89"/>
        <v>35.200000000000003</v>
      </c>
      <c r="AH528">
        <f t="shared" si="90"/>
        <v>-1.9</v>
      </c>
      <c r="AJ528" s="9">
        <v>860443</v>
      </c>
      <c r="AK528" t="s">
        <v>4809</v>
      </c>
      <c r="AL528" t="s">
        <v>4810</v>
      </c>
      <c r="AM528" t="s">
        <v>4811</v>
      </c>
      <c r="AN528" t="s">
        <v>4812</v>
      </c>
    </row>
    <row r="529" spans="1:40" x14ac:dyDescent="0.3">
      <c r="A529" t="s">
        <v>458</v>
      </c>
      <c r="B529" t="s">
        <v>539</v>
      </c>
      <c r="C529" s="10">
        <v>850071</v>
      </c>
      <c r="D529">
        <v>70</v>
      </c>
      <c r="E529">
        <v>14</v>
      </c>
      <c r="F529">
        <v>73</v>
      </c>
      <c r="G529">
        <v>143</v>
      </c>
      <c r="H529">
        <v>0</v>
      </c>
      <c r="I529">
        <v>96.6</v>
      </c>
      <c r="J529">
        <v>1.8</v>
      </c>
      <c r="K529">
        <v>89</v>
      </c>
      <c r="L529">
        <v>1.7</v>
      </c>
      <c r="M529">
        <v>81.099999999999994</v>
      </c>
      <c r="N529">
        <v>-0.6</v>
      </c>
      <c r="O529">
        <v>65.7</v>
      </c>
      <c r="P529">
        <v>0.4</v>
      </c>
      <c r="U529" t="s">
        <v>458</v>
      </c>
      <c r="V529">
        <f t="shared" si="81"/>
        <v>850071</v>
      </c>
      <c r="W529" t="str">
        <f t="shared" si="82"/>
        <v>St Rose of Lima Separate School</v>
      </c>
      <c r="X529" t="str">
        <f>VLOOKUP($C529,$AJ$3:$AN$4906,3,FALSE)</f>
        <v>4590 The Gallops</v>
      </c>
      <c r="Y529" t="str">
        <f>VLOOKUP($C529,$AJ$3:$AN$4906,4,FALSE)</f>
        <v>Mississauga</v>
      </c>
      <c r="Z529" t="str">
        <f>VLOOKUP($C529,$AJ$3:$AN$4906,5,FALSE)</f>
        <v>L5M3A9</v>
      </c>
      <c r="AA529">
        <f t="shared" si="83"/>
        <v>96.6</v>
      </c>
      <c r="AB529">
        <f t="shared" si="84"/>
        <v>1.8</v>
      </c>
      <c r="AC529">
        <f t="shared" si="85"/>
        <v>89</v>
      </c>
      <c r="AD529">
        <f t="shared" si="86"/>
        <v>1.7</v>
      </c>
      <c r="AE529">
        <f t="shared" si="87"/>
        <v>81.099999999999994</v>
      </c>
      <c r="AF529">
        <f t="shared" si="88"/>
        <v>-0.6</v>
      </c>
      <c r="AG529">
        <f t="shared" si="89"/>
        <v>65.7</v>
      </c>
      <c r="AH529">
        <f t="shared" si="90"/>
        <v>0.4</v>
      </c>
      <c r="AJ529" s="9">
        <v>740225</v>
      </c>
      <c r="AK529" t="s">
        <v>4813</v>
      </c>
      <c r="AL529" t="s">
        <v>4814</v>
      </c>
      <c r="AM529" t="s">
        <v>4815</v>
      </c>
      <c r="AN529" t="s">
        <v>4816</v>
      </c>
    </row>
    <row r="530" spans="1:40" x14ac:dyDescent="0.3">
      <c r="A530" t="s">
        <v>458</v>
      </c>
      <c r="B530" t="s">
        <v>540</v>
      </c>
      <c r="C530" s="10">
        <v>850217</v>
      </c>
      <c r="D530">
        <v>72</v>
      </c>
      <c r="E530">
        <v>11</v>
      </c>
      <c r="F530">
        <v>97</v>
      </c>
      <c r="G530">
        <v>133</v>
      </c>
      <c r="H530">
        <v>0</v>
      </c>
      <c r="I530">
        <v>68.599999999999994</v>
      </c>
      <c r="J530">
        <v>-0.4</v>
      </c>
      <c r="K530">
        <v>46.4</v>
      </c>
      <c r="L530">
        <v>-1.9</v>
      </c>
      <c r="M530">
        <v>83.5</v>
      </c>
      <c r="N530">
        <v>-0.5</v>
      </c>
      <c r="O530">
        <v>45.9</v>
      </c>
      <c r="P530">
        <v>-1.4</v>
      </c>
      <c r="U530" t="s">
        <v>458</v>
      </c>
      <c r="V530">
        <f t="shared" si="81"/>
        <v>850217</v>
      </c>
      <c r="W530" t="str">
        <f t="shared" si="82"/>
        <v>St Sebastian Catholic Elementary School</v>
      </c>
      <c r="X530" t="str">
        <f>VLOOKUP($C530,$AJ$3:$AN$4906,3,FALSE)</f>
        <v>3460 Aquinas Ave</v>
      </c>
      <c r="Y530" t="str">
        <f>VLOOKUP($C530,$AJ$3:$AN$4906,4,FALSE)</f>
        <v>Mississauga</v>
      </c>
      <c r="Z530" t="str">
        <f>VLOOKUP($C530,$AJ$3:$AN$4906,5,FALSE)</f>
        <v>L5M7L2</v>
      </c>
      <c r="AA530">
        <f t="shared" si="83"/>
        <v>68.599999999999994</v>
      </c>
      <c r="AB530">
        <f t="shared" si="84"/>
        <v>-0.4</v>
      </c>
      <c r="AC530">
        <f t="shared" si="85"/>
        <v>46.4</v>
      </c>
      <c r="AD530">
        <f t="shared" si="86"/>
        <v>-1.9</v>
      </c>
      <c r="AE530">
        <f t="shared" si="87"/>
        <v>83.5</v>
      </c>
      <c r="AF530">
        <f t="shared" si="88"/>
        <v>-0.5</v>
      </c>
      <c r="AG530">
        <f t="shared" si="89"/>
        <v>45.9</v>
      </c>
      <c r="AH530">
        <f t="shared" si="90"/>
        <v>-1.4</v>
      </c>
      <c r="AJ530" s="9">
        <v>722421</v>
      </c>
      <c r="AK530" t="s">
        <v>4817</v>
      </c>
      <c r="AL530" t="s">
        <v>4818</v>
      </c>
      <c r="AM530" t="s">
        <v>4819</v>
      </c>
      <c r="AN530" t="s">
        <v>4820</v>
      </c>
    </row>
    <row r="531" spans="1:40" x14ac:dyDescent="0.3">
      <c r="A531" t="s">
        <v>458</v>
      </c>
      <c r="B531" t="s">
        <v>541</v>
      </c>
      <c r="C531" s="10">
        <v>850365</v>
      </c>
      <c r="D531">
        <v>63</v>
      </c>
      <c r="E531">
        <v>7</v>
      </c>
      <c r="F531">
        <v>76</v>
      </c>
      <c r="G531">
        <v>88</v>
      </c>
      <c r="H531">
        <v>0</v>
      </c>
      <c r="I531">
        <v>80.3</v>
      </c>
      <c r="J531">
        <v>0.4</v>
      </c>
      <c r="K531">
        <v>64.5</v>
      </c>
      <c r="L531">
        <v>-0.5</v>
      </c>
      <c r="M531">
        <v>92.6</v>
      </c>
      <c r="N531">
        <v>0.4</v>
      </c>
      <c r="O531">
        <v>53.4</v>
      </c>
      <c r="P531">
        <v>-0.7</v>
      </c>
      <c r="U531" t="s">
        <v>458</v>
      </c>
      <c r="V531">
        <f t="shared" si="81"/>
        <v>850365</v>
      </c>
      <c r="W531" t="str">
        <f t="shared" si="82"/>
        <v>St Simon Stock Elementary School</v>
      </c>
      <c r="X531" t="str">
        <f>VLOOKUP($C531,$AJ$3:$AN$4906,3,FALSE)</f>
        <v>6440 Lisgar Dr</v>
      </c>
      <c r="Y531" t="str">
        <f>VLOOKUP($C531,$AJ$3:$AN$4906,4,FALSE)</f>
        <v>Mississauga</v>
      </c>
      <c r="Z531" t="str">
        <f>VLOOKUP($C531,$AJ$3:$AN$4906,5,FALSE)</f>
        <v>L5N6X3</v>
      </c>
      <c r="AA531">
        <f t="shared" si="83"/>
        <v>80.3</v>
      </c>
      <c r="AB531">
        <f t="shared" si="84"/>
        <v>0.4</v>
      </c>
      <c r="AC531">
        <f t="shared" si="85"/>
        <v>64.5</v>
      </c>
      <c r="AD531">
        <f t="shared" si="86"/>
        <v>-0.5</v>
      </c>
      <c r="AE531">
        <f t="shared" si="87"/>
        <v>92.6</v>
      </c>
      <c r="AF531">
        <f t="shared" si="88"/>
        <v>0.4</v>
      </c>
      <c r="AG531">
        <f t="shared" si="89"/>
        <v>53.4</v>
      </c>
      <c r="AH531">
        <f t="shared" si="90"/>
        <v>-0.7</v>
      </c>
      <c r="AJ531" s="9">
        <v>738417</v>
      </c>
      <c r="AK531" t="s">
        <v>4821</v>
      </c>
      <c r="AL531" t="s">
        <v>4822</v>
      </c>
      <c r="AM531" t="s">
        <v>4580</v>
      </c>
      <c r="AN531" t="s">
        <v>4581</v>
      </c>
    </row>
    <row r="532" spans="1:40" x14ac:dyDescent="0.3">
      <c r="A532" t="s">
        <v>458</v>
      </c>
      <c r="B532" t="s">
        <v>542</v>
      </c>
      <c r="C532" s="10">
        <v>850403</v>
      </c>
      <c r="D532">
        <v>51</v>
      </c>
      <c r="E532">
        <v>14</v>
      </c>
      <c r="F532">
        <v>182</v>
      </c>
      <c r="G532">
        <v>174</v>
      </c>
      <c r="H532">
        <v>0</v>
      </c>
      <c r="I532">
        <v>73.400000000000006</v>
      </c>
      <c r="J532">
        <v>0.3</v>
      </c>
      <c r="K532">
        <v>65.900000000000006</v>
      </c>
      <c r="L532">
        <v>0.2</v>
      </c>
      <c r="M532">
        <v>83.9</v>
      </c>
      <c r="N532">
        <v>0</v>
      </c>
      <c r="O532">
        <v>58.6</v>
      </c>
      <c r="P532">
        <v>0.4</v>
      </c>
      <c r="U532" t="s">
        <v>458</v>
      </c>
      <c r="V532">
        <f t="shared" si="81"/>
        <v>850403</v>
      </c>
      <c r="W532" t="str">
        <f t="shared" si="82"/>
        <v>St Sofia School</v>
      </c>
      <c r="X532" t="str">
        <f>VLOOKUP($C532,$AJ$3:$AN$4906,3,FALSE)</f>
        <v>3540 Havenwood Dr</v>
      </c>
      <c r="Y532" t="str">
        <f>VLOOKUP($C532,$AJ$3:$AN$4906,4,FALSE)</f>
        <v>Mississauga</v>
      </c>
      <c r="Z532" t="str">
        <f>VLOOKUP($C532,$AJ$3:$AN$4906,5,FALSE)</f>
        <v>L4X2M9</v>
      </c>
      <c r="AA532">
        <f t="shared" si="83"/>
        <v>73.400000000000006</v>
      </c>
      <c r="AB532">
        <f t="shared" si="84"/>
        <v>0.3</v>
      </c>
      <c r="AC532">
        <f t="shared" si="85"/>
        <v>65.900000000000006</v>
      </c>
      <c r="AD532">
        <f t="shared" si="86"/>
        <v>0.2</v>
      </c>
      <c r="AE532">
        <f t="shared" si="87"/>
        <v>83.9</v>
      </c>
      <c r="AF532">
        <f t="shared" si="88"/>
        <v>0</v>
      </c>
      <c r="AG532">
        <f t="shared" si="89"/>
        <v>58.6</v>
      </c>
      <c r="AH532">
        <f t="shared" si="90"/>
        <v>0.4</v>
      </c>
      <c r="AJ532" s="9">
        <v>808440</v>
      </c>
      <c r="AK532" t="s">
        <v>4823</v>
      </c>
      <c r="AL532" t="s">
        <v>4824</v>
      </c>
      <c r="AM532" t="s">
        <v>4825</v>
      </c>
      <c r="AN532" t="s">
        <v>4826</v>
      </c>
    </row>
    <row r="533" spans="1:40" x14ac:dyDescent="0.3">
      <c r="A533" t="s">
        <v>458</v>
      </c>
      <c r="B533" t="s">
        <v>543</v>
      </c>
      <c r="C533" s="10">
        <v>851000</v>
      </c>
      <c r="D533">
        <v>51</v>
      </c>
      <c r="E533">
        <v>12</v>
      </c>
      <c r="F533">
        <v>70</v>
      </c>
      <c r="G533">
        <v>83</v>
      </c>
      <c r="H533">
        <v>0</v>
      </c>
      <c r="I533">
        <v>80</v>
      </c>
      <c r="J533">
        <v>0.7</v>
      </c>
      <c r="K533">
        <v>70</v>
      </c>
      <c r="L533">
        <v>0.4</v>
      </c>
      <c r="M533">
        <v>88.6</v>
      </c>
      <c r="N533">
        <v>0.4</v>
      </c>
      <c r="O533">
        <v>41</v>
      </c>
      <c r="P533">
        <v>-1</v>
      </c>
      <c r="U533" t="s">
        <v>458</v>
      </c>
      <c r="V533">
        <f t="shared" si="81"/>
        <v>851000</v>
      </c>
      <c r="W533" t="str">
        <f t="shared" si="82"/>
        <v>St Stephen Separate School</v>
      </c>
      <c r="X533" t="str">
        <f>VLOOKUP($C533,$AJ$3:$AN$4906,3,FALSE)</f>
        <v>17 Colonel Bertram Rd</v>
      </c>
      <c r="Y533" t="str">
        <f>VLOOKUP($C533,$AJ$3:$AN$4906,4,FALSE)</f>
        <v>Brampton</v>
      </c>
      <c r="Z533" t="str">
        <f>VLOOKUP($C533,$AJ$3:$AN$4906,5,FALSE)</f>
        <v>L6Z4N8</v>
      </c>
      <c r="AA533">
        <f t="shared" si="83"/>
        <v>80</v>
      </c>
      <c r="AB533">
        <f t="shared" si="84"/>
        <v>0.7</v>
      </c>
      <c r="AC533">
        <f t="shared" si="85"/>
        <v>70</v>
      </c>
      <c r="AD533">
        <f t="shared" si="86"/>
        <v>0.4</v>
      </c>
      <c r="AE533">
        <f t="shared" si="87"/>
        <v>88.6</v>
      </c>
      <c r="AF533">
        <f t="shared" si="88"/>
        <v>0.4</v>
      </c>
      <c r="AG533">
        <f t="shared" si="89"/>
        <v>41</v>
      </c>
      <c r="AH533">
        <f t="shared" si="90"/>
        <v>-1</v>
      </c>
      <c r="AJ533" s="9">
        <v>787779</v>
      </c>
      <c r="AK533" t="s">
        <v>4827</v>
      </c>
      <c r="AL533" t="s">
        <v>4828</v>
      </c>
      <c r="AM533" t="s">
        <v>4829</v>
      </c>
      <c r="AN533" t="s">
        <v>4830</v>
      </c>
    </row>
    <row r="534" spans="1:40" x14ac:dyDescent="0.3">
      <c r="A534" t="s">
        <v>458</v>
      </c>
      <c r="B534" t="s">
        <v>544</v>
      </c>
      <c r="C534" s="10">
        <v>851299</v>
      </c>
      <c r="D534">
        <v>53</v>
      </c>
      <c r="E534">
        <v>21</v>
      </c>
      <c r="F534">
        <v>90</v>
      </c>
      <c r="G534">
        <v>139</v>
      </c>
      <c r="H534">
        <v>0</v>
      </c>
      <c r="I534">
        <v>70.599999999999994</v>
      </c>
      <c r="J534">
        <v>0.4</v>
      </c>
      <c r="K534">
        <v>52.2</v>
      </c>
      <c r="L534">
        <v>-0.5</v>
      </c>
      <c r="M534">
        <v>87.8</v>
      </c>
      <c r="N534">
        <v>0.8</v>
      </c>
      <c r="O534">
        <v>48.9</v>
      </c>
      <c r="P534">
        <v>-0.1</v>
      </c>
      <c r="U534" t="s">
        <v>458</v>
      </c>
      <c r="V534">
        <f t="shared" si="81"/>
        <v>851299</v>
      </c>
      <c r="W534" t="str">
        <f t="shared" si="82"/>
        <v>St Teresa of Avila Separate School</v>
      </c>
      <c r="X534" t="str">
        <f>VLOOKUP($C534,$AJ$3:$AN$4906,3,FALSE)</f>
        <v>6675 Montevideo Rd</v>
      </c>
      <c r="Y534" t="str">
        <f>VLOOKUP($C534,$AJ$3:$AN$4906,4,FALSE)</f>
        <v>Mississauga</v>
      </c>
      <c r="Z534" t="str">
        <f>VLOOKUP($C534,$AJ$3:$AN$4906,5,FALSE)</f>
        <v>L5N4E8</v>
      </c>
      <c r="AA534">
        <f t="shared" si="83"/>
        <v>70.599999999999994</v>
      </c>
      <c r="AB534">
        <f t="shared" si="84"/>
        <v>0.4</v>
      </c>
      <c r="AC534">
        <f t="shared" si="85"/>
        <v>52.2</v>
      </c>
      <c r="AD534">
        <f t="shared" si="86"/>
        <v>-0.5</v>
      </c>
      <c r="AE534">
        <f t="shared" si="87"/>
        <v>87.8</v>
      </c>
      <c r="AF534">
        <f t="shared" si="88"/>
        <v>0.8</v>
      </c>
      <c r="AG534">
        <f t="shared" si="89"/>
        <v>48.9</v>
      </c>
      <c r="AH534">
        <f t="shared" si="90"/>
        <v>-0.1</v>
      </c>
      <c r="AJ534" s="9">
        <v>821950</v>
      </c>
      <c r="AK534" t="s">
        <v>4831</v>
      </c>
      <c r="AL534" t="s">
        <v>4832</v>
      </c>
      <c r="AM534" t="s">
        <v>4833</v>
      </c>
      <c r="AN534" t="s">
        <v>4834</v>
      </c>
    </row>
    <row r="535" spans="1:40" x14ac:dyDescent="0.3">
      <c r="A535" t="s">
        <v>458</v>
      </c>
      <c r="B535" t="s">
        <v>545</v>
      </c>
      <c r="C535" s="10">
        <v>852651</v>
      </c>
      <c r="D535">
        <v>68</v>
      </c>
      <c r="E535">
        <v>10</v>
      </c>
      <c r="F535">
        <v>75</v>
      </c>
      <c r="G535">
        <v>163</v>
      </c>
      <c r="H535">
        <v>0</v>
      </c>
      <c r="I535">
        <v>86.7</v>
      </c>
      <c r="J535">
        <v>0.9</v>
      </c>
      <c r="K535">
        <v>69.3</v>
      </c>
      <c r="L535">
        <v>0</v>
      </c>
      <c r="M535">
        <v>90.5</v>
      </c>
      <c r="N535">
        <v>0.1</v>
      </c>
      <c r="O535">
        <v>47.2</v>
      </c>
      <c r="P535">
        <v>-1.2</v>
      </c>
      <c r="U535" t="s">
        <v>458</v>
      </c>
      <c r="V535">
        <f t="shared" si="81"/>
        <v>852651</v>
      </c>
      <c r="W535" t="str">
        <f t="shared" si="82"/>
        <v>St Therese of the Child Jesus (Elementary) Separate School</v>
      </c>
      <c r="X535" t="str">
        <f>VLOOKUP($C535,$AJ$3:$AN$4906,3,FALSE)</f>
        <v>6930 Forest Park Dr</v>
      </c>
      <c r="Y535" t="str">
        <f>VLOOKUP($C535,$AJ$3:$AN$4906,4,FALSE)</f>
        <v>Mississauga</v>
      </c>
      <c r="Z535" t="str">
        <f>VLOOKUP($C535,$AJ$3:$AN$4906,5,FALSE)</f>
        <v>L5N6X7</v>
      </c>
      <c r="AA535">
        <f t="shared" si="83"/>
        <v>86.7</v>
      </c>
      <c r="AB535">
        <f t="shared" si="84"/>
        <v>0.9</v>
      </c>
      <c r="AC535">
        <f t="shared" si="85"/>
        <v>69.3</v>
      </c>
      <c r="AD535">
        <f t="shared" si="86"/>
        <v>0</v>
      </c>
      <c r="AE535">
        <f t="shared" si="87"/>
        <v>90.5</v>
      </c>
      <c r="AF535">
        <f t="shared" si="88"/>
        <v>0.1</v>
      </c>
      <c r="AG535">
        <f t="shared" si="89"/>
        <v>47.2</v>
      </c>
      <c r="AH535">
        <f t="shared" si="90"/>
        <v>-1.2</v>
      </c>
      <c r="AJ535" s="9">
        <v>773778</v>
      </c>
      <c r="AK535" t="s">
        <v>4835</v>
      </c>
      <c r="AL535" t="s">
        <v>4836</v>
      </c>
      <c r="AM535" t="s">
        <v>4584</v>
      </c>
      <c r="AN535" t="s">
        <v>4585</v>
      </c>
    </row>
    <row r="536" spans="1:40" x14ac:dyDescent="0.3">
      <c r="A536" t="s">
        <v>458</v>
      </c>
      <c r="B536" t="s">
        <v>546</v>
      </c>
      <c r="C536" s="10">
        <v>856207</v>
      </c>
      <c r="D536">
        <v>48</v>
      </c>
      <c r="E536">
        <v>17</v>
      </c>
      <c r="F536">
        <v>117</v>
      </c>
      <c r="G536">
        <v>208</v>
      </c>
      <c r="H536">
        <v>0</v>
      </c>
      <c r="I536">
        <v>73.5</v>
      </c>
      <c r="J536">
        <v>0.6</v>
      </c>
      <c r="K536">
        <v>65</v>
      </c>
      <c r="L536">
        <v>0.5</v>
      </c>
      <c r="M536">
        <v>93</v>
      </c>
      <c r="N536">
        <v>1.3</v>
      </c>
      <c r="O536">
        <v>63</v>
      </c>
      <c r="P536">
        <v>1</v>
      </c>
      <c r="U536" t="s">
        <v>458</v>
      </c>
      <c r="V536">
        <f t="shared" si="81"/>
        <v>856207</v>
      </c>
      <c r="W536" t="str">
        <f t="shared" si="82"/>
        <v>St Thomas More School</v>
      </c>
      <c r="X536" t="str">
        <f>VLOOKUP($C536,$AJ$3:$AN$4906,3,FALSE)</f>
        <v>3270 Tomken Rd</v>
      </c>
      <c r="Y536" t="str">
        <f>VLOOKUP($C536,$AJ$3:$AN$4906,4,FALSE)</f>
        <v>Mississauga</v>
      </c>
      <c r="Z536" t="str">
        <f>VLOOKUP($C536,$AJ$3:$AN$4906,5,FALSE)</f>
        <v>L4Y2Y7</v>
      </c>
      <c r="AA536">
        <f t="shared" si="83"/>
        <v>73.5</v>
      </c>
      <c r="AB536">
        <f t="shared" si="84"/>
        <v>0.6</v>
      </c>
      <c r="AC536">
        <f t="shared" si="85"/>
        <v>65</v>
      </c>
      <c r="AD536">
        <f t="shared" si="86"/>
        <v>0.5</v>
      </c>
      <c r="AE536">
        <f t="shared" si="87"/>
        <v>93</v>
      </c>
      <c r="AF536">
        <f t="shared" si="88"/>
        <v>1.3</v>
      </c>
      <c r="AG536">
        <f t="shared" si="89"/>
        <v>63</v>
      </c>
      <c r="AH536">
        <f t="shared" si="90"/>
        <v>1</v>
      </c>
      <c r="AJ536" s="9">
        <v>860515</v>
      </c>
      <c r="AK536" t="s">
        <v>4837</v>
      </c>
      <c r="AL536" t="s">
        <v>4838</v>
      </c>
      <c r="AM536" t="s">
        <v>4829</v>
      </c>
      <c r="AN536" t="s">
        <v>4839</v>
      </c>
    </row>
    <row r="537" spans="1:40" x14ac:dyDescent="0.3">
      <c r="A537" t="s">
        <v>458</v>
      </c>
      <c r="B537" t="s">
        <v>547</v>
      </c>
      <c r="C537" s="10">
        <v>856673</v>
      </c>
      <c r="D537">
        <v>46</v>
      </c>
      <c r="E537">
        <v>17</v>
      </c>
      <c r="F537">
        <v>161</v>
      </c>
      <c r="G537">
        <v>175</v>
      </c>
      <c r="H537">
        <v>0</v>
      </c>
      <c r="I537">
        <v>80.7</v>
      </c>
      <c r="J537">
        <v>1.1000000000000001</v>
      </c>
      <c r="K537">
        <v>72.7</v>
      </c>
      <c r="L537">
        <v>1.1000000000000001</v>
      </c>
      <c r="M537">
        <v>90.3</v>
      </c>
      <c r="N537">
        <v>1</v>
      </c>
      <c r="O537">
        <v>57.1</v>
      </c>
      <c r="P537">
        <v>0.7</v>
      </c>
      <c r="U537" t="s">
        <v>458</v>
      </c>
      <c r="V537">
        <f t="shared" si="81"/>
        <v>856673</v>
      </c>
      <c r="W537" t="str">
        <f t="shared" si="82"/>
        <v>St Timothy School</v>
      </c>
      <c r="X537" t="str">
        <f>VLOOKUP($C537,$AJ$3:$AN$4906,3,FALSE)</f>
        <v>2214 Cliff Rd</v>
      </c>
      <c r="Y537" t="str">
        <f>VLOOKUP($C537,$AJ$3:$AN$4906,4,FALSE)</f>
        <v>Mississauga</v>
      </c>
      <c r="Z537" t="str">
        <f>VLOOKUP($C537,$AJ$3:$AN$4906,5,FALSE)</f>
        <v>L5A2N9</v>
      </c>
      <c r="AA537">
        <f t="shared" si="83"/>
        <v>80.7</v>
      </c>
      <c r="AB537">
        <f t="shared" si="84"/>
        <v>1.1000000000000001</v>
      </c>
      <c r="AC537">
        <f t="shared" si="85"/>
        <v>72.7</v>
      </c>
      <c r="AD537">
        <f t="shared" si="86"/>
        <v>1.1000000000000001</v>
      </c>
      <c r="AE537">
        <f t="shared" si="87"/>
        <v>90.3</v>
      </c>
      <c r="AF537">
        <f t="shared" si="88"/>
        <v>1</v>
      </c>
      <c r="AG537">
        <f t="shared" si="89"/>
        <v>57.1</v>
      </c>
      <c r="AH537">
        <f t="shared" si="90"/>
        <v>0.7</v>
      </c>
      <c r="AJ537" s="9">
        <v>705708</v>
      </c>
      <c r="AK537" t="s">
        <v>4840</v>
      </c>
      <c r="AL537" t="s">
        <v>4841</v>
      </c>
      <c r="AM537" t="s">
        <v>4842</v>
      </c>
      <c r="AN537" t="s">
        <v>4843</v>
      </c>
    </row>
    <row r="538" spans="1:40" x14ac:dyDescent="0.3">
      <c r="A538" t="s">
        <v>458</v>
      </c>
      <c r="B538" t="s">
        <v>548</v>
      </c>
      <c r="C538" s="10">
        <v>856959</v>
      </c>
      <c r="D538">
        <v>52</v>
      </c>
      <c r="E538">
        <v>17</v>
      </c>
      <c r="F538">
        <v>67</v>
      </c>
      <c r="G538">
        <v>154</v>
      </c>
      <c r="H538">
        <v>0</v>
      </c>
      <c r="I538">
        <v>60.4</v>
      </c>
      <c r="J538">
        <v>-0.5</v>
      </c>
      <c r="K538">
        <v>55.2</v>
      </c>
      <c r="L538">
        <v>-0.3</v>
      </c>
      <c r="M538">
        <v>91.2</v>
      </c>
      <c r="N538">
        <v>1</v>
      </c>
      <c r="O538">
        <v>55.8</v>
      </c>
      <c r="P538">
        <v>0.4</v>
      </c>
      <c r="U538" t="s">
        <v>458</v>
      </c>
      <c r="V538">
        <f t="shared" si="81"/>
        <v>856959</v>
      </c>
      <c r="W538" t="str">
        <f t="shared" si="82"/>
        <v>St Ursula Elementary School</v>
      </c>
      <c r="X538" t="str">
        <f>VLOOKUP($C538,$AJ$3:$AN$4906,3,FALSE)</f>
        <v>11 Dwellers Rd</v>
      </c>
      <c r="Y538" t="str">
        <f>VLOOKUP($C538,$AJ$3:$AN$4906,4,FALSE)</f>
        <v>Brampton</v>
      </c>
      <c r="Z538" t="str">
        <f>VLOOKUP($C538,$AJ$3:$AN$4906,5,FALSE)</f>
        <v>L6X5C1</v>
      </c>
      <c r="AA538">
        <f t="shared" si="83"/>
        <v>60.4</v>
      </c>
      <c r="AB538">
        <f t="shared" si="84"/>
        <v>-0.5</v>
      </c>
      <c r="AC538">
        <f t="shared" si="85"/>
        <v>55.2</v>
      </c>
      <c r="AD538">
        <f t="shared" si="86"/>
        <v>-0.3</v>
      </c>
      <c r="AE538">
        <f t="shared" si="87"/>
        <v>91.2</v>
      </c>
      <c r="AF538">
        <f t="shared" si="88"/>
        <v>1</v>
      </c>
      <c r="AG538">
        <f t="shared" si="89"/>
        <v>55.8</v>
      </c>
      <c r="AH538">
        <f t="shared" si="90"/>
        <v>0.4</v>
      </c>
      <c r="AJ538" s="9">
        <v>805076</v>
      </c>
      <c r="AK538" t="s">
        <v>4844</v>
      </c>
      <c r="AL538" t="s">
        <v>4845</v>
      </c>
      <c r="AM538" t="s">
        <v>4846</v>
      </c>
      <c r="AN538" t="s">
        <v>4847</v>
      </c>
    </row>
    <row r="539" spans="1:40" x14ac:dyDescent="0.3">
      <c r="A539" t="s">
        <v>458</v>
      </c>
      <c r="B539" t="s">
        <v>549</v>
      </c>
      <c r="C539" s="10">
        <v>858420</v>
      </c>
      <c r="D539">
        <v>60</v>
      </c>
      <c r="E539">
        <v>12</v>
      </c>
      <c r="F539">
        <v>130</v>
      </c>
      <c r="G539">
        <v>154</v>
      </c>
      <c r="H539">
        <v>0</v>
      </c>
      <c r="I539">
        <v>74.2</v>
      </c>
      <c r="J539">
        <v>0.3</v>
      </c>
      <c r="K539">
        <v>64.599999999999994</v>
      </c>
      <c r="L539">
        <v>-0.1</v>
      </c>
      <c r="M539">
        <v>89</v>
      </c>
      <c r="N539">
        <v>0.3</v>
      </c>
      <c r="O539">
        <v>68.2</v>
      </c>
      <c r="P539">
        <v>0.9</v>
      </c>
      <c r="U539" t="s">
        <v>458</v>
      </c>
      <c r="V539">
        <f t="shared" si="81"/>
        <v>858420</v>
      </c>
      <c r="W539" t="str">
        <f t="shared" si="82"/>
        <v>St Valentine Elementary School</v>
      </c>
      <c r="X539" t="str">
        <f>VLOOKUP($C539,$AJ$3:$AN$4906,3,FALSE)</f>
        <v>5610 Heatherleigh Ave.</v>
      </c>
      <c r="Y539" t="str">
        <f>VLOOKUP($C539,$AJ$3:$AN$4906,4,FALSE)</f>
        <v>Mississauga</v>
      </c>
      <c r="Z539" t="str">
        <f>VLOOKUP($C539,$AJ$3:$AN$4906,5,FALSE)</f>
        <v>L5V2V7</v>
      </c>
      <c r="AA539">
        <f t="shared" si="83"/>
        <v>74.2</v>
      </c>
      <c r="AB539">
        <f t="shared" si="84"/>
        <v>0.3</v>
      </c>
      <c r="AC539">
        <f t="shared" si="85"/>
        <v>64.599999999999994</v>
      </c>
      <c r="AD539">
        <f t="shared" si="86"/>
        <v>-0.1</v>
      </c>
      <c r="AE539">
        <f t="shared" si="87"/>
        <v>89</v>
      </c>
      <c r="AF539">
        <f t="shared" si="88"/>
        <v>0.3</v>
      </c>
      <c r="AG539">
        <f t="shared" si="89"/>
        <v>68.2</v>
      </c>
      <c r="AH539">
        <f t="shared" si="90"/>
        <v>0.9</v>
      </c>
      <c r="AJ539" s="9">
        <v>701718</v>
      </c>
      <c r="AK539" t="s">
        <v>4848</v>
      </c>
      <c r="AL539" t="s">
        <v>4838</v>
      </c>
      <c r="AM539" t="s">
        <v>4829</v>
      </c>
      <c r="AN539" t="s">
        <v>4839</v>
      </c>
    </row>
    <row r="540" spans="1:40" x14ac:dyDescent="0.3">
      <c r="A540" t="s">
        <v>458</v>
      </c>
      <c r="B540" t="s">
        <v>550</v>
      </c>
      <c r="C540" s="10">
        <v>865362</v>
      </c>
      <c r="D540">
        <v>52</v>
      </c>
      <c r="E540">
        <v>17</v>
      </c>
      <c r="F540">
        <v>58</v>
      </c>
      <c r="G540">
        <v>47</v>
      </c>
      <c r="H540">
        <v>0</v>
      </c>
      <c r="I540">
        <v>84.5</v>
      </c>
      <c r="J540">
        <v>1.1000000000000001</v>
      </c>
      <c r="K540">
        <v>74.099999999999994</v>
      </c>
      <c r="L540">
        <v>0.8</v>
      </c>
      <c r="U540" t="s">
        <v>458</v>
      </c>
      <c r="V540">
        <f t="shared" si="81"/>
        <v>865362</v>
      </c>
      <c r="W540" t="str">
        <f t="shared" si="82"/>
        <v>St Vincent de Paul Separate School</v>
      </c>
      <c r="X540" t="str">
        <f>VLOOKUP($C540,$AJ$3:$AN$4906,3,FALSE)</f>
        <v>665 Willowbank Trail</v>
      </c>
      <c r="Y540" t="str">
        <f>VLOOKUP($C540,$AJ$3:$AN$4906,4,FALSE)</f>
        <v>Mississauga</v>
      </c>
      <c r="Z540" t="str">
        <f>VLOOKUP($C540,$AJ$3:$AN$4906,5,FALSE)</f>
        <v>L4W3L6</v>
      </c>
      <c r="AA540">
        <f t="shared" si="83"/>
        <v>84.5</v>
      </c>
      <c r="AB540">
        <f t="shared" si="84"/>
        <v>1.1000000000000001</v>
      </c>
      <c r="AC540">
        <f t="shared" si="85"/>
        <v>74.099999999999994</v>
      </c>
      <c r="AD540">
        <f t="shared" si="86"/>
        <v>0.8</v>
      </c>
      <c r="AE540">
        <f t="shared" si="87"/>
        <v>0</v>
      </c>
      <c r="AF540">
        <f t="shared" si="88"/>
        <v>0</v>
      </c>
      <c r="AG540">
        <f t="shared" si="89"/>
        <v>0</v>
      </c>
      <c r="AH540">
        <f t="shared" si="90"/>
        <v>0</v>
      </c>
      <c r="AJ540" s="9">
        <v>705949</v>
      </c>
      <c r="AK540" t="s">
        <v>4849</v>
      </c>
      <c r="AL540" t="s">
        <v>4850</v>
      </c>
      <c r="AM540" t="s">
        <v>4607</v>
      </c>
      <c r="AN540" t="s">
        <v>4851</v>
      </c>
    </row>
    <row r="541" spans="1:40" x14ac:dyDescent="0.3">
      <c r="A541" t="s">
        <v>458</v>
      </c>
      <c r="B541" t="s">
        <v>551</v>
      </c>
      <c r="C541" s="10">
        <v>683246</v>
      </c>
      <c r="D541">
        <v>52</v>
      </c>
      <c r="E541">
        <v>15</v>
      </c>
      <c r="F541">
        <v>129</v>
      </c>
      <c r="G541">
        <v>120</v>
      </c>
      <c r="H541">
        <v>0</v>
      </c>
      <c r="I541">
        <v>56.2</v>
      </c>
      <c r="J541">
        <v>-0.8</v>
      </c>
      <c r="K541">
        <v>41.9</v>
      </c>
      <c r="L541">
        <v>-1.4</v>
      </c>
      <c r="M541">
        <v>81.3</v>
      </c>
      <c r="N541">
        <v>-0.1</v>
      </c>
      <c r="O541">
        <v>30.8</v>
      </c>
      <c r="P541">
        <v>-1.5</v>
      </c>
      <c r="U541" t="s">
        <v>458</v>
      </c>
      <c r="V541">
        <f t="shared" si="81"/>
        <v>683246</v>
      </c>
      <c r="W541" t="str">
        <f t="shared" si="82"/>
        <v>St.  Aidan Catholic Elementary School</v>
      </c>
      <c r="X541" t="str">
        <f>VLOOKUP($C541,$AJ$3:$AN$4906,3,FALSE)</f>
        <v>34 Buick Blvd</v>
      </c>
      <c r="Y541" t="str">
        <f>VLOOKUP($C541,$AJ$3:$AN$4906,4,FALSE)</f>
        <v>Brampton</v>
      </c>
      <c r="Z541" t="str">
        <f>VLOOKUP($C541,$AJ$3:$AN$4906,5,FALSE)</f>
        <v>L7A3B9</v>
      </c>
      <c r="AA541">
        <f t="shared" si="83"/>
        <v>56.2</v>
      </c>
      <c r="AB541">
        <f t="shared" si="84"/>
        <v>-0.8</v>
      </c>
      <c r="AC541">
        <f t="shared" si="85"/>
        <v>41.9</v>
      </c>
      <c r="AD541">
        <f t="shared" si="86"/>
        <v>-1.4</v>
      </c>
      <c r="AE541">
        <f t="shared" si="87"/>
        <v>81.3</v>
      </c>
      <c r="AF541">
        <f t="shared" si="88"/>
        <v>-0.1</v>
      </c>
      <c r="AG541">
        <f t="shared" si="89"/>
        <v>30.8</v>
      </c>
      <c r="AH541">
        <f t="shared" si="90"/>
        <v>-1.5</v>
      </c>
      <c r="AJ541" s="9">
        <v>686638</v>
      </c>
      <c r="AK541" t="s">
        <v>4852</v>
      </c>
      <c r="AL541" t="s">
        <v>4853</v>
      </c>
      <c r="AM541" t="s">
        <v>4604</v>
      </c>
      <c r="AN541" t="s">
        <v>4854</v>
      </c>
    </row>
    <row r="542" spans="1:40" x14ac:dyDescent="0.3">
      <c r="A542" t="s">
        <v>458</v>
      </c>
      <c r="B542" t="s">
        <v>552</v>
      </c>
      <c r="C542" s="10">
        <v>766364</v>
      </c>
      <c r="D542">
        <v>59</v>
      </c>
      <c r="E542">
        <v>12</v>
      </c>
      <c r="F542">
        <v>137</v>
      </c>
      <c r="G542">
        <v>151</v>
      </c>
      <c r="H542">
        <v>0</v>
      </c>
      <c r="I542">
        <v>75.5</v>
      </c>
      <c r="J542">
        <v>0.2</v>
      </c>
      <c r="K542">
        <v>66.400000000000006</v>
      </c>
      <c r="L542">
        <v>-0.1</v>
      </c>
      <c r="M542">
        <v>89.4</v>
      </c>
      <c r="N542">
        <v>0.2</v>
      </c>
      <c r="O542">
        <v>53.6</v>
      </c>
      <c r="P542">
        <v>-0.4</v>
      </c>
      <c r="U542" t="s">
        <v>458</v>
      </c>
      <c r="V542">
        <f t="shared" si="81"/>
        <v>766364</v>
      </c>
      <c r="W542" t="str">
        <f t="shared" si="82"/>
        <v>St Albert of Jerusalem Elementary School</v>
      </c>
      <c r="X542" t="str">
        <f>VLOOKUP($C542,$AJ$3:$AN$4906,3,FALSE)</f>
        <v>7185 Rosehurst Dr</v>
      </c>
      <c r="Y542" t="str">
        <f>VLOOKUP($C542,$AJ$3:$AN$4906,4,FALSE)</f>
        <v>Mississauga</v>
      </c>
      <c r="Z542" t="str">
        <f>VLOOKUP($C542,$AJ$3:$AN$4906,5,FALSE)</f>
        <v>L5N7G6</v>
      </c>
      <c r="AA542">
        <f t="shared" si="83"/>
        <v>75.5</v>
      </c>
      <c r="AB542">
        <f t="shared" si="84"/>
        <v>0.2</v>
      </c>
      <c r="AC542">
        <f t="shared" si="85"/>
        <v>66.400000000000006</v>
      </c>
      <c r="AD542">
        <f t="shared" si="86"/>
        <v>-0.1</v>
      </c>
      <c r="AE542">
        <f t="shared" si="87"/>
        <v>89.4</v>
      </c>
      <c r="AF542">
        <f t="shared" si="88"/>
        <v>0.2</v>
      </c>
      <c r="AG542">
        <f t="shared" si="89"/>
        <v>53.6</v>
      </c>
      <c r="AH542">
        <f t="shared" si="90"/>
        <v>-0.4</v>
      </c>
      <c r="AJ542" s="9">
        <v>686760</v>
      </c>
      <c r="AK542" t="s">
        <v>4855</v>
      </c>
      <c r="AL542" t="s">
        <v>4856</v>
      </c>
      <c r="AM542" t="s">
        <v>4607</v>
      </c>
      <c r="AN542" t="s">
        <v>4857</v>
      </c>
    </row>
    <row r="543" spans="1:40" x14ac:dyDescent="0.3">
      <c r="A543" t="s">
        <v>458</v>
      </c>
      <c r="B543" t="s">
        <v>553</v>
      </c>
      <c r="C543" s="10">
        <v>715030</v>
      </c>
      <c r="D543">
        <v>64</v>
      </c>
      <c r="E543">
        <v>12</v>
      </c>
      <c r="F543">
        <v>119</v>
      </c>
      <c r="G543">
        <v>102</v>
      </c>
      <c r="H543">
        <v>0</v>
      </c>
      <c r="I543">
        <v>84</v>
      </c>
      <c r="J543">
        <v>1</v>
      </c>
      <c r="K543">
        <v>68.900000000000006</v>
      </c>
      <c r="L543">
        <v>0.4</v>
      </c>
      <c r="M543">
        <v>83.8</v>
      </c>
      <c r="N543">
        <v>-0.4</v>
      </c>
      <c r="O543">
        <v>54.9</v>
      </c>
      <c r="P543">
        <v>-0.3</v>
      </c>
      <c r="U543" t="s">
        <v>458</v>
      </c>
      <c r="V543">
        <f t="shared" si="81"/>
        <v>715030</v>
      </c>
      <c r="W543" t="str">
        <f t="shared" si="82"/>
        <v>St. Alphonsa Catholic Elementary School</v>
      </c>
      <c r="X543" t="str">
        <f>VLOOKUP($C543,$AJ$3:$AN$4906,3,FALSE)</f>
        <v>60 Olivia Marie Rd</v>
      </c>
      <c r="Y543" t="str">
        <f>VLOOKUP($C543,$AJ$3:$AN$4906,4,FALSE)</f>
        <v>Brampton</v>
      </c>
      <c r="Z543" t="str">
        <f>VLOOKUP($C543,$AJ$3:$AN$4906,5,FALSE)</f>
        <v>L6Y0M4</v>
      </c>
      <c r="AA543">
        <f t="shared" si="83"/>
        <v>84</v>
      </c>
      <c r="AB543">
        <f t="shared" si="84"/>
        <v>1</v>
      </c>
      <c r="AC543">
        <f t="shared" si="85"/>
        <v>68.900000000000006</v>
      </c>
      <c r="AD543">
        <f t="shared" si="86"/>
        <v>0.4</v>
      </c>
      <c r="AE543">
        <f t="shared" si="87"/>
        <v>83.8</v>
      </c>
      <c r="AF543">
        <f t="shared" si="88"/>
        <v>-0.4</v>
      </c>
      <c r="AG543">
        <f t="shared" si="89"/>
        <v>54.9</v>
      </c>
      <c r="AH543">
        <f t="shared" si="90"/>
        <v>-0.3</v>
      </c>
      <c r="AJ543" s="9">
        <v>687677</v>
      </c>
      <c r="AK543" t="s">
        <v>4858</v>
      </c>
      <c r="AL543" t="s">
        <v>4859</v>
      </c>
      <c r="AM543" t="s">
        <v>4860</v>
      </c>
      <c r="AN543" t="s">
        <v>4861</v>
      </c>
    </row>
    <row r="544" spans="1:40" x14ac:dyDescent="0.3">
      <c r="A544" t="s">
        <v>458</v>
      </c>
      <c r="B544" t="s">
        <v>554</v>
      </c>
      <c r="C544" s="10">
        <v>812896</v>
      </c>
      <c r="D544">
        <v>47</v>
      </c>
      <c r="E544">
        <v>14</v>
      </c>
      <c r="F544">
        <v>144</v>
      </c>
      <c r="G544">
        <v>139</v>
      </c>
      <c r="H544">
        <v>0</v>
      </c>
      <c r="I544">
        <v>68.8</v>
      </c>
      <c r="J544">
        <v>0.2</v>
      </c>
      <c r="K544">
        <v>44.4</v>
      </c>
      <c r="L544">
        <v>-1.3</v>
      </c>
      <c r="M544">
        <v>76.599999999999994</v>
      </c>
      <c r="N544">
        <v>-0.6</v>
      </c>
      <c r="O544">
        <v>30.2</v>
      </c>
      <c r="P544">
        <v>-1.6</v>
      </c>
      <c r="U544" t="s">
        <v>458</v>
      </c>
      <c r="V544">
        <f t="shared" si="81"/>
        <v>812896</v>
      </c>
      <c r="W544" t="str">
        <f t="shared" si="82"/>
        <v>St. André Bessette Catholic Elementary School</v>
      </c>
      <c r="X544" t="str">
        <f>VLOOKUP($C544,$AJ$3:$AN$4906,3,FALSE)</f>
        <v>25 Riverstone Dr</v>
      </c>
      <c r="Y544" t="str">
        <f>VLOOKUP($C544,$AJ$3:$AN$4906,4,FALSE)</f>
        <v>Brampton</v>
      </c>
      <c r="Z544" t="str">
        <f>VLOOKUP($C544,$AJ$3:$AN$4906,5,FALSE)</f>
        <v>L6P2V6</v>
      </c>
      <c r="AA544">
        <f t="shared" si="83"/>
        <v>68.8</v>
      </c>
      <c r="AB544">
        <f t="shared" si="84"/>
        <v>0.2</v>
      </c>
      <c r="AC544">
        <f t="shared" si="85"/>
        <v>44.4</v>
      </c>
      <c r="AD544">
        <f t="shared" si="86"/>
        <v>-1.3</v>
      </c>
      <c r="AE544">
        <f t="shared" si="87"/>
        <v>76.599999999999994</v>
      </c>
      <c r="AF544">
        <f t="shared" si="88"/>
        <v>-0.6</v>
      </c>
      <c r="AG544">
        <f t="shared" si="89"/>
        <v>30.2</v>
      </c>
      <c r="AH544">
        <f t="shared" si="90"/>
        <v>-1.6</v>
      </c>
      <c r="AJ544" s="9">
        <v>687936</v>
      </c>
      <c r="AK544" t="s">
        <v>4862</v>
      </c>
      <c r="AL544" t="s">
        <v>4863</v>
      </c>
      <c r="AM544" t="s">
        <v>4864</v>
      </c>
      <c r="AN544" t="s">
        <v>4865</v>
      </c>
    </row>
    <row r="545" spans="1:40" x14ac:dyDescent="0.3">
      <c r="A545" t="s">
        <v>458</v>
      </c>
      <c r="B545" t="s">
        <v>555</v>
      </c>
      <c r="C545" s="10">
        <v>738857</v>
      </c>
      <c r="D545">
        <v>79</v>
      </c>
      <c r="E545">
        <v>11</v>
      </c>
      <c r="F545">
        <v>127</v>
      </c>
      <c r="G545">
        <v>171</v>
      </c>
      <c r="H545">
        <v>0</v>
      </c>
      <c r="I545">
        <v>82.3</v>
      </c>
      <c r="J545">
        <v>0.5</v>
      </c>
      <c r="K545">
        <v>75.599999999999994</v>
      </c>
      <c r="L545">
        <v>0.2</v>
      </c>
      <c r="M545">
        <v>86.8</v>
      </c>
      <c r="N545">
        <v>-0.4</v>
      </c>
      <c r="O545">
        <v>68.400000000000006</v>
      </c>
      <c r="P545">
        <v>0.1</v>
      </c>
      <c r="U545" t="s">
        <v>458</v>
      </c>
      <c r="V545">
        <f t="shared" si="81"/>
        <v>738857</v>
      </c>
      <c r="W545" t="str">
        <f t="shared" si="82"/>
        <v>St. Bernard of Clairvaux Catholic Elementary School</v>
      </c>
      <c r="X545" t="str">
        <f>VLOOKUP($C545,$AJ$3:$AN$4906,3,FALSE)</f>
        <v>3345 Escada Drive</v>
      </c>
      <c r="Y545" t="str">
        <f>VLOOKUP($C545,$AJ$3:$AN$4906,4,FALSE)</f>
        <v>Mississauga</v>
      </c>
      <c r="Z545" t="str">
        <f>VLOOKUP($C545,$AJ$3:$AN$4906,5,FALSE)</f>
        <v>L5M7V5</v>
      </c>
      <c r="AA545">
        <f t="shared" si="83"/>
        <v>82.3</v>
      </c>
      <c r="AB545">
        <f t="shared" si="84"/>
        <v>0.5</v>
      </c>
      <c r="AC545">
        <f t="shared" si="85"/>
        <v>75.599999999999994</v>
      </c>
      <c r="AD545">
        <f t="shared" si="86"/>
        <v>0.2</v>
      </c>
      <c r="AE545">
        <f t="shared" si="87"/>
        <v>86.8</v>
      </c>
      <c r="AF545">
        <f t="shared" si="88"/>
        <v>-0.4</v>
      </c>
      <c r="AG545">
        <f t="shared" si="89"/>
        <v>68.400000000000006</v>
      </c>
      <c r="AH545">
        <f t="shared" si="90"/>
        <v>0.1</v>
      </c>
      <c r="AJ545" s="9">
        <v>815377</v>
      </c>
      <c r="AK545" t="s">
        <v>4866</v>
      </c>
      <c r="AL545" t="s">
        <v>4867</v>
      </c>
      <c r="AM545" t="s">
        <v>4604</v>
      </c>
      <c r="AN545" t="s">
        <v>4868</v>
      </c>
    </row>
    <row r="546" spans="1:40" x14ac:dyDescent="0.3">
      <c r="A546" t="s">
        <v>458</v>
      </c>
      <c r="B546" t="s">
        <v>556</v>
      </c>
      <c r="C546" s="10">
        <v>684199</v>
      </c>
      <c r="D546">
        <v>53</v>
      </c>
      <c r="E546">
        <v>15</v>
      </c>
      <c r="F546">
        <v>75</v>
      </c>
      <c r="G546">
        <v>88</v>
      </c>
      <c r="H546">
        <v>0</v>
      </c>
      <c r="I546">
        <v>64</v>
      </c>
      <c r="J546">
        <v>-0.3</v>
      </c>
      <c r="K546">
        <v>58.7</v>
      </c>
      <c r="L546">
        <v>-0.1</v>
      </c>
      <c r="M546">
        <v>79.5</v>
      </c>
      <c r="N546">
        <v>-0.4</v>
      </c>
      <c r="O546">
        <v>39.799999999999997</v>
      </c>
      <c r="P546">
        <v>-0.9</v>
      </c>
      <c r="U546" t="s">
        <v>458</v>
      </c>
      <c r="V546">
        <f t="shared" si="81"/>
        <v>684199</v>
      </c>
      <c r="W546" t="str">
        <f t="shared" si="82"/>
        <v>St. Bonaventure Catholic Elementary School</v>
      </c>
      <c r="X546" t="str">
        <f>VLOOKUP($C546,$AJ$3:$AN$4906,3,FALSE)</f>
        <v>35 McCrimmon Drive</v>
      </c>
      <c r="Y546" t="str">
        <f>VLOOKUP($C546,$AJ$3:$AN$4906,4,FALSE)</f>
        <v>Brampton</v>
      </c>
      <c r="Z546" t="str">
        <f>VLOOKUP($C546,$AJ$3:$AN$4906,5,FALSE)</f>
        <v>L7A2Z5</v>
      </c>
      <c r="AA546">
        <f t="shared" si="83"/>
        <v>64</v>
      </c>
      <c r="AB546">
        <f t="shared" si="84"/>
        <v>-0.3</v>
      </c>
      <c r="AC546">
        <f t="shared" si="85"/>
        <v>58.7</v>
      </c>
      <c r="AD546">
        <f t="shared" si="86"/>
        <v>-0.1</v>
      </c>
      <c r="AE546">
        <f t="shared" si="87"/>
        <v>79.5</v>
      </c>
      <c r="AF546">
        <f t="shared" si="88"/>
        <v>-0.4</v>
      </c>
      <c r="AG546">
        <f t="shared" si="89"/>
        <v>39.799999999999997</v>
      </c>
      <c r="AH546">
        <f t="shared" si="90"/>
        <v>-0.9</v>
      </c>
      <c r="AJ546" s="9">
        <v>685186</v>
      </c>
      <c r="AK546" t="s">
        <v>4869</v>
      </c>
      <c r="AL546" t="s">
        <v>4870</v>
      </c>
      <c r="AM546" t="s">
        <v>4607</v>
      </c>
      <c r="AN546" t="s">
        <v>4871</v>
      </c>
    </row>
    <row r="547" spans="1:40" x14ac:dyDescent="0.3">
      <c r="A547" t="s">
        <v>458</v>
      </c>
      <c r="B547" t="s">
        <v>557</v>
      </c>
      <c r="C547" s="10">
        <v>781819</v>
      </c>
      <c r="D547">
        <v>46</v>
      </c>
      <c r="E547">
        <v>19</v>
      </c>
      <c r="F547">
        <v>66</v>
      </c>
      <c r="G547">
        <v>109</v>
      </c>
      <c r="H547">
        <v>0</v>
      </c>
      <c r="I547">
        <v>67.400000000000006</v>
      </c>
      <c r="J547">
        <v>0.2</v>
      </c>
      <c r="K547">
        <v>53</v>
      </c>
      <c r="L547">
        <v>-0.3</v>
      </c>
      <c r="M547">
        <v>83</v>
      </c>
      <c r="N547">
        <v>0.3</v>
      </c>
      <c r="O547">
        <v>45</v>
      </c>
      <c r="P547">
        <v>-0.2</v>
      </c>
      <c r="U547" t="s">
        <v>458</v>
      </c>
      <c r="V547">
        <f t="shared" si="81"/>
        <v>781819</v>
      </c>
      <c r="W547" t="str">
        <f t="shared" si="82"/>
        <v>St Cecilia Elementary School</v>
      </c>
      <c r="X547" t="str">
        <f>VLOOKUP($C547,$AJ$3:$AN$4906,3,FALSE)</f>
        <v>10 Brickyard Way</v>
      </c>
      <c r="Y547" t="str">
        <f>VLOOKUP($C547,$AJ$3:$AN$4906,4,FALSE)</f>
        <v>Brampton</v>
      </c>
      <c r="Z547" t="str">
        <f>VLOOKUP($C547,$AJ$3:$AN$4906,5,FALSE)</f>
        <v>L6V4L5</v>
      </c>
      <c r="AA547">
        <f t="shared" si="83"/>
        <v>67.400000000000006</v>
      </c>
      <c r="AB547">
        <f t="shared" si="84"/>
        <v>0.2</v>
      </c>
      <c r="AC547">
        <f t="shared" si="85"/>
        <v>53</v>
      </c>
      <c r="AD547">
        <f t="shared" si="86"/>
        <v>-0.3</v>
      </c>
      <c r="AE547">
        <f t="shared" si="87"/>
        <v>83</v>
      </c>
      <c r="AF547">
        <f t="shared" si="88"/>
        <v>0.3</v>
      </c>
      <c r="AG547">
        <f t="shared" si="89"/>
        <v>45</v>
      </c>
      <c r="AH547">
        <f t="shared" si="90"/>
        <v>-0.2</v>
      </c>
      <c r="AJ547" s="9">
        <v>707996</v>
      </c>
      <c r="AK547" t="s">
        <v>4872</v>
      </c>
      <c r="AL547" t="s">
        <v>4873</v>
      </c>
      <c r="AM547" t="s">
        <v>4874</v>
      </c>
      <c r="AN547" t="s">
        <v>4875</v>
      </c>
    </row>
    <row r="548" spans="1:40" x14ac:dyDescent="0.3">
      <c r="A548" t="s">
        <v>458</v>
      </c>
      <c r="B548" t="s">
        <v>558</v>
      </c>
      <c r="C548" s="10">
        <v>807712</v>
      </c>
      <c r="D548">
        <v>60</v>
      </c>
      <c r="E548">
        <v>16</v>
      </c>
      <c r="F548">
        <v>198</v>
      </c>
      <c r="G548">
        <v>164</v>
      </c>
      <c r="H548">
        <v>0</v>
      </c>
      <c r="I548">
        <v>61.6</v>
      </c>
      <c r="J548">
        <v>-0.3</v>
      </c>
      <c r="K548">
        <v>46.5</v>
      </c>
      <c r="L548">
        <v>-0.7</v>
      </c>
      <c r="M548">
        <v>78</v>
      </c>
      <c r="N548">
        <v>-0.4</v>
      </c>
      <c r="O548">
        <v>29.3</v>
      </c>
      <c r="P548">
        <v>-1.7</v>
      </c>
      <c r="U548" t="s">
        <v>458</v>
      </c>
      <c r="V548">
        <f t="shared" si="81"/>
        <v>807712</v>
      </c>
      <c r="W548" t="str">
        <f t="shared" si="82"/>
        <v>St. Daniel Comboni Catholic Elementary School</v>
      </c>
      <c r="X548" t="str">
        <f>VLOOKUP($C548,$AJ$3:$AN$4906,3,FALSE)</f>
        <v>120 Veterans Drive</v>
      </c>
      <c r="Y548" t="str">
        <f>VLOOKUP($C548,$AJ$3:$AN$4906,4,FALSE)</f>
        <v>Brampton</v>
      </c>
      <c r="Z548" t="str">
        <f>VLOOKUP($C548,$AJ$3:$AN$4906,5,FALSE)</f>
        <v>L7A3Z7</v>
      </c>
      <c r="AA548">
        <f t="shared" si="83"/>
        <v>61.6</v>
      </c>
      <c r="AB548">
        <f t="shared" si="84"/>
        <v>-0.3</v>
      </c>
      <c r="AC548">
        <f t="shared" si="85"/>
        <v>46.5</v>
      </c>
      <c r="AD548">
        <f t="shared" si="86"/>
        <v>-0.7</v>
      </c>
      <c r="AE548">
        <f t="shared" si="87"/>
        <v>78</v>
      </c>
      <c r="AF548">
        <f t="shared" si="88"/>
        <v>-0.4</v>
      </c>
      <c r="AG548">
        <f t="shared" si="89"/>
        <v>29.3</v>
      </c>
      <c r="AH548">
        <f t="shared" si="90"/>
        <v>-1.7</v>
      </c>
      <c r="AJ548" s="9">
        <v>723290</v>
      </c>
      <c r="AK548" t="s">
        <v>4876</v>
      </c>
      <c r="AL548" t="s">
        <v>4877</v>
      </c>
      <c r="AM548" t="s">
        <v>4604</v>
      </c>
      <c r="AN548" t="s">
        <v>4878</v>
      </c>
    </row>
    <row r="549" spans="1:40" x14ac:dyDescent="0.3">
      <c r="A549" t="s">
        <v>458</v>
      </c>
      <c r="B549" t="s">
        <v>559</v>
      </c>
      <c r="C549" s="10">
        <v>860217</v>
      </c>
      <c r="D549">
        <v>55</v>
      </c>
      <c r="E549">
        <v>11</v>
      </c>
      <c r="F549">
        <v>202</v>
      </c>
      <c r="G549">
        <v>155</v>
      </c>
      <c r="H549">
        <v>0</v>
      </c>
      <c r="I549">
        <v>68.8</v>
      </c>
      <c r="J549">
        <v>0</v>
      </c>
      <c r="K549">
        <v>50</v>
      </c>
      <c r="L549">
        <v>-1.1000000000000001</v>
      </c>
      <c r="M549">
        <v>85.2</v>
      </c>
      <c r="N549">
        <v>0</v>
      </c>
      <c r="O549">
        <v>42.6</v>
      </c>
      <c r="P549">
        <v>-0.9</v>
      </c>
      <c r="U549" t="s">
        <v>458</v>
      </c>
      <c r="V549">
        <f t="shared" si="81"/>
        <v>860217</v>
      </c>
      <c r="W549" t="str">
        <f t="shared" si="82"/>
        <v>St. Evan Catholic Elementary School</v>
      </c>
      <c r="X549" t="str">
        <f>VLOOKUP($C549,$AJ$3:$AN$4906,3,FALSE)</f>
        <v>500 Dougall Avenue</v>
      </c>
      <c r="Y549" t="str">
        <f>VLOOKUP($C549,$AJ$3:$AN$4906,4,FALSE)</f>
        <v>Caledon</v>
      </c>
      <c r="Z549" t="str">
        <f>VLOOKUP($C549,$AJ$3:$AN$4906,5,FALSE)</f>
        <v>L7C4C6</v>
      </c>
      <c r="AA549">
        <f t="shared" si="83"/>
        <v>68.8</v>
      </c>
      <c r="AB549">
        <f t="shared" si="84"/>
        <v>0</v>
      </c>
      <c r="AC549">
        <f t="shared" si="85"/>
        <v>50</v>
      </c>
      <c r="AD549">
        <f t="shared" si="86"/>
        <v>-1.1000000000000001</v>
      </c>
      <c r="AE549">
        <f t="shared" si="87"/>
        <v>85.2</v>
      </c>
      <c r="AF549">
        <f t="shared" si="88"/>
        <v>0</v>
      </c>
      <c r="AG549">
        <f t="shared" si="89"/>
        <v>42.6</v>
      </c>
      <c r="AH549">
        <f t="shared" si="90"/>
        <v>-0.9</v>
      </c>
      <c r="AJ549" s="9">
        <v>723169</v>
      </c>
      <c r="AK549" t="s">
        <v>4879</v>
      </c>
      <c r="AL549" t="s">
        <v>4880</v>
      </c>
      <c r="AM549" t="s">
        <v>4607</v>
      </c>
      <c r="AN549" t="s">
        <v>4881</v>
      </c>
    </row>
    <row r="550" spans="1:40" x14ac:dyDescent="0.3">
      <c r="A550" t="s">
        <v>458</v>
      </c>
      <c r="B550" t="s">
        <v>560</v>
      </c>
      <c r="C550" s="10">
        <v>682438</v>
      </c>
      <c r="D550">
        <v>67</v>
      </c>
      <c r="E550">
        <v>19</v>
      </c>
      <c r="F550">
        <v>78</v>
      </c>
      <c r="G550">
        <v>94</v>
      </c>
      <c r="H550">
        <v>0</v>
      </c>
      <c r="I550">
        <v>63.5</v>
      </c>
      <c r="J550">
        <v>-0.1</v>
      </c>
      <c r="K550">
        <v>59</v>
      </c>
      <c r="L550">
        <v>0.1</v>
      </c>
      <c r="M550">
        <v>81.400000000000006</v>
      </c>
      <c r="N550">
        <v>0.3</v>
      </c>
      <c r="O550">
        <v>39.4</v>
      </c>
      <c r="P550">
        <v>-1</v>
      </c>
      <c r="U550" t="s">
        <v>458</v>
      </c>
      <c r="V550">
        <f t="shared" si="81"/>
        <v>682438</v>
      </c>
      <c r="W550" t="str">
        <f t="shared" si="82"/>
        <v>St. Giovanni Scalabrini Catholic School School</v>
      </c>
      <c r="X550" t="str">
        <f>VLOOKUP($C550,$AJ$3:$AN$4906,3,FALSE)</f>
        <v>225 Central Pkwy W</v>
      </c>
      <c r="Y550" t="str">
        <f>VLOOKUP($C550,$AJ$3:$AN$4906,4,FALSE)</f>
        <v>Mississauga</v>
      </c>
      <c r="Z550" t="str">
        <f>VLOOKUP($C550,$AJ$3:$AN$4906,5,FALSE)</f>
        <v>L5B3J5</v>
      </c>
      <c r="AA550">
        <f t="shared" si="83"/>
        <v>63.5</v>
      </c>
      <c r="AB550">
        <f t="shared" si="84"/>
        <v>-0.1</v>
      </c>
      <c r="AC550">
        <f t="shared" si="85"/>
        <v>59</v>
      </c>
      <c r="AD550">
        <f t="shared" si="86"/>
        <v>0.1</v>
      </c>
      <c r="AE550">
        <f t="shared" si="87"/>
        <v>81.400000000000006</v>
      </c>
      <c r="AF550">
        <f t="shared" si="88"/>
        <v>0.3</v>
      </c>
      <c r="AG550">
        <f t="shared" si="89"/>
        <v>39.4</v>
      </c>
      <c r="AH550">
        <f t="shared" si="90"/>
        <v>-1</v>
      </c>
      <c r="AJ550" s="9">
        <v>805580</v>
      </c>
      <c r="AK550" t="s">
        <v>4882</v>
      </c>
      <c r="AL550" t="s">
        <v>4883</v>
      </c>
      <c r="AM550" t="s">
        <v>4607</v>
      </c>
      <c r="AN550" t="s">
        <v>4884</v>
      </c>
    </row>
    <row r="551" spans="1:40" x14ac:dyDescent="0.3">
      <c r="A551" t="s">
        <v>458</v>
      </c>
      <c r="B551" t="s">
        <v>561</v>
      </c>
      <c r="C551" s="10">
        <v>797316</v>
      </c>
      <c r="D551">
        <v>63</v>
      </c>
      <c r="E551">
        <v>13</v>
      </c>
      <c r="F551">
        <v>76</v>
      </c>
      <c r="G551">
        <v>86</v>
      </c>
      <c r="H551">
        <v>0</v>
      </c>
      <c r="I551">
        <v>75</v>
      </c>
      <c r="J551">
        <v>0.2</v>
      </c>
      <c r="K551">
        <v>65.8</v>
      </c>
      <c r="L551">
        <v>-0.2</v>
      </c>
      <c r="M551">
        <v>84.3</v>
      </c>
      <c r="N551">
        <v>-0.3</v>
      </c>
      <c r="O551">
        <v>33.700000000000003</v>
      </c>
      <c r="P551">
        <v>-2</v>
      </c>
      <c r="U551" t="s">
        <v>458</v>
      </c>
      <c r="V551">
        <f t="shared" si="81"/>
        <v>797316</v>
      </c>
      <c r="W551" t="str">
        <f t="shared" si="82"/>
        <v>St Herbert School</v>
      </c>
      <c r="X551" t="str">
        <f>VLOOKUP($C551,$AJ$3:$AN$4906,3,FALSE)</f>
        <v>5180 Fallingbrook Dr</v>
      </c>
      <c r="Y551" t="str">
        <f>VLOOKUP($C551,$AJ$3:$AN$4906,4,FALSE)</f>
        <v>Mississauga</v>
      </c>
      <c r="Z551" t="str">
        <f>VLOOKUP($C551,$AJ$3:$AN$4906,5,FALSE)</f>
        <v>L5V2C6</v>
      </c>
      <c r="AA551">
        <f t="shared" si="83"/>
        <v>75</v>
      </c>
      <c r="AB551">
        <f t="shared" si="84"/>
        <v>0.2</v>
      </c>
      <c r="AC551">
        <f t="shared" si="85"/>
        <v>65.8</v>
      </c>
      <c r="AD551">
        <f t="shared" si="86"/>
        <v>-0.2</v>
      </c>
      <c r="AE551">
        <f t="shared" si="87"/>
        <v>84.3</v>
      </c>
      <c r="AF551">
        <f t="shared" si="88"/>
        <v>-0.3</v>
      </c>
      <c r="AG551">
        <f t="shared" si="89"/>
        <v>33.700000000000003</v>
      </c>
      <c r="AH551">
        <f t="shared" si="90"/>
        <v>-2</v>
      </c>
      <c r="AJ551" s="9">
        <v>740322</v>
      </c>
      <c r="AK551" t="s">
        <v>4885</v>
      </c>
      <c r="AL551" t="s">
        <v>4886</v>
      </c>
      <c r="AM551" t="s">
        <v>4887</v>
      </c>
      <c r="AN551" t="s">
        <v>4888</v>
      </c>
    </row>
    <row r="552" spans="1:40" x14ac:dyDescent="0.3">
      <c r="A552" t="s">
        <v>458</v>
      </c>
      <c r="B552" t="s">
        <v>562</v>
      </c>
      <c r="C552" s="10">
        <v>681937</v>
      </c>
      <c r="D552">
        <v>65</v>
      </c>
      <c r="E552">
        <v>12</v>
      </c>
      <c r="F552">
        <v>86</v>
      </c>
      <c r="G552">
        <v>117</v>
      </c>
      <c r="H552">
        <v>0</v>
      </c>
      <c r="I552">
        <v>79.7</v>
      </c>
      <c r="J552">
        <v>0.6</v>
      </c>
      <c r="K552">
        <v>68.599999999999994</v>
      </c>
      <c r="L552">
        <v>0.3</v>
      </c>
      <c r="M552">
        <v>64.5</v>
      </c>
      <c r="N552">
        <v>-2.5</v>
      </c>
      <c r="O552">
        <v>35.9</v>
      </c>
      <c r="P552">
        <v>-1.8</v>
      </c>
      <c r="U552" t="s">
        <v>458</v>
      </c>
      <c r="V552">
        <f t="shared" si="81"/>
        <v>681937</v>
      </c>
      <c r="W552" t="str">
        <f t="shared" si="82"/>
        <v>St. Jacinta Marto Catholic Elementary School</v>
      </c>
      <c r="X552" t="str">
        <f>VLOOKUP($C552,$AJ$3:$AN$4906,3,FALSE)</f>
        <v>40 Fallowfield Road</v>
      </c>
      <c r="Y552" t="str">
        <f>VLOOKUP($C552,$AJ$3:$AN$4906,4,FALSE)</f>
        <v>Brampton</v>
      </c>
      <c r="Z552" t="str">
        <f>VLOOKUP($C552,$AJ$3:$AN$4906,5,FALSE)</f>
        <v>L6X0W5</v>
      </c>
      <c r="AA552">
        <f t="shared" si="83"/>
        <v>79.7</v>
      </c>
      <c r="AB552">
        <f t="shared" si="84"/>
        <v>0.6</v>
      </c>
      <c r="AC552">
        <f t="shared" si="85"/>
        <v>68.599999999999994</v>
      </c>
      <c r="AD552">
        <f t="shared" si="86"/>
        <v>0.3</v>
      </c>
      <c r="AE552">
        <f t="shared" si="87"/>
        <v>64.5</v>
      </c>
      <c r="AF552">
        <f t="shared" si="88"/>
        <v>-2.5</v>
      </c>
      <c r="AG552">
        <f t="shared" si="89"/>
        <v>35.9</v>
      </c>
      <c r="AH552">
        <f t="shared" si="90"/>
        <v>-1.8</v>
      </c>
      <c r="AJ552" s="9">
        <v>736422</v>
      </c>
      <c r="AK552" t="s">
        <v>4889</v>
      </c>
      <c r="AL552" t="s">
        <v>4890</v>
      </c>
      <c r="AM552" t="s">
        <v>4891</v>
      </c>
      <c r="AN552" t="s">
        <v>4892</v>
      </c>
    </row>
    <row r="553" spans="1:40" x14ac:dyDescent="0.3">
      <c r="A553" t="s">
        <v>458</v>
      </c>
      <c r="B553" t="s">
        <v>563</v>
      </c>
      <c r="C553" s="10">
        <v>706631</v>
      </c>
      <c r="D553">
        <v>57</v>
      </c>
      <c r="E553">
        <v>19</v>
      </c>
      <c r="F553">
        <v>67</v>
      </c>
      <c r="G553">
        <v>73</v>
      </c>
      <c r="H553">
        <v>0</v>
      </c>
      <c r="I553">
        <v>93.3</v>
      </c>
      <c r="J553">
        <v>1.8</v>
      </c>
      <c r="K553">
        <v>86.6</v>
      </c>
      <c r="L553">
        <v>1.8</v>
      </c>
      <c r="M553">
        <v>94.5</v>
      </c>
      <c r="N553">
        <v>1.1000000000000001</v>
      </c>
      <c r="O553">
        <v>71.2</v>
      </c>
      <c r="P553">
        <v>1.4</v>
      </c>
      <c r="U553" t="s">
        <v>458</v>
      </c>
      <c r="V553">
        <f t="shared" si="81"/>
        <v>706631</v>
      </c>
      <c r="W553" t="str">
        <f t="shared" si="82"/>
        <v>St. James Catholic Global Learning Centr</v>
      </c>
      <c r="X553" t="str">
        <f>VLOOKUP($C553,$AJ$3:$AN$4906,3,FALSE)</f>
        <v>98 Wanita Road</v>
      </c>
      <c r="Y553" t="str">
        <f>VLOOKUP($C553,$AJ$3:$AN$4906,4,FALSE)</f>
        <v>Mississauga</v>
      </c>
      <c r="Z553" t="str">
        <f>VLOOKUP($C553,$AJ$3:$AN$4906,5,FALSE)</f>
        <v>L5G1B8</v>
      </c>
      <c r="AA553">
        <f t="shared" si="83"/>
        <v>93.3</v>
      </c>
      <c r="AB553">
        <f t="shared" si="84"/>
        <v>1.8</v>
      </c>
      <c r="AC553">
        <f t="shared" si="85"/>
        <v>86.6</v>
      </c>
      <c r="AD553">
        <f t="shared" si="86"/>
        <v>1.8</v>
      </c>
      <c r="AE553">
        <f t="shared" si="87"/>
        <v>94.5</v>
      </c>
      <c r="AF553">
        <f t="shared" si="88"/>
        <v>1.1000000000000001</v>
      </c>
      <c r="AG553">
        <f t="shared" si="89"/>
        <v>71.2</v>
      </c>
      <c r="AH553">
        <f t="shared" si="90"/>
        <v>1.4</v>
      </c>
      <c r="AJ553" s="9">
        <v>724157</v>
      </c>
      <c r="AK553" t="s">
        <v>4893</v>
      </c>
      <c r="AL553" t="s">
        <v>4894</v>
      </c>
      <c r="AM553" t="s">
        <v>4895</v>
      </c>
      <c r="AN553" t="s">
        <v>4896</v>
      </c>
    </row>
    <row r="554" spans="1:40" x14ac:dyDescent="0.3">
      <c r="A554" t="s">
        <v>458</v>
      </c>
      <c r="B554" t="s">
        <v>564</v>
      </c>
      <c r="C554" s="10">
        <v>776175</v>
      </c>
      <c r="D554">
        <v>59</v>
      </c>
      <c r="E554">
        <v>15</v>
      </c>
      <c r="F554">
        <v>82</v>
      </c>
      <c r="G554">
        <v>92</v>
      </c>
      <c r="H554">
        <v>0</v>
      </c>
      <c r="I554">
        <v>72</v>
      </c>
      <c r="J554">
        <v>0.3</v>
      </c>
      <c r="K554">
        <v>64.599999999999994</v>
      </c>
      <c r="L554">
        <v>0.4</v>
      </c>
      <c r="M554">
        <v>79.3</v>
      </c>
      <c r="N554">
        <v>-0.6</v>
      </c>
      <c r="O554">
        <v>45.7</v>
      </c>
      <c r="P554">
        <v>-0.7</v>
      </c>
      <c r="U554" t="s">
        <v>458</v>
      </c>
      <c r="V554">
        <f t="shared" si="81"/>
        <v>776175</v>
      </c>
      <c r="W554" t="str">
        <f t="shared" si="82"/>
        <v>St. Jean-Marie Vianney Catholic Elementary School</v>
      </c>
      <c r="X554" t="str">
        <f>VLOOKUP($C554,$AJ$3:$AN$4906,3,FALSE)</f>
        <v>75 Jordensen Drive</v>
      </c>
      <c r="Y554" t="str">
        <f>VLOOKUP($C554,$AJ$3:$AN$4906,4,FALSE)</f>
        <v>Brampton</v>
      </c>
      <c r="Z554" t="str">
        <f>VLOOKUP($C554,$AJ$3:$AN$4906,5,FALSE)</f>
        <v>L6X0S1</v>
      </c>
      <c r="AA554">
        <f t="shared" si="83"/>
        <v>72</v>
      </c>
      <c r="AB554">
        <f t="shared" si="84"/>
        <v>0.3</v>
      </c>
      <c r="AC554">
        <f t="shared" si="85"/>
        <v>64.599999999999994</v>
      </c>
      <c r="AD554">
        <f t="shared" si="86"/>
        <v>0.4</v>
      </c>
      <c r="AE554">
        <f t="shared" si="87"/>
        <v>79.3</v>
      </c>
      <c r="AF554">
        <f t="shared" si="88"/>
        <v>-0.6</v>
      </c>
      <c r="AG554">
        <f t="shared" si="89"/>
        <v>45.7</v>
      </c>
      <c r="AH554">
        <f t="shared" si="90"/>
        <v>-0.7</v>
      </c>
      <c r="AJ554" s="9">
        <v>807796</v>
      </c>
      <c r="AK554" t="s">
        <v>4897</v>
      </c>
      <c r="AL554" t="s">
        <v>4898</v>
      </c>
      <c r="AM554" t="s">
        <v>4895</v>
      </c>
      <c r="AN554" t="s">
        <v>4896</v>
      </c>
    </row>
    <row r="555" spans="1:40" x14ac:dyDescent="0.3">
      <c r="A555" t="s">
        <v>458</v>
      </c>
      <c r="B555" t="s">
        <v>565</v>
      </c>
      <c r="C555" s="10">
        <v>723967</v>
      </c>
      <c r="D555">
        <v>33</v>
      </c>
      <c r="E555">
        <v>27</v>
      </c>
      <c r="F555">
        <v>96</v>
      </c>
      <c r="G555">
        <v>113</v>
      </c>
      <c r="H555">
        <v>0</v>
      </c>
      <c r="I555">
        <v>75.5</v>
      </c>
      <c r="J555">
        <v>1.4</v>
      </c>
      <c r="K555">
        <v>59.4</v>
      </c>
      <c r="L555">
        <v>1</v>
      </c>
      <c r="M555">
        <v>71.2</v>
      </c>
      <c r="N555">
        <v>-0.2</v>
      </c>
      <c r="O555">
        <v>23</v>
      </c>
      <c r="P555">
        <v>-1.2</v>
      </c>
      <c r="U555" t="s">
        <v>458</v>
      </c>
      <c r="V555">
        <f t="shared" si="81"/>
        <v>723967</v>
      </c>
      <c r="W555" t="str">
        <f t="shared" si="82"/>
        <v>St. John Henry Newman Catholic Elementary School</v>
      </c>
      <c r="X555" t="str">
        <f>VLOOKUP($C555,$AJ$3:$AN$4906,3,FALSE)</f>
        <v>698 Balmoral Dr</v>
      </c>
      <c r="Y555" t="str">
        <f>VLOOKUP($C555,$AJ$3:$AN$4906,4,FALSE)</f>
        <v>Brampton</v>
      </c>
      <c r="Z555" t="str">
        <f>VLOOKUP($C555,$AJ$3:$AN$4906,5,FALSE)</f>
        <v>L6T1X1</v>
      </c>
      <c r="AA555">
        <f t="shared" si="83"/>
        <v>75.5</v>
      </c>
      <c r="AB555">
        <f t="shared" si="84"/>
        <v>1.4</v>
      </c>
      <c r="AC555">
        <f t="shared" si="85"/>
        <v>59.4</v>
      </c>
      <c r="AD555">
        <f t="shared" si="86"/>
        <v>1</v>
      </c>
      <c r="AE555">
        <f t="shared" si="87"/>
        <v>71.2</v>
      </c>
      <c r="AF555">
        <f t="shared" si="88"/>
        <v>-0.2</v>
      </c>
      <c r="AG555">
        <f t="shared" si="89"/>
        <v>23</v>
      </c>
      <c r="AH555">
        <f t="shared" si="90"/>
        <v>-1.2</v>
      </c>
      <c r="AJ555" s="9">
        <v>798401</v>
      </c>
      <c r="AK555" t="s">
        <v>4899</v>
      </c>
      <c r="AL555" t="s">
        <v>4900</v>
      </c>
      <c r="AM555" t="s">
        <v>4621</v>
      </c>
      <c r="AN555" t="s">
        <v>4622</v>
      </c>
    </row>
    <row r="556" spans="1:40" x14ac:dyDescent="0.3">
      <c r="A556" t="s">
        <v>458</v>
      </c>
      <c r="B556" t="s">
        <v>566</v>
      </c>
      <c r="C556" s="10">
        <v>750557</v>
      </c>
      <c r="D556">
        <v>47</v>
      </c>
      <c r="E556">
        <v>11</v>
      </c>
      <c r="F556">
        <v>180</v>
      </c>
      <c r="G556">
        <v>182</v>
      </c>
      <c r="H556">
        <v>0</v>
      </c>
      <c r="I556">
        <v>71.7</v>
      </c>
      <c r="J556">
        <v>0</v>
      </c>
      <c r="K556">
        <v>58.9</v>
      </c>
      <c r="L556">
        <v>-0.7</v>
      </c>
      <c r="M556">
        <v>86.3</v>
      </c>
      <c r="N556">
        <v>0</v>
      </c>
      <c r="O556">
        <v>31.9</v>
      </c>
      <c r="P556">
        <v>-1.7</v>
      </c>
      <c r="U556" t="s">
        <v>458</v>
      </c>
      <c r="V556">
        <f t="shared" si="81"/>
        <v>750557</v>
      </c>
      <c r="W556" t="str">
        <f t="shared" si="82"/>
        <v>St. John Paul II Catholic Elementary School</v>
      </c>
      <c r="X556" t="str">
        <f>VLOOKUP($C556,$AJ$3:$AN$4906,3,FALSE)</f>
        <v>9094 Bolton Heights Rd RR 2</v>
      </c>
      <c r="Y556" t="str">
        <f>VLOOKUP($C556,$AJ$3:$AN$4906,4,FALSE)</f>
        <v>Bolton</v>
      </c>
      <c r="Z556" t="str">
        <f>VLOOKUP($C556,$AJ$3:$AN$4906,5,FALSE)</f>
        <v>L7E5R8</v>
      </c>
      <c r="AA556">
        <f t="shared" si="83"/>
        <v>71.7</v>
      </c>
      <c r="AB556">
        <f t="shared" si="84"/>
        <v>0</v>
      </c>
      <c r="AC556">
        <f t="shared" si="85"/>
        <v>58.9</v>
      </c>
      <c r="AD556">
        <f t="shared" si="86"/>
        <v>-0.7</v>
      </c>
      <c r="AE556">
        <f t="shared" si="87"/>
        <v>86.3</v>
      </c>
      <c r="AF556">
        <f t="shared" si="88"/>
        <v>0</v>
      </c>
      <c r="AG556">
        <f t="shared" si="89"/>
        <v>31.9</v>
      </c>
      <c r="AH556">
        <f t="shared" si="90"/>
        <v>-1.7</v>
      </c>
      <c r="AJ556" s="9">
        <v>705322</v>
      </c>
      <c r="AK556" t="s">
        <v>4901</v>
      </c>
      <c r="AL556" t="s">
        <v>4902</v>
      </c>
      <c r="AM556" t="s">
        <v>4607</v>
      </c>
      <c r="AN556" t="s">
        <v>4903</v>
      </c>
    </row>
    <row r="557" spans="1:40" x14ac:dyDescent="0.3">
      <c r="A557" t="s">
        <v>458</v>
      </c>
      <c r="B557" t="s">
        <v>567</v>
      </c>
      <c r="C557" s="10">
        <v>680435</v>
      </c>
      <c r="D557">
        <v>36</v>
      </c>
      <c r="E557">
        <v>13</v>
      </c>
      <c r="F557">
        <v>83</v>
      </c>
      <c r="G557">
        <v>108</v>
      </c>
      <c r="H557">
        <v>0</v>
      </c>
      <c r="I557">
        <v>87.3</v>
      </c>
      <c r="J557">
        <v>1.6</v>
      </c>
      <c r="K557">
        <v>72.3</v>
      </c>
      <c r="L557">
        <v>1</v>
      </c>
      <c r="M557">
        <v>92.1</v>
      </c>
      <c r="N557">
        <v>1.1000000000000001</v>
      </c>
      <c r="O557">
        <v>39.799999999999997</v>
      </c>
      <c r="P557">
        <v>-0.6</v>
      </c>
      <c r="U557" t="s">
        <v>458</v>
      </c>
      <c r="V557">
        <f t="shared" si="81"/>
        <v>680435</v>
      </c>
      <c r="W557" t="str">
        <f t="shared" si="82"/>
        <v>St John the Baptist Elementary School</v>
      </c>
      <c r="X557" t="str">
        <f>VLOOKUP($C557,$AJ$3:$AN$4906,3,FALSE)</f>
        <v>299 Landsbridge St</v>
      </c>
      <c r="Y557" t="str">
        <f>VLOOKUP($C557,$AJ$3:$AN$4906,4,FALSE)</f>
        <v>Bolton</v>
      </c>
      <c r="Z557" t="str">
        <f>VLOOKUP($C557,$AJ$3:$AN$4906,5,FALSE)</f>
        <v>L7E2K4</v>
      </c>
      <c r="AA557">
        <f t="shared" si="83"/>
        <v>87.3</v>
      </c>
      <c r="AB557">
        <f t="shared" si="84"/>
        <v>1.6</v>
      </c>
      <c r="AC557">
        <f t="shared" si="85"/>
        <v>72.3</v>
      </c>
      <c r="AD557">
        <f t="shared" si="86"/>
        <v>1</v>
      </c>
      <c r="AE557">
        <f t="shared" si="87"/>
        <v>92.1</v>
      </c>
      <c r="AF557">
        <f t="shared" si="88"/>
        <v>1.1000000000000001</v>
      </c>
      <c r="AG557">
        <f t="shared" si="89"/>
        <v>39.799999999999997</v>
      </c>
      <c r="AH557">
        <f t="shared" si="90"/>
        <v>-0.6</v>
      </c>
      <c r="AJ557" s="9">
        <v>835358</v>
      </c>
      <c r="AK557" t="s">
        <v>4904</v>
      </c>
      <c r="AL557" t="s">
        <v>4905</v>
      </c>
      <c r="AM557" t="s">
        <v>4648</v>
      </c>
      <c r="AN557" t="s">
        <v>4649</v>
      </c>
    </row>
    <row r="558" spans="1:40" x14ac:dyDescent="0.3">
      <c r="A558" t="s">
        <v>458</v>
      </c>
      <c r="B558" t="s">
        <v>568</v>
      </c>
      <c r="C558" s="10">
        <v>724106</v>
      </c>
      <c r="D558">
        <v>43</v>
      </c>
      <c r="E558">
        <v>21</v>
      </c>
      <c r="F558">
        <v>66</v>
      </c>
      <c r="G558">
        <v>65</v>
      </c>
      <c r="H558">
        <v>0</v>
      </c>
      <c r="I558">
        <v>78.8</v>
      </c>
      <c r="J558">
        <v>1.2</v>
      </c>
      <c r="K558">
        <v>71.2</v>
      </c>
      <c r="L558">
        <v>1.3</v>
      </c>
      <c r="M558">
        <v>83.8</v>
      </c>
      <c r="N558">
        <v>0.6</v>
      </c>
      <c r="O558">
        <v>56.9</v>
      </c>
      <c r="P558">
        <v>0.9</v>
      </c>
      <c r="U558" t="s">
        <v>458</v>
      </c>
      <c r="V558">
        <f t="shared" si="81"/>
        <v>724106</v>
      </c>
      <c r="W558" t="str">
        <f t="shared" si="82"/>
        <v>St. John XXIII Catholic Elementary School</v>
      </c>
      <c r="X558" t="str">
        <f>VLOOKUP($C558,$AJ$3:$AN$4906,3,FALSE)</f>
        <v>915 McBride Ave</v>
      </c>
      <c r="Y558" t="str">
        <f>VLOOKUP($C558,$AJ$3:$AN$4906,4,FALSE)</f>
        <v>Mississauga</v>
      </c>
      <c r="Z558" t="str">
        <f>VLOOKUP($C558,$AJ$3:$AN$4906,5,FALSE)</f>
        <v>L5C1M1</v>
      </c>
      <c r="AA558">
        <f t="shared" si="83"/>
        <v>78.8</v>
      </c>
      <c r="AB558">
        <f t="shared" si="84"/>
        <v>1.2</v>
      </c>
      <c r="AC558">
        <f t="shared" si="85"/>
        <v>71.2</v>
      </c>
      <c r="AD558">
        <f t="shared" si="86"/>
        <v>1.3</v>
      </c>
      <c r="AE558">
        <f t="shared" si="87"/>
        <v>83.8</v>
      </c>
      <c r="AF558">
        <f t="shared" si="88"/>
        <v>0.6</v>
      </c>
      <c r="AG558">
        <f t="shared" si="89"/>
        <v>56.9</v>
      </c>
      <c r="AH558">
        <f t="shared" si="90"/>
        <v>0.9</v>
      </c>
      <c r="AJ558" s="9">
        <v>785466</v>
      </c>
      <c r="AK558" t="s">
        <v>4906</v>
      </c>
      <c r="AL558" t="s">
        <v>4907</v>
      </c>
      <c r="AM558" t="s">
        <v>4908</v>
      </c>
      <c r="AN558" t="s">
        <v>4909</v>
      </c>
    </row>
    <row r="559" spans="1:40" x14ac:dyDescent="0.3">
      <c r="A559" t="s">
        <v>458</v>
      </c>
      <c r="B559" t="s">
        <v>569</v>
      </c>
      <c r="C559" s="10">
        <v>806889</v>
      </c>
      <c r="D559">
        <v>41</v>
      </c>
      <c r="E559">
        <v>27</v>
      </c>
      <c r="F559">
        <v>49</v>
      </c>
      <c r="G559">
        <v>56</v>
      </c>
      <c r="H559">
        <v>0</v>
      </c>
      <c r="I559">
        <v>65.3</v>
      </c>
      <c r="J559">
        <v>0.4</v>
      </c>
      <c r="K559">
        <v>44.9</v>
      </c>
      <c r="L559">
        <v>-0.5</v>
      </c>
      <c r="M559">
        <v>67</v>
      </c>
      <c r="N559">
        <v>-0.9</v>
      </c>
      <c r="O559">
        <v>12.5</v>
      </c>
      <c r="P559">
        <v>-2.2999999999999998</v>
      </c>
      <c r="U559" t="s">
        <v>458</v>
      </c>
      <c r="V559">
        <f t="shared" si="81"/>
        <v>806889</v>
      </c>
      <c r="W559" t="str">
        <f t="shared" si="82"/>
        <v>St Joseph School</v>
      </c>
      <c r="X559" t="str">
        <f>VLOOKUP($C559,$AJ$3:$AN$4906,3,FALSE)</f>
        <v>8 Parkway Ave</v>
      </c>
      <c r="Y559" t="str">
        <f>VLOOKUP($C559,$AJ$3:$AN$4906,4,FALSE)</f>
        <v>Brampton</v>
      </c>
      <c r="Z559" t="str">
        <f>VLOOKUP($C559,$AJ$3:$AN$4906,5,FALSE)</f>
        <v>L6X2G4</v>
      </c>
      <c r="AA559">
        <f t="shared" si="83"/>
        <v>65.3</v>
      </c>
      <c r="AB559">
        <f t="shared" si="84"/>
        <v>0.4</v>
      </c>
      <c r="AC559">
        <f t="shared" si="85"/>
        <v>44.9</v>
      </c>
      <c r="AD559">
        <f t="shared" si="86"/>
        <v>-0.5</v>
      </c>
      <c r="AE559">
        <f t="shared" si="87"/>
        <v>67</v>
      </c>
      <c r="AF559">
        <f t="shared" si="88"/>
        <v>-0.9</v>
      </c>
      <c r="AG559">
        <f t="shared" si="89"/>
        <v>12.5</v>
      </c>
      <c r="AH559">
        <f t="shared" si="90"/>
        <v>-2.2999999999999998</v>
      </c>
      <c r="AJ559" s="9">
        <v>853291</v>
      </c>
      <c r="AK559" t="s">
        <v>4910</v>
      </c>
      <c r="AL559" t="s">
        <v>4911</v>
      </c>
      <c r="AM559" t="s">
        <v>4912</v>
      </c>
      <c r="AN559" t="s">
        <v>4913</v>
      </c>
    </row>
    <row r="560" spans="1:40" x14ac:dyDescent="0.3">
      <c r="A560" t="s">
        <v>458</v>
      </c>
      <c r="B560" t="s">
        <v>570</v>
      </c>
      <c r="C560" s="10">
        <v>688182</v>
      </c>
      <c r="D560">
        <v>53</v>
      </c>
      <c r="E560">
        <v>15</v>
      </c>
      <c r="F560">
        <v>120</v>
      </c>
      <c r="G560">
        <v>151</v>
      </c>
      <c r="H560">
        <v>0</v>
      </c>
      <c r="I560">
        <v>68.3</v>
      </c>
      <c r="J560">
        <v>0.1</v>
      </c>
      <c r="K560">
        <v>42.5</v>
      </c>
      <c r="L560">
        <v>-1.5</v>
      </c>
      <c r="M560">
        <v>72.8</v>
      </c>
      <c r="N560">
        <v>-1.1000000000000001</v>
      </c>
      <c r="O560">
        <v>20.5</v>
      </c>
      <c r="P560">
        <v>-2.4</v>
      </c>
      <c r="U560" t="s">
        <v>458</v>
      </c>
      <c r="V560">
        <f t="shared" si="81"/>
        <v>688182</v>
      </c>
      <c r="W560" t="str">
        <f t="shared" si="82"/>
        <v>St. Lucy Catholic Elementary School</v>
      </c>
      <c r="X560" t="str">
        <f>VLOOKUP($C560,$AJ$3:$AN$4906,3,FALSE)</f>
        <v>25 Kanata Road</v>
      </c>
      <c r="Y560" t="str">
        <f>VLOOKUP($C560,$AJ$3:$AN$4906,4,FALSE)</f>
        <v>Brampton</v>
      </c>
      <c r="Z560" t="str">
        <f>VLOOKUP($C560,$AJ$3:$AN$4906,5,FALSE)</f>
        <v>L7A3R2</v>
      </c>
      <c r="AA560">
        <f t="shared" si="83"/>
        <v>68.3</v>
      </c>
      <c r="AB560">
        <f t="shared" si="84"/>
        <v>0.1</v>
      </c>
      <c r="AC560">
        <f t="shared" si="85"/>
        <v>42.5</v>
      </c>
      <c r="AD560">
        <f t="shared" si="86"/>
        <v>-1.5</v>
      </c>
      <c r="AE560">
        <f t="shared" si="87"/>
        <v>72.8</v>
      </c>
      <c r="AF560">
        <f t="shared" si="88"/>
        <v>-1.1000000000000001</v>
      </c>
      <c r="AG560">
        <f t="shared" si="89"/>
        <v>20.5</v>
      </c>
      <c r="AH560">
        <f t="shared" si="90"/>
        <v>-2.4</v>
      </c>
      <c r="AJ560" s="9">
        <v>787124</v>
      </c>
      <c r="AK560" t="s">
        <v>4914</v>
      </c>
      <c r="AL560" t="s">
        <v>4915</v>
      </c>
      <c r="AM560" t="s">
        <v>4607</v>
      </c>
      <c r="AN560" t="s">
        <v>4916</v>
      </c>
    </row>
    <row r="561" spans="1:40" x14ac:dyDescent="0.3">
      <c r="A561" t="s">
        <v>458</v>
      </c>
      <c r="B561" t="s">
        <v>571</v>
      </c>
      <c r="C561" s="10">
        <v>819433</v>
      </c>
      <c r="D561">
        <v>65</v>
      </c>
      <c r="E561">
        <v>17</v>
      </c>
      <c r="F561">
        <v>126</v>
      </c>
      <c r="G561">
        <v>110</v>
      </c>
      <c r="H561">
        <v>0</v>
      </c>
      <c r="I561">
        <v>67.900000000000006</v>
      </c>
      <c r="J561">
        <v>-0.4</v>
      </c>
      <c r="K561">
        <v>54.8</v>
      </c>
      <c r="L561">
        <v>-1.2</v>
      </c>
      <c r="M561">
        <v>80</v>
      </c>
      <c r="N561">
        <v>-0.7</v>
      </c>
      <c r="O561">
        <v>41.8</v>
      </c>
      <c r="P561">
        <v>-1.3</v>
      </c>
      <c r="U561" t="s">
        <v>458</v>
      </c>
      <c r="V561">
        <f t="shared" si="81"/>
        <v>819433</v>
      </c>
      <c r="W561" t="str">
        <f t="shared" si="82"/>
        <v>St Luke Catholic Elementary School</v>
      </c>
      <c r="X561" t="str">
        <f>VLOOKUP($C561,$AJ$3:$AN$4906,3,FALSE)</f>
        <v>1280 Cobalt St</v>
      </c>
      <c r="Y561" t="str">
        <f>VLOOKUP($C561,$AJ$3:$AN$4906,4,FALSE)</f>
        <v>Mississauga</v>
      </c>
      <c r="Z561" t="str">
        <f>VLOOKUP($C561,$AJ$3:$AN$4906,5,FALSE)</f>
        <v>L5H4L8</v>
      </c>
      <c r="AA561">
        <f t="shared" si="83"/>
        <v>67.900000000000006</v>
      </c>
      <c r="AB561">
        <f t="shared" si="84"/>
        <v>-0.4</v>
      </c>
      <c r="AC561">
        <f t="shared" si="85"/>
        <v>54.8</v>
      </c>
      <c r="AD561">
        <f t="shared" si="86"/>
        <v>-1.2</v>
      </c>
      <c r="AE561">
        <f t="shared" si="87"/>
        <v>80</v>
      </c>
      <c r="AF561">
        <f t="shared" si="88"/>
        <v>-0.7</v>
      </c>
      <c r="AG561">
        <f t="shared" si="89"/>
        <v>41.8</v>
      </c>
      <c r="AH561">
        <f t="shared" si="90"/>
        <v>-1.3</v>
      </c>
      <c r="AJ561" s="9">
        <v>793108</v>
      </c>
      <c r="AK561" t="s">
        <v>4917</v>
      </c>
      <c r="AL561" t="s">
        <v>4918</v>
      </c>
      <c r="AM561" t="s">
        <v>4919</v>
      </c>
      <c r="AN561" t="s">
        <v>4920</v>
      </c>
    </row>
    <row r="562" spans="1:40" x14ac:dyDescent="0.3">
      <c r="A562" t="s">
        <v>458</v>
      </c>
      <c r="B562" t="s">
        <v>572</v>
      </c>
      <c r="C562" s="10">
        <v>835536</v>
      </c>
      <c r="D562">
        <v>47</v>
      </c>
      <c r="E562">
        <v>13</v>
      </c>
      <c r="F562">
        <v>92</v>
      </c>
      <c r="G562">
        <v>146</v>
      </c>
      <c r="H562">
        <v>0</v>
      </c>
      <c r="I562">
        <v>50</v>
      </c>
      <c r="J562">
        <v>-1.2</v>
      </c>
      <c r="K562">
        <v>37</v>
      </c>
      <c r="L562">
        <v>-1.9</v>
      </c>
      <c r="M562">
        <v>78.099999999999994</v>
      </c>
      <c r="N562">
        <v>-0.4</v>
      </c>
      <c r="O562">
        <v>47.9</v>
      </c>
      <c r="P562">
        <v>-0.1</v>
      </c>
      <c r="U562" t="s">
        <v>458</v>
      </c>
      <c r="V562">
        <f t="shared" si="81"/>
        <v>835536</v>
      </c>
      <c r="W562" t="str">
        <f t="shared" si="82"/>
        <v>St Monica Elementary School</v>
      </c>
      <c r="X562" t="str">
        <f>VLOOKUP($C562,$AJ$3:$AN$4906,3,FALSE)</f>
        <v>60 Sterritt Dr</v>
      </c>
      <c r="Y562" t="str">
        <f>VLOOKUP($C562,$AJ$3:$AN$4906,4,FALSE)</f>
        <v>Brampton</v>
      </c>
      <c r="Z562" t="str">
        <f>VLOOKUP($C562,$AJ$3:$AN$4906,5,FALSE)</f>
        <v>L6Y5B6</v>
      </c>
      <c r="AA562">
        <f t="shared" si="83"/>
        <v>50</v>
      </c>
      <c r="AB562">
        <f t="shared" si="84"/>
        <v>-1.2</v>
      </c>
      <c r="AC562">
        <f t="shared" si="85"/>
        <v>37</v>
      </c>
      <c r="AD562">
        <f t="shared" si="86"/>
        <v>-1.9</v>
      </c>
      <c r="AE562">
        <f t="shared" si="87"/>
        <v>78.099999999999994</v>
      </c>
      <c r="AF562">
        <f t="shared" si="88"/>
        <v>-0.4</v>
      </c>
      <c r="AG562">
        <f t="shared" si="89"/>
        <v>47.9</v>
      </c>
      <c r="AH562">
        <f t="shared" si="90"/>
        <v>-0.1</v>
      </c>
      <c r="AJ562" s="9">
        <v>794708</v>
      </c>
      <c r="AK562" t="s">
        <v>4921</v>
      </c>
      <c r="AL562" t="s">
        <v>4922</v>
      </c>
      <c r="AM562" t="s">
        <v>4607</v>
      </c>
      <c r="AN562" t="s">
        <v>4923</v>
      </c>
    </row>
    <row r="563" spans="1:40" x14ac:dyDescent="0.3">
      <c r="A563" t="s">
        <v>458</v>
      </c>
      <c r="B563" t="s">
        <v>573</v>
      </c>
      <c r="C563" s="10">
        <v>836036</v>
      </c>
      <c r="D563">
        <v>41</v>
      </c>
      <c r="E563">
        <v>12</v>
      </c>
      <c r="F563">
        <v>141</v>
      </c>
      <c r="G563">
        <v>123</v>
      </c>
      <c r="H563">
        <v>0</v>
      </c>
      <c r="I563">
        <v>60.6</v>
      </c>
      <c r="J563">
        <v>-0.6</v>
      </c>
      <c r="K563">
        <v>56</v>
      </c>
      <c r="L563">
        <v>-0.6</v>
      </c>
      <c r="M563">
        <v>74.8</v>
      </c>
      <c r="N563">
        <v>-1</v>
      </c>
      <c r="O563">
        <v>40.700000000000003</v>
      </c>
      <c r="P563">
        <v>-0.8</v>
      </c>
      <c r="U563" t="s">
        <v>458</v>
      </c>
      <c r="V563">
        <f t="shared" si="81"/>
        <v>836036</v>
      </c>
      <c r="W563" t="str">
        <f t="shared" si="82"/>
        <v>St Nicholas Elementary School</v>
      </c>
      <c r="X563" t="str">
        <f>VLOOKUP($C563,$AJ$3:$AN$4906,3,FALSE)</f>
        <v>120 Harvest Moon Dr</v>
      </c>
      <c r="Y563" t="str">
        <f>VLOOKUP($C563,$AJ$3:$AN$4906,4,FALSE)</f>
        <v>Bolton</v>
      </c>
      <c r="Z563" t="str">
        <f>VLOOKUP($C563,$AJ$3:$AN$4906,5,FALSE)</f>
        <v>L7E2W1</v>
      </c>
      <c r="AA563">
        <f t="shared" si="83"/>
        <v>60.6</v>
      </c>
      <c r="AB563">
        <f t="shared" si="84"/>
        <v>-0.6</v>
      </c>
      <c r="AC563">
        <f t="shared" si="85"/>
        <v>56</v>
      </c>
      <c r="AD563">
        <f t="shared" si="86"/>
        <v>-0.6</v>
      </c>
      <c r="AE563">
        <f t="shared" si="87"/>
        <v>74.8</v>
      </c>
      <c r="AF563">
        <f t="shared" si="88"/>
        <v>-1</v>
      </c>
      <c r="AG563">
        <f t="shared" si="89"/>
        <v>40.700000000000003</v>
      </c>
      <c r="AH563">
        <f t="shared" si="90"/>
        <v>-0.8</v>
      </c>
      <c r="AJ563" s="9">
        <v>815985</v>
      </c>
      <c r="AK563" t="s">
        <v>4924</v>
      </c>
      <c r="AL563" t="s">
        <v>4925</v>
      </c>
      <c r="AM563" t="s">
        <v>4926</v>
      </c>
      <c r="AN563" t="s">
        <v>4927</v>
      </c>
    </row>
    <row r="564" spans="1:40" x14ac:dyDescent="0.3">
      <c r="A564" t="s">
        <v>458</v>
      </c>
      <c r="B564" t="s">
        <v>574</v>
      </c>
      <c r="C564" s="10">
        <v>846473</v>
      </c>
      <c r="D564">
        <v>48</v>
      </c>
      <c r="E564">
        <v>22</v>
      </c>
      <c r="F564">
        <v>155</v>
      </c>
      <c r="G564">
        <v>68</v>
      </c>
      <c r="H564">
        <v>0</v>
      </c>
      <c r="I564">
        <v>74.8</v>
      </c>
      <c r="J564">
        <v>0.8</v>
      </c>
      <c r="K564">
        <v>56.8</v>
      </c>
      <c r="L564">
        <v>-0.1</v>
      </c>
      <c r="M564">
        <v>87.5</v>
      </c>
      <c r="N564">
        <v>0.8</v>
      </c>
      <c r="O564">
        <v>39.700000000000003</v>
      </c>
      <c r="P564">
        <v>-0.7</v>
      </c>
      <c r="U564" t="s">
        <v>458</v>
      </c>
      <c r="V564">
        <f t="shared" si="81"/>
        <v>846473</v>
      </c>
      <c r="W564" t="str">
        <f t="shared" si="82"/>
        <v>St Pio of Pietrelcina Elementary School</v>
      </c>
      <c r="X564" t="str">
        <f>VLOOKUP($C564,$AJ$3:$AN$4906,3,FALSE)</f>
        <v>4765 Huron Heights Dr</v>
      </c>
      <c r="Y564" t="str">
        <f>VLOOKUP($C564,$AJ$3:$AN$4906,4,FALSE)</f>
        <v>Mississauga</v>
      </c>
      <c r="Z564" t="str">
        <f>VLOOKUP($C564,$AJ$3:$AN$4906,5,FALSE)</f>
        <v>L4Z4G9</v>
      </c>
      <c r="AA564">
        <f t="shared" si="83"/>
        <v>74.8</v>
      </c>
      <c r="AB564">
        <f t="shared" si="84"/>
        <v>0.8</v>
      </c>
      <c r="AC564">
        <f t="shared" si="85"/>
        <v>56.8</v>
      </c>
      <c r="AD564">
        <f t="shared" si="86"/>
        <v>-0.1</v>
      </c>
      <c r="AE564">
        <f t="shared" si="87"/>
        <v>87.5</v>
      </c>
      <c r="AF564">
        <f t="shared" si="88"/>
        <v>0.8</v>
      </c>
      <c r="AG564">
        <f t="shared" si="89"/>
        <v>39.700000000000003</v>
      </c>
      <c r="AH564">
        <f t="shared" si="90"/>
        <v>-0.7</v>
      </c>
      <c r="AJ564" s="9">
        <v>707309</v>
      </c>
      <c r="AK564" t="s">
        <v>4928</v>
      </c>
      <c r="AL564" t="s">
        <v>4929</v>
      </c>
      <c r="AM564" t="s">
        <v>4930</v>
      </c>
      <c r="AN564" t="s">
        <v>4931</v>
      </c>
    </row>
    <row r="565" spans="1:40" x14ac:dyDescent="0.3">
      <c r="A565" t="s">
        <v>458</v>
      </c>
      <c r="B565" t="s">
        <v>575</v>
      </c>
      <c r="C565" s="10">
        <v>849286</v>
      </c>
      <c r="D565">
        <v>46</v>
      </c>
      <c r="E565">
        <v>11</v>
      </c>
      <c r="F565">
        <v>139</v>
      </c>
      <c r="G565">
        <v>143</v>
      </c>
      <c r="H565">
        <v>0</v>
      </c>
      <c r="I565">
        <v>69.099999999999994</v>
      </c>
      <c r="J565">
        <v>0</v>
      </c>
      <c r="K565">
        <v>58.3</v>
      </c>
      <c r="L565">
        <v>-0.4</v>
      </c>
      <c r="M565">
        <v>81.099999999999994</v>
      </c>
      <c r="N565">
        <v>-0.3</v>
      </c>
      <c r="O565">
        <v>33.6</v>
      </c>
      <c r="P565">
        <v>-1.4</v>
      </c>
      <c r="U565" t="s">
        <v>458</v>
      </c>
      <c r="V565">
        <f t="shared" si="81"/>
        <v>849286</v>
      </c>
      <c r="W565" t="str">
        <f t="shared" si="82"/>
        <v>St Rita Elementary School</v>
      </c>
      <c r="X565" t="str">
        <f>VLOOKUP($C565,$AJ$3:$AN$4906,3,FALSE)</f>
        <v>30 Summer Valley Dr</v>
      </c>
      <c r="Y565" t="str">
        <f>VLOOKUP($C565,$AJ$3:$AN$4906,4,FALSE)</f>
        <v>Brampton</v>
      </c>
      <c r="Z565" t="str">
        <f>VLOOKUP($C565,$AJ$3:$AN$4906,5,FALSE)</f>
        <v>L6Z4V6</v>
      </c>
      <c r="AA565">
        <f t="shared" si="83"/>
        <v>69.099999999999994</v>
      </c>
      <c r="AB565">
        <f t="shared" si="84"/>
        <v>0</v>
      </c>
      <c r="AC565">
        <f t="shared" si="85"/>
        <v>58.3</v>
      </c>
      <c r="AD565">
        <f t="shared" si="86"/>
        <v>-0.4</v>
      </c>
      <c r="AE565">
        <f t="shared" si="87"/>
        <v>81.099999999999994</v>
      </c>
      <c r="AF565">
        <f t="shared" si="88"/>
        <v>-0.3</v>
      </c>
      <c r="AG565">
        <f t="shared" si="89"/>
        <v>33.6</v>
      </c>
      <c r="AH565">
        <f t="shared" si="90"/>
        <v>-1.4</v>
      </c>
      <c r="AJ565" s="9">
        <v>819107</v>
      </c>
      <c r="AK565" t="s">
        <v>4932</v>
      </c>
      <c r="AL565" t="s">
        <v>4933</v>
      </c>
      <c r="AM565" t="s">
        <v>4621</v>
      </c>
      <c r="AN565" t="s">
        <v>4622</v>
      </c>
    </row>
    <row r="566" spans="1:40" x14ac:dyDescent="0.3">
      <c r="A566" t="s">
        <v>458</v>
      </c>
      <c r="B566" t="s">
        <v>576</v>
      </c>
      <c r="C566" s="10">
        <v>857165</v>
      </c>
      <c r="D566">
        <v>59</v>
      </c>
      <c r="E566">
        <v>12</v>
      </c>
      <c r="F566">
        <v>107</v>
      </c>
      <c r="G566">
        <v>85</v>
      </c>
      <c r="H566">
        <v>0</v>
      </c>
      <c r="I566">
        <v>57.9</v>
      </c>
      <c r="J566">
        <v>-1</v>
      </c>
      <c r="K566">
        <v>42.1</v>
      </c>
      <c r="L566">
        <v>-1.9</v>
      </c>
      <c r="M566">
        <v>93.5</v>
      </c>
      <c r="N566">
        <v>0.8</v>
      </c>
      <c r="O566">
        <v>61.2</v>
      </c>
      <c r="P566">
        <v>0.3</v>
      </c>
      <c r="U566" t="s">
        <v>458</v>
      </c>
      <c r="V566">
        <f t="shared" si="81"/>
        <v>857165</v>
      </c>
      <c r="W566" t="str">
        <f t="shared" si="82"/>
        <v>St Veronica Elementary School</v>
      </c>
      <c r="X566" t="str">
        <f>VLOOKUP($C566,$AJ$3:$AN$4906,3,FALSE)</f>
        <v>680 Novo Star Dr</v>
      </c>
      <c r="Y566" t="str">
        <f>VLOOKUP($C566,$AJ$3:$AN$4906,4,FALSE)</f>
        <v>Mississauga</v>
      </c>
      <c r="Z566" t="str">
        <f>VLOOKUP($C566,$AJ$3:$AN$4906,5,FALSE)</f>
        <v>L5W1C7</v>
      </c>
      <c r="AA566">
        <f t="shared" si="83"/>
        <v>57.9</v>
      </c>
      <c r="AB566">
        <f t="shared" si="84"/>
        <v>-1</v>
      </c>
      <c r="AC566">
        <f t="shared" si="85"/>
        <v>42.1</v>
      </c>
      <c r="AD566">
        <f t="shared" si="86"/>
        <v>-1.9</v>
      </c>
      <c r="AE566">
        <f t="shared" si="87"/>
        <v>93.5</v>
      </c>
      <c r="AF566">
        <f t="shared" si="88"/>
        <v>0.8</v>
      </c>
      <c r="AG566">
        <f t="shared" si="89"/>
        <v>61.2</v>
      </c>
      <c r="AH566">
        <f t="shared" si="90"/>
        <v>0.3</v>
      </c>
      <c r="AJ566" s="9">
        <v>819506</v>
      </c>
      <c r="AK566" t="s">
        <v>4934</v>
      </c>
      <c r="AL566" t="s">
        <v>4935</v>
      </c>
      <c r="AM566" t="s">
        <v>4936</v>
      </c>
      <c r="AN566" t="s">
        <v>4937</v>
      </c>
    </row>
    <row r="567" spans="1:40" x14ac:dyDescent="0.3">
      <c r="A567" t="s">
        <v>458</v>
      </c>
      <c r="B567" t="s">
        <v>577</v>
      </c>
      <c r="C567" s="10">
        <v>863785</v>
      </c>
      <c r="D567">
        <v>61</v>
      </c>
      <c r="E567">
        <v>9</v>
      </c>
      <c r="F567">
        <v>110</v>
      </c>
      <c r="G567">
        <v>93</v>
      </c>
      <c r="H567">
        <v>0</v>
      </c>
      <c r="I567">
        <v>79.5</v>
      </c>
      <c r="J567">
        <v>0.4</v>
      </c>
      <c r="K567">
        <v>75.5</v>
      </c>
      <c r="L567">
        <v>0.3</v>
      </c>
      <c r="M567">
        <v>90.9</v>
      </c>
      <c r="N567">
        <v>0.2</v>
      </c>
      <c r="O567">
        <v>53.8</v>
      </c>
      <c r="P567">
        <v>-0.6</v>
      </c>
      <c r="U567" t="s">
        <v>458</v>
      </c>
      <c r="V567">
        <f t="shared" si="81"/>
        <v>863785</v>
      </c>
      <c r="W567" t="str">
        <f t="shared" si="82"/>
        <v>Sts Martha &amp; Mary Separate School</v>
      </c>
      <c r="X567" t="str">
        <f>VLOOKUP($C567,$AJ$3:$AN$4906,3,FALSE)</f>
        <v>1760 Bough Beeches Blvd</v>
      </c>
      <c r="Y567" t="str">
        <f>VLOOKUP($C567,$AJ$3:$AN$4906,4,FALSE)</f>
        <v>Mississauga</v>
      </c>
      <c r="Z567" t="str">
        <f>VLOOKUP($C567,$AJ$3:$AN$4906,5,FALSE)</f>
        <v>L4W2B9</v>
      </c>
      <c r="AA567">
        <f t="shared" si="83"/>
        <v>79.5</v>
      </c>
      <c r="AB567">
        <f t="shared" si="84"/>
        <v>0.4</v>
      </c>
      <c r="AC567">
        <f t="shared" si="85"/>
        <v>75.5</v>
      </c>
      <c r="AD567">
        <f t="shared" si="86"/>
        <v>0.3</v>
      </c>
      <c r="AE567">
        <f t="shared" si="87"/>
        <v>90.9</v>
      </c>
      <c r="AF567">
        <f t="shared" si="88"/>
        <v>0.2</v>
      </c>
      <c r="AG567">
        <f t="shared" si="89"/>
        <v>53.8</v>
      </c>
      <c r="AH567">
        <f t="shared" si="90"/>
        <v>-0.6</v>
      </c>
      <c r="AJ567" s="9">
        <v>860310</v>
      </c>
      <c r="AK567" t="s">
        <v>4938</v>
      </c>
      <c r="AL567" t="s">
        <v>4939</v>
      </c>
      <c r="AM567" t="s">
        <v>4621</v>
      </c>
      <c r="AN567" t="s">
        <v>4622</v>
      </c>
    </row>
    <row r="568" spans="1:40" x14ac:dyDescent="0.3">
      <c r="A568" t="s">
        <v>458</v>
      </c>
      <c r="B568" t="s">
        <v>578</v>
      </c>
      <c r="C568" s="10">
        <v>843466</v>
      </c>
      <c r="D568">
        <v>47</v>
      </c>
      <c r="E568">
        <v>16</v>
      </c>
      <c r="F568">
        <v>57</v>
      </c>
      <c r="G568">
        <v>57</v>
      </c>
      <c r="H568">
        <v>0</v>
      </c>
      <c r="I568">
        <v>85.1</v>
      </c>
      <c r="J568">
        <v>1.6</v>
      </c>
      <c r="K568">
        <v>73.7</v>
      </c>
      <c r="L568">
        <v>1.4</v>
      </c>
      <c r="M568">
        <v>84.2</v>
      </c>
      <c r="N568">
        <v>0.6</v>
      </c>
      <c r="O568">
        <v>26.3</v>
      </c>
      <c r="P568">
        <v>-1.7</v>
      </c>
      <c r="U568" t="s">
        <v>458</v>
      </c>
      <c r="V568">
        <f t="shared" si="81"/>
        <v>843466</v>
      </c>
      <c r="W568" t="str">
        <f t="shared" si="82"/>
        <v>Sts. Peter &amp; Paul Catholic School</v>
      </c>
      <c r="X568" t="str">
        <f>VLOOKUP($C568,$AJ$3:$AN$4906,3,FALSE)</f>
        <v>4205 Woodington Dr</v>
      </c>
      <c r="Y568" t="str">
        <f>VLOOKUP($C568,$AJ$3:$AN$4906,4,FALSE)</f>
        <v>Mississauga</v>
      </c>
      <c r="Z568" t="str">
        <f>VLOOKUP($C568,$AJ$3:$AN$4906,5,FALSE)</f>
        <v>L4Z1K2</v>
      </c>
      <c r="AA568">
        <f t="shared" si="83"/>
        <v>85.1</v>
      </c>
      <c r="AB568">
        <f t="shared" si="84"/>
        <v>1.6</v>
      </c>
      <c r="AC568">
        <f t="shared" si="85"/>
        <v>73.7</v>
      </c>
      <c r="AD568">
        <f t="shared" si="86"/>
        <v>1.4</v>
      </c>
      <c r="AE568">
        <f t="shared" si="87"/>
        <v>84.2</v>
      </c>
      <c r="AF568">
        <f t="shared" si="88"/>
        <v>0.6</v>
      </c>
      <c r="AG568">
        <f t="shared" si="89"/>
        <v>26.3</v>
      </c>
      <c r="AH568">
        <f t="shared" si="90"/>
        <v>-1.7</v>
      </c>
      <c r="AJ568" s="9">
        <v>863823</v>
      </c>
      <c r="AK568" t="s">
        <v>4940</v>
      </c>
      <c r="AL568" t="s">
        <v>4941</v>
      </c>
      <c r="AM568" t="s">
        <v>4614</v>
      </c>
      <c r="AN568" t="s">
        <v>4942</v>
      </c>
    </row>
    <row r="569" spans="1:40" x14ac:dyDescent="0.3">
      <c r="A569" t="s">
        <v>458</v>
      </c>
      <c r="B569" t="s">
        <v>579</v>
      </c>
      <c r="C569" s="10">
        <v>706418</v>
      </c>
      <c r="D569">
        <v>45</v>
      </c>
      <c r="E569">
        <v>14</v>
      </c>
      <c r="F569">
        <v>84</v>
      </c>
      <c r="G569">
        <v>104</v>
      </c>
      <c r="H569">
        <v>0</v>
      </c>
      <c r="I569">
        <v>57.7</v>
      </c>
      <c r="J569">
        <v>-0.6</v>
      </c>
      <c r="K569">
        <v>36.9</v>
      </c>
      <c r="L569">
        <v>-1.8</v>
      </c>
      <c r="M569">
        <v>78.8</v>
      </c>
      <c r="N569">
        <v>-0.3</v>
      </c>
      <c r="O569">
        <v>33.700000000000003</v>
      </c>
      <c r="P569">
        <v>-1.2</v>
      </c>
      <c r="U569" t="s">
        <v>458</v>
      </c>
      <c r="V569">
        <f t="shared" si="81"/>
        <v>706418</v>
      </c>
      <c r="W569" t="str">
        <f t="shared" si="82"/>
        <v>Blessed Michael J. McGivney Catholic Elementary School</v>
      </c>
      <c r="X569" t="str">
        <f>VLOOKUP($C569,$AJ$3:$AN$4906,3,FALSE)</f>
        <v>450 Fernforest Dr</v>
      </c>
      <c r="Y569" t="str">
        <f>VLOOKUP($C569,$AJ$3:$AN$4906,4,FALSE)</f>
        <v>Brampton</v>
      </c>
      <c r="Z569" t="str">
        <f>VLOOKUP($C569,$AJ$3:$AN$4906,5,FALSE)</f>
        <v>L5R2P7</v>
      </c>
      <c r="AA569">
        <f t="shared" si="83"/>
        <v>57.7</v>
      </c>
      <c r="AB569">
        <f t="shared" si="84"/>
        <v>-0.6</v>
      </c>
      <c r="AC569">
        <f t="shared" si="85"/>
        <v>36.9</v>
      </c>
      <c r="AD569">
        <f t="shared" si="86"/>
        <v>-1.8</v>
      </c>
      <c r="AE569">
        <f t="shared" si="87"/>
        <v>78.8</v>
      </c>
      <c r="AF569">
        <f t="shared" si="88"/>
        <v>-0.3</v>
      </c>
      <c r="AG569">
        <f t="shared" si="89"/>
        <v>33.700000000000003</v>
      </c>
      <c r="AH569">
        <f t="shared" si="90"/>
        <v>-1.2</v>
      </c>
      <c r="AJ569" s="9">
        <v>862752</v>
      </c>
      <c r="AK569" t="s">
        <v>4943</v>
      </c>
      <c r="AL569" t="s">
        <v>4944</v>
      </c>
      <c r="AM569" t="s">
        <v>4864</v>
      </c>
      <c r="AN569" t="s">
        <v>4945</v>
      </c>
    </row>
    <row r="570" spans="1:40" x14ac:dyDescent="0.3">
      <c r="A570" t="s">
        <v>580</v>
      </c>
      <c r="B570" t="s">
        <v>581</v>
      </c>
      <c r="C570" s="10">
        <v>871140</v>
      </c>
      <c r="D570">
        <v>41</v>
      </c>
      <c r="E570">
        <v>24</v>
      </c>
      <c r="F570">
        <v>129</v>
      </c>
      <c r="G570">
        <v>103</v>
      </c>
      <c r="H570">
        <v>0</v>
      </c>
      <c r="I570">
        <v>61.6</v>
      </c>
      <c r="J570">
        <v>-0.2</v>
      </c>
      <c r="K570">
        <v>52.7</v>
      </c>
      <c r="L570">
        <v>-0.3</v>
      </c>
      <c r="M570">
        <v>88.3</v>
      </c>
      <c r="N570">
        <v>0.9</v>
      </c>
      <c r="O570">
        <v>61.2</v>
      </c>
      <c r="P570">
        <v>1.3</v>
      </c>
      <c r="U570" t="s">
        <v>580</v>
      </c>
      <c r="V570">
        <f t="shared" si="81"/>
        <v>871140</v>
      </c>
      <c r="W570" t="str">
        <f t="shared" si="82"/>
        <v>Father Fenelon Catholic School</v>
      </c>
      <c r="X570" t="str">
        <f>VLOOKUP($C570,$AJ$3:$AN$4906,3,FALSE)</f>
        <v>795 Eyer Drive</v>
      </c>
      <c r="Y570" t="str">
        <f>VLOOKUP($C570,$AJ$3:$AN$4906,4,FALSE)</f>
        <v>Pickering</v>
      </c>
      <c r="Z570" t="str">
        <f>VLOOKUP($C570,$AJ$3:$AN$4906,5,FALSE)</f>
        <v>L1W2K2</v>
      </c>
      <c r="AA570">
        <f t="shared" si="83"/>
        <v>61.6</v>
      </c>
      <c r="AB570">
        <f t="shared" si="84"/>
        <v>-0.2</v>
      </c>
      <c r="AC570">
        <f t="shared" si="85"/>
        <v>52.7</v>
      </c>
      <c r="AD570">
        <f t="shared" si="86"/>
        <v>-0.3</v>
      </c>
      <c r="AE570">
        <f t="shared" si="87"/>
        <v>88.3</v>
      </c>
      <c r="AF570">
        <f t="shared" si="88"/>
        <v>0.9</v>
      </c>
      <c r="AG570">
        <f t="shared" si="89"/>
        <v>61.2</v>
      </c>
      <c r="AH570">
        <f t="shared" si="90"/>
        <v>1.3</v>
      </c>
      <c r="AJ570" s="9">
        <v>698725</v>
      </c>
      <c r="AK570" t="s">
        <v>4946</v>
      </c>
      <c r="AL570" t="s">
        <v>4867</v>
      </c>
      <c r="AM570" t="s">
        <v>4604</v>
      </c>
      <c r="AN570" t="s">
        <v>4868</v>
      </c>
    </row>
    <row r="571" spans="1:40" x14ac:dyDescent="0.3">
      <c r="A571" t="s">
        <v>580</v>
      </c>
      <c r="B571" t="s">
        <v>582</v>
      </c>
      <c r="C571" s="10">
        <v>710954</v>
      </c>
      <c r="D571">
        <v>39</v>
      </c>
      <c r="E571">
        <v>15</v>
      </c>
      <c r="F571">
        <v>65</v>
      </c>
      <c r="G571">
        <v>69</v>
      </c>
      <c r="H571">
        <v>0</v>
      </c>
      <c r="I571">
        <v>46.2</v>
      </c>
      <c r="J571">
        <v>-1.6</v>
      </c>
      <c r="K571">
        <v>43.1</v>
      </c>
      <c r="L571">
        <v>-1.5</v>
      </c>
      <c r="M571">
        <v>75.400000000000006</v>
      </c>
      <c r="N571">
        <v>-0.7</v>
      </c>
      <c r="O571">
        <v>39.1</v>
      </c>
      <c r="P571">
        <v>-0.6</v>
      </c>
      <c r="U571" t="s">
        <v>580</v>
      </c>
      <c r="V571">
        <f t="shared" si="81"/>
        <v>710954</v>
      </c>
      <c r="W571" t="str">
        <f t="shared" si="82"/>
        <v>Good Shepherd Catholic School</v>
      </c>
      <c r="X571" t="str">
        <f>VLOOKUP($C571,$AJ$3:$AN$4906,3,FALSE)</f>
        <v>1650 Reach St</v>
      </c>
      <c r="Y571" t="str">
        <f>VLOOKUP($C571,$AJ$3:$AN$4906,4,FALSE)</f>
        <v>Port Perry</v>
      </c>
      <c r="Z571" t="str">
        <f>VLOOKUP($C571,$AJ$3:$AN$4906,5,FALSE)</f>
        <v>L9L1T1</v>
      </c>
      <c r="AA571">
        <f t="shared" si="83"/>
        <v>46.2</v>
      </c>
      <c r="AB571">
        <f t="shared" si="84"/>
        <v>-1.6</v>
      </c>
      <c r="AC571">
        <f t="shared" si="85"/>
        <v>43.1</v>
      </c>
      <c r="AD571">
        <f t="shared" si="86"/>
        <v>-1.5</v>
      </c>
      <c r="AE571">
        <f t="shared" si="87"/>
        <v>75.400000000000006</v>
      </c>
      <c r="AF571">
        <f t="shared" si="88"/>
        <v>-0.7</v>
      </c>
      <c r="AG571">
        <f t="shared" si="89"/>
        <v>39.1</v>
      </c>
      <c r="AH571">
        <f t="shared" si="90"/>
        <v>-0.6</v>
      </c>
      <c r="AJ571" s="9">
        <v>835005</v>
      </c>
      <c r="AK571" t="s">
        <v>4947</v>
      </c>
      <c r="AL571" t="s">
        <v>4873</v>
      </c>
      <c r="AM571" t="s">
        <v>4874</v>
      </c>
      <c r="AN571" t="s">
        <v>4875</v>
      </c>
    </row>
    <row r="572" spans="1:40" x14ac:dyDescent="0.3">
      <c r="A572" t="s">
        <v>580</v>
      </c>
      <c r="B572" t="s">
        <v>583</v>
      </c>
      <c r="C572" s="10">
        <v>720313</v>
      </c>
      <c r="D572">
        <v>22</v>
      </c>
      <c r="E572">
        <v>14</v>
      </c>
      <c r="G572">
        <v>26</v>
      </c>
      <c r="H572">
        <v>0</v>
      </c>
      <c r="U572" t="s">
        <v>580</v>
      </c>
      <c r="V572">
        <f t="shared" si="81"/>
        <v>720313</v>
      </c>
      <c r="W572" t="str">
        <f t="shared" si="82"/>
        <v>Holy Family Catholic School</v>
      </c>
      <c r="X572" t="str">
        <f>VLOOKUP($C572,$AJ$3:$AN$4906,3,FALSE)</f>
        <v>720 Simcoe St</v>
      </c>
      <c r="Y572" t="str">
        <f>VLOOKUP($C572,$AJ$3:$AN$4906,4,FALSE)</f>
        <v>Beaverton</v>
      </c>
      <c r="Z572" t="str">
        <f>VLOOKUP($C572,$AJ$3:$AN$4906,5,FALSE)</f>
        <v>L0K1A0</v>
      </c>
      <c r="AA572">
        <f t="shared" si="83"/>
        <v>0</v>
      </c>
      <c r="AB572">
        <f t="shared" si="84"/>
        <v>0</v>
      </c>
      <c r="AC572">
        <f t="shared" si="85"/>
        <v>0</v>
      </c>
      <c r="AD572">
        <f t="shared" si="86"/>
        <v>0</v>
      </c>
      <c r="AE572">
        <f t="shared" si="87"/>
        <v>0</v>
      </c>
      <c r="AF572">
        <f t="shared" si="88"/>
        <v>0</v>
      </c>
      <c r="AG572">
        <f t="shared" si="89"/>
        <v>0</v>
      </c>
      <c r="AH572">
        <f t="shared" si="90"/>
        <v>0</v>
      </c>
      <c r="AJ572" s="9">
        <v>711110</v>
      </c>
      <c r="AK572" t="s">
        <v>4948</v>
      </c>
      <c r="AL572" t="s">
        <v>4949</v>
      </c>
      <c r="AM572" t="s">
        <v>4621</v>
      </c>
      <c r="AN572" t="s">
        <v>4622</v>
      </c>
    </row>
    <row r="573" spans="1:40" x14ac:dyDescent="0.3">
      <c r="A573" t="s">
        <v>580</v>
      </c>
      <c r="B573" t="s">
        <v>584</v>
      </c>
      <c r="C573" s="10">
        <v>845884</v>
      </c>
      <c r="D573">
        <v>15</v>
      </c>
      <c r="E573">
        <v>40</v>
      </c>
      <c r="F573">
        <v>99</v>
      </c>
      <c r="G573">
        <v>111</v>
      </c>
      <c r="H573">
        <v>0</v>
      </c>
      <c r="I573">
        <v>47.5</v>
      </c>
      <c r="J573">
        <v>0</v>
      </c>
      <c r="K573">
        <v>30.3</v>
      </c>
      <c r="L573">
        <v>-0.5</v>
      </c>
      <c r="M573">
        <v>77.900000000000006</v>
      </c>
      <c r="N573">
        <v>1.5</v>
      </c>
      <c r="O573">
        <v>28.8</v>
      </c>
      <c r="P573">
        <v>0.3</v>
      </c>
      <c r="U573" t="s">
        <v>580</v>
      </c>
      <c r="V573">
        <f t="shared" si="81"/>
        <v>845884</v>
      </c>
      <c r="W573" t="str">
        <f t="shared" si="82"/>
        <v>Monsignor Philip Coffey Catholic School</v>
      </c>
      <c r="X573" t="str">
        <f>VLOOKUP($C573,$AJ$3:$AN$4906,3,FALSE)</f>
        <v>1324 Oxford St</v>
      </c>
      <c r="Y573" t="str">
        <f>VLOOKUP($C573,$AJ$3:$AN$4906,4,FALSE)</f>
        <v>Oshawa</v>
      </c>
      <c r="Z573" t="str">
        <f>VLOOKUP($C573,$AJ$3:$AN$4906,5,FALSE)</f>
        <v>L1J3W6</v>
      </c>
      <c r="AA573">
        <f t="shared" si="83"/>
        <v>47.5</v>
      </c>
      <c r="AB573">
        <f t="shared" si="84"/>
        <v>0</v>
      </c>
      <c r="AC573">
        <f t="shared" si="85"/>
        <v>30.3</v>
      </c>
      <c r="AD573">
        <f t="shared" si="86"/>
        <v>-0.5</v>
      </c>
      <c r="AE573">
        <f t="shared" si="87"/>
        <v>77.900000000000006</v>
      </c>
      <c r="AF573">
        <f t="shared" si="88"/>
        <v>1.5</v>
      </c>
      <c r="AG573">
        <f t="shared" si="89"/>
        <v>28.8</v>
      </c>
      <c r="AH573">
        <f t="shared" si="90"/>
        <v>0.3</v>
      </c>
      <c r="AJ573" s="9">
        <v>686085</v>
      </c>
      <c r="AK573" t="s">
        <v>4950</v>
      </c>
      <c r="AL573" t="s">
        <v>4951</v>
      </c>
      <c r="AM573" t="s">
        <v>4614</v>
      </c>
      <c r="AN573" t="s">
        <v>4615</v>
      </c>
    </row>
    <row r="574" spans="1:40" x14ac:dyDescent="0.3">
      <c r="A574" t="s">
        <v>580</v>
      </c>
      <c r="B574" t="s">
        <v>585</v>
      </c>
      <c r="C574" s="10">
        <v>764434</v>
      </c>
      <c r="D574">
        <v>27</v>
      </c>
      <c r="E574">
        <v>25</v>
      </c>
      <c r="F574">
        <v>81</v>
      </c>
      <c r="G574">
        <v>79</v>
      </c>
      <c r="H574">
        <v>0</v>
      </c>
      <c r="I574">
        <v>69.8</v>
      </c>
      <c r="J574">
        <v>0.8</v>
      </c>
      <c r="K574">
        <v>58</v>
      </c>
      <c r="L574">
        <v>0.7</v>
      </c>
      <c r="M574">
        <v>76.599999999999994</v>
      </c>
      <c r="N574">
        <v>0.3</v>
      </c>
      <c r="O574">
        <v>48.1</v>
      </c>
      <c r="P574">
        <v>0.9</v>
      </c>
      <c r="U574" t="s">
        <v>580</v>
      </c>
      <c r="V574">
        <f t="shared" si="81"/>
        <v>764434</v>
      </c>
      <c r="W574" t="str">
        <f t="shared" si="82"/>
        <v>Sir Albert Love Catholic School</v>
      </c>
      <c r="X574" t="str">
        <f>VLOOKUP($C574,$AJ$3:$AN$4906,3,FALSE)</f>
        <v>425 Wilson Rd N</v>
      </c>
      <c r="Y574" t="str">
        <f>VLOOKUP($C574,$AJ$3:$AN$4906,4,FALSE)</f>
        <v>Oshawa</v>
      </c>
      <c r="Z574" t="str">
        <f>VLOOKUP($C574,$AJ$3:$AN$4906,5,FALSE)</f>
        <v>L1G6E6</v>
      </c>
      <c r="AA574">
        <f t="shared" si="83"/>
        <v>69.8</v>
      </c>
      <c r="AB574">
        <f t="shared" si="84"/>
        <v>0.8</v>
      </c>
      <c r="AC574">
        <f t="shared" si="85"/>
        <v>58</v>
      </c>
      <c r="AD574">
        <f t="shared" si="86"/>
        <v>0.7</v>
      </c>
      <c r="AE574">
        <f t="shared" si="87"/>
        <v>76.599999999999994</v>
      </c>
      <c r="AF574">
        <f t="shared" si="88"/>
        <v>0.3</v>
      </c>
      <c r="AG574">
        <f t="shared" si="89"/>
        <v>48.1</v>
      </c>
      <c r="AH574">
        <f t="shared" si="90"/>
        <v>0.9</v>
      </c>
      <c r="AJ574" s="9">
        <v>822507</v>
      </c>
      <c r="AK574" t="s">
        <v>4952</v>
      </c>
      <c r="AL574" t="s">
        <v>4953</v>
      </c>
      <c r="AM574" t="s">
        <v>4648</v>
      </c>
      <c r="AN574" t="s">
        <v>4649</v>
      </c>
    </row>
    <row r="575" spans="1:40" x14ac:dyDescent="0.3">
      <c r="A575" t="s">
        <v>580</v>
      </c>
      <c r="B575" t="s">
        <v>586</v>
      </c>
      <c r="C575" s="10">
        <v>771406</v>
      </c>
      <c r="D575">
        <v>47</v>
      </c>
      <c r="E575">
        <v>16</v>
      </c>
      <c r="F575">
        <v>75</v>
      </c>
      <c r="G575">
        <v>100</v>
      </c>
      <c r="H575">
        <v>0</v>
      </c>
      <c r="I575">
        <v>74</v>
      </c>
      <c r="J575">
        <v>0.5</v>
      </c>
      <c r="K575">
        <v>69.3</v>
      </c>
      <c r="L575">
        <v>0.6</v>
      </c>
      <c r="M575">
        <v>88</v>
      </c>
      <c r="N575">
        <v>0.6</v>
      </c>
      <c r="O575">
        <v>45</v>
      </c>
      <c r="P575">
        <v>-0.4</v>
      </c>
      <c r="U575" t="s">
        <v>580</v>
      </c>
      <c r="V575">
        <f t="shared" si="81"/>
        <v>771406</v>
      </c>
      <c r="W575" t="str">
        <f t="shared" si="82"/>
        <v>St André Bessette Catholic School</v>
      </c>
      <c r="X575" t="str">
        <f>VLOOKUP($C575,$AJ$3:$AN$4906,3,FALSE)</f>
        <v>60 Seggar Ave</v>
      </c>
      <c r="Y575" t="str">
        <f>VLOOKUP($C575,$AJ$3:$AN$4906,4,FALSE)</f>
        <v>Ajax</v>
      </c>
      <c r="Z575" t="str">
        <f>VLOOKUP($C575,$AJ$3:$AN$4906,5,FALSE)</f>
        <v>L1T4Y4</v>
      </c>
      <c r="AA575">
        <f t="shared" si="83"/>
        <v>74</v>
      </c>
      <c r="AB575">
        <f t="shared" si="84"/>
        <v>0.5</v>
      </c>
      <c r="AC575">
        <f t="shared" si="85"/>
        <v>69.3</v>
      </c>
      <c r="AD575">
        <f t="shared" si="86"/>
        <v>0.6</v>
      </c>
      <c r="AE575">
        <f t="shared" si="87"/>
        <v>88</v>
      </c>
      <c r="AF575">
        <f t="shared" si="88"/>
        <v>0.6</v>
      </c>
      <c r="AG575">
        <f t="shared" si="89"/>
        <v>45</v>
      </c>
      <c r="AH575">
        <f t="shared" si="90"/>
        <v>-0.4</v>
      </c>
      <c r="AJ575" s="9">
        <v>864650</v>
      </c>
      <c r="AK575" t="s">
        <v>4954</v>
      </c>
      <c r="AL575" t="s">
        <v>4955</v>
      </c>
      <c r="AM575" t="s">
        <v>4607</v>
      </c>
      <c r="AN575" t="s">
        <v>4956</v>
      </c>
    </row>
    <row r="576" spans="1:40" x14ac:dyDescent="0.3">
      <c r="A576" t="s">
        <v>580</v>
      </c>
      <c r="B576" t="s">
        <v>587</v>
      </c>
      <c r="C576" s="10">
        <v>777242</v>
      </c>
      <c r="D576">
        <v>49</v>
      </c>
      <c r="E576">
        <v>23</v>
      </c>
      <c r="F576">
        <v>174</v>
      </c>
      <c r="G576">
        <v>190</v>
      </c>
      <c r="H576">
        <v>0</v>
      </c>
      <c r="I576">
        <v>63.5</v>
      </c>
      <c r="J576">
        <v>-0.1</v>
      </c>
      <c r="K576">
        <v>53.4</v>
      </c>
      <c r="L576">
        <v>-0.4</v>
      </c>
      <c r="M576">
        <v>79.5</v>
      </c>
      <c r="N576">
        <v>-0.1</v>
      </c>
      <c r="O576">
        <v>37.9</v>
      </c>
      <c r="P576">
        <v>-0.8</v>
      </c>
      <c r="U576" t="s">
        <v>580</v>
      </c>
      <c r="V576">
        <f t="shared" si="81"/>
        <v>777242</v>
      </c>
      <c r="W576" t="str">
        <f t="shared" si="82"/>
        <v>St Bernadette Catholic School</v>
      </c>
      <c r="X576" t="str">
        <f>VLOOKUP($C576,$AJ$3:$AN$4906,3,FALSE)</f>
        <v>41 Bayly St E</v>
      </c>
      <c r="Y576" t="str">
        <f>VLOOKUP($C576,$AJ$3:$AN$4906,4,FALSE)</f>
        <v>Ajax</v>
      </c>
      <c r="Z576" t="str">
        <f>VLOOKUP($C576,$AJ$3:$AN$4906,5,FALSE)</f>
        <v>L1S1P2</v>
      </c>
      <c r="AA576">
        <f t="shared" si="83"/>
        <v>63.5</v>
      </c>
      <c r="AB576">
        <f t="shared" si="84"/>
        <v>-0.1</v>
      </c>
      <c r="AC576">
        <f t="shared" si="85"/>
        <v>53.4</v>
      </c>
      <c r="AD576">
        <f t="shared" si="86"/>
        <v>-0.4</v>
      </c>
      <c r="AE576">
        <f t="shared" si="87"/>
        <v>79.5</v>
      </c>
      <c r="AF576">
        <f t="shared" si="88"/>
        <v>-0.1</v>
      </c>
      <c r="AG576">
        <f t="shared" si="89"/>
        <v>37.9</v>
      </c>
      <c r="AH576">
        <f t="shared" si="90"/>
        <v>-0.8</v>
      </c>
      <c r="AJ576" s="9">
        <v>705020</v>
      </c>
      <c r="AK576" t="s">
        <v>4957</v>
      </c>
      <c r="AL576" t="s">
        <v>4944</v>
      </c>
      <c r="AM576" t="s">
        <v>4864</v>
      </c>
      <c r="AN576" t="s">
        <v>4945</v>
      </c>
    </row>
    <row r="577" spans="1:40" x14ac:dyDescent="0.3">
      <c r="A577" t="s">
        <v>580</v>
      </c>
      <c r="B577" t="s">
        <v>588</v>
      </c>
      <c r="C577" s="10">
        <v>762083</v>
      </c>
      <c r="D577">
        <v>56</v>
      </c>
      <c r="E577">
        <v>13</v>
      </c>
      <c r="F577">
        <v>82</v>
      </c>
      <c r="G577">
        <v>73</v>
      </c>
      <c r="H577">
        <v>0</v>
      </c>
      <c r="I577">
        <v>76.2</v>
      </c>
      <c r="J577">
        <v>0.3</v>
      </c>
      <c r="K577">
        <v>72</v>
      </c>
      <c r="L577">
        <v>0.4</v>
      </c>
      <c r="M577">
        <v>93.8</v>
      </c>
      <c r="N577">
        <v>0.8</v>
      </c>
      <c r="O577">
        <v>53.4</v>
      </c>
      <c r="P577">
        <v>-0.2</v>
      </c>
      <c r="U577" t="s">
        <v>580</v>
      </c>
      <c r="V577">
        <f t="shared" si="81"/>
        <v>762083</v>
      </c>
      <c r="W577" t="str">
        <f t="shared" si="82"/>
        <v>St Bernard Catholic School</v>
      </c>
      <c r="X577" t="str">
        <f>VLOOKUP($C577,$AJ$3:$AN$4906,3,FALSE)</f>
        <v>1000 Dryden Blvd</v>
      </c>
      <c r="Y577" t="str">
        <f>VLOOKUP($C577,$AJ$3:$AN$4906,4,FALSE)</f>
        <v>Whitby</v>
      </c>
      <c r="Z577" t="str">
        <f>VLOOKUP($C577,$AJ$3:$AN$4906,5,FALSE)</f>
        <v>L1R2A2</v>
      </c>
      <c r="AA577">
        <f t="shared" si="83"/>
        <v>76.2</v>
      </c>
      <c r="AB577">
        <f t="shared" si="84"/>
        <v>0.3</v>
      </c>
      <c r="AC577">
        <f t="shared" si="85"/>
        <v>72</v>
      </c>
      <c r="AD577">
        <f t="shared" si="86"/>
        <v>0.4</v>
      </c>
      <c r="AE577">
        <f t="shared" si="87"/>
        <v>93.8</v>
      </c>
      <c r="AF577">
        <f t="shared" si="88"/>
        <v>0.8</v>
      </c>
      <c r="AG577">
        <f t="shared" si="89"/>
        <v>53.4</v>
      </c>
      <c r="AH577">
        <f t="shared" si="90"/>
        <v>-0.2</v>
      </c>
      <c r="AJ577" s="9">
        <v>790931</v>
      </c>
      <c r="AK577" t="s">
        <v>4958</v>
      </c>
      <c r="AL577" t="s">
        <v>4959</v>
      </c>
      <c r="AM577" t="s">
        <v>4607</v>
      </c>
      <c r="AN577" t="s">
        <v>4851</v>
      </c>
    </row>
    <row r="578" spans="1:40" x14ac:dyDescent="0.3">
      <c r="A578" t="s">
        <v>580</v>
      </c>
      <c r="B578" t="s">
        <v>589</v>
      </c>
      <c r="C578" s="10">
        <v>781282</v>
      </c>
      <c r="D578">
        <v>45</v>
      </c>
      <c r="E578">
        <v>20</v>
      </c>
      <c r="F578">
        <v>91</v>
      </c>
      <c r="G578">
        <v>116</v>
      </c>
      <c r="H578">
        <v>0</v>
      </c>
      <c r="I578">
        <v>75.8</v>
      </c>
      <c r="J578">
        <v>0.7</v>
      </c>
      <c r="K578">
        <v>58.2</v>
      </c>
      <c r="L578">
        <v>-0.1</v>
      </c>
      <c r="M578">
        <v>86.6</v>
      </c>
      <c r="N578">
        <v>0.6</v>
      </c>
      <c r="O578">
        <v>52.6</v>
      </c>
      <c r="P578">
        <v>0.4</v>
      </c>
      <c r="U578" t="s">
        <v>580</v>
      </c>
      <c r="V578">
        <f t="shared" si="81"/>
        <v>781282</v>
      </c>
      <c r="W578" t="str">
        <f t="shared" si="82"/>
        <v>St Catherine of Siena Catholic School</v>
      </c>
      <c r="X578" t="str">
        <f>VLOOKUP($C578,$AJ$3:$AN$4906,3,FALSE)</f>
        <v>15 Bennett Ave</v>
      </c>
      <c r="Y578" t="str">
        <f>VLOOKUP($C578,$AJ$3:$AN$4906,4,FALSE)</f>
        <v>Ajax</v>
      </c>
      <c r="Z578" t="str">
        <f>VLOOKUP($C578,$AJ$3:$AN$4906,5,FALSE)</f>
        <v>L1T3P1</v>
      </c>
      <c r="AA578">
        <f t="shared" si="83"/>
        <v>75.8</v>
      </c>
      <c r="AB578">
        <f t="shared" si="84"/>
        <v>0.7</v>
      </c>
      <c r="AC578">
        <f t="shared" si="85"/>
        <v>58.2</v>
      </c>
      <c r="AD578">
        <f t="shared" si="86"/>
        <v>-0.1</v>
      </c>
      <c r="AE578">
        <f t="shared" si="87"/>
        <v>86.6</v>
      </c>
      <c r="AF578">
        <f t="shared" si="88"/>
        <v>0.6</v>
      </c>
      <c r="AG578">
        <f t="shared" si="89"/>
        <v>52.6</v>
      </c>
      <c r="AH578">
        <f t="shared" si="90"/>
        <v>0.4</v>
      </c>
      <c r="AJ578" s="9">
        <v>754190</v>
      </c>
      <c r="AK578" t="s">
        <v>4960</v>
      </c>
      <c r="AL578" t="s">
        <v>4959</v>
      </c>
      <c r="AM578" t="s">
        <v>4607</v>
      </c>
      <c r="AN578" t="s">
        <v>4851</v>
      </c>
    </row>
    <row r="579" spans="1:40" x14ac:dyDescent="0.3">
      <c r="A579" t="s">
        <v>580</v>
      </c>
      <c r="B579" t="s">
        <v>590</v>
      </c>
      <c r="C579" s="10">
        <v>784133</v>
      </c>
      <c r="D579">
        <v>30</v>
      </c>
      <c r="E579">
        <v>23</v>
      </c>
      <c r="F579">
        <v>171</v>
      </c>
      <c r="G579">
        <v>151</v>
      </c>
      <c r="H579">
        <v>0</v>
      </c>
      <c r="I579">
        <v>27.8</v>
      </c>
      <c r="J579">
        <v>-2.4</v>
      </c>
      <c r="K579">
        <v>41.5</v>
      </c>
      <c r="L579">
        <v>-1</v>
      </c>
      <c r="M579">
        <v>74.8</v>
      </c>
      <c r="N579">
        <v>-0.1</v>
      </c>
      <c r="O579">
        <v>41.7</v>
      </c>
      <c r="P579">
        <v>0.2</v>
      </c>
      <c r="U579" t="s">
        <v>580</v>
      </c>
      <c r="V579">
        <f t="shared" si="81"/>
        <v>784133</v>
      </c>
      <c r="W579" t="str">
        <f t="shared" si="82"/>
        <v>St Christopher Catholic School</v>
      </c>
      <c r="X579" t="str">
        <f>VLOOKUP($C579,$AJ$3:$AN$4906,3,FALSE)</f>
        <v>431 Annapolis Ave</v>
      </c>
      <c r="Y579" t="str">
        <f>VLOOKUP($C579,$AJ$3:$AN$4906,4,FALSE)</f>
        <v>Oshawa</v>
      </c>
      <c r="Z579" t="str">
        <f>VLOOKUP($C579,$AJ$3:$AN$4906,5,FALSE)</f>
        <v>L1J2Y5</v>
      </c>
      <c r="AA579">
        <f t="shared" si="83"/>
        <v>27.8</v>
      </c>
      <c r="AB579">
        <f t="shared" si="84"/>
        <v>-2.4</v>
      </c>
      <c r="AC579">
        <f t="shared" si="85"/>
        <v>41.5</v>
      </c>
      <c r="AD579">
        <f t="shared" si="86"/>
        <v>-1</v>
      </c>
      <c r="AE579">
        <f t="shared" si="87"/>
        <v>74.8</v>
      </c>
      <c r="AF579">
        <f t="shared" si="88"/>
        <v>-0.1</v>
      </c>
      <c r="AG579">
        <f t="shared" si="89"/>
        <v>41.7</v>
      </c>
      <c r="AH579">
        <f t="shared" si="90"/>
        <v>0.2</v>
      </c>
      <c r="AJ579" s="9">
        <v>767978</v>
      </c>
      <c r="AK579" t="s">
        <v>4961</v>
      </c>
      <c r="AL579" t="s">
        <v>4962</v>
      </c>
      <c r="AM579" t="s">
        <v>4026</v>
      </c>
      <c r="AN579" t="s">
        <v>4963</v>
      </c>
    </row>
    <row r="580" spans="1:40" x14ac:dyDescent="0.3">
      <c r="A580" t="s">
        <v>580</v>
      </c>
      <c r="B580" t="s">
        <v>591</v>
      </c>
      <c r="C580" s="10">
        <v>789178</v>
      </c>
      <c r="D580">
        <v>50</v>
      </c>
      <c r="E580">
        <v>18</v>
      </c>
      <c r="F580">
        <v>176</v>
      </c>
      <c r="G580">
        <v>191</v>
      </c>
      <c r="H580">
        <v>0</v>
      </c>
      <c r="I580">
        <v>73.900000000000006</v>
      </c>
      <c r="J580">
        <v>0.3</v>
      </c>
      <c r="K580">
        <v>64.8</v>
      </c>
      <c r="L580">
        <v>0.1</v>
      </c>
      <c r="M580">
        <v>89.3</v>
      </c>
      <c r="N580">
        <v>0.5</v>
      </c>
      <c r="O580">
        <v>58.6</v>
      </c>
      <c r="P580">
        <v>0.5</v>
      </c>
      <c r="U580" t="s">
        <v>580</v>
      </c>
      <c r="V580">
        <f t="shared" ref="V580:V643" si="91">VLOOKUP(C580,$AJ$3:$AN$4906,1,FALSE)</f>
        <v>789178</v>
      </c>
      <c r="W580" t="str">
        <f t="shared" ref="W580:W643" si="92">VLOOKUP(C580,$AJ$3:$AN$4906,2,FALSE)</f>
        <v>St Elizabeth Seton Catholic School</v>
      </c>
      <c r="X580" t="str">
        <f>VLOOKUP($C580,$AJ$3:$AN$4906,3,FALSE)</f>
        <v>490 Strouds Lane</v>
      </c>
      <c r="Y580" t="str">
        <f>VLOOKUP($C580,$AJ$3:$AN$4906,4,FALSE)</f>
        <v>Pickering</v>
      </c>
      <c r="Z580" t="str">
        <f>VLOOKUP($C580,$AJ$3:$AN$4906,5,FALSE)</f>
        <v>L1V6W7</v>
      </c>
      <c r="AA580">
        <f t="shared" ref="AA580:AA643" si="93">I580</f>
        <v>73.900000000000006</v>
      </c>
      <c r="AB580">
        <f t="shared" ref="AB580:AB643" si="94">J580</f>
        <v>0.3</v>
      </c>
      <c r="AC580">
        <f t="shared" ref="AC580:AC643" si="95">K580</f>
        <v>64.8</v>
      </c>
      <c r="AD580">
        <f t="shared" ref="AD580:AD643" si="96">L580</f>
        <v>0.1</v>
      </c>
      <c r="AE580">
        <f t="shared" ref="AE580:AE643" si="97">M580</f>
        <v>89.3</v>
      </c>
      <c r="AF580">
        <f t="shared" ref="AF580:AF643" si="98">N580</f>
        <v>0.5</v>
      </c>
      <c r="AG580">
        <f t="shared" ref="AG580:AG643" si="99">O580</f>
        <v>58.6</v>
      </c>
      <c r="AH580">
        <f t="shared" ref="AH580:AH643" si="100">P580</f>
        <v>0.5</v>
      </c>
      <c r="AJ580" s="9">
        <v>705276</v>
      </c>
      <c r="AK580" t="s">
        <v>4964</v>
      </c>
      <c r="AL580" t="s">
        <v>4965</v>
      </c>
      <c r="AM580" t="s">
        <v>4966</v>
      </c>
      <c r="AN580" t="s">
        <v>4967</v>
      </c>
    </row>
    <row r="581" spans="1:40" x14ac:dyDescent="0.3">
      <c r="A581" t="s">
        <v>580</v>
      </c>
      <c r="B581" t="s">
        <v>185</v>
      </c>
      <c r="C581" s="10">
        <v>791806</v>
      </c>
      <c r="D581">
        <v>49</v>
      </c>
      <c r="E581">
        <v>17</v>
      </c>
      <c r="F581">
        <v>52</v>
      </c>
      <c r="G581">
        <v>56</v>
      </c>
      <c r="H581">
        <v>0</v>
      </c>
      <c r="I581">
        <v>69.2</v>
      </c>
      <c r="J581">
        <v>0.1</v>
      </c>
      <c r="K581">
        <v>61.5</v>
      </c>
      <c r="L581">
        <v>-0.1</v>
      </c>
      <c r="M581">
        <v>87.5</v>
      </c>
      <c r="N581">
        <v>0.5</v>
      </c>
      <c r="O581">
        <v>57.1</v>
      </c>
      <c r="P581">
        <v>0.5</v>
      </c>
      <c r="U581" t="s">
        <v>580</v>
      </c>
      <c r="V581">
        <f t="shared" si="91"/>
        <v>791806</v>
      </c>
      <c r="W581" t="str">
        <f t="shared" si="92"/>
        <v>St Francis de Sales Catholic School</v>
      </c>
      <c r="X581" t="str">
        <f>VLOOKUP($C581,$AJ$3:$AN$4906,3,FALSE)</f>
        <v>72 Church St S</v>
      </c>
      <c r="Y581" t="str">
        <f>VLOOKUP($C581,$AJ$3:$AN$4906,4,FALSE)</f>
        <v>Ajax</v>
      </c>
      <c r="Z581" t="str">
        <f>VLOOKUP($C581,$AJ$3:$AN$4906,5,FALSE)</f>
        <v>L1S6B3</v>
      </c>
      <c r="AA581">
        <f t="shared" si="93"/>
        <v>69.2</v>
      </c>
      <c r="AB581">
        <f t="shared" si="94"/>
        <v>0.1</v>
      </c>
      <c r="AC581">
        <f t="shared" si="95"/>
        <v>61.5</v>
      </c>
      <c r="AD581">
        <f t="shared" si="96"/>
        <v>-0.1</v>
      </c>
      <c r="AE581">
        <f t="shared" si="97"/>
        <v>87.5</v>
      </c>
      <c r="AF581">
        <f t="shared" si="98"/>
        <v>0.5</v>
      </c>
      <c r="AG581">
        <f t="shared" si="99"/>
        <v>57.1</v>
      </c>
      <c r="AH581">
        <f t="shared" si="100"/>
        <v>0.5</v>
      </c>
      <c r="AJ581" s="9">
        <v>752550</v>
      </c>
      <c r="AK581" t="s">
        <v>4968</v>
      </c>
      <c r="AL581" t="s">
        <v>4969</v>
      </c>
      <c r="AM581" t="s">
        <v>4970</v>
      </c>
      <c r="AN581" t="s">
        <v>4971</v>
      </c>
    </row>
    <row r="582" spans="1:40" x14ac:dyDescent="0.3">
      <c r="A582" t="s">
        <v>580</v>
      </c>
      <c r="B582" t="s">
        <v>592</v>
      </c>
      <c r="C582" s="10">
        <v>796352</v>
      </c>
      <c r="D582">
        <v>8</v>
      </c>
      <c r="E582">
        <v>37</v>
      </c>
      <c r="F582">
        <v>40</v>
      </c>
      <c r="G582">
        <v>37</v>
      </c>
      <c r="H582">
        <v>0</v>
      </c>
      <c r="I582">
        <v>31.3</v>
      </c>
      <c r="J582">
        <v>-1.2</v>
      </c>
      <c r="K582">
        <v>25</v>
      </c>
      <c r="L582">
        <v>-1.1000000000000001</v>
      </c>
      <c r="M582">
        <v>66.2</v>
      </c>
      <c r="N582">
        <v>0.2</v>
      </c>
      <c r="O582">
        <v>16.2</v>
      </c>
      <c r="P582">
        <v>-0.6</v>
      </c>
      <c r="U582" t="s">
        <v>580</v>
      </c>
      <c r="V582">
        <f t="shared" si="91"/>
        <v>796352</v>
      </c>
      <c r="W582" t="str">
        <f t="shared" si="92"/>
        <v>St Hedwig Catholic School</v>
      </c>
      <c r="X582" t="str">
        <f>VLOOKUP($C582,$AJ$3:$AN$4906,3,FALSE)</f>
        <v>421 Olive Ave</v>
      </c>
      <c r="Y582" t="str">
        <f>VLOOKUP($C582,$AJ$3:$AN$4906,4,FALSE)</f>
        <v>Oshawa</v>
      </c>
      <c r="Z582" t="str">
        <f>VLOOKUP($C582,$AJ$3:$AN$4906,5,FALSE)</f>
        <v>L1H2R2</v>
      </c>
      <c r="AA582">
        <f t="shared" si="93"/>
        <v>31.3</v>
      </c>
      <c r="AB582">
        <f t="shared" si="94"/>
        <v>-1.2</v>
      </c>
      <c r="AC582">
        <f t="shared" si="95"/>
        <v>25</v>
      </c>
      <c r="AD582">
        <f t="shared" si="96"/>
        <v>-1.1000000000000001</v>
      </c>
      <c r="AE582">
        <f t="shared" si="97"/>
        <v>66.2</v>
      </c>
      <c r="AF582">
        <f t="shared" si="98"/>
        <v>0.2</v>
      </c>
      <c r="AG582">
        <f t="shared" si="99"/>
        <v>16.2</v>
      </c>
      <c r="AH582">
        <f t="shared" si="100"/>
        <v>-0.6</v>
      </c>
      <c r="AJ582" s="9">
        <v>750107</v>
      </c>
      <c r="AK582" t="s">
        <v>4972</v>
      </c>
      <c r="AL582" t="s">
        <v>4973</v>
      </c>
      <c r="AM582" t="s">
        <v>4974</v>
      </c>
      <c r="AN582" t="s">
        <v>4975</v>
      </c>
    </row>
    <row r="583" spans="1:40" x14ac:dyDescent="0.3">
      <c r="A583" t="s">
        <v>580</v>
      </c>
      <c r="B583" t="s">
        <v>593</v>
      </c>
      <c r="C583" s="10">
        <v>798258</v>
      </c>
      <c r="D583">
        <v>46</v>
      </c>
      <c r="E583">
        <v>18</v>
      </c>
      <c r="F583">
        <v>162</v>
      </c>
      <c r="G583">
        <v>139</v>
      </c>
      <c r="H583">
        <v>0</v>
      </c>
      <c r="I583">
        <v>25</v>
      </c>
      <c r="J583">
        <v>-3.2</v>
      </c>
      <c r="K583">
        <v>60.5</v>
      </c>
      <c r="L583">
        <v>-0.1</v>
      </c>
      <c r="M583">
        <v>86</v>
      </c>
      <c r="N583">
        <v>0.3</v>
      </c>
      <c r="O583">
        <v>57.6</v>
      </c>
      <c r="P583">
        <v>0.6</v>
      </c>
      <c r="U583" t="s">
        <v>580</v>
      </c>
      <c r="V583">
        <f t="shared" si="91"/>
        <v>798258</v>
      </c>
      <c r="W583" t="str">
        <f t="shared" si="92"/>
        <v>St Isaac Jogues Catholic School</v>
      </c>
      <c r="X583" t="str">
        <f>VLOOKUP($C583,$AJ$3:$AN$4906,3,FALSE)</f>
        <v>1166 Finch Ave</v>
      </c>
      <c r="Y583" t="str">
        <f>VLOOKUP($C583,$AJ$3:$AN$4906,4,FALSE)</f>
        <v>Pickering</v>
      </c>
      <c r="Z583" t="str">
        <f>VLOOKUP($C583,$AJ$3:$AN$4906,5,FALSE)</f>
        <v>L1V1J6</v>
      </c>
      <c r="AA583">
        <f t="shared" si="93"/>
        <v>25</v>
      </c>
      <c r="AB583">
        <f t="shared" si="94"/>
        <v>-3.2</v>
      </c>
      <c r="AC583">
        <f t="shared" si="95"/>
        <v>60.5</v>
      </c>
      <c r="AD583">
        <f t="shared" si="96"/>
        <v>-0.1</v>
      </c>
      <c r="AE583">
        <f t="shared" si="97"/>
        <v>86</v>
      </c>
      <c r="AF583">
        <f t="shared" si="98"/>
        <v>0.3</v>
      </c>
      <c r="AG583">
        <f t="shared" si="99"/>
        <v>57.6</v>
      </c>
      <c r="AH583">
        <f t="shared" si="100"/>
        <v>0.6</v>
      </c>
      <c r="AJ583" s="9">
        <v>752576</v>
      </c>
      <c r="AK583" t="s">
        <v>4976</v>
      </c>
      <c r="AL583" t="s">
        <v>4977</v>
      </c>
      <c r="AM583" t="s">
        <v>4978</v>
      </c>
      <c r="AN583" t="s">
        <v>4979</v>
      </c>
    </row>
    <row r="584" spans="1:40" x14ac:dyDescent="0.3">
      <c r="A584" t="s">
        <v>580</v>
      </c>
      <c r="B584" t="s">
        <v>594</v>
      </c>
      <c r="C584" s="10">
        <v>798460</v>
      </c>
      <c r="D584">
        <v>44</v>
      </c>
      <c r="E584">
        <v>19</v>
      </c>
      <c r="F584">
        <v>145</v>
      </c>
      <c r="G584">
        <v>120</v>
      </c>
      <c r="H584">
        <v>0</v>
      </c>
      <c r="I584">
        <v>19.7</v>
      </c>
      <c r="J584">
        <v>-3.5</v>
      </c>
      <c r="K584">
        <v>47.6</v>
      </c>
      <c r="L584">
        <v>-1.1000000000000001</v>
      </c>
      <c r="M584">
        <v>71.3</v>
      </c>
      <c r="N584">
        <v>-1.2</v>
      </c>
      <c r="O584">
        <v>40</v>
      </c>
      <c r="P584">
        <v>-0.7</v>
      </c>
      <c r="U584" t="s">
        <v>580</v>
      </c>
      <c r="V584">
        <f t="shared" si="91"/>
        <v>798460</v>
      </c>
      <c r="W584" t="str">
        <f t="shared" si="92"/>
        <v>St James Catholic School</v>
      </c>
      <c r="X584" t="str">
        <f>VLOOKUP($C584,$AJ$3:$AN$4906,3,FALSE)</f>
        <v>10 Clover Ridge Dr W</v>
      </c>
      <c r="Y584" t="str">
        <f>VLOOKUP($C584,$AJ$3:$AN$4906,4,FALSE)</f>
        <v>Ajax</v>
      </c>
      <c r="Z584" t="str">
        <f>VLOOKUP($C584,$AJ$3:$AN$4906,5,FALSE)</f>
        <v>L1S3E5</v>
      </c>
      <c r="AA584">
        <f t="shared" si="93"/>
        <v>19.7</v>
      </c>
      <c r="AB584">
        <f t="shared" si="94"/>
        <v>-3.5</v>
      </c>
      <c r="AC584">
        <f t="shared" si="95"/>
        <v>47.6</v>
      </c>
      <c r="AD584">
        <f t="shared" si="96"/>
        <v>-1.1000000000000001</v>
      </c>
      <c r="AE584">
        <f t="shared" si="97"/>
        <v>71.3</v>
      </c>
      <c r="AF584">
        <f t="shared" si="98"/>
        <v>-1.2</v>
      </c>
      <c r="AG584">
        <f t="shared" si="99"/>
        <v>40</v>
      </c>
      <c r="AH584">
        <f t="shared" si="100"/>
        <v>-0.7</v>
      </c>
      <c r="AJ584" s="9">
        <v>696030</v>
      </c>
      <c r="AK584" t="s">
        <v>4980</v>
      </c>
      <c r="AL584" t="s">
        <v>4981</v>
      </c>
      <c r="AM584" t="s">
        <v>4982</v>
      </c>
      <c r="AN584" t="s">
        <v>4983</v>
      </c>
    </row>
    <row r="585" spans="1:40" x14ac:dyDescent="0.3">
      <c r="A585" t="s">
        <v>580</v>
      </c>
      <c r="B585" t="s">
        <v>595</v>
      </c>
      <c r="C585" s="10">
        <v>803057</v>
      </c>
      <c r="D585">
        <v>49</v>
      </c>
      <c r="E585">
        <v>18</v>
      </c>
      <c r="F585">
        <v>126</v>
      </c>
      <c r="G585">
        <v>155</v>
      </c>
      <c r="H585">
        <v>0</v>
      </c>
      <c r="I585">
        <v>62.3</v>
      </c>
      <c r="J585">
        <v>-0.4</v>
      </c>
      <c r="K585">
        <v>46.8</v>
      </c>
      <c r="L585">
        <v>-1.2</v>
      </c>
      <c r="M585">
        <v>89</v>
      </c>
      <c r="N585">
        <v>0.8</v>
      </c>
      <c r="O585">
        <v>49</v>
      </c>
      <c r="P585">
        <v>0</v>
      </c>
      <c r="U585" t="s">
        <v>580</v>
      </c>
      <c r="V585">
        <f t="shared" si="91"/>
        <v>803057</v>
      </c>
      <c r="W585" t="str">
        <f t="shared" si="92"/>
        <v>St John Bosco Catholic School</v>
      </c>
      <c r="X585" t="str">
        <f>VLOOKUP($C585,$AJ$3:$AN$4906,3,FALSE)</f>
        <v>1600 Clearbrook Dr</v>
      </c>
      <c r="Y585" t="str">
        <f>VLOOKUP($C585,$AJ$3:$AN$4906,4,FALSE)</f>
        <v>Oshawa</v>
      </c>
      <c r="Z585" t="str">
        <f>VLOOKUP($C585,$AJ$3:$AN$4906,5,FALSE)</f>
        <v>L1K2P6</v>
      </c>
      <c r="AA585">
        <f t="shared" si="93"/>
        <v>62.3</v>
      </c>
      <c r="AB585">
        <f t="shared" si="94"/>
        <v>-0.4</v>
      </c>
      <c r="AC585">
        <f t="shared" si="95"/>
        <v>46.8</v>
      </c>
      <c r="AD585">
        <f t="shared" si="96"/>
        <v>-1.2</v>
      </c>
      <c r="AE585">
        <f t="shared" si="97"/>
        <v>89</v>
      </c>
      <c r="AF585">
        <f t="shared" si="98"/>
        <v>0.8</v>
      </c>
      <c r="AG585">
        <f t="shared" si="99"/>
        <v>49</v>
      </c>
      <c r="AH585">
        <f t="shared" si="100"/>
        <v>0</v>
      </c>
      <c r="AJ585" s="9">
        <v>752899</v>
      </c>
      <c r="AK585" t="s">
        <v>4984</v>
      </c>
      <c r="AL585" t="s">
        <v>4985</v>
      </c>
      <c r="AM585" t="s">
        <v>4966</v>
      </c>
      <c r="AN585" t="s">
        <v>4986</v>
      </c>
    </row>
    <row r="586" spans="1:40" x14ac:dyDescent="0.3">
      <c r="A586" t="s">
        <v>580</v>
      </c>
      <c r="B586" t="s">
        <v>596</v>
      </c>
      <c r="C586" s="10">
        <v>805327</v>
      </c>
      <c r="D586">
        <v>47</v>
      </c>
      <c r="E586">
        <v>18</v>
      </c>
      <c r="F586">
        <v>125</v>
      </c>
      <c r="G586">
        <v>112</v>
      </c>
      <c r="H586">
        <v>0</v>
      </c>
      <c r="I586">
        <v>24</v>
      </c>
      <c r="J586">
        <v>-3.2</v>
      </c>
      <c r="K586">
        <v>56.8</v>
      </c>
      <c r="L586">
        <v>-0.4</v>
      </c>
      <c r="M586">
        <v>87.9</v>
      </c>
      <c r="N586">
        <v>0.7</v>
      </c>
      <c r="O586">
        <v>56.3</v>
      </c>
      <c r="P586">
        <v>0.6</v>
      </c>
      <c r="U586" t="s">
        <v>580</v>
      </c>
      <c r="V586">
        <f t="shared" si="91"/>
        <v>805327</v>
      </c>
      <c r="W586" t="str">
        <f t="shared" si="92"/>
        <v>St John the Evangelist Catholic School</v>
      </c>
      <c r="X586" t="str">
        <f>VLOOKUP($C586,$AJ$3:$AN$4906,3,FALSE)</f>
        <v>1103 Giffard St</v>
      </c>
      <c r="Y586" t="str">
        <f>VLOOKUP($C586,$AJ$3:$AN$4906,4,FALSE)</f>
        <v>Whitby</v>
      </c>
      <c r="Z586" t="str">
        <f>VLOOKUP($C586,$AJ$3:$AN$4906,5,FALSE)</f>
        <v>L1N2S3</v>
      </c>
      <c r="AA586">
        <f t="shared" si="93"/>
        <v>24</v>
      </c>
      <c r="AB586">
        <f t="shared" si="94"/>
        <v>-3.2</v>
      </c>
      <c r="AC586">
        <f t="shared" si="95"/>
        <v>56.8</v>
      </c>
      <c r="AD586">
        <f t="shared" si="96"/>
        <v>-0.4</v>
      </c>
      <c r="AE586">
        <f t="shared" si="97"/>
        <v>87.9</v>
      </c>
      <c r="AF586">
        <f t="shared" si="98"/>
        <v>0.7</v>
      </c>
      <c r="AG586">
        <f t="shared" si="99"/>
        <v>56.3</v>
      </c>
      <c r="AH586">
        <f t="shared" si="100"/>
        <v>0.6</v>
      </c>
      <c r="AJ586" s="9">
        <v>685986</v>
      </c>
      <c r="AK586" t="s">
        <v>4987</v>
      </c>
      <c r="AL586" t="s">
        <v>4988</v>
      </c>
      <c r="AM586" t="s">
        <v>4970</v>
      </c>
      <c r="AN586" t="s">
        <v>4989</v>
      </c>
    </row>
    <row r="587" spans="1:40" x14ac:dyDescent="0.3">
      <c r="A587" t="s">
        <v>580</v>
      </c>
      <c r="B587" t="s">
        <v>61</v>
      </c>
      <c r="C587" s="10">
        <v>811696</v>
      </c>
      <c r="D587">
        <v>49</v>
      </c>
      <c r="E587">
        <v>12</v>
      </c>
      <c r="F587">
        <v>104</v>
      </c>
      <c r="G587">
        <v>110</v>
      </c>
      <c r="H587">
        <v>0</v>
      </c>
      <c r="I587">
        <v>27.9</v>
      </c>
      <c r="J587">
        <v>-3.2</v>
      </c>
      <c r="K587">
        <v>53.8</v>
      </c>
      <c r="L587">
        <v>-1</v>
      </c>
      <c r="M587">
        <v>79.099999999999994</v>
      </c>
      <c r="N587">
        <v>-0.7</v>
      </c>
      <c r="O587">
        <v>35.5</v>
      </c>
      <c r="P587">
        <v>-1.5</v>
      </c>
      <c r="U587" t="s">
        <v>580</v>
      </c>
      <c r="V587">
        <f t="shared" si="91"/>
        <v>811696</v>
      </c>
      <c r="W587" t="str">
        <f t="shared" si="92"/>
        <v>St Joseph Catholic School</v>
      </c>
      <c r="X587" t="str">
        <f>VLOOKUP($C587,$AJ$3:$AN$4906,3,FALSE)</f>
        <v>25 Quaker Village Dr</v>
      </c>
      <c r="Y587" t="str">
        <f>VLOOKUP($C587,$AJ$3:$AN$4906,4,FALSE)</f>
        <v>Uxbridge</v>
      </c>
      <c r="Z587" t="str">
        <f>VLOOKUP($C587,$AJ$3:$AN$4906,5,FALSE)</f>
        <v>L9P1N7</v>
      </c>
      <c r="AA587">
        <f t="shared" si="93"/>
        <v>27.9</v>
      </c>
      <c r="AB587">
        <f t="shared" si="94"/>
        <v>-3.2</v>
      </c>
      <c r="AC587">
        <f t="shared" si="95"/>
        <v>53.8</v>
      </c>
      <c r="AD587">
        <f t="shared" si="96"/>
        <v>-1</v>
      </c>
      <c r="AE587">
        <f t="shared" si="97"/>
        <v>79.099999999999994</v>
      </c>
      <c r="AF587">
        <f t="shared" si="98"/>
        <v>-0.7</v>
      </c>
      <c r="AG587">
        <f t="shared" si="99"/>
        <v>35.5</v>
      </c>
      <c r="AH587">
        <f t="shared" si="100"/>
        <v>-1.5</v>
      </c>
      <c r="AJ587" s="9">
        <v>718973</v>
      </c>
      <c r="AK587" t="s">
        <v>4990</v>
      </c>
      <c r="AL587" t="s">
        <v>4991</v>
      </c>
      <c r="AM587" t="s">
        <v>4970</v>
      </c>
      <c r="AN587" t="s">
        <v>4992</v>
      </c>
    </row>
    <row r="588" spans="1:40" x14ac:dyDescent="0.3">
      <c r="A588" t="s">
        <v>580</v>
      </c>
      <c r="B588" t="s">
        <v>61</v>
      </c>
      <c r="C588" s="10">
        <v>814423</v>
      </c>
      <c r="D588">
        <v>29</v>
      </c>
      <c r="E588">
        <v>31</v>
      </c>
      <c r="F588">
        <v>164</v>
      </c>
      <c r="G588">
        <v>157</v>
      </c>
      <c r="H588">
        <v>0</v>
      </c>
      <c r="I588">
        <v>53.7</v>
      </c>
      <c r="J588">
        <v>-0.2</v>
      </c>
      <c r="K588">
        <v>47</v>
      </c>
      <c r="L588">
        <v>-0.1</v>
      </c>
      <c r="M588">
        <v>80.900000000000006</v>
      </c>
      <c r="N588">
        <v>0.9</v>
      </c>
      <c r="O588">
        <v>39.5</v>
      </c>
      <c r="P588">
        <v>0.2</v>
      </c>
      <c r="U588" t="s">
        <v>580</v>
      </c>
      <c r="V588">
        <f t="shared" si="91"/>
        <v>814423</v>
      </c>
      <c r="W588" t="str">
        <f t="shared" si="92"/>
        <v>St Joseph Catholic School</v>
      </c>
      <c r="X588" t="str">
        <f>VLOOKUP($C588,$AJ$3:$AN$4906,3,FALSE)</f>
        <v>1200 Summerwood Heights</v>
      </c>
      <c r="Y588" t="str">
        <f>VLOOKUP($C588,$AJ$3:$AN$4906,4,FALSE)</f>
        <v>Oshawa</v>
      </c>
      <c r="Z588" t="str">
        <f>VLOOKUP($C588,$AJ$3:$AN$4906,5,FALSE)</f>
        <v>L1K0C2</v>
      </c>
      <c r="AA588">
        <f t="shared" si="93"/>
        <v>53.7</v>
      </c>
      <c r="AB588">
        <f t="shared" si="94"/>
        <v>-0.2</v>
      </c>
      <c r="AC588">
        <f t="shared" si="95"/>
        <v>47</v>
      </c>
      <c r="AD588">
        <f t="shared" si="96"/>
        <v>-0.1</v>
      </c>
      <c r="AE588">
        <f t="shared" si="97"/>
        <v>80.900000000000006</v>
      </c>
      <c r="AF588">
        <f t="shared" si="98"/>
        <v>0.9</v>
      </c>
      <c r="AG588">
        <f t="shared" si="99"/>
        <v>39.5</v>
      </c>
      <c r="AH588">
        <f t="shared" si="100"/>
        <v>0.2</v>
      </c>
      <c r="AJ588" s="9">
        <v>705241</v>
      </c>
      <c r="AK588" t="s">
        <v>4993</v>
      </c>
      <c r="AL588" t="s">
        <v>4994</v>
      </c>
      <c r="AM588" t="s">
        <v>3433</v>
      </c>
      <c r="AN588" t="s">
        <v>4995</v>
      </c>
    </row>
    <row r="589" spans="1:40" x14ac:dyDescent="0.3">
      <c r="A589" t="s">
        <v>580</v>
      </c>
      <c r="B589" t="s">
        <v>523</v>
      </c>
      <c r="C589" s="10">
        <v>772020</v>
      </c>
      <c r="D589">
        <v>42</v>
      </c>
      <c r="E589">
        <v>19</v>
      </c>
      <c r="F589">
        <v>114</v>
      </c>
      <c r="G589">
        <v>106</v>
      </c>
      <c r="H589">
        <v>0</v>
      </c>
      <c r="I589">
        <v>52.6</v>
      </c>
      <c r="J589">
        <v>-1</v>
      </c>
      <c r="K589">
        <v>48.2</v>
      </c>
      <c r="L589">
        <v>-0.9</v>
      </c>
      <c r="M589">
        <v>88.2</v>
      </c>
      <c r="N589">
        <v>0.8</v>
      </c>
      <c r="O589">
        <v>53.8</v>
      </c>
      <c r="P589">
        <v>0.6</v>
      </c>
      <c r="U589" t="s">
        <v>580</v>
      </c>
      <c r="V589">
        <f t="shared" si="91"/>
        <v>772020</v>
      </c>
      <c r="W589" t="str">
        <f t="shared" si="92"/>
        <v>St Jude Catholic School</v>
      </c>
      <c r="X589" t="str">
        <f>VLOOKUP($C589,$AJ$3:$AN$4906,3,FALSE)</f>
        <v>68 Coles Ave</v>
      </c>
      <c r="Y589" t="str">
        <f>VLOOKUP($C589,$AJ$3:$AN$4906,4,FALSE)</f>
        <v>Ajax</v>
      </c>
      <c r="Z589" t="str">
        <f>VLOOKUP($C589,$AJ$3:$AN$4906,5,FALSE)</f>
        <v>L1T3H5</v>
      </c>
      <c r="AA589">
        <f t="shared" si="93"/>
        <v>52.6</v>
      </c>
      <c r="AB589">
        <f t="shared" si="94"/>
        <v>-1</v>
      </c>
      <c r="AC589">
        <f t="shared" si="95"/>
        <v>48.2</v>
      </c>
      <c r="AD589">
        <f t="shared" si="96"/>
        <v>-0.9</v>
      </c>
      <c r="AE589">
        <f t="shared" si="97"/>
        <v>88.2</v>
      </c>
      <c r="AF589">
        <f t="shared" si="98"/>
        <v>0.8</v>
      </c>
      <c r="AG589">
        <f t="shared" si="99"/>
        <v>53.8</v>
      </c>
      <c r="AH589">
        <f t="shared" si="100"/>
        <v>0.6</v>
      </c>
      <c r="AJ589" s="9">
        <v>751120</v>
      </c>
      <c r="AK589" t="s">
        <v>4996</v>
      </c>
      <c r="AL589" t="s">
        <v>4997</v>
      </c>
      <c r="AM589" t="s">
        <v>4970</v>
      </c>
      <c r="AN589" t="s">
        <v>4998</v>
      </c>
    </row>
    <row r="590" spans="1:40" x14ac:dyDescent="0.3">
      <c r="A590" t="s">
        <v>580</v>
      </c>
      <c r="B590" t="s">
        <v>597</v>
      </c>
      <c r="C590" s="10">
        <v>818844</v>
      </c>
      <c r="D590">
        <v>60</v>
      </c>
      <c r="E590">
        <v>15</v>
      </c>
      <c r="F590">
        <v>83</v>
      </c>
      <c r="G590">
        <v>80</v>
      </c>
      <c r="H590">
        <v>0</v>
      </c>
      <c r="K590">
        <v>55.4</v>
      </c>
      <c r="L590">
        <v>-1.1000000000000001</v>
      </c>
      <c r="M590">
        <v>86.3</v>
      </c>
      <c r="N590">
        <v>-0.1</v>
      </c>
      <c r="O590">
        <v>42.5</v>
      </c>
      <c r="P590">
        <v>-1.2</v>
      </c>
      <c r="U590" t="s">
        <v>580</v>
      </c>
      <c r="V590">
        <f t="shared" si="91"/>
        <v>818844</v>
      </c>
      <c r="W590" t="str">
        <f t="shared" si="92"/>
        <v>St Leo Catholic School</v>
      </c>
      <c r="X590" t="str">
        <f>VLOOKUP($C590,$AJ$3:$AN$4906,3,FALSE)</f>
        <v>120 Watford St</v>
      </c>
      <c r="Y590" t="str">
        <f>VLOOKUP($C590,$AJ$3:$AN$4906,4,FALSE)</f>
        <v>Brooklin</v>
      </c>
      <c r="Z590" t="str">
        <f>VLOOKUP($C590,$AJ$3:$AN$4906,5,FALSE)</f>
        <v>L1M1H2</v>
      </c>
      <c r="AA590">
        <f t="shared" si="93"/>
        <v>0</v>
      </c>
      <c r="AB590">
        <f t="shared" si="94"/>
        <v>0</v>
      </c>
      <c r="AC590">
        <f t="shared" si="95"/>
        <v>55.4</v>
      </c>
      <c r="AD590">
        <f t="shared" si="96"/>
        <v>-1.1000000000000001</v>
      </c>
      <c r="AE590">
        <f t="shared" si="97"/>
        <v>86.3</v>
      </c>
      <c r="AF590">
        <f t="shared" si="98"/>
        <v>-0.1</v>
      </c>
      <c r="AG590">
        <f t="shared" si="99"/>
        <v>42.5</v>
      </c>
      <c r="AH590">
        <f t="shared" si="100"/>
        <v>-1.2</v>
      </c>
      <c r="AJ590" s="9">
        <v>855949</v>
      </c>
      <c r="AK590" t="s">
        <v>4999</v>
      </c>
      <c r="AL590" t="s">
        <v>4962</v>
      </c>
      <c r="AM590" t="s">
        <v>4026</v>
      </c>
      <c r="AN590" t="s">
        <v>4963</v>
      </c>
    </row>
    <row r="591" spans="1:40" x14ac:dyDescent="0.3">
      <c r="A591" t="s">
        <v>580</v>
      </c>
      <c r="B591" t="s">
        <v>598</v>
      </c>
      <c r="C591" s="10">
        <v>820830</v>
      </c>
      <c r="D591">
        <v>56</v>
      </c>
      <c r="E591">
        <v>16</v>
      </c>
      <c r="F591">
        <v>158</v>
      </c>
      <c r="G591">
        <v>185</v>
      </c>
      <c r="H591">
        <v>0</v>
      </c>
      <c r="I591">
        <v>76.900000000000006</v>
      </c>
      <c r="J591">
        <v>0.4</v>
      </c>
      <c r="K591">
        <v>64.599999999999994</v>
      </c>
      <c r="L591">
        <v>-0.1</v>
      </c>
      <c r="M591">
        <v>87.6</v>
      </c>
      <c r="N591">
        <v>0.3</v>
      </c>
      <c r="O591">
        <v>62.2</v>
      </c>
      <c r="P591">
        <v>0.7</v>
      </c>
      <c r="U591" t="s">
        <v>580</v>
      </c>
      <c r="V591">
        <f t="shared" si="91"/>
        <v>820830</v>
      </c>
      <c r="W591" t="str">
        <f t="shared" si="92"/>
        <v>St Luke the Evangelist Catholic School</v>
      </c>
      <c r="X591" t="str">
        <f>VLOOKUP($C591,$AJ$3:$AN$4906,3,FALSE)</f>
        <v>55 Twin Streams Rd</v>
      </c>
      <c r="Y591" t="str">
        <f>VLOOKUP($C591,$AJ$3:$AN$4906,4,FALSE)</f>
        <v>Whitby</v>
      </c>
      <c r="Z591" t="str">
        <f>VLOOKUP($C591,$AJ$3:$AN$4906,5,FALSE)</f>
        <v>L1P1N9</v>
      </c>
      <c r="AA591">
        <f t="shared" si="93"/>
        <v>76.900000000000006</v>
      </c>
      <c r="AB591">
        <f t="shared" si="94"/>
        <v>0.4</v>
      </c>
      <c r="AC591">
        <f t="shared" si="95"/>
        <v>64.599999999999994</v>
      </c>
      <c r="AD591">
        <f t="shared" si="96"/>
        <v>-0.1</v>
      </c>
      <c r="AE591">
        <f t="shared" si="97"/>
        <v>87.6</v>
      </c>
      <c r="AF591">
        <f t="shared" si="98"/>
        <v>0.3</v>
      </c>
      <c r="AG591">
        <f t="shared" si="99"/>
        <v>62.2</v>
      </c>
      <c r="AH591">
        <f t="shared" si="100"/>
        <v>0.7</v>
      </c>
      <c r="AJ591" s="9">
        <v>705314</v>
      </c>
      <c r="AK591" t="s">
        <v>5000</v>
      </c>
      <c r="AL591" t="s">
        <v>4965</v>
      </c>
      <c r="AM591" t="s">
        <v>4966</v>
      </c>
      <c r="AN591" t="s">
        <v>4967</v>
      </c>
    </row>
    <row r="592" spans="1:40" x14ac:dyDescent="0.3">
      <c r="A592" t="s">
        <v>580</v>
      </c>
      <c r="B592" t="s">
        <v>599</v>
      </c>
      <c r="C592" s="10">
        <v>730718</v>
      </c>
      <c r="D592">
        <v>36</v>
      </c>
      <c r="E592">
        <v>25</v>
      </c>
      <c r="F592">
        <v>71</v>
      </c>
      <c r="G592">
        <v>79</v>
      </c>
      <c r="H592">
        <v>0</v>
      </c>
      <c r="I592">
        <v>67.599999999999994</v>
      </c>
      <c r="J592">
        <v>0.5</v>
      </c>
      <c r="K592">
        <v>57.7</v>
      </c>
      <c r="L592">
        <v>0.4</v>
      </c>
      <c r="M592">
        <v>79.099999999999994</v>
      </c>
      <c r="N592">
        <v>0.2</v>
      </c>
      <c r="O592">
        <v>44.3</v>
      </c>
      <c r="P592">
        <v>0.2</v>
      </c>
      <c r="U592" t="s">
        <v>580</v>
      </c>
      <c r="V592">
        <f t="shared" si="91"/>
        <v>730718</v>
      </c>
      <c r="W592" t="str">
        <f t="shared" si="92"/>
        <v>St Marguerite d'Youville Catholic School</v>
      </c>
      <c r="X592" t="str">
        <f>VLOOKUP($C592,$AJ$3:$AN$4906,3,FALSE)</f>
        <v>250 Michael Blvd</v>
      </c>
      <c r="Y592" t="str">
        <f>VLOOKUP($C592,$AJ$3:$AN$4906,4,FALSE)</f>
        <v>Whitby</v>
      </c>
      <c r="Z592" t="str">
        <f>VLOOKUP($C592,$AJ$3:$AN$4906,5,FALSE)</f>
        <v>L1N6B1</v>
      </c>
      <c r="AA592">
        <f t="shared" si="93"/>
        <v>67.599999999999994</v>
      </c>
      <c r="AB592">
        <f t="shared" si="94"/>
        <v>0.5</v>
      </c>
      <c r="AC592">
        <f t="shared" si="95"/>
        <v>57.7</v>
      </c>
      <c r="AD592">
        <f t="shared" si="96"/>
        <v>0.4</v>
      </c>
      <c r="AE592">
        <f t="shared" si="97"/>
        <v>79.099999999999994</v>
      </c>
      <c r="AF592">
        <f t="shared" si="98"/>
        <v>0.2</v>
      </c>
      <c r="AG592">
        <f t="shared" si="99"/>
        <v>44.3</v>
      </c>
      <c r="AH592">
        <f t="shared" si="100"/>
        <v>0.2</v>
      </c>
      <c r="AJ592" s="9">
        <v>705233</v>
      </c>
      <c r="AK592" t="s">
        <v>4657</v>
      </c>
      <c r="AL592" t="s">
        <v>5001</v>
      </c>
      <c r="AM592" t="s">
        <v>4970</v>
      </c>
      <c r="AN592" t="s">
        <v>4971</v>
      </c>
    </row>
    <row r="593" spans="1:40" x14ac:dyDescent="0.3">
      <c r="A593" t="s">
        <v>580</v>
      </c>
      <c r="B593" t="s">
        <v>600</v>
      </c>
      <c r="C593" s="10">
        <v>823015</v>
      </c>
      <c r="D593">
        <v>50</v>
      </c>
      <c r="E593">
        <v>17</v>
      </c>
      <c r="F593">
        <v>198</v>
      </c>
      <c r="G593">
        <v>205</v>
      </c>
      <c r="H593">
        <v>0</v>
      </c>
      <c r="I593">
        <v>19.899999999999999</v>
      </c>
      <c r="J593">
        <v>-3.6</v>
      </c>
      <c r="K593">
        <v>57.6</v>
      </c>
      <c r="L593">
        <v>-0.4</v>
      </c>
      <c r="M593">
        <v>81.7</v>
      </c>
      <c r="N593">
        <v>-0.2</v>
      </c>
      <c r="O593">
        <v>42.4</v>
      </c>
      <c r="P593">
        <v>-0.7</v>
      </c>
      <c r="U593" t="s">
        <v>580</v>
      </c>
      <c r="V593">
        <f t="shared" si="91"/>
        <v>823015</v>
      </c>
      <c r="W593" t="str">
        <f t="shared" si="92"/>
        <v>St Mark the Evangelist Catholic School</v>
      </c>
      <c r="X593" t="str">
        <f>VLOOKUP($C593,$AJ$3:$AN$4906,3,FALSE)</f>
        <v>95 Waller St</v>
      </c>
      <c r="Y593" t="str">
        <f>VLOOKUP($C593,$AJ$3:$AN$4906,4,FALSE)</f>
        <v>Whitby</v>
      </c>
      <c r="Z593" t="str">
        <f>VLOOKUP($C593,$AJ$3:$AN$4906,5,FALSE)</f>
        <v>L1R1Z7</v>
      </c>
      <c r="AA593">
        <f t="shared" si="93"/>
        <v>19.899999999999999</v>
      </c>
      <c r="AB593">
        <f t="shared" si="94"/>
        <v>-3.6</v>
      </c>
      <c r="AC593">
        <f t="shared" si="95"/>
        <v>57.6</v>
      </c>
      <c r="AD593">
        <f t="shared" si="96"/>
        <v>-0.4</v>
      </c>
      <c r="AE593">
        <f t="shared" si="97"/>
        <v>81.7</v>
      </c>
      <c r="AF593">
        <f t="shared" si="98"/>
        <v>-0.2</v>
      </c>
      <c r="AG593">
        <f t="shared" si="99"/>
        <v>42.4</v>
      </c>
      <c r="AH593">
        <f t="shared" si="100"/>
        <v>-0.7</v>
      </c>
      <c r="AJ593" s="9">
        <v>694827</v>
      </c>
      <c r="AK593" t="s">
        <v>5002</v>
      </c>
      <c r="AL593" t="s">
        <v>4973</v>
      </c>
      <c r="AM593" t="s">
        <v>4974</v>
      </c>
      <c r="AN593" t="s">
        <v>4975</v>
      </c>
    </row>
    <row r="594" spans="1:40" x14ac:dyDescent="0.3">
      <c r="A594" t="s">
        <v>580</v>
      </c>
      <c r="B594" t="s">
        <v>601</v>
      </c>
      <c r="C594" s="10">
        <v>830801</v>
      </c>
      <c r="D594">
        <v>48</v>
      </c>
      <c r="E594">
        <v>18</v>
      </c>
      <c r="F594">
        <v>117</v>
      </c>
      <c r="G594">
        <v>126</v>
      </c>
      <c r="H594">
        <v>0</v>
      </c>
      <c r="I594">
        <v>78.599999999999994</v>
      </c>
      <c r="J594">
        <v>0.8</v>
      </c>
      <c r="K594">
        <v>67.5</v>
      </c>
      <c r="L594">
        <v>0.5</v>
      </c>
      <c r="M594">
        <v>84.9</v>
      </c>
      <c r="N594">
        <v>0.2</v>
      </c>
      <c r="O594">
        <v>38.9</v>
      </c>
      <c r="P594">
        <v>-0.9</v>
      </c>
      <c r="U594" t="s">
        <v>580</v>
      </c>
      <c r="V594">
        <f t="shared" si="91"/>
        <v>830801</v>
      </c>
      <c r="W594" t="str">
        <f t="shared" si="92"/>
        <v>St Matthew the Evangelist Catholic School</v>
      </c>
      <c r="X594" t="str">
        <f>VLOOKUP($C594,$AJ$3:$AN$4906,3,FALSE)</f>
        <v>60 Willowbrook Dr</v>
      </c>
      <c r="Y594" t="str">
        <f>VLOOKUP($C594,$AJ$3:$AN$4906,4,FALSE)</f>
        <v>Whitby</v>
      </c>
      <c r="Z594" t="str">
        <f>VLOOKUP($C594,$AJ$3:$AN$4906,5,FALSE)</f>
        <v>L1R1S6</v>
      </c>
      <c r="AA594">
        <f t="shared" si="93"/>
        <v>78.599999999999994</v>
      </c>
      <c r="AB594">
        <f t="shared" si="94"/>
        <v>0.8</v>
      </c>
      <c r="AC594">
        <f t="shared" si="95"/>
        <v>67.5</v>
      </c>
      <c r="AD594">
        <f t="shared" si="96"/>
        <v>0.5</v>
      </c>
      <c r="AE594">
        <f t="shared" si="97"/>
        <v>84.9</v>
      </c>
      <c r="AF594">
        <f t="shared" si="98"/>
        <v>0.2</v>
      </c>
      <c r="AG594">
        <f t="shared" si="99"/>
        <v>38.9</v>
      </c>
      <c r="AH594">
        <f t="shared" si="100"/>
        <v>-0.9</v>
      </c>
      <c r="AJ594" s="9">
        <v>710903</v>
      </c>
      <c r="AK594" t="s">
        <v>5003</v>
      </c>
      <c r="AL594" t="s">
        <v>5004</v>
      </c>
      <c r="AM594" t="s">
        <v>4966</v>
      </c>
      <c r="AN594" t="s">
        <v>4979</v>
      </c>
    </row>
    <row r="595" spans="1:40" x14ac:dyDescent="0.3">
      <c r="A595" t="s">
        <v>580</v>
      </c>
      <c r="B595" t="s">
        <v>602</v>
      </c>
      <c r="C595" s="10">
        <v>835668</v>
      </c>
      <c r="D595">
        <v>56</v>
      </c>
      <c r="E595">
        <v>16</v>
      </c>
      <c r="F595">
        <v>172</v>
      </c>
      <c r="G595">
        <v>135</v>
      </c>
      <c r="H595">
        <v>0</v>
      </c>
      <c r="I595">
        <v>14.2</v>
      </c>
      <c r="J595">
        <v>-4.3</v>
      </c>
      <c r="K595">
        <v>66.900000000000006</v>
      </c>
      <c r="L595">
        <v>0</v>
      </c>
      <c r="M595">
        <v>92.6</v>
      </c>
      <c r="N595">
        <v>0.7</v>
      </c>
      <c r="O595">
        <v>62.2</v>
      </c>
      <c r="P595">
        <v>0.5</v>
      </c>
      <c r="U595" t="s">
        <v>580</v>
      </c>
      <c r="V595">
        <f t="shared" si="91"/>
        <v>835668</v>
      </c>
      <c r="W595" t="str">
        <f t="shared" si="92"/>
        <v>St Monica Catholic School</v>
      </c>
      <c r="X595" t="str">
        <f>VLOOKUP($C595,$AJ$3:$AN$4906,3,FALSE)</f>
        <v>275 Twyn Rivers Dr</v>
      </c>
      <c r="Y595" t="str">
        <f>VLOOKUP($C595,$AJ$3:$AN$4906,4,FALSE)</f>
        <v>Pickering</v>
      </c>
      <c r="Z595" t="str">
        <f>VLOOKUP($C595,$AJ$3:$AN$4906,5,FALSE)</f>
        <v>L1V1E3</v>
      </c>
      <c r="AA595">
        <f t="shared" si="93"/>
        <v>14.2</v>
      </c>
      <c r="AB595">
        <f t="shared" si="94"/>
        <v>-4.3</v>
      </c>
      <c r="AC595">
        <f t="shared" si="95"/>
        <v>66.900000000000006</v>
      </c>
      <c r="AD595">
        <f t="shared" si="96"/>
        <v>0</v>
      </c>
      <c r="AE595">
        <f t="shared" si="97"/>
        <v>92.6</v>
      </c>
      <c r="AF595">
        <f t="shared" si="98"/>
        <v>0.7</v>
      </c>
      <c r="AG595">
        <f t="shared" si="99"/>
        <v>62.2</v>
      </c>
      <c r="AH595">
        <f t="shared" si="100"/>
        <v>0.5</v>
      </c>
      <c r="AJ595" s="9">
        <v>696021</v>
      </c>
      <c r="AK595" t="s">
        <v>5005</v>
      </c>
      <c r="AL595" t="s">
        <v>5006</v>
      </c>
      <c r="AM595" t="s">
        <v>4982</v>
      </c>
      <c r="AN595" t="s">
        <v>4983</v>
      </c>
    </row>
    <row r="596" spans="1:40" x14ac:dyDescent="0.3">
      <c r="A596" t="s">
        <v>580</v>
      </c>
      <c r="B596" t="s">
        <v>603</v>
      </c>
      <c r="C596" s="10">
        <v>840696</v>
      </c>
      <c r="D596">
        <v>51</v>
      </c>
      <c r="E596">
        <v>17</v>
      </c>
      <c r="F596">
        <v>181</v>
      </c>
      <c r="G596">
        <v>172</v>
      </c>
      <c r="H596">
        <v>0</v>
      </c>
      <c r="K596">
        <v>56.9</v>
      </c>
      <c r="L596">
        <v>-0.5</v>
      </c>
      <c r="M596">
        <v>87.5</v>
      </c>
      <c r="N596">
        <v>0.4</v>
      </c>
      <c r="O596">
        <v>44.8</v>
      </c>
      <c r="P596">
        <v>-0.6</v>
      </c>
      <c r="U596" t="s">
        <v>580</v>
      </c>
      <c r="V596">
        <f t="shared" si="91"/>
        <v>840696</v>
      </c>
      <c r="W596" t="str">
        <f t="shared" si="92"/>
        <v>St Patrick Catholic School</v>
      </c>
      <c r="X596" t="str">
        <f>VLOOKUP($C596,$AJ$3:$AN$4906,3,FALSE)</f>
        <v>280 Delaney Drive</v>
      </c>
      <c r="Y596" t="str">
        <f>VLOOKUP($C596,$AJ$3:$AN$4906,4,FALSE)</f>
        <v>Ajax</v>
      </c>
      <c r="Z596" t="str">
        <f>VLOOKUP($C596,$AJ$3:$AN$4906,5,FALSE)</f>
        <v>L1T3N5</v>
      </c>
      <c r="AA596">
        <f t="shared" si="93"/>
        <v>0</v>
      </c>
      <c r="AB596">
        <f t="shared" si="94"/>
        <v>0</v>
      </c>
      <c r="AC596">
        <f t="shared" si="95"/>
        <v>56.9</v>
      </c>
      <c r="AD596">
        <f t="shared" si="96"/>
        <v>-0.5</v>
      </c>
      <c r="AE596">
        <f t="shared" si="97"/>
        <v>87.5</v>
      </c>
      <c r="AF596">
        <f t="shared" si="98"/>
        <v>0.4</v>
      </c>
      <c r="AG596">
        <f t="shared" si="99"/>
        <v>44.8</v>
      </c>
      <c r="AH596">
        <f t="shared" si="100"/>
        <v>-0.6</v>
      </c>
      <c r="AJ596" s="9">
        <v>846435</v>
      </c>
      <c r="AK596" t="s">
        <v>5007</v>
      </c>
      <c r="AL596" t="s">
        <v>4985</v>
      </c>
      <c r="AM596" t="s">
        <v>4966</v>
      </c>
      <c r="AN596" t="s">
        <v>4986</v>
      </c>
    </row>
    <row r="597" spans="1:40" x14ac:dyDescent="0.3">
      <c r="A597" t="s">
        <v>580</v>
      </c>
      <c r="B597" t="s">
        <v>604</v>
      </c>
      <c r="C597" s="10">
        <v>843156</v>
      </c>
      <c r="D597">
        <v>47</v>
      </c>
      <c r="E597">
        <v>18</v>
      </c>
      <c r="F597">
        <v>116</v>
      </c>
      <c r="G597">
        <v>108</v>
      </c>
      <c r="H597">
        <v>0</v>
      </c>
      <c r="I597">
        <v>85.8</v>
      </c>
      <c r="J597">
        <v>1.4</v>
      </c>
      <c r="K597">
        <v>71.599999999999994</v>
      </c>
      <c r="L597">
        <v>0.8</v>
      </c>
      <c r="M597">
        <v>94.4</v>
      </c>
      <c r="N597">
        <v>1.3</v>
      </c>
      <c r="O597">
        <v>58.3</v>
      </c>
      <c r="P597">
        <v>0.7</v>
      </c>
      <c r="U597" t="s">
        <v>580</v>
      </c>
      <c r="V597">
        <f t="shared" si="91"/>
        <v>843156</v>
      </c>
      <c r="W597" t="str">
        <f t="shared" si="92"/>
        <v>St Paul Catholic School</v>
      </c>
      <c r="X597" t="str">
        <f>VLOOKUP($C597,$AJ$3:$AN$4906,3,FALSE)</f>
        <v>200 Garrard Rd</v>
      </c>
      <c r="Y597" t="str">
        <f>VLOOKUP($C597,$AJ$3:$AN$4906,4,FALSE)</f>
        <v>Whitby</v>
      </c>
      <c r="Z597" t="str">
        <f>VLOOKUP($C597,$AJ$3:$AN$4906,5,FALSE)</f>
        <v>L1N3K6</v>
      </c>
      <c r="AA597">
        <f t="shared" si="93"/>
        <v>85.8</v>
      </c>
      <c r="AB597">
        <f t="shared" si="94"/>
        <v>1.4</v>
      </c>
      <c r="AC597">
        <f t="shared" si="95"/>
        <v>71.599999999999994</v>
      </c>
      <c r="AD597">
        <f t="shared" si="96"/>
        <v>0.8</v>
      </c>
      <c r="AE597">
        <f t="shared" si="97"/>
        <v>94.4</v>
      </c>
      <c r="AF597">
        <f t="shared" si="98"/>
        <v>1.3</v>
      </c>
      <c r="AG597">
        <f t="shared" si="99"/>
        <v>58.3</v>
      </c>
      <c r="AH597">
        <f t="shared" si="100"/>
        <v>0.7</v>
      </c>
      <c r="AJ597" s="9">
        <v>804005</v>
      </c>
      <c r="AK597" t="s">
        <v>5008</v>
      </c>
      <c r="AL597" t="s">
        <v>5009</v>
      </c>
      <c r="AM597" t="s">
        <v>4011</v>
      </c>
      <c r="AN597" t="s">
        <v>4009</v>
      </c>
    </row>
    <row r="598" spans="1:40" x14ac:dyDescent="0.3">
      <c r="A598" t="s">
        <v>580</v>
      </c>
      <c r="B598" t="s">
        <v>605</v>
      </c>
      <c r="C598" s="10">
        <v>852902</v>
      </c>
      <c r="D598">
        <v>39</v>
      </c>
      <c r="E598">
        <v>20</v>
      </c>
      <c r="F598">
        <v>73</v>
      </c>
      <c r="G598">
        <v>64</v>
      </c>
      <c r="H598">
        <v>0</v>
      </c>
      <c r="I598">
        <v>76.7</v>
      </c>
      <c r="J598">
        <v>0.9</v>
      </c>
      <c r="K598">
        <v>61.6</v>
      </c>
      <c r="L598">
        <v>0.4</v>
      </c>
      <c r="M598">
        <v>89.1</v>
      </c>
      <c r="N598">
        <v>1</v>
      </c>
      <c r="O598">
        <v>46.9</v>
      </c>
      <c r="P598">
        <v>0.1</v>
      </c>
      <c r="U598" t="s">
        <v>580</v>
      </c>
      <c r="V598">
        <f t="shared" si="91"/>
        <v>852902</v>
      </c>
      <c r="W598" t="str">
        <f t="shared" si="92"/>
        <v>St Theresa Catholic School</v>
      </c>
      <c r="X598" t="str">
        <f>VLOOKUP($C598,$AJ$3:$AN$4906,3,FALSE)</f>
        <v>173 Crawforth St</v>
      </c>
      <c r="Y598" t="str">
        <f>VLOOKUP($C598,$AJ$3:$AN$4906,4,FALSE)</f>
        <v>Whitby</v>
      </c>
      <c r="Z598" t="str">
        <f>VLOOKUP($C598,$AJ$3:$AN$4906,5,FALSE)</f>
        <v>L1N3S4</v>
      </c>
      <c r="AA598">
        <f t="shared" si="93"/>
        <v>76.7</v>
      </c>
      <c r="AB598">
        <f t="shared" si="94"/>
        <v>0.9</v>
      </c>
      <c r="AC598">
        <f t="shared" si="95"/>
        <v>61.6</v>
      </c>
      <c r="AD598">
        <f t="shared" si="96"/>
        <v>0.4</v>
      </c>
      <c r="AE598">
        <f t="shared" si="97"/>
        <v>89.1</v>
      </c>
      <c r="AF598">
        <f t="shared" si="98"/>
        <v>1</v>
      </c>
      <c r="AG598">
        <f t="shared" si="99"/>
        <v>46.9</v>
      </c>
      <c r="AH598">
        <f t="shared" si="100"/>
        <v>0.1</v>
      </c>
      <c r="AJ598" s="9">
        <v>758231</v>
      </c>
      <c r="AK598" t="s">
        <v>5010</v>
      </c>
      <c r="AL598" t="s">
        <v>5011</v>
      </c>
      <c r="AM598" t="s">
        <v>4970</v>
      </c>
      <c r="AN598" t="s">
        <v>4989</v>
      </c>
    </row>
    <row r="599" spans="1:40" x14ac:dyDescent="0.3">
      <c r="A599" t="s">
        <v>580</v>
      </c>
      <c r="B599" t="s">
        <v>606</v>
      </c>
      <c r="C599" s="10">
        <v>854980</v>
      </c>
      <c r="D599">
        <v>17</v>
      </c>
      <c r="E599">
        <v>37</v>
      </c>
      <c r="F599">
        <v>142</v>
      </c>
      <c r="G599">
        <v>103</v>
      </c>
      <c r="H599">
        <v>0</v>
      </c>
      <c r="I599">
        <v>28.9</v>
      </c>
      <c r="J599">
        <v>-1.5</v>
      </c>
      <c r="K599">
        <v>28.9</v>
      </c>
      <c r="L599">
        <v>-0.8</v>
      </c>
      <c r="M599">
        <v>72.3</v>
      </c>
      <c r="N599">
        <v>0.8</v>
      </c>
      <c r="O599">
        <v>35.9</v>
      </c>
      <c r="P599">
        <v>0.7</v>
      </c>
      <c r="U599" t="s">
        <v>580</v>
      </c>
      <c r="V599">
        <f t="shared" si="91"/>
        <v>854980</v>
      </c>
      <c r="W599" t="str">
        <f t="shared" si="92"/>
        <v>St Thomas Aquinas Catholic School</v>
      </c>
      <c r="X599" t="str">
        <f>VLOOKUP($C599,$AJ$3:$AN$4906,3,FALSE)</f>
        <v>400 Pacific Ave</v>
      </c>
      <c r="Y599" t="str">
        <f>VLOOKUP($C599,$AJ$3:$AN$4906,4,FALSE)</f>
        <v>Oshawa</v>
      </c>
      <c r="Z599" t="str">
        <f>VLOOKUP($C599,$AJ$3:$AN$4906,5,FALSE)</f>
        <v>L1J1V9</v>
      </c>
      <c r="AA599">
        <f t="shared" si="93"/>
        <v>28.9</v>
      </c>
      <c r="AB599">
        <f t="shared" si="94"/>
        <v>-1.5</v>
      </c>
      <c r="AC599">
        <f t="shared" si="95"/>
        <v>28.9</v>
      </c>
      <c r="AD599">
        <f t="shared" si="96"/>
        <v>-0.8</v>
      </c>
      <c r="AE599">
        <f t="shared" si="97"/>
        <v>72.3</v>
      </c>
      <c r="AF599">
        <f t="shared" si="98"/>
        <v>0.8</v>
      </c>
      <c r="AG599">
        <f t="shared" si="99"/>
        <v>35.9</v>
      </c>
      <c r="AH599">
        <f t="shared" si="100"/>
        <v>0.7</v>
      </c>
      <c r="AJ599" s="9">
        <v>832670</v>
      </c>
      <c r="AK599" t="s">
        <v>5012</v>
      </c>
      <c r="AL599" t="s">
        <v>4991</v>
      </c>
      <c r="AM599" t="s">
        <v>4974</v>
      </c>
      <c r="AN599" t="s">
        <v>4992</v>
      </c>
    </row>
    <row r="600" spans="1:40" x14ac:dyDescent="0.3">
      <c r="A600" t="s">
        <v>580</v>
      </c>
      <c r="B600" t="s">
        <v>607</v>
      </c>
      <c r="C600" s="10">
        <v>858960</v>
      </c>
      <c r="D600">
        <v>48</v>
      </c>
      <c r="E600">
        <v>22</v>
      </c>
      <c r="F600">
        <v>152</v>
      </c>
      <c r="G600">
        <v>170</v>
      </c>
      <c r="H600">
        <v>0</v>
      </c>
      <c r="I600">
        <v>74.7</v>
      </c>
      <c r="J600">
        <v>0.7</v>
      </c>
      <c r="K600">
        <v>63.8</v>
      </c>
      <c r="L600">
        <v>0.5</v>
      </c>
      <c r="M600">
        <v>80.3</v>
      </c>
      <c r="N600">
        <v>-0.1</v>
      </c>
      <c r="O600">
        <v>36.5</v>
      </c>
      <c r="P600">
        <v>-0.9</v>
      </c>
      <c r="U600" t="s">
        <v>580</v>
      </c>
      <c r="V600">
        <f t="shared" si="91"/>
        <v>858960</v>
      </c>
      <c r="W600" t="str">
        <f t="shared" si="92"/>
        <v>St Wilfrid Catholic School</v>
      </c>
      <c r="X600" t="str">
        <f>VLOOKUP($C600,$AJ$3:$AN$4906,3,FALSE)</f>
        <v>2360 Southcott Rd</v>
      </c>
      <c r="Y600" t="str">
        <f>VLOOKUP($C600,$AJ$3:$AN$4906,4,FALSE)</f>
        <v>Pickering</v>
      </c>
      <c r="Z600" t="str">
        <f>VLOOKUP($C600,$AJ$3:$AN$4906,5,FALSE)</f>
        <v>L1X2S9</v>
      </c>
      <c r="AA600">
        <f t="shared" si="93"/>
        <v>74.7</v>
      </c>
      <c r="AB600">
        <f t="shared" si="94"/>
        <v>0.7</v>
      </c>
      <c r="AC600">
        <f t="shared" si="95"/>
        <v>63.8</v>
      </c>
      <c r="AD600">
        <f t="shared" si="96"/>
        <v>0.5</v>
      </c>
      <c r="AE600">
        <f t="shared" si="97"/>
        <v>80.3</v>
      </c>
      <c r="AF600">
        <f t="shared" si="98"/>
        <v>-0.1</v>
      </c>
      <c r="AG600">
        <f t="shared" si="99"/>
        <v>36.5</v>
      </c>
      <c r="AH600">
        <f t="shared" si="100"/>
        <v>-0.9</v>
      </c>
      <c r="AJ600" s="9">
        <v>750085</v>
      </c>
      <c r="AK600" t="s">
        <v>5013</v>
      </c>
      <c r="AL600" t="s">
        <v>5014</v>
      </c>
      <c r="AM600" t="s">
        <v>3433</v>
      </c>
      <c r="AN600" t="s">
        <v>4995</v>
      </c>
    </row>
    <row r="601" spans="1:40" x14ac:dyDescent="0.3">
      <c r="A601" t="s">
        <v>580</v>
      </c>
      <c r="B601" t="s">
        <v>608</v>
      </c>
      <c r="C601" s="10">
        <v>851764</v>
      </c>
      <c r="D601">
        <v>45</v>
      </c>
      <c r="E601">
        <v>23</v>
      </c>
      <c r="F601">
        <v>230</v>
      </c>
      <c r="G601">
        <v>203</v>
      </c>
      <c r="H601">
        <v>0</v>
      </c>
      <c r="I601">
        <v>60.4</v>
      </c>
      <c r="J601">
        <v>-0.1</v>
      </c>
      <c r="K601">
        <v>50.4</v>
      </c>
      <c r="L601">
        <v>-0.2</v>
      </c>
      <c r="M601">
        <v>84.5</v>
      </c>
      <c r="N601">
        <v>0.7</v>
      </c>
      <c r="O601">
        <v>52.7</v>
      </c>
      <c r="P601">
        <v>0.7</v>
      </c>
      <c r="U601" t="s">
        <v>580</v>
      </c>
      <c r="V601">
        <f t="shared" si="91"/>
        <v>851764</v>
      </c>
      <c r="W601" t="str">
        <f t="shared" si="92"/>
        <v>St. Anne Catholic Elementary School</v>
      </c>
      <c r="X601" t="str">
        <f>VLOOKUP($C601,$AJ$3:$AN$4906,3,FALSE)</f>
        <v>2465 Bridle Road</v>
      </c>
      <c r="Y601" t="str">
        <f>VLOOKUP($C601,$AJ$3:$AN$4906,4,FALSE)</f>
        <v>Oshawa</v>
      </c>
      <c r="Z601" t="str">
        <f>VLOOKUP($C601,$AJ$3:$AN$4906,5,FALSE)</f>
        <v>L1L0H9</v>
      </c>
      <c r="AA601">
        <f t="shared" si="93"/>
        <v>60.4</v>
      </c>
      <c r="AB601">
        <f t="shared" si="94"/>
        <v>-0.1</v>
      </c>
      <c r="AC601">
        <f t="shared" si="95"/>
        <v>50.4</v>
      </c>
      <c r="AD601">
        <f t="shared" si="96"/>
        <v>-0.2</v>
      </c>
      <c r="AE601">
        <f t="shared" si="97"/>
        <v>84.5</v>
      </c>
      <c r="AF601">
        <f t="shared" si="98"/>
        <v>0.7</v>
      </c>
      <c r="AG601">
        <f t="shared" si="99"/>
        <v>52.7</v>
      </c>
      <c r="AH601">
        <f t="shared" si="100"/>
        <v>0.7</v>
      </c>
      <c r="AJ601" s="9">
        <v>695955</v>
      </c>
      <c r="AK601" t="s">
        <v>5015</v>
      </c>
      <c r="AL601" t="s">
        <v>5016</v>
      </c>
      <c r="AM601" t="s">
        <v>4970</v>
      </c>
      <c r="AN601" t="s">
        <v>4998</v>
      </c>
    </row>
    <row r="602" spans="1:40" x14ac:dyDescent="0.3">
      <c r="A602" t="s">
        <v>580</v>
      </c>
      <c r="B602" t="s">
        <v>609</v>
      </c>
      <c r="C602" s="10">
        <v>691259</v>
      </c>
      <c r="D602">
        <v>57</v>
      </c>
      <c r="E602">
        <v>10</v>
      </c>
      <c r="F602">
        <v>113</v>
      </c>
      <c r="G602">
        <v>113</v>
      </c>
      <c r="H602">
        <v>0</v>
      </c>
      <c r="I602">
        <v>91.6</v>
      </c>
      <c r="J602">
        <v>1.3</v>
      </c>
      <c r="K602">
        <v>77</v>
      </c>
      <c r="L602">
        <v>0.6</v>
      </c>
      <c r="M602">
        <v>82.3</v>
      </c>
      <c r="N602">
        <v>-0.7</v>
      </c>
      <c r="O602">
        <v>46.9</v>
      </c>
      <c r="P602">
        <v>-0.9</v>
      </c>
      <c r="U602" t="s">
        <v>580</v>
      </c>
      <c r="V602">
        <f t="shared" si="91"/>
        <v>691259</v>
      </c>
      <c r="W602" t="str">
        <f t="shared" si="92"/>
        <v>St Bridget Catholic School</v>
      </c>
      <c r="X602" t="str">
        <f>VLOOKUP($C602,$AJ$3:$AN$4906,3,FALSE)</f>
        <v>200 Carnwith Dr W</v>
      </c>
      <c r="Y602" t="str">
        <f>VLOOKUP($C602,$AJ$3:$AN$4906,4,FALSE)</f>
        <v>Brooklin</v>
      </c>
      <c r="Z602" t="str">
        <f>VLOOKUP($C602,$AJ$3:$AN$4906,5,FALSE)</f>
        <v>L1M2J8</v>
      </c>
      <c r="AA602">
        <f t="shared" si="93"/>
        <v>91.6</v>
      </c>
      <c r="AB602">
        <f t="shared" si="94"/>
        <v>1.3</v>
      </c>
      <c r="AC602">
        <f t="shared" si="95"/>
        <v>77</v>
      </c>
      <c r="AD602">
        <f t="shared" si="96"/>
        <v>0.6</v>
      </c>
      <c r="AE602">
        <f t="shared" si="97"/>
        <v>82.3</v>
      </c>
      <c r="AF602">
        <f t="shared" si="98"/>
        <v>-0.7</v>
      </c>
      <c r="AG602">
        <f t="shared" si="99"/>
        <v>46.9</v>
      </c>
      <c r="AH602">
        <f t="shared" si="100"/>
        <v>-0.9</v>
      </c>
      <c r="AJ602" s="9">
        <v>705373</v>
      </c>
      <c r="AK602" t="s">
        <v>5017</v>
      </c>
      <c r="AL602" t="s">
        <v>5018</v>
      </c>
      <c r="AM602" t="s">
        <v>4970</v>
      </c>
      <c r="AN602" t="s">
        <v>5019</v>
      </c>
    </row>
    <row r="603" spans="1:40" x14ac:dyDescent="0.3">
      <c r="A603" t="s">
        <v>580</v>
      </c>
      <c r="B603" t="s">
        <v>610</v>
      </c>
      <c r="C603" s="10">
        <v>806972</v>
      </c>
      <c r="D603">
        <v>62</v>
      </c>
      <c r="E603">
        <v>13</v>
      </c>
      <c r="F603">
        <v>79</v>
      </c>
      <c r="G603">
        <v>101</v>
      </c>
      <c r="H603">
        <v>0</v>
      </c>
      <c r="I603">
        <v>81.599999999999994</v>
      </c>
      <c r="J603">
        <v>0.5</v>
      </c>
      <c r="K603">
        <v>72.2</v>
      </c>
      <c r="L603">
        <v>0.2</v>
      </c>
      <c r="M603">
        <v>83.2</v>
      </c>
      <c r="N603">
        <v>-0.6</v>
      </c>
      <c r="O603">
        <v>40.6</v>
      </c>
      <c r="P603">
        <v>-1.5</v>
      </c>
      <c r="U603" t="s">
        <v>580</v>
      </c>
      <c r="V603">
        <f t="shared" si="91"/>
        <v>806972</v>
      </c>
      <c r="W603" t="str">
        <f t="shared" si="92"/>
        <v>St John Paull II Catholic Elementary School</v>
      </c>
      <c r="X603" t="str">
        <f>VLOOKUP($C603,$AJ$3:$AN$4906,3,FALSE)</f>
        <v>160 Cachet Blvd</v>
      </c>
      <c r="Y603" t="str">
        <f>VLOOKUP($C603,$AJ$3:$AN$4906,4,FALSE)</f>
        <v>Brooklin</v>
      </c>
      <c r="Z603" t="str">
        <f>VLOOKUP($C603,$AJ$3:$AN$4906,5,FALSE)</f>
        <v>L1M2L9</v>
      </c>
      <c r="AA603">
        <f t="shared" si="93"/>
        <v>81.599999999999994</v>
      </c>
      <c r="AB603">
        <f t="shared" si="94"/>
        <v>0.5</v>
      </c>
      <c r="AC603">
        <f t="shared" si="95"/>
        <v>72.2</v>
      </c>
      <c r="AD603">
        <f t="shared" si="96"/>
        <v>0.2</v>
      </c>
      <c r="AE603">
        <f t="shared" si="97"/>
        <v>83.2</v>
      </c>
      <c r="AF603">
        <f t="shared" si="98"/>
        <v>-0.6</v>
      </c>
      <c r="AG603">
        <f t="shared" si="99"/>
        <v>40.6</v>
      </c>
      <c r="AH603">
        <f t="shared" si="100"/>
        <v>-1.5</v>
      </c>
      <c r="AJ603" s="9">
        <v>735632</v>
      </c>
      <c r="AK603" t="s">
        <v>5020</v>
      </c>
      <c r="AL603" t="s">
        <v>4962</v>
      </c>
      <c r="AM603" t="s">
        <v>4026</v>
      </c>
      <c r="AN603" t="s">
        <v>4963</v>
      </c>
    </row>
    <row r="604" spans="1:40" x14ac:dyDescent="0.3">
      <c r="A604" t="s">
        <v>580</v>
      </c>
      <c r="B604" t="s">
        <v>611</v>
      </c>
      <c r="C604" s="10">
        <v>724084</v>
      </c>
      <c r="D604">
        <v>25</v>
      </c>
      <c r="E604">
        <v>27</v>
      </c>
      <c r="F604">
        <v>86</v>
      </c>
      <c r="G604">
        <v>77</v>
      </c>
      <c r="H604">
        <v>0</v>
      </c>
      <c r="I604">
        <v>66.3</v>
      </c>
      <c r="J604">
        <v>0.6</v>
      </c>
      <c r="K604">
        <v>52.3</v>
      </c>
      <c r="L604">
        <v>0.2</v>
      </c>
      <c r="M604">
        <v>89.6</v>
      </c>
      <c r="N604">
        <v>1.7</v>
      </c>
      <c r="O604">
        <v>53.2</v>
      </c>
      <c r="P604">
        <v>1.4</v>
      </c>
      <c r="U604" t="s">
        <v>580</v>
      </c>
      <c r="V604">
        <f t="shared" si="91"/>
        <v>724084</v>
      </c>
      <c r="W604" t="str">
        <f t="shared" si="92"/>
        <v>St John XXIII Catholic School</v>
      </c>
      <c r="X604" t="str">
        <f>VLOOKUP($C604,$AJ$3:$AN$4906,3,FALSE)</f>
        <v>195 Athabasca St</v>
      </c>
      <c r="Y604" t="str">
        <f>VLOOKUP($C604,$AJ$3:$AN$4906,4,FALSE)</f>
        <v>Oshawa</v>
      </c>
      <c r="Z604" t="str">
        <f>VLOOKUP($C604,$AJ$3:$AN$4906,5,FALSE)</f>
        <v>L1H7J2</v>
      </c>
      <c r="AA604">
        <f t="shared" si="93"/>
        <v>66.3</v>
      </c>
      <c r="AB604">
        <f t="shared" si="94"/>
        <v>0.6</v>
      </c>
      <c r="AC604">
        <f t="shared" si="95"/>
        <v>52.3</v>
      </c>
      <c r="AD604">
        <f t="shared" si="96"/>
        <v>0.2</v>
      </c>
      <c r="AE604">
        <f t="shared" si="97"/>
        <v>89.6</v>
      </c>
      <c r="AF604">
        <f t="shared" si="98"/>
        <v>1.7</v>
      </c>
      <c r="AG604">
        <f t="shared" si="99"/>
        <v>53.2</v>
      </c>
      <c r="AH604">
        <f t="shared" si="100"/>
        <v>1.4</v>
      </c>
      <c r="AJ604" s="9">
        <v>731385</v>
      </c>
      <c r="AK604" t="s">
        <v>5021</v>
      </c>
      <c r="AL604" t="s">
        <v>5022</v>
      </c>
      <c r="AM604" t="s">
        <v>4966</v>
      </c>
      <c r="AN604" t="s">
        <v>5023</v>
      </c>
    </row>
    <row r="605" spans="1:40" x14ac:dyDescent="0.3">
      <c r="A605" t="s">
        <v>580</v>
      </c>
      <c r="B605" t="s">
        <v>612</v>
      </c>
      <c r="C605" s="10">
        <v>762733</v>
      </c>
      <c r="D605">
        <v>55</v>
      </c>
      <c r="E605">
        <v>14</v>
      </c>
      <c r="F605">
        <v>157</v>
      </c>
      <c r="G605">
        <v>176</v>
      </c>
      <c r="H605">
        <v>0</v>
      </c>
      <c r="I605">
        <v>80.599999999999994</v>
      </c>
      <c r="J605">
        <v>0.8</v>
      </c>
      <c r="K605">
        <v>59.2</v>
      </c>
      <c r="L605">
        <v>-0.5</v>
      </c>
      <c r="M605">
        <v>89.8</v>
      </c>
      <c r="N605">
        <v>0.5</v>
      </c>
      <c r="O605">
        <v>38.6</v>
      </c>
      <c r="P605">
        <v>-1.3</v>
      </c>
      <c r="U605" t="s">
        <v>580</v>
      </c>
      <c r="V605">
        <f t="shared" si="91"/>
        <v>762733</v>
      </c>
      <c r="W605" t="str">
        <f t="shared" si="92"/>
        <v>St Josephine Bakhita Catholic Elementary School</v>
      </c>
      <c r="X605" t="str">
        <f>VLOOKUP($C605,$AJ$3:$AN$4906,3,FALSE)</f>
        <v>51 Williamson Dr E</v>
      </c>
      <c r="Y605" t="str">
        <f>VLOOKUP($C605,$AJ$3:$AN$4906,4,FALSE)</f>
        <v>Ajax</v>
      </c>
      <c r="Z605" t="str">
        <f>VLOOKUP($C605,$AJ$3:$AN$4906,5,FALSE)</f>
        <v>L1T0B4</v>
      </c>
      <c r="AA605">
        <f t="shared" si="93"/>
        <v>80.599999999999994</v>
      </c>
      <c r="AB605">
        <f t="shared" si="94"/>
        <v>0.8</v>
      </c>
      <c r="AC605">
        <f t="shared" si="95"/>
        <v>59.2</v>
      </c>
      <c r="AD605">
        <f t="shared" si="96"/>
        <v>-0.5</v>
      </c>
      <c r="AE605">
        <f t="shared" si="97"/>
        <v>89.8</v>
      </c>
      <c r="AF605">
        <f t="shared" si="98"/>
        <v>0.5</v>
      </c>
      <c r="AG605">
        <f t="shared" si="99"/>
        <v>38.6</v>
      </c>
      <c r="AH605">
        <f t="shared" si="100"/>
        <v>-1.3</v>
      </c>
      <c r="AJ605" s="9">
        <v>705047</v>
      </c>
      <c r="AK605" t="s">
        <v>5024</v>
      </c>
      <c r="AL605" t="s">
        <v>5025</v>
      </c>
      <c r="AM605" t="s">
        <v>4966</v>
      </c>
      <c r="AN605" t="s">
        <v>5026</v>
      </c>
    </row>
    <row r="606" spans="1:40" x14ac:dyDescent="0.3">
      <c r="A606" t="s">
        <v>580</v>
      </c>
      <c r="B606" t="s">
        <v>613</v>
      </c>
      <c r="C606" s="10">
        <v>750435</v>
      </c>
      <c r="D606">
        <v>48</v>
      </c>
      <c r="E606">
        <v>16</v>
      </c>
      <c r="F606">
        <v>225</v>
      </c>
      <c r="G606">
        <v>172</v>
      </c>
      <c r="H606">
        <v>0</v>
      </c>
      <c r="I606">
        <v>25.8</v>
      </c>
      <c r="J606">
        <v>-3.1</v>
      </c>
      <c r="K606">
        <v>50.7</v>
      </c>
      <c r="L606">
        <v>-0.9</v>
      </c>
      <c r="M606">
        <v>85.8</v>
      </c>
      <c r="N606">
        <v>0.3</v>
      </c>
      <c r="O606">
        <v>53.5</v>
      </c>
      <c r="P606">
        <v>0.3</v>
      </c>
      <c r="U606" t="s">
        <v>580</v>
      </c>
      <c r="V606">
        <f t="shared" si="91"/>
        <v>750435</v>
      </c>
      <c r="W606" t="str">
        <f t="shared" si="92"/>
        <v>St Kateri Tekakwitha Catholic School</v>
      </c>
      <c r="X606" t="str">
        <f>VLOOKUP($C606,$AJ$3:$AN$4906,3,FALSE)</f>
        <v>1425 Coldstream Drive</v>
      </c>
      <c r="Y606" t="str">
        <f>VLOOKUP($C606,$AJ$3:$AN$4906,4,FALSE)</f>
        <v>Oshawa</v>
      </c>
      <c r="Z606" t="str">
        <f>VLOOKUP($C606,$AJ$3:$AN$4906,5,FALSE)</f>
        <v>L1K2Y8</v>
      </c>
      <c r="AA606">
        <f t="shared" si="93"/>
        <v>25.8</v>
      </c>
      <c r="AB606">
        <f t="shared" si="94"/>
        <v>-3.1</v>
      </c>
      <c r="AC606">
        <f t="shared" si="95"/>
        <v>50.7</v>
      </c>
      <c r="AD606">
        <f t="shared" si="96"/>
        <v>-0.9</v>
      </c>
      <c r="AE606">
        <f t="shared" si="97"/>
        <v>85.8</v>
      </c>
      <c r="AF606">
        <f t="shared" si="98"/>
        <v>0.3</v>
      </c>
      <c r="AG606">
        <f t="shared" si="99"/>
        <v>53.5</v>
      </c>
      <c r="AH606">
        <f t="shared" si="100"/>
        <v>0.3</v>
      </c>
      <c r="AJ606" s="9">
        <v>866248</v>
      </c>
      <c r="AK606" t="s">
        <v>5027</v>
      </c>
      <c r="AL606" t="s">
        <v>5028</v>
      </c>
      <c r="AM606" t="s">
        <v>4970</v>
      </c>
      <c r="AN606" t="s">
        <v>5029</v>
      </c>
    </row>
    <row r="607" spans="1:40" x14ac:dyDescent="0.3">
      <c r="A607" t="s">
        <v>580</v>
      </c>
      <c r="B607" t="s">
        <v>614</v>
      </c>
      <c r="C607" s="10">
        <v>733040</v>
      </c>
      <c r="D607">
        <v>47</v>
      </c>
      <c r="E607">
        <v>17</v>
      </c>
      <c r="F607">
        <v>68</v>
      </c>
      <c r="G607">
        <v>87</v>
      </c>
      <c r="H607">
        <v>0</v>
      </c>
      <c r="I607">
        <v>75</v>
      </c>
      <c r="J607">
        <v>0.7</v>
      </c>
      <c r="K607">
        <v>50</v>
      </c>
      <c r="L607">
        <v>-0.7</v>
      </c>
      <c r="M607">
        <v>84.5</v>
      </c>
      <c r="N607">
        <v>0.3</v>
      </c>
      <c r="O607">
        <v>34.5</v>
      </c>
      <c r="P607">
        <v>-1.2</v>
      </c>
      <c r="U607" t="s">
        <v>580</v>
      </c>
      <c r="V607">
        <f t="shared" si="91"/>
        <v>733040</v>
      </c>
      <c r="W607" t="str">
        <f t="shared" si="92"/>
        <v>St Teresa of Calcutta Catholic School</v>
      </c>
      <c r="X607" t="str">
        <f>VLOOKUP($C607,$AJ$3:$AN$4906,3,FALSE)</f>
        <v>15 Fishlock St</v>
      </c>
      <c r="Y607" t="str">
        <f>VLOOKUP($C607,$AJ$3:$AN$4906,4,FALSE)</f>
        <v>Ajax</v>
      </c>
      <c r="Z607" t="str">
        <f>VLOOKUP($C607,$AJ$3:$AN$4906,5,FALSE)</f>
        <v>L1Z1H1</v>
      </c>
      <c r="AA607">
        <f t="shared" si="93"/>
        <v>75</v>
      </c>
      <c r="AB607">
        <f t="shared" si="94"/>
        <v>0.7</v>
      </c>
      <c r="AC607">
        <f t="shared" si="95"/>
        <v>50</v>
      </c>
      <c r="AD607">
        <f t="shared" si="96"/>
        <v>-0.7</v>
      </c>
      <c r="AE607">
        <f t="shared" si="97"/>
        <v>84.5</v>
      </c>
      <c r="AF607">
        <f t="shared" si="98"/>
        <v>0.3</v>
      </c>
      <c r="AG607">
        <f t="shared" si="99"/>
        <v>34.5</v>
      </c>
      <c r="AH607">
        <f t="shared" si="100"/>
        <v>-1.2</v>
      </c>
      <c r="AJ607" s="9">
        <v>769765</v>
      </c>
      <c r="AK607" t="s">
        <v>5030</v>
      </c>
      <c r="AL607" t="s">
        <v>5031</v>
      </c>
      <c r="AM607" t="s">
        <v>4970</v>
      </c>
      <c r="AN607" t="s">
        <v>5032</v>
      </c>
    </row>
    <row r="608" spans="1:40" x14ac:dyDescent="0.3">
      <c r="A608" t="s">
        <v>615</v>
      </c>
      <c r="B608" t="s">
        <v>616</v>
      </c>
      <c r="C608" s="10">
        <v>2801</v>
      </c>
      <c r="D608">
        <v>34</v>
      </c>
      <c r="E608">
        <v>24</v>
      </c>
      <c r="F608">
        <v>128</v>
      </c>
      <c r="G608">
        <v>91</v>
      </c>
      <c r="H608">
        <v>0</v>
      </c>
      <c r="I608">
        <v>48</v>
      </c>
      <c r="J608">
        <v>-1</v>
      </c>
      <c r="K608">
        <v>45.3</v>
      </c>
      <c r="L608">
        <v>-0.8</v>
      </c>
      <c r="M608">
        <v>73.099999999999994</v>
      </c>
      <c r="N608">
        <v>-0.4</v>
      </c>
      <c r="O608">
        <v>31.9</v>
      </c>
      <c r="P608">
        <v>-0.8</v>
      </c>
      <c r="U608" t="s">
        <v>615</v>
      </c>
      <c r="V608">
        <f t="shared" si="91"/>
        <v>2801</v>
      </c>
      <c r="W608" t="str">
        <f t="shared" si="92"/>
        <v>Adelaide Mclaughlin Public School</v>
      </c>
      <c r="X608" t="str">
        <f>VLOOKUP($C608,$AJ$3:$AN$4906,3,FALSE)</f>
        <v>630 Stevenson Rd N</v>
      </c>
      <c r="Y608" t="str">
        <f>VLOOKUP($C608,$AJ$3:$AN$4906,4,FALSE)</f>
        <v>Oshawa</v>
      </c>
      <c r="Z608" t="str">
        <f>VLOOKUP($C608,$AJ$3:$AN$4906,5,FALSE)</f>
        <v>L1J5P1</v>
      </c>
      <c r="AA608">
        <f t="shared" si="93"/>
        <v>48</v>
      </c>
      <c r="AB608">
        <f t="shared" si="94"/>
        <v>-1</v>
      </c>
      <c r="AC608">
        <f t="shared" si="95"/>
        <v>45.3</v>
      </c>
      <c r="AD608">
        <f t="shared" si="96"/>
        <v>-0.8</v>
      </c>
      <c r="AE608">
        <f t="shared" si="97"/>
        <v>73.099999999999994</v>
      </c>
      <c r="AF608">
        <f t="shared" si="98"/>
        <v>-0.4</v>
      </c>
      <c r="AG608">
        <f t="shared" si="99"/>
        <v>31.9</v>
      </c>
      <c r="AH608">
        <f t="shared" si="100"/>
        <v>-0.8</v>
      </c>
      <c r="AJ608" s="9">
        <v>705390</v>
      </c>
      <c r="AK608" t="s">
        <v>5033</v>
      </c>
      <c r="AL608" t="s">
        <v>5034</v>
      </c>
      <c r="AM608" t="s">
        <v>5035</v>
      </c>
      <c r="AN608" t="s">
        <v>5036</v>
      </c>
    </row>
    <row r="609" spans="1:40" x14ac:dyDescent="0.3">
      <c r="A609" t="s">
        <v>615</v>
      </c>
      <c r="B609" t="s">
        <v>617</v>
      </c>
      <c r="C609" s="10">
        <v>9008</v>
      </c>
      <c r="D609">
        <v>46</v>
      </c>
      <c r="E609">
        <v>21</v>
      </c>
      <c r="F609">
        <v>83</v>
      </c>
      <c r="G609">
        <v>223</v>
      </c>
      <c r="H609">
        <v>0</v>
      </c>
      <c r="I609">
        <v>61.4</v>
      </c>
      <c r="J609">
        <v>-0.3</v>
      </c>
      <c r="K609">
        <v>56.6</v>
      </c>
      <c r="L609">
        <v>-0.2</v>
      </c>
      <c r="M609">
        <v>86.8</v>
      </c>
      <c r="N609">
        <v>0.6</v>
      </c>
      <c r="O609">
        <v>68.599999999999994</v>
      </c>
      <c r="P609">
        <v>1.6</v>
      </c>
      <c r="U609" t="s">
        <v>615</v>
      </c>
      <c r="V609">
        <f t="shared" si="91"/>
        <v>9008</v>
      </c>
      <c r="W609" t="str">
        <f t="shared" si="92"/>
        <v>Alexander Graham Bell Public School</v>
      </c>
      <c r="X609" t="str">
        <f>VLOOKUP($C609,$AJ$3:$AN$4906,3,FALSE)</f>
        <v>25 HARKINS</v>
      </c>
      <c r="Y609" t="str">
        <f>VLOOKUP($C609,$AJ$3:$AN$4906,4,FALSE)</f>
        <v>AJAX</v>
      </c>
      <c r="Z609" t="str">
        <f>VLOOKUP($C609,$AJ$3:$AN$4906,5,FALSE)</f>
        <v>L1T3T6</v>
      </c>
      <c r="AA609">
        <f t="shared" si="93"/>
        <v>61.4</v>
      </c>
      <c r="AB609">
        <f t="shared" si="94"/>
        <v>-0.3</v>
      </c>
      <c r="AC609">
        <f t="shared" si="95"/>
        <v>56.6</v>
      </c>
      <c r="AD609">
        <f t="shared" si="96"/>
        <v>-0.2</v>
      </c>
      <c r="AE609">
        <f t="shared" si="97"/>
        <v>86.8</v>
      </c>
      <c r="AF609">
        <f t="shared" si="98"/>
        <v>0.6</v>
      </c>
      <c r="AG609">
        <f t="shared" si="99"/>
        <v>68.599999999999994</v>
      </c>
      <c r="AH609">
        <f t="shared" si="100"/>
        <v>1.6</v>
      </c>
      <c r="AJ609" s="9">
        <v>741671</v>
      </c>
      <c r="AK609" t="s">
        <v>5037</v>
      </c>
      <c r="AL609" t="s">
        <v>5038</v>
      </c>
      <c r="AM609" t="s">
        <v>4966</v>
      </c>
      <c r="AN609" t="s">
        <v>5039</v>
      </c>
    </row>
    <row r="610" spans="1:40" x14ac:dyDescent="0.3">
      <c r="A610" t="s">
        <v>615</v>
      </c>
      <c r="B610" t="s">
        <v>618</v>
      </c>
      <c r="C610" s="10">
        <v>14052</v>
      </c>
      <c r="D610">
        <v>48</v>
      </c>
      <c r="E610">
        <v>22</v>
      </c>
      <c r="F610">
        <v>115</v>
      </c>
      <c r="G610">
        <v>98</v>
      </c>
      <c r="H610">
        <v>0</v>
      </c>
      <c r="I610">
        <v>66.5</v>
      </c>
      <c r="J610">
        <v>-0.1</v>
      </c>
      <c r="K610">
        <v>60</v>
      </c>
      <c r="L610">
        <v>-0.1</v>
      </c>
      <c r="M610">
        <v>84.2</v>
      </c>
      <c r="N610">
        <v>0.1</v>
      </c>
      <c r="O610">
        <v>64.3</v>
      </c>
      <c r="P610">
        <v>1.1000000000000001</v>
      </c>
      <c r="U610" t="s">
        <v>615</v>
      </c>
      <c r="V610">
        <f t="shared" si="91"/>
        <v>14052</v>
      </c>
      <c r="W610" t="str">
        <f t="shared" si="92"/>
        <v>Altona Forest Public School</v>
      </c>
      <c r="X610" t="str">
        <f>VLOOKUP($C610,$AJ$3:$AN$4906,3,FALSE)</f>
        <v>405 WOODSMERE</v>
      </c>
      <c r="Y610" t="str">
        <f>VLOOKUP($C610,$AJ$3:$AN$4906,4,FALSE)</f>
        <v>PICKERING</v>
      </c>
      <c r="Z610" t="str">
        <f>VLOOKUP($C610,$AJ$3:$AN$4906,5,FALSE)</f>
        <v>L1V7A3</v>
      </c>
      <c r="AA610">
        <f t="shared" si="93"/>
        <v>66.5</v>
      </c>
      <c r="AB610">
        <f t="shared" si="94"/>
        <v>-0.1</v>
      </c>
      <c r="AC610">
        <f t="shared" si="95"/>
        <v>60</v>
      </c>
      <c r="AD610">
        <f t="shared" si="96"/>
        <v>-0.1</v>
      </c>
      <c r="AE610">
        <f t="shared" si="97"/>
        <v>84.2</v>
      </c>
      <c r="AF610">
        <f t="shared" si="98"/>
        <v>0.1</v>
      </c>
      <c r="AG610">
        <f t="shared" si="99"/>
        <v>64.3</v>
      </c>
      <c r="AH610">
        <f t="shared" si="100"/>
        <v>1.1000000000000001</v>
      </c>
      <c r="AJ610" s="9">
        <v>764264</v>
      </c>
      <c r="AK610" t="s">
        <v>5040</v>
      </c>
      <c r="AL610" t="s">
        <v>5041</v>
      </c>
      <c r="AM610" t="s">
        <v>5042</v>
      </c>
      <c r="AN610" t="s">
        <v>5043</v>
      </c>
    </row>
    <row r="611" spans="1:40" x14ac:dyDescent="0.3">
      <c r="A611" t="s">
        <v>615</v>
      </c>
      <c r="B611" t="s">
        <v>619</v>
      </c>
      <c r="C611" s="10">
        <v>20036</v>
      </c>
      <c r="D611">
        <v>39</v>
      </c>
      <c r="E611">
        <v>24</v>
      </c>
      <c r="F611">
        <v>106</v>
      </c>
      <c r="G611">
        <v>77</v>
      </c>
      <c r="H611">
        <v>0</v>
      </c>
      <c r="I611">
        <v>65.599999999999994</v>
      </c>
      <c r="J611">
        <v>0.3</v>
      </c>
      <c r="K611">
        <v>57.5</v>
      </c>
      <c r="L611">
        <v>0.3</v>
      </c>
      <c r="M611">
        <v>79.900000000000006</v>
      </c>
      <c r="N611">
        <v>0.3</v>
      </c>
      <c r="O611">
        <v>37.700000000000003</v>
      </c>
      <c r="P611">
        <v>-0.4</v>
      </c>
      <c r="U611" t="s">
        <v>615</v>
      </c>
      <c r="V611">
        <f t="shared" si="91"/>
        <v>20036</v>
      </c>
      <c r="W611" t="str">
        <f t="shared" si="92"/>
        <v>Applecroft Public School</v>
      </c>
      <c r="X611" t="str">
        <f>VLOOKUP($C611,$AJ$3:$AN$4906,3,FALSE)</f>
        <v>55 Coles Ave</v>
      </c>
      <c r="Y611" t="str">
        <f>VLOOKUP($C611,$AJ$3:$AN$4906,4,FALSE)</f>
        <v>Ajax</v>
      </c>
      <c r="Z611" t="str">
        <f>VLOOKUP($C611,$AJ$3:$AN$4906,5,FALSE)</f>
        <v>L1T3H5</v>
      </c>
      <c r="AA611">
        <f t="shared" si="93"/>
        <v>65.599999999999994</v>
      </c>
      <c r="AB611">
        <f t="shared" si="94"/>
        <v>0.3</v>
      </c>
      <c r="AC611">
        <f t="shared" si="95"/>
        <v>57.5</v>
      </c>
      <c r="AD611">
        <f t="shared" si="96"/>
        <v>0.3</v>
      </c>
      <c r="AE611">
        <f t="shared" si="97"/>
        <v>79.900000000000006</v>
      </c>
      <c r="AF611">
        <f t="shared" si="98"/>
        <v>0.3</v>
      </c>
      <c r="AG611">
        <f t="shared" si="99"/>
        <v>37.700000000000003</v>
      </c>
      <c r="AH611">
        <f t="shared" si="100"/>
        <v>-0.4</v>
      </c>
      <c r="AJ611" s="9">
        <v>703168</v>
      </c>
      <c r="AK611" t="s">
        <v>5044</v>
      </c>
      <c r="AL611" t="s">
        <v>5045</v>
      </c>
      <c r="AM611" t="s">
        <v>4966</v>
      </c>
      <c r="AN611" t="s">
        <v>5046</v>
      </c>
    </row>
    <row r="612" spans="1:40" x14ac:dyDescent="0.3">
      <c r="A612" t="s">
        <v>615</v>
      </c>
      <c r="B612" t="s">
        <v>620</v>
      </c>
      <c r="C612" s="10">
        <v>36609</v>
      </c>
      <c r="D612">
        <v>34</v>
      </c>
      <c r="E612">
        <v>32</v>
      </c>
      <c r="F612">
        <v>90</v>
      </c>
      <c r="G612">
        <v>108</v>
      </c>
      <c r="H612">
        <v>0</v>
      </c>
      <c r="I612">
        <v>43.9</v>
      </c>
      <c r="J612">
        <v>-1.1000000000000001</v>
      </c>
      <c r="K612">
        <v>35.6</v>
      </c>
      <c r="L612">
        <v>-1</v>
      </c>
      <c r="M612">
        <v>66.2</v>
      </c>
      <c r="N612">
        <v>-0.9</v>
      </c>
      <c r="O612">
        <v>23.1</v>
      </c>
      <c r="P612">
        <v>-1.1000000000000001</v>
      </c>
      <c r="U612" t="s">
        <v>615</v>
      </c>
      <c r="V612">
        <f t="shared" si="91"/>
        <v>36609</v>
      </c>
      <c r="W612" t="str">
        <f t="shared" si="92"/>
        <v>Bayview Heights Public School</v>
      </c>
      <c r="X612" t="str">
        <f>VLOOKUP($C612,$AJ$3:$AN$4906,3,FALSE)</f>
        <v>1400 Garvolin Ave</v>
      </c>
      <c r="Y612" t="str">
        <f>VLOOKUP($C612,$AJ$3:$AN$4906,4,FALSE)</f>
        <v>Pickering</v>
      </c>
      <c r="Z612" t="str">
        <f>VLOOKUP($C612,$AJ$3:$AN$4906,5,FALSE)</f>
        <v>L1W1J6</v>
      </c>
      <c r="AA612">
        <f t="shared" si="93"/>
        <v>43.9</v>
      </c>
      <c r="AB612">
        <f t="shared" si="94"/>
        <v>-1.1000000000000001</v>
      </c>
      <c r="AC612">
        <f t="shared" si="95"/>
        <v>35.6</v>
      </c>
      <c r="AD612">
        <f t="shared" si="96"/>
        <v>-1</v>
      </c>
      <c r="AE612">
        <f t="shared" si="97"/>
        <v>66.2</v>
      </c>
      <c r="AF612">
        <f t="shared" si="98"/>
        <v>-0.9</v>
      </c>
      <c r="AG612">
        <f t="shared" si="99"/>
        <v>23.1</v>
      </c>
      <c r="AH612">
        <f t="shared" si="100"/>
        <v>-1.1000000000000001</v>
      </c>
      <c r="AJ612" s="9">
        <v>705055</v>
      </c>
      <c r="AK612" t="s">
        <v>5047</v>
      </c>
      <c r="AL612" t="s">
        <v>5048</v>
      </c>
      <c r="AM612" t="s">
        <v>5049</v>
      </c>
      <c r="AN612" t="s">
        <v>5050</v>
      </c>
    </row>
    <row r="613" spans="1:40" x14ac:dyDescent="0.3">
      <c r="A613" t="s">
        <v>615</v>
      </c>
      <c r="B613" t="s">
        <v>621</v>
      </c>
      <c r="C613" s="10">
        <v>38083</v>
      </c>
      <c r="D613">
        <v>33</v>
      </c>
      <c r="E613">
        <v>28</v>
      </c>
      <c r="F613">
        <v>68</v>
      </c>
      <c r="G613">
        <v>69</v>
      </c>
      <c r="H613">
        <v>0</v>
      </c>
      <c r="I613">
        <v>66.900000000000006</v>
      </c>
      <c r="J613">
        <v>0.4</v>
      </c>
      <c r="K613">
        <v>54.4</v>
      </c>
      <c r="L613">
        <v>0.1</v>
      </c>
      <c r="M613">
        <v>68.8</v>
      </c>
      <c r="N613">
        <v>-0.9</v>
      </c>
      <c r="O613">
        <v>24.6</v>
      </c>
      <c r="P613">
        <v>-1.2</v>
      </c>
      <c r="U613" t="s">
        <v>615</v>
      </c>
      <c r="V613">
        <f>VLOOKUP(C613,$AJ$3:$AN$4906,1,FALSE)</f>
        <v>38083</v>
      </c>
      <c r="W613" t="str">
        <f t="shared" si="92"/>
        <v>Beau Valley Public School</v>
      </c>
      <c r="X613" t="str">
        <f>VLOOKUP($C613,$AJ$3:$AN$4906,3,FALSE)</f>
        <v>230 MARIGOLD AVE</v>
      </c>
      <c r="Y613" t="str">
        <f>VLOOKUP($C613,$AJ$3:$AN$4906,4,FALSE)</f>
        <v>OSHAWA</v>
      </c>
      <c r="Z613" t="str">
        <f>VLOOKUP($C613,$AJ$3:$AN$4906,5,FALSE)</f>
        <v>L1G3G3</v>
      </c>
      <c r="AA613">
        <f t="shared" si="93"/>
        <v>66.900000000000006</v>
      </c>
      <c r="AB613">
        <f t="shared" si="94"/>
        <v>0.4</v>
      </c>
      <c r="AC613">
        <f t="shared" si="95"/>
        <v>54.4</v>
      </c>
      <c r="AD613">
        <f t="shared" si="96"/>
        <v>0.1</v>
      </c>
      <c r="AE613">
        <f t="shared" si="97"/>
        <v>68.8</v>
      </c>
      <c r="AF613">
        <f t="shared" si="98"/>
        <v>-0.9</v>
      </c>
      <c r="AG613">
        <f t="shared" si="99"/>
        <v>24.6</v>
      </c>
      <c r="AH613">
        <f t="shared" si="100"/>
        <v>-1.2</v>
      </c>
      <c r="AJ613" s="9">
        <v>864730</v>
      </c>
      <c r="AK613" t="s">
        <v>5051</v>
      </c>
      <c r="AL613" t="s">
        <v>5052</v>
      </c>
      <c r="AM613" t="s">
        <v>4970</v>
      </c>
      <c r="AN613" t="s">
        <v>5053</v>
      </c>
    </row>
    <row r="614" spans="1:40" x14ac:dyDescent="0.3">
      <c r="A614" t="s">
        <v>615</v>
      </c>
      <c r="B614" t="s">
        <v>622</v>
      </c>
      <c r="C614" s="10">
        <v>288279</v>
      </c>
      <c r="F614">
        <v>35</v>
      </c>
      <c r="G614">
        <v>44</v>
      </c>
      <c r="I614">
        <v>50</v>
      </c>
      <c r="K614">
        <v>51.4</v>
      </c>
      <c r="M614">
        <v>78.400000000000006</v>
      </c>
      <c r="O614">
        <v>29.5</v>
      </c>
      <c r="U614" t="s">
        <v>615</v>
      </c>
      <c r="V614" s="10">
        <f>C614</f>
        <v>288279</v>
      </c>
      <c r="W614" t="str">
        <f>B614</f>
        <v>Beaver River Public School</v>
      </c>
      <c r="X614" s="13" t="s">
        <v>16887</v>
      </c>
      <c r="Y614" s="13" t="s">
        <v>6291</v>
      </c>
      <c r="Z614" s="13" t="s">
        <v>6292</v>
      </c>
      <c r="AA614">
        <f t="shared" si="93"/>
        <v>50</v>
      </c>
      <c r="AB614">
        <f t="shared" si="94"/>
        <v>0</v>
      </c>
      <c r="AC614">
        <f t="shared" si="95"/>
        <v>51.4</v>
      </c>
      <c r="AD614">
        <f t="shared" si="96"/>
        <v>0</v>
      </c>
      <c r="AE614">
        <f t="shared" si="97"/>
        <v>78.400000000000006</v>
      </c>
      <c r="AF614">
        <f t="shared" si="98"/>
        <v>0</v>
      </c>
      <c r="AG614">
        <f t="shared" si="99"/>
        <v>29.5</v>
      </c>
      <c r="AH614">
        <f t="shared" si="100"/>
        <v>0</v>
      </c>
      <c r="AJ614" s="9">
        <v>701688</v>
      </c>
      <c r="AK614" t="s">
        <v>5054</v>
      </c>
      <c r="AL614" t="s">
        <v>5055</v>
      </c>
      <c r="AM614" t="s">
        <v>5056</v>
      </c>
      <c r="AN614" t="s">
        <v>5057</v>
      </c>
    </row>
    <row r="615" spans="1:40" x14ac:dyDescent="0.3">
      <c r="A615" t="s">
        <v>615</v>
      </c>
      <c r="B615" t="s">
        <v>623</v>
      </c>
      <c r="C615" s="10">
        <v>42269</v>
      </c>
      <c r="D615">
        <v>52</v>
      </c>
      <c r="E615">
        <v>15</v>
      </c>
      <c r="F615">
        <v>144</v>
      </c>
      <c r="G615">
        <v>130</v>
      </c>
      <c r="H615">
        <v>0</v>
      </c>
      <c r="I615">
        <v>65.3</v>
      </c>
      <c r="J615">
        <v>-0.2</v>
      </c>
      <c r="K615">
        <v>63.2</v>
      </c>
      <c r="L615">
        <v>0.1</v>
      </c>
      <c r="M615">
        <v>74.599999999999994</v>
      </c>
      <c r="N615">
        <v>-1</v>
      </c>
      <c r="O615">
        <v>40</v>
      </c>
      <c r="P615">
        <v>-1</v>
      </c>
      <c r="U615" t="s">
        <v>615</v>
      </c>
      <c r="V615">
        <f t="shared" si="91"/>
        <v>42269</v>
      </c>
      <c r="W615" t="str">
        <f t="shared" si="92"/>
        <v>Bellwood Public School</v>
      </c>
      <c r="X615" t="str">
        <f>VLOOKUP($C615,$AJ$3:$AN$4906,3,FALSE)</f>
        <v>30 Bellwood Dr</v>
      </c>
      <c r="Y615" t="str">
        <f>VLOOKUP($C615,$AJ$3:$AN$4906,4,FALSE)</f>
        <v>Whitby</v>
      </c>
      <c r="Z615" t="str">
        <f>VLOOKUP($C615,$AJ$3:$AN$4906,5,FALSE)</f>
        <v>L1N8M4</v>
      </c>
      <c r="AA615">
        <f t="shared" si="93"/>
        <v>65.3</v>
      </c>
      <c r="AB615">
        <f t="shared" si="94"/>
        <v>-0.2</v>
      </c>
      <c r="AC615">
        <f t="shared" si="95"/>
        <v>63.2</v>
      </c>
      <c r="AD615">
        <f t="shared" si="96"/>
        <v>0.1</v>
      </c>
      <c r="AE615">
        <f t="shared" si="97"/>
        <v>74.599999999999994</v>
      </c>
      <c r="AF615">
        <f t="shared" si="98"/>
        <v>-1</v>
      </c>
      <c r="AG615">
        <f t="shared" si="99"/>
        <v>40</v>
      </c>
      <c r="AH615">
        <f t="shared" si="100"/>
        <v>-1</v>
      </c>
      <c r="AJ615" s="9">
        <v>722901</v>
      </c>
      <c r="AK615" t="s">
        <v>5058</v>
      </c>
      <c r="AL615" t="s">
        <v>5059</v>
      </c>
      <c r="AM615" t="s">
        <v>4030</v>
      </c>
      <c r="AN615" t="s">
        <v>5060</v>
      </c>
    </row>
    <row r="616" spans="1:40" x14ac:dyDescent="0.3">
      <c r="A616" t="s">
        <v>615</v>
      </c>
      <c r="B616" t="s">
        <v>624</v>
      </c>
      <c r="C616" s="10">
        <v>515523</v>
      </c>
      <c r="D616">
        <v>36</v>
      </c>
      <c r="E616">
        <v>30</v>
      </c>
      <c r="F616">
        <v>104</v>
      </c>
      <c r="G616">
        <v>121</v>
      </c>
      <c r="H616">
        <v>0</v>
      </c>
      <c r="I616">
        <v>25</v>
      </c>
      <c r="J616">
        <v>-2.7</v>
      </c>
      <c r="K616">
        <v>63.5</v>
      </c>
      <c r="L616">
        <v>0.9</v>
      </c>
      <c r="M616">
        <v>77.7</v>
      </c>
      <c r="N616">
        <v>0.1</v>
      </c>
      <c r="O616">
        <v>41.3</v>
      </c>
      <c r="P616">
        <v>0.1</v>
      </c>
      <c r="U616" t="s">
        <v>615</v>
      </c>
      <c r="V616">
        <f t="shared" si="91"/>
        <v>515523</v>
      </c>
      <c r="W616" t="str">
        <f t="shared" si="92"/>
        <v>Biidaasige Mandamin Public School</v>
      </c>
      <c r="X616" t="str">
        <f>VLOOKUP($C616,$AJ$3:$AN$4906,3,FALSE)</f>
        <v>777 Balaton Ave</v>
      </c>
      <c r="Y616" t="str">
        <f>VLOOKUP($C616,$AJ$3:$AN$4906,4,FALSE)</f>
        <v>Pickering</v>
      </c>
      <c r="Z616" t="str">
        <f>VLOOKUP($C616,$AJ$3:$AN$4906,5,FALSE)</f>
        <v>L1W1W7</v>
      </c>
      <c r="AA616">
        <f t="shared" si="93"/>
        <v>25</v>
      </c>
      <c r="AB616">
        <f t="shared" si="94"/>
        <v>-2.7</v>
      </c>
      <c r="AC616">
        <f t="shared" si="95"/>
        <v>63.5</v>
      </c>
      <c r="AD616">
        <f t="shared" si="96"/>
        <v>0.9</v>
      </c>
      <c r="AE616">
        <f t="shared" si="97"/>
        <v>77.7</v>
      </c>
      <c r="AF616">
        <f t="shared" si="98"/>
        <v>0.1</v>
      </c>
      <c r="AG616">
        <f t="shared" si="99"/>
        <v>41.3</v>
      </c>
      <c r="AH616">
        <f t="shared" si="100"/>
        <v>0.1</v>
      </c>
      <c r="AJ616" s="9">
        <v>705136</v>
      </c>
      <c r="AK616" t="s">
        <v>5061</v>
      </c>
      <c r="AL616" t="s">
        <v>5062</v>
      </c>
      <c r="AM616" t="s">
        <v>4970</v>
      </c>
      <c r="AN616" t="s">
        <v>5063</v>
      </c>
    </row>
    <row r="617" spans="1:40" x14ac:dyDescent="0.3">
      <c r="A617" t="s">
        <v>615</v>
      </c>
      <c r="B617" t="s">
        <v>625</v>
      </c>
      <c r="C617" s="10">
        <v>637517</v>
      </c>
      <c r="D617">
        <v>61</v>
      </c>
      <c r="E617">
        <v>14</v>
      </c>
      <c r="F617">
        <v>140</v>
      </c>
      <c r="G617">
        <v>176</v>
      </c>
      <c r="H617">
        <v>0</v>
      </c>
      <c r="I617">
        <v>61.4</v>
      </c>
      <c r="J617">
        <v>-1</v>
      </c>
      <c r="K617">
        <v>57.9</v>
      </c>
      <c r="L617">
        <v>-1</v>
      </c>
      <c r="M617">
        <v>84.9</v>
      </c>
      <c r="N617">
        <v>-0.4</v>
      </c>
      <c r="O617">
        <v>55.7</v>
      </c>
      <c r="P617">
        <v>-0.3</v>
      </c>
      <c r="U617" t="s">
        <v>615</v>
      </c>
      <c r="V617">
        <f t="shared" si="91"/>
        <v>637517</v>
      </c>
      <c r="W617" t="str">
        <f t="shared" si="92"/>
        <v>Blair Ridge Public School</v>
      </c>
      <c r="X617" t="str">
        <f>VLOOKUP($C617,$AJ$3:$AN$4906,3,FALSE)</f>
        <v>100 Blackfriar Avenue</v>
      </c>
      <c r="Y617" t="str">
        <f>VLOOKUP($C617,$AJ$3:$AN$4906,4,FALSE)</f>
        <v>Whitby</v>
      </c>
      <c r="Z617" t="str">
        <f>VLOOKUP($C617,$AJ$3:$AN$4906,5,FALSE)</f>
        <v>L1M0E8</v>
      </c>
      <c r="AA617">
        <f t="shared" si="93"/>
        <v>61.4</v>
      </c>
      <c r="AB617">
        <f t="shared" si="94"/>
        <v>-1</v>
      </c>
      <c r="AC617">
        <f t="shared" si="95"/>
        <v>57.9</v>
      </c>
      <c r="AD617">
        <f t="shared" si="96"/>
        <v>-1</v>
      </c>
      <c r="AE617">
        <f t="shared" si="97"/>
        <v>84.9</v>
      </c>
      <c r="AF617">
        <f t="shared" si="98"/>
        <v>-0.4</v>
      </c>
      <c r="AG617">
        <f t="shared" si="99"/>
        <v>55.7</v>
      </c>
      <c r="AH617">
        <f t="shared" si="100"/>
        <v>-0.3</v>
      </c>
      <c r="AJ617" s="9">
        <v>696005</v>
      </c>
      <c r="AK617" t="s">
        <v>5064</v>
      </c>
      <c r="AL617" t="s">
        <v>5065</v>
      </c>
      <c r="AM617" t="s">
        <v>4982</v>
      </c>
      <c r="AN617" t="s">
        <v>4983</v>
      </c>
    </row>
    <row r="618" spans="1:40" x14ac:dyDescent="0.3">
      <c r="A618" t="s">
        <v>615</v>
      </c>
      <c r="B618" t="s">
        <v>626</v>
      </c>
      <c r="C618" s="10">
        <v>33880</v>
      </c>
      <c r="D618">
        <v>11</v>
      </c>
      <c r="E618">
        <v>40</v>
      </c>
      <c r="F618">
        <v>77</v>
      </c>
      <c r="G618">
        <v>81</v>
      </c>
      <c r="H618">
        <v>0</v>
      </c>
      <c r="I618">
        <v>35.700000000000003</v>
      </c>
      <c r="J618">
        <v>-0.7</v>
      </c>
      <c r="K618">
        <v>32.5</v>
      </c>
      <c r="L618">
        <v>-0.2</v>
      </c>
      <c r="M618">
        <v>62.3</v>
      </c>
      <c r="N618">
        <v>0.1</v>
      </c>
      <c r="O618">
        <v>30.9</v>
      </c>
      <c r="P618">
        <v>0.7</v>
      </c>
      <c r="U618" t="s">
        <v>615</v>
      </c>
      <c r="V618">
        <f t="shared" si="91"/>
        <v>33880</v>
      </c>
      <c r="W618" t="str">
        <f t="shared" si="92"/>
        <v>Bobby Orr Public School</v>
      </c>
      <c r="X618" t="str">
        <f>VLOOKUP($C618,$AJ$3:$AN$4906,3,FALSE)</f>
        <v>7 Waterloo St</v>
      </c>
      <c r="Y618" t="str">
        <f>VLOOKUP($C618,$AJ$3:$AN$4906,4,FALSE)</f>
        <v>Oshawa</v>
      </c>
      <c r="Z618" t="str">
        <f>VLOOKUP($C618,$AJ$3:$AN$4906,5,FALSE)</f>
        <v>L1H8V9</v>
      </c>
      <c r="AA618">
        <f t="shared" si="93"/>
        <v>35.700000000000003</v>
      </c>
      <c r="AB618">
        <f t="shared" si="94"/>
        <v>-0.7</v>
      </c>
      <c r="AC618">
        <f t="shared" si="95"/>
        <v>32.5</v>
      </c>
      <c r="AD618">
        <f t="shared" si="96"/>
        <v>-0.2</v>
      </c>
      <c r="AE618">
        <f t="shared" si="97"/>
        <v>62.3</v>
      </c>
      <c r="AF618">
        <f t="shared" si="98"/>
        <v>0.1</v>
      </c>
      <c r="AG618">
        <f t="shared" si="99"/>
        <v>30.9</v>
      </c>
      <c r="AH618">
        <f t="shared" si="100"/>
        <v>0.7</v>
      </c>
      <c r="AJ618" s="9">
        <v>744957</v>
      </c>
      <c r="AK618" t="s">
        <v>243</v>
      </c>
      <c r="AL618" t="s">
        <v>5066</v>
      </c>
      <c r="AM618" t="s">
        <v>5042</v>
      </c>
      <c r="AN618" t="s">
        <v>5067</v>
      </c>
    </row>
    <row r="619" spans="1:40" x14ac:dyDescent="0.3">
      <c r="A619" t="s">
        <v>615</v>
      </c>
      <c r="B619" t="s">
        <v>627</v>
      </c>
      <c r="C619" s="10">
        <v>33952</v>
      </c>
      <c r="D619">
        <v>41</v>
      </c>
      <c r="E619">
        <v>27</v>
      </c>
      <c r="F619">
        <v>181</v>
      </c>
      <c r="G619">
        <v>189</v>
      </c>
      <c r="H619">
        <v>0</v>
      </c>
      <c r="I619">
        <v>51.1</v>
      </c>
      <c r="J619">
        <v>-0.7</v>
      </c>
      <c r="K619">
        <v>40.299999999999997</v>
      </c>
      <c r="L619">
        <v>-1</v>
      </c>
      <c r="M619">
        <v>62.2</v>
      </c>
      <c r="N619">
        <v>-1.6</v>
      </c>
      <c r="O619">
        <v>25.9</v>
      </c>
      <c r="P619">
        <v>-1.2</v>
      </c>
      <c r="U619" t="s">
        <v>615</v>
      </c>
      <c r="V619">
        <f t="shared" si="91"/>
        <v>33952</v>
      </c>
      <c r="W619" t="str">
        <f t="shared" si="92"/>
        <v>Bolton C Falby Public School</v>
      </c>
      <c r="X619" t="str">
        <f>VLOOKUP($C619,$AJ$3:$AN$4906,3,FALSE)</f>
        <v>80 Falby Crt</v>
      </c>
      <c r="Y619" t="str">
        <f>VLOOKUP($C619,$AJ$3:$AN$4906,4,FALSE)</f>
        <v>Ajax</v>
      </c>
      <c r="Z619" t="str">
        <f>VLOOKUP($C619,$AJ$3:$AN$4906,5,FALSE)</f>
        <v>L1S1N4</v>
      </c>
      <c r="AA619">
        <f t="shared" si="93"/>
        <v>51.1</v>
      </c>
      <c r="AB619">
        <f t="shared" si="94"/>
        <v>-0.7</v>
      </c>
      <c r="AC619">
        <f t="shared" si="95"/>
        <v>40.299999999999997</v>
      </c>
      <c r="AD619">
        <f t="shared" si="96"/>
        <v>-1</v>
      </c>
      <c r="AE619">
        <f t="shared" si="97"/>
        <v>62.2</v>
      </c>
      <c r="AF619">
        <f t="shared" si="98"/>
        <v>-1.6</v>
      </c>
      <c r="AG619">
        <f t="shared" si="99"/>
        <v>25.9</v>
      </c>
      <c r="AH619">
        <f t="shared" si="100"/>
        <v>-1.2</v>
      </c>
      <c r="AJ619" s="9">
        <v>701670</v>
      </c>
      <c r="AK619" t="s">
        <v>5068</v>
      </c>
      <c r="AL619" t="s">
        <v>5069</v>
      </c>
      <c r="AM619" t="s">
        <v>3523</v>
      </c>
      <c r="AN619" t="s">
        <v>5070</v>
      </c>
    </row>
    <row r="620" spans="1:40" x14ac:dyDescent="0.3">
      <c r="A620" t="s">
        <v>615</v>
      </c>
      <c r="B620" t="s">
        <v>628</v>
      </c>
      <c r="C620" s="10">
        <v>179554</v>
      </c>
      <c r="D620">
        <v>62</v>
      </c>
      <c r="E620">
        <v>12</v>
      </c>
      <c r="F620">
        <v>228</v>
      </c>
      <c r="G620">
        <v>223</v>
      </c>
      <c r="H620">
        <v>0</v>
      </c>
      <c r="I620">
        <v>31.6</v>
      </c>
      <c r="J620">
        <v>-3.2</v>
      </c>
      <c r="K620">
        <v>72.400000000000006</v>
      </c>
      <c r="L620">
        <v>0.1</v>
      </c>
      <c r="M620">
        <v>88.8</v>
      </c>
      <c r="N620">
        <v>0</v>
      </c>
      <c r="O620">
        <v>52.9</v>
      </c>
      <c r="P620">
        <v>-0.6</v>
      </c>
      <c r="U620" t="s">
        <v>615</v>
      </c>
      <c r="V620">
        <f t="shared" si="91"/>
        <v>179554</v>
      </c>
      <c r="W620" t="str">
        <f t="shared" si="92"/>
        <v>Brooklin Village Public School</v>
      </c>
      <c r="X620" t="str">
        <f>VLOOKUP($C620,$AJ$3:$AN$4906,3,FALSE)</f>
        <v>25 Selkirk Drive</v>
      </c>
      <c r="Y620" t="str">
        <f>VLOOKUP($C620,$AJ$3:$AN$4906,4,FALSE)</f>
        <v>Brooklin</v>
      </c>
      <c r="Z620" t="str">
        <f>VLOOKUP($C620,$AJ$3:$AN$4906,5,FALSE)</f>
        <v>L1M2L5</v>
      </c>
      <c r="AA620">
        <f t="shared" si="93"/>
        <v>31.6</v>
      </c>
      <c r="AB620">
        <f t="shared" si="94"/>
        <v>-3.2</v>
      </c>
      <c r="AC620">
        <f t="shared" si="95"/>
        <v>72.400000000000006</v>
      </c>
      <c r="AD620">
        <f t="shared" si="96"/>
        <v>0.1</v>
      </c>
      <c r="AE620">
        <f t="shared" si="97"/>
        <v>88.8</v>
      </c>
      <c r="AF620">
        <f t="shared" si="98"/>
        <v>0</v>
      </c>
      <c r="AG620">
        <f t="shared" si="99"/>
        <v>52.9</v>
      </c>
      <c r="AH620">
        <f t="shared" si="100"/>
        <v>-0.6</v>
      </c>
      <c r="AJ620" s="9">
        <v>865648</v>
      </c>
      <c r="AK620" t="s">
        <v>5071</v>
      </c>
      <c r="AL620" t="s">
        <v>5072</v>
      </c>
      <c r="AM620" t="s">
        <v>4966</v>
      </c>
      <c r="AN620" t="s">
        <v>5073</v>
      </c>
    </row>
    <row r="621" spans="1:40" x14ac:dyDescent="0.3">
      <c r="A621" t="s">
        <v>615</v>
      </c>
      <c r="B621" t="s">
        <v>629</v>
      </c>
      <c r="C621" s="10">
        <v>72907</v>
      </c>
      <c r="D621">
        <v>38</v>
      </c>
      <c r="E621">
        <v>20</v>
      </c>
      <c r="F621">
        <v>132</v>
      </c>
      <c r="G621">
        <v>119</v>
      </c>
      <c r="H621">
        <v>0</v>
      </c>
      <c r="I621">
        <v>62.9</v>
      </c>
      <c r="J621">
        <v>-0.1</v>
      </c>
      <c r="K621">
        <v>52.3</v>
      </c>
      <c r="L621">
        <v>-0.4</v>
      </c>
      <c r="M621">
        <v>68.099999999999994</v>
      </c>
      <c r="N621">
        <v>-1.2</v>
      </c>
      <c r="O621">
        <v>37</v>
      </c>
      <c r="P621">
        <v>-0.6</v>
      </c>
      <c r="U621" t="s">
        <v>615</v>
      </c>
      <c r="V621">
        <f t="shared" si="91"/>
        <v>72907</v>
      </c>
      <c r="W621" t="str">
        <f t="shared" si="92"/>
        <v>C E Broughton Public School</v>
      </c>
      <c r="X621" t="str">
        <f>VLOOKUP($C621,$AJ$3:$AN$4906,3,FALSE)</f>
        <v>80 Crawforth St</v>
      </c>
      <c r="Y621" t="str">
        <f>VLOOKUP($C621,$AJ$3:$AN$4906,4,FALSE)</f>
        <v>Whitby</v>
      </c>
      <c r="Z621" t="str">
        <f>VLOOKUP($C621,$AJ$3:$AN$4906,5,FALSE)</f>
        <v>L1N9L6</v>
      </c>
      <c r="AA621">
        <f t="shared" si="93"/>
        <v>62.9</v>
      </c>
      <c r="AB621">
        <f t="shared" si="94"/>
        <v>-0.1</v>
      </c>
      <c r="AC621">
        <f t="shared" si="95"/>
        <v>52.3</v>
      </c>
      <c r="AD621">
        <f t="shared" si="96"/>
        <v>-0.4</v>
      </c>
      <c r="AE621">
        <f t="shared" si="97"/>
        <v>68.099999999999994</v>
      </c>
      <c r="AF621">
        <f t="shared" si="98"/>
        <v>-1.2</v>
      </c>
      <c r="AG621">
        <f t="shared" si="99"/>
        <v>37</v>
      </c>
      <c r="AH621">
        <f t="shared" si="100"/>
        <v>-0.6</v>
      </c>
      <c r="AJ621" s="9">
        <v>725536</v>
      </c>
      <c r="AK621" t="s">
        <v>5074</v>
      </c>
      <c r="AL621" t="s">
        <v>5075</v>
      </c>
      <c r="AM621" t="s">
        <v>5042</v>
      </c>
      <c r="AN621" t="s">
        <v>5076</v>
      </c>
    </row>
    <row r="622" spans="1:40" x14ac:dyDescent="0.3">
      <c r="A622" t="s">
        <v>615</v>
      </c>
      <c r="B622" t="s">
        <v>630</v>
      </c>
      <c r="C622" s="10">
        <v>73547</v>
      </c>
      <c r="D622">
        <v>42</v>
      </c>
      <c r="E622">
        <v>18</v>
      </c>
      <c r="F622">
        <v>197</v>
      </c>
      <c r="G622">
        <v>182</v>
      </c>
      <c r="H622">
        <v>0</v>
      </c>
      <c r="I622">
        <v>27.4</v>
      </c>
      <c r="J622">
        <v>-2.8</v>
      </c>
      <c r="K622">
        <v>59.4</v>
      </c>
      <c r="L622">
        <v>0.1</v>
      </c>
      <c r="M622">
        <v>78.599999999999994</v>
      </c>
      <c r="N622">
        <v>-0.3</v>
      </c>
      <c r="O622">
        <v>50</v>
      </c>
      <c r="P622">
        <v>0.2</v>
      </c>
      <c r="U622" t="s">
        <v>615</v>
      </c>
      <c r="V622">
        <f t="shared" si="91"/>
        <v>73547</v>
      </c>
      <c r="W622" t="str">
        <f t="shared" si="92"/>
        <v>Cadarackque Public School</v>
      </c>
      <c r="X622" t="str">
        <f>VLOOKUP($C622,$AJ$3:$AN$4906,3,FALSE)</f>
        <v>15 Miles Dr</v>
      </c>
      <c r="Y622" t="str">
        <f>VLOOKUP($C622,$AJ$3:$AN$4906,4,FALSE)</f>
        <v>Ajax</v>
      </c>
      <c r="Z622" t="str">
        <f>VLOOKUP($C622,$AJ$3:$AN$4906,5,FALSE)</f>
        <v>L1Z1C7</v>
      </c>
      <c r="AA622">
        <f t="shared" si="93"/>
        <v>27.4</v>
      </c>
      <c r="AB622">
        <f t="shared" si="94"/>
        <v>-2.8</v>
      </c>
      <c r="AC622">
        <f t="shared" si="95"/>
        <v>59.4</v>
      </c>
      <c r="AD622">
        <f t="shared" si="96"/>
        <v>0.1</v>
      </c>
      <c r="AE622">
        <f t="shared" si="97"/>
        <v>78.599999999999994</v>
      </c>
      <c r="AF622">
        <f t="shared" si="98"/>
        <v>-0.3</v>
      </c>
      <c r="AG622">
        <f t="shared" si="99"/>
        <v>50</v>
      </c>
      <c r="AH622">
        <f t="shared" si="100"/>
        <v>0.2</v>
      </c>
      <c r="AJ622" s="9">
        <v>734314</v>
      </c>
      <c r="AK622" t="s">
        <v>5077</v>
      </c>
      <c r="AL622" t="s">
        <v>5078</v>
      </c>
      <c r="AM622" t="s">
        <v>4974</v>
      </c>
      <c r="AN622" t="s">
        <v>5079</v>
      </c>
    </row>
    <row r="623" spans="1:40" x14ac:dyDescent="0.3">
      <c r="A623" t="s">
        <v>615</v>
      </c>
      <c r="B623" t="s">
        <v>631</v>
      </c>
      <c r="C623" s="10">
        <v>82686</v>
      </c>
      <c r="D623">
        <v>56</v>
      </c>
      <c r="E623">
        <v>20</v>
      </c>
      <c r="F623">
        <v>230</v>
      </c>
      <c r="G623">
        <v>236</v>
      </c>
      <c r="H623">
        <v>0</v>
      </c>
      <c r="I623">
        <v>24.3</v>
      </c>
      <c r="J623">
        <v>-3.4</v>
      </c>
      <c r="K623">
        <v>69.099999999999994</v>
      </c>
      <c r="L623">
        <v>0.4</v>
      </c>
      <c r="M623">
        <v>92.6</v>
      </c>
      <c r="N623">
        <v>0.9</v>
      </c>
      <c r="O623">
        <v>66.099999999999994</v>
      </c>
      <c r="P623">
        <v>1</v>
      </c>
      <c r="U623" t="s">
        <v>615</v>
      </c>
      <c r="V623">
        <f t="shared" si="91"/>
        <v>82686</v>
      </c>
      <c r="W623" t="str">
        <f t="shared" si="92"/>
        <v>Captain Michael VandenBos Public School</v>
      </c>
      <c r="X623" t="str">
        <f>VLOOKUP($C623,$AJ$3:$AN$4906,3,FALSE)</f>
        <v>3121 COUNTRY LANE</v>
      </c>
      <c r="Y623" t="str">
        <f>VLOOKUP($C623,$AJ$3:$AN$4906,4,FALSE)</f>
        <v>WHITBY</v>
      </c>
      <c r="Z623" t="str">
        <f>VLOOKUP($C623,$AJ$3:$AN$4906,5,FALSE)</f>
        <v>L1P1N3</v>
      </c>
      <c r="AA623">
        <f t="shared" si="93"/>
        <v>24.3</v>
      </c>
      <c r="AB623">
        <f t="shared" si="94"/>
        <v>-3.4</v>
      </c>
      <c r="AC623">
        <f t="shared" si="95"/>
        <v>69.099999999999994</v>
      </c>
      <c r="AD623">
        <f t="shared" si="96"/>
        <v>0.4</v>
      </c>
      <c r="AE623">
        <f t="shared" si="97"/>
        <v>92.6</v>
      </c>
      <c r="AF623">
        <f t="shared" si="98"/>
        <v>0.9</v>
      </c>
      <c r="AG623">
        <f t="shared" si="99"/>
        <v>66.099999999999994</v>
      </c>
      <c r="AH623">
        <f t="shared" si="100"/>
        <v>1</v>
      </c>
      <c r="AJ623" s="9">
        <v>753157</v>
      </c>
      <c r="AK623" t="s">
        <v>5080</v>
      </c>
      <c r="AL623" t="s">
        <v>5081</v>
      </c>
      <c r="AM623" t="s">
        <v>4970</v>
      </c>
      <c r="AN623" t="s">
        <v>5082</v>
      </c>
    </row>
    <row r="624" spans="1:40" x14ac:dyDescent="0.3">
      <c r="A624" t="s">
        <v>615</v>
      </c>
      <c r="B624" t="s">
        <v>632</v>
      </c>
      <c r="C624" s="10">
        <v>97110</v>
      </c>
      <c r="D624">
        <v>55</v>
      </c>
      <c r="E624">
        <v>14</v>
      </c>
      <c r="F624">
        <v>228</v>
      </c>
      <c r="G624">
        <v>247</v>
      </c>
      <c r="H624">
        <v>0</v>
      </c>
      <c r="I624">
        <v>80.5</v>
      </c>
      <c r="J624">
        <v>0.7</v>
      </c>
      <c r="K624">
        <v>72.8</v>
      </c>
      <c r="L624">
        <v>0.5</v>
      </c>
      <c r="M624">
        <v>85.2</v>
      </c>
      <c r="N624">
        <v>-0.1</v>
      </c>
      <c r="O624">
        <v>42.5</v>
      </c>
      <c r="P624">
        <v>-1.1000000000000001</v>
      </c>
      <c r="U624" t="s">
        <v>615</v>
      </c>
      <c r="V624">
        <f t="shared" si="91"/>
        <v>97110</v>
      </c>
      <c r="W624" t="str">
        <f t="shared" si="92"/>
        <v>Carruthers Creek Public School</v>
      </c>
      <c r="X624" t="str">
        <f>VLOOKUP($C624,$AJ$3:$AN$4906,3,FALSE)</f>
        <v>1 GREENHALF DR</v>
      </c>
      <c r="Y624" t="str">
        <f>VLOOKUP($C624,$AJ$3:$AN$4906,4,FALSE)</f>
        <v>AJAX</v>
      </c>
      <c r="Z624" t="str">
        <f>VLOOKUP($C624,$AJ$3:$AN$4906,5,FALSE)</f>
        <v>L1S7N6</v>
      </c>
      <c r="AA624">
        <f t="shared" si="93"/>
        <v>80.5</v>
      </c>
      <c r="AB624">
        <f t="shared" si="94"/>
        <v>0.7</v>
      </c>
      <c r="AC624">
        <f t="shared" si="95"/>
        <v>72.8</v>
      </c>
      <c r="AD624">
        <f t="shared" si="96"/>
        <v>0.5</v>
      </c>
      <c r="AE624">
        <f t="shared" si="97"/>
        <v>85.2</v>
      </c>
      <c r="AF624">
        <f t="shared" si="98"/>
        <v>-0.1</v>
      </c>
      <c r="AG624">
        <f t="shared" si="99"/>
        <v>42.5</v>
      </c>
      <c r="AH624">
        <f t="shared" si="100"/>
        <v>-1.1000000000000001</v>
      </c>
      <c r="AJ624" s="9">
        <v>705420</v>
      </c>
      <c r="AK624" t="s">
        <v>5083</v>
      </c>
      <c r="AL624" t="s">
        <v>5084</v>
      </c>
      <c r="AM624" t="s">
        <v>3433</v>
      </c>
      <c r="AN624" t="s">
        <v>5085</v>
      </c>
    </row>
    <row r="625" spans="1:40" x14ac:dyDescent="0.3">
      <c r="A625" t="s">
        <v>615</v>
      </c>
      <c r="B625" t="s">
        <v>633</v>
      </c>
      <c r="C625" s="10">
        <v>94587</v>
      </c>
      <c r="D625">
        <v>24</v>
      </c>
      <c r="E625">
        <v>13</v>
      </c>
      <c r="F625">
        <v>99</v>
      </c>
      <c r="G625">
        <v>81</v>
      </c>
      <c r="H625">
        <v>0</v>
      </c>
      <c r="I625">
        <v>50</v>
      </c>
      <c r="J625">
        <v>-1</v>
      </c>
      <c r="K625">
        <v>40.4</v>
      </c>
      <c r="L625">
        <v>-1.4</v>
      </c>
      <c r="M625">
        <v>61.7</v>
      </c>
      <c r="N625">
        <v>-1.8</v>
      </c>
      <c r="O625">
        <v>24.7</v>
      </c>
      <c r="P625">
        <v>-1.3</v>
      </c>
      <c r="U625" t="s">
        <v>615</v>
      </c>
      <c r="V625">
        <f t="shared" si="91"/>
        <v>94587</v>
      </c>
      <c r="W625" t="str">
        <f t="shared" si="92"/>
        <v>Cartwright Central Public School</v>
      </c>
      <c r="X625" t="str">
        <f>VLOOKUP($C625,$AJ$3:$AN$4906,3,FALSE)</f>
        <v>10 ALEXANDER ST</v>
      </c>
      <c r="Y625" t="str">
        <f>VLOOKUP($C625,$AJ$3:$AN$4906,4,FALSE)</f>
        <v>BLACKSTOCK</v>
      </c>
      <c r="Z625" t="str">
        <f>VLOOKUP($C625,$AJ$3:$AN$4906,5,FALSE)</f>
        <v>L0B1B0</v>
      </c>
      <c r="AA625">
        <f t="shared" si="93"/>
        <v>50</v>
      </c>
      <c r="AB625">
        <f t="shared" si="94"/>
        <v>-1</v>
      </c>
      <c r="AC625">
        <f t="shared" si="95"/>
        <v>40.4</v>
      </c>
      <c r="AD625">
        <f t="shared" si="96"/>
        <v>-1.4</v>
      </c>
      <c r="AE625">
        <f t="shared" si="97"/>
        <v>61.7</v>
      </c>
      <c r="AF625">
        <f t="shared" si="98"/>
        <v>-1.8</v>
      </c>
      <c r="AG625">
        <f t="shared" si="99"/>
        <v>24.7</v>
      </c>
      <c r="AH625">
        <f t="shared" si="100"/>
        <v>-1.3</v>
      </c>
      <c r="AJ625" s="9">
        <v>732397</v>
      </c>
      <c r="AK625" t="s">
        <v>5086</v>
      </c>
      <c r="AL625" t="s">
        <v>5087</v>
      </c>
      <c r="AM625" t="s">
        <v>4970</v>
      </c>
      <c r="AN625" t="s">
        <v>5088</v>
      </c>
    </row>
    <row r="626" spans="1:40" x14ac:dyDescent="0.3">
      <c r="A626" t="s">
        <v>615</v>
      </c>
      <c r="B626" t="s">
        <v>634</v>
      </c>
      <c r="C626" s="10">
        <v>619779</v>
      </c>
      <c r="D626">
        <v>61</v>
      </c>
      <c r="E626">
        <v>8</v>
      </c>
      <c r="F626">
        <v>216</v>
      </c>
      <c r="G626">
        <v>273</v>
      </c>
      <c r="H626">
        <v>0</v>
      </c>
      <c r="I626">
        <v>85.6</v>
      </c>
      <c r="J626">
        <v>0.7</v>
      </c>
      <c r="K626">
        <v>77.8</v>
      </c>
      <c r="L626">
        <v>0.5</v>
      </c>
      <c r="M626">
        <v>87.5</v>
      </c>
      <c r="N626">
        <v>-0.2</v>
      </c>
      <c r="O626">
        <v>56</v>
      </c>
      <c r="P626">
        <v>-0.4</v>
      </c>
      <c r="U626" t="s">
        <v>615</v>
      </c>
      <c r="V626">
        <f t="shared" si="91"/>
        <v>619779</v>
      </c>
      <c r="W626" t="str">
        <f t="shared" si="92"/>
        <v>Chris Hadfield Public School</v>
      </c>
      <c r="X626" t="str">
        <f>VLOOKUP($C626,$AJ$3:$AN$4906,3,FALSE)</f>
        <v>160 Carnwith Drive West</v>
      </c>
      <c r="Y626" t="str">
        <f>VLOOKUP($C626,$AJ$3:$AN$4906,4,FALSE)</f>
        <v>Whitby</v>
      </c>
      <c r="Z626" t="str">
        <f>VLOOKUP($C626,$AJ$3:$AN$4906,5,FALSE)</f>
        <v>L1M0A5</v>
      </c>
      <c r="AA626">
        <f t="shared" si="93"/>
        <v>85.6</v>
      </c>
      <c r="AB626">
        <f t="shared" si="94"/>
        <v>0.7</v>
      </c>
      <c r="AC626">
        <f t="shared" si="95"/>
        <v>77.8</v>
      </c>
      <c r="AD626">
        <f t="shared" si="96"/>
        <v>0.5</v>
      </c>
      <c r="AE626">
        <f t="shared" si="97"/>
        <v>87.5</v>
      </c>
      <c r="AF626">
        <f t="shared" si="98"/>
        <v>-0.2</v>
      </c>
      <c r="AG626">
        <f t="shared" si="99"/>
        <v>56</v>
      </c>
      <c r="AH626">
        <f t="shared" si="100"/>
        <v>-0.4</v>
      </c>
      <c r="AJ626" s="9">
        <v>761251</v>
      </c>
      <c r="AK626" t="s">
        <v>4750</v>
      </c>
      <c r="AL626" t="s">
        <v>5089</v>
      </c>
      <c r="AM626" t="s">
        <v>4011</v>
      </c>
      <c r="AN626" t="s">
        <v>4009</v>
      </c>
    </row>
    <row r="627" spans="1:40" x14ac:dyDescent="0.3">
      <c r="A627" t="s">
        <v>615</v>
      </c>
      <c r="B627" t="s">
        <v>635</v>
      </c>
      <c r="C627" s="10">
        <v>22128</v>
      </c>
      <c r="D627">
        <v>11</v>
      </c>
      <c r="E627">
        <v>32</v>
      </c>
      <c r="F627">
        <v>235</v>
      </c>
      <c r="G627">
        <v>209</v>
      </c>
      <c r="H627">
        <v>0</v>
      </c>
      <c r="I627">
        <v>40.200000000000003</v>
      </c>
      <c r="J627">
        <v>-0.8</v>
      </c>
      <c r="K627">
        <v>31.9</v>
      </c>
      <c r="L627">
        <v>-0.8</v>
      </c>
      <c r="M627">
        <v>63.9</v>
      </c>
      <c r="N627">
        <v>-0.3</v>
      </c>
      <c r="O627">
        <v>30.1</v>
      </c>
      <c r="P627">
        <v>0.4</v>
      </c>
      <c r="U627" t="s">
        <v>615</v>
      </c>
      <c r="V627">
        <f t="shared" si="91"/>
        <v>22128</v>
      </c>
      <c r="W627" t="str">
        <f t="shared" si="92"/>
        <v>Clara Hughes Public School</v>
      </c>
      <c r="X627" t="str">
        <f>VLOOKUP($C627,$AJ$3:$AN$4906,3,FALSE)</f>
        <v>250 Harmony Rd. S.</v>
      </c>
      <c r="Y627" t="str">
        <f>VLOOKUP($C627,$AJ$3:$AN$4906,4,FALSE)</f>
        <v>Oshawa</v>
      </c>
      <c r="Z627" t="str">
        <f>VLOOKUP($C627,$AJ$3:$AN$4906,5,FALSE)</f>
        <v>L1H6T9</v>
      </c>
      <c r="AA627">
        <f t="shared" si="93"/>
        <v>40.200000000000003</v>
      </c>
      <c r="AB627">
        <f t="shared" si="94"/>
        <v>-0.8</v>
      </c>
      <c r="AC627">
        <f t="shared" si="95"/>
        <v>31.9</v>
      </c>
      <c r="AD627">
        <f t="shared" si="96"/>
        <v>-0.8</v>
      </c>
      <c r="AE627">
        <f t="shared" si="97"/>
        <v>63.9</v>
      </c>
      <c r="AF627">
        <f t="shared" si="98"/>
        <v>-0.3</v>
      </c>
      <c r="AG627">
        <f t="shared" si="99"/>
        <v>30.1</v>
      </c>
      <c r="AH627">
        <f t="shared" si="100"/>
        <v>0.4</v>
      </c>
      <c r="AJ627" s="9">
        <v>735920</v>
      </c>
      <c r="AK627" t="s">
        <v>5090</v>
      </c>
      <c r="AL627" t="s">
        <v>5091</v>
      </c>
      <c r="AM627" t="s">
        <v>4970</v>
      </c>
      <c r="AN627" t="s">
        <v>5092</v>
      </c>
    </row>
    <row r="628" spans="1:40" x14ac:dyDescent="0.3">
      <c r="A628" t="s">
        <v>615</v>
      </c>
      <c r="B628" t="s">
        <v>636</v>
      </c>
      <c r="C628" s="10">
        <v>443638</v>
      </c>
      <c r="D628">
        <v>45</v>
      </c>
      <c r="E628">
        <v>6</v>
      </c>
      <c r="F628">
        <v>60</v>
      </c>
      <c r="G628">
        <v>40</v>
      </c>
      <c r="H628">
        <v>0</v>
      </c>
      <c r="I628">
        <v>81.7</v>
      </c>
      <c r="J628">
        <v>0.8</v>
      </c>
      <c r="K628">
        <v>75</v>
      </c>
      <c r="L628">
        <v>0.7</v>
      </c>
      <c r="M628">
        <v>85</v>
      </c>
      <c r="N628">
        <v>-0.1</v>
      </c>
      <c r="O628">
        <v>50</v>
      </c>
      <c r="P628">
        <v>-0.3</v>
      </c>
      <c r="U628" t="s">
        <v>615</v>
      </c>
      <c r="V628">
        <f t="shared" si="91"/>
        <v>443638</v>
      </c>
      <c r="W628" t="str">
        <f t="shared" si="92"/>
        <v>Claremont Public School</v>
      </c>
      <c r="X628" t="str">
        <f>VLOOKUP($C628,$AJ$3:$AN$4906,3,FALSE)</f>
        <v>1675 CENTRAL ST</v>
      </c>
      <c r="Y628" t="str">
        <f>VLOOKUP($C628,$AJ$3:$AN$4906,4,FALSE)</f>
        <v>CLAREMONT</v>
      </c>
      <c r="Z628" t="str">
        <f>VLOOKUP($C628,$AJ$3:$AN$4906,5,FALSE)</f>
        <v>L1Y1A8</v>
      </c>
      <c r="AA628">
        <f t="shared" si="93"/>
        <v>81.7</v>
      </c>
      <c r="AB628">
        <f t="shared" si="94"/>
        <v>0.8</v>
      </c>
      <c r="AC628">
        <f t="shared" si="95"/>
        <v>75</v>
      </c>
      <c r="AD628">
        <f t="shared" si="96"/>
        <v>0.7</v>
      </c>
      <c r="AE628">
        <f t="shared" si="97"/>
        <v>85</v>
      </c>
      <c r="AF628">
        <f t="shared" si="98"/>
        <v>-0.1</v>
      </c>
      <c r="AG628">
        <f t="shared" si="99"/>
        <v>50</v>
      </c>
      <c r="AH628">
        <f t="shared" si="100"/>
        <v>-0.3</v>
      </c>
      <c r="AJ628" s="9">
        <v>796656</v>
      </c>
      <c r="AK628" t="s">
        <v>5093</v>
      </c>
      <c r="AL628" t="s">
        <v>5094</v>
      </c>
      <c r="AM628" t="s">
        <v>4978</v>
      </c>
      <c r="AN628" t="s">
        <v>5095</v>
      </c>
    </row>
    <row r="629" spans="1:40" x14ac:dyDescent="0.3">
      <c r="A629" t="s">
        <v>615</v>
      </c>
      <c r="B629" t="s">
        <v>637</v>
      </c>
      <c r="C629" s="10">
        <v>117463</v>
      </c>
      <c r="D629">
        <v>20</v>
      </c>
      <c r="E629">
        <v>35</v>
      </c>
      <c r="F629">
        <v>74</v>
      </c>
      <c r="G629">
        <v>72</v>
      </c>
      <c r="H629">
        <v>0</v>
      </c>
      <c r="I629">
        <v>51.4</v>
      </c>
      <c r="J629">
        <v>0</v>
      </c>
      <c r="K629">
        <v>50</v>
      </c>
      <c r="L629">
        <v>0.7</v>
      </c>
      <c r="M629">
        <v>66.7</v>
      </c>
      <c r="N629">
        <v>-0.1</v>
      </c>
      <c r="O629">
        <v>34.700000000000003</v>
      </c>
      <c r="P629">
        <v>0.4</v>
      </c>
      <c r="U629" t="s">
        <v>615</v>
      </c>
      <c r="V629">
        <f t="shared" si="91"/>
        <v>117463</v>
      </c>
      <c r="W629" t="str">
        <f t="shared" si="92"/>
        <v>College Hill Public School</v>
      </c>
      <c r="X629" t="str">
        <f>VLOOKUP($C629,$AJ$3:$AN$4906,3,FALSE)</f>
        <v>530 LAVAL ST</v>
      </c>
      <c r="Y629" t="str">
        <f>VLOOKUP($C629,$AJ$3:$AN$4906,4,FALSE)</f>
        <v>OSHAWA</v>
      </c>
      <c r="Z629" t="str">
        <f>VLOOKUP($C629,$AJ$3:$AN$4906,5,FALSE)</f>
        <v>L1J6R2</v>
      </c>
      <c r="AA629">
        <f t="shared" si="93"/>
        <v>51.4</v>
      </c>
      <c r="AB629">
        <f t="shared" si="94"/>
        <v>0</v>
      </c>
      <c r="AC629">
        <f t="shared" si="95"/>
        <v>50</v>
      </c>
      <c r="AD629">
        <f t="shared" si="96"/>
        <v>0.7</v>
      </c>
      <c r="AE629">
        <f t="shared" si="97"/>
        <v>66.7</v>
      </c>
      <c r="AF629">
        <f t="shared" si="98"/>
        <v>-0.1</v>
      </c>
      <c r="AG629">
        <f t="shared" si="99"/>
        <v>34.700000000000003</v>
      </c>
      <c r="AH629">
        <f t="shared" si="100"/>
        <v>0.4</v>
      </c>
      <c r="AJ629" s="9">
        <v>688762</v>
      </c>
      <c r="AK629" t="s">
        <v>5096</v>
      </c>
      <c r="AL629" t="s">
        <v>5097</v>
      </c>
      <c r="AM629" t="s">
        <v>4974</v>
      </c>
      <c r="AN629" t="s">
        <v>5098</v>
      </c>
    </row>
    <row r="630" spans="1:40" x14ac:dyDescent="0.3">
      <c r="A630" t="s">
        <v>615</v>
      </c>
      <c r="B630" t="s">
        <v>638</v>
      </c>
      <c r="C630" s="10">
        <v>116840</v>
      </c>
      <c r="D630">
        <v>51</v>
      </c>
      <c r="E630">
        <v>12</v>
      </c>
      <c r="F630">
        <v>166</v>
      </c>
      <c r="G630">
        <v>181</v>
      </c>
      <c r="H630">
        <v>0</v>
      </c>
      <c r="I630">
        <v>90.1</v>
      </c>
      <c r="J630">
        <v>1.5</v>
      </c>
      <c r="K630">
        <v>82.5</v>
      </c>
      <c r="L630">
        <v>1.4</v>
      </c>
      <c r="M630">
        <v>84</v>
      </c>
      <c r="N630">
        <v>0</v>
      </c>
      <c r="O630">
        <v>54.7</v>
      </c>
      <c r="P630">
        <v>0.2</v>
      </c>
      <c r="U630" t="s">
        <v>615</v>
      </c>
      <c r="V630">
        <f t="shared" si="91"/>
        <v>116840</v>
      </c>
      <c r="W630" t="str">
        <f t="shared" si="92"/>
        <v>Colonel J E Farewell Public School</v>
      </c>
      <c r="X630" t="str">
        <f>VLOOKUP($C630,$AJ$3:$AN$4906,3,FALSE)</f>
        <v>810 McQuay Blvd</v>
      </c>
      <c r="Y630" t="str">
        <f>VLOOKUP($C630,$AJ$3:$AN$4906,4,FALSE)</f>
        <v>Whitby</v>
      </c>
      <c r="Z630" t="str">
        <f>VLOOKUP($C630,$AJ$3:$AN$4906,5,FALSE)</f>
        <v>L1P1J1</v>
      </c>
      <c r="AA630">
        <f t="shared" si="93"/>
        <v>90.1</v>
      </c>
      <c r="AB630">
        <f t="shared" si="94"/>
        <v>1.5</v>
      </c>
      <c r="AC630">
        <f t="shared" si="95"/>
        <v>82.5</v>
      </c>
      <c r="AD630">
        <f t="shared" si="96"/>
        <v>1.4</v>
      </c>
      <c r="AE630">
        <f t="shared" si="97"/>
        <v>84</v>
      </c>
      <c r="AF630">
        <f t="shared" si="98"/>
        <v>0</v>
      </c>
      <c r="AG630">
        <f t="shared" si="99"/>
        <v>54.7</v>
      </c>
      <c r="AH630">
        <f t="shared" si="100"/>
        <v>0.2</v>
      </c>
      <c r="AJ630" s="9">
        <v>705365</v>
      </c>
      <c r="AK630" t="s">
        <v>5099</v>
      </c>
      <c r="AL630" t="s">
        <v>5100</v>
      </c>
      <c r="AM630" t="s">
        <v>4966</v>
      </c>
      <c r="AN630" t="s">
        <v>5101</v>
      </c>
    </row>
    <row r="631" spans="1:40" x14ac:dyDescent="0.3">
      <c r="A631" t="s">
        <v>615</v>
      </c>
      <c r="B631" t="s">
        <v>639</v>
      </c>
      <c r="C631" s="10">
        <v>124222</v>
      </c>
      <c r="D631">
        <v>28</v>
      </c>
      <c r="E631">
        <v>29</v>
      </c>
      <c r="F631">
        <v>88</v>
      </c>
      <c r="G631">
        <v>135</v>
      </c>
      <c r="H631">
        <v>0</v>
      </c>
      <c r="I631">
        <v>76.099999999999994</v>
      </c>
      <c r="J631">
        <v>1.4</v>
      </c>
      <c r="K631">
        <v>69.3</v>
      </c>
      <c r="L631">
        <v>1.7</v>
      </c>
      <c r="M631">
        <v>73</v>
      </c>
      <c r="N631">
        <v>0</v>
      </c>
      <c r="O631">
        <v>52.6</v>
      </c>
      <c r="P631">
        <v>1.4</v>
      </c>
      <c r="U631" t="s">
        <v>615</v>
      </c>
      <c r="V631">
        <f t="shared" si="91"/>
        <v>124222</v>
      </c>
      <c r="W631" t="str">
        <f t="shared" si="92"/>
        <v>Coronation Public School</v>
      </c>
      <c r="X631" t="str">
        <f>VLOOKUP($C631,$AJ$3:$AN$4906,3,FALSE)</f>
        <v>441 Adelaide Ave E</v>
      </c>
      <c r="Y631" t="str">
        <f>VLOOKUP($C631,$AJ$3:$AN$4906,4,FALSE)</f>
        <v>Oshawa</v>
      </c>
      <c r="Z631" t="str">
        <f>VLOOKUP($C631,$AJ$3:$AN$4906,5,FALSE)</f>
        <v>L1G2A4</v>
      </c>
      <c r="AA631">
        <f t="shared" si="93"/>
        <v>76.099999999999994</v>
      </c>
      <c r="AB631">
        <f t="shared" si="94"/>
        <v>1.4</v>
      </c>
      <c r="AC631">
        <f t="shared" si="95"/>
        <v>69.3</v>
      </c>
      <c r="AD631">
        <f t="shared" si="96"/>
        <v>1.7</v>
      </c>
      <c r="AE631">
        <f t="shared" si="97"/>
        <v>73</v>
      </c>
      <c r="AF631">
        <f t="shared" si="98"/>
        <v>0</v>
      </c>
      <c r="AG631">
        <f t="shared" si="99"/>
        <v>52.6</v>
      </c>
      <c r="AH631">
        <f t="shared" si="100"/>
        <v>1.4</v>
      </c>
      <c r="AJ631" s="9">
        <v>753203</v>
      </c>
      <c r="AK631" t="s">
        <v>5102</v>
      </c>
      <c r="AL631" t="s">
        <v>5103</v>
      </c>
      <c r="AM631" t="s">
        <v>5049</v>
      </c>
      <c r="AN631" t="s">
        <v>5104</v>
      </c>
    </row>
    <row r="632" spans="1:40" x14ac:dyDescent="0.3">
      <c r="A632" t="s">
        <v>615</v>
      </c>
      <c r="B632" t="s">
        <v>640</v>
      </c>
      <c r="C632" s="10">
        <v>438276</v>
      </c>
      <c r="D632">
        <v>57</v>
      </c>
      <c r="E632">
        <v>16</v>
      </c>
      <c r="F632">
        <v>191</v>
      </c>
      <c r="G632">
        <v>266</v>
      </c>
      <c r="H632">
        <v>0</v>
      </c>
      <c r="I632">
        <v>75.099999999999994</v>
      </c>
      <c r="J632">
        <v>0.4</v>
      </c>
      <c r="K632">
        <v>65.400000000000006</v>
      </c>
      <c r="L632">
        <v>0.1</v>
      </c>
      <c r="M632">
        <v>84.6</v>
      </c>
      <c r="N632">
        <v>-0.1</v>
      </c>
      <c r="O632">
        <v>55.6</v>
      </c>
      <c r="P632">
        <v>0</v>
      </c>
      <c r="U632" t="s">
        <v>615</v>
      </c>
      <c r="V632">
        <f t="shared" si="91"/>
        <v>438276</v>
      </c>
      <c r="W632" t="str">
        <f t="shared" si="92"/>
        <v>da Vinci Public School Public School</v>
      </c>
      <c r="X632" t="str">
        <f>VLOOKUP($C632,$AJ$3:$AN$4906,3,FALSE)</f>
        <v>61 Williamson Drive</v>
      </c>
      <c r="Y632" t="str">
        <f>VLOOKUP($C632,$AJ$3:$AN$4906,4,FALSE)</f>
        <v>Ajax</v>
      </c>
      <c r="Z632" t="str">
        <f>VLOOKUP($C632,$AJ$3:$AN$4906,5,FALSE)</f>
        <v>L1T0A9</v>
      </c>
      <c r="AA632">
        <f t="shared" si="93"/>
        <v>75.099999999999994</v>
      </c>
      <c r="AB632">
        <f t="shared" si="94"/>
        <v>0.4</v>
      </c>
      <c r="AC632">
        <f t="shared" si="95"/>
        <v>65.400000000000006</v>
      </c>
      <c r="AD632">
        <f t="shared" si="96"/>
        <v>0.1</v>
      </c>
      <c r="AE632">
        <f t="shared" si="97"/>
        <v>84.6</v>
      </c>
      <c r="AF632">
        <f t="shared" si="98"/>
        <v>-0.1</v>
      </c>
      <c r="AG632">
        <f t="shared" si="99"/>
        <v>55.6</v>
      </c>
      <c r="AH632">
        <f t="shared" si="100"/>
        <v>0</v>
      </c>
      <c r="AJ632" s="9">
        <v>793027</v>
      </c>
      <c r="AK632" t="s">
        <v>5105</v>
      </c>
      <c r="AL632" t="s">
        <v>5106</v>
      </c>
      <c r="AM632" t="s">
        <v>4970</v>
      </c>
      <c r="AN632" t="s">
        <v>5107</v>
      </c>
    </row>
    <row r="633" spans="1:40" x14ac:dyDescent="0.3">
      <c r="A633" t="s">
        <v>615</v>
      </c>
      <c r="B633" t="s">
        <v>641</v>
      </c>
      <c r="C633" s="10">
        <v>170662</v>
      </c>
      <c r="D633">
        <v>14</v>
      </c>
      <c r="E633">
        <v>40</v>
      </c>
      <c r="F633">
        <v>174</v>
      </c>
      <c r="G633">
        <v>148</v>
      </c>
      <c r="H633">
        <v>0</v>
      </c>
      <c r="I633">
        <v>13.2</v>
      </c>
      <c r="J633">
        <v>-2.5</v>
      </c>
      <c r="K633">
        <v>29.9</v>
      </c>
      <c r="L633">
        <v>-0.5</v>
      </c>
      <c r="M633">
        <v>56.8</v>
      </c>
      <c r="N633">
        <v>-0.8</v>
      </c>
      <c r="O633">
        <v>14.9</v>
      </c>
      <c r="P633">
        <v>-0.8</v>
      </c>
      <c r="U633" t="s">
        <v>615</v>
      </c>
      <c r="V633">
        <f t="shared" si="91"/>
        <v>170662</v>
      </c>
      <c r="W633" t="str">
        <f t="shared" si="92"/>
        <v>David Bouchard Public School</v>
      </c>
      <c r="X633" t="str">
        <f>VLOOKUP($C633,$AJ$3:$AN$4906,3,FALSE)</f>
        <v>460 Wilson Road</v>
      </c>
      <c r="Y633" t="str">
        <f>VLOOKUP($C633,$AJ$3:$AN$4906,4,FALSE)</f>
        <v>Oshawa</v>
      </c>
      <c r="Z633" t="str">
        <f>VLOOKUP($C633,$AJ$3:$AN$4906,5,FALSE)</f>
        <v>L1H6C9</v>
      </c>
      <c r="AA633">
        <f t="shared" si="93"/>
        <v>13.2</v>
      </c>
      <c r="AB633">
        <f t="shared" si="94"/>
        <v>-2.5</v>
      </c>
      <c r="AC633">
        <f t="shared" si="95"/>
        <v>29.9</v>
      </c>
      <c r="AD633">
        <f t="shared" si="96"/>
        <v>-0.5</v>
      </c>
      <c r="AE633">
        <f t="shared" si="97"/>
        <v>56.8</v>
      </c>
      <c r="AF633">
        <f t="shared" si="98"/>
        <v>-0.8</v>
      </c>
      <c r="AG633">
        <f t="shared" si="99"/>
        <v>14.9</v>
      </c>
      <c r="AH633">
        <f t="shared" si="100"/>
        <v>-0.8</v>
      </c>
      <c r="AJ633" s="9">
        <v>701971</v>
      </c>
      <c r="AK633" t="s">
        <v>5108</v>
      </c>
      <c r="AL633" t="s">
        <v>5109</v>
      </c>
      <c r="AM633" t="s">
        <v>5110</v>
      </c>
      <c r="AN633" t="s">
        <v>5111</v>
      </c>
    </row>
    <row r="634" spans="1:40" x14ac:dyDescent="0.3">
      <c r="A634" t="s">
        <v>615</v>
      </c>
      <c r="B634" t="s">
        <v>642</v>
      </c>
      <c r="C634" s="10">
        <v>147109</v>
      </c>
      <c r="D634">
        <v>13</v>
      </c>
      <c r="E634">
        <v>38</v>
      </c>
      <c r="F634">
        <v>104</v>
      </c>
      <c r="G634">
        <v>137</v>
      </c>
      <c r="H634">
        <v>0</v>
      </c>
      <c r="I634">
        <v>40.9</v>
      </c>
      <c r="J634">
        <v>-0.5</v>
      </c>
      <c r="K634">
        <v>45.2</v>
      </c>
      <c r="L634">
        <v>0.6</v>
      </c>
      <c r="M634">
        <v>63.1</v>
      </c>
      <c r="N634">
        <v>-0.3</v>
      </c>
      <c r="O634">
        <v>14.6</v>
      </c>
      <c r="P634">
        <v>-0.9</v>
      </c>
      <c r="U634" t="s">
        <v>615</v>
      </c>
      <c r="V634">
        <f t="shared" si="91"/>
        <v>147109</v>
      </c>
      <c r="W634" t="str">
        <f t="shared" si="92"/>
        <v>Dr C F Cannon Public School</v>
      </c>
      <c r="X634" t="str">
        <f>VLOOKUP($C634,$AJ$3:$AN$4906,3,FALSE)</f>
        <v>1196 CEDAR ST</v>
      </c>
      <c r="Y634" t="str">
        <f>VLOOKUP($C634,$AJ$3:$AN$4906,4,FALSE)</f>
        <v>OSHAWA</v>
      </c>
      <c r="Z634" t="str">
        <f>VLOOKUP($C634,$AJ$3:$AN$4906,5,FALSE)</f>
        <v>L1J3S2</v>
      </c>
      <c r="AA634">
        <f t="shared" si="93"/>
        <v>40.9</v>
      </c>
      <c r="AB634">
        <f t="shared" si="94"/>
        <v>-0.5</v>
      </c>
      <c r="AC634">
        <f t="shared" si="95"/>
        <v>45.2</v>
      </c>
      <c r="AD634">
        <f t="shared" si="96"/>
        <v>0.6</v>
      </c>
      <c r="AE634">
        <f t="shared" si="97"/>
        <v>63.1</v>
      </c>
      <c r="AF634">
        <f t="shared" si="98"/>
        <v>-0.3</v>
      </c>
      <c r="AG634">
        <f t="shared" si="99"/>
        <v>14.6</v>
      </c>
      <c r="AH634">
        <f t="shared" si="100"/>
        <v>-0.9</v>
      </c>
      <c r="AJ634" s="9">
        <v>156159</v>
      </c>
      <c r="AK634" t="s">
        <v>5112</v>
      </c>
      <c r="AL634" t="s">
        <v>5113</v>
      </c>
      <c r="AM634" t="s">
        <v>5114</v>
      </c>
      <c r="AN634" t="s">
        <v>5115</v>
      </c>
    </row>
    <row r="635" spans="1:40" x14ac:dyDescent="0.3">
      <c r="A635" t="s">
        <v>615</v>
      </c>
      <c r="B635" t="s">
        <v>643</v>
      </c>
      <c r="C635" s="10">
        <v>147885</v>
      </c>
      <c r="D635">
        <v>48</v>
      </c>
      <c r="E635">
        <v>15</v>
      </c>
      <c r="F635">
        <v>90</v>
      </c>
      <c r="G635">
        <v>98</v>
      </c>
      <c r="H635">
        <v>0</v>
      </c>
      <c r="I635">
        <v>66.099999999999994</v>
      </c>
      <c r="J635">
        <v>-0.3</v>
      </c>
      <c r="K635">
        <v>57.8</v>
      </c>
      <c r="L635">
        <v>-0.6</v>
      </c>
      <c r="M635">
        <v>68.900000000000006</v>
      </c>
      <c r="N635">
        <v>-1.7</v>
      </c>
      <c r="O635">
        <v>32.700000000000003</v>
      </c>
      <c r="P635">
        <v>-1.5</v>
      </c>
      <c r="U635" t="s">
        <v>615</v>
      </c>
      <c r="V635">
        <f t="shared" si="91"/>
        <v>147885</v>
      </c>
      <c r="W635" t="str">
        <f t="shared" si="92"/>
        <v>Dr Robert Thornton Public School</v>
      </c>
      <c r="X635" t="str">
        <f>VLOOKUP($C635,$AJ$3:$AN$4906,3,FALSE)</f>
        <v>101 HAZELWOOD DRIVE</v>
      </c>
      <c r="Y635" t="str">
        <f>VLOOKUP($C635,$AJ$3:$AN$4906,4,FALSE)</f>
        <v>WHITBY</v>
      </c>
      <c r="Z635" t="str">
        <f>VLOOKUP($C635,$AJ$3:$AN$4906,5,FALSE)</f>
        <v>L1N3L4</v>
      </c>
      <c r="AA635">
        <f t="shared" si="93"/>
        <v>66.099999999999994</v>
      </c>
      <c r="AB635">
        <f t="shared" si="94"/>
        <v>-0.3</v>
      </c>
      <c r="AC635">
        <f t="shared" si="95"/>
        <v>57.8</v>
      </c>
      <c r="AD635">
        <f t="shared" si="96"/>
        <v>-0.6</v>
      </c>
      <c r="AE635">
        <f t="shared" si="97"/>
        <v>68.900000000000006</v>
      </c>
      <c r="AF635">
        <f t="shared" si="98"/>
        <v>-1.7</v>
      </c>
      <c r="AG635">
        <f t="shared" si="99"/>
        <v>32.700000000000003</v>
      </c>
      <c r="AH635">
        <f t="shared" si="100"/>
        <v>-1.5</v>
      </c>
      <c r="AJ635" s="9">
        <v>703095</v>
      </c>
      <c r="AK635" t="s">
        <v>5116</v>
      </c>
      <c r="AL635" t="s">
        <v>5117</v>
      </c>
      <c r="AM635" t="s">
        <v>4966</v>
      </c>
      <c r="AN635" t="s">
        <v>4979</v>
      </c>
    </row>
    <row r="636" spans="1:40" x14ac:dyDescent="0.3">
      <c r="A636" t="s">
        <v>615</v>
      </c>
      <c r="B636" t="s">
        <v>644</v>
      </c>
      <c r="C636" s="10">
        <v>147915</v>
      </c>
      <c r="D636">
        <v>38</v>
      </c>
      <c r="E636">
        <v>25</v>
      </c>
      <c r="F636">
        <v>61</v>
      </c>
      <c r="G636">
        <v>61</v>
      </c>
      <c r="H636">
        <v>0</v>
      </c>
      <c r="I636">
        <v>51.6</v>
      </c>
      <c r="J636">
        <v>-0.9</v>
      </c>
      <c r="K636">
        <v>36.1</v>
      </c>
      <c r="L636">
        <v>-1.7</v>
      </c>
      <c r="M636">
        <v>65.599999999999994</v>
      </c>
      <c r="N636">
        <v>-1.5</v>
      </c>
      <c r="O636">
        <v>32.799999999999997</v>
      </c>
      <c r="P636">
        <v>-0.8</v>
      </c>
      <c r="U636" t="s">
        <v>615</v>
      </c>
      <c r="V636">
        <f t="shared" si="91"/>
        <v>147915</v>
      </c>
      <c r="W636" t="str">
        <f t="shared" si="92"/>
        <v>Dr Roberta Bondar Public School</v>
      </c>
      <c r="X636" t="str">
        <f>VLOOKUP($C636,$AJ$3:$AN$4906,3,FALSE)</f>
        <v>25 Sullivan Dr</v>
      </c>
      <c r="Y636" t="str">
        <f>VLOOKUP($C636,$AJ$3:$AN$4906,4,FALSE)</f>
        <v>Ajax</v>
      </c>
      <c r="Z636" t="str">
        <f>VLOOKUP($C636,$AJ$3:$AN$4906,5,FALSE)</f>
        <v>L1T3L3</v>
      </c>
      <c r="AA636">
        <f t="shared" si="93"/>
        <v>51.6</v>
      </c>
      <c r="AB636">
        <f t="shared" si="94"/>
        <v>-0.9</v>
      </c>
      <c r="AC636">
        <f t="shared" si="95"/>
        <v>36.1</v>
      </c>
      <c r="AD636">
        <f t="shared" si="96"/>
        <v>-1.7</v>
      </c>
      <c r="AE636">
        <f t="shared" si="97"/>
        <v>65.599999999999994</v>
      </c>
      <c r="AF636">
        <f t="shared" si="98"/>
        <v>-1.5</v>
      </c>
      <c r="AG636">
        <f t="shared" si="99"/>
        <v>32.799999999999997</v>
      </c>
      <c r="AH636">
        <f t="shared" si="100"/>
        <v>-0.8</v>
      </c>
      <c r="AJ636" s="9">
        <v>752625</v>
      </c>
      <c r="AK636" t="s">
        <v>5118</v>
      </c>
      <c r="AL636" t="s">
        <v>5119</v>
      </c>
      <c r="AM636" t="s">
        <v>5120</v>
      </c>
      <c r="AN636" t="s">
        <v>5121</v>
      </c>
    </row>
    <row r="637" spans="1:40" x14ac:dyDescent="0.3">
      <c r="A637" t="s">
        <v>615</v>
      </c>
      <c r="B637" t="s">
        <v>645</v>
      </c>
      <c r="C637" s="10">
        <v>148148</v>
      </c>
      <c r="D637">
        <v>39</v>
      </c>
      <c r="E637">
        <v>21</v>
      </c>
      <c r="F637">
        <v>162</v>
      </c>
      <c r="G637">
        <v>186</v>
      </c>
      <c r="H637">
        <v>0</v>
      </c>
      <c r="I637">
        <v>67.900000000000006</v>
      </c>
      <c r="J637">
        <v>0.4</v>
      </c>
      <c r="K637">
        <v>54.3</v>
      </c>
      <c r="L637">
        <v>-0.2</v>
      </c>
      <c r="M637">
        <v>79.599999999999994</v>
      </c>
      <c r="N637">
        <v>0.3</v>
      </c>
      <c r="O637">
        <v>31.7</v>
      </c>
      <c r="P637">
        <v>-0.9</v>
      </c>
      <c r="U637" t="s">
        <v>615</v>
      </c>
      <c r="V637">
        <f t="shared" si="91"/>
        <v>148148</v>
      </c>
      <c r="W637" t="str">
        <f t="shared" si="92"/>
        <v>Dr S J Phillips Public School</v>
      </c>
      <c r="X637" t="str">
        <f>VLOOKUP($C637,$AJ$3:$AN$4906,3,FALSE)</f>
        <v>625 Simcoe St N</v>
      </c>
      <c r="Y637" t="str">
        <f>VLOOKUP($C637,$AJ$3:$AN$4906,4,FALSE)</f>
        <v>Oshawa</v>
      </c>
      <c r="Z637" t="str">
        <f>VLOOKUP($C637,$AJ$3:$AN$4906,5,FALSE)</f>
        <v>L1G4V5</v>
      </c>
      <c r="AA637">
        <f t="shared" si="93"/>
        <v>67.900000000000006</v>
      </c>
      <c r="AB637">
        <f t="shared" si="94"/>
        <v>0.4</v>
      </c>
      <c r="AC637">
        <f t="shared" si="95"/>
        <v>54.3</v>
      </c>
      <c r="AD637">
        <f t="shared" si="96"/>
        <v>-0.2</v>
      </c>
      <c r="AE637">
        <f t="shared" si="97"/>
        <v>79.599999999999994</v>
      </c>
      <c r="AF637">
        <f t="shared" si="98"/>
        <v>0.3</v>
      </c>
      <c r="AG637">
        <f t="shared" si="99"/>
        <v>31.7</v>
      </c>
      <c r="AH637">
        <f t="shared" si="100"/>
        <v>-0.9</v>
      </c>
      <c r="AJ637" s="9">
        <v>860573</v>
      </c>
      <c r="AK637" t="s">
        <v>5122</v>
      </c>
      <c r="AL637" t="s">
        <v>5123</v>
      </c>
      <c r="AM637" t="s">
        <v>4970</v>
      </c>
      <c r="AN637" t="s">
        <v>5124</v>
      </c>
    </row>
    <row r="638" spans="1:40" x14ac:dyDescent="0.3">
      <c r="A638" t="s">
        <v>615</v>
      </c>
      <c r="B638" t="s">
        <v>646</v>
      </c>
      <c r="C638" s="10">
        <v>5215</v>
      </c>
      <c r="D638">
        <v>41</v>
      </c>
      <c r="E638">
        <v>14</v>
      </c>
      <c r="F638">
        <v>58</v>
      </c>
      <c r="G638">
        <v>59</v>
      </c>
      <c r="H638">
        <v>0</v>
      </c>
      <c r="I638">
        <v>68.099999999999994</v>
      </c>
      <c r="J638">
        <v>0</v>
      </c>
      <c r="K638">
        <v>69</v>
      </c>
      <c r="L638">
        <v>0.6</v>
      </c>
      <c r="M638">
        <v>89</v>
      </c>
      <c r="N638">
        <v>0.6</v>
      </c>
      <c r="O638">
        <v>44.1</v>
      </c>
      <c r="P638">
        <v>-0.4</v>
      </c>
      <c r="U638" t="s">
        <v>615</v>
      </c>
      <c r="V638">
        <f t="shared" si="91"/>
        <v>5215</v>
      </c>
      <c r="W638" t="str">
        <f t="shared" si="92"/>
        <v>Duffin's Bay Public School</v>
      </c>
      <c r="X638" t="str">
        <f>VLOOKUP($C638,$AJ$3:$AN$4906,3,FALSE)</f>
        <v>66 Pittmann Cres</v>
      </c>
      <c r="Y638" t="str">
        <f>VLOOKUP($C638,$AJ$3:$AN$4906,4,FALSE)</f>
        <v>Ajax</v>
      </c>
      <c r="Z638" t="str">
        <f>VLOOKUP($C638,$AJ$3:$AN$4906,5,FALSE)</f>
        <v>L1S3G4</v>
      </c>
      <c r="AA638">
        <f t="shared" si="93"/>
        <v>68.099999999999994</v>
      </c>
      <c r="AB638">
        <f t="shared" si="94"/>
        <v>0</v>
      </c>
      <c r="AC638">
        <f t="shared" si="95"/>
        <v>69</v>
      </c>
      <c r="AD638">
        <f t="shared" si="96"/>
        <v>0.6</v>
      </c>
      <c r="AE638">
        <f t="shared" si="97"/>
        <v>89</v>
      </c>
      <c r="AF638">
        <f t="shared" si="98"/>
        <v>0.6</v>
      </c>
      <c r="AG638">
        <f t="shared" si="99"/>
        <v>44.1</v>
      </c>
      <c r="AH638">
        <f t="shared" si="100"/>
        <v>-0.4</v>
      </c>
      <c r="AJ638" s="9">
        <v>709387</v>
      </c>
      <c r="AK638" t="s">
        <v>5125</v>
      </c>
      <c r="AL638" t="s">
        <v>5126</v>
      </c>
      <c r="AM638" t="s">
        <v>5042</v>
      </c>
      <c r="AN638" t="s">
        <v>5127</v>
      </c>
    </row>
    <row r="639" spans="1:40" x14ac:dyDescent="0.3">
      <c r="A639" t="s">
        <v>615</v>
      </c>
      <c r="B639" t="s">
        <v>647</v>
      </c>
      <c r="C639" s="10">
        <v>165514</v>
      </c>
      <c r="D639">
        <v>57</v>
      </c>
      <c r="E639">
        <v>11</v>
      </c>
      <c r="F639">
        <v>181</v>
      </c>
      <c r="G639">
        <v>224</v>
      </c>
      <c r="H639">
        <v>0</v>
      </c>
      <c r="I639">
        <v>69.099999999999994</v>
      </c>
      <c r="J639">
        <v>-0.3</v>
      </c>
      <c r="K639">
        <v>60.8</v>
      </c>
      <c r="L639">
        <v>-0.6</v>
      </c>
      <c r="M639">
        <v>81.3</v>
      </c>
      <c r="N639">
        <v>-0.7</v>
      </c>
      <c r="O639">
        <v>54.5</v>
      </c>
      <c r="P639">
        <v>-0.2</v>
      </c>
      <c r="U639" t="s">
        <v>615</v>
      </c>
      <c r="V639">
        <f t="shared" si="91"/>
        <v>165514</v>
      </c>
      <c r="W639" t="str">
        <f t="shared" si="92"/>
        <v>Eagle Ridge Public School</v>
      </c>
      <c r="X639" t="str">
        <f>VLOOKUP($C639,$AJ$3:$AN$4906,3,FALSE)</f>
        <v>425 DELANEY DR</v>
      </c>
      <c r="Y639" t="str">
        <f>VLOOKUP($C639,$AJ$3:$AN$4906,4,FALSE)</f>
        <v>AJAX</v>
      </c>
      <c r="Z639" t="str">
        <f>VLOOKUP($C639,$AJ$3:$AN$4906,5,FALSE)</f>
        <v>L1T4N1</v>
      </c>
      <c r="AA639">
        <f t="shared" si="93"/>
        <v>69.099999999999994</v>
      </c>
      <c r="AB639">
        <f t="shared" si="94"/>
        <v>-0.3</v>
      </c>
      <c r="AC639">
        <f t="shared" si="95"/>
        <v>60.8</v>
      </c>
      <c r="AD639">
        <f t="shared" si="96"/>
        <v>-0.6</v>
      </c>
      <c r="AE639">
        <f t="shared" si="97"/>
        <v>81.3</v>
      </c>
      <c r="AF639">
        <f t="shared" si="98"/>
        <v>-0.7</v>
      </c>
      <c r="AG639">
        <f t="shared" si="99"/>
        <v>54.5</v>
      </c>
      <c r="AH639">
        <f t="shared" si="100"/>
        <v>-0.2</v>
      </c>
      <c r="AJ639" s="9">
        <v>861871</v>
      </c>
      <c r="AK639" t="s">
        <v>5128</v>
      </c>
      <c r="AL639" t="s">
        <v>5129</v>
      </c>
      <c r="AM639" t="s">
        <v>4970</v>
      </c>
      <c r="AN639" t="s">
        <v>5130</v>
      </c>
    </row>
    <row r="640" spans="1:40" x14ac:dyDescent="0.3">
      <c r="A640" t="s">
        <v>615</v>
      </c>
      <c r="B640" t="s">
        <v>648</v>
      </c>
      <c r="C640" s="10">
        <v>156078</v>
      </c>
      <c r="D640">
        <v>50</v>
      </c>
      <c r="E640">
        <v>14</v>
      </c>
      <c r="F640">
        <v>112</v>
      </c>
      <c r="G640">
        <v>110</v>
      </c>
      <c r="H640">
        <v>0</v>
      </c>
      <c r="I640">
        <v>86.6</v>
      </c>
      <c r="J640">
        <v>1.3</v>
      </c>
      <c r="K640">
        <v>77.7</v>
      </c>
      <c r="L640">
        <v>1.2</v>
      </c>
      <c r="M640">
        <v>93.2</v>
      </c>
      <c r="N640">
        <v>1.4</v>
      </c>
      <c r="O640">
        <v>69.099999999999994</v>
      </c>
      <c r="P640">
        <v>1.7</v>
      </c>
      <c r="U640" t="s">
        <v>615</v>
      </c>
      <c r="V640">
        <f t="shared" si="91"/>
        <v>156078</v>
      </c>
      <c r="W640" t="str">
        <f t="shared" si="92"/>
        <v>Earl A Fairman Public School</v>
      </c>
      <c r="X640" t="str">
        <f>VLOOKUP($C640,$AJ$3:$AN$4906,3,FALSE)</f>
        <v>620 Walnut St</v>
      </c>
      <c r="Y640" t="str">
        <f>VLOOKUP($C640,$AJ$3:$AN$4906,4,FALSE)</f>
        <v>Whitby</v>
      </c>
      <c r="Z640" t="str">
        <f>VLOOKUP($C640,$AJ$3:$AN$4906,5,FALSE)</f>
        <v>L1N2W8</v>
      </c>
      <c r="AA640">
        <f t="shared" si="93"/>
        <v>86.6</v>
      </c>
      <c r="AB640">
        <f t="shared" si="94"/>
        <v>1.3</v>
      </c>
      <c r="AC640">
        <f t="shared" si="95"/>
        <v>77.7</v>
      </c>
      <c r="AD640">
        <f t="shared" si="96"/>
        <v>1.2</v>
      </c>
      <c r="AE640">
        <f t="shared" si="97"/>
        <v>93.2</v>
      </c>
      <c r="AF640">
        <f t="shared" si="98"/>
        <v>1.4</v>
      </c>
      <c r="AG640">
        <f t="shared" si="99"/>
        <v>69.099999999999994</v>
      </c>
      <c r="AH640">
        <f t="shared" si="100"/>
        <v>1.7</v>
      </c>
      <c r="AJ640" s="9">
        <v>733402</v>
      </c>
      <c r="AK640" t="s">
        <v>5131</v>
      </c>
      <c r="AL640" t="s">
        <v>5132</v>
      </c>
      <c r="AM640" t="s">
        <v>4970</v>
      </c>
      <c r="AN640" t="s">
        <v>5133</v>
      </c>
    </row>
    <row r="641" spans="1:40" x14ac:dyDescent="0.3">
      <c r="A641" t="s">
        <v>615</v>
      </c>
      <c r="B641" t="s">
        <v>649</v>
      </c>
      <c r="C641" s="10">
        <v>493031</v>
      </c>
      <c r="D641">
        <v>54</v>
      </c>
      <c r="E641">
        <v>18</v>
      </c>
      <c r="F641">
        <v>147</v>
      </c>
      <c r="G641">
        <v>138</v>
      </c>
      <c r="H641">
        <v>0</v>
      </c>
      <c r="I641">
        <v>86.1</v>
      </c>
      <c r="J641">
        <v>1.2</v>
      </c>
      <c r="K641">
        <v>77.599999999999994</v>
      </c>
      <c r="L641">
        <v>1</v>
      </c>
      <c r="M641">
        <v>89.1</v>
      </c>
      <c r="N641">
        <v>0.5</v>
      </c>
      <c r="O641">
        <v>55.8</v>
      </c>
      <c r="P641">
        <v>0.2</v>
      </c>
      <c r="U641" t="s">
        <v>615</v>
      </c>
      <c r="V641">
        <f t="shared" si="91"/>
        <v>493031</v>
      </c>
      <c r="W641" t="str">
        <f t="shared" si="92"/>
        <v>Elizabeth B Phin Public School</v>
      </c>
      <c r="X641" t="str">
        <f>VLOOKUP($C641,$AJ$3:$AN$4906,3,FALSE)</f>
        <v>1500 ROUGEMONT DR</v>
      </c>
      <c r="Y641" t="str">
        <f>VLOOKUP($C641,$AJ$3:$AN$4906,4,FALSE)</f>
        <v>Pickering</v>
      </c>
      <c r="Z641" t="str">
        <f>VLOOKUP($C641,$AJ$3:$AN$4906,5,FALSE)</f>
        <v>L1V1N1</v>
      </c>
      <c r="AA641">
        <f t="shared" si="93"/>
        <v>86.1</v>
      </c>
      <c r="AB641">
        <f t="shared" si="94"/>
        <v>1.2</v>
      </c>
      <c r="AC641">
        <f t="shared" si="95"/>
        <v>77.599999999999994</v>
      </c>
      <c r="AD641">
        <f t="shared" si="96"/>
        <v>1</v>
      </c>
      <c r="AE641">
        <f t="shared" si="97"/>
        <v>89.1</v>
      </c>
      <c r="AF641">
        <f t="shared" si="98"/>
        <v>0.5</v>
      </c>
      <c r="AG641">
        <f t="shared" si="99"/>
        <v>55.8</v>
      </c>
      <c r="AH641">
        <f t="shared" si="100"/>
        <v>0.2</v>
      </c>
      <c r="AJ641" s="9">
        <v>730980</v>
      </c>
      <c r="AK641" t="s">
        <v>5134</v>
      </c>
      <c r="AL641" t="s">
        <v>5135</v>
      </c>
      <c r="AM641" t="s">
        <v>5136</v>
      </c>
      <c r="AN641" t="s">
        <v>5137</v>
      </c>
    </row>
    <row r="642" spans="1:40" x14ac:dyDescent="0.3">
      <c r="A642" t="s">
        <v>615</v>
      </c>
      <c r="B642" t="s">
        <v>650</v>
      </c>
      <c r="C642" s="10">
        <v>639900</v>
      </c>
      <c r="D642">
        <v>51</v>
      </c>
      <c r="E642">
        <v>18</v>
      </c>
      <c r="F642">
        <v>178</v>
      </c>
      <c r="G642">
        <v>166</v>
      </c>
      <c r="H642">
        <v>0</v>
      </c>
      <c r="I642">
        <v>58.4</v>
      </c>
      <c r="J642">
        <v>-0.6</v>
      </c>
      <c r="K642">
        <v>50</v>
      </c>
      <c r="L642">
        <v>-0.8</v>
      </c>
      <c r="M642">
        <v>81.3</v>
      </c>
      <c r="N642">
        <v>-0.1</v>
      </c>
      <c r="O642">
        <v>54.8</v>
      </c>
      <c r="P642">
        <v>0.4</v>
      </c>
      <c r="U642" t="s">
        <v>615</v>
      </c>
      <c r="V642">
        <f t="shared" si="91"/>
        <v>639900</v>
      </c>
      <c r="W642" t="str">
        <f t="shared" si="92"/>
        <v>Elsie MacGill Public School</v>
      </c>
      <c r="X642" t="str">
        <f>VLOOKUP($C642,$AJ$3:$AN$4906,3,FALSE)</f>
        <v>800 Greenhill Avenue</v>
      </c>
      <c r="Y642" t="str">
        <f>VLOOKUP($C642,$AJ$3:$AN$4906,4,FALSE)</f>
        <v>Oshawa</v>
      </c>
      <c r="Z642" t="str">
        <f>VLOOKUP($C642,$AJ$3:$AN$4906,5,FALSE)</f>
        <v>L1K0C8</v>
      </c>
      <c r="AA642">
        <f t="shared" si="93"/>
        <v>58.4</v>
      </c>
      <c r="AB642">
        <f t="shared" si="94"/>
        <v>-0.6</v>
      </c>
      <c r="AC642">
        <f t="shared" si="95"/>
        <v>50</v>
      </c>
      <c r="AD642">
        <f t="shared" si="96"/>
        <v>-0.8</v>
      </c>
      <c r="AE642">
        <f t="shared" si="97"/>
        <v>81.3</v>
      </c>
      <c r="AF642">
        <f t="shared" si="98"/>
        <v>-0.1</v>
      </c>
      <c r="AG642">
        <f t="shared" si="99"/>
        <v>54.8</v>
      </c>
      <c r="AH642">
        <f t="shared" si="100"/>
        <v>0.4</v>
      </c>
      <c r="AJ642" s="9">
        <v>709646</v>
      </c>
      <c r="AK642" t="s">
        <v>5138</v>
      </c>
      <c r="AL642" t="s">
        <v>5139</v>
      </c>
      <c r="AM642" t="s">
        <v>5042</v>
      </c>
      <c r="AN642" t="s">
        <v>5140</v>
      </c>
    </row>
    <row r="643" spans="1:40" x14ac:dyDescent="0.3">
      <c r="A643" t="s">
        <v>615</v>
      </c>
      <c r="B643" t="s">
        <v>651</v>
      </c>
      <c r="C643" s="10">
        <v>192210</v>
      </c>
      <c r="D643">
        <v>45</v>
      </c>
      <c r="E643">
        <v>16</v>
      </c>
      <c r="F643">
        <v>66</v>
      </c>
      <c r="G643">
        <v>56</v>
      </c>
      <c r="H643">
        <v>0</v>
      </c>
      <c r="I643">
        <v>54.5</v>
      </c>
      <c r="J643">
        <v>-1</v>
      </c>
      <c r="K643">
        <v>40.9</v>
      </c>
      <c r="L643">
        <v>-1.8</v>
      </c>
      <c r="M643">
        <v>70.5</v>
      </c>
      <c r="N643">
        <v>-1.4</v>
      </c>
      <c r="O643">
        <v>32.1</v>
      </c>
      <c r="P643">
        <v>-1.4</v>
      </c>
      <c r="U643" t="s">
        <v>615</v>
      </c>
      <c r="V643">
        <f t="shared" si="91"/>
        <v>192210</v>
      </c>
      <c r="W643" t="str">
        <f t="shared" si="92"/>
        <v>Fairport Beach Public School</v>
      </c>
      <c r="X643" t="str">
        <f>VLOOKUP($C643,$AJ$3:$AN$4906,3,FALSE)</f>
        <v>754 Oklahoma Dr</v>
      </c>
      <c r="Y643" t="str">
        <f>VLOOKUP($C643,$AJ$3:$AN$4906,4,FALSE)</f>
        <v>Pickering</v>
      </c>
      <c r="Z643" t="str">
        <f>VLOOKUP($C643,$AJ$3:$AN$4906,5,FALSE)</f>
        <v>L1W2H5</v>
      </c>
      <c r="AA643">
        <f t="shared" si="93"/>
        <v>54.5</v>
      </c>
      <c r="AB643">
        <f t="shared" si="94"/>
        <v>-1</v>
      </c>
      <c r="AC643">
        <f t="shared" si="95"/>
        <v>40.9</v>
      </c>
      <c r="AD643">
        <f t="shared" si="96"/>
        <v>-1.8</v>
      </c>
      <c r="AE643">
        <f t="shared" si="97"/>
        <v>70.5</v>
      </c>
      <c r="AF643">
        <f t="shared" si="98"/>
        <v>-1.4</v>
      </c>
      <c r="AG643">
        <f t="shared" si="99"/>
        <v>32.1</v>
      </c>
      <c r="AH643">
        <f t="shared" si="100"/>
        <v>-1.4</v>
      </c>
      <c r="AJ643" s="9">
        <v>740845</v>
      </c>
      <c r="AK643" t="s">
        <v>5141</v>
      </c>
      <c r="AL643" t="s">
        <v>5142</v>
      </c>
      <c r="AM643" t="s">
        <v>5143</v>
      </c>
      <c r="AN643" t="s">
        <v>4141</v>
      </c>
    </row>
    <row r="644" spans="1:40" x14ac:dyDescent="0.3">
      <c r="A644" t="s">
        <v>615</v>
      </c>
      <c r="B644" t="s">
        <v>652</v>
      </c>
      <c r="C644" s="10">
        <v>193119</v>
      </c>
      <c r="D644">
        <v>59</v>
      </c>
      <c r="E644">
        <v>11</v>
      </c>
      <c r="F644">
        <v>188</v>
      </c>
      <c r="G644">
        <v>200</v>
      </c>
      <c r="H644">
        <v>0</v>
      </c>
      <c r="I644">
        <v>81.599999999999994</v>
      </c>
      <c r="J644">
        <v>0.6</v>
      </c>
      <c r="K644">
        <v>70.7</v>
      </c>
      <c r="L644">
        <v>0.2</v>
      </c>
      <c r="M644">
        <v>87.8</v>
      </c>
      <c r="N644">
        <v>0</v>
      </c>
      <c r="O644">
        <v>57.5</v>
      </c>
      <c r="P644">
        <v>-0.1</v>
      </c>
      <c r="U644" t="s">
        <v>615</v>
      </c>
      <c r="V644">
        <f t="shared" ref="V644:V707" si="101">VLOOKUP(C644,$AJ$3:$AN$4906,1,FALSE)</f>
        <v>193119</v>
      </c>
      <c r="W644" t="str">
        <f t="shared" ref="W644:W707" si="102">VLOOKUP(C644,$AJ$3:$AN$4906,2,FALSE)</f>
        <v>Fallingbrook Public School</v>
      </c>
      <c r="X644" t="str">
        <f>VLOOKUP($C644,$AJ$3:$AN$4906,3,FALSE)</f>
        <v>155 FALLINGBROOK ST</v>
      </c>
      <c r="Y644" t="str">
        <f>VLOOKUP($C644,$AJ$3:$AN$4906,4,FALSE)</f>
        <v>WHITBY</v>
      </c>
      <c r="Z644" t="str">
        <f>VLOOKUP($C644,$AJ$3:$AN$4906,5,FALSE)</f>
        <v>L1R2G2</v>
      </c>
      <c r="AA644">
        <f t="shared" ref="AA644:AA707" si="103">I644</f>
        <v>81.599999999999994</v>
      </c>
      <c r="AB644">
        <f t="shared" ref="AB644:AB707" si="104">J644</f>
        <v>0.6</v>
      </c>
      <c r="AC644">
        <f t="shared" ref="AC644:AC707" si="105">K644</f>
        <v>70.7</v>
      </c>
      <c r="AD644">
        <f t="shared" ref="AD644:AD707" si="106">L644</f>
        <v>0.2</v>
      </c>
      <c r="AE644">
        <f t="shared" ref="AE644:AE707" si="107">M644</f>
        <v>87.8</v>
      </c>
      <c r="AF644">
        <f t="shared" ref="AF644:AF707" si="108">N644</f>
        <v>0</v>
      </c>
      <c r="AG644">
        <f t="shared" ref="AG644:AG707" si="109">O644</f>
        <v>57.5</v>
      </c>
      <c r="AH644">
        <f t="shared" ref="AH644:AH707" si="110">P644</f>
        <v>-0.1</v>
      </c>
      <c r="AJ644" s="9">
        <v>861480</v>
      </c>
      <c r="AK644" t="s">
        <v>5144</v>
      </c>
      <c r="AL644" t="s">
        <v>5145</v>
      </c>
      <c r="AM644" t="s">
        <v>4970</v>
      </c>
      <c r="AN644" t="s">
        <v>5146</v>
      </c>
    </row>
    <row r="645" spans="1:40" x14ac:dyDescent="0.3">
      <c r="A645" t="s">
        <v>615</v>
      </c>
      <c r="B645" t="s">
        <v>653</v>
      </c>
      <c r="C645" s="10">
        <v>531551</v>
      </c>
      <c r="D645">
        <v>24</v>
      </c>
      <c r="E645">
        <v>22</v>
      </c>
      <c r="F645">
        <v>162</v>
      </c>
      <c r="G645">
        <v>154</v>
      </c>
      <c r="H645">
        <v>0</v>
      </c>
      <c r="I645">
        <v>64.5</v>
      </c>
      <c r="J645">
        <v>0.4</v>
      </c>
      <c r="K645">
        <v>62.3</v>
      </c>
      <c r="L645">
        <v>0.9</v>
      </c>
      <c r="M645">
        <v>77.900000000000006</v>
      </c>
      <c r="N645">
        <v>0.4</v>
      </c>
      <c r="O645">
        <v>33.1</v>
      </c>
      <c r="P645">
        <v>-0.2</v>
      </c>
      <c r="U645" t="s">
        <v>615</v>
      </c>
      <c r="V645">
        <f t="shared" si="101"/>
        <v>531551</v>
      </c>
      <c r="W645" t="str">
        <f t="shared" si="102"/>
        <v>Forest View Public School</v>
      </c>
      <c r="X645" t="str">
        <f>VLOOKUP($C645,$AJ$3:$AN$4906,3,FALSE)</f>
        <v>65 Athabasca Street</v>
      </c>
      <c r="Y645" t="str">
        <f>VLOOKUP($C645,$AJ$3:$AN$4906,4,FALSE)</f>
        <v>Oshawa</v>
      </c>
      <c r="Z645" t="str">
        <f>VLOOKUP($C645,$AJ$3:$AN$4906,5,FALSE)</f>
        <v>L1H7H7</v>
      </c>
      <c r="AA645">
        <f t="shared" si="103"/>
        <v>64.5</v>
      </c>
      <c r="AB645">
        <f t="shared" si="104"/>
        <v>0.4</v>
      </c>
      <c r="AC645">
        <f t="shared" si="105"/>
        <v>62.3</v>
      </c>
      <c r="AD645">
        <f t="shared" si="106"/>
        <v>0.9</v>
      </c>
      <c r="AE645">
        <f t="shared" si="107"/>
        <v>77.900000000000006</v>
      </c>
      <c r="AF645">
        <f t="shared" si="108"/>
        <v>0.4</v>
      </c>
      <c r="AG645">
        <f t="shared" si="109"/>
        <v>33.1</v>
      </c>
      <c r="AH645">
        <f t="shared" si="110"/>
        <v>-0.2</v>
      </c>
      <c r="AJ645" s="9">
        <v>703753</v>
      </c>
      <c r="AK645" t="s">
        <v>5147</v>
      </c>
      <c r="AL645" t="s">
        <v>5148</v>
      </c>
      <c r="AM645" t="s">
        <v>4966</v>
      </c>
      <c r="AN645" t="s">
        <v>5149</v>
      </c>
    </row>
    <row r="646" spans="1:40" x14ac:dyDescent="0.3">
      <c r="A646" t="s">
        <v>615</v>
      </c>
      <c r="B646" t="s">
        <v>654</v>
      </c>
      <c r="C646" s="10">
        <v>206253</v>
      </c>
      <c r="D646">
        <v>54</v>
      </c>
      <c r="E646">
        <v>15</v>
      </c>
      <c r="F646">
        <v>181</v>
      </c>
      <c r="G646">
        <v>178</v>
      </c>
      <c r="H646">
        <v>0</v>
      </c>
      <c r="K646">
        <v>60.8</v>
      </c>
      <c r="L646">
        <v>-0.5</v>
      </c>
      <c r="M646">
        <v>87.6</v>
      </c>
      <c r="N646">
        <v>0.2</v>
      </c>
      <c r="O646">
        <v>46.1</v>
      </c>
      <c r="P646">
        <v>-0.7</v>
      </c>
      <c r="U646" t="s">
        <v>615</v>
      </c>
      <c r="V646">
        <f t="shared" si="101"/>
        <v>206253</v>
      </c>
      <c r="W646" t="str">
        <f t="shared" si="102"/>
        <v>Frenchman's Bay Public School</v>
      </c>
      <c r="X646" t="str">
        <f>VLOOKUP($C646,$AJ$3:$AN$4906,3,FALSE)</f>
        <v>920 OKLAHOMA DR</v>
      </c>
      <c r="Y646" t="str">
        <f>VLOOKUP($C646,$AJ$3:$AN$4906,4,FALSE)</f>
        <v>PICKERING</v>
      </c>
      <c r="Z646" t="str">
        <f>VLOOKUP($C646,$AJ$3:$AN$4906,5,FALSE)</f>
        <v>L1W2H7</v>
      </c>
      <c r="AA646">
        <f t="shared" si="103"/>
        <v>0</v>
      </c>
      <c r="AB646">
        <f t="shared" si="104"/>
        <v>0</v>
      </c>
      <c r="AC646">
        <f t="shared" si="105"/>
        <v>60.8</v>
      </c>
      <c r="AD646">
        <f t="shared" si="106"/>
        <v>-0.5</v>
      </c>
      <c r="AE646">
        <f t="shared" si="107"/>
        <v>87.6</v>
      </c>
      <c r="AF646">
        <f t="shared" si="108"/>
        <v>0.2</v>
      </c>
      <c r="AG646">
        <f t="shared" si="109"/>
        <v>46.1</v>
      </c>
      <c r="AH646">
        <f t="shared" si="110"/>
        <v>-0.7</v>
      </c>
      <c r="AJ646" s="9">
        <v>725633</v>
      </c>
      <c r="AK646" t="s">
        <v>5150</v>
      </c>
      <c r="AL646" t="s">
        <v>5151</v>
      </c>
      <c r="AM646" t="s">
        <v>4970</v>
      </c>
      <c r="AN646" t="s">
        <v>5152</v>
      </c>
    </row>
    <row r="647" spans="1:40" x14ac:dyDescent="0.3">
      <c r="A647" t="s">
        <v>615</v>
      </c>
      <c r="B647" t="s">
        <v>655</v>
      </c>
      <c r="C647" s="10">
        <v>210277</v>
      </c>
      <c r="D647">
        <v>60</v>
      </c>
      <c r="E647">
        <v>11</v>
      </c>
      <c r="F647">
        <v>166</v>
      </c>
      <c r="G647">
        <v>167</v>
      </c>
      <c r="H647">
        <v>0</v>
      </c>
      <c r="I647">
        <v>82.2</v>
      </c>
      <c r="J647">
        <v>0.6</v>
      </c>
      <c r="K647">
        <v>73.5</v>
      </c>
      <c r="L647">
        <v>0.2</v>
      </c>
      <c r="M647">
        <v>96.1</v>
      </c>
      <c r="N647">
        <v>0.7</v>
      </c>
      <c r="O647">
        <v>76</v>
      </c>
      <c r="P647">
        <v>1.3</v>
      </c>
      <c r="U647" t="s">
        <v>615</v>
      </c>
      <c r="V647">
        <f t="shared" si="101"/>
        <v>210277</v>
      </c>
      <c r="W647" t="str">
        <f t="shared" si="102"/>
        <v>Gandatsetiagon Public School</v>
      </c>
      <c r="X647" t="str">
        <f>VLOOKUP($C647,$AJ$3:$AN$4906,3,FALSE)</f>
        <v>1868 Parkside Dr</v>
      </c>
      <c r="Y647" t="str">
        <f>VLOOKUP($C647,$AJ$3:$AN$4906,4,FALSE)</f>
        <v>Pickering</v>
      </c>
      <c r="Z647" t="str">
        <f>VLOOKUP($C647,$AJ$3:$AN$4906,5,FALSE)</f>
        <v>L1V3R2</v>
      </c>
      <c r="AA647">
        <f t="shared" si="103"/>
        <v>82.2</v>
      </c>
      <c r="AB647">
        <f t="shared" si="104"/>
        <v>0.6</v>
      </c>
      <c r="AC647">
        <f t="shared" si="105"/>
        <v>73.5</v>
      </c>
      <c r="AD647">
        <f t="shared" si="106"/>
        <v>0.2</v>
      </c>
      <c r="AE647">
        <f t="shared" si="107"/>
        <v>96.1</v>
      </c>
      <c r="AF647">
        <f t="shared" si="108"/>
        <v>0.7</v>
      </c>
      <c r="AG647">
        <f t="shared" si="109"/>
        <v>76</v>
      </c>
      <c r="AH647">
        <f t="shared" si="110"/>
        <v>1.3</v>
      </c>
      <c r="AJ647" s="9">
        <v>786634</v>
      </c>
      <c r="AK647" t="s">
        <v>5153</v>
      </c>
      <c r="AL647" t="s">
        <v>5154</v>
      </c>
      <c r="AM647" t="s">
        <v>4970</v>
      </c>
      <c r="AN647" t="s">
        <v>5155</v>
      </c>
    </row>
    <row r="648" spans="1:40" x14ac:dyDescent="0.3">
      <c r="A648" t="s">
        <v>615</v>
      </c>
      <c r="B648" t="s">
        <v>656</v>
      </c>
      <c r="C648" s="10">
        <v>213829</v>
      </c>
      <c r="D648">
        <v>49</v>
      </c>
      <c r="E648">
        <v>15</v>
      </c>
      <c r="F648">
        <v>179</v>
      </c>
      <c r="G648">
        <v>182</v>
      </c>
      <c r="H648">
        <v>0</v>
      </c>
      <c r="I648">
        <v>78.2</v>
      </c>
      <c r="J648">
        <v>0.7</v>
      </c>
      <c r="K648">
        <v>70.900000000000006</v>
      </c>
      <c r="L648">
        <v>0.6</v>
      </c>
      <c r="M648">
        <v>82.4</v>
      </c>
      <c r="N648">
        <v>0</v>
      </c>
      <c r="O648">
        <v>47.8</v>
      </c>
      <c r="P648">
        <v>-0.1</v>
      </c>
      <c r="U648" t="s">
        <v>615</v>
      </c>
      <c r="V648">
        <f t="shared" si="101"/>
        <v>213829</v>
      </c>
      <c r="W648" t="str">
        <f t="shared" si="102"/>
        <v>Glen Dhu Public School</v>
      </c>
      <c r="X648" t="str">
        <f>VLOOKUP($C648,$AJ$3:$AN$4906,3,FALSE)</f>
        <v>29 Fallingbrook St</v>
      </c>
      <c r="Y648" t="str">
        <f>VLOOKUP($C648,$AJ$3:$AN$4906,4,FALSE)</f>
        <v>Whitby</v>
      </c>
      <c r="Z648" t="str">
        <f>VLOOKUP($C648,$AJ$3:$AN$4906,5,FALSE)</f>
        <v>L1R1M7</v>
      </c>
      <c r="AA648">
        <f t="shared" si="103"/>
        <v>78.2</v>
      </c>
      <c r="AB648">
        <f t="shared" si="104"/>
        <v>0.7</v>
      </c>
      <c r="AC648">
        <f t="shared" si="105"/>
        <v>70.900000000000006</v>
      </c>
      <c r="AD648">
        <f t="shared" si="106"/>
        <v>0.6</v>
      </c>
      <c r="AE648">
        <f t="shared" si="107"/>
        <v>82.4</v>
      </c>
      <c r="AF648">
        <f t="shared" si="108"/>
        <v>0</v>
      </c>
      <c r="AG648">
        <f t="shared" si="109"/>
        <v>47.8</v>
      </c>
      <c r="AH648">
        <f t="shared" si="110"/>
        <v>-0.1</v>
      </c>
      <c r="AJ648" s="9">
        <v>865029</v>
      </c>
      <c r="AK648" t="s">
        <v>5156</v>
      </c>
      <c r="AL648" t="s">
        <v>5157</v>
      </c>
      <c r="AM648" t="s">
        <v>4525</v>
      </c>
      <c r="AN648" t="s">
        <v>5158</v>
      </c>
    </row>
    <row r="649" spans="1:40" x14ac:dyDescent="0.3">
      <c r="A649" t="s">
        <v>615</v>
      </c>
      <c r="B649" t="s">
        <v>657</v>
      </c>
      <c r="C649" s="10">
        <v>218103</v>
      </c>
      <c r="D649">
        <v>14</v>
      </c>
      <c r="E649">
        <v>53</v>
      </c>
      <c r="F649">
        <v>95</v>
      </c>
      <c r="G649">
        <v>81</v>
      </c>
      <c r="H649">
        <v>0</v>
      </c>
      <c r="I649">
        <v>31.6</v>
      </c>
      <c r="J649">
        <v>-0.6</v>
      </c>
      <c r="K649">
        <v>28.4</v>
      </c>
      <c r="L649">
        <v>0</v>
      </c>
      <c r="M649">
        <v>44.4</v>
      </c>
      <c r="N649">
        <v>-1.5</v>
      </c>
      <c r="O649">
        <v>11.1</v>
      </c>
      <c r="P649">
        <v>-0.7</v>
      </c>
      <c r="U649" t="s">
        <v>615</v>
      </c>
      <c r="V649">
        <f t="shared" si="101"/>
        <v>218103</v>
      </c>
      <c r="W649" t="str">
        <f t="shared" si="102"/>
        <v>Glen Street Public School</v>
      </c>
      <c r="X649" t="str">
        <f>VLOOKUP($C649,$AJ$3:$AN$4906,3,FALSE)</f>
        <v>929 Glen St</v>
      </c>
      <c r="Y649" t="str">
        <f>VLOOKUP($C649,$AJ$3:$AN$4906,4,FALSE)</f>
        <v>Oshawa</v>
      </c>
      <c r="Z649" t="str">
        <f>VLOOKUP($C649,$AJ$3:$AN$4906,5,FALSE)</f>
        <v>L1J3T9</v>
      </c>
      <c r="AA649">
        <f t="shared" si="103"/>
        <v>31.6</v>
      </c>
      <c r="AB649">
        <f t="shared" si="104"/>
        <v>-0.6</v>
      </c>
      <c r="AC649">
        <f t="shared" si="105"/>
        <v>28.4</v>
      </c>
      <c r="AD649">
        <f t="shared" si="106"/>
        <v>0</v>
      </c>
      <c r="AE649">
        <f t="shared" si="107"/>
        <v>44.4</v>
      </c>
      <c r="AF649">
        <f t="shared" si="108"/>
        <v>-1.5</v>
      </c>
      <c r="AG649">
        <f t="shared" si="109"/>
        <v>11.1</v>
      </c>
      <c r="AH649">
        <f t="shared" si="110"/>
        <v>-0.7</v>
      </c>
      <c r="AJ649" s="9">
        <v>695483</v>
      </c>
      <c r="AK649" t="s">
        <v>5159</v>
      </c>
      <c r="AL649" t="s">
        <v>5160</v>
      </c>
      <c r="AM649" t="s">
        <v>4525</v>
      </c>
      <c r="AN649" t="s">
        <v>5161</v>
      </c>
    </row>
    <row r="650" spans="1:40" x14ac:dyDescent="0.3">
      <c r="A650" t="s">
        <v>615</v>
      </c>
      <c r="B650" t="s">
        <v>658</v>
      </c>
      <c r="C650" s="10">
        <v>219908</v>
      </c>
      <c r="D650">
        <v>38</v>
      </c>
      <c r="E650">
        <v>38</v>
      </c>
      <c r="F650">
        <v>81</v>
      </c>
      <c r="G650">
        <v>85</v>
      </c>
      <c r="H650">
        <v>0</v>
      </c>
      <c r="I650">
        <v>66.7</v>
      </c>
      <c r="J650">
        <v>0.6</v>
      </c>
      <c r="K650">
        <v>48.1</v>
      </c>
      <c r="L650">
        <v>-0.1</v>
      </c>
      <c r="M650">
        <v>70</v>
      </c>
      <c r="N650">
        <v>-0.6</v>
      </c>
      <c r="O650">
        <v>25.9</v>
      </c>
      <c r="P650">
        <v>-1</v>
      </c>
      <c r="U650" t="s">
        <v>615</v>
      </c>
      <c r="V650">
        <f t="shared" si="101"/>
        <v>219908</v>
      </c>
      <c r="W650" t="str">
        <f t="shared" si="102"/>
        <v>Glengrove Public School</v>
      </c>
      <c r="X650" t="str">
        <f>VLOOKUP($C650,$AJ$3:$AN$4906,3,FALSE)</f>
        <v>1934 Glengrove Rd</v>
      </c>
      <c r="Y650" t="str">
        <f>VLOOKUP($C650,$AJ$3:$AN$4906,4,FALSE)</f>
        <v>Pickering</v>
      </c>
      <c r="Z650" t="str">
        <f>VLOOKUP($C650,$AJ$3:$AN$4906,5,FALSE)</f>
        <v>L1V1X2</v>
      </c>
      <c r="AA650">
        <f t="shared" si="103"/>
        <v>66.7</v>
      </c>
      <c r="AB650">
        <f t="shared" si="104"/>
        <v>0.6</v>
      </c>
      <c r="AC650">
        <f t="shared" si="105"/>
        <v>48.1</v>
      </c>
      <c r="AD650">
        <f t="shared" si="106"/>
        <v>-0.1</v>
      </c>
      <c r="AE650">
        <f t="shared" si="107"/>
        <v>70</v>
      </c>
      <c r="AF650">
        <f t="shared" si="108"/>
        <v>-0.6</v>
      </c>
      <c r="AG650">
        <f t="shared" si="109"/>
        <v>25.9</v>
      </c>
      <c r="AH650">
        <f t="shared" si="110"/>
        <v>-1</v>
      </c>
      <c r="AJ650" s="9">
        <v>698989</v>
      </c>
      <c r="AK650" t="s">
        <v>5162</v>
      </c>
      <c r="AL650" t="s">
        <v>5163</v>
      </c>
      <c r="AM650" t="s">
        <v>4525</v>
      </c>
      <c r="AN650" t="s">
        <v>5164</v>
      </c>
    </row>
    <row r="651" spans="1:40" x14ac:dyDescent="0.3">
      <c r="A651" t="s">
        <v>615</v>
      </c>
      <c r="B651" t="s">
        <v>659</v>
      </c>
      <c r="C651" s="10">
        <v>567787</v>
      </c>
      <c r="D651">
        <v>46</v>
      </c>
      <c r="E651">
        <v>10</v>
      </c>
      <c r="F651">
        <v>75</v>
      </c>
      <c r="G651">
        <v>66</v>
      </c>
      <c r="H651">
        <v>0</v>
      </c>
      <c r="I651">
        <v>68</v>
      </c>
      <c r="J651">
        <v>-0.1</v>
      </c>
      <c r="K651">
        <v>53.3</v>
      </c>
      <c r="L651">
        <v>-1</v>
      </c>
      <c r="M651">
        <v>73.5</v>
      </c>
      <c r="N651">
        <v>-1.2</v>
      </c>
      <c r="O651">
        <v>39.4</v>
      </c>
      <c r="P651">
        <v>-1</v>
      </c>
      <c r="U651" t="s">
        <v>615</v>
      </c>
      <c r="V651">
        <f t="shared" si="101"/>
        <v>567787</v>
      </c>
      <c r="W651" t="str">
        <f t="shared" si="102"/>
        <v>Goodwood Public School</v>
      </c>
      <c r="X651" t="str">
        <f>VLOOKUP($C651,$AJ$3:$AN$4906,3,FALSE)</f>
        <v>4340 FRONT ST</v>
      </c>
      <c r="Y651" t="str">
        <f>VLOOKUP($C651,$AJ$3:$AN$4906,4,FALSE)</f>
        <v>GOODWOOD</v>
      </c>
      <c r="Z651" t="str">
        <f>VLOOKUP($C651,$AJ$3:$AN$4906,5,FALSE)</f>
        <v>L0C1A0</v>
      </c>
      <c r="AA651">
        <f t="shared" si="103"/>
        <v>68</v>
      </c>
      <c r="AB651">
        <f t="shared" si="104"/>
        <v>-0.1</v>
      </c>
      <c r="AC651">
        <f t="shared" si="105"/>
        <v>53.3</v>
      </c>
      <c r="AD651">
        <f t="shared" si="106"/>
        <v>-1</v>
      </c>
      <c r="AE651">
        <f t="shared" si="107"/>
        <v>73.5</v>
      </c>
      <c r="AF651">
        <f t="shared" si="108"/>
        <v>-1.2</v>
      </c>
      <c r="AG651">
        <f t="shared" si="109"/>
        <v>39.4</v>
      </c>
      <c r="AH651">
        <f t="shared" si="110"/>
        <v>-1</v>
      </c>
      <c r="AJ651" s="9">
        <v>707511</v>
      </c>
      <c r="AK651" t="s">
        <v>5165</v>
      </c>
      <c r="AL651" t="s">
        <v>5166</v>
      </c>
      <c r="AM651" t="s">
        <v>3297</v>
      </c>
      <c r="AN651" t="s">
        <v>5167</v>
      </c>
    </row>
    <row r="652" spans="1:40" x14ac:dyDescent="0.3">
      <c r="A652" t="s">
        <v>615</v>
      </c>
      <c r="B652" t="s">
        <v>660</v>
      </c>
      <c r="C652" s="10">
        <v>221805</v>
      </c>
      <c r="D652">
        <v>26</v>
      </c>
      <c r="E652">
        <v>34</v>
      </c>
      <c r="F652">
        <v>122</v>
      </c>
      <c r="G652">
        <v>143</v>
      </c>
      <c r="H652">
        <v>0</v>
      </c>
      <c r="I652">
        <v>59.8</v>
      </c>
      <c r="J652">
        <v>0.3</v>
      </c>
      <c r="K652">
        <v>50</v>
      </c>
      <c r="L652">
        <v>0.3</v>
      </c>
      <c r="M652">
        <v>72.400000000000006</v>
      </c>
      <c r="N652">
        <v>0.1</v>
      </c>
      <c r="O652">
        <v>37.1</v>
      </c>
      <c r="P652">
        <v>0.2</v>
      </c>
      <c r="U652" t="s">
        <v>615</v>
      </c>
      <c r="V652">
        <f t="shared" si="101"/>
        <v>221805</v>
      </c>
      <c r="W652" t="str">
        <f t="shared" si="102"/>
        <v>Gordon B Attersley Public School</v>
      </c>
      <c r="X652" t="str">
        <f>VLOOKUP($C652,$AJ$3:$AN$4906,3,FALSE)</f>
        <v>1110 ATTERSLEY DR</v>
      </c>
      <c r="Y652" t="str">
        <f>VLOOKUP($C652,$AJ$3:$AN$4906,4,FALSE)</f>
        <v>OSHAWA</v>
      </c>
      <c r="Z652" t="str">
        <f>VLOOKUP($C652,$AJ$3:$AN$4906,5,FALSE)</f>
        <v>L1K1X8</v>
      </c>
      <c r="AA652">
        <f t="shared" si="103"/>
        <v>59.8</v>
      </c>
      <c r="AB652">
        <f t="shared" si="104"/>
        <v>0.3</v>
      </c>
      <c r="AC652">
        <f t="shared" si="105"/>
        <v>50</v>
      </c>
      <c r="AD652">
        <f t="shared" si="106"/>
        <v>0.3</v>
      </c>
      <c r="AE652">
        <f t="shared" si="107"/>
        <v>72.400000000000006</v>
      </c>
      <c r="AF652">
        <f t="shared" si="108"/>
        <v>0.1</v>
      </c>
      <c r="AG652">
        <f t="shared" si="109"/>
        <v>37.1</v>
      </c>
      <c r="AH652">
        <f t="shared" si="110"/>
        <v>0.2</v>
      </c>
      <c r="AJ652" s="9">
        <v>696048</v>
      </c>
      <c r="AK652" t="s">
        <v>5168</v>
      </c>
      <c r="AL652" t="s">
        <v>5169</v>
      </c>
      <c r="AM652" t="s">
        <v>4558</v>
      </c>
      <c r="AN652" t="s">
        <v>4559</v>
      </c>
    </row>
    <row r="653" spans="1:40" x14ac:dyDescent="0.3">
      <c r="A653" t="s">
        <v>615</v>
      </c>
      <c r="B653" t="s">
        <v>661</v>
      </c>
      <c r="C653" s="10">
        <v>477435</v>
      </c>
      <c r="D653">
        <v>35</v>
      </c>
      <c r="E653">
        <v>5</v>
      </c>
      <c r="F653">
        <v>54</v>
      </c>
      <c r="H653">
        <v>0</v>
      </c>
      <c r="I653">
        <v>84.3</v>
      </c>
      <c r="J653">
        <v>1.2</v>
      </c>
      <c r="K653">
        <v>74.099999999999994</v>
      </c>
      <c r="L653">
        <v>0.8</v>
      </c>
      <c r="U653" t="s">
        <v>615</v>
      </c>
      <c r="V653">
        <f t="shared" si="101"/>
        <v>477435</v>
      </c>
      <c r="W653" t="str">
        <f t="shared" si="102"/>
        <v>Greenbank Public School</v>
      </c>
      <c r="X653" t="str">
        <f>VLOOKUP($C653,$AJ$3:$AN$4906,3,FALSE)</f>
        <v>1325 CRAGG ROAD</v>
      </c>
      <c r="Y653" t="str">
        <f>VLOOKUP($C653,$AJ$3:$AN$4906,4,FALSE)</f>
        <v>GREENBANK</v>
      </c>
      <c r="Z653" t="str">
        <f>VLOOKUP($C653,$AJ$3:$AN$4906,5,FALSE)</f>
        <v>L0C1B0</v>
      </c>
      <c r="AA653">
        <f t="shared" si="103"/>
        <v>84.3</v>
      </c>
      <c r="AB653">
        <f t="shared" si="104"/>
        <v>1.2</v>
      </c>
      <c r="AC653">
        <f t="shared" si="105"/>
        <v>74.099999999999994</v>
      </c>
      <c r="AD653">
        <f t="shared" si="106"/>
        <v>0.8</v>
      </c>
      <c r="AE653">
        <f t="shared" si="107"/>
        <v>0</v>
      </c>
      <c r="AF653">
        <f t="shared" si="108"/>
        <v>0</v>
      </c>
      <c r="AG653">
        <f t="shared" si="109"/>
        <v>0</v>
      </c>
      <c r="AH653">
        <f t="shared" si="110"/>
        <v>0</v>
      </c>
      <c r="AJ653" s="9">
        <v>705004</v>
      </c>
      <c r="AK653" t="s">
        <v>5170</v>
      </c>
      <c r="AL653" t="s">
        <v>5171</v>
      </c>
      <c r="AM653" t="s">
        <v>3311</v>
      </c>
      <c r="AN653" t="s">
        <v>3312</v>
      </c>
    </row>
    <row r="654" spans="1:40" x14ac:dyDescent="0.3">
      <c r="A654" t="s">
        <v>615</v>
      </c>
      <c r="B654" t="s">
        <v>662</v>
      </c>
      <c r="C654" s="10">
        <v>244791</v>
      </c>
      <c r="D654">
        <v>26</v>
      </c>
      <c r="E654">
        <v>21</v>
      </c>
      <c r="F654">
        <v>86</v>
      </c>
      <c r="G654">
        <v>92</v>
      </c>
      <c r="H654">
        <v>0</v>
      </c>
      <c r="I654">
        <v>55.8</v>
      </c>
      <c r="J654">
        <v>-0.3</v>
      </c>
      <c r="K654">
        <v>41.9</v>
      </c>
      <c r="L654">
        <v>-0.9</v>
      </c>
      <c r="M654">
        <v>58.2</v>
      </c>
      <c r="N654">
        <v>-1.9</v>
      </c>
      <c r="O654">
        <v>29.3</v>
      </c>
      <c r="P654">
        <v>-0.7</v>
      </c>
      <c r="U654" t="s">
        <v>615</v>
      </c>
      <c r="V654">
        <f t="shared" si="101"/>
        <v>244791</v>
      </c>
      <c r="W654" t="str">
        <f t="shared" si="102"/>
        <v>Harmony Heights Public School</v>
      </c>
      <c r="X654" t="str">
        <f>VLOOKUP($C654,$AJ$3:$AN$4906,3,FALSE)</f>
        <v>590 Galahad Dr</v>
      </c>
      <c r="Y654" t="str">
        <f>VLOOKUP($C654,$AJ$3:$AN$4906,4,FALSE)</f>
        <v>Oshawa</v>
      </c>
      <c r="Z654" t="str">
        <f>VLOOKUP($C654,$AJ$3:$AN$4906,5,FALSE)</f>
        <v>L1K1M2</v>
      </c>
      <c r="AA654">
        <f t="shared" si="103"/>
        <v>55.8</v>
      </c>
      <c r="AB654">
        <f t="shared" si="104"/>
        <v>-0.3</v>
      </c>
      <c r="AC654">
        <f t="shared" si="105"/>
        <v>41.9</v>
      </c>
      <c r="AD654">
        <f t="shared" si="106"/>
        <v>-0.9</v>
      </c>
      <c r="AE654">
        <f t="shared" si="107"/>
        <v>58.2</v>
      </c>
      <c r="AF654">
        <f t="shared" si="108"/>
        <v>-1.9</v>
      </c>
      <c r="AG654">
        <f t="shared" si="109"/>
        <v>29.3</v>
      </c>
      <c r="AH654">
        <f t="shared" si="110"/>
        <v>-0.7</v>
      </c>
      <c r="AJ654" s="9">
        <v>755770</v>
      </c>
      <c r="AK654" t="s">
        <v>5172</v>
      </c>
      <c r="AL654" t="s">
        <v>5173</v>
      </c>
      <c r="AM654" t="s">
        <v>5174</v>
      </c>
      <c r="AN654" t="s">
        <v>5175</v>
      </c>
    </row>
    <row r="655" spans="1:40" x14ac:dyDescent="0.3">
      <c r="A655" t="s">
        <v>615</v>
      </c>
      <c r="B655" t="s">
        <v>663</v>
      </c>
      <c r="C655" s="10">
        <v>231533</v>
      </c>
      <c r="D655">
        <v>48</v>
      </c>
      <c r="E655">
        <v>19</v>
      </c>
      <c r="F655">
        <v>189</v>
      </c>
      <c r="G655">
        <v>200</v>
      </c>
      <c r="H655">
        <v>0</v>
      </c>
      <c r="I655">
        <v>73.5</v>
      </c>
      <c r="J655">
        <v>0.4</v>
      </c>
      <c r="K655">
        <v>67.7</v>
      </c>
      <c r="L655">
        <v>0.4</v>
      </c>
      <c r="M655">
        <v>84.3</v>
      </c>
      <c r="N655">
        <v>0.2</v>
      </c>
      <c r="O655">
        <v>51</v>
      </c>
      <c r="P655">
        <v>0.1</v>
      </c>
      <c r="U655" t="s">
        <v>615</v>
      </c>
      <c r="V655">
        <f t="shared" si="101"/>
        <v>231533</v>
      </c>
      <c r="W655" t="str">
        <f t="shared" si="102"/>
        <v>Highbush Public School</v>
      </c>
      <c r="X655" t="str">
        <f>VLOOKUP($C655,$AJ$3:$AN$4906,3,FALSE)</f>
        <v>605 Stroud's Lane</v>
      </c>
      <c r="Y655" t="str">
        <f>VLOOKUP($C655,$AJ$3:$AN$4906,4,FALSE)</f>
        <v>Pickering</v>
      </c>
      <c r="Z655" t="str">
        <f>VLOOKUP($C655,$AJ$3:$AN$4906,5,FALSE)</f>
        <v>L1V5M5</v>
      </c>
      <c r="AA655">
        <f t="shared" si="103"/>
        <v>73.5</v>
      </c>
      <c r="AB655">
        <f t="shared" si="104"/>
        <v>0.4</v>
      </c>
      <c r="AC655">
        <f t="shared" si="105"/>
        <v>67.7</v>
      </c>
      <c r="AD655">
        <f t="shared" si="106"/>
        <v>0.4</v>
      </c>
      <c r="AE655">
        <f t="shared" si="107"/>
        <v>84.3</v>
      </c>
      <c r="AF655">
        <f t="shared" si="108"/>
        <v>0.2</v>
      </c>
      <c r="AG655">
        <f t="shared" si="109"/>
        <v>51</v>
      </c>
      <c r="AH655">
        <f t="shared" si="110"/>
        <v>0.1</v>
      </c>
      <c r="AJ655" s="9">
        <v>701700</v>
      </c>
      <c r="AK655" t="s">
        <v>5176</v>
      </c>
      <c r="AL655" t="s">
        <v>5177</v>
      </c>
      <c r="AM655" t="s">
        <v>3376</v>
      </c>
      <c r="AN655" t="s">
        <v>3377</v>
      </c>
    </row>
    <row r="656" spans="1:40" x14ac:dyDescent="0.3">
      <c r="A656" t="s">
        <v>615</v>
      </c>
      <c r="B656" t="s">
        <v>664</v>
      </c>
      <c r="C656" s="10">
        <v>259160</v>
      </c>
      <c r="D656">
        <v>22</v>
      </c>
      <c r="E656">
        <v>32</v>
      </c>
      <c r="F656">
        <v>30</v>
      </c>
      <c r="G656">
        <v>49</v>
      </c>
      <c r="H656">
        <v>0</v>
      </c>
      <c r="I656">
        <v>70</v>
      </c>
      <c r="J656">
        <v>1.1000000000000001</v>
      </c>
      <c r="K656">
        <v>63.3</v>
      </c>
      <c r="L656">
        <v>1.4</v>
      </c>
      <c r="M656">
        <v>72.400000000000006</v>
      </c>
      <c r="N656">
        <v>0.1</v>
      </c>
      <c r="O656">
        <v>24.5</v>
      </c>
      <c r="P656">
        <v>-0.5</v>
      </c>
      <c r="U656" t="s">
        <v>615</v>
      </c>
      <c r="V656">
        <f t="shared" si="101"/>
        <v>259160</v>
      </c>
      <c r="W656" t="str">
        <f t="shared" si="102"/>
        <v>Hillsdale Public School</v>
      </c>
      <c r="X656" t="str">
        <f>VLOOKUP($C656,$AJ$3:$AN$4906,3,FALSE)</f>
        <v>525 Oshawa Blvd N</v>
      </c>
      <c r="Y656" t="str">
        <f>VLOOKUP($C656,$AJ$3:$AN$4906,4,FALSE)</f>
        <v>Oshawa</v>
      </c>
      <c r="Z656" t="str">
        <f>VLOOKUP($C656,$AJ$3:$AN$4906,5,FALSE)</f>
        <v>L1G5T6</v>
      </c>
      <c r="AA656">
        <f t="shared" si="103"/>
        <v>70</v>
      </c>
      <c r="AB656">
        <f t="shared" si="104"/>
        <v>1.1000000000000001</v>
      </c>
      <c r="AC656">
        <f t="shared" si="105"/>
        <v>63.3</v>
      </c>
      <c r="AD656">
        <f t="shared" si="106"/>
        <v>1.4</v>
      </c>
      <c r="AE656">
        <f t="shared" si="107"/>
        <v>72.400000000000006</v>
      </c>
      <c r="AF656">
        <f t="shared" si="108"/>
        <v>0.1</v>
      </c>
      <c r="AG656">
        <f t="shared" si="109"/>
        <v>24.5</v>
      </c>
      <c r="AH656">
        <f t="shared" si="110"/>
        <v>-0.5</v>
      </c>
      <c r="AJ656" s="9">
        <v>704970</v>
      </c>
      <c r="AK656" t="s">
        <v>5178</v>
      </c>
      <c r="AL656" t="s">
        <v>5179</v>
      </c>
      <c r="AM656" t="s">
        <v>3329</v>
      </c>
      <c r="AN656" t="s">
        <v>3330</v>
      </c>
    </row>
    <row r="657" spans="1:40" x14ac:dyDescent="0.3">
      <c r="A657" t="s">
        <v>615</v>
      </c>
      <c r="B657" t="s">
        <v>665</v>
      </c>
      <c r="C657" s="10">
        <v>280844</v>
      </c>
      <c r="D657">
        <v>58</v>
      </c>
      <c r="E657">
        <v>14</v>
      </c>
      <c r="F657">
        <v>91</v>
      </c>
      <c r="G657">
        <v>179</v>
      </c>
      <c r="H657">
        <v>0</v>
      </c>
      <c r="I657">
        <v>70.3</v>
      </c>
      <c r="J657">
        <v>-0.2</v>
      </c>
      <c r="K657">
        <v>64.8</v>
      </c>
      <c r="L657">
        <v>-0.3</v>
      </c>
      <c r="M657">
        <v>91.3</v>
      </c>
      <c r="N657">
        <v>0.5</v>
      </c>
      <c r="O657">
        <v>77.7</v>
      </c>
      <c r="P657">
        <v>1.6</v>
      </c>
      <c r="U657" t="s">
        <v>615</v>
      </c>
      <c r="V657">
        <f t="shared" si="101"/>
        <v>280844</v>
      </c>
      <c r="W657" t="str">
        <f t="shared" si="102"/>
        <v>Jack Miner Public School</v>
      </c>
      <c r="X657" t="str">
        <f>VLOOKUP($C657,$AJ$3:$AN$4906,3,FALSE)</f>
        <v>144 WHITBURN</v>
      </c>
      <c r="Y657" t="str">
        <f>VLOOKUP($C657,$AJ$3:$AN$4906,4,FALSE)</f>
        <v>WHITBY</v>
      </c>
      <c r="Z657" t="str">
        <f>VLOOKUP($C657,$AJ$3:$AN$4906,5,FALSE)</f>
        <v>L1R2N1</v>
      </c>
      <c r="AA657">
        <f t="shared" si="103"/>
        <v>70.3</v>
      </c>
      <c r="AB657">
        <f t="shared" si="104"/>
        <v>-0.2</v>
      </c>
      <c r="AC657">
        <f t="shared" si="105"/>
        <v>64.8</v>
      </c>
      <c r="AD657">
        <f t="shared" si="106"/>
        <v>-0.3</v>
      </c>
      <c r="AE657">
        <f t="shared" si="107"/>
        <v>91.3</v>
      </c>
      <c r="AF657">
        <f t="shared" si="108"/>
        <v>0.5</v>
      </c>
      <c r="AG657">
        <f t="shared" si="109"/>
        <v>77.7</v>
      </c>
      <c r="AH657">
        <f t="shared" si="110"/>
        <v>1.6</v>
      </c>
      <c r="AJ657" s="9">
        <v>771473</v>
      </c>
      <c r="AK657" t="s">
        <v>5180</v>
      </c>
      <c r="AL657" t="s">
        <v>5181</v>
      </c>
      <c r="AM657" t="s">
        <v>4561</v>
      </c>
      <c r="AN657" t="s">
        <v>5182</v>
      </c>
    </row>
    <row r="658" spans="1:40" x14ac:dyDescent="0.3">
      <c r="A658" t="s">
        <v>615</v>
      </c>
      <c r="B658" t="s">
        <v>666</v>
      </c>
      <c r="C658" s="10">
        <v>559271</v>
      </c>
      <c r="D658">
        <v>50</v>
      </c>
      <c r="E658">
        <v>17</v>
      </c>
      <c r="F658">
        <v>251</v>
      </c>
      <c r="G658">
        <v>281</v>
      </c>
      <c r="H658">
        <v>0</v>
      </c>
      <c r="K658">
        <v>62.9</v>
      </c>
      <c r="L658">
        <v>0.3</v>
      </c>
      <c r="M658">
        <v>85.4</v>
      </c>
      <c r="N658">
        <v>0.4</v>
      </c>
      <c r="O658">
        <v>49.5</v>
      </c>
      <c r="P658">
        <v>0</v>
      </c>
      <c r="U658" t="s">
        <v>615</v>
      </c>
      <c r="V658">
        <f t="shared" si="101"/>
        <v>559271</v>
      </c>
      <c r="W658" t="str">
        <f t="shared" si="102"/>
        <v>Jeanne Sauvé Public School</v>
      </c>
      <c r="X658" t="str">
        <f>VLOOKUP($C658,$AJ$3:$AN$4906,3,FALSE)</f>
        <v>950 Coldstream Drive</v>
      </c>
      <c r="Y658" t="str">
        <f>VLOOKUP($C658,$AJ$3:$AN$4906,4,FALSE)</f>
        <v>Oshawa</v>
      </c>
      <c r="Z658" t="str">
        <f>VLOOKUP($C658,$AJ$3:$AN$4906,5,FALSE)</f>
        <v>L1K0X1</v>
      </c>
      <c r="AA658">
        <f t="shared" si="103"/>
        <v>0</v>
      </c>
      <c r="AB658">
        <f t="shared" si="104"/>
        <v>0</v>
      </c>
      <c r="AC658">
        <f t="shared" si="105"/>
        <v>62.9</v>
      </c>
      <c r="AD658">
        <f t="shared" si="106"/>
        <v>0.3</v>
      </c>
      <c r="AE658">
        <f t="shared" si="107"/>
        <v>85.4</v>
      </c>
      <c r="AF658">
        <f t="shared" si="108"/>
        <v>0.4</v>
      </c>
      <c r="AG658">
        <f t="shared" si="109"/>
        <v>49.5</v>
      </c>
      <c r="AH658">
        <f t="shared" si="110"/>
        <v>0</v>
      </c>
      <c r="AJ658" s="9">
        <v>705110</v>
      </c>
      <c r="AK658" t="s">
        <v>5183</v>
      </c>
      <c r="AL658" t="s">
        <v>5184</v>
      </c>
      <c r="AM658" t="s">
        <v>4525</v>
      </c>
      <c r="AN658" t="s">
        <v>5185</v>
      </c>
    </row>
    <row r="659" spans="1:40" x14ac:dyDescent="0.3">
      <c r="A659" t="s">
        <v>615</v>
      </c>
      <c r="B659" t="s">
        <v>667</v>
      </c>
      <c r="C659" s="10">
        <v>283495</v>
      </c>
      <c r="D659">
        <v>44</v>
      </c>
      <c r="E659">
        <v>24</v>
      </c>
      <c r="F659">
        <v>218</v>
      </c>
      <c r="G659">
        <v>214</v>
      </c>
      <c r="H659">
        <v>0</v>
      </c>
      <c r="I659">
        <v>29.6</v>
      </c>
      <c r="J659">
        <v>-2.6</v>
      </c>
      <c r="K659">
        <v>61.5</v>
      </c>
      <c r="L659">
        <v>0.3</v>
      </c>
      <c r="M659">
        <v>86.2</v>
      </c>
      <c r="N659">
        <v>0.6</v>
      </c>
      <c r="O659">
        <v>50</v>
      </c>
      <c r="P659">
        <v>0.2</v>
      </c>
      <c r="U659" t="s">
        <v>615</v>
      </c>
      <c r="V659">
        <f t="shared" si="101"/>
        <v>283495</v>
      </c>
      <c r="W659" t="str">
        <f t="shared" si="102"/>
        <v>John Dryden Public School</v>
      </c>
      <c r="X659" t="str">
        <f>VLOOKUP($C659,$AJ$3:$AN$4906,3,FALSE)</f>
        <v>40 Rolling Acres Dr</v>
      </c>
      <c r="Y659" t="str">
        <f>VLOOKUP($C659,$AJ$3:$AN$4906,4,FALSE)</f>
        <v>Whitby</v>
      </c>
      <c r="Z659" t="str">
        <f>VLOOKUP($C659,$AJ$3:$AN$4906,5,FALSE)</f>
        <v>L1R2A1</v>
      </c>
      <c r="AA659">
        <f t="shared" si="103"/>
        <v>29.6</v>
      </c>
      <c r="AB659">
        <f t="shared" si="104"/>
        <v>-2.6</v>
      </c>
      <c r="AC659">
        <f t="shared" si="105"/>
        <v>61.5</v>
      </c>
      <c r="AD659">
        <f t="shared" si="106"/>
        <v>0.3</v>
      </c>
      <c r="AE659">
        <f t="shared" si="107"/>
        <v>86.2</v>
      </c>
      <c r="AF659">
        <f t="shared" si="108"/>
        <v>0.6</v>
      </c>
      <c r="AG659">
        <f t="shared" si="109"/>
        <v>50</v>
      </c>
      <c r="AH659">
        <f t="shared" si="110"/>
        <v>0.2</v>
      </c>
      <c r="AJ659" s="9">
        <v>871029</v>
      </c>
      <c r="AK659" t="s">
        <v>5186</v>
      </c>
      <c r="AL659" t="s">
        <v>5187</v>
      </c>
      <c r="AM659" t="s">
        <v>4558</v>
      </c>
      <c r="AN659" t="s">
        <v>4559</v>
      </c>
    </row>
    <row r="660" spans="1:40" x14ac:dyDescent="0.3">
      <c r="A660" t="s">
        <v>615</v>
      </c>
      <c r="B660" t="s">
        <v>668</v>
      </c>
      <c r="C660" s="10">
        <v>286095</v>
      </c>
      <c r="D660">
        <v>52</v>
      </c>
      <c r="E660">
        <v>16</v>
      </c>
      <c r="F660">
        <v>159</v>
      </c>
      <c r="G660">
        <v>162</v>
      </c>
      <c r="H660">
        <v>0</v>
      </c>
      <c r="I660">
        <v>65.099999999999994</v>
      </c>
      <c r="J660">
        <v>-0.4</v>
      </c>
      <c r="K660">
        <v>59.7</v>
      </c>
      <c r="L660">
        <v>-0.5</v>
      </c>
      <c r="M660">
        <v>83</v>
      </c>
      <c r="N660">
        <v>-0.2</v>
      </c>
      <c r="O660">
        <v>49.4</v>
      </c>
      <c r="P660">
        <v>-0.3</v>
      </c>
      <c r="U660" t="s">
        <v>615</v>
      </c>
      <c r="V660">
        <f t="shared" si="101"/>
        <v>286095</v>
      </c>
      <c r="W660" t="str">
        <f t="shared" si="102"/>
        <v>Joseph Gould Public School</v>
      </c>
      <c r="X660" t="str">
        <f>VLOOKUP($C660,$AJ$3:$AN$4906,3,FALSE)</f>
        <v>144 PLANKS LANE</v>
      </c>
      <c r="Y660" t="str">
        <f>VLOOKUP($C660,$AJ$3:$AN$4906,4,FALSE)</f>
        <v>UXBRIDGE</v>
      </c>
      <c r="Z660" t="str">
        <f>VLOOKUP($C660,$AJ$3:$AN$4906,5,FALSE)</f>
        <v>L9P1M6</v>
      </c>
      <c r="AA660">
        <f t="shared" si="103"/>
        <v>65.099999999999994</v>
      </c>
      <c r="AB660">
        <f t="shared" si="104"/>
        <v>-0.4</v>
      </c>
      <c r="AC660">
        <f t="shared" si="105"/>
        <v>59.7</v>
      </c>
      <c r="AD660">
        <f t="shared" si="106"/>
        <v>-0.5</v>
      </c>
      <c r="AE660">
        <f t="shared" si="107"/>
        <v>83</v>
      </c>
      <c r="AF660">
        <f t="shared" si="108"/>
        <v>-0.2</v>
      </c>
      <c r="AG660">
        <f t="shared" si="109"/>
        <v>49.4</v>
      </c>
      <c r="AH660">
        <f t="shared" si="110"/>
        <v>-0.3</v>
      </c>
      <c r="AJ660" s="9">
        <v>737070</v>
      </c>
      <c r="AK660" t="s">
        <v>5188</v>
      </c>
      <c r="AL660" t="s">
        <v>5189</v>
      </c>
      <c r="AM660" t="s">
        <v>4533</v>
      </c>
      <c r="AN660" t="s">
        <v>5190</v>
      </c>
    </row>
    <row r="661" spans="1:40" x14ac:dyDescent="0.3">
      <c r="A661" t="s">
        <v>615</v>
      </c>
      <c r="B661" t="s">
        <v>669</v>
      </c>
      <c r="C661" s="10">
        <v>446033</v>
      </c>
      <c r="D661">
        <v>47</v>
      </c>
      <c r="E661">
        <v>16</v>
      </c>
      <c r="F661">
        <v>214</v>
      </c>
      <c r="G661">
        <v>241</v>
      </c>
      <c r="H661">
        <v>0</v>
      </c>
      <c r="K661">
        <v>70.099999999999994</v>
      </c>
      <c r="L661">
        <v>0.6</v>
      </c>
      <c r="M661">
        <v>93.6</v>
      </c>
      <c r="N661">
        <v>1.1000000000000001</v>
      </c>
      <c r="O661">
        <v>58.5</v>
      </c>
      <c r="P661">
        <v>0.6</v>
      </c>
      <c r="U661" t="s">
        <v>615</v>
      </c>
      <c r="V661">
        <f t="shared" si="101"/>
        <v>446033</v>
      </c>
      <c r="W661" t="str">
        <f t="shared" si="102"/>
        <v>Julie Payette</v>
      </c>
      <c r="X661" t="str">
        <f>VLOOKUP($C661,$AJ$3:$AN$4906,3,FALSE)</f>
        <v>300 Garden Street</v>
      </c>
      <c r="Y661" t="str">
        <f>VLOOKUP($C661,$AJ$3:$AN$4906,4,FALSE)</f>
        <v>Whitby</v>
      </c>
      <c r="Z661" t="str">
        <f>VLOOKUP($C661,$AJ$3:$AN$4906,5,FALSE)</f>
        <v>L1N3W4</v>
      </c>
      <c r="AA661">
        <f t="shared" si="103"/>
        <v>0</v>
      </c>
      <c r="AB661">
        <f t="shared" si="104"/>
        <v>0</v>
      </c>
      <c r="AC661">
        <f t="shared" si="105"/>
        <v>70.099999999999994</v>
      </c>
      <c r="AD661">
        <f t="shared" si="106"/>
        <v>0.6</v>
      </c>
      <c r="AE661">
        <f t="shared" si="107"/>
        <v>93.6</v>
      </c>
      <c r="AF661">
        <f t="shared" si="108"/>
        <v>1.1000000000000001</v>
      </c>
      <c r="AG661">
        <f t="shared" si="109"/>
        <v>58.5</v>
      </c>
      <c r="AH661">
        <f t="shared" si="110"/>
        <v>0.6</v>
      </c>
      <c r="AJ661" s="9">
        <v>738506</v>
      </c>
      <c r="AK661" t="s">
        <v>5191</v>
      </c>
      <c r="AL661" t="s">
        <v>5192</v>
      </c>
      <c r="AM661" t="s">
        <v>5193</v>
      </c>
      <c r="AN661" t="s">
        <v>5194</v>
      </c>
    </row>
    <row r="662" spans="1:40" x14ac:dyDescent="0.3">
      <c r="A662" t="s">
        <v>615</v>
      </c>
      <c r="B662" t="s">
        <v>670</v>
      </c>
      <c r="C662" s="10">
        <v>124745</v>
      </c>
      <c r="D662">
        <v>49</v>
      </c>
      <c r="E662">
        <v>18</v>
      </c>
      <c r="F662">
        <v>138</v>
      </c>
      <c r="G662">
        <v>125</v>
      </c>
      <c r="H662">
        <v>0</v>
      </c>
      <c r="I662">
        <v>73.2</v>
      </c>
      <c r="J662">
        <v>0.4</v>
      </c>
      <c r="K662">
        <v>68.099999999999994</v>
      </c>
      <c r="L662">
        <v>0.6</v>
      </c>
      <c r="M662">
        <v>82.8</v>
      </c>
      <c r="N662">
        <v>0</v>
      </c>
      <c r="O662">
        <v>54.4</v>
      </c>
      <c r="P662">
        <v>0.3</v>
      </c>
      <c r="U662" t="s">
        <v>615</v>
      </c>
      <c r="V662">
        <f t="shared" si="101"/>
        <v>124745</v>
      </c>
      <c r="W662" t="str">
        <f t="shared" si="102"/>
        <v>Kedron Public School</v>
      </c>
      <c r="X662" t="str">
        <f>VLOOKUP($C662,$AJ$3:$AN$4906,3,FALSE)</f>
        <v>1935 RITSON RD</v>
      </c>
      <c r="Y662" t="str">
        <f>VLOOKUP($C662,$AJ$3:$AN$4906,4,FALSE)</f>
        <v>OSHAWA</v>
      </c>
      <c r="Z662" t="str">
        <f>VLOOKUP($C662,$AJ$3:$AN$4906,5,FALSE)</f>
        <v>L1H7K5</v>
      </c>
      <c r="AA662">
        <f t="shared" si="103"/>
        <v>73.2</v>
      </c>
      <c r="AB662">
        <f t="shared" si="104"/>
        <v>0.4</v>
      </c>
      <c r="AC662">
        <f t="shared" si="105"/>
        <v>68.099999999999994</v>
      </c>
      <c r="AD662">
        <f t="shared" si="106"/>
        <v>0.6</v>
      </c>
      <c r="AE662">
        <f t="shared" si="107"/>
        <v>82.8</v>
      </c>
      <c r="AF662">
        <f t="shared" si="108"/>
        <v>0</v>
      </c>
      <c r="AG662">
        <f t="shared" si="109"/>
        <v>54.4</v>
      </c>
      <c r="AH662">
        <f t="shared" si="110"/>
        <v>0.3</v>
      </c>
      <c r="AJ662" s="9">
        <v>774379</v>
      </c>
      <c r="AK662" t="s">
        <v>5195</v>
      </c>
      <c r="AL662" t="s">
        <v>5166</v>
      </c>
      <c r="AM662" t="s">
        <v>3292</v>
      </c>
      <c r="AN662" t="s">
        <v>5167</v>
      </c>
    </row>
    <row r="663" spans="1:40" x14ac:dyDescent="0.3">
      <c r="A663" t="s">
        <v>615</v>
      </c>
      <c r="B663" t="s">
        <v>671</v>
      </c>
      <c r="C663" s="10">
        <v>304379</v>
      </c>
      <c r="D663">
        <v>43</v>
      </c>
      <c r="E663">
        <v>20</v>
      </c>
      <c r="F663">
        <v>84</v>
      </c>
      <c r="G663">
        <v>78</v>
      </c>
      <c r="H663">
        <v>0</v>
      </c>
      <c r="I663">
        <v>60.1</v>
      </c>
      <c r="J663">
        <v>-0.6</v>
      </c>
      <c r="K663">
        <v>58.3</v>
      </c>
      <c r="L663">
        <v>-0.3</v>
      </c>
      <c r="M663">
        <v>91.7</v>
      </c>
      <c r="N663">
        <v>1</v>
      </c>
      <c r="O663">
        <v>56.4</v>
      </c>
      <c r="P663">
        <v>0.6</v>
      </c>
      <c r="U663" t="s">
        <v>615</v>
      </c>
      <c r="V663">
        <f t="shared" si="101"/>
        <v>304379</v>
      </c>
      <c r="W663" t="str">
        <f t="shared" si="102"/>
        <v>Lakeside Public School</v>
      </c>
      <c r="X663" t="str">
        <f>VLOOKUP($C663,$AJ$3:$AN$4906,3,FALSE)</f>
        <v>4 Parkes Dr</v>
      </c>
      <c r="Y663" t="str">
        <f>VLOOKUP($C663,$AJ$3:$AN$4906,4,FALSE)</f>
        <v>Ajax</v>
      </c>
      <c r="Z663" t="str">
        <f>VLOOKUP($C663,$AJ$3:$AN$4906,5,FALSE)</f>
        <v>L1S4X1</v>
      </c>
      <c r="AA663">
        <f t="shared" si="103"/>
        <v>60.1</v>
      </c>
      <c r="AB663">
        <f t="shared" si="104"/>
        <v>-0.6</v>
      </c>
      <c r="AC663">
        <f t="shared" si="105"/>
        <v>58.3</v>
      </c>
      <c r="AD663">
        <f t="shared" si="106"/>
        <v>-0.3</v>
      </c>
      <c r="AE663">
        <f t="shared" si="107"/>
        <v>91.7</v>
      </c>
      <c r="AF663">
        <f t="shared" si="108"/>
        <v>1</v>
      </c>
      <c r="AG663">
        <f t="shared" si="109"/>
        <v>56.4</v>
      </c>
      <c r="AH663">
        <f t="shared" si="110"/>
        <v>0.6</v>
      </c>
      <c r="AJ663" s="9">
        <v>754757</v>
      </c>
      <c r="AK663" t="s">
        <v>5196</v>
      </c>
      <c r="AL663" t="s">
        <v>5197</v>
      </c>
      <c r="AM663" t="s">
        <v>3329</v>
      </c>
      <c r="AN663" t="s">
        <v>3330</v>
      </c>
    </row>
    <row r="664" spans="1:40" x14ac:dyDescent="0.3">
      <c r="A664" t="s">
        <v>615</v>
      </c>
      <c r="B664" t="s">
        <v>672</v>
      </c>
      <c r="C664" s="10">
        <v>99872</v>
      </c>
      <c r="D664">
        <v>13</v>
      </c>
      <c r="E664">
        <v>49</v>
      </c>
      <c r="F664">
        <v>95</v>
      </c>
      <c r="G664">
        <v>80</v>
      </c>
      <c r="H664">
        <v>0</v>
      </c>
      <c r="I664">
        <v>56.3</v>
      </c>
      <c r="J664">
        <v>0.9</v>
      </c>
      <c r="K664">
        <v>54.7</v>
      </c>
      <c r="L664">
        <v>1.7</v>
      </c>
      <c r="M664">
        <v>61.9</v>
      </c>
      <c r="N664">
        <v>0.1</v>
      </c>
      <c r="O664">
        <v>25</v>
      </c>
      <c r="P664">
        <v>0.3</v>
      </c>
      <c r="U664" t="s">
        <v>615</v>
      </c>
      <c r="V664">
        <f t="shared" si="101"/>
        <v>99872</v>
      </c>
      <c r="W664" t="str">
        <f t="shared" si="102"/>
        <v>Lakewoods Public School</v>
      </c>
      <c r="X664" t="str">
        <f>VLOOKUP($C664,$AJ$3:$AN$4906,3,FALSE)</f>
        <v>323 Chaleur Ave</v>
      </c>
      <c r="Y664" t="str">
        <f>VLOOKUP($C664,$AJ$3:$AN$4906,4,FALSE)</f>
        <v>Oshawa</v>
      </c>
      <c r="Z664" t="str">
        <f>VLOOKUP($C664,$AJ$3:$AN$4906,5,FALSE)</f>
        <v>L1J1G5</v>
      </c>
      <c r="AA664">
        <f t="shared" si="103"/>
        <v>56.3</v>
      </c>
      <c r="AB664">
        <f t="shared" si="104"/>
        <v>0.9</v>
      </c>
      <c r="AC664">
        <f t="shared" si="105"/>
        <v>54.7</v>
      </c>
      <c r="AD664">
        <f t="shared" si="106"/>
        <v>1.7</v>
      </c>
      <c r="AE664">
        <f t="shared" si="107"/>
        <v>61.9</v>
      </c>
      <c r="AF664">
        <f t="shared" si="108"/>
        <v>0.1</v>
      </c>
      <c r="AG664">
        <f t="shared" si="109"/>
        <v>25</v>
      </c>
      <c r="AH664">
        <f t="shared" si="110"/>
        <v>0.3</v>
      </c>
      <c r="AJ664" s="9">
        <v>717258</v>
      </c>
      <c r="AK664" t="s">
        <v>5198</v>
      </c>
      <c r="AL664" t="s">
        <v>5199</v>
      </c>
      <c r="AM664" t="s">
        <v>3360</v>
      </c>
      <c r="AN664" t="s">
        <v>3361</v>
      </c>
    </row>
    <row r="665" spans="1:40" x14ac:dyDescent="0.3">
      <c r="A665" t="s">
        <v>615</v>
      </c>
      <c r="B665" t="s">
        <v>673</v>
      </c>
      <c r="C665" s="10">
        <v>311707</v>
      </c>
      <c r="D665">
        <v>41</v>
      </c>
      <c r="E665">
        <v>17</v>
      </c>
      <c r="F665">
        <v>102</v>
      </c>
      <c r="G665">
        <v>102</v>
      </c>
      <c r="H665">
        <v>0</v>
      </c>
      <c r="I665">
        <v>63.2</v>
      </c>
      <c r="J665">
        <v>-0.3</v>
      </c>
      <c r="K665">
        <v>55.9</v>
      </c>
      <c r="L665">
        <v>-0.4</v>
      </c>
      <c r="M665">
        <v>81.400000000000006</v>
      </c>
      <c r="N665">
        <v>-0.1</v>
      </c>
      <c r="O665">
        <v>55.9</v>
      </c>
      <c r="P665">
        <v>0.7</v>
      </c>
      <c r="U665" t="s">
        <v>615</v>
      </c>
      <c r="V665">
        <f t="shared" si="101"/>
        <v>311707</v>
      </c>
      <c r="W665" t="str">
        <f t="shared" si="102"/>
        <v>Lester B Pearson Public School</v>
      </c>
      <c r="X665" t="str">
        <f>VLOOKUP($C665,$AJ$3:$AN$4906,3,FALSE)</f>
        <v>21 Coughlen St</v>
      </c>
      <c r="Y665" t="str">
        <f>VLOOKUP($C665,$AJ$3:$AN$4906,4,FALSE)</f>
        <v>Ajax</v>
      </c>
      <c r="Z665" t="str">
        <f>VLOOKUP($C665,$AJ$3:$AN$4906,5,FALSE)</f>
        <v>L1T2M9</v>
      </c>
      <c r="AA665">
        <f t="shared" si="103"/>
        <v>63.2</v>
      </c>
      <c r="AB665">
        <f t="shared" si="104"/>
        <v>-0.3</v>
      </c>
      <c r="AC665">
        <f t="shared" si="105"/>
        <v>55.9</v>
      </c>
      <c r="AD665">
        <f t="shared" si="106"/>
        <v>-0.4</v>
      </c>
      <c r="AE665">
        <f t="shared" si="107"/>
        <v>81.400000000000006</v>
      </c>
      <c r="AF665">
        <f t="shared" si="108"/>
        <v>-0.1</v>
      </c>
      <c r="AG665">
        <f t="shared" si="109"/>
        <v>55.9</v>
      </c>
      <c r="AH665">
        <f t="shared" si="110"/>
        <v>0.7</v>
      </c>
      <c r="AJ665" s="9">
        <v>774480</v>
      </c>
      <c r="AK665" t="s">
        <v>5200</v>
      </c>
      <c r="AL665" t="s">
        <v>5201</v>
      </c>
      <c r="AM665" t="s">
        <v>4565</v>
      </c>
      <c r="AN665" t="s">
        <v>4566</v>
      </c>
    </row>
    <row r="666" spans="1:40" x14ac:dyDescent="0.3">
      <c r="A666" t="s">
        <v>615</v>
      </c>
      <c r="B666" t="s">
        <v>674</v>
      </c>
      <c r="C666" s="10">
        <v>313050</v>
      </c>
      <c r="D666">
        <v>53</v>
      </c>
      <c r="E666">
        <v>15</v>
      </c>
      <c r="F666">
        <v>129</v>
      </c>
      <c r="G666">
        <v>126</v>
      </c>
      <c r="H666">
        <v>0</v>
      </c>
      <c r="I666">
        <v>73.599999999999994</v>
      </c>
      <c r="J666">
        <v>0.3</v>
      </c>
      <c r="K666">
        <v>66.7</v>
      </c>
      <c r="L666">
        <v>0.2</v>
      </c>
      <c r="M666">
        <v>84.9</v>
      </c>
      <c r="N666">
        <v>0</v>
      </c>
      <c r="O666">
        <v>48.4</v>
      </c>
      <c r="P666">
        <v>-0.4</v>
      </c>
      <c r="U666" t="s">
        <v>615</v>
      </c>
      <c r="V666">
        <f t="shared" si="101"/>
        <v>313050</v>
      </c>
      <c r="W666" t="str">
        <f t="shared" si="102"/>
        <v>Lincoln Alexander Public School</v>
      </c>
      <c r="X666" t="str">
        <f>VLOOKUP($C666,$AJ$3:$AN$4906,3,FALSE)</f>
        <v>95 Church St N</v>
      </c>
      <c r="Y666" t="str">
        <f>VLOOKUP($C666,$AJ$3:$AN$4906,4,FALSE)</f>
        <v>Ajax</v>
      </c>
      <c r="Z666" t="str">
        <f>VLOOKUP($C666,$AJ$3:$AN$4906,5,FALSE)</f>
        <v>L1S6A9</v>
      </c>
      <c r="AA666">
        <f t="shared" si="103"/>
        <v>73.599999999999994</v>
      </c>
      <c r="AB666">
        <f t="shared" si="104"/>
        <v>0.3</v>
      </c>
      <c r="AC666">
        <f t="shared" si="105"/>
        <v>66.7</v>
      </c>
      <c r="AD666">
        <f t="shared" si="106"/>
        <v>0.2</v>
      </c>
      <c r="AE666">
        <f t="shared" si="107"/>
        <v>84.9</v>
      </c>
      <c r="AF666">
        <f t="shared" si="108"/>
        <v>0</v>
      </c>
      <c r="AG666">
        <f t="shared" si="109"/>
        <v>48.4</v>
      </c>
      <c r="AH666">
        <f t="shared" si="110"/>
        <v>-0.4</v>
      </c>
      <c r="AJ666" s="9">
        <v>775169</v>
      </c>
      <c r="AK666" t="s">
        <v>5202</v>
      </c>
      <c r="AL666" t="s">
        <v>5203</v>
      </c>
      <c r="AM666" t="s">
        <v>5204</v>
      </c>
      <c r="AN666" t="s">
        <v>5205</v>
      </c>
    </row>
    <row r="667" spans="1:40" x14ac:dyDescent="0.3">
      <c r="A667" t="s">
        <v>615</v>
      </c>
      <c r="B667" t="s">
        <v>675</v>
      </c>
      <c r="C667" s="10">
        <v>312983</v>
      </c>
      <c r="D667">
        <v>46</v>
      </c>
      <c r="E667">
        <v>21</v>
      </c>
      <c r="F667">
        <v>76</v>
      </c>
      <c r="G667">
        <v>101</v>
      </c>
      <c r="H667">
        <v>0</v>
      </c>
      <c r="I667">
        <v>58.6</v>
      </c>
      <c r="J667">
        <v>-0.6</v>
      </c>
      <c r="K667">
        <v>47.4</v>
      </c>
      <c r="L667">
        <v>-1</v>
      </c>
      <c r="M667">
        <v>64.900000000000006</v>
      </c>
      <c r="N667">
        <v>-1.9</v>
      </c>
      <c r="O667">
        <v>38.6</v>
      </c>
      <c r="P667">
        <v>-0.8</v>
      </c>
      <c r="U667" t="s">
        <v>615</v>
      </c>
      <c r="V667">
        <f t="shared" si="101"/>
        <v>312983</v>
      </c>
      <c r="W667" t="str">
        <f t="shared" si="102"/>
        <v>Lincoln Avenue Public School</v>
      </c>
      <c r="X667" t="str">
        <f>VLOOKUP($C667,$AJ$3:$AN$4906,3,FALSE)</f>
        <v>70 Lincoln St</v>
      </c>
      <c r="Y667" t="str">
        <f>VLOOKUP($C667,$AJ$3:$AN$4906,4,FALSE)</f>
        <v>Ajax</v>
      </c>
      <c r="Z667" t="str">
        <f>VLOOKUP($C667,$AJ$3:$AN$4906,5,FALSE)</f>
        <v>L1S6C9</v>
      </c>
      <c r="AA667">
        <f t="shared" si="103"/>
        <v>58.6</v>
      </c>
      <c r="AB667">
        <f t="shared" si="104"/>
        <v>-0.6</v>
      </c>
      <c r="AC667">
        <f t="shared" si="105"/>
        <v>47.4</v>
      </c>
      <c r="AD667">
        <f t="shared" si="106"/>
        <v>-1</v>
      </c>
      <c r="AE667">
        <f t="shared" si="107"/>
        <v>64.900000000000006</v>
      </c>
      <c r="AF667">
        <f t="shared" si="108"/>
        <v>-1.9</v>
      </c>
      <c r="AG667">
        <f t="shared" si="109"/>
        <v>38.6</v>
      </c>
      <c r="AH667">
        <f t="shared" si="110"/>
        <v>-0.8</v>
      </c>
      <c r="AJ667" s="9">
        <v>687022</v>
      </c>
      <c r="AK667" t="s">
        <v>5206</v>
      </c>
      <c r="AL667" t="s">
        <v>5207</v>
      </c>
      <c r="AM667" t="s">
        <v>5208</v>
      </c>
      <c r="AN667" t="s">
        <v>5209</v>
      </c>
    </row>
    <row r="668" spans="1:40" x14ac:dyDescent="0.3">
      <c r="A668" t="s">
        <v>615</v>
      </c>
      <c r="B668" t="s">
        <v>676</v>
      </c>
      <c r="C668" s="10">
        <v>321176</v>
      </c>
      <c r="D668">
        <v>27</v>
      </c>
      <c r="E668">
        <v>24</v>
      </c>
      <c r="F668">
        <v>60</v>
      </c>
      <c r="G668">
        <v>58</v>
      </c>
      <c r="H668">
        <v>0</v>
      </c>
      <c r="I668">
        <v>61.7</v>
      </c>
      <c r="J668">
        <v>0.1</v>
      </c>
      <c r="K668">
        <v>58.3</v>
      </c>
      <c r="L668">
        <v>0.6</v>
      </c>
      <c r="M668">
        <v>78.400000000000006</v>
      </c>
      <c r="N668">
        <v>0.3</v>
      </c>
      <c r="O668">
        <v>50</v>
      </c>
      <c r="P668">
        <v>1</v>
      </c>
      <c r="U668" t="s">
        <v>615</v>
      </c>
      <c r="V668">
        <f t="shared" si="101"/>
        <v>321176</v>
      </c>
      <c r="W668" t="str">
        <f t="shared" si="102"/>
        <v>Ontario Street Public School</v>
      </c>
      <c r="X668" t="str">
        <f>VLOOKUP($C668,$AJ$3:$AN$4906,3,FALSE)</f>
        <v>24 Ontario St</v>
      </c>
      <c r="Y668" t="str">
        <f>VLOOKUP($C668,$AJ$3:$AN$4906,4,FALSE)</f>
        <v>Ajax</v>
      </c>
      <c r="Z668" t="str">
        <f>VLOOKUP($C668,$AJ$3:$AN$4906,5,FALSE)</f>
        <v>L1S1T6</v>
      </c>
      <c r="AA668">
        <f t="shared" si="103"/>
        <v>61.7</v>
      </c>
      <c r="AB668">
        <f t="shared" si="104"/>
        <v>0.1</v>
      </c>
      <c r="AC668">
        <f t="shared" si="105"/>
        <v>58.3</v>
      </c>
      <c r="AD668">
        <f t="shared" si="106"/>
        <v>0.6</v>
      </c>
      <c r="AE668">
        <f t="shared" si="107"/>
        <v>78.400000000000006</v>
      </c>
      <c r="AF668">
        <f t="shared" si="108"/>
        <v>0.3</v>
      </c>
      <c r="AG668">
        <f t="shared" si="109"/>
        <v>50</v>
      </c>
      <c r="AH668">
        <f t="shared" si="110"/>
        <v>1</v>
      </c>
      <c r="AJ668" s="9">
        <v>786470</v>
      </c>
      <c r="AK668" t="s">
        <v>5210</v>
      </c>
      <c r="AL668" t="s">
        <v>5211</v>
      </c>
      <c r="AM668" t="s">
        <v>4525</v>
      </c>
      <c r="AN668" t="s">
        <v>5212</v>
      </c>
    </row>
    <row r="669" spans="1:40" x14ac:dyDescent="0.3">
      <c r="A669" t="s">
        <v>615</v>
      </c>
      <c r="B669" t="s">
        <v>677</v>
      </c>
      <c r="C669" s="10">
        <v>328740</v>
      </c>
      <c r="D669">
        <v>48</v>
      </c>
      <c r="E669">
        <v>15</v>
      </c>
      <c r="F669">
        <v>228</v>
      </c>
      <c r="G669">
        <v>217</v>
      </c>
      <c r="H669">
        <v>0</v>
      </c>
      <c r="I669">
        <v>19.3</v>
      </c>
      <c r="J669">
        <v>-3.7</v>
      </c>
      <c r="K669">
        <v>72.400000000000006</v>
      </c>
      <c r="L669">
        <v>0.7</v>
      </c>
      <c r="M669">
        <v>87.1</v>
      </c>
      <c r="N669">
        <v>0.3</v>
      </c>
      <c r="O669">
        <v>58.1</v>
      </c>
      <c r="P669">
        <v>0.4</v>
      </c>
      <c r="U669" t="s">
        <v>615</v>
      </c>
      <c r="V669">
        <f t="shared" si="101"/>
        <v>328740</v>
      </c>
      <c r="W669" t="str">
        <f t="shared" si="102"/>
        <v>Maple Ridge Public School</v>
      </c>
      <c r="X669" t="str">
        <f>VLOOKUP($C669,$AJ$3:$AN$4906,3,FALSE)</f>
        <v>2010 Bushmill St</v>
      </c>
      <c r="Y669" t="str">
        <f>VLOOKUP($C669,$AJ$3:$AN$4906,4,FALSE)</f>
        <v>Pickering</v>
      </c>
      <c r="Z669" t="str">
        <f>VLOOKUP($C669,$AJ$3:$AN$4906,5,FALSE)</f>
        <v>L1X2M2</v>
      </c>
      <c r="AA669">
        <f t="shared" si="103"/>
        <v>19.3</v>
      </c>
      <c r="AB669">
        <f t="shared" si="104"/>
        <v>-3.7</v>
      </c>
      <c r="AC669">
        <f t="shared" si="105"/>
        <v>72.400000000000006</v>
      </c>
      <c r="AD669">
        <f t="shared" si="106"/>
        <v>0.7</v>
      </c>
      <c r="AE669">
        <f t="shared" si="107"/>
        <v>87.1</v>
      </c>
      <c r="AF669">
        <f t="shared" si="108"/>
        <v>0.3</v>
      </c>
      <c r="AG669">
        <f t="shared" si="109"/>
        <v>58.1</v>
      </c>
      <c r="AH669">
        <f t="shared" si="110"/>
        <v>0.4</v>
      </c>
      <c r="AJ669" s="9">
        <v>787329</v>
      </c>
      <c r="AK669" t="s">
        <v>5213</v>
      </c>
      <c r="AL669" t="s">
        <v>5214</v>
      </c>
      <c r="AM669" t="s">
        <v>4525</v>
      </c>
      <c r="AN669" t="s">
        <v>5215</v>
      </c>
    </row>
    <row r="670" spans="1:40" x14ac:dyDescent="0.3">
      <c r="A670" t="s">
        <v>615</v>
      </c>
      <c r="B670" t="s">
        <v>678</v>
      </c>
      <c r="C670" s="10">
        <v>348503</v>
      </c>
      <c r="D670">
        <v>9</v>
      </c>
      <c r="E670">
        <v>45</v>
      </c>
      <c r="F670">
        <v>54</v>
      </c>
      <c r="G670">
        <v>63</v>
      </c>
      <c r="H670">
        <v>0</v>
      </c>
      <c r="I670">
        <v>37</v>
      </c>
      <c r="J670">
        <v>-0.2</v>
      </c>
      <c r="K670">
        <v>27.8</v>
      </c>
      <c r="L670">
        <v>-0.1</v>
      </c>
      <c r="M670">
        <v>49.2</v>
      </c>
      <c r="N670">
        <v>-0.9</v>
      </c>
      <c r="O670">
        <v>9.5</v>
      </c>
      <c r="P670">
        <v>-0.7</v>
      </c>
      <c r="U670" t="s">
        <v>615</v>
      </c>
      <c r="V670">
        <f t="shared" si="101"/>
        <v>348503</v>
      </c>
      <c r="W670" t="str">
        <f t="shared" si="102"/>
        <v>Mary Street Community School</v>
      </c>
      <c r="X670" t="str">
        <f>VLOOKUP($C670,$AJ$3:$AN$4906,3,FALSE)</f>
        <v>110 Mary St N</v>
      </c>
      <c r="Y670" t="str">
        <f>VLOOKUP($C670,$AJ$3:$AN$4906,4,FALSE)</f>
        <v>Oshawa</v>
      </c>
      <c r="Z670" t="str">
        <f>VLOOKUP($C670,$AJ$3:$AN$4906,5,FALSE)</f>
        <v>L1G7S2</v>
      </c>
      <c r="AA670">
        <f t="shared" si="103"/>
        <v>37</v>
      </c>
      <c r="AB670">
        <f t="shared" si="104"/>
        <v>-0.2</v>
      </c>
      <c r="AC670">
        <f t="shared" si="105"/>
        <v>27.8</v>
      </c>
      <c r="AD670">
        <f t="shared" si="106"/>
        <v>-0.1</v>
      </c>
      <c r="AE670">
        <f t="shared" si="107"/>
        <v>49.2</v>
      </c>
      <c r="AF670">
        <f t="shared" si="108"/>
        <v>-0.9</v>
      </c>
      <c r="AG670">
        <f t="shared" si="109"/>
        <v>9.5</v>
      </c>
      <c r="AH670">
        <f t="shared" si="110"/>
        <v>-0.7</v>
      </c>
      <c r="AJ670" s="9">
        <v>809390</v>
      </c>
      <c r="AK670" t="s">
        <v>4318</v>
      </c>
      <c r="AL670" t="s">
        <v>5177</v>
      </c>
      <c r="AM670" t="s">
        <v>3376</v>
      </c>
      <c r="AN670" t="s">
        <v>3377</v>
      </c>
    </row>
    <row r="671" spans="1:40" x14ac:dyDescent="0.3">
      <c r="A671" t="s">
        <v>615</v>
      </c>
      <c r="B671" t="s">
        <v>679</v>
      </c>
      <c r="C671" s="10">
        <v>350508</v>
      </c>
      <c r="D671">
        <v>25</v>
      </c>
      <c r="E671">
        <v>18</v>
      </c>
      <c r="F671">
        <v>138</v>
      </c>
      <c r="G671">
        <v>135</v>
      </c>
      <c r="H671">
        <v>0</v>
      </c>
      <c r="I671">
        <v>35.5</v>
      </c>
      <c r="J671">
        <v>-1.9</v>
      </c>
      <c r="K671">
        <v>41.3</v>
      </c>
      <c r="L671">
        <v>-1.1000000000000001</v>
      </c>
      <c r="M671">
        <v>73.7</v>
      </c>
      <c r="N671">
        <v>-0.2</v>
      </c>
      <c r="O671">
        <v>24.4</v>
      </c>
      <c r="P671">
        <v>-1.2</v>
      </c>
      <c r="U671" t="s">
        <v>615</v>
      </c>
      <c r="V671">
        <f t="shared" si="101"/>
        <v>350508</v>
      </c>
      <c r="W671" t="str">
        <f t="shared" si="102"/>
        <v>McCaskill's Mills Public School</v>
      </c>
      <c r="X671" t="str">
        <f>VLOOKUP($C671,$AJ$3:$AN$4906,3,FALSE)</f>
        <v>85 Albert St</v>
      </c>
      <c r="Y671" t="str">
        <f>VLOOKUP($C671,$AJ$3:$AN$4906,4,FALSE)</f>
        <v>Cannington</v>
      </c>
      <c r="Z671" t="str">
        <f>VLOOKUP($C671,$AJ$3:$AN$4906,5,FALSE)</f>
        <v>L0E1E0</v>
      </c>
      <c r="AA671">
        <f t="shared" si="103"/>
        <v>35.5</v>
      </c>
      <c r="AB671">
        <f t="shared" si="104"/>
        <v>-1.9</v>
      </c>
      <c r="AC671">
        <f t="shared" si="105"/>
        <v>41.3</v>
      </c>
      <c r="AD671">
        <f t="shared" si="106"/>
        <v>-1.1000000000000001</v>
      </c>
      <c r="AE671">
        <f t="shared" si="107"/>
        <v>73.7</v>
      </c>
      <c r="AF671">
        <f t="shared" si="108"/>
        <v>-0.2</v>
      </c>
      <c r="AG671">
        <f t="shared" si="109"/>
        <v>24.4</v>
      </c>
      <c r="AH671">
        <f t="shared" si="110"/>
        <v>-1.2</v>
      </c>
      <c r="AJ671" s="9">
        <v>811173</v>
      </c>
      <c r="AK671" t="s">
        <v>4318</v>
      </c>
      <c r="AL671" t="s">
        <v>5216</v>
      </c>
      <c r="AM671" t="s">
        <v>4525</v>
      </c>
      <c r="AN671" t="s">
        <v>5217</v>
      </c>
    </row>
    <row r="672" spans="1:40" x14ac:dyDescent="0.3">
      <c r="A672" t="s">
        <v>615</v>
      </c>
      <c r="B672" t="s">
        <v>680</v>
      </c>
      <c r="C672" s="10">
        <v>356271</v>
      </c>
      <c r="D672">
        <v>60</v>
      </c>
      <c r="E672">
        <v>11</v>
      </c>
      <c r="F672">
        <v>101</v>
      </c>
      <c r="G672">
        <v>109</v>
      </c>
      <c r="H672">
        <v>0</v>
      </c>
      <c r="K672">
        <v>81.2</v>
      </c>
      <c r="L672">
        <v>1</v>
      </c>
      <c r="M672">
        <v>92.2</v>
      </c>
      <c r="N672">
        <v>0.4</v>
      </c>
      <c r="O672">
        <v>58.7</v>
      </c>
      <c r="P672">
        <v>-0.1</v>
      </c>
      <c r="U672" t="s">
        <v>615</v>
      </c>
      <c r="V672">
        <f t="shared" si="101"/>
        <v>356271</v>
      </c>
      <c r="W672" t="str">
        <f t="shared" si="102"/>
        <v>Meadowcrest Public School</v>
      </c>
      <c r="X672" t="str">
        <f>VLOOKUP($C672,$AJ$3:$AN$4906,3,FALSE)</f>
        <v>20 VIPOND</v>
      </c>
      <c r="Y672" t="str">
        <f>VLOOKUP($C672,$AJ$3:$AN$4906,4,FALSE)</f>
        <v>BROOKLIN</v>
      </c>
      <c r="Z672" t="str">
        <f>VLOOKUP($C672,$AJ$3:$AN$4906,5,FALSE)</f>
        <v>L1M1B3</v>
      </c>
      <c r="AA672">
        <f t="shared" si="103"/>
        <v>0</v>
      </c>
      <c r="AB672">
        <f t="shared" si="104"/>
        <v>0</v>
      </c>
      <c r="AC672">
        <f t="shared" si="105"/>
        <v>81.2</v>
      </c>
      <c r="AD672">
        <f t="shared" si="106"/>
        <v>1</v>
      </c>
      <c r="AE672">
        <f t="shared" si="107"/>
        <v>92.2</v>
      </c>
      <c r="AF672">
        <f t="shared" si="108"/>
        <v>0.4</v>
      </c>
      <c r="AG672">
        <f t="shared" si="109"/>
        <v>58.7</v>
      </c>
      <c r="AH672">
        <f t="shared" si="110"/>
        <v>-0.1</v>
      </c>
      <c r="AJ672" s="9">
        <v>761125</v>
      </c>
      <c r="AK672" t="s">
        <v>4318</v>
      </c>
      <c r="AL672" t="s">
        <v>5218</v>
      </c>
      <c r="AM672" t="s">
        <v>4533</v>
      </c>
      <c r="AN672" t="s">
        <v>5219</v>
      </c>
    </row>
    <row r="673" spans="1:40" x14ac:dyDescent="0.3">
      <c r="A673" t="s">
        <v>615</v>
      </c>
      <c r="B673" t="s">
        <v>681</v>
      </c>
      <c r="C673" s="10">
        <v>580847</v>
      </c>
      <c r="D673">
        <v>56</v>
      </c>
      <c r="E673">
        <v>14</v>
      </c>
      <c r="F673">
        <v>141</v>
      </c>
      <c r="G673">
        <v>163</v>
      </c>
      <c r="H673">
        <v>0</v>
      </c>
      <c r="K673">
        <v>58.9</v>
      </c>
      <c r="L673">
        <v>-0.5</v>
      </c>
      <c r="M673">
        <v>91.4</v>
      </c>
      <c r="N673">
        <v>0.7</v>
      </c>
      <c r="O673">
        <v>54.6</v>
      </c>
      <c r="P673">
        <v>-0.1</v>
      </c>
      <c r="U673" t="s">
        <v>615</v>
      </c>
      <c r="V673">
        <f t="shared" si="101"/>
        <v>580847</v>
      </c>
      <c r="W673" t="str">
        <f t="shared" si="102"/>
        <v>Michaëlle Jean Public School</v>
      </c>
      <c r="X673" t="str">
        <f>VLOOKUP($C673,$AJ$3:$AN$4906,3,FALSE)</f>
        <v>180 Williamson Drive E</v>
      </c>
      <c r="Y673" t="str">
        <f>VLOOKUP($C673,$AJ$3:$AN$4906,4,FALSE)</f>
        <v>Ajax</v>
      </c>
      <c r="Z673" t="str">
        <f>VLOOKUP($C673,$AJ$3:$AN$4906,5,FALSE)</f>
        <v>L1Z0G7</v>
      </c>
      <c r="AA673">
        <f t="shared" si="103"/>
        <v>0</v>
      </c>
      <c r="AB673">
        <f t="shared" si="104"/>
        <v>0</v>
      </c>
      <c r="AC673">
        <f t="shared" si="105"/>
        <v>58.9</v>
      </c>
      <c r="AD673">
        <f t="shared" si="106"/>
        <v>-0.5</v>
      </c>
      <c r="AE673">
        <f t="shared" si="107"/>
        <v>91.4</v>
      </c>
      <c r="AF673">
        <f t="shared" si="108"/>
        <v>0.7</v>
      </c>
      <c r="AG673">
        <f t="shared" si="109"/>
        <v>54.6</v>
      </c>
      <c r="AH673">
        <f t="shared" si="110"/>
        <v>-0.1</v>
      </c>
      <c r="AJ673" s="9">
        <v>811599</v>
      </c>
      <c r="AK673" t="s">
        <v>4318</v>
      </c>
      <c r="AL673" t="s">
        <v>5220</v>
      </c>
      <c r="AM673" t="s">
        <v>4595</v>
      </c>
      <c r="AN673" t="s">
        <v>4596</v>
      </c>
    </row>
    <row r="674" spans="1:40" x14ac:dyDescent="0.3">
      <c r="A674" t="s">
        <v>615</v>
      </c>
      <c r="B674" t="s">
        <v>682</v>
      </c>
      <c r="C674" s="10">
        <v>450298</v>
      </c>
      <c r="D674">
        <v>48</v>
      </c>
      <c r="E674">
        <v>15</v>
      </c>
      <c r="F674">
        <v>145</v>
      </c>
      <c r="G674">
        <v>188</v>
      </c>
      <c r="H674">
        <v>0</v>
      </c>
      <c r="I674">
        <v>59.7</v>
      </c>
      <c r="J674">
        <v>-0.7</v>
      </c>
      <c r="K674">
        <v>56.6</v>
      </c>
      <c r="L674">
        <v>-0.5</v>
      </c>
      <c r="M674">
        <v>77.900000000000006</v>
      </c>
      <c r="N674">
        <v>-0.6</v>
      </c>
      <c r="O674">
        <v>45.2</v>
      </c>
      <c r="P674">
        <v>-0.4</v>
      </c>
      <c r="U674" t="s">
        <v>615</v>
      </c>
      <c r="V674">
        <f t="shared" si="101"/>
        <v>450298</v>
      </c>
      <c r="W674" t="str">
        <f t="shared" si="102"/>
        <v>Norman G. Powers Public School</v>
      </c>
      <c r="X674" t="str">
        <f>VLOOKUP($C674,$AJ$3:$AN$4906,3,FALSE)</f>
        <v>1555 Coldstream Drive</v>
      </c>
      <c r="Y674" t="str">
        <f>VLOOKUP($C674,$AJ$3:$AN$4906,4,FALSE)</f>
        <v>Oshawa</v>
      </c>
      <c r="Z674" t="str">
        <f>VLOOKUP($C674,$AJ$3:$AN$4906,5,FALSE)</f>
        <v>L1K3B5</v>
      </c>
      <c r="AA674">
        <f t="shared" si="103"/>
        <v>59.7</v>
      </c>
      <c r="AB674">
        <f t="shared" si="104"/>
        <v>-0.7</v>
      </c>
      <c r="AC674">
        <f t="shared" si="105"/>
        <v>56.6</v>
      </c>
      <c r="AD674">
        <f t="shared" si="106"/>
        <v>-0.5</v>
      </c>
      <c r="AE674">
        <f t="shared" si="107"/>
        <v>77.900000000000006</v>
      </c>
      <c r="AF674">
        <f t="shared" si="108"/>
        <v>-0.6</v>
      </c>
      <c r="AG674">
        <f t="shared" si="109"/>
        <v>45.2</v>
      </c>
      <c r="AH674">
        <f t="shared" si="110"/>
        <v>-0.4</v>
      </c>
      <c r="AJ674" s="9">
        <v>806625</v>
      </c>
      <c r="AK674" t="s">
        <v>4318</v>
      </c>
      <c r="AL674" t="s">
        <v>5221</v>
      </c>
      <c r="AM674" t="s">
        <v>3311</v>
      </c>
      <c r="AN674" t="s">
        <v>3312</v>
      </c>
    </row>
    <row r="675" spans="1:40" x14ac:dyDescent="0.3">
      <c r="A675" t="s">
        <v>615</v>
      </c>
      <c r="B675" t="s">
        <v>683</v>
      </c>
      <c r="C675" s="10">
        <v>493816</v>
      </c>
      <c r="D675">
        <v>50</v>
      </c>
      <c r="E675">
        <v>19</v>
      </c>
      <c r="F675">
        <v>247</v>
      </c>
      <c r="G675">
        <v>225</v>
      </c>
      <c r="H675">
        <v>0</v>
      </c>
      <c r="I675">
        <v>77.900000000000006</v>
      </c>
      <c r="J675">
        <v>1.1000000000000001</v>
      </c>
      <c r="K675">
        <v>70</v>
      </c>
      <c r="L675">
        <v>1.4</v>
      </c>
      <c r="M675">
        <v>87.1</v>
      </c>
      <c r="N675">
        <v>0.9</v>
      </c>
      <c r="O675">
        <v>62.2</v>
      </c>
      <c r="P675">
        <v>1.3</v>
      </c>
      <c r="U675" t="s">
        <v>615</v>
      </c>
      <c r="V675">
        <f t="shared" si="101"/>
        <v>493816</v>
      </c>
      <c r="W675" t="str">
        <f t="shared" si="102"/>
        <v>Northern Dancer Public School</v>
      </c>
      <c r="X675" t="str">
        <f>VLOOKUP($C675,$AJ$3:$AN$4906,3,FALSE)</f>
        <v>2200 Bridle Road</v>
      </c>
      <c r="Y675" t="str">
        <f>VLOOKUP($C675,$AJ$3:$AN$4906,4,FALSE)</f>
        <v>Oshawa</v>
      </c>
      <c r="Z675" t="str">
        <f>VLOOKUP($C675,$AJ$3:$AN$4906,5,FALSE)</f>
        <v>L1L0L5</v>
      </c>
      <c r="AA675">
        <f t="shared" si="103"/>
        <v>77.900000000000006</v>
      </c>
      <c r="AB675">
        <f t="shared" si="104"/>
        <v>1.1000000000000001</v>
      </c>
      <c r="AC675">
        <f t="shared" si="105"/>
        <v>70</v>
      </c>
      <c r="AD675">
        <f t="shared" si="106"/>
        <v>1.4</v>
      </c>
      <c r="AE675">
        <f t="shared" si="107"/>
        <v>87.1</v>
      </c>
      <c r="AF675">
        <f t="shared" si="108"/>
        <v>0.9</v>
      </c>
      <c r="AG675">
        <f t="shared" si="109"/>
        <v>62.2</v>
      </c>
      <c r="AH675">
        <f t="shared" si="110"/>
        <v>1.3</v>
      </c>
      <c r="AJ675" s="9">
        <v>705403</v>
      </c>
      <c r="AK675" t="s">
        <v>5222</v>
      </c>
      <c r="AL675" t="s">
        <v>5223</v>
      </c>
      <c r="AM675" t="s">
        <v>5224</v>
      </c>
      <c r="AN675" t="s">
        <v>5225</v>
      </c>
    </row>
    <row r="676" spans="1:40" x14ac:dyDescent="0.3">
      <c r="A676" t="s">
        <v>615</v>
      </c>
      <c r="B676" t="s">
        <v>684</v>
      </c>
      <c r="C676" s="10">
        <v>394819</v>
      </c>
      <c r="D676">
        <v>46</v>
      </c>
      <c r="E676">
        <v>11</v>
      </c>
      <c r="F676">
        <v>130</v>
      </c>
      <c r="G676">
        <v>164</v>
      </c>
      <c r="H676">
        <v>0</v>
      </c>
      <c r="I676">
        <v>73.5</v>
      </c>
      <c r="J676">
        <v>0.3</v>
      </c>
      <c r="K676">
        <v>64.599999999999994</v>
      </c>
      <c r="L676">
        <v>0</v>
      </c>
      <c r="M676">
        <v>84.1</v>
      </c>
      <c r="N676">
        <v>-0.1</v>
      </c>
      <c r="O676">
        <v>54.9</v>
      </c>
      <c r="P676">
        <v>0.2</v>
      </c>
      <c r="U676" t="s">
        <v>615</v>
      </c>
      <c r="V676">
        <f t="shared" si="101"/>
        <v>394819</v>
      </c>
      <c r="W676" t="str">
        <f t="shared" si="102"/>
        <v>Nottingham Public School</v>
      </c>
      <c r="X676" t="str">
        <f>VLOOKUP($C676,$AJ$3:$AN$4906,3,FALSE)</f>
        <v>50 Seggar Ave</v>
      </c>
      <c r="Y676" t="str">
        <f>VLOOKUP($C676,$AJ$3:$AN$4906,4,FALSE)</f>
        <v>Ajax</v>
      </c>
      <c r="Z676" t="str">
        <f>VLOOKUP($C676,$AJ$3:$AN$4906,5,FALSE)</f>
        <v>L1T4Y4</v>
      </c>
      <c r="AA676">
        <f t="shared" si="103"/>
        <v>73.5</v>
      </c>
      <c r="AB676">
        <f t="shared" si="104"/>
        <v>0.3</v>
      </c>
      <c r="AC676">
        <f t="shared" si="105"/>
        <v>64.599999999999994</v>
      </c>
      <c r="AD676">
        <f t="shared" si="106"/>
        <v>0</v>
      </c>
      <c r="AE676">
        <f t="shared" si="107"/>
        <v>84.1</v>
      </c>
      <c r="AF676">
        <f t="shared" si="108"/>
        <v>-0.1</v>
      </c>
      <c r="AG676">
        <f t="shared" si="109"/>
        <v>54.9</v>
      </c>
      <c r="AH676">
        <f t="shared" si="110"/>
        <v>0.2</v>
      </c>
      <c r="AJ676" s="9">
        <v>846449</v>
      </c>
      <c r="AK676" t="s">
        <v>5226</v>
      </c>
      <c r="AL676" t="s">
        <v>5227</v>
      </c>
      <c r="AM676" t="s">
        <v>4525</v>
      </c>
      <c r="AN676" t="s">
        <v>5228</v>
      </c>
    </row>
    <row r="677" spans="1:40" x14ac:dyDescent="0.3">
      <c r="A677" t="s">
        <v>615</v>
      </c>
      <c r="B677" t="s">
        <v>685</v>
      </c>
      <c r="C677" s="10">
        <v>425630</v>
      </c>
      <c r="D677">
        <v>53</v>
      </c>
      <c r="E677">
        <v>18</v>
      </c>
      <c r="F677">
        <v>193</v>
      </c>
      <c r="G677">
        <v>188</v>
      </c>
      <c r="H677">
        <v>0</v>
      </c>
      <c r="I677">
        <v>71.2</v>
      </c>
      <c r="J677">
        <v>0.1</v>
      </c>
      <c r="K677">
        <v>63.2</v>
      </c>
      <c r="L677">
        <v>-0.1</v>
      </c>
      <c r="M677">
        <v>86.2</v>
      </c>
      <c r="N677">
        <v>0.3</v>
      </c>
      <c r="O677">
        <v>53.7</v>
      </c>
      <c r="P677">
        <v>0.2</v>
      </c>
      <c r="U677" t="s">
        <v>615</v>
      </c>
      <c r="V677">
        <f t="shared" si="101"/>
        <v>425630</v>
      </c>
      <c r="W677" t="str">
        <f t="shared" si="102"/>
        <v>Ormiston Public School</v>
      </c>
      <c r="X677" t="str">
        <f>VLOOKUP($C677,$AJ$3:$AN$4906,3,FALSE)</f>
        <v>20 FOREST HEIGHTS</v>
      </c>
      <c r="Y677" t="str">
        <f>VLOOKUP($C677,$AJ$3:$AN$4906,4,FALSE)</f>
        <v>WHITBY</v>
      </c>
      <c r="Z677" t="str">
        <f>VLOOKUP($C677,$AJ$3:$AN$4906,5,FALSE)</f>
        <v>L1R1T5</v>
      </c>
      <c r="AA677">
        <f t="shared" si="103"/>
        <v>71.2</v>
      </c>
      <c r="AB677">
        <f t="shared" si="104"/>
        <v>0.1</v>
      </c>
      <c r="AC677">
        <f t="shared" si="105"/>
        <v>63.2</v>
      </c>
      <c r="AD677">
        <f t="shared" si="106"/>
        <v>-0.1</v>
      </c>
      <c r="AE677">
        <f t="shared" si="107"/>
        <v>86.2</v>
      </c>
      <c r="AF677">
        <f t="shared" si="108"/>
        <v>0.3</v>
      </c>
      <c r="AG677">
        <f t="shared" si="109"/>
        <v>53.7</v>
      </c>
      <c r="AH677">
        <f t="shared" si="110"/>
        <v>0.2</v>
      </c>
      <c r="AJ677" s="9">
        <v>704962</v>
      </c>
      <c r="AK677" t="s">
        <v>5229</v>
      </c>
      <c r="AL677" t="s">
        <v>5230</v>
      </c>
      <c r="AM677" t="s">
        <v>5231</v>
      </c>
      <c r="AN677" t="s">
        <v>5232</v>
      </c>
    </row>
    <row r="678" spans="1:40" x14ac:dyDescent="0.3">
      <c r="A678" t="s">
        <v>615</v>
      </c>
      <c r="B678" t="s">
        <v>686</v>
      </c>
      <c r="C678" s="10">
        <v>443573</v>
      </c>
      <c r="D678">
        <v>42</v>
      </c>
      <c r="E678">
        <v>18</v>
      </c>
      <c r="F678">
        <v>203</v>
      </c>
      <c r="G678">
        <v>232</v>
      </c>
      <c r="H678">
        <v>0</v>
      </c>
      <c r="I678">
        <v>65</v>
      </c>
      <c r="J678">
        <v>-0.1</v>
      </c>
      <c r="K678">
        <v>65.5</v>
      </c>
      <c r="L678">
        <v>0.6</v>
      </c>
      <c r="M678">
        <v>84.5</v>
      </c>
      <c r="N678">
        <v>0.3</v>
      </c>
      <c r="O678">
        <v>61.6</v>
      </c>
      <c r="P678">
        <v>1.1000000000000001</v>
      </c>
      <c r="U678" t="s">
        <v>615</v>
      </c>
      <c r="V678">
        <f t="shared" si="101"/>
        <v>443573</v>
      </c>
      <c r="W678" t="str">
        <f t="shared" si="102"/>
        <v>Pierre Elliott Trudeau Public School</v>
      </c>
      <c r="X678" t="str">
        <f>VLOOKUP($C678,$AJ$3:$AN$4906,3,FALSE)</f>
        <v>1111 BEATRICE</v>
      </c>
      <c r="Y678" t="str">
        <f>VLOOKUP($C678,$AJ$3:$AN$4906,4,FALSE)</f>
        <v>OSHAWA</v>
      </c>
      <c r="Z678" t="str">
        <f>VLOOKUP($C678,$AJ$3:$AN$4906,5,FALSE)</f>
        <v>L1K2S7</v>
      </c>
      <c r="AA678">
        <f t="shared" si="103"/>
        <v>65</v>
      </c>
      <c r="AB678">
        <f t="shared" si="104"/>
        <v>-0.1</v>
      </c>
      <c r="AC678">
        <f t="shared" si="105"/>
        <v>65.5</v>
      </c>
      <c r="AD678">
        <f t="shared" si="106"/>
        <v>0.6</v>
      </c>
      <c r="AE678">
        <f t="shared" si="107"/>
        <v>84.5</v>
      </c>
      <c r="AF678">
        <f t="shared" si="108"/>
        <v>0.3</v>
      </c>
      <c r="AG678">
        <f t="shared" si="109"/>
        <v>61.6</v>
      </c>
      <c r="AH678">
        <f t="shared" si="110"/>
        <v>1.1000000000000001</v>
      </c>
      <c r="AJ678" s="9">
        <v>789607</v>
      </c>
      <c r="AK678" t="s">
        <v>5233</v>
      </c>
      <c r="AL678" t="s">
        <v>5234</v>
      </c>
      <c r="AM678" t="s">
        <v>5235</v>
      </c>
      <c r="AN678" t="s">
        <v>5236</v>
      </c>
    </row>
    <row r="679" spans="1:40" x14ac:dyDescent="0.3">
      <c r="A679" t="s">
        <v>615</v>
      </c>
      <c r="B679" t="s">
        <v>687</v>
      </c>
      <c r="C679" s="10">
        <v>477303</v>
      </c>
      <c r="D679">
        <v>48</v>
      </c>
      <c r="E679">
        <v>16</v>
      </c>
      <c r="F679">
        <v>87</v>
      </c>
      <c r="G679">
        <v>88</v>
      </c>
      <c r="H679">
        <v>0</v>
      </c>
      <c r="I679">
        <v>61.5</v>
      </c>
      <c r="J679">
        <v>-0.6</v>
      </c>
      <c r="K679">
        <v>49.4</v>
      </c>
      <c r="L679">
        <v>-1.3</v>
      </c>
      <c r="M679">
        <v>78.400000000000006</v>
      </c>
      <c r="N679">
        <v>-0.7</v>
      </c>
      <c r="O679">
        <v>43.2</v>
      </c>
      <c r="P679">
        <v>-0.6</v>
      </c>
      <c r="U679" t="s">
        <v>615</v>
      </c>
      <c r="V679">
        <f t="shared" si="101"/>
        <v>477303</v>
      </c>
      <c r="W679" t="str">
        <f t="shared" si="102"/>
        <v>Prince Albert Public School</v>
      </c>
      <c r="X679" t="str">
        <f>VLOOKUP($C679,$AJ$3:$AN$4906,3,FALSE)</f>
        <v>13700 OLD SIMCOE RD</v>
      </c>
      <c r="Y679" t="str">
        <f>VLOOKUP($C679,$AJ$3:$AN$4906,4,FALSE)</f>
        <v>PRINCE ALBERT</v>
      </c>
      <c r="Z679" t="str">
        <f>VLOOKUP($C679,$AJ$3:$AN$4906,5,FALSE)</f>
        <v>L9L1C3</v>
      </c>
      <c r="AA679">
        <f t="shared" si="103"/>
        <v>61.5</v>
      </c>
      <c r="AB679">
        <f t="shared" si="104"/>
        <v>-0.6</v>
      </c>
      <c r="AC679">
        <f t="shared" si="105"/>
        <v>49.4</v>
      </c>
      <c r="AD679">
        <f t="shared" si="106"/>
        <v>-1.3</v>
      </c>
      <c r="AE679">
        <f t="shared" si="107"/>
        <v>78.400000000000006</v>
      </c>
      <c r="AF679">
        <f t="shared" si="108"/>
        <v>-0.7</v>
      </c>
      <c r="AG679">
        <f t="shared" si="109"/>
        <v>43.2</v>
      </c>
      <c r="AH679">
        <f t="shared" si="110"/>
        <v>-0.6</v>
      </c>
      <c r="AJ679" s="9">
        <v>860700</v>
      </c>
      <c r="AK679" t="s">
        <v>5237</v>
      </c>
      <c r="AL679" t="s">
        <v>5238</v>
      </c>
      <c r="AM679" t="s">
        <v>5239</v>
      </c>
      <c r="AN679" t="s">
        <v>5240</v>
      </c>
    </row>
    <row r="680" spans="1:40" x14ac:dyDescent="0.3">
      <c r="A680" t="s">
        <v>615</v>
      </c>
      <c r="B680" t="s">
        <v>688</v>
      </c>
      <c r="C680" s="10">
        <v>458830</v>
      </c>
      <c r="D680">
        <v>37</v>
      </c>
      <c r="E680">
        <v>20</v>
      </c>
      <c r="F680">
        <v>155</v>
      </c>
      <c r="G680">
        <v>226</v>
      </c>
      <c r="H680">
        <v>0</v>
      </c>
      <c r="I680">
        <v>62.6</v>
      </c>
      <c r="J680">
        <v>-0.1</v>
      </c>
      <c r="K680">
        <v>60.6</v>
      </c>
      <c r="L680">
        <v>0.3</v>
      </c>
      <c r="M680">
        <v>87.4</v>
      </c>
      <c r="N680">
        <v>0.8</v>
      </c>
      <c r="O680">
        <v>66.8</v>
      </c>
      <c r="P680">
        <v>1.7</v>
      </c>
      <c r="U680" t="s">
        <v>615</v>
      </c>
      <c r="V680">
        <f t="shared" si="101"/>
        <v>458830</v>
      </c>
      <c r="W680" t="str">
        <f t="shared" si="102"/>
        <v>Pringle Creek Public School</v>
      </c>
      <c r="X680" t="str">
        <f>VLOOKUP($C680,$AJ$3:$AN$4906,3,FALSE)</f>
        <v>80 Ribblesdale Dr</v>
      </c>
      <c r="Y680" t="str">
        <f>VLOOKUP($C680,$AJ$3:$AN$4906,4,FALSE)</f>
        <v>Whitby</v>
      </c>
      <c r="Z680" t="str">
        <f>VLOOKUP($C680,$AJ$3:$AN$4906,5,FALSE)</f>
        <v>L1N8M1</v>
      </c>
      <c r="AA680">
        <f t="shared" si="103"/>
        <v>62.6</v>
      </c>
      <c r="AB680">
        <f t="shared" si="104"/>
        <v>-0.1</v>
      </c>
      <c r="AC680">
        <f t="shared" si="105"/>
        <v>60.6</v>
      </c>
      <c r="AD680">
        <f t="shared" si="106"/>
        <v>0.3</v>
      </c>
      <c r="AE680">
        <f t="shared" si="107"/>
        <v>87.4</v>
      </c>
      <c r="AF680">
        <f t="shared" si="108"/>
        <v>0.8</v>
      </c>
      <c r="AG680">
        <f t="shared" si="109"/>
        <v>66.8</v>
      </c>
      <c r="AH680">
        <f t="shared" si="110"/>
        <v>1.7</v>
      </c>
      <c r="AJ680" s="9">
        <v>862886</v>
      </c>
      <c r="AK680" t="s">
        <v>5241</v>
      </c>
      <c r="AL680" t="s">
        <v>5242</v>
      </c>
      <c r="AM680" t="s">
        <v>4541</v>
      </c>
      <c r="AN680" t="s">
        <v>4542</v>
      </c>
    </row>
    <row r="681" spans="1:40" x14ac:dyDescent="0.3">
      <c r="A681" t="s">
        <v>615</v>
      </c>
      <c r="B681" t="s">
        <v>689</v>
      </c>
      <c r="C681" s="10">
        <v>461423</v>
      </c>
      <c r="D681">
        <v>53</v>
      </c>
      <c r="E681">
        <v>10</v>
      </c>
      <c r="F681">
        <v>115</v>
      </c>
      <c r="G681">
        <v>118</v>
      </c>
      <c r="H681">
        <v>0</v>
      </c>
      <c r="I681">
        <v>78.7</v>
      </c>
      <c r="J681">
        <v>0.4</v>
      </c>
      <c r="K681">
        <v>72.2</v>
      </c>
      <c r="L681">
        <v>0.3</v>
      </c>
      <c r="M681">
        <v>79.7</v>
      </c>
      <c r="N681">
        <v>-0.8</v>
      </c>
      <c r="O681">
        <v>47.5</v>
      </c>
      <c r="P681">
        <v>-0.7</v>
      </c>
      <c r="U681" t="s">
        <v>615</v>
      </c>
      <c r="V681">
        <f t="shared" si="101"/>
        <v>461423</v>
      </c>
      <c r="W681" t="str">
        <f t="shared" si="102"/>
        <v>Quaker Village Public School</v>
      </c>
      <c r="X681" t="str">
        <f>VLOOKUP($C681,$AJ$3:$AN$4906,3,FALSE)</f>
        <v>295 BROCK ST</v>
      </c>
      <c r="Y681" t="str">
        <f>VLOOKUP($C681,$AJ$3:$AN$4906,4,FALSE)</f>
        <v>UXBRIDGE</v>
      </c>
      <c r="Z681" t="str">
        <f>VLOOKUP($C681,$AJ$3:$AN$4906,5,FALSE)</f>
        <v>L9P1G1</v>
      </c>
      <c r="AA681">
        <f t="shared" si="103"/>
        <v>78.7</v>
      </c>
      <c r="AB681">
        <f t="shared" si="104"/>
        <v>0.4</v>
      </c>
      <c r="AC681">
        <f t="shared" si="105"/>
        <v>72.2</v>
      </c>
      <c r="AD681">
        <f t="shared" si="106"/>
        <v>0.3</v>
      </c>
      <c r="AE681">
        <f t="shared" si="107"/>
        <v>79.7</v>
      </c>
      <c r="AF681">
        <f t="shared" si="108"/>
        <v>-0.8</v>
      </c>
      <c r="AG681">
        <f t="shared" si="109"/>
        <v>47.5</v>
      </c>
      <c r="AH681">
        <f t="shared" si="110"/>
        <v>-0.7</v>
      </c>
      <c r="AJ681" s="9">
        <v>762946</v>
      </c>
      <c r="AK681" t="s">
        <v>5243</v>
      </c>
      <c r="AL681" t="s">
        <v>5244</v>
      </c>
      <c r="AM681" t="s">
        <v>5245</v>
      </c>
      <c r="AN681" t="s">
        <v>5246</v>
      </c>
    </row>
    <row r="682" spans="1:40" x14ac:dyDescent="0.3">
      <c r="A682" t="s">
        <v>615</v>
      </c>
      <c r="B682" t="s">
        <v>37</v>
      </c>
      <c r="C682" s="10">
        <v>463396</v>
      </c>
      <c r="D682">
        <v>19</v>
      </c>
      <c r="E682">
        <v>50</v>
      </c>
      <c r="F682">
        <v>126</v>
      </c>
      <c r="G682">
        <v>136</v>
      </c>
      <c r="H682">
        <v>0</v>
      </c>
      <c r="I682">
        <v>45.2</v>
      </c>
      <c r="J682">
        <v>0.2</v>
      </c>
      <c r="K682">
        <v>43.7</v>
      </c>
      <c r="L682">
        <v>1</v>
      </c>
      <c r="M682">
        <v>59.6</v>
      </c>
      <c r="N682">
        <v>-0.2</v>
      </c>
      <c r="O682">
        <v>16.899999999999999</v>
      </c>
      <c r="P682">
        <v>-0.5</v>
      </c>
      <c r="U682" t="s">
        <v>615</v>
      </c>
      <c r="V682">
        <f t="shared" si="101"/>
        <v>463396</v>
      </c>
      <c r="W682" t="str">
        <f t="shared" si="102"/>
        <v>Queen Elizabeth Public School</v>
      </c>
      <c r="X682" t="str">
        <f>VLOOKUP($C682,$AJ$3:$AN$4906,3,FALSE)</f>
        <v>1205 Simcoe St N</v>
      </c>
      <c r="Y682" t="str">
        <f>VLOOKUP($C682,$AJ$3:$AN$4906,4,FALSE)</f>
        <v>Oshawa</v>
      </c>
      <c r="Z682" t="str">
        <f>VLOOKUP($C682,$AJ$3:$AN$4906,5,FALSE)</f>
        <v>L1G4X1</v>
      </c>
      <c r="AA682">
        <f t="shared" si="103"/>
        <v>45.2</v>
      </c>
      <c r="AB682">
        <f t="shared" si="104"/>
        <v>0.2</v>
      </c>
      <c r="AC682">
        <f t="shared" si="105"/>
        <v>43.7</v>
      </c>
      <c r="AD682">
        <f t="shared" si="106"/>
        <v>1</v>
      </c>
      <c r="AE682">
        <f t="shared" si="107"/>
        <v>59.6</v>
      </c>
      <c r="AF682">
        <f t="shared" si="108"/>
        <v>-0.2</v>
      </c>
      <c r="AG682">
        <f t="shared" si="109"/>
        <v>16.899999999999999</v>
      </c>
      <c r="AH682">
        <f t="shared" si="110"/>
        <v>-0.5</v>
      </c>
      <c r="AJ682" s="9">
        <v>707449</v>
      </c>
      <c r="AK682" t="s">
        <v>5247</v>
      </c>
      <c r="AL682" t="s">
        <v>5248</v>
      </c>
      <c r="AM682" t="s">
        <v>4525</v>
      </c>
      <c r="AN682" t="s">
        <v>5249</v>
      </c>
    </row>
    <row r="683" spans="1:40" x14ac:dyDescent="0.3">
      <c r="A683" t="s">
        <v>615</v>
      </c>
      <c r="B683" t="s">
        <v>690</v>
      </c>
      <c r="C683" s="10">
        <v>451177</v>
      </c>
      <c r="D683">
        <v>39</v>
      </c>
      <c r="E683">
        <v>20</v>
      </c>
      <c r="F683">
        <v>190</v>
      </c>
      <c r="G683">
        <v>211</v>
      </c>
      <c r="H683">
        <v>0</v>
      </c>
      <c r="I683">
        <v>27.1</v>
      </c>
      <c r="J683">
        <v>-2.9</v>
      </c>
      <c r="K683">
        <v>80</v>
      </c>
      <c r="L683">
        <v>1.7</v>
      </c>
      <c r="M683">
        <v>88.2</v>
      </c>
      <c r="N683">
        <v>0.8</v>
      </c>
      <c r="O683">
        <v>61.1</v>
      </c>
      <c r="P683">
        <v>1.2</v>
      </c>
      <c r="U683" t="s">
        <v>615</v>
      </c>
      <c r="V683">
        <f t="shared" si="101"/>
        <v>451177</v>
      </c>
      <c r="W683" t="str">
        <f t="shared" si="102"/>
        <v>R H Cornish Public School</v>
      </c>
      <c r="X683" t="str">
        <f>VLOOKUP($C683,$AJ$3:$AN$4906,3,FALSE)</f>
        <v>494 Queen St</v>
      </c>
      <c r="Y683" t="str">
        <f>VLOOKUP($C683,$AJ$3:$AN$4906,4,FALSE)</f>
        <v>Port Perry</v>
      </c>
      <c r="Z683" t="str">
        <f>VLOOKUP($C683,$AJ$3:$AN$4906,5,FALSE)</f>
        <v>L9L1K2</v>
      </c>
      <c r="AA683">
        <f t="shared" si="103"/>
        <v>27.1</v>
      </c>
      <c r="AB683">
        <f t="shared" si="104"/>
        <v>-2.9</v>
      </c>
      <c r="AC683">
        <f t="shared" si="105"/>
        <v>80</v>
      </c>
      <c r="AD683">
        <f t="shared" si="106"/>
        <v>1.7</v>
      </c>
      <c r="AE683">
        <f t="shared" si="107"/>
        <v>88.2</v>
      </c>
      <c r="AF683">
        <f t="shared" si="108"/>
        <v>0.8</v>
      </c>
      <c r="AG683">
        <f t="shared" si="109"/>
        <v>61.1</v>
      </c>
      <c r="AH683">
        <f t="shared" si="110"/>
        <v>1.2</v>
      </c>
      <c r="AJ683" s="9">
        <v>738379</v>
      </c>
      <c r="AK683" t="s">
        <v>5250</v>
      </c>
      <c r="AL683" t="s">
        <v>5251</v>
      </c>
      <c r="AM683" t="s">
        <v>3325</v>
      </c>
      <c r="AN683" t="s">
        <v>5252</v>
      </c>
    </row>
    <row r="684" spans="1:40" x14ac:dyDescent="0.3">
      <c r="A684" t="s">
        <v>615</v>
      </c>
      <c r="B684" t="s">
        <v>691</v>
      </c>
      <c r="C684" s="10">
        <v>336001</v>
      </c>
      <c r="D684">
        <v>57</v>
      </c>
      <c r="E684">
        <v>10</v>
      </c>
      <c r="F684">
        <v>122</v>
      </c>
      <c r="G684">
        <v>152</v>
      </c>
      <c r="H684">
        <v>0</v>
      </c>
      <c r="I684">
        <v>73.400000000000006</v>
      </c>
      <c r="J684">
        <v>0.1</v>
      </c>
      <c r="K684">
        <v>69.7</v>
      </c>
      <c r="L684">
        <v>0.2</v>
      </c>
      <c r="M684">
        <v>81.3</v>
      </c>
      <c r="N684">
        <v>-0.7</v>
      </c>
      <c r="O684">
        <v>55.3</v>
      </c>
      <c r="P684">
        <v>-0.2</v>
      </c>
      <c r="U684" t="s">
        <v>615</v>
      </c>
      <c r="V684">
        <f t="shared" si="101"/>
        <v>336001</v>
      </c>
      <c r="W684" t="str">
        <f t="shared" si="102"/>
        <v>Robert Munsch Public School</v>
      </c>
      <c r="X684" t="str">
        <f>VLOOKUP($C684,$AJ$3:$AN$4906,3,FALSE)</f>
        <v>20 Norista Street</v>
      </c>
      <c r="Y684" t="str">
        <f>VLOOKUP($C684,$AJ$3:$AN$4906,4,FALSE)</f>
        <v>Whitby</v>
      </c>
      <c r="Z684" t="str">
        <f>VLOOKUP($C684,$AJ$3:$AN$4906,5,FALSE)</f>
        <v>L1R0J2</v>
      </c>
      <c r="AA684">
        <f t="shared" si="103"/>
        <v>73.400000000000006</v>
      </c>
      <c r="AB684">
        <f t="shared" si="104"/>
        <v>0.1</v>
      </c>
      <c r="AC684">
        <f t="shared" si="105"/>
        <v>69.7</v>
      </c>
      <c r="AD684">
        <f t="shared" si="106"/>
        <v>0.2</v>
      </c>
      <c r="AE684">
        <f t="shared" si="107"/>
        <v>81.3</v>
      </c>
      <c r="AF684">
        <f t="shared" si="108"/>
        <v>-0.7</v>
      </c>
      <c r="AG684">
        <f t="shared" si="109"/>
        <v>55.3</v>
      </c>
      <c r="AH684">
        <f t="shared" si="110"/>
        <v>-0.2</v>
      </c>
      <c r="AJ684" s="9">
        <v>705970</v>
      </c>
      <c r="AK684" t="s">
        <v>5253</v>
      </c>
      <c r="AL684" t="s">
        <v>5254</v>
      </c>
      <c r="AM684" t="s">
        <v>4561</v>
      </c>
      <c r="AN684" t="s">
        <v>4562</v>
      </c>
    </row>
    <row r="685" spans="1:40" x14ac:dyDescent="0.3">
      <c r="A685" t="s">
        <v>615</v>
      </c>
      <c r="B685" t="s">
        <v>692</v>
      </c>
      <c r="C685" s="10">
        <v>489336</v>
      </c>
      <c r="D685">
        <v>46</v>
      </c>
      <c r="E685">
        <v>18</v>
      </c>
      <c r="F685">
        <v>75</v>
      </c>
      <c r="G685">
        <v>40</v>
      </c>
      <c r="H685">
        <v>0</v>
      </c>
      <c r="I685">
        <v>50</v>
      </c>
      <c r="J685">
        <v>-1.3</v>
      </c>
      <c r="K685">
        <v>42.7</v>
      </c>
      <c r="L685">
        <v>-1.6</v>
      </c>
      <c r="M685">
        <v>70</v>
      </c>
      <c r="N685">
        <v>-1.4</v>
      </c>
      <c r="O685">
        <v>37.5</v>
      </c>
      <c r="P685">
        <v>-1</v>
      </c>
      <c r="U685" t="s">
        <v>615</v>
      </c>
      <c r="V685">
        <f t="shared" si="101"/>
        <v>489336</v>
      </c>
      <c r="W685" t="str">
        <f t="shared" si="102"/>
        <v>Roland Michener Public School</v>
      </c>
      <c r="X685" t="str">
        <f>VLOOKUP($C685,$AJ$3:$AN$4906,3,FALSE)</f>
        <v>95 Ritchie Ave</v>
      </c>
      <c r="Y685" t="str">
        <f>VLOOKUP($C685,$AJ$3:$AN$4906,4,FALSE)</f>
        <v>Ajax</v>
      </c>
      <c r="Z685" t="str">
        <f>VLOOKUP($C685,$AJ$3:$AN$4906,5,FALSE)</f>
        <v>L1S6S2</v>
      </c>
      <c r="AA685">
        <f t="shared" si="103"/>
        <v>50</v>
      </c>
      <c r="AB685">
        <f t="shared" si="104"/>
        <v>-1.3</v>
      </c>
      <c r="AC685">
        <f t="shared" si="105"/>
        <v>42.7</v>
      </c>
      <c r="AD685">
        <f t="shared" si="106"/>
        <v>-1.6</v>
      </c>
      <c r="AE685">
        <f t="shared" si="107"/>
        <v>70</v>
      </c>
      <c r="AF685">
        <f t="shared" si="108"/>
        <v>-1.4</v>
      </c>
      <c r="AG685">
        <f t="shared" si="109"/>
        <v>37.5</v>
      </c>
      <c r="AH685">
        <f t="shared" si="110"/>
        <v>-1</v>
      </c>
      <c r="AJ685" s="9">
        <v>841490</v>
      </c>
      <c r="AK685" t="s">
        <v>334</v>
      </c>
      <c r="AL685" t="s">
        <v>5173</v>
      </c>
      <c r="AM685" t="s">
        <v>5174</v>
      </c>
      <c r="AN685" t="s">
        <v>5175</v>
      </c>
    </row>
    <row r="686" spans="1:40" x14ac:dyDescent="0.3">
      <c r="A686" t="s">
        <v>615</v>
      </c>
      <c r="B686" t="s">
        <v>693</v>
      </c>
      <c r="C686" s="10">
        <v>201258</v>
      </c>
      <c r="D686">
        <v>56</v>
      </c>
      <c r="E686">
        <v>13</v>
      </c>
      <c r="F686">
        <v>134</v>
      </c>
      <c r="G686">
        <v>157</v>
      </c>
      <c r="H686">
        <v>0</v>
      </c>
      <c r="I686">
        <v>79.5</v>
      </c>
      <c r="J686">
        <v>0.7</v>
      </c>
      <c r="K686">
        <v>71.599999999999994</v>
      </c>
      <c r="L686">
        <v>0.5</v>
      </c>
      <c r="M686">
        <v>78.3</v>
      </c>
      <c r="N686">
        <v>-0.8</v>
      </c>
      <c r="O686">
        <v>49</v>
      </c>
      <c r="P686">
        <v>-0.5</v>
      </c>
      <c r="U686" t="s">
        <v>615</v>
      </c>
      <c r="V686">
        <f t="shared" si="101"/>
        <v>201258</v>
      </c>
      <c r="W686" t="str">
        <f t="shared" si="102"/>
        <v>Romeo Dallaire Public School</v>
      </c>
      <c r="X686" t="str">
        <f>VLOOKUP($C686,$AJ$3:$AN$4906,3,FALSE)</f>
        <v>300 Williamson Drive East</v>
      </c>
      <c r="Y686" t="str">
        <f>VLOOKUP($C686,$AJ$3:$AN$4906,4,FALSE)</f>
        <v>Ajax</v>
      </c>
      <c r="Z686" t="str">
        <f>VLOOKUP($C686,$AJ$3:$AN$4906,5,FALSE)</f>
        <v>L1Z0H6</v>
      </c>
      <c r="AA686">
        <f t="shared" si="103"/>
        <v>79.5</v>
      </c>
      <c r="AB686">
        <f t="shared" si="104"/>
        <v>0.7</v>
      </c>
      <c r="AC686">
        <f t="shared" si="105"/>
        <v>71.599999999999994</v>
      </c>
      <c r="AD686">
        <f t="shared" si="106"/>
        <v>0.5</v>
      </c>
      <c r="AE686">
        <f t="shared" si="107"/>
        <v>78.3</v>
      </c>
      <c r="AF686">
        <f t="shared" si="108"/>
        <v>-0.8</v>
      </c>
      <c r="AG686">
        <f t="shared" si="109"/>
        <v>49</v>
      </c>
      <c r="AH686">
        <f t="shared" si="110"/>
        <v>-0.5</v>
      </c>
      <c r="AJ686" s="9">
        <v>750518</v>
      </c>
      <c r="AK686" t="s">
        <v>5255</v>
      </c>
      <c r="AL686" t="s">
        <v>5179</v>
      </c>
      <c r="AM686" t="s">
        <v>3329</v>
      </c>
      <c r="AN686" t="s">
        <v>3330</v>
      </c>
    </row>
    <row r="687" spans="1:40" x14ac:dyDescent="0.3">
      <c r="A687" t="s">
        <v>615</v>
      </c>
      <c r="B687" t="s">
        <v>694</v>
      </c>
      <c r="C687" s="10">
        <v>490563</v>
      </c>
      <c r="D687">
        <v>65</v>
      </c>
      <c r="E687">
        <v>16</v>
      </c>
      <c r="F687">
        <v>64</v>
      </c>
      <c r="G687">
        <v>71</v>
      </c>
      <c r="H687">
        <v>0</v>
      </c>
      <c r="I687">
        <v>82</v>
      </c>
      <c r="J687">
        <v>0.5</v>
      </c>
      <c r="K687">
        <v>75</v>
      </c>
      <c r="L687">
        <v>0.3</v>
      </c>
      <c r="M687">
        <v>78.2</v>
      </c>
      <c r="N687">
        <v>-1.2</v>
      </c>
      <c r="O687">
        <v>45.1</v>
      </c>
      <c r="P687">
        <v>-1.2</v>
      </c>
      <c r="U687" t="s">
        <v>615</v>
      </c>
      <c r="V687">
        <f t="shared" si="101"/>
        <v>490563</v>
      </c>
      <c r="W687" t="str">
        <f t="shared" si="102"/>
        <v>Rosebank Road Public School</v>
      </c>
      <c r="X687" t="str">
        <f>VLOOKUP($C687,$AJ$3:$AN$4906,3,FALSE)</f>
        <v>591 Rosebank Rd S</v>
      </c>
      <c r="Y687" t="str">
        <f>VLOOKUP($C687,$AJ$3:$AN$4906,4,FALSE)</f>
        <v>Pickering</v>
      </c>
      <c r="Z687" t="str">
        <f>VLOOKUP($C687,$AJ$3:$AN$4906,5,FALSE)</f>
        <v>L1W2N6</v>
      </c>
      <c r="AA687">
        <f t="shared" si="103"/>
        <v>82</v>
      </c>
      <c r="AB687">
        <f t="shared" si="104"/>
        <v>0.5</v>
      </c>
      <c r="AC687">
        <f t="shared" si="105"/>
        <v>75</v>
      </c>
      <c r="AD687">
        <f t="shared" si="106"/>
        <v>0.3</v>
      </c>
      <c r="AE687">
        <f t="shared" si="107"/>
        <v>78.2</v>
      </c>
      <c r="AF687">
        <f t="shared" si="108"/>
        <v>-1.2</v>
      </c>
      <c r="AG687">
        <f t="shared" si="109"/>
        <v>45.1</v>
      </c>
      <c r="AH687">
        <f t="shared" si="110"/>
        <v>-1.2</v>
      </c>
      <c r="AJ687" s="9">
        <v>705080</v>
      </c>
      <c r="AK687" t="s">
        <v>5256</v>
      </c>
      <c r="AL687" t="s">
        <v>5181</v>
      </c>
      <c r="AM687" t="s">
        <v>4561</v>
      </c>
      <c r="AN687" t="s">
        <v>5182</v>
      </c>
    </row>
    <row r="688" spans="1:40" x14ac:dyDescent="0.3">
      <c r="A688" t="s">
        <v>615</v>
      </c>
      <c r="B688" t="s">
        <v>695</v>
      </c>
      <c r="C688" s="10">
        <v>455037</v>
      </c>
      <c r="D688">
        <v>53</v>
      </c>
      <c r="E688">
        <v>16</v>
      </c>
      <c r="F688">
        <v>77</v>
      </c>
      <c r="G688">
        <v>96</v>
      </c>
      <c r="H688">
        <v>0</v>
      </c>
      <c r="K688">
        <v>51.9</v>
      </c>
      <c r="L688">
        <v>-1.1000000000000001</v>
      </c>
      <c r="M688">
        <v>88.5</v>
      </c>
      <c r="N688">
        <v>0.5</v>
      </c>
      <c r="O688">
        <v>41.7</v>
      </c>
      <c r="P688">
        <v>-0.9</v>
      </c>
      <c r="U688" t="s">
        <v>615</v>
      </c>
      <c r="V688" t="e">
        <f t="shared" si="101"/>
        <v>#N/A</v>
      </c>
      <c r="W688" t="e">
        <f t="shared" si="102"/>
        <v>#N/A</v>
      </c>
      <c r="X688" t="e">
        <f>VLOOKUP($C688,$AJ$3:$AN$4906,3,FALSE)</f>
        <v>#N/A</v>
      </c>
      <c r="Y688" t="e">
        <f>VLOOKUP($C688,$AJ$3:$AN$4906,4,FALSE)</f>
        <v>#N/A</v>
      </c>
      <c r="Z688" t="e">
        <f>VLOOKUP($C688,$AJ$3:$AN$4906,5,FALSE)</f>
        <v>#N/A</v>
      </c>
      <c r="AA688">
        <f t="shared" si="103"/>
        <v>0</v>
      </c>
      <c r="AB688">
        <f t="shared" si="104"/>
        <v>0</v>
      </c>
      <c r="AC688">
        <f t="shared" si="105"/>
        <v>51.9</v>
      </c>
      <c r="AD688">
        <f t="shared" si="106"/>
        <v>-1.1000000000000001</v>
      </c>
      <c r="AE688">
        <f t="shared" si="107"/>
        <v>88.5</v>
      </c>
      <c r="AF688">
        <f t="shared" si="108"/>
        <v>0.5</v>
      </c>
      <c r="AG688">
        <f t="shared" si="109"/>
        <v>41.7</v>
      </c>
      <c r="AH688">
        <f t="shared" si="110"/>
        <v>-0.9</v>
      </c>
      <c r="AJ688" s="9">
        <v>704717</v>
      </c>
      <c r="AK688" t="s">
        <v>5257</v>
      </c>
      <c r="AL688" t="s">
        <v>5258</v>
      </c>
      <c r="AM688" t="s">
        <v>4256</v>
      </c>
      <c r="AN688" t="s">
        <v>5259</v>
      </c>
    </row>
    <row r="689" spans="1:40" x14ac:dyDescent="0.3">
      <c r="A689" t="s">
        <v>615</v>
      </c>
      <c r="B689" t="s">
        <v>696</v>
      </c>
      <c r="C689" s="10">
        <v>509736</v>
      </c>
      <c r="D689">
        <v>40</v>
      </c>
      <c r="E689">
        <v>10</v>
      </c>
      <c r="F689">
        <v>116</v>
      </c>
      <c r="G689">
        <v>139</v>
      </c>
      <c r="H689">
        <v>0</v>
      </c>
      <c r="I689">
        <v>70.3</v>
      </c>
      <c r="J689">
        <v>0.1</v>
      </c>
      <c r="K689">
        <v>61.2</v>
      </c>
      <c r="L689">
        <v>-0.2</v>
      </c>
      <c r="M689">
        <v>83.5</v>
      </c>
      <c r="N689">
        <v>0</v>
      </c>
      <c r="O689">
        <v>56.8</v>
      </c>
      <c r="P689">
        <v>0.6</v>
      </c>
      <c r="U689" t="s">
        <v>615</v>
      </c>
      <c r="V689">
        <f t="shared" si="101"/>
        <v>509736</v>
      </c>
      <c r="W689" t="str">
        <f t="shared" si="102"/>
        <v>S A Cawker Public School</v>
      </c>
      <c r="X689" t="str">
        <f>VLOOKUP($C689,$AJ$3:$AN$4906,3,FALSE)</f>
        <v>16200 Old Simcoe Rd</v>
      </c>
      <c r="Y689" t="str">
        <f>VLOOKUP($C689,$AJ$3:$AN$4906,4,FALSE)</f>
        <v>Port Perry</v>
      </c>
      <c r="Z689" t="str">
        <f>VLOOKUP($C689,$AJ$3:$AN$4906,5,FALSE)</f>
        <v>L9L1P3</v>
      </c>
      <c r="AA689">
        <f t="shared" si="103"/>
        <v>70.3</v>
      </c>
      <c r="AB689">
        <f t="shared" si="104"/>
        <v>0.1</v>
      </c>
      <c r="AC689">
        <f t="shared" si="105"/>
        <v>61.2</v>
      </c>
      <c r="AD689">
        <f t="shared" si="106"/>
        <v>-0.2</v>
      </c>
      <c r="AE689">
        <f t="shared" si="107"/>
        <v>83.5</v>
      </c>
      <c r="AF689">
        <f t="shared" si="108"/>
        <v>0</v>
      </c>
      <c r="AG689">
        <f t="shared" si="109"/>
        <v>56.8</v>
      </c>
      <c r="AH689">
        <f t="shared" si="110"/>
        <v>0.6</v>
      </c>
      <c r="AJ689" s="9">
        <v>860919</v>
      </c>
      <c r="AK689" t="s">
        <v>5260</v>
      </c>
      <c r="AL689" t="s">
        <v>5261</v>
      </c>
      <c r="AM689" t="s">
        <v>4256</v>
      </c>
      <c r="AN689" t="s">
        <v>5262</v>
      </c>
    </row>
    <row r="690" spans="1:40" x14ac:dyDescent="0.3">
      <c r="A690" t="s">
        <v>615</v>
      </c>
      <c r="B690" t="s">
        <v>697</v>
      </c>
      <c r="C690" s="10">
        <v>503720</v>
      </c>
      <c r="D690">
        <v>42</v>
      </c>
      <c r="E690">
        <v>10</v>
      </c>
      <c r="F690">
        <v>86</v>
      </c>
      <c r="G690">
        <v>104</v>
      </c>
      <c r="H690">
        <v>0</v>
      </c>
      <c r="I690">
        <v>59.3</v>
      </c>
      <c r="J690">
        <v>-0.8</v>
      </c>
      <c r="K690">
        <v>54.7</v>
      </c>
      <c r="L690">
        <v>-0.9</v>
      </c>
      <c r="M690">
        <v>76.900000000000006</v>
      </c>
      <c r="N690">
        <v>-0.8</v>
      </c>
      <c r="O690">
        <v>29.8</v>
      </c>
      <c r="P690">
        <v>-1.7</v>
      </c>
      <c r="U690" t="s">
        <v>615</v>
      </c>
      <c r="V690">
        <f t="shared" si="101"/>
        <v>503720</v>
      </c>
      <c r="W690" t="str">
        <f t="shared" si="102"/>
        <v>Scott Central Public School</v>
      </c>
      <c r="X690" t="str">
        <f>VLOOKUP($C690,$AJ$3:$AN$4906,3,FALSE)</f>
        <v>421 REG RD 11</v>
      </c>
      <c r="Y690" t="str">
        <f>VLOOKUP($C690,$AJ$3:$AN$4906,4,FALSE)</f>
        <v>SANDFORD</v>
      </c>
      <c r="Z690" t="str">
        <f>VLOOKUP($C690,$AJ$3:$AN$4906,5,FALSE)</f>
        <v>L0C1E0</v>
      </c>
      <c r="AA690">
        <f t="shared" si="103"/>
        <v>59.3</v>
      </c>
      <c r="AB690">
        <f t="shared" si="104"/>
        <v>-0.8</v>
      </c>
      <c r="AC690">
        <f t="shared" si="105"/>
        <v>54.7</v>
      </c>
      <c r="AD690">
        <f t="shared" si="106"/>
        <v>-0.9</v>
      </c>
      <c r="AE690">
        <f t="shared" si="107"/>
        <v>76.900000000000006</v>
      </c>
      <c r="AF690">
        <f t="shared" si="108"/>
        <v>-0.8</v>
      </c>
      <c r="AG690">
        <f t="shared" si="109"/>
        <v>29.8</v>
      </c>
      <c r="AH690">
        <f t="shared" si="110"/>
        <v>-1.7</v>
      </c>
      <c r="AJ690" s="9">
        <v>728772</v>
      </c>
      <c r="AK690" t="s">
        <v>5263</v>
      </c>
      <c r="AL690" t="s">
        <v>5264</v>
      </c>
      <c r="AM690" t="s">
        <v>1252</v>
      </c>
      <c r="AN690" t="s">
        <v>5265</v>
      </c>
    </row>
    <row r="691" spans="1:40" x14ac:dyDescent="0.3">
      <c r="A691" t="s">
        <v>615</v>
      </c>
      <c r="B691" t="s">
        <v>698</v>
      </c>
      <c r="C691" s="10">
        <v>197235</v>
      </c>
      <c r="D691">
        <v>55</v>
      </c>
      <c r="E691">
        <v>10</v>
      </c>
      <c r="F691">
        <v>178</v>
      </c>
      <c r="G691">
        <v>194</v>
      </c>
      <c r="H691">
        <v>0</v>
      </c>
      <c r="I691">
        <v>76.7</v>
      </c>
      <c r="J691">
        <v>0.5</v>
      </c>
      <c r="K691">
        <v>68.5</v>
      </c>
      <c r="L691">
        <v>0.3</v>
      </c>
      <c r="M691">
        <v>87.6</v>
      </c>
      <c r="N691">
        <v>0.3</v>
      </c>
      <c r="O691">
        <v>58.8</v>
      </c>
      <c r="P691">
        <v>0.3</v>
      </c>
      <c r="U691" t="s">
        <v>615</v>
      </c>
      <c r="V691">
        <f t="shared" si="101"/>
        <v>197235</v>
      </c>
      <c r="W691" t="str">
        <f t="shared" si="102"/>
        <v>Seneca Trail Public School</v>
      </c>
      <c r="X691" t="str">
        <f>VLOOKUP($C691,$AJ$3:$AN$4906,3,FALSE)</f>
        <v>1915 Queensbury Drive</v>
      </c>
      <c r="Y691" t="str">
        <f>VLOOKUP($C691,$AJ$3:$AN$4906,4,FALSE)</f>
        <v>Oshawa</v>
      </c>
      <c r="Z691" t="str">
        <f>VLOOKUP($C691,$AJ$3:$AN$4906,5,FALSE)</f>
        <v>L1K0S1</v>
      </c>
      <c r="AA691">
        <f t="shared" si="103"/>
        <v>76.7</v>
      </c>
      <c r="AB691">
        <f t="shared" si="104"/>
        <v>0.5</v>
      </c>
      <c r="AC691">
        <f t="shared" si="105"/>
        <v>68.5</v>
      </c>
      <c r="AD691">
        <f t="shared" si="106"/>
        <v>0.3</v>
      </c>
      <c r="AE691">
        <f t="shared" si="107"/>
        <v>87.6</v>
      </c>
      <c r="AF691">
        <f t="shared" si="108"/>
        <v>0.3</v>
      </c>
      <c r="AG691">
        <f t="shared" si="109"/>
        <v>58.8</v>
      </c>
      <c r="AH691">
        <f t="shared" si="110"/>
        <v>0.3</v>
      </c>
      <c r="AJ691" s="9">
        <v>708500</v>
      </c>
      <c r="AK691" t="s">
        <v>5266</v>
      </c>
      <c r="AL691" t="s">
        <v>5267</v>
      </c>
      <c r="AM691" t="s">
        <v>4154</v>
      </c>
      <c r="AN691" t="s">
        <v>5268</v>
      </c>
    </row>
    <row r="692" spans="1:40" x14ac:dyDescent="0.3">
      <c r="A692" t="s">
        <v>615</v>
      </c>
      <c r="B692" t="s">
        <v>699</v>
      </c>
      <c r="C692" s="10">
        <v>531049</v>
      </c>
      <c r="D692">
        <v>38</v>
      </c>
      <c r="E692">
        <v>24</v>
      </c>
      <c r="F692">
        <v>149</v>
      </c>
      <c r="G692">
        <v>155</v>
      </c>
      <c r="H692">
        <v>0</v>
      </c>
      <c r="I692">
        <v>56</v>
      </c>
      <c r="J692">
        <v>-0.5</v>
      </c>
      <c r="K692">
        <v>53</v>
      </c>
      <c r="L692">
        <v>-0.2</v>
      </c>
      <c r="M692">
        <v>69.7</v>
      </c>
      <c r="N692">
        <v>-0.9</v>
      </c>
      <c r="O692">
        <v>32.9</v>
      </c>
      <c r="P692">
        <v>-0.8</v>
      </c>
      <c r="U692" t="s">
        <v>615</v>
      </c>
      <c r="V692">
        <f t="shared" si="101"/>
        <v>531049</v>
      </c>
      <c r="W692" t="str">
        <f t="shared" si="102"/>
        <v>Sherwood Public School</v>
      </c>
      <c r="X692" t="str">
        <f>VLOOKUP($C692,$AJ$3:$AN$4906,3,FALSE)</f>
        <v>633 ORMOND DR</v>
      </c>
      <c r="Y692" t="str">
        <f>VLOOKUP($C692,$AJ$3:$AN$4906,4,FALSE)</f>
        <v>OSHAWA</v>
      </c>
      <c r="Z692" t="str">
        <f>VLOOKUP($C692,$AJ$3:$AN$4906,5,FALSE)</f>
        <v>L1K2W6</v>
      </c>
      <c r="AA692">
        <f t="shared" si="103"/>
        <v>56</v>
      </c>
      <c r="AB692">
        <f t="shared" si="104"/>
        <v>-0.5</v>
      </c>
      <c r="AC692">
        <f t="shared" si="105"/>
        <v>53</v>
      </c>
      <c r="AD692">
        <f t="shared" si="106"/>
        <v>-0.2</v>
      </c>
      <c r="AE692">
        <f t="shared" si="107"/>
        <v>69.7</v>
      </c>
      <c r="AF692">
        <f t="shared" si="108"/>
        <v>-0.9</v>
      </c>
      <c r="AG692">
        <f t="shared" si="109"/>
        <v>32.9</v>
      </c>
      <c r="AH692">
        <f t="shared" si="110"/>
        <v>-0.8</v>
      </c>
      <c r="AJ692" s="9">
        <v>705438</v>
      </c>
      <c r="AK692" t="s">
        <v>5269</v>
      </c>
      <c r="AL692" t="s">
        <v>5270</v>
      </c>
      <c r="AM692" t="s">
        <v>5271</v>
      </c>
      <c r="AN692" t="s">
        <v>5272</v>
      </c>
    </row>
    <row r="693" spans="1:40" x14ac:dyDescent="0.3">
      <c r="A693" t="s">
        <v>615</v>
      </c>
      <c r="B693" t="s">
        <v>700</v>
      </c>
      <c r="C693" s="10">
        <v>520225</v>
      </c>
      <c r="D693">
        <v>53</v>
      </c>
      <c r="E693">
        <v>22</v>
      </c>
      <c r="F693">
        <v>145</v>
      </c>
      <c r="G693">
        <v>146</v>
      </c>
      <c r="H693">
        <v>0</v>
      </c>
      <c r="I693">
        <v>80.7</v>
      </c>
      <c r="J693">
        <v>1</v>
      </c>
      <c r="K693">
        <v>77.2</v>
      </c>
      <c r="L693">
        <v>1.3</v>
      </c>
      <c r="M693">
        <v>79.8</v>
      </c>
      <c r="N693">
        <v>-0.4</v>
      </c>
      <c r="O693">
        <v>60.3</v>
      </c>
      <c r="P693">
        <v>0.6</v>
      </c>
      <c r="U693" t="s">
        <v>615</v>
      </c>
      <c r="V693">
        <f t="shared" si="101"/>
        <v>520225</v>
      </c>
      <c r="W693" t="str">
        <f t="shared" si="102"/>
        <v>Sir Samuel Steele Public School</v>
      </c>
      <c r="X693" t="str">
        <f>VLOOKUP($C693,$AJ$3:$AN$4906,3,FALSE)</f>
        <v>55 Bakerville St</v>
      </c>
      <c r="Y693" t="str">
        <f>VLOOKUP($C693,$AJ$3:$AN$4906,4,FALSE)</f>
        <v>Whitby</v>
      </c>
      <c r="Z693" t="str">
        <f>VLOOKUP($C693,$AJ$3:$AN$4906,5,FALSE)</f>
        <v>L1R2S6</v>
      </c>
      <c r="AA693">
        <f t="shared" si="103"/>
        <v>80.7</v>
      </c>
      <c r="AB693">
        <f t="shared" si="104"/>
        <v>1</v>
      </c>
      <c r="AC693">
        <f t="shared" si="105"/>
        <v>77.2</v>
      </c>
      <c r="AD693">
        <f t="shared" si="106"/>
        <v>1.3</v>
      </c>
      <c r="AE693">
        <f t="shared" si="107"/>
        <v>79.8</v>
      </c>
      <c r="AF693">
        <f t="shared" si="108"/>
        <v>-0.4</v>
      </c>
      <c r="AG693">
        <f t="shared" si="109"/>
        <v>60.3</v>
      </c>
      <c r="AH693">
        <f t="shared" si="110"/>
        <v>0.6</v>
      </c>
      <c r="AJ693" s="9">
        <v>705101</v>
      </c>
      <c r="AK693" t="s">
        <v>5273</v>
      </c>
      <c r="AL693" t="s">
        <v>5274</v>
      </c>
      <c r="AM693" t="s">
        <v>3698</v>
      </c>
      <c r="AN693" t="s">
        <v>5275</v>
      </c>
    </row>
    <row r="694" spans="1:40" x14ac:dyDescent="0.3">
      <c r="A694" t="s">
        <v>615</v>
      </c>
      <c r="B694" t="s">
        <v>701</v>
      </c>
      <c r="C694" s="10">
        <v>622044</v>
      </c>
      <c r="D694">
        <v>37</v>
      </c>
      <c r="E694">
        <v>24</v>
      </c>
      <c r="F694">
        <v>119</v>
      </c>
      <c r="G694">
        <v>134</v>
      </c>
      <c r="H694">
        <v>0</v>
      </c>
      <c r="I694">
        <v>58.4</v>
      </c>
      <c r="J694">
        <v>-0.3</v>
      </c>
      <c r="K694">
        <v>48.7</v>
      </c>
      <c r="L694">
        <v>-0.5</v>
      </c>
      <c r="M694">
        <v>76.099999999999994</v>
      </c>
      <c r="N694">
        <v>0</v>
      </c>
      <c r="O694">
        <v>35.1</v>
      </c>
      <c r="P694">
        <v>-0.5</v>
      </c>
      <c r="U694" t="s">
        <v>615</v>
      </c>
      <c r="V694">
        <f t="shared" si="101"/>
        <v>622044</v>
      </c>
      <c r="W694" t="str">
        <f t="shared" si="102"/>
        <v>Sir William Stephenson Public School</v>
      </c>
      <c r="X694" t="str">
        <f>VLOOKUP($C694,$AJ$3:$AN$4906,3,FALSE)</f>
        <v>1125 Athol Street</v>
      </c>
      <c r="Y694" t="str">
        <f>VLOOKUP($C694,$AJ$3:$AN$4906,4,FALSE)</f>
        <v>Whitby</v>
      </c>
      <c r="Z694" t="str">
        <f>VLOOKUP($C694,$AJ$3:$AN$4906,5,FALSE)</f>
        <v>L1N4A6</v>
      </c>
      <c r="AA694">
        <f t="shared" si="103"/>
        <v>58.4</v>
      </c>
      <c r="AB694">
        <f t="shared" si="104"/>
        <v>-0.3</v>
      </c>
      <c r="AC694">
        <f t="shared" si="105"/>
        <v>48.7</v>
      </c>
      <c r="AD694">
        <f t="shared" si="106"/>
        <v>-0.5</v>
      </c>
      <c r="AE694">
        <f t="shared" si="107"/>
        <v>76.099999999999994</v>
      </c>
      <c r="AF694">
        <f t="shared" si="108"/>
        <v>0</v>
      </c>
      <c r="AG694">
        <f t="shared" si="109"/>
        <v>35.1</v>
      </c>
      <c r="AH694">
        <f t="shared" si="110"/>
        <v>-0.5</v>
      </c>
      <c r="AJ694" s="9">
        <v>791601</v>
      </c>
      <c r="AK694" t="s">
        <v>5276</v>
      </c>
      <c r="AL694" t="s">
        <v>5277</v>
      </c>
      <c r="AM694" t="s">
        <v>4175</v>
      </c>
      <c r="AN694" t="s">
        <v>4176</v>
      </c>
    </row>
    <row r="695" spans="1:40" x14ac:dyDescent="0.3">
      <c r="A695" t="s">
        <v>615</v>
      </c>
      <c r="B695" t="s">
        <v>702</v>
      </c>
      <c r="C695" s="10">
        <v>526673</v>
      </c>
      <c r="D695">
        <v>45</v>
      </c>
      <c r="E695">
        <v>21</v>
      </c>
      <c r="F695">
        <v>246</v>
      </c>
      <c r="G695">
        <v>211</v>
      </c>
      <c r="H695">
        <v>0</v>
      </c>
      <c r="I695">
        <v>6.9</v>
      </c>
      <c r="J695">
        <v>-4.5</v>
      </c>
      <c r="K695">
        <v>58.5</v>
      </c>
      <c r="L695">
        <v>-0.2</v>
      </c>
      <c r="M695">
        <v>90</v>
      </c>
      <c r="N695">
        <v>0.9</v>
      </c>
      <c r="O695">
        <v>49.3</v>
      </c>
      <c r="P695">
        <v>0.1</v>
      </c>
      <c r="U695" t="s">
        <v>615</v>
      </c>
      <c r="V695">
        <f t="shared" si="101"/>
        <v>526673</v>
      </c>
      <c r="W695" t="str">
        <f t="shared" si="102"/>
        <v>Southwood Park Public School</v>
      </c>
      <c r="X695" t="str">
        <f>VLOOKUP($C695,$AJ$3:$AN$4906,3,FALSE)</f>
        <v>28 Lambard Cres</v>
      </c>
      <c r="Y695" t="str">
        <f>VLOOKUP($C695,$AJ$3:$AN$4906,4,FALSE)</f>
        <v>Ajax</v>
      </c>
      <c r="Z695" t="str">
        <f>VLOOKUP($C695,$AJ$3:$AN$4906,5,FALSE)</f>
        <v>L1S1M5</v>
      </c>
      <c r="AA695">
        <f t="shared" si="103"/>
        <v>6.9</v>
      </c>
      <c r="AB695">
        <f t="shared" si="104"/>
        <v>-4.5</v>
      </c>
      <c r="AC695">
        <f t="shared" si="105"/>
        <v>58.5</v>
      </c>
      <c r="AD695">
        <f t="shared" si="106"/>
        <v>-0.2</v>
      </c>
      <c r="AE695">
        <f t="shared" si="107"/>
        <v>90</v>
      </c>
      <c r="AF695">
        <f t="shared" si="108"/>
        <v>0.9</v>
      </c>
      <c r="AG695">
        <f t="shared" si="109"/>
        <v>49.3</v>
      </c>
      <c r="AH695">
        <f t="shared" si="110"/>
        <v>0.1</v>
      </c>
      <c r="AJ695" s="9">
        <v>707015</v>
      </c>
      <c r="AK695" t="s">
        <v>5278</v>
      </c>
      <c r="AL695" t="s">
        <v>5279</v>
      </c>
      <c r="AM695" t="s">
        <v>5280</v>
      </c>
      <c r="AN695" t="s">
        <v>5281</v>
      </c>
    </row>
    <row r="696" spans="1:40" x14ac:dyDescent="0.3">
      <c r="A696" t="s">
        <v>615</v>
      </c>
      <c r="B696" t="s">
        <v>703</v>
      </c>
      <c r="C696" s="10">
        <v>536512</v>
      </c>
      <c r="D696">
        <v>42</v>
      </c>
      <c r="E696">
        <v>23</v>
      </c>
      <c r="F696">
        <v>130</v>
      </c>
      <c r="G696">
        <v>130</v>
      </c>
      <c r="H696">
        <v>0</v>
      </c>
      <c r="I696">
        <v>79.2</v>
      </c>
      <c r="J696">
        <v>1.2</v>
      </c>
      <c r="K696">
        <v>68.5</v>
      </c>
      <c r="L696">
        <v>1</v>
      </c>
      <c r="M696">
        <v>80.8</v>
      </c>
      <c r="N696">
        <v>0.2</v>
      </c>
      <c r="O696">
        <v>36.9</v>
      </c>
      <c r="P696">
        <v>-0.6</v>
      </c>
      <c r="U696" t="s">
        <v>615</v>
      </c>
      <c r="V696">
        <f t="shared" si="101"/>
        <v>536512</v>
      </c>
      <c r="W696" t="str">
        <f t="shared" si="102"/>
        <v>Stephen G Saywell Public School</v>
      </c>
      <c r="X696" t="str">
        <f>VLOOKUP($C696,$AJ$3:$AN$4906,3,FALSE)</f>
        <v>855 Roundelay Dr</v>
      </c>
      <c r="Y696" t="str">
        <f>VLOOKUP($C696,$AJ$3:$AN$4906,4,FALSE)</f>
        <v>Oshawa</v>
      </c>
      <c r="Z696" t="str">
        <f>VLOOKUP($C696,$AJ$3:$AN$4906,5,FALSE)</f>
        <v>L1J7V1</v>
      </c>
      <c r="AA696">
        <f t="shared" si="103"/>
        <v>79.2</v>
      </c>
      <c r="AB696">
        <f t="shared" si="104"/>
        <v>1.2</v>
      </c>
      <c r="AC696">
        <f t="shared" si="105"/>
        <v>68.5</v>
      </c>
      <c r="AD696">
        <f t="shared" si="106"/>
        <v>1</v>
      </c>
      <c r="AE696">
        <f t="shared" si="107"/>
        <v>80.8</v>
      </c>
      <c r="AF696">
        <f t="shared" si="108"/>
        <v>0.2</v>
      </c>
      <c r="AG696">
        <f t="shared" si="109"/>
        <v>36.9</v>
      </c>
      <c r="AH696">
        <f t="shared" si="110"/>
        <v>-0.6</v>
      </c>
      <c r="AJ696" s="9">
        <v>866569</v>
      </c>
      <c r="AK696" t="s">
        <v>5282</v>
      </c>
      <c r="AL696" t="s">
        <v>5283</v>
      </c>
      <c r="AM696" t="s">
        <v>4256</v>
      </c>
      <c r="AN696" t="s">
        <v>5259</v>
      </c>
    </row>
    <row r="697" spans="1:40" x14ac:dyDescent="0.3">
      <c r="A697" t="s">
        <v>615</v>
      </c>
      <c r="B697" t="s">
        <v>704</v>
      </c>
      <c r="C697" s="10">
        <v>542148</v>
      </c>
      <c r="D697">
        <v>31</v>
      </c>
      <c r="E697">
        <v>9</v>
      </c>
      <c r="F697">
        <v>131</v>
      </c>
      <c r="G697">
        <v>112</v>
      </c>
      <c r="H697">
        <v>0</v>
      </c>
      <c r="I697">
        <v>66.8</v>
      </c>
      <c r="J697">
        <v>0.1</v>
      </c>
      <c r="K697">
        <v>63.4</v>
      </c>
      <c r="L697">
        <v>0.2</v>
      </c>
      <c r="M697">
        <v>66.099999999999994</v>
      </c>
      <c r="N697">
        <v>-1.5</v>
      </c>
      <c r="O697">
        <v>29.5</v>
      </c>
      <c r="P697">
        <v>-1.2</v>
      </c>
      <c r="U697" t="s">
        <v>615</v>
      </c>
      <c r="V697">
        <f t="shared" si="101"/>
        <v>542148</v>
      </c>
      <c r="W697" t="str">
        <f t="shared" si="102"/>
        <v>Sunderland Public School</v>
      </c>
      <c r="X697" t="str">
        <f>VLOOKUP($C697,$AJ$3:$AN$4906,3,FALSE)</f>
        <v>41 ALBERT ST</v>
      </c>
      <c r="Y697" t="str">
        <f>VLOOKUP($C697,$AJ$3:$AN$4906,4,FALSE)</f>
        <v>SUNDERLAND</v>
      </c>
      <c r="Z697" t="str">
        <f>VLOOKUP($C697,$AJ$3:$AN$4906,5,FALSE)</f>
        <v>L0C1H0</v>
      </c>
      <c r="AA697">
        <f t="shared" si="103"/>
        <v>66.8</v>
      </c>
      <c r="AB697">
        <f t="shared" si="104"/>
        <v>0.1</v>
      </c>
      <c r="AC697">
        <f t="shared" si="105"/>
        <v>63.4</v>
      </c>
      <c r="AD697">
        <f t="shared" si="106"/>
        <v>0.2</v>
      </c>
      <c r="AE697">
        <f t="shared" si="107"/>
        <v>66.099999999999994</v>
      </c>
      <c r="AF697">
        <f t="shared" si="108"/>
        <v>-1.5</v>
      </c>
      <c r="AG697">
        <f t="shared" si="109"/>
        <v>29.5</v>
      </c>
      <c r="AH697">
        <f t="shared" si="110"/>
        <v>-1.2</v>
      </c>
      <c r="AJ697" s="9">
        <v>707880</v>
      </c>
      <c r="AK697" t="s">
        <v>5284</v>
      </c>
      <c r="AL697" t="s">
        <v>5285</v>
      </c>
      <c r="AM697" t="s">
        <v>4154</v>
      </c>
      <c r="AN697" t="s">
        <v>5286</v>
      </c>
    </row>
    <row r="698" spans="1:40" x14ac:dyDescent="0.3">
      <c r="A698" t="s">
        <v>615</v>
      </c>
      <c r="B698" t="s">
        <v>705</v>
      </c>
      <c r="C698" s="10">
        <v>543861</v>
      </c>
      <c r="D698">
        <v>39</v>
      </c>
      <c r="E698">
        <v>25</v>
      </c>
      <c r="F698">
        <v>165</v>
      </c>
      <c r="G698">
        <v>166</v>
      </c>
      <c r="H698">
        <v>0</v>
      </c>
      <c r="I698">
        <v>59.4</v>
      </c>
      <c r="J698">
        <v>-0.1</v>
      </c>
      <c r="K698">
        <v>50.9</v>
      </c>
      <c r="L698">
        <v>-0.1</v>
      </c>
      <c r="M698">
        <v>80.7</v>
      </c>
      <c r="N698">
        <v>0.6</v>
      </c>
      <c r="O698">
        <v>37.299999999999997</v>
      </c>
      <c r="P698">
        <v>-0.2</v>
      </c>
      <c r="U698" t="s">
        <v>615</v>
      </c>
      <c r="V698">
        <f t="shared" si="101"/>
        <v>543861</v>
      </c>
      <c r="W698" t="str">
        <f t="shared" si="102"/>
        <v>Sunset Heights Public School</v>
      </c>
      <c r="X698" t="str">
        <f>VLOOKUP($C698,$AJ$3:$AN$4906,3,FALSE)</f>
        <v>1130 Mohawk St</v>
      </c>
      <c r="Y698" t="str">
        <f>VLOOKUP($C698,$AJ$3:$AN$4906,4,FALSE)</f>
        <v>Oshawa</v>
      </c>
      <c r="Z698" t="str">
        <f>VLOOKUP($C698,$AJ$3:$AN$4906,5,FALSE)</f>
        <v>L1G4G7</v>
      </c>
      <c r="AA698">
        <f t="shared" si="103"/>
        <v>59.4</v>
      </c>
      <c r="AB698">
        <f t="shared" si="104"/>
        <v>-0.1</v>
      </c>
      <c r="AC698">
        <f t="shared" si="105"/>
        <v>50.9</v>
      </c>
      <c r="AD698">
        <f t="shared" si="106"/>
        <v>-0.1</v>
      </c>
      <c r="AE698">
        <f t="shared" si="107"/>
        <v>80.7</v>
      </c>
      <c r="AF698">
        <f t="shared" si="108"/>
        <v>0.6</v>
      </c>
      <c r="AG698">
        <f t="shared" si="109"/>
        <v>37.299999999999997</v>
      </c>
      <c r="AH698">
        <f t="shared" si="110"/>
        <v>-0.2</v>
      </c>
      <c r="AJ698" s="9">
        <v>708054</v>
      </c>
      <c r="AK698" t="s">
        <v>5287</v>
      </c>
      <c r="AL698" t="s">
        <v>5288</v>
      </c>
      <c r="AM698" t="s">
        <v>4256</v>
      </c>
      <c r="AN698" t="s">
        <v>5289</v>
      </c>
    </row>
    <row r="699" spans="1:40" x14ac:dyDescent="0.3">
      <c r="A699" t="s">
        <v>615</v>
      </c>
      <c r="B699" t="s">
        <v>706</v>
      </c>
      <c r="C699" s="10">
        <v>551066</v>
      </c>
      <c r="D699">
        <v>48</v>
      </c>
      <c r="E699">
        <v>16</v>
      </c>
      <c r="F699">
        <v>126</v>
      </c>
      <c r="G699">
        <v>125</v>
      </c>
      <c r="H699">
        <v>0</v>
      </c>
      <c r="I699">
        <v>54.8</v>
      </c>
      <c r="J699">
        <v>-0.9</v>
      </c>
      <c r="K699">
        <v>47.6</v>
      </c>
      <c r="L699">
        <v>-1.1000000000000001</v>
      </c>
      <c r="M699">
        <v>74.400000000000006</v>
      </c>
      <c r="N699">
        <v>-1</v>
      </c>
      <c r="O699">
        <v>44</v>
      </c>
      <c r="P699">
        <v>-0.6</v>
      </c>
      <c r="U699" t="s">
        <v>615</v>
      </c>
      <c r="V699">
        <f t="shared" si="101"/>
        <v>551066</v>
      </c>
      <c r="W699" t="str">
        <f t="shared" si="102"/>
        <v>Terry Fox Public School</v>
      </c>
      <c r="X699" t="str">
        <f>VLOOKUP($C699,$AJ$3:$AN$4906,3,FALSE)</f>
        <v>30 KERRISON DR</v>
      </c>
      <c r="Y699" t="str">
        <f>VLOOKUP($C699,$AJ$3:$AN$4906,4,FALSE)</f>
        <v>AJAX</v>
      </c>
      <c r="Z699" t="str">
        <f>VLOOKUP($C699,$AJ$3:$AN$4906,5,FALSE)</f>
        <v>L1Z1K1</v>
      </c>
      <c r="AA699">
        <f t="shared" si="103"/>
        <v>54.8</v>
      </c>
      <c r="AB699">
        <f t="shared" si="104"/>
        <v>-0.9</v>
      </c>
      <c r="AC699">
        <f t="shared" si="105"/>
        <v>47.6</v>
      </c>
      <c r="AD699">
        <f t="shared" si="106"/>
        <v>-1.1000000000000001</v>
      </c>
      <c r="AE699">
        <f t="shared" si="107"/>
        <v>74.400000000000006</v>
      </c>
      <c r="AF699">
        <f t="shared" si="108"/>
        <v>-1</v>
      </c>
      <c r="AG699">
        <f t="shared" si="109"/>
        <v>44</v>
      </c>
      <c r="AH699">
        <f t="shared" si="110"/>
        <v>-0.6</v>
      </c>
      <c r="AJ699" s="9">
        <v>732400</v>
      </c>
      <c r="AK699" t="s">
        <v>5290</v>
      </c>
      <c r="AL699" t="s">
        <v>5291</v>
      </c>
      <c r="AM699" t="s">
        <v>5292</v>
      </c>
      <c r="AN699" t="s">
        <v>5293</v>
      </c>
    </row>
    <row r="700" spans="1:40" x14ac:dyDescent="0.3">
      <c r="A700" t="s">
        <v>615</v>
      </c>
      <c r="B700" t="s">
        <v>707</v>
      </c>
      <c r="C700" s="10">
        <v>566870</v>
      </c>
      <c r="D700">
        <v>49</v>
      </c>
      <c r="E700">
        <v>12</v>
      </c>
      <c r="F700">
        <v>107</v>
      </c>
      <c r="G700">
        <v>91</v>
      </c>
      <c r="H700">
        <v>0</v>
      </c>
      <c r="K700">
        <v>39.299999999999997</v>
      </c>
      <c r="L700">
        <v>-2.2999999999999998</v>
      </c>
      <c r="M700">
        <v>80.8</v>
      </c>
      <c r="N700">
        <v>-0.5</v>
      </c>
      <c r="O700">
        <v>46.2</v>
      </c>
      <c r="P700">
        <v>-0.6</v>
      </c>
      <c r="U700" t="s">
        <v>615</v>
      </c>
      <c r="V700">
        <f t="shared" si="101"/>
        <v>566870</v>
      </c>
      <c r="W700" t="str">
        <f t="shared" si="102"/>
        <v>Uxbridge Public School</v>
      </c>
      <c r="X700" t="str">
        <f>VLOOKUP($C700,$AJ$3:$AN$4906,3,FALSE)</f>
        <v>64 VICTORIA DR</v>
      </c>
      <c r="Y700" t="str">
        <f>VLOOKUP($C700,$AJ$3:$AN$4906,4,FALSE)</f>
        <v>UXBRIDGE</v>
      </c>
      <c r="Z700" t="str">
        <f>VLOOKUP($C700,$AJ$3:$AN$4906,5,FALSE)</f>
        <v>L9P1H2</v>
      </c>
      <c r="AA700">
        <f t="shared" si="103"/>
        <v>0</v>
      </c>
      <c r="AB700">
        <f t="shared" si="104"/>
        <v>0</v>
      </c>
      <c r="AC700">
        <f t="shared" si="105"/>
        <v>39.299999999999997</v>
      </c>
      <c r="AD700">
        <f t="shared" si="106"/>
        <v>-2.2999999999999998</v>
      </c>
      <c r="AE700">
        <f t="shared" si="107"/>
        <v>80.8</v>
      </c>
      <c r="AF700">
        <f t="shared" si="108"/>
        <v>-0.5</v>
      </c>
      <c r="AG700">
        <f t="shared" si="109"/>
        <v>46.2</v>
      </c>
      <c r="AH700">
        <f t="shared" si="110"/>
        <v>-0.6</v>
      </c>
      <c r="AJ700" s="9">
        <v>797359</v>
      </c>
      <c r="AK700" t="s">
        <v>5294</v>
      </c>
      <c r="AL700" t="s">
        <v>5295</v>
      </c>
      <c r="AM700" t="s">
        <v>4256</v>
      </c>
      <c r="AN700" t="s">
        <v>5296</v>
      </c>
    </row>
    <row r="701" spans="1:40" x14ac:dyDescent="0.3">
      <c r="A701" t="s">
        <v>615</v>
      </c>
      <c r="B701" t="s">
        <v>708</v>
      </c>
      <c r="C701" s="10">
        <v>569933</v>
      </c>
      <c r="D701">
        <v>45</v>
      </c>
      <c r="E701">
        <v>20</v>
      </c>
      <c r="F701">
        <v>202</v>
      </c>
      <c r="G701">
        <v>219</v>
      </c>
      <c r="H701">
        <v>0</v>
      </c>
      <c r="I701">
        <v>68.599999999999994</v>
      </c>
      <c r="J701">
        <v>0.2</v>
      </c>
      <c r="K701">
        <v>65.3</v>
      </c>
      <c r="L701">
        <v>0.6</v>
      </c>
      <c r="M701">
        <v>77.2</v>
      </c>
      <c r="N701">
        <v>-0.4</v>
      </c>
      <c r="O701">
        <v>43.4</v>
      </c>
      <c r="P701">
        <v>-0.4</v>
      </c>
      <c r="U701" t="s">
        <v>615</v>
      </c>
      <c r="V701">
        <f t="shared" si="101"/>
        <v>569933</v>
      </c>
      <c r="W701" t="str">
        <f t="shared" si="102"/>
        <v>Valley Farm Public School</v>
      </c>
      <c r="X701" t="str">
        <f>VLOOKUP($C701,$AJ$3:$AN$4906,3,FALSE)</f>
        <v>1615 PEPPERWOOD GATE</v>
      </c>
      <c r="Y701" t="str">
        <f>VLOOKUP($C701,$AJ$3:$AN$4906,4,FALSE)</f>
        <v>PICKERING</v>
      </c>
      <c r="Z701" t="str">
        <f>VLOOKUP($C701,$AJ$3:$AN$4906,5,FALSE)</f>
        <v>L1X2K5</v>
      </c>
      <c r="AA701">
        <f t="shared" si="103"/>
        <v>68.599999999999994</v>
      </c>
      <c r="AB701">
        <f t="shared" si="104"/>
        <v>0.2</v>
      </c>
      <c r="AC701">
        <f t="shared" si="105"/>
        <v>65.3</v>
      </c>
      <c r="AD701">
        <f t="shared" si="106"/>
        <v>0.6</v>
      </c>
      <c r="AE701">
        <f t="shared" si="107"/>
        <v>77.2</v>
      </c>
      <c r="AF701">
        <f t="shared" si="108"/>
        <v>-0.4</v>
      </c>
      <c r="AG701">
        <f t="shared" si="109"/>
        <v>43.4</v>
      </c>
      <c r="AH701">
        <f t="shared" si="110"/>
        <v>-0.4</v>
      </c>
      <c r="AJ701" s="9">
        <v>695025</v>
      </c>
      <c r="AK701" t="s">
        <v>5297</v>
      </c>
      <c r="AL701" t="s">
        <v>5267</v>
      </c>
      <c r="AM701" t="s">
        <v>4154</v>
      </c>
      <c r="AN701" t="s">
        <v>5268</v>
      </c>
    </row>
    <row r="702" spans="1:40" x14ac:dyDescent="0.3">
      <c r="A702" t="s">
        <v>615</v>
      </c>
      <c r="B702" t="s">
        <v>709</v>
      </c>
      <c r="C702" s="10">
        <v>569216</v>
      </c>
      <c r="D702">
        <v>57</v>
      </c>
      <c r="E702">
        <v>15</v>
      </c>
      <c r="F702">
        <v>102</v>
      </c>
      <c r="G702">
        <v>82</v>
      </c>
      <c r="H702">
        <v>0</v>
      </c>
      <c r="I702">
        <v>76</v>
      </c>
      <c r="J702">
        <v>0.5</v>
      </c>
      <c r="K702">
        <v>57.8</v>
      </c>
      <c r="L702">
        <v>-0.5</v>
      </c>
      <c r="M702">
        <v>93.9</v>
      </c>
      <c r="N702">
        <v>1</v>
      </c>
      <c r="O702">
        <v>70.7</v>
      </c>
      <c r="P702">
        <v>1.3</v>
      </c>
      <c r="U702" t="s">
        <v>615</v>
      </c>
      <c r="V702">
        <f t="shared" si="101"/>
        <v>569216</v>
      </c>
      <c r="W702" t="str">
        <f t="shared" si="102"/>
        <v>Valley View Public School</v>
      </c>
      <c r="X702" t="str">
        <f>VLOOKUP($C702,$AJ$3:$AN$4906,3,FALSE)</f>
        <v>3530 Westney Rd</v>
      </c>
      <c r="Y702" t="str">
        <f>VLOOKUP($C702,$AJ$3:$AN$4906,4,FALSE)</f>
        <v>Greenwood</v>
      </c>
      <c r="Z702" t="str">
        <f>VLOOKUP($C702,$AJ$3:$AN$4906,5,FALSE)</f>
        <v>L1X0J5</v>
      </c>
      <c r="AA702">
        <f t="shared" si="103"/>
        <v>76</v>
      </c>
      <c r="AB702">
        <f t="shared" si="104"/>
        <v>0.5</v>
      </c>
      <c r="AC702">
        <f t="shared" si="105"/>
        <v>57.8</v>
      </c>
      <c r="AD702">
        <f t="shared" si="106"/>
        <v>-0.5</v>
      </c>
      <c r="AE702">
        <f t="shared" si="107"/>
        <v>93.9</v>
      </c>
      <c r="AF702">
        <f t="shared" si="108"/>
        <v>1</v>
      </c>
      <c r="AG702">
        <f t="shared" si="109"/>
        <v>70.7</v>
      </c>
      <c r="AH702">
        <f t="shared" si="110"/>
        <v>1.3</v>
      </c>
      <c r="AJ702" s="9">
        <v>765865</v>
      </c>
      <c r="AK702" t="s">
        <v>4750</v>
      </c>
      <c r="AL702" t="s">
        <v>5270</v>
      </c>
      <c r="AM702" t="s">
        <v>5271</v>
      </c>
      <c r="AN702" t="s">
        <v>5272</v>
      </c>
    </row>
    <row r="703" spans="1:40" x14ac:dyDescent="0.3">
      <c r="A703" t="s">
        <v>615</v>
      </c>
      <c r="B703" t="s">
        <v>710</v>
      </c>
      <c r="C703" s="10">
        <v>570389</v>
      </c>
      <c r="D703">
        <v>45</v>
      </c>
      <c r="E703">
        <v>15</v>
      </c>
      <c r="F703">
        <v>90</v>
      </c>
      <c r="G703">
        <v>91</v>
      </c>
      <c r="H703">
        <v>0</v>
      </c>
      <c r="I703">
        <v>72.8</v>
      </c>
      <c r="J703">
        <v>0.3</v>
      </c>
      <c r="K703">
        <v>71.099999999999994</v>
      </c>
      <c r="L703">
        <v>0.6</v>
      </c>
      <c r="M703">
        <v>76.900000000000006</v>
      </c>
      <c r="N703">
        <v>-0.8</v>
      </c>
      <c r="O703">
        <v>40.700000000000003</v>
      </c>
      <c r="P703">
        <v>-0.9</v>
      </c>
      <c r="U703" t="s">
        <v>615</v>
      </c>
      <c r="V703">
        <f t="shared" si="101"/>
        <v>570389</v>
      </c>
      <c r="W703" t="str">
        <f t="shared" si="102"/>
        <v>Vaughan Willard Public School</v>
      </c>
      <c r="X703" t="str">
        <f>VLOOKUP($C703,$AJ$3:$AN$4906,3,FALSE)</f>
        <v>1911 DIXIE RD</v>
      </c>
      <c r="Y703" t="str">
        <f>VLOOKUP($C703,$AJ$3:$AN$4906,4,FALSE)</f>
        <v>PICKERING</v>
      </c>
      <c r="Z703" t="str">
        <f>VLOOKUP($C703,$AJ$3:$AN$4906,5,FALSE)</f>
        <v>L1V1V4</v>
      </c>
      <c r="AA703">
        <f t="shared" si="103"/>
        <v>72.8</v>
      </c>
      <c r="AB703">
        <f t="shared" si="104"/>
        <v>0.3</v>
      </c>
      <c r="AC703">
        <f t="shared" si="105"/>
        <v>71.099999999999994</v>
      </c>
      <c r="AD703">
        <f t="shared" si="106"/>
        <v>0.6</v>
      </c>
      <c r="AE703">
        <f t="shared" si="107"/>
        <v>76.900000000000006</v>
      </c>
      <c r="AF703">
        <f t="shared" si="108"/>
        <v>-0.8</v>
      </c>
      <c r="AG703">
        <f t="shared" si="109"/>
        <v>40.700000000000003</v>
      </c>
      <c r="AH703">
        <f t="shared" si="110"/>
        <v>-0.9</v>
      </c>
      <c r="AJ703" s="9">
        <v>705349</v>
      </c>
      <c r="AK703" t="s">
        <v>5298</v>
      </c>
      <c r="AL703" t="s">
        <v>5299</v>
      </c>
      <c r="AM703" t="s">
        <v>5300</v>
      </c>
      <c r="AN703" t="s">
        <v>5301</v>
      </c>
    </row>
    <row r="704" spans="1:40" x14ac:dyDescent="0.3">
      <c r="A704" t="s">
        <v>615</v>
      </c>
      <c r="B704" t="s">
        <v>711</v>
      </c>
      <c r="C704" s="10">
        <v>577049</v>
      </c>
      <c r="D704">
        <v>15</v>
      </c>
      <c r="E704">
        <v>39</v>
      </c>
      <c r="F704">
        <v>116</v>
      </c>
      <c r="G704">
        <v>124</v>
      </c>
      <c r="H704">
        <v>0</v>
      </c>
      <c r="I704">
        <v>38.799999999999997</v>
      </c>
      <c r="J704">
        <v>-0.4</v>
      </c>
      <c r="K704">
        <v>34.5</v>
      </c>
      <c r="L704">
        <v>0</v>
      </c>
      <c r="M704">
        <v>59.3</v>
      </c>
      <c r="N704">
        <v>-0.3</v>
      </c>
      <c r="O704">
        <v>16.899999999999999</v>
      </c>
      <c r="P704">
        <v>-0.6</v>
      </c>
      <c r="U704" t="s">
        <v>615</v>
      </c>
      <c r="V704">
        <f t="shared" si="101"/>
        <v>577049</v>
      </c>
      <c r="W704" t="str">
        <f t="shared" si="102"/>
        <v>Village Union Public School</v>
      </c>
      <c r="X704" t="str">
        <f>VLOOKUP($C704,$AJ$3:$AN$4906,3,FALSE)</f>
        <v>155 Gibb Street</v>
      </c>
      <c r="Y704" t="str">
        <f>VLOOKUP($C704,$AJ$3:$AN$4906,4,FALSE)</f>
        <v>Oshawa</v>
      </c>
      <c r="Z704" t="str">
        <f>VLOOKUP($C704,$AJ$3:$AN$4906,5,FALSE)</f>
        <v>L1J1Y4</v>
      </c>
      <c r="AA704">
        <f t="shared" si="103"/>
        <v>38.799999999999997</v>
      </c>
      <c r="AB704">
        <f t="shared" si="104"/>
        <v>-0.4</v>
      </c>
      <c r="AC704">
        <f t="shared" si="105"/>
        <v>34.5</v>
      </c>
      <c r="AD704">
        <f t="shared" si="106"/>
        <v>0</v>
      </c>
      <c r="AE704">
        <f t="shared" si="107"/>
        <v>59.3</v>
      </c>
      <c r="AF704">
        <f t="shared" si="108"/>
        <v>-0.3</v>
      </c>
      <c r="AG704">
        <f t="shared" si="109"/>
        <v>16.899999999999999</v>
      </c>
      <c r="AH704">
        <f t="shared" si="110"/>
        <v>-0.6</v>
      </c>
      <c r="AJ704" s="9">
        <v>768138</v>
      </c>
      <c r="AK704" t="s">
        <v>5302</v>
      </c>
      <c r="AL704" t="s">
        <v>5303</v>
      </c>
      <c r="AM704" t="s">
        <v>5304</v>
      </c>
      <c r="AN704" t="s">
        <v>5305</v>
      </c>
    </row>
    <row r="705" spans="1:40" x14ac:dyDescent="0.3">
      <c r="A705" t="s">
        <v>615</v>
      </c>
      <c r="B705" t="s">
        <v>712</v>
      </c>
      <c r="C705" s="10">
        <v>92886</v>
      </c>
      <c r="D705">
        <v>54</v>
      </c>
      <c r="E705">
        <v>13</v>
      </c>
      <c r="F705">
        <v>189</v>
      </c>
      <c r="G705">
        <v>225</v>
      </c>
      <c r="H705">
        <v>0</v>
      </c>
      <c r="I705">
        <v>77.8</v>
      </c>
      <c r="J705">
        <v>0.6</v>
      </c>
      <c r="K705">
        <v>67.7</v>
      </c>
      <c r="L705">
        <v>0.2</v>
      </c>
      <c r="M705">
        <v>86.7</v>
      </c>
      <c r="N705">
        <v>0.1</v>
      </c>
      <c r="O705">
        <v>56.9</v>
      </c>
      <c r="P705">
        <v>0.1</v>
      </c>
      <c r="U705" t="s">
        <v>615</v>
      </c>
      <c r="V705">
        <f t="shared" si="101"/>
        <v>92886</v>
      </c>
      <c r="W705" t="str">
        <f t="shared" si="102"/>
        <v>Vimy Ridge Public School</v>
      </c>
      <c r="X705" t="str">
        <f>VLOOKUP($C705,$AJ$3:$AN$4906,3,FALSE)</f>
        <v>40 Telford Street East</v>
      </c>
      <c r="Y705" t="str">
        <f>VLOOKUP($C705,$AJ$3:$AN$4906,4,FALSE)</f>
        <v>Ajax</v>
      </c>
      <c r="Z705" t="str">
        <f>VLOOKUP($C705,$AJ$3:$AN$4906,5,FALSE)</f>
        <v>L1T4Z4</v>
      </c>
      <c r="AA705">
        <f t="shared" si="103"/>
        <v>77.8</v>
      </c>
      <c r="AB705">
        <f t="shared" si="104"/>
        <v>0.6</v>
      </c>
      <c r="AC705">
        <f t="shared" si="105"/>
        <v>67.7</v>
      </c>
      <c r="AD705">
        <f t="shared" si="106"/>
        <v>0.2</v>
      </c>
      <c r="AE705">
        <f t="shared" si="107"/>
        <v>86.7</v>
      </c>
      <c r="AF705">
        <f t="shared" si="108"/>
        <v>0.1</v>
      </c>
      <c r="AG705">
        <f t="shared" si="109"/>
        <v>56.9</v>
      </c>
      <c r="AH705">
        <f t="shared" si="110"/>
        <v>0.1</v>
      </c>
      <c r="AJ705" s="9">
        <v>774901</v>
      </c>
      <c r="AK705" t="s">
        <v>5306</v>
      </c>
      <c r="AL705" t="s">
        <v>5307</v>
      </c>
      <c r="AM705" t="s">
        <v>1252</v>
      </c>
      <c r="AN705" t="s">
        <v>5308</v>
      </c>
    </row>
    <row r="706" spans="1:40" x14ac:dyDescent="0.3">
      <c r="A706" t="s">
        <v>615</v>
      </c>
      <c r="B706" t="s">
        <v>713</v>
      </c>
      <c r="C706" s="10">
        <v>577669</v>
      </c>
      <c r="D706">
        <v>30</v>
      </c>
      <c r="E706">
        <v>27</v>
      </c>
      <c r="F706">
        <v>187</v>
      </c>
      <c r="G706">
        <v>192</v>
      </c>
      <c r="H706">
        <v>0</v>
      </c>
      <c r="I706">
        <v>69.3</v>
      </c>
      <c r="J706">
        <v>0.7</v>
      </c>
      <c r="K706">
        <v>68.400000000000006</v>
      </c>
      <c r="L706">
        <v>1.3</v>
      </c>
      <c r="M706">
        <v>73.400000000000006</v>
      </c>
      <c r="N706">
        <v>-0.2</v>
      </c>
      <c r="O706">
        <v>31.8</v>
      </c>
      <c r="P706">
        <v>-0.5</v>
      </c>
      <c r="U706" t="s">
        <v>615</v>
      </c>
      <c r="V706">
        <f t="shared" si="101"/>
        <v>577669</v>
      </c>
      <c r="W706" t="str">
        <f t="shared" si="102"/>
        <v>Vincent Massey Public School</v>
      </c>
      <c r="X706" t="str">
        <f>VLOOKUP($C706,$AJ$3:$AN$4906,3,FALSE)</f>
        <v>211 Harmony Rd N</v>
      </c>
      <c r="Y706" t="str">
        <f>VLOOKUP($C706,$AJ$3:$AN$4906,4,FALSE)</f>
        <v>Oshawa</v>
      </c>
      <c r="Z706" t="str">
        <f>VLOOKUP($C706,$AJ$3:$AN$4906,5,FALSE)</f>
        <v>L1G6L4</v>
      </c>
      <c r="AA706">
        <f t="shared" si="103"/>
        <v>69.3</v>
      </c>
      <c r="AB706">
        <f t="shared" si="104"/>
        <v>0.7</v>
      </c>
      <c r="AC706">
        <f t="shared" si="105"/>
        <v>68.400000000000006</v>
      </c>
      <c r="AD706">
        <f t="shared" si="106"/>
        <v>1.3</v>
      </c>
      <c r="AE706">
        <f t="shared" si="107"/>
        <v>73.400000000000006</v>
      </c>
      <c r="AF706">
        <f t="shared" si="108"/>
        <v>-0.2</v>
      </c>
      <c r="AG706">
        <f t="shared" si="109"/>
        <v>31.8</v>
      </c>
      <c r="AH706">
        <f t="shared" si="110"/>
        <v>-0.5</v>
      </c>
      <c r="AJ706" s="9">
        <v>787515</v>
      </c>
      <c r="AK706" t="s">
        <v>5309</v>
      </c>
      <c r="AL706" t="s">
        <v>5310</v>
      </c>
      <c r="AM706" t="s">
        <v>4256</v>
      </c>
      <c r="AN706" t="s">
        <v>5311</v>
      </c>
    </row>
    <row r="707" spans="1:40" x14ac:dyDescent="0.3">
      <c r="A707" t="s">
        <v>615</v>
      </c>
      <c r="B707" t="s">
        <v>714</v>
      </c>
      <c r="C707" s="10">
        <v>309061</v>
      </c>
      <c r="D707">
        <v>56</v>
      </c>
      <c r="E707">
        <v>17</v>
      </c>
      <c r="F707">
        <v>217</v>
      </c>
      <c r="G707">
        <v>227</v>
      </c>
      <c r="H707">
        <v>0</v>
      </c>
      <c r="I707">
        <v>58.3</v>
      </c>
      <c r="J707">
        <v>-0.6</v>
      </c>
      <c r="K707">
        <v>53.9</v>
      </c>
      <c r="L707">
        <v>-0.5</v>
      </c>
      <c r="M707">
        <v>79.7</v>
      </c>
      <c r="N707">
        <v>-0.4</v>
      </c>
      <c r="O707">
        <v>37.9</v>
      </c>
      <c r="P707">
        <v>-1.2</v>
      </c>
      <c r="U707" t="s">
        <v>615</v>
      </c>
      <c r="V707">
        <f t="shared" si="101"/>
        <v>309061</v>
      </c>
      <c r="W707" t="str">
        <f t="shared" si="102"/>
        <v>Viola Desmond Public School</v>
      </c>
      <c r="X707" t="str">
        <f>VLOOKUP($C707,$AJ$3:$AN$4906,3,FALSE)</f>
        <v>39 Formosa Avenue</v>
      </c>
      <c r="Y707" t="str">
        <f>VLOOKUP($C707,$AJ$3:$AN$4906,4,FALSE)</f>
        <v>Ajax</v>
      </c>
      <c r="Z707" t="str">
        <f>VLOOKUP($C707,$AJ$3:$AN$4906,5,FALSE)</f>
        <v>L1Z0M6</v>
      </c>
      <c r="AA707">
        <f t="shared" si="103"/>
        <v>58.3</v>
      </c>
      <c r="AB707">
        <f t="shared" si="104"/>
        <v>-0.6</v>
      </c>
      <c r="AC707">
        <f t="shared" si="105"/>
        <v>53.9</v>
      </c>
      <c r="AD707">
        <f t="shared" si="106"/>
        <v>-0.5</v>
      </c>
      <c r="AE707">
        <f t="shared" si="107"/>
        <v>79.7</v>
      </c>
      <c r="AF707">
        <f t="shared" si="108"/>
        <v>-0.4</v>
      </c>
      <c r="AG707">
        <f t="shared" si="109"/>
        <v>37.9</v>
      </c>
      <c r="AH707">
        <f t="shared" si="110"/>
        <v>-1.2</v>
      </c>
      <c r="AJ707" s="9">
        <v>791288</v>
      </c>
      <c r="AK707" t="s">
        <v>5312</v>
      </c>
      <c r="AL707" t="s">
        <v>5313</v>
      </c>
      <c r="AM707" t="s">
        <v>5314</v>
      </c>
      <c r="AN707" t="s">
        <v>5315</v>
      </c>
    </row>
    <row r="708" spans="1:40" x14ac:dyDescent="0.3">
      <c r="A708" t="s">
        <v>615</v>
      </c>
      <c r="B708" t="s">
        <v>715</v>
      </c>
      <c r="C708" s="10">
        <v>93700</v>
      </c>
      <c r="D708">
        <v>31</v>
      </c>
      <c r="E708">
        <v>25</v>
      </c>
      <c r="F708">
        <v>158</v>
      </c>
      <c r="G708">
        <v>159</v>
      </c>
      <c r="H708">
        <v>0</v>
      </c>
      <c r="K708">
        <v>63.3</v>
      </c>
      <c r="L708">
        <v>0.9</v>
      </c>
      <c r="M708">
        <v>84</v>
      </c>
      <c r="N708">
        <v>0.9</v>
      </c>
      <c r="O708">
        <v>47.2</v>
      </c>
      <c r="P708">
        <v>0.6</v>
      </c>
      <c r="U708" t="s">
        <v>615</v>
      </c>
      <c r="V708">
        <f t="shared" ref="V708:V771" si="111">VLOOKUP(C708,$AJ$3:$AN$4906,1,FALSE)</f>
        <v>93700</v>
      </c>
      <c r="W708" t="str">
        <f t="shared" ref="W708:W771" si="112">VLOOKUP(C708,$AJ$3:$AN$4906,2,FALSE)</f>
        <v>Walter E Harris Public School</v>
      </c>
      <c r="X708" t="str">
        <f>VLOOKUP($C708,$AJ$3:$AN$4906,3,FALSE)</f>
        <v>495 CENTRAL PARK BLVD</v>
      </c>
      <c r="Y708" t="str">
        <f>VLOOKUP($C708,$AJ$3:$AN$4906,4,FALSE)</f>
        <v>OSHAWA</v>
      </c>
      <c r="Z708" t="str">
        <f>VLOOKUP($C708,$AJ$3:$AN$4906,5,FALSE)</f>
        <v>L1G6A2</v>
      </c>
      <c r="AA708">
        <f t="shared" ref="AA708:AA771" si="113">I708</f>
        <v>0</v>
      </c>
      <c r="AB708">
        <f t="shared" ref="AB708:AB771" si="114">J708</f>
        <v>0</v>
      </c>
      <c r="AC708">
        <f t="shared" ref="AC708:AC771" si="115">K708</f>
        <v>63.3</v>
      </c>
      <c r="AD708">
        <f t="shared" ref="AD708:AD771" si="116">L708</f>
        <v>0.9</v>
      </c>
      <c r="AE708">
        <f t="shared" ref="AE708:AE771" si="117">M708</f>
        <v>84</v>
      </c>
      <c r="AF708">
        <f t="shared" ref="AF708:AF771" si="118">N708</f>
        <v>0.9</v>
      </c>
      <c r="AG708">
        <f t="shared" ref="AG708:AG771" si="119">O708</f>
        <v>47.2</v>
      </c>
      <c r="AH708">
        <f t="shared" ref="AH708:AH771" si="120">P708</f>
        <v>0.6</v>
      </c>
      <c r="AJ708" s="9">
        <v>792187</v>
      </c>
      <c r="AK708" t="s">
        <v>5316</v>
      </c>
      <c r="AL708" t="s">
        <v>5277</v>
      </c>
      <c r="AM708" t="s">
        <v>4175</v>
      </c>
      <c r="AN708" t="s">
        <v>4176</v>
      </c>
    </row>
    <row r="709" spans="1:40" x14ac:dyDescent="0.3">
      <c r="A709" t="s">
        <v>615</v>
      </c>
      <c r="B709" t="s">
        <v>716</v>
      </c>
      <c r="C709" s="10">
        <v>590916</v>
      </c>
      <c r="D709">
        <v>21</v>
      </c>
      <c r="E709">
        <v>32</v>
      </c>
      <c r="F709">
        <v>122</v>
      </c>
      <c r="G709">
        <v>114</v>
      </c>
      <c r="H709">
        <v>0</v>
      </c>
      <c r="I709">
        <v>64.3</v>
      </c>
      <c r="J709">
        <v>0.7</v>
      </c>
      <c r="K709">
        <v>59</v>
      </c>
      <c r="L709">
        <v>1.2</v>
      </c>
      <c r="M709">
        <v>64</v>
      </c>
      <c r="N709">
        <v>-0.9</v>
      </c>
      <c r="O709">
        <v>21.9</v>
      </c>
      <c r="P709">
        <v>-0.7</v>
      </c>
      <c r="U709" t="s">
        <v>615</v>
      </c>
      <c r="V709">
        <f t="shared" si="111"/>
        <v>590916</v>
      </c>
      <c r="W709" t="str">
        <f t="shared" si="112"/>
        <v>Waverly Public School</v>
      </c>
      <c r="X709" t="str">
        <f>VLOOKUP($C709,$AJ$3:$AN$4906,3,FALSE)</f>
        <v>100 Waverly St S</v>
      </c>
      <c r="Y709" t="str">
        <f>VLOOKUP($C709,$AJ$3:$AN$4906,4,FALSE)</f>
        <v>Oshawa</v>
      </c>
      <c r="Z709" t="str">
        <f>VLOOKUP($C709,$AJ$3:$AN$4906,5,FALSE)</f>
        <v>L1J5V1</v>
      </c>
      <c r="AA709">
        <f t="shared" si="113"/>
        <v>64.3</v>
      </c>
      <c r="AB709">
        <f t="shared" si="114"/>
        <v>0.7</v>
      </c>
      <c r="AC709">
        <f t="shared" si="115"/>
        <v>59</v>
      </c>
      <c r="AD709">
        <f t="shared" si="116"/>
        <v>1.2</v>
      </c>
      <c r="AE709">
        <f t="shared" si="117"/>
        <v>64</v>
      </c>
      <c r="AF709">
        <f t="shared" si="118"/>
        <v>-0.9</v>
      </c>
      <c r="AG709">
        <f t="shared" si="119"/>
        <v>21.9</v>
      </c>
      <c r="AH709">
        <f t="shared" si="120"/>
        <v>-0.7</v>
      </c>
      <c r="AJ709" s="9">
        <v>804150</v>
      </c>
      <c r="AK709" t="s">
        <v>4774</v>
      </c>
      <c r="AL709" t="s">
        <v>5317</v>
      </c>
      <c r="AM709" t="s">
        <v>5318</v>
      </c>
      <c r="AN709" t="s">
        <v>5319</v>
      </c>
    </row>
    <row r="710" spans="1:40" x14ac:dyDescent="0.3">
      <c r="A710" t="s">
        <v>615</v>
      </c>
      <c r="B710" t="s">
        <v>717</v>
      </c>
      <c r="C710" s="10">
        <v>325635</v>
      </c>
      <c r="D710">
        <v>30</v>
      </c>
      <c r="E710">
        <v>32</v>
      </c>
      <c r="F710">
        <v>176</v>
      </c>
      <c r="G710">
        <v>161</v>
      </c>
      <c r="H710">
        <v>0</v>
      </c>
      <c r="I710">
        <v>76.099999999999994</v>
      </c>
      <c r="J710">
        <v>1.6</v>
      </c>
      <c r="K710">
        <v>60.2</v>
      </c>
      <c r="L710">
        <v>1.2</v>
      </c>
      <c r="M710">
        <v>72.400000000000006</v>
      </c>
      <c r="N710">
        <v>0</v>
      </c>
      <c r="O710">
        <v>31.7</v>
      </c>
      <c r="P710">
        <v>-0.2</v>
      </c>
      <c r="U710" t="s">
        <v>615</v>
      </c>
      <c r="V710">
        <f t="shared" si="111"/>
        <v>325635</v>
      </c>
      <c r="W710" t="str">
        <f t="shared" si="112"/>
        <v>West Lynde Public School</v>
      </c>
      <c r="X710" t="str">
        <f>VLOOKUP($C710,$AJ$3:$AN$4906,3,FALSE)</f>
        <v>270 Michael Blvd</v>
      </c>
      <c r="Y710" t="str">
        <f>VLOOKUP($C710,$AJ$3:$AN$4906,4,FALSE)</f>
        <v>Whitby</v>
      </c>
      <c r="Z710" t="str">
        <f>VLOOKUP($C710,$AJ$3:$AN$4906,5,FALSE)</f>
        <v>L1N6B1</v>
      </c>
      <c r="AA710">
        <f t="shared" si="113"/>
        <v>76.099999999999994</v>
      </c>
      <c r="AB710">
        <f t="shared" si="114"/>
        <v>1.6</v>
      </c>
      <c r="AC710">
        <f t="shared" si="115"/>
        <v>60.2</v>
      </c>
      <c r="AD710">
        <f t="shared" si="116"/>
        <v>1.2</v>
      </c>
      <c r="AE710">
        <f t="shared" si="117"/>
        <v>72.400000000000006</v>
      </c>
      <c r="AF710">
        <f t="shared" si="118"/>
        <v>0</v>
      </c>
      <c r="AG710">
        <f t="shared" si="119"/>
        <v>31.7</v>
      </c>
      <c r="AH710">
        <f t="shared" si="120"/>
        <v>-0.2</v>
      </c>
      <c r="AJ710" s="9">
        <v>715539</v>
      </c>
      <c r="AK710" t="s">
        <v>5320</v>
      </c>
      <c r="AL710" t="s">
        <v>5321</v>
      </c>
      <c r="AM710" t="s">
        <v>4154</v>
      </c>
      <c r="AN710" t="s">
        <v>5322</v>
      </c>
    </row>
    <row r="711" spans="1:40" x14ac:dyDescent="0.3">
      <c r="A711" t="s">
        <v>615</v>
      </c>
      <c r="B711" t="s">
        <v>718</v>
      </c>
      <c r="C711" s="10">
        <v>598909</v>
      </c>
      <c r="D711">
        <v>53</v>
      </c>
      <c r="E711">
        <v>18</v>
      </c>
      <c r="F711">
        <v>161</v>
      </c>
      <c r="G711">
        <v>151</v>
      </c>
      <c r="H711">
        <v>0</v>
      </c>
      <c r="I711">
        <v>75.2</v>
      </c>
      <c r="J711">
        <v>0.4</v>
      </c>
      <c r="K711">
        <v>72</v>
      </c>
      <c r="L711">
        <v>0.7</v>
      </c>
      <c r="M711">
        <v>82.8</v>
      </c>
      <c r="N711">
        <v>-0.1</v>
      </c>
      <c r="O711">
        <v>49.7</v>
      </c>
      <c r="P711">
        <v>-0.2</v>
      </c>
      <c r="U711" t="s">
        <v>615</v>
      </c>
      <c r="V711">
        <f t="shared" si="111"/>
        <v>598909</v>
      </c>
      <c r="W711" t="str">
        <f t="shared" si="112"/>
        <v>Westcreek Public School</v>
      </c>
      <c r="X711" t="str">
        <f>VLOOKUP($C711,$AJ$3:$AN$4906,3,FALSE)</f>
        <v>1779 WESTCREEK</v>
      </c>
      <c r="Y711" t="str">
        <f>VLOOKUP($C711,$AJ$3:$AN$4906,4,FALSE)</f>
        <v>PICKERING</v>
      </c>
      <c r="Z711" t="str">
        <f>VLOOKUP($C711,$AJ$3:$AN$4906,5,FALSE)</f>
        <v>L1V6M9</v>
      </c>
      <c r="AA711">
        <f t="shared" si="113"/>
        <v>75.2</v>
      </c>
      <c r="AB711">
        <f t="shared" si="114"/>
        <v>0.4</v>
      </c>
      <c r="AC711">
        <f t="shared" si="115"/>
        <v>72</v>
      </c>
      <c r="AD711">
        <f t="shared" si="116"/>
        <v>0.7</v>
      </c>
      <c r="AE711">
        <f t="shared" si="117"/>
        <v>82.8</v>
      </c>
      <c r="AF711">
        <f t="shared" si="118"/>
        <v>-0.1</v>
      </c>
      <c r="AG711">
        <f t="shared" si="119"/>
        <v>49.7</v>
      </c>
      <c r="AH711">
        <f t="shared" si="120"/>
        <v>-0.2</v>
      </c>
      <c r="AJ711" s="9">
        <v>832626</v>
      </c>
      <c r="AK711" t="s">
        <v>5323</v>
      </c>
      <c r="AL711" t="s">
        <v>5324</v>
      </c>
      <c r="AM711" t="s">
        <v>5325</v>
      </c>
      <c r="AN711" t="s">
        <v>5326</v>
      </c>
    </row>
    <row r="712" spans="1:40" x14ac:dyDescent="0.3">
      <c r="A712" t="s">
        <v>615</v>
      </c>
      <c r="B712" t="s">
        <v>719</v>
      </c>
      <c r="C712" s="10">
        <v>595535</v>
      </c>
      <c r="D712">
        <v>41</v>
      </c>
      <c r="E712">
        <v>14</v>
      </c>
      <c r="F712">
        <v>93</v>
      </c>
      <c r="G712">
        <v>107</v>
      </c>
      <c r="H712">
        <v>0</v>
      </c>
      <c r="I712">
        <v>54.3</v>
      </c>
      <c r="J712">
        <v>-0.9</v>
      </c>
      <c r="K712">
        <v>37.6</v>
      </c>
      <c r="L712">
        <v>-1.9</v>
      </c>
      <c r="M712">
        <v>78</v>
      </c>
      <c r="N712">
        <v>-0.5</v>
      </c>
      <c r="O712">
        <v>43</v>
      </c>
      <c r="P712">
        <v>-0.4</v>
      </c>
      <c r="U712" t="s">
        <v>615</v>
      </c>
      <c r="V712">
        <f t="shared" si="111"/>
        <v>595535</v>
      </c>
      <c r="W712" t="str">
        <f t="shared" si="112"/>
        <v>Westney Heights Public School</v>
      </c>
      <c r="X712" t="str">
        <f>VLOOKUP($C712,$AJ$3:$AN$4906,3,FALSE)</f>
        <v>45 BRENNAN RD</v>
      </c>
      <c r="Y712" t="str">
        <f>VLOOKUP($C712,$AJ$3:$AN$4906,4,FALSE)</f>
        <v>AJAX</v>
      </c>
      <c r="Z712" t="str">
        <f>VLOOKUP($C712,$AJ$3:$AN$4906,5,FALSE)</f>
        <v>L1T1X5</v>
      </c>
      <c r="AA712">
        <f t="shared" si="113"/>
        <v>54.3</v>
      </c>
      <c r="AB712">
        <f t="shared" si="114"/>
        <v>-0.9</v>
      </c>
      <c r="AC712">
        <f t="shared" si="115"/>
        <v>37.6</v>
      </c>
      <c r="AD712">
        <f t="shared" si="116"/>
        <v>-1.9</v>
      </c>
      <c r="AE712">
        <f t="shared" si="117"/>
        <v>78</v>
      </c>
      <c r="AF712">
        <f t="shared" si="118"/>
        <v>-0.5</v>
      </c>
      <c r="AG712">
        <f t="shared" si="119"/>
        <v>43</v>
      </c>
      <c r="AH712">
        <f t="shared" si="120"/>
        <v>-0.4</v>
      </c>
      <c r="AJ712" s="9">
        <v>863009</v>
      </c>
      <c r="AK712" t="s">
        <v>1317</v>
      </c>
      <c r="AL712" t="s">
        <v>5327</v>
      </c>
      <c r="AM712" t="s">
        <v>5328</v>
      </c>
      <c r="AN712" t="s">
        <v>5329</v>
      </c>
    </row>
    <row r="713" spans="1:40" x14ac:dyDescent="0.3">
      <c r="A713" t="s">
        <v>615</v>
      </c>
      <c r="B713" t="s">
        <v>720</v>
      </c>
      <c r="C713" s="10">
        <v>171101</v>
      </c>
      <c r="D713">
        <v>63</v>
      </c>
      <c r="E713">
        <v>13</v>
      </c>
      <c r="F713">
        <v>196</v>
      </c>
      <c r="G713">
        <v>200</v>
      </c>
      <c r="H713">
        <v>0</v>
      </c>
      <c r="I713">
        <v>88.3</v>
      </c>
      <c r="J713">
        <v>1</v>
      </c>
      <c r="K713">
        <v>86.7</v>
      </c>
      <c r="L713">
        <v>1.4</v>
      </c>
      <c r="M713">
        <v>85.5</v>
      </c>
      <c r="N713">
        <v>-0.4</v>
      </c>
      <c r="O713">
        <v>53.5</v>
      </c>
      <c r="P713">
        <v>-0.5</v>
      </c>
      <c r="U713" t="s">
        <v>615</v>
      </c>
      <c r="V713">
        <f t="shared" si="111"/>
        <v>171101</v>
      </c>
      <c r="W713" t="str">
        <f t="shared" si="112"/>
        <v>Whitby Shores Public School</v>
      </c>
      <c r="X713" t="str">
        <f>VLOOKUP($C713,$AJ$3:$AN$4906,3,FALSE)</f>
        <v>485 Whitby Shores Greenway</v>
      </c>
      <c r="Y713" t="str">
        <f>VLOOKUP($C713,$AJ$3:$AN$4906,4,FALSE)</f>
        <v>Whitby</v>
      </c>
      <c r="Z713" t="str">
        <f>VLOOKUP($C713,$AJ$3:$AN$4906,5,FALSE)</f>
        <v>L1N0G8</v>
      </c>
      <c r="AA713">
        <f t="shared" si="113"/>
        <v>88.3</v>
      </c>
      <c r="AB713">
        <f t="shared" si="114"/>
        <v>1</v>
      </c>
      <c r="AC713">
        <f t="shared" si="115"/>
        <v>86.7</v>
      </c>
      <c r="AD713">
        <f t="shared" si="116"/>
        <v>1.4</v>
      </c>
      <c r="AE713">
        <f t="shared" si="117"/>
        <v>85.5</v>
      </c>
      <c r="AF713">
        <f t="shared" si="118"/>
        <v>-0.4</v>
      </c>
      <c r="AG713">
        <f t="shared" si="119"/>
        <v>53.5</v>
      </c>
      <c r="AH713">
        <f t="shared" si="120"/>
        <v>-0.5</v>
      </c>
      <c r="AJ713" s="9">
        <v>845639</v>
      </c>
      <c r="AK713" t="s">
        <v>5330</v>
      </c>
      <c r="AL713" t="s">
        <v>5331</v>
      </c>
      <c r="AM713" t="s">
        <v>5332</v>
      </c>
      <c r="AN713" t="s">
        <v>5333</v>
      </c>
    </row>
    <row r="714" spans="1:40" x14ac:dyDescent="0.3">
      <c r="A714" t="s">
        <v>615</v>
      </c>
      <c r="B714" t="s">
        <v>721</v>
      </c>
      <c r="C714" s="10">
        <v>610704</v>
      </c>
      <c r="D714">
        <v>53</v>
      </c>
      <c r="E714">
        <v>13</v>
      </c>
      <c r="F714">
        <v>154</v>
      </c>
      <c r="G714">
        <v>219</v>
      </c>
      <c r="H714">
        <v>0</v>
      </c>
      <c r="I714">
        <v>78.599999999999994</v>
      </c>
      <c r="J714">
        <v>0.5</v>
      </c>
      <c r="K714">
        <v>83.1</v>
      </c>
      <c r="L714">
        <v>1.3</v>
      </c>
      <c r="M714">
        <v>90.2</v>
      </c>
      <c r="N714">
        <v>0.4</v>
      </c>
      <c r="O714">
        <v>74</v>
      </c>
      <c r="P714">
        <v>1.4</v>
      </c>
      <c r="U714" t="s">
        <v>615</v>
      </c>
      <c r="V714">
        <f t="shared" si="111"/>
        <v>610704</v>
      </c>
      <c r="W714" t="str">
        <f t="shared" si="112"/>
        <v>William Dunbar Public School</v>
      </c>
      <c r="X714" t="str">
        <f>VLOOKUP($C714,$AJ$3:$AN$4906,3,FALSE)</f>
        <v>1030 Glenanna Rd</v>
      </c>
      <c r="Y714" t="str">
        <f>VLOOKUP($C714,$AJ$3:$AN$4906,4,FALSE)</f>
        <v>Pickering</v>
      </c>
      <c r="Z714" t="str">
        <f>VLOOKUP($C714,$AJ$3:$AN$4906,5,FALSE)</f>
        <v>L1V5E5</v>
      </c>
      <c r="AA714">
        <f t="shared" si="113"/>
        <v>78.599999999999994</v>
      </c>
      <c r="AB714">
        <f t="shared" si="114"/>
        <v>0.5</v>
      </c>
      <c r="AC714">
        <f t="shared" si="115"/>
        <v>83.1</v>
      </c>
      <c r="AD714">
        <f t="shared" si="116"/>
        <v>1.3</v>
      </c>
      <c r="AE714">
        <f t="shared" si="117"/>
        <v>90.2</v>
      </c>
      <c r="AF714">
        <f t="shared" si="118"/>
        <v>0.4</v>
      </c>
      <c r="AG714">
        <f t="shared" si="119"/>
        <v>74</v>
      </c>
      <c r="AH714">
        <f t="shared" si="120"/>
        <v>1.4</v>
      </c>
      <c r="AJ714" s="9">
        <v>855375</v>
      </c>
      <c r="AK714" t="s">
        <v>5334</v>
      </c>
      <c r="AL714" t="s">
        <v>5335</v>
      </c>
      <c r="AM714" t="s">
        <v>4175</v>
      </c>
      <c r="AN714" t="s">
        <v>5336</v>
      </c>
    </row>
    <row r="715" spans="1:40" x14ac:dyDescent="0.3">
      <c r="A715" t="s">
        <v>615</v>
      </c>
      <c r="B715" t="s">
        <v>722</v>
      </c>
      <c r="C715" s="10">
        <v>525960</v>
      </c>
      <c r="D715">
        <v>53</v>
      </c>
      <c r="E715">
        <v>16</v>
      </c>
      <c r="F715">
        <v>186</v>
      </c>
      <c r="G715">
        <v>188</v>
      </c>
      <c r="H715">
        <v>0</v>
      </c>
      <c r="I715">
        <v>89.5</v>
      </c>
      <c r="J715">
        <v>1.5</v>
      </c>
      <c r="K715">
        <v>84.9</v>
      </c>
      <c r="L715">
        <v>1.8</v>
      </c>
      <c r="M715">
        <v>88.8</v>
      </c>
      <c r="N715">
        <v>0.4</v>
      </c>
      <c r="O715">
        <v>59.6</v>
      </c>
      <c r="P715">
        <v>0.4</v>
      </c>
      <c r="U715" t="s">
        <v>615</v>
      </c>
      <c r="V715">
        <f>VLOOKUP(C715,$AJ$3:$AN$4906,1,FALSE)</f>
        <v>525960</v>
      </c>
      <c r="W715" t="str">
        <f t="shared" si="112"/>
        <v>Williamsburg Public School</v>
      </c>
      <c r="X715" t="str">
        <f>VLOOKUP($C715,$AJ$3:$AN$4906,3,FALSE)</f>
        <v>20 Kirkland Place</v>
      </c>
      <c r="Y715" t="str">
        <f>VLOOKUP($C715,$AJ$3:$AN$4906,4,FALSE)</f>
        <v>Whitby</v>
      </c>
      <c r="Z715" t="str">
        <f>VLOOKUP($C715,$AJ$3:$AN$4906,5,FALSE)</f>
        <v>L1P1W7</v>
      </c>
      <c r="AA715">
        <f t="shared" si="113"/>
        <v>89.5</v>
      </c>
      <c r="AB715">
        <f t="shared" si="114"/>
        <v>1.5</v>
      </c>
      <c r="AC715">
        <f t="shared" si="115"/>
        <v>84.9</v>
      </c>
      <c r="AD715">
        <f t="shared" si="116"/>
        <v>1.8</v>
      </c>
      <c r="AE715">
        <f t="shared" si="117"/>
        <v>88.8</v>
      </c>
      <c r="AF715">
        <f t="shared" si="118"/>
        <v>0.4</v>
      </c>
      <c r="AG715">
        <f t="shared" si="119"/>
        <v>59.6</v>
      </c>
      <c r="AH715">
        <f t="shared" si="120"/>
        <v>0.4</v>
      </c>
      <c r="AJ715" s="9">
        <v>861170</v>
      </c>
      <c r="AK715" t="s">
        <v>5337</v>
      </c>
      <c r="AL715" t="s">
        <v>5338</v>
      </c>
      <c r="AM715" t="s">
        <v>5280</v>
      </c>
      <c r="AN715" t="s">
        <v>5281</v>
      </c>
    </row>
    <row r="716" spans="1:40" x14ac:dyDescent="0.3">
      <c r="A716" t="s">
        <v>615</v>
      </c>
      <c r="B716" t="s">
        <v>723</v>
      </c>
      <c r="C716" s="10">
        <v>536150</v>
      </c>
      <c r="D716">
        <v>54</v>
      </c>
      <c r="E716">
        <v>19</v>
      </c>
      <c r="F716">
        <v>121</v>
      </c>
      <c r="G716">
        <v>131</v>
      </c>
      <c r="H716">
        <v>0</v>
      </c>
      <c r="I716">
        <v>81</v>
      </c>
      <c r="J716">
        <v>0.9</v>
      </c>
      <c r="K716">
        <v>76</v>
      </c>
      <c r="L716">
        <v>1</v>
      </c>
      <c r="M716">
        <v>77.900000000000006</v>
      </c>
      <c r="N716">
        <v>-0.5</v>
      </c>
      <c r="O716">
        <v>51.1</v>
      </c>
      <c r="P716">
        <v>0.1</v>
      </c>
      <c r="U716" t="s">
        <v>615</v>
      </c>
      <c r="V716" s="12">
        <v>536150</v>
      </c>
      <c r="W716" s="11" t="s">
        <v>723</v>
      </c>
      <c r="X716" s="11" t="s">
        <v>16885</v>
      </c>
      <c r="Y716" s="11" t="s">
        <v>4355</v>
      </c>
      <c r="Z716" s="11" t="s">
        <v>16886</v>
      </c>
      <c r="AA716">
        <f t="shared" si="113"/>
        <v>81</v>
      </c>
      <c r="AB716">
        <f t="shared" si="114"/>
        <v>0.9</v>
      </c>
      <c r="AC716">
        <f t="shared" si="115"/>
        <v>76</v>
      </c>
      <c r="AD716">
        <f t="shared" si="116"/>
        <v>1</v>
      </c>
      <c r="AE716">
        <f t="shared" si="117"/>
        <v>77.900000000000006</v>
      </c>
      <c r="AF716">
        <f t="shared" si="118"/>
        <v>-0.5</v>
      </c>
      <c r="AG716">
        <f t="shared" si="119"/>
        <v>51.1</v>
      </c>
      <c r="AH716">
        <f t="shared" si="120"/>
        <v>0.1</v>
      </c>
      <c r="AJ716" s="9">
        <v>730327</v>
      </c>
      <c r="AK716" t="s">
        <v>5134</v>
      </c>
      <c r="AL716" t="s">
        <v>5270</v>
      </c>
      <c r="AM716" t="s">
        <v>5271</v>
      </c>
      <c r="AN716" t="s">
        <v>5272</v>
      </c>
    </row>
    <row r="717" spans="1:40" x14ac:dyDescent="0.3">
      <c r="A717" t="s">
        <v>615</v>
      </c>
      <c r="B717" t="s">
        <v>724</v>
      </c>
      <c r="C717" s="10">
        <v>614904</v>
      </c>
      <c r="D717">
        <v>60</v>
      </c>
      <c r="E717">
        <v>15</v>
      </c>
      <c r="F717">
        <v>144</v>
      </c>
      <c r="G717">
        <v>199</v>
      </c>
      <c r="H717">
        <v>0</v>
      </c>
      <c r="I717">
        <v>66</v>
      </c>
      <c r="J717">
        <v>-0.5</v>
      </c>
      <c r="K717">
        <v>59</v>
      </c>
      <c r="L717">
        <v>-0.8</v>
      </c>
      <c r="M717">
        <v>80.7</v>
      </c>
      <c r="N717">
        <v>-0.8</v>
      </c>
      <c r="O717">
        <v>46.2</v>
      </c>
      <c r="P717">
        <v>-0.9</v>
      </c>
      <c r="U717" t="s">
        <v>615</v>
      </c>
      <c r="V717">
        <f t="shared" si="111"/>
        <v>614904</v>
      </c>
      <c r="W717" t="str">
        <f t="shared" si="112"/>
        <v>Winchester Public School</v>
      </c>
      <c r="X717" t="str">
        <f>VLOOKUP($C717,$AJ$3:$AN$4906,3,FALSE)</f>
        <v>70 WATFORD ST</v>
      </c>
      <c r="Y717" t="str">
        <f>VLOOKUP($C717,$AJ$3:$AN$4906,4,FALSE)</f>
        <v>BROOKLIN</v>
      </c>
      <c r="Z717" t="str">
        <f>VLOOKUP($C717,$AJ$3:$AN$4906,5,FALSE)</f>
        <v>L1M1E8</v>
      </c>
      <c r="AA717">
        <f t="shared" si="113"/>
        <v>66</v>
      </c>
      <c r="AB717">
        <f t="shared" si="114"/>
        <v>-0.5</v>
      </c>
      <c r="AC717">
        <f t="shared" si="115"/>
        <v>59</v>
      </c>
      <c r="AD717">
        <f t="shared" si="116"/>
        <v>-0.8</v>
      </c>
      <c r="AE717">
        <f t="shared" si="117"/>
        <v>80.7</v>
      </c>
      <c r="AF717">
        <f t="shared" si="118"/>
        <v>-0.8</v>
      </c>
      <c r="AG717">
        <f t="shared" si="119"/>
        <v>46.2</v>
      </c>
      <c r="AH717">
        <f t="shared" si="120"/>
        <v>-0.9</v>
      </c>
      <c r="AJ717" s="9">
        <v>822540</v>
      </c>
      <c r="AK717" t="s">
        <v>5138</v>
      </c>
      <c r="AL717" t="s">
        <v>5339</v>
      </c>
      <c r="AM717" t="s">
        <v>5340</v>
      </c>
      <c r="AN717" t="s">
        <v>5341</v>
      </c>
    </row>
    <row r="718" spans="1:40" x14ac:dyDescent="0.3">
      <c r="A718" t="s">
        <v>615</v>
      </c>
      <c r="B718" t="s">
        <v>725</v>
      </c>
      <c r="C718" s="10">
        <v>617440</v>
      </c>
      <c r="D718">
        <v>12</v>
      </c>
      <c r="E718">
        <v>34</v>
      </c>
      <c r="F718">
        <v>106</v>
      </c>
      <c r="G718">
        <v>85</v>
      </c>
      <c r="H718">
        <v>0</v>
      </c>
      <c r="I718">
        <v>41</v>
      </c>
      <c r="J718">
        <v>-0.5</v>
      </c>
      <c r="K718">
        <v>32.1</v>
      </c>
      <c r="L718">
        <v>-0.5</v>
      </c>
      <c r="M718">
        <v>58.2</v>
      </c>
      <c r="N718">
        <v>-0.8</v>
      </c>
      <c r="O718">
        <v>20</v>
      </c>
      <c r="P718">
        <v>-0.4</v>
      </c>
      <c r="U718" t="s">
        <v>615</v>
      </c>
      <c r="V718">
        <f t="shared" si="111"/>
        <v>617440</v>
      </c>
      <c r="W718" t="str">
        <f t="shared" si="112"/>
        <v>Woodcrest Public School</v>
      </c>
      <c r="X718" t="str">
        <f>VLOOKUP($C718,$AJ$3:$AN$4906,3,FALSE)</f>
        <v>506 Woodcrest Ave</v>
      </c>
      <c r="Y718" t="str">
        <f>VLOOKUP($C718,$AJ$3:$AN$4906,4,FALSE)</f>
        <v>Oshawa</v>
      </c>
      <c r="Z718" t="str">
        <f>VLOOKUP($C718,$AJ$3:$AN$4906,5,FALSE)</f>
        <v>L1J2T8</v>
      </c>
      <c r="AA718">
        <f t="shared" si="113"/>
        <v>41</v>
      </c>
      <c r="AB718">
        <f t="shared" si="114"/>
        <v>-0.5</v>
      </c>
      <c r="AC718">
        <f t="shared" si="115"/>
        <v>32.1</v>
      </c>
      <c r="AD718">
        <f t="shared" si="116"/>
        <v>-0.5</v>
      </c>
      <c r="AE718">
        <f t="shared" si="117"/>
        <v>58.2</v>
      </c>
      <c r="AF718">
        <f t="shared" si="118"/>
        <v>-0.8</v>
      </c>
      <c r="AG718">
        <f t="shared" si="119"/>
        <v>20</v>
      </c>
      <c r="AH718">
        <f t="shared" si="120"/>
        <v>-0.4</v>
      </c>
      <c r="AJ718" s="9">
        <v>863394</v>
      </c>
      <c r="AK718" t="s">
        <v>5342</v>
      </c>
      <c r="AL718" t="s">
        <v>5343</v>
      </c>
      <c r="AM718" t="s">
        <v>4256</v>
      </c>
      <c r="AN718" t="s">
        <v>5344</v>
      </c>
    </row>
    <row r="719" spans="1:40" x14ac:dyDescent="0.3">
      <c r="A719" t="s">
        <v>726</v>
      </c>
      <c r="B719" t="s">
        <v>727</v>
      </c>
      <c r="C719" s="10">
        <v>4758</v>
      </c>
      <c r="D719">
        <v>26</v>
      </c>
      <c r="E719">
        <v>24</v>
      </c>
      <c r="F719">
        <v>198</v>
      </c>
      <c r="G719">
        <v>176</v>
      </c>
      <c r="H719">
        <v>0</v>
      </c>
      <c r="I719">
        <v>42.2</v>
      </c>
      <c r="J719">
        <v>-1.2</v>
      </c>
      <c r="K719">
        <v>39.4</v>
      </c>
      <c r="L719">
        <v>-0.9</v>
      </c>
      <c r="M719">
        <v>51.4</v>
      </c>
      <c r="N719">
        <v>-2.4</v>
      </c>
      <c r="O719">
        <v>19.3</v>
      </c>
      <c r="P719">
        <v>-1.3</v>
      </c>
      <c r="U719" t="s">
        <v>726</v>
      </c>
      <c r="V719">
        <f t="shared" si="111"/>
        <v>4758</v>
      </c>
      <c r="W719" t="str">
        <f t="shared" si="112"/>
        <v>Agnes Hodge Public School</v>
      </c>
      <c r="X719" t="str">
        <f>VLOOKUP($C719,$AJ$3:$AN$4906,3,FALSE)</f>
        <v>52 Clench Ave</v>
      </c>
      <c r="Y719" t="str">
        <f>VLOOKUP($C719,$AJ$3:$AN$4906,4,FALSE)</f>
        <v>Brantford</v>
      </c>
      <c r="Z719" t="str">
        <f>VLOOKUP($C719,$AJ$3:$AN$4906,5,FALSE)</f>
        <v>N3T1B6</v>
      </c>
      <c r="AA719">
        <f t="shared" si="113"/>
        <v>42.2</v>
      </c>
      <c r="AB719">
        <f t="shared" si="114"/>
        <v>-1.2</v>
      </c>
      <c r="AC719">
        <f t="shared" si="115"/>
        <v>39.4</v>
      </c>
      <c r="AD719">
        <f t="shared" si="116"/>
        <v>-0.9</v>
      </c>
      <c r="AE719">
        <f t="shared" si="117"/>
        <v>51.4</v>
      </c>
      <c r="AF719">
        <f t="shared" si="118"/>
        <v>-2.4</v>
      </c>
      <c r="AG719">
        <f t="shared" si="119"/>
        <v>19.3</v>
      </c>
      <c r="AH719">
        <f t="shared" si="120"/>
        <v>-1.3</v>
      </c>
      <c r="AJ719" s="9">
        <v>863726</v>
      </c>
      <c r="AK719" t="s">
        <v>5345</v>
      </c>
      <c r="AL719" t="s">
        <v>5346</v>
      </c>
      <c r="AM719" t="s">
        <v>5347</v>
      </c>
      <c r="AN719" t="s">
        <v>5348</v>
      </c>
    </row>
    <row r="720" spans="1:40" x14ac:dyDescent="0.3">
      <c r="A720" t="s">
        <v>726</v>
      </c>
      <c r="B720" t="s">
        <v>728</v>
      </c>
      <c r="C720" s="10">
        <v>31739</v>
      </c>
      <c r="D720">
        <v>24</v>
      </c>
      <c r="E720">
        <v>24</v>
      </c>
      <c r="F720">
        <v>130</v>
      </c>
      <c r="G720">
        <v>113</v>
      </c>
      <c r="H720">
        <v>0</v>
      </c>
      <c r="I720">
        <v>50</v>
      </c>
      <c r="J720">
        <v>-0.6</v>
      </c>
      <c r="K720">
        <v>46.2</v>
      </c>
      <c r="L720">
        <v>-0.4</v>
      </c>
      <c r="M720">
        <v>63.3</v>
      </c>
      <c r="N720">
        <v>-1.2</v>
      </c>
      <c r="O720">
        <v>20.399999999999999</v>
      </c>
      <c r="P720">
        <v>-1.4</v>
      </c>
      <c r="U720" t="s">
        <v>726</v>
      </c>
      <c r="V720">
        <f t="shared" si="111"/>
        <v>31739</v>
      </c>
      <c r="W720" t="str">
        <f t="shared" si="112"/>
        <v>Banbury Heights School</v>
      </c>
      <c r="X720" t="str">
        <f>VLOOKUP($C720,$AJ$3:$AN$4906,3,FALSE)</f>
        <v>141 Banbury Rd</v>
      </c>
      <c r="Y720" t="str">
        <f>VLOOKUP($C720,$AJ$3:$AN$4906,4,FALSE)</f>
        <v>Brantford</v>
      </c>
      <c r="Z720" t="str">
        <f>VLOOKUP($C720,$AJ$3:$AN$4906,5,FALSE)</f>
        <v>N3P1E3</v>
      </c>
      <c r="AA720">
        <f t="shared" si="113"/>
        <v>50</v>
      </c>
      <c r="AB720">
        <f t="shared" si="114"/>
        <v>-0.6</v>
      </c>
      <c r="AC720">
        <f t="shared" si="115"/>
        <v>46.2</v>
      </c>
      <c r="AD720">
        <f t="shared" si="116"/>
        <v>-0.4</v>
      </c>
      <c r="AE720">
        <f t="shared" si="117"/>
        <v>63.3</v>
      </c>
      <c r="AF720">
        <f t="shared" si="118"/>
        <v>-1.2</v>
      </c>
      <c r="AG720">
        <f t="shared" si="119"/>
        <v>20.399999999999999</v>
      </c>
      <c r="AH720">
        <f t="shared" si="120"/>
        <v>-1.4</v>
      </c>
      <c r="AJ720" s="9">
        <v>728659</v>
      </c>
      <c r="AK720" t="s">
        <v>5349</v>
      </c>
      <c r="AL720" t="s">
        <v>5274</v>
      </c>
      <c r="AM720" t="s">
        <v>3698</v>
      </c>
      <c r="AN720" t="s">
        <v>5275</v>
      </c>
    </row>
    <row r="721" spans="1:40" x14ac:dyDescent="0.3">
      <c r="A721" t="s">
        <v>726</v>
      </c>
      <c r="B721" t="s">
        <v>729</v>
      </c>
      <c r="C721" s="10">
        <v>41807</v>
      </c>
      <c r="D721">
        <v>9</v>
      </c>
      <c r="E721">
        <v>47</v>
      </c>
      <c r="F721">
        <v>87</v>
      </c>
      <c r="G721">
        <v>63</v>
      </c>
      <c r="H721">
        <v>0</v>
      </c>
      <c r="I721">
        <v>55.7</v>
      </c>
      <c r="J721">
        <v>0.9</v>
      </c>
      <c r="K721">
        <v>40.200000000000003</v>
      </c>
      <c r="L721">
        <v>0.5</v>
      </c>
      <c r="M721">
        <v>54.8</v>
      </c>
      <c r="N721">
        <v>-0.6</v>
      </c>
      <c r="O721">
        <v>22.2</v>
      </c>
      <c r="P721">
        <v>0.2</v>
      </c>
      <c r="U721" t="s">
        <v>726</v>
      </c>
      <c r="V721">
        <f t="shared" si="111"/>
        <v>41807</v>
      </c>
      <c r="W721" t="str">
        <f t="shared" si="112"/>
        <v>Bellview Public School</v>
      </c>
      <c r="X721" t="str">
        <f>VLOOKUP($C721,$AJ$3:$AN$4906,3,FALSE)</f>
        <v>97 Tenth Ave</v>
      </c>
      <c r="Y721" t="str">
        <f>VLOOKUP($C721,$AJ$3:$AN$4906,4,FALSE)</f>
        <v>Brantford</v>
      </c>
      <c r="Z721" t="str">
        <f>VLOOKUP($C721,$AJ$3:$AN$4906,5,FALSE)</f>
        <v>N3S1G5</v>
      </c>
      <c r="AA721">
        <f t="shared" si="113"/>
        <v>55.7</v>
      </c>
      <c r="AB721">
        <f t="shared" si="114"/>
        <v>0.9</v>
      </c>
      <c r="AC721">
        <f t="shared" si="115"/>
        <v>40.200000000000003</v>
      </c>
      <c r="AD721">
        <f t="shared" si="116"/>
        <v>0.5</v>
      </c>
      <c r="AE721">
        <f t="shared" si="117"/>
        <v>54.8</v>
      </c>
      <c r="AF721">
        <f t="shared" si="118"/>
        <v>-0.6</v>
      </c>
      <c r="AG721">
        <f t="shared" si="119"/>
        <v>22.2</v>
      </c>
      <c r="AH721">
        <f t="shared" si="120"/>
        <v>0.2</v>
      </c>
      <c r="AJ721" s="9">
        <v>701777</v>
      </c>
      <c r="AK721" t="s">
        <v>5350</v>
      </c>
      <c r="AL721" t="s">
        <v>5351</v>
      </c>
      <c r="AM721" t="s">
        <v>4154</v>
      </c>
      <c r="AN721" t="s">
        <v>5352</v>
      </c>
    </row>
    <row r="722" spans="1:40" x14ac:dyDescent="0.3">
      <c r="A722" t="s">
        <v>726</v>
      </c>
      <c r="B722" t="s">
        <v>730</v>
      </c>
      <c r="C722" s="10">
        <v>521116</v>
      </c>
      <c r="D722">
        <v>26</v>
      </c>
      <c r="E722">
        <v>14</v>
      </c>
      <c r="F722">
        <v>73</v>
      </c>
      <c r="G722">
        <v>62</v>
      </c>
      <c r="H722">
        <v>0</v>
      </c>
      <c r="I722">
        <v>54.8</v>
      </c>
      <c r="J722">
        <v>-0.6</v>
      </c>
      <c r="K722">
        <v>47.9</v>
      </c>
      <c r="L722">
        <v>-0.7</v>
      </c>
      <c r="M722">
        <v>78.2</v>
      </c>
      <c r="N722">
        <v>0</v>
      </c>
      <c r="O722">
        <v>45.2</v>
      </c>
      <c r="P722">
        <v>0.3</v>
      </c>
      <c r="U722" t="s">
        <v>726</v>
      </c>
      <c r="V722">
        <f t="shared" si="111"/>
        <v>521116</v>
      </c>
      <c r="W722" t="str">
        <f t="shared" si="112"/>
        <v>Bloomsburg Public School</v>
      </c>
      <c r="X722" t="str">
        <f>VLOOKUP($C722,$AJ$3:$AN$4906,3,FALSE)</f>
        <v>25 Concession 12 Rd 3</v>
      </c>
      <c r="Y722" t="str">
        <f>VLOOKUP($C722,$AJ$3:$AN$4906,4,FALSE)</f>
        <v>Waterford</v>
      </c>
      <c r="Z722" t="str">
        <f>VLOOKUP($C722,$AJ$3:$AN$4906,5,FALSE)</f>
        <v>N0E1Y0</v>
      </c>
      <c r="AA722">
        <f t="shared" si="113"/>
        <v>54.8</v>
      </c>
      <c r="AB722">
        <f t="shared" si="114"/>
        <v>-0.6</v>
      </c>
      <c r="AC722">
        <f t="shared" si="115"/>
        <v>47.9</v>
      </c>
      <c r="AD722">
        <f t="shared" si="116"/>
        <v>-0.7</v>
      </c>
      <c r="AE722">
        <f t="shared" si="117"/>
        <v>78.2</v>
      </c>
      <c r="AF722">
        <f t="shared" si="118"/>
        <v>0</v>
      </c>
      <c r="AG722">
        <f t="shared" si="119"/>
        <v>45.2</v>
      </c>
      <c r="AH722">
        <f t="shared" si="120"/>
        <v>0.3</v>
      </c>
      <c r="AJ722" s="9">
        <v>761907</v>
      </c>
      <c r="AK722" t="s">
        <v>5353</v>
      </c>
      <c r="AL722" t="s">
        <v>5354</v>
      </c>
      <c r="AM722" t="s">
        <v>1252</v>
      </c>
      <c r="AN722" t="s">
        <v>5355</v>
      </c>
    </row>
    <row r="723" spans="1:40" x14ac:dyDescent="0.3">
      <c r="A723" t="s">
        <v>726</v>
      </c>
      <c r="B723" t="s">
        <v>731</v>
      </c>
      <c r="C723" s="10">
        <v>403466</v>
      </c>
      <c r="D723">
        <v>28</v>
      </c>
      <c r="E723">
        <v>15</v>
      </c>
      <c r="F723">
        <v>57</v>
      </c>
      <c r="G723">
        <v>75</v>
      </c>
      <c r="H723">
        <v>0</v>
      </c>
      <c r="I723">
        <v>54.4</v>
      </c>
      <c r="J723">
        <v>-0.7</v>
      </c>
      <c r="K723">
        <v>49.1</v>
      </c>
      <c r="L723">
        <v>-0.7</v>
      </c>
      <c r="M723">
        <v>76.7</v>
      </c>
      <c r="N723">
        <v>-0.3</v>
      </c>
      <c r="O723">
        <v>44</v>
      </c>
      <c r="P723">
        <v>0.1</v>
      </c>
      <c r="U723" t="s">
        <v>726</v>
      </c>
      <c r="V723">
        <f t="shared" si="111"/>
        <v>403466</v>
      </c>
      <c r="W723" t="str">
        <f t="shared" si="112"/>
        <v>Boston Public School</v>
      </c>
      <c r="X723" t="str">
        <f>VLOOKUP($C723,$AJ$3:$AN$4906,3,FALSE)</f>
        <v>2993 Cockshutt Rd RR 1</v>
      </c>
      <c r="Y723" t="str">
        <f>VLOOKUP($C723,$AJ$3:$AN$4906,4,FALSE)</f>
        <v>Waterford</v>
      </c>
      <c r="Z723" t="str">
        <f>VLOOKUP($C723,$AJ$3:$AN$4906,5,FALSE)</f>
        <v>N0E1Y0</v>
      </c>
      <c r="AA723">
        <f t="shared" si="113"/>
        <v>54.4</v>
      </c>
      <c r="AB723">
        <f t="shared" si="114"/>
        <v>-0.7</v>
      </c>
      <c r="AC723">
        <f t="shared" si="115"/>
        <v>49.1</v>
      </c>
      <c r="AD723">
        <f t="shared" si="116"/>
        <v>-0.7</v>
      </c>
      <c r="AE723">
        <f t="shared" si="117"/>
        <v>76.7</v>
      </c>
      <c r="AF723">
        <f t="shared" si="118"/>
        <v>-0.3</v>
      </c>
      <c r="AG723">
        <f t="shared" si="119"/>
        <v>44</v>
      </c>
      <c r="AH723">
        <f t="shared" si="120"/>
        <v>0.1</v>
      </c>
      <c r="AJ723" s="9">
        <v>822786</v>
      </c>
      <c r="AK723" t="s">
        <v>5356</v>
      </c>
      <c r="AL723" t="s">
        <v>5357</v>
      </c>
      <c r="AM723" t="s">
        <v>1252</v>
      </c>
      <c r="AN723" t="s">
        <v>5265</v>
      </c>
    </row>
    <row r="724" spans="1:40" x14ac:dyDescent="0.3">
      <c r="A724" t="s">
        <v>726</v>
      </c>
      <c r="B724" t="s">
        <v>732</v>
      </c>
      <c r="C724" s="10">
        <v>34339</v>
      </c>
      <c r="D724">
        <v>25</v>
      </c>
      <c r="E724">
        <v>30</v>
      </c>
      <c r="F724">
        <v>95</v>
      </c>
      <c r="G724">
        <v>101</v>
      </c>
      <c r="H724">
        <v>0</v>
      </c>
      <c r="I724">
        <v>38.9</v>
      </c>
      <c r="J724">
        <v>-1.3</v>
      </c>
      <c r="K724">
        <v>27.4</v>
      </c>
      <c r="L724">
        <v>-1.8</v>
      </c>
      <c r="M724">
        <v>71.3</v>
      </c>
      <c r="N724">
        <v>-0.1</v>
      </c>
      <c r="O724">
        <v>34.700000000000003</v>
      </c>
      <c r="P724">
        <v>0</v>
      </c>
      <c r="U724" t="s">
        <v>726</v>
      </c>
      <c r="V724">
        <f t="shared" si="111"/>
        <v>34339</v>
      </c>
      <c r="W724" t="str">
        <f t="shared" si="112"/>
        <v>Branlyn Community School</v>
      </c>
      <c r="X724" t="str">
        <f>VLOOKUP($C724,$AJ$3:$AN$4906,3,FALSE)</f>
        <v>238 Brantwood Park Rd</v>
      </c>
      <c r="Y724" t="str">
        <f>VLOOKUP($C724,$AJ$3:$AN$4906,4,FALSE)</f>
        <v>Brantford</v>
      </c>
      <c r="Z724" t="str">
        <f>VLOOKUP($C724,$AJ$3:$AN$4906,5,FALSE)</f>
        <v>N3P1N9</v>
      </c>
      <c r="AA724">
        <f t="shared" si="113"/>
        <v>38.9</v>
      </c>
      <c r="AB724">
        <f t="shared" si="114"/>
        <v>-1.3</v>
      </c>
      <c r="AC724">
        <f t="shared" si="115"/>
        <v>27.4</v>
      </c>
      <c r="AD724">
        <f t="shared" si="116"/>
        <v>-1.8</v>
      </c>
      <c r="AE724">
        <f t="shared" si="117"/>
        <v>71.3</v>
      </c>
      <c r="AF724">
        <f t="shared" si="118"/>
        <v>-0.1</v>
      </c>
      <c r="AG724">
        <f t="shared" si="119"/>
        <v>34.700000000000003</v>
      </c>
      <c r="AH724">
        <f t="shared" si="120"/>
        <v>0</v>
      </c>
      <c r="AJ724" s="9">
        <v>69051</v>
      </c>
      <c r="AK724" t="s">
        <v>5358</v>
      </c>
      <c r="AL724" t="s">
        <v>5359</v>
      </c>
      <c r="AM724" t="s">
        <v>4974</v>
      </c>
      <c r="AN724" t="s">
        <v>5360</v>
      </c>
    </row>
    <row r="725" spans="1:40" x14ac:dyDescent="0.3">
      <c r="A725" t="s">
        <v>726</v>
      </c>
      <c r="B725" t="s">
        <v>733</v>
      </c>
      <c r="C725" s="10">
        <v>62006</v>
      </c>
      <c r="D725">
        <v>18</v>
      </c>
      <c r="E725">
        <v>26</v>
      </c>
      <c r="F725">
        <v>102</v>
      </c>
      <c r="G725">
        <v>89</v>
      </c>
      <c r="H725">
        <v>0</v>
      </c>
      <c r="I725">
        <v>51</v>
      </c>
      <c r="J725">
        <v>-0.3</v>
      </c>
      <c r="K725">
        <v>50</v>
      </c>
      <c r="L725">
        <v>0.3</v>
      </c>
      <c r="M725">
        <v>65.7</v>
      </c>
      <c r="N725">
        <v>-0.7</v>
      </c>
      <c r="O725">
        <v>20.2</v>
      </c>
      <c r="P725">
        <v>-1</v>
      </c>
      <c r="U725" t="s">
        <v>726</v>
      </c>
      <c r="V725">
        <f t="shared" si="111"/>
        <v>62006</v>
      </c>
      <c r="W725" t="str">
        <f t="shared" si="112"/>
        <v>Brier Park Public School</v>
      </c>
      <c r="X725" t="str">
        <f>VLOOKUP($C725,$AJ$3:$AN$4906,3,FALSE)</f>
        <v>10 Blackfriar Lane</v>
      </c>
      <c r="Y725" t="str">
        <f>VLOOKUP($C725,$AJ$3:$AN$4906,4,FALSE)</f>
        <v>Brantford</v>
      </c>
      <c r="Z725" t="str">
        <f>VLOOKUP($C725,$AJ$3:$AN$4906,5,FALSE)</f>
        <v>N3R6C5</v>
      </c>
      <c r="AA725">
        <f t="shared" si="113"/>
        <v>51</v>
      </c>
      <c r="AB725">
        <f t="shared" si="114"/>
        <v>-0.3</v>
      </c>
      <c r="AC725">
        <f t="shared" si="115"/>
        <v>50</v>
      </c>
      <c r="AD725">
        <f t="shared" si="116"/>
        <v>0.3</v>
      </c>
      <c r="AE725">
        <f t="shared" si="117"/>
        <v>65.7</v>
      </c>
      <c r="AF725">
        <f t="shared" si="118"/>
        <v>-0.7</v>
      </c>
      <c r="AG725">
        <f t="shared" si="119"/>
        <v>20.2</v>
      </c>
      <c r="AH725">
        <f t="shared" si="120"/>
        <v>-1</v>
      </c>
      <c r="AJ725" s="9">
        <v>616160</v>
      </c>
      <c r="AK725" t="s">
        <v>5361</v>
      </c>
      <c r="AL725" t="s">
        <v>5362</v>
      </c>
      <c r="AM725" t="s">
        <v>4011</v>
      </c>
      <c r="AN725" t="s">
        <v>4009</v>
      </c>
    </row>
    <row r="726" spans="1:40" x14ac:dyDescent="0.3">
      <c r="A726" t="s">
        <v>726</v>
      </c>
      <c r="B726" t="s">
        <v>734</v>
      </c>
      <c r="C726" s="10">
        <v>70254</v>
      </c>
      <c r="D726">
        <v>27</v>
      </c>
      <c r="E726">
        <v>11</v>
      </c>
      <c r="F726">
        <v>130</v>
      </c>
      <c r="G726">
        <v>128</v>
      </c>
      <c r="H726">
        <v>0</v>
      </c>
      <c r="I726">
        <v>61.5</v>
      </c>
      <c r="J726">
        <v>-0.3</v>
      </c>
      <c r="K726">
        <v>53.8</v>
      </c>
      <c r="L726">
        <v>-0.4</v>
      </c>
      <c r="M726">
        <v>72.7</v>
      </c>
      <c r="N726">
        <v>-0.8</v>
      </c>
      <c r="O726">
        <v>35.9</v>
      </c>
      <c r="P726">
        <v>-0.6</v>
      </c>
      <c r="U726" t="s">
        <v>726</v>
      </c>
      <c r="V726">
        <f t="shared" si="111"/>
        <v>70254</v>
      </c>
      <c r="W726" t="str">
        <f t="shared" si="112"/>
        <v>Burford District Elementary School</v>
      </c>
      <c r="X726" t="str">
        <f>VLOOKUP($C726,$AJ$3:$AN$4906,3,FALSE)</f>
        <v>35 Alexander St</v>
      </c>
      <c r="Y726" t="str">
        <f>VLOOKUP($C726,$AJ$3:$AN$4906,4,FALSE)</f>
        <v>Burford</v>
      </c>
      <c r="Z726" t="str">
        <f>VLOOKUP($C726,$AJ$3:$AN$4906,5,FALSE)</f>
        <v>N0E1A0</v>
      </c>
      <c r="AA726">
        <f t="shared" si="113"/>
        <v>61.5</v>
      </c>
      <c r="AB726">
        <f t="shared" si="114"/>
        <v>-0.3</v>
      </c>
      <c r="AC726">
        <f t="shared" si="115"/>
        <v>53.8</v>
      </c>
      <c r="AD726">
        <f t="shared" si="116"/>
        <v>-0.4</v>
      </c>
      <c r="AE726">
        <f t="shared" si="117"/>
        <v>72.7</v>
      </c>
      <c r="AF726">
        <f t="shared" si="118"/>
        <v>-0.8</v>
      </c>
      <c r="AG726">
        <f t="shared" si="119"/>
        <v>35.9</v>
      </c>
      <c r="AH726">
        <f t="shared" si="120"/>
        <v>-0.6</v>
      </c>
      <c r="AJ726" s="9">
        <v>922609</v>
      </c>
      <c r="AK726" t="s">
        <v>5363</v>
      </c>
      <c r="AL726" t="s">
        <v>5364</v>
      </c>
      <c r="AM726" t="s">
        <v>4970</v>
      </c>
      <c r="AN726" t="s">
        <v>5365</v>
      </c>
    </row>
    <row r="727" spans="1:40" x14ac:dyDescent="0.3">
      <c r="A727" t="s">
        <v>726</v>
      </c>
      <c r="B727" t="s">
        <v>735</v>
      </c>
      <c r="C727" s="10">
        <v>75604</v>
      </c>
      <c r="D727">
        <v>38</v>
      </c>
      <c r="E727">
        <v>21</v>
      </c>
      <c r="F727">
        <v>198</v>
      </c>
      <c r="G727">
        <v>146</v>
      </c>
      <c r="H727">
        <v>0</v>
      </c>
      <c r="I727">
        <v>53</v>
      </c>
      <c r="J727">
        <v>-0.8</v>
      </c>
      <c r="K727">
        <v>43.9</v>
      </c>
      <c r="L727">
        <v>-1.1000000000000001</v>
      </c>
      <c r="M727">
        <v>76.7</v>
      </c>
      <c r="N727">
        <v>0</v>
      </c>
      <c r="O727">
        <v>28.8</v>
      </c>
      <c r="P727">
        <v>-1</v>
      </c>
      <c r="U727" t="s">
        <v>726</v>
      </c>
      <c r="V727">
        <f t="shared" si="111"/>
        <v>75604</v>
      </c>
      <c r="W727" t="str">
        <f t="shared" si="112"/>
        <v>Caledonia Centennial Public School</v>
      </c>
      <c r="X727" t="str">
        <f>VLOOKUP($C727,$AJ$3:$AN$4906,3,FALSE)</f>
        <v>110 Shetland Street</v>
      </c>
      <c r="Y727" t="str">
        <f>VLOOKUP($C727,$AJ$3:$AN$4906,4,FALSE)</f>
        <v>Caledonia</v>
      </c>
      <c r="Z727" t="str">
        <f>VLOOKUP($C727,$AJ$3:$AN$4906,5,FALSE)</f>
        <v>N3W2H1</v>
      </c>
      <c r="AA727">
        <f t="shared" si="113"/>
        <v>53</v>
      </c>
      <c r="AB727">
        <f t="shared" si="114"/>
        <v>-0.8</v>
      </c>
      <c r="AC727">
        <f t="shared" si="115"/>
        <v>43.9</v>
      </c>
      <c r="AD727">
        <f t="shared" si="116"/>
        <v>-1.1000000000000001</v>
      </c>
      <c r="AE727">
        <f t="shared" si="117"/>
        <v>76.7</v>
      </c>
      <c r="AF727">
        <f t="shared" si="118"/>
        <v>0</v>
      </c>
      <c r="AG727">
        <f t="shared" si="119"/>
        <v>28.8</v>
      </c>
      <c r="AH727">
        <f t="shared" si="120"/>
        <v>-1</v>
      </c>
      <c r="AJ727" s="9">
        <v>907430</v>
      </c>
      <c r="AK727" t="s">
        <v>5366</v>
      </c>
      <c r="AL727" t="s">
        <v>5367</v>
      </c>
      <c r="AM727" t="s">
        <v>4970</v>
      </c>
      <c r="AN727" t="s">
        <v>5368</v>
      </c>
    </row>
    <row r="728" spans="1:40" x14ac:dyDescent="0.3">
      <c r="A728" t="s">
        <v>726</v>
      </c>
      <c r="B728" t="s">
        <v>736</v>
      </c>
      <c r="C728" s="10">
        <v>89966</v>
      </c>
      <c r="D728">
        <v>31</v>
      </c>
      <c r="E728">
        <v>25</v>
      </c>
      <c r="F728">
        <v>75</v>
      </c>
      <c r="G728">
        <v>79</v>
      </c>
      <c r="H728">
        <v>0</v>
      </c>
      <c r="I728">
        <v>53.3</v>
      </c>
      <c r="J728">
        <v>-0.6</v>
      </c>
      <c r="K728">
        <v>46.7</v>
      </c>
      <c r="L728">
        <v>-0.5</v>
      </c>
      <c r="M728">
        <v>66.5</v>
      </c>
      <c r="N728">
        <v>-1.1000000000000001</v>
      </c>
      <c r="O728">
        <v>32.9</v>
      </c>
      <c r="P728">
        <v>-0.5</v>
      </c>
      <c r="U728" t="s">
        <v>726</v>
      </c>
      <c r="V728">
        <f t="shared" si="111"/>
        <v>89966</v>
      </c>
      <c r="W728" t="str">
        <f t="shared" si="112"/>
        <v>Cedarland Public School</v>
      </c>
      <c r="X728" t="str">
        <f>VLOOKUP($C728,$AJ$3:$AN$4906,3,FALSE)</f>
        <v>60 Ashgrove Ave</v>
      </c>
      <c r="Y728" t="str">
        <f>VLOOKUP($C728,$AJ$3:$AN$4906,4,FALSE)</f>
        <v>Brantford</v>
      </c>
      <c r="Z728" t="str">
        <f>VLOOKUP($C728,$AJ$3:$AN$4906,5,FALSE)</f>
        <v>N3R6E5</v>
      </c>
      <c r="AA728">
        <f t="shared" si="113"/>
        <v>53.3</v>
      </c>
      <c r="AB728">
        <f t="shared" si="114"/>
        <v>-0.6</v>
      </c>
      <c r="AC728">
        <f t="shared" si="115"/>
        <v>46.7</v>
      </c>
      <c r="AD728">
        <f t="shared" si="116"/>
        <v>-0.5</v>
      </c>
      <c r="AE728">
        <f t="shared" si="117"/>
        <v>66.5</v>
      </c>
      <c r="AF728">
        <f t="shared" si="118"/>
        <v>-1.1000000000000001</v>
      </c>
      <c r="AG728">
        <f t="shared" si="119"/>
        <v>32.9</v>
      </c>
      <c r="AH728">
        <f t="shared" si="120"/>
        <v>-0.5</v>
      </c>
      <c r="AJ728" s="9">
        <v>912662</v>
      </c>
      <c r="AK728" t="s">
        <v>5369</v>
      </c>
      <c r="AL728" t="s">
        <v>5370</v>
      </c>
      <c r="AM728" t="s">
        <v>4966</v>
      </c>
      <c r="AN728" t="s">
        <v>5371</v>
      </c>
    </row>
    <row r="729" spans="1:40" x14ac:dyDescent="0.3">
      <c r="A729" t="s">
        <v>726</v>
      </c>
      <c r="B729" t="s">
        <v>737</v>
      </c>
      <c r="C729" s="10">
        <v>90077</v>
      </c>
      <c r="D729">
        <v>22</v>
      </c>
      <c r="E729">
        <v>29</v>
      </c>
      <c r="F729">
        <v>51</v>
      </c>
      <c r="G729">
        <v>95</v>
      </c>
      <c r="H729">
        <v>0</v>
      </c>
      <c r="I729">
        <v>30.4</v>
      </c>
      <c r="J729">
        <v>-1.8</v>
      </c>
      <c r="K729">
        <v>31.4</v>
      </c>
      <c r="L729">
        <v>-1.3</v>
      </c>
      <c r="M729">
        <v>17.399999999999999</v>
      </c>
      <c r="N729">
        <v>-5.8</v>
      </c>
      <c r="O729">
        <v>11.6</v>
      </c>
      <c r="P729">
        <v>-1.7</v>
      </c>
      <c r="U729" t="s">
        <v>726</v>
      </c>
      <c r="V729">
        <f t="shared" si="111"/>
        <v>90077</v>
      </c>
      <c r="W729" t="str">
        <f t="shared" si="112"/>
        <v>Centennial-Grand Woodlands School</v>
      </c>
      <c r="X729" t="str">
        <f>VLOOKUP($C729,$AJ$3:$AN$4906,3,FALSE)</f>
        <v>41 Ellenson Dr</v>
      </c>
      <c r="Y729" t="str">
        <f>VLOOKUP($C729,$AJ$3:$AN$4906,4,FALSE)</f>
        <v>Brantford</v>
      </c>
      <c r="Z729" t="str">
        <f>VLOOKUP($C729,$AJ$3:$AN$4906,5,FALSE)</f>
        <v>N3R3E7</v>
      </c>
      <c r="AA729">
        <f t="shared" si="113"/>
        <v>30.4</v>
      </c>
      <c r="AB729">
        <f t="shared" si="114"/>
        <v>-1.8</v>
      </c>
      <c r="AC729">
        <f t="shared" si="115"/>
        <v>31.4</v>
      </c>
      <c r="AD729">
        <f t="shared" si="116"/>
        <v>-1.3</v>
      </c>
      <c r="AE729">
        <f t="shared" si="117"/>
        <v>17.399999999999999</v>
      </c>
      <c r="AF729">
        <f t="shared" si="118"/>
        <v>-5.8</v>
      </c>
      <c r="AG729">
        <f t="shared" si="119"/>
        <v>11.6</v>
      </c>
      <c r="AH729">
        <f t="shared" si="120"/>
        <v>-1.7</v>
      </c>
      <c r="AJ729" s="9">
        <v>898582</v>
      </c>
      <c r="AK729" t="s">
        <v>5372</v>
      </c>
      <c r="AL729" t="s">
        <v>5373</v>
      </c>
      <c r="AM729" t="s">
        <v>4702</v>
      </c>
      <c r="AN729" t="s">
        <v>4703</v>
      </c>
    </row>
    <row r="730" spans="1:40" x14ac:dyDescent="0.3">
      <c r="A730" t="s">
        <v>726</v>
      </c>
      <c r="B730" t="s">
        <v>368</v>
      </c>
      <c r="C730" s="10">
        <v>90816</v>
      </c>
      <c r="D730">
        <v>9</v>
      </c>
      <c r="E730">
        <v>55</v>
      </c>
      <c r="F730">
        <v>69</v>
      </c>
      <c r="G730">
        <v>65</v>
      </c>
      <c r="H730">
        <v>0</v>
      </c>
      <c r="I730">
        <v>30.4</v>
      </c>
      <c r="J730">
        <v>-0.4</v>
      </c>
      <c r="K730">
        <v>24.6</v>
      </c>
      <c r="L730">
        <v>0</v>
      </c>
      <c r="M730">
        <v>44.6</v>
      </c>
      <c r="N730">
        <v>-1</v>
      </c>
      <c r="U730" t="s">
        <v>726</v>
      </c>
      <c r="V730">
        <f t="shared" si="111"/>
        <v>90816</v>
      </c>
      <c r="W730" t="str">
        <f t="shared" si="112"/>
        <v>Central Public School</v>
      </c>
      <c r="X730" t="str">
        <f>VLOOKUP($C730,$AJ$3:$AN$4906,3,FALSE)</f>
        <v>135 George St</v>
      </c>
      <c r="Y730" t="str">
        <f>VLOOKUP($C730,$AJ$3:$AN$4906,4,FALSE)</f>
        <v>Brantford</v>
      </c>
      <c r="Z730" t="str">
        <f>VLOOKUP($C730,$AJ$3:$AN$4906,5,FALSE)</f>
        <v>N3W2B2</v>
      </c>
      <c r="AA730">
        <f t="shared" si="113"/>
        <v>30.4</v>
      </c>
      <c r="AB730">
        <f t="shared" si="114"/>
        <v>-0.4</v>
      </c>
      <c r="AC730">
        <f t="shared" si="115"/>
        <v>24.6</v>
      </c>
      <c r="AD730">
        <f t="shared" si="116"/>
        <v>0</v>
      </c>
      <c r="AE730">
        <f t="shared" si="117"/>
        <v>44.6</v>
      </c>
      <c r="AF730">
        <f t="shared" si="118"/>
        <v>-1</v>
      </c>
      <c r="AG730">
        <f t="shared" si="119"/>
        <v>0</v>
      </c>
      <c r="AH730">
        <f t="shared" si="120"/>
        <v>0</v>
      </c>
      <c r="AJ730" s="9">
        <v>920550</v>
      </c>
      <c r="AK730" t="s">
        <v>5374</v>
      </c>
      <c r="AL730" t="s">
        <v>5364</v>
      </c>
      <c r="AM730" t="s">
        <v>4970</v>
      </c>
      <c r="AN730" t="s">
        <v>5365</v>
      </c>
    </row>
    <row r="731" spans="1:40" x14ac:dyDescent="0.3">
      <c r="A731" t="s">
        <v>726</v>
      </c>
      <c r="B731" t="s">
        <v>738</v>
      </c>
      <c r="C731" s="10">
        <v>468064</v>
      </c>
      <c r="D731">
        <v>42</v>
      </c>
      <c r="E731">
        <v>16</v>
      </c>
      <c r="F731">
        <v>177</v>
      </c>
      <c r="G731">
        <v>197</v>
      </c>
      <c r="H731">
        <v>0</v>
      </c>
      <c r="I731">
        <v>39.799999999999997</v>
      </c>
      <c r="J731">
        <v>-2</v>
      </c>
      <c r="K731">
        <v>44.6</v>
      </c>
      <c r="L731">
        <v>-1.3</v>
      </c>
      <c r="M731">
        <v>68</v>
      </c>
      <c r="N731">
        <v>-1.3</v>
      </c>
      <c r="O731">
        <v>38.6</v>
      </c>
      <c r="P731">
        <v>-0.5</v>
      </c>
      <c r="U731" t="s">
        <v>726</v>
      </c>
      <c r="V731">
        <f t="shared" si="111"/>
        <v>468064</v>
      </c>
      <c r="W731" t="str">
        <f t="shared" si="112"/>
        <v>Cobblestone Elementary School</v>
      </c>
      <c r="X731" t="str">
        <f>VLOOKUP($C731,$AJ$3:$AN$4906,3,FALSE)</f>
        <v>179 Grandville Circle</v>
      </c>
      <c r="Y731" t="str">
        <f>VLOOKUP($C731,$AJ$3:$AN$4906,4,FALSE)</f>
        <v>Paris</v>
      </c>
      <c r="Z731" t="str">
        <f>VLOOKUP($C731,$AJ$3:$AN$4906,5,FALSE)</f>
        <v>N3L0A9</v>
      </c>
      <c r="AA731">
        <f t="shared" si="113"/>
        <v>39.799999999999997</v>
      </c>
      <c r="AB731">
        <f t="shared" si="114"/>
        <v>-2</v>
      </c>
      <c r="AC731">
        <f t="shared" si="115"/>
        <v>44.6</v>
      </c>
      <c r="AD731">
        <f t="shared" si="116"/>
        <v>-1.3</v>
      </c>
      <c r="AE731">
        <f t="shared" si="117"/>
        <v>68</v>
      </c>
      <c r="AF731">
        <f t="shared" si="118"/>
        <v>-1.3</v>
      </c>
      <c r="AG731">
        <f t="shared" si="119"/>
        <v>38.6</v>
      </c>
      <c r="AH731">
        <f t="shared" si="120"/>
        <v>-0.5</v>
      </c>
      <c r="AJ731" s="9">
        <v>907464</v>
      </c>
      <c r="AK731" t="s">
        <v>5375</v>
      </c>
      <c r="AL731" t="s">
        <v>5376</v>
      </c>
      <c r="AM731" t="s">
        <v>4004</v>
      </c>
      <c r="AN731" t="s">
        <v>5377</v>
      </c>
    </row>
    <row r="732" spans="1:40" x14ac:dyDescent="0.3">
      <c r="A732" t="s">
        <v>726</v>
      </c>
      <c r="B732" t="s">
        <v>739</v>
      </c>
      <c r="C732" s="10">
        <v>126306</v>
      </c>
      <c r="D732">
        <v>10</v>
      </c>
      <c r="E732">
        <v>11</v>
      </c>
      <c r="F732">
        <v>58</v>
      </c>
      <c r="G732">
        <v>53</v>
      </c>
      <c r="H732">
        <v>0</v>
      </c>
      <c r="I732">
        <v>68.099999999999994</v>
      </c>
      <c r="J732">
        <v>1</v>
      </c>
      <c r="K732">
        <v>63.8</v>
      </c>
      <c r="L732">
        <v>1.4</v>
      </c>
      <c r="M732">
        <v>81.099999999999994</v>
      </c>
      <c r="N732">
        <v>0.9</v>
      </c>
      <c r="O732">
        <v>52.8</v>
      </c>
      <c r="P732">
        <v>1.4</v>
      </c>
      <c r="U732" t="s">
        <v>726</v>
      </c>
      <c r="V732">
        <f t="shared" si="111"/>
        <v>126306</v>
      </c>
      <c r="W732" t="str">
        <f t="shared" si="112"/>
        <v>Courtland Public School</v>
      </c>
      <c r="X732" t="str">
        <f>VLOOKUP($C732,$AJ$3:$AN$4906,3,FALSE)</f>
        <v>1012 Queen St</v>
      </c>
      <c r="Y732" t="str">
        <f>VLOOKUP($C732,$AJ$3:$AN$4906,4,FALSE)</f>
        <v>Courtland</v>
      </c>
      <c r="Z732" t="str">
        <f>VLOOKUP($C732,$AJ$3:$AN$4906,5,FALSE)</f>
        <v>N0J1E0</v>
      </c>
      <c r="AA732">
        <f t="shared" si="113"/>
        <v>68.099999999999994</v>
      </c>
      <c r="AB732">
        <f t="shared" si="114"/>
        <v>1</v>
      </c>
      <c r="AC732">
        <f t="shared" si="115"/>
        <v>63.8</v>
      </c>
      <c r="AD732">
        <f t="shared" si="116"/>
        <v>1.4</v>
      </c>
      <c r="AE732">
        <f t="shared" si="117"/>
        <v>81.099999999999994</v>
      </c>
      <c r="AF732">
        <f t="shared" si="118"/>
        <v>0.9</v>
      </c>
      <c r="AG732">
        <f t="shared" si="119"/>
        <v>52.8</v>
      </c>
      <c r="AH732">
        <f t="shared" si="120"/>
        <v>1.4</v>
      </c>
      <c r="AJ732" s="9">
        <v>907480</v>
      </c>
      <c r="AK732" t="s">
        <v>5378</v>
      </c>
      <c r="AL732" t="s">
        <v>5379</v>
      </c>
      <c r="AM732" t="s">
        <v>5380</v>
      </c>
      <c r="AN732" t="s">
        <v>5381</v>
      </c>
    </row>
    <row r="733" spans="1:40" x14ac:dyDescent="0.3">
      <c r="A733" t="s">
        <v>726</v>
      </c>
      <c r="B733" t="s">
        <v>740</v>
      </c>
      <c r="C733" s="10">
        <v>136441</v>
      </c>
      <c r="D733">
        <v>15</v>
      </c>
      <c r="E733">
        <v>22</v>
      </c>
      <c r="F733">
        <v>114</v>
      </c>
      <c r="G733">
        <v>130</v>
      </c>
      <c r="H733">
        <v>0</v>
      </c>
      <c r="I733">
        <v>65.8</v>
      </c>
      <c r="J733">
        <v>0.7</v>
      </c>
      <c r="K733">
        <v>60.5</v>
      </c>
      <c r="L733">
        <v>1.1000000000000001</v>
      </c>
      <c r="M733">
        <v>71.900000000000006</v>
      </c>
      <c r="N733">
        <v>-0.1</v>
      </c>
      <c r="O733">
        <v>28.5</v>
      </c>
      <c r="P733">
        <v>-0.4</v>
      </c>
      <c r="U733" t="s">
        <v>726</v>
      </c>
      <c r="V733">
        <f t="shared" si="111"/>
        <v>136441</v>
      </c>
      <c r="W733" t="str">
        <f t="shared" si="112"/>
        <v>Delhi Public School</v>
      </c>
      <c r="X733" t="str">
        <f>VLOOKUP($C733,$AJ$3:$AN$4906,3,FALSE)</f>
        <v>227 Queen St</v>
      </c>
      <c r="Y733" t="str">
        <f>VLOOKUP($C733,$AJ$3:$AN$4906,4,FALSE)</f>
        <v>Delhi</v>
      </c>
      <c r="Z733" t="str">
        <f>VLOOKUP($C733,$AJ$3:$AN$4906,5,FALSE)</f>
        <v>N4B2K6</v>
      </c>
      <c r="AA733">
        <f t="shared" si="113"/>
        <v>65.8</v>
      </c>
      <c r="AB733">
        <f t="shared" si="114"/>
        <v>0.7</v>
      </c>
      <c r="AC733">
        <f t="shared" si="115"/>
        <v>60.5</v>
      </c>
      <c r="AD733">
        <f t="shared" si="116"/>
        <v>1.1000000000000001</v>
      </c>
      <c r="AE733">
        <f t="shared" si="117"/>
        <v>71.900000000000006</v>
      </c>
      <c r="AF733">
        <f t="shared" si="118"/>
        <v>-0.1</v>
      </c>
      <c r="AG733">
        <f t="shared" si="119"/>
        <v>28.5</v>
      </c>
      <c r="AH733">
        <f t="shared" si="120"/>
        <v>-0.4</v>
      </c>
      <c r="AJ733" s="9">
        <v>949540</v>
      </c>
      <c r="AK733" t="s">
        <v>5382</v>
      </c>
      <c r="AL733" t="s">
        <v>5383</v>
      </c>
      <c r="AM733" t="s">
        <v>4710</v>
      </c>
      <c r="AN733" t="s">
        <v>5384</v>
      </c>
    </row>
    <row r="734" spans="1:40" x14ac:dyDescent="0.3">
      <c r="A734" t="s">
        <v>726</v>
      </c>
      <c r="B734" t="s">
        <v>741</v>
      </c>
      <c r="C734" s="10">
        <v>151130</v>
      </c>
      <c r="D734">
        <v>25</v>
      </c>
      <c r="E734">
        <v>26</v>
      </c>
      <c r="F734">
        <v>67</v>
      </c>
      <c r="G734">
        <v>105</v>
      </c>
      <c r="H734">
        <v>0</v>
      </c>
      <c r="I734">
        <v>69.400000000000006</v>
      </c>
      <c r="J734">
        <v>1</v>
      </c>
      <c r="K734">
        <v>70.099999999999994</v>
      </c>
      <c r="L734">
        <v>1.8</v>
      </c>
      <c r="M734">
        <v>87.6</v>
      </c>
      <c r="N734">
        <v>1.7</v>
      </c>
      <c r="O734">
        <v>52.4</v>
      </c>
      <c r="P734">
        <v>1.4</v>
      </c>
      <c r="U734" t="s">
        <v>726</v>
      </c>
      <c r="V734">
        <f t="shared" si="111"/>
        <v>151130</v>
      </c>
      <c r="W734" t="str">
        <f t="shared" si="112"/>
        <v>Dufferin Public School</v>
      </c>
      <c r="X734" t="str">
        <f>VLOOKUP($C734,$AJ$3:$AN$4906,3,FALSE)</f>
        <v>106 Chestnut St</v>
      </c>
      <c r="Y734" t="str">
        <f>VLOOKUP($C734,$AJ$3:$AN$4906,4,FALSE)</f>
        <v>Brantford</v>
      </c>
      <c r="Z734" t="str">
        <f>VLOOKUP($C734,$AJ$3:$AN$4906,5,FALSE)</f>
        <v>N3T4C6</v>
      </c>
      <c r="AA734">
        <f t="shared" si="113"/>
        <v>69.400000000000006</v>
      </c>
      <c r="AB734">
        <f t="shared" si="114"/>
        <v>1</v>
      </c>
      <c r="AC734">
        <f t="shared" si="115"/>
        <v>70.099999999999994</v>
      </c>
      <c r="AD734">
        <f t="shared" si="116"/>
        <v>1.8</v>
      </c>
      <c r="AE734">
        <f t="shared" si="117"/>
        <v>87.6</v>
      </c>
      <c r="AF734">
        <f t="shared" si="118"/>
        <v>1.7</v>
      </c>
      <c r="AG734">
        <f t="shared" si="119"/>
        <v>52.4</v>
      </c>
      <c r="AH734">
        <f t="shared" si="120"/>
        <v>1.4</v>
      </c>
      <c r="AJ734" s="9">
        <v>904945</v>
      </c>
      <c r="AK734" t="s">
        <v>5385</v>
      </c>
      <c r="AL734" t="s">
        <v>5386</v>
      </c>
      <c r="AM734" t="s">
        <v>5042</v>
      </c>
      <c r="AN734" t="s">
        <v>5387</v>
      </c>
    </row>
    <row r="735" spans="1:40" x14ac:dyDescent="0.3">
      <c r="A735" t="s">
        <v>726</v>
      </c>
      <c r="B735" t="s">
        <v>742</v>
      </c>
      <c r="C735" s="10">
        <v>558113</v>
      </c>
      <c r="D735">
        <v>17</v>
      </c>
      <c r="E735">
        <v>23</v>
      </c>
      <c r="F735">
        <v>45</v>
      </c>
      <c r="G735">
        <v>51</v>
      </c>
      <c r="H735">
        <v>0</v>
      </c>
      <c r="I735">
        <v>55.6</v>
      </c>
      <c r="J735">
        <v>0</v>
      </c>
      <c r="K735">
        <v>57.8</v>
      </c>
      <c r="L735">
        <v>0.9</v>
      </c>
      <c r="M735">
        <v>62.7</v>
      </c>
      <c r="N735">
        <v>-1</v>
      </c>
      <c r="O735">
        <v>41.2</v>
      </c>
      <c r="P735">
        <v>0.6</v>
      </c>
      <c r="U735" t="s">
        <v>726</v>
      </c>
      <c r="V735">
        <f t="shared" si="111"/>
        <v>558113</v>
      </c>
      <c r="W735" t="str">
        <f t="shared" si="112"/>
        <v>Echo Place PS</v>
      </c>
      <c r="X735" t="str">
        <f>VLOOKUP($C735,$AJ$3:$AN$4906,3,FALSE)</f>
        <v>723 Colborne Street</v>
      </c>
      <c r="Y735" t="str">
        <f>VLOOKUP($C735,$AJ$3:$AN$4906,4,FALSE)</f>
        <v>Brantford</v>
      </c>
      <c r="Z735" t="str">
        <f>VLOOKUP($C735,$AJ$3:$AN$4906,5,FALSE)</f>
        <v>N3S3R5</v>
      </c>
      <c r="AA735">
        <f t="shared" si="113"/>
        <v>55.6</v>
      </c>
      <c r="AB735">
        <f t="shared" si="114"/>
        <v>0</v>
      </c>
      <c r="AC735">
        <f t="shared" si="115"/>
        <v>57.8</v>
      </c>
      <c r="AD735">
        <f t="shared" si="116"/>
        <v>0.9</v>
      </c>
      <c r="AE735">
        <f t="shared" si="117"/>
        <v>62.7</v>
      </c>
      <c r="AF735">
        <f t="shared" si="118"/>
        <v>-1</v>
      </c>
      <c r="AG735">
        <f t="shared" si="119"/>
        <v>41.2</v>
      </c>
      <c r="AH735">
        <f t="shared" si="120"/>
        <v>0.6</v>
      </c>
      <c r="AJ735" s="9">
        <v>901539</v>
      </c>
      <c r="AK735" t="s">
        <v>5388</v>
      </c>
      <c r="AL735" t="s">
        <v>5389</v>
      </c>
      <c r="AM735" t="s">
        <v>3523</v>
      </c>
      <c r="AN735" t="s">
        <v>5390</v>
      </c>
    </row>
    <row r="736" spans="1:40" x14ac:dyDescent="0.3">
      <c r="A736" t="s">
        <v>726</v>
      </c>
      <c r="B736" t="s">
        <v>743</v>
      </c>
      <c r="C736" s="10">
        <v>412984</v>
      </c>
      <c r="D736">
        <v>39</v>
      </c>
      <c r="E736">
        <v>21</v>
      </c>
      <c r="F736">
        <v>250</v>
      </c>
      <c r="G736">
        <v>238</v>
      </c>
      <c r="H736">
        <v>0</v>
      </c>
      <c r="I736">
        <v>64</v>
      </c>
      <c r="J736">
        <v>0.2</v>
      </c>
      <c r="K736">
        <v>54</v>
      </c>
      <c r="L736">
        <v>0</v>
      </c>
      <c r="M736">
        <v>77.7</v>
      </c>
      <c r="N736">
        <v>0.2</v>
      </c>
      <c r="O736">
        <v>41.2</v>
      </c>
      <c r="P736">
        <v>0.1</v>
      </c>
      <c r="U736" t="s">
        <v>726</v>
      </c>
      <c r="V736">
        <f t="shared" si="111"/>
        <v>412984</v>
      </c>
      <c r="W736" t="str">
        <f t="shared" si="112"/>
        <v>Edith Monture Elementary School</v>
      </c>
      <c r="X736" t="str">
        <f>VLOOKUP($C736,$AJ$3:$AN$4906,3,FALSE)</f>
        <v>33 Dowden Ave</v>
      </c>
      <c r="Y736" t="str">
        <f>VLOOKUP($C736,$AJ$3:$AN$4906,4,FALSE)</f>
        <v>Brantford</v>
      </c>
      <c r="Z736" t="str">
        <f>VLOOKUP($C736,$AJ$3:$AN$4906,5,FALSE)</f>
        <v>N3T0A3</v>
      </c>
      <c r="AA736">
        <f t="shared" si="113"/>
        <v>64</v>
      </c>
      <c r="AB736">
        <f t="shared" si="114"/>
        <v>0.2</v>
      </c>
      <c r="AC736">
        <f t="shared" si="115"/>
        <v>54</v>
      </c>
      <c r="AD736">
        <f t="shared" si="116"/>
        <v>0</v>
      </c>
      <c r="AE736">
        <f t="shared" si="117"/>
        <v>77.7</v>
      </c>
      <c r="AF736">
        <f t="shared" si="118"/>
        <v>0.2</v>
      </c>
      <c r="AG736">
        <f t="shared" si="119"/>
        <v>41.2</v>
      </c>
      <c r="AH736">
        <f t="shared" si="120"/>
        <v>0.1</v>
      </c>
      <c r="AJ736" s="9">
        <v>930144</v>
      </c>
      <c r="AK736" t="s">
        <v>5391</v>
      </c>
      <c r="AL736" t="s">
        <v>5392</v>
      </c>
      <c r="AM736" t="s">
        <v>5120</v>
      </c>
      <c r="AN736" t="s">
        <v>5393</v>
      </c>
    </row>
    <row r="737" spans="1:40" x14ac:dyDescent="0.3">
      <c r="A737" t="s">
        <v>726</v>
      </c>
      <c r="B737" t="s">
        <v>744</v>
      </c>
      <c r="C737" s="10">
        <v>170372</v>
      </c>
      <c r="D737">
        <v>16</v>
      </c>
      <c r="E737">
        <v>37</v>
      </c>
      <c r="F737">
        <v>90</v>
      </c>
      <c r="G737">
        <v>63</v>
      </c>
      <c r="H737">
        <v>0</v>
      </c>
      <c r="I737">
        <v>28.9</v>
      </c>
      <c r="J737">
        <v>-1.6</v>
      </c>
      <c r="K737">
        <v>20</v>
      </c>
      <c r="L737">
        <v>-1.7</v>
      </c>
      <c r="M737">
        <v>74.599999999999994</v>
      </c>
      <c r="N737">
        <v>0.9</v>
      </c>
      <c r="O737">
        <v>30.2</v>
      </c>
      <c r="P737">
        <v>0.2</v>
      </c>
      <c r="U737" t="s">
        <v>726</v>
      </c>
      <c r="V737">
        <f t="shared" si="111"/>
        <v>170372</v>
      </c>
      <c r="W737" t="str">
        <f t="shared" si="112"/>
        <v>Elgin Avenue Public School</v>
      </c>
      <c r="X737" t="str">
        <f>VLOOKUP($C737,$AJ$3:$AN$4906,3,FALSE)</f>
        <v>80 Elgin Ave</v>
      </c>
      <c r="Y737" t="str">
        <f>VLOOKUP($C737,$AJ$3:$AN$4906,4,FALSE)</f>
        <v>Simcoe</v>
      </c>
      <c r="Z737" t="str">
        <f>VLOOKUP($C737,$AJ$3:$AN$4906,5,FALSE)</f>
        <v>N3Y4A8</v>
      </c>
      <c r="AA737">
        <f t="shared" si="113"/>
        <v>28.9</v>
      </c>
      <c r="AB737">
        <f t="shared" si="114"/>
        <v>-1.6</v>
      </c>
      <c r="AC737">
        <f t="shared" si="115"/>
        <v>20</v>
      </c>
      <c r="AD737">
        <f t="shared" si="116"/>
        <v>-1.7</v>
      </c>
      <c r="AE737">
        <f t="shared" si="117"/>
        <v>74.599999999999994</v>
      </c>
      <c r="AF737">
        <f t="shared" si="118"/>
        <v>0.9</v>
      </c>
      <c r="AG737">
        <f t="shared" si="119"/>
        <v>30.2</v>
      </c>
      <c r="AH737">
        <f t="shared" si="120"/>
        <v>0.2</v>
      </c>
      <c r="AJ737" s="9">
        <v>907472</v>
      </c>
      <c r="AK737" t="s">
        <v>5394</v>
      </c>
      <c r="AL737" t="s">
        <v>5395</v>
      </c>
      <c r="AM737" t="s">
        <v>3433</v>
      </c>
      <c r="AN737" t="s">
        <v>5396</v>
      </c>
    </row>
    <row r="738" spans="1:40" x14ac:dyDescent="0.3">
      <c r="A738" t="s">
        <v>726</v>
      </c>
      <c r="B738" t="s">
        <v>745</v>
      </c>
      <c r="C738" s="10">
        <v>220035</v>
      </c>
      <c r="D738">
        <v>29</v>
      </c>
      <c r="E738">
        <v>9</v>
      </c>
      <c r="F738">
        <v>104</v>
      </c>
      <c r="G738">
        <v>59</v>
      </c>
      <c r="H738">
        <v>0</v>
      </c>
      <c r="I738">
        <v>41.3</v>
      </c>
      <c r="J738">
        <v>-1.8</v>
      </c>
      <c r="K738">
        <v>38.5</v>
      </c>
      <c r="L738">
        <v>-1.8</v>
      </c>
      <c r="M738">
        <v>62.7</v>
      </c>
      <c r="N738">
        <v>-1.8</v>
      </c>
      <c r="O738">
        <v>44.1</v>
      </c>
      <c r="P738">
        <v>0</v>
      </c>
      <c r="U738" t="s">
        <v>726</v>
      </c>
      <c r="V738">
        <f t="shared" si="111"/>
        <v>220035</v>
      </c>
      <c r="W738" t="str">
        <f t="shared" si="112"/>
        <v>Glen Morris Central Public School</v>
      </c>
      <c r="X738" t="str">
        <f>VLOOKUP($C738,$AJ$3:$AN$4906,3,FALSE)</f>
        <v>522 Glen Morris Rd E</v>
      </c>
      <c r="Y738" t="str">
        <f>VLOOKUP($C738,$AJ$3:$AN$4906,4,FALSE)</f>
        <v>Glen Morris</v>
      </c>
      <c r="Z738" t="str">
        <f>VLOOKUP($C738,$AJ$3:$AN$4906,5,FALSE)</f>
        <v>N0B1W0</v>
      </c>
      <c r="AA738">
        <f t="shared" si="113"/>
        <v>41.3</v>
      </c>
      <c r="AB738">
        <f t="shared" si="114"/>
        <v>-1.8</v>
      </c>
      <c r="AC738">
        <f t="shared" si="115"/>
        <v>38.5</v>
      </c>
      <c r="AD738">
        <f t="shared" si="116"/>
        <v>-1.8</v>
      </c>
      <c r="AE738">
        <f t="shared" si="117"/>
        <v>62.7</v>
      </c>
      <c r="AF738">
        <f t="shared" si="118"/>
        <v>-1.8</v>
      </c>
      <c r="AG738">
        <f t="shared" si="119"/>
        <v>44.1</v>
      </c>
      <c r="AH738">
        <f t="shared" si="120"/>
        <v>0</v>
      </c>
      <c r="AJ738" s="9">
        <v>907421</v>
      </c>
      <c r="AK738" t="s">
        <v>5397</v>
      </c>
      <c r="AL738" t="s">
        <v>5398</v>
      </c>
      <c r="AM738" t="s">
        <v>4970</v>
      </c>
      <c r="AN738" t="s">
        <v>5399</v>
      </c>
    </row>
    <row r="739" spans="1:40" x14ac:dyDescent="0.3">
      <c r="A739" t="s">
        <v>726</v>
      </c>
      <c r="B739" t="s">
        <v>746</v>
      </c>
      <c r="C739" s="10">
        <v>226017</v>
      </c>
      <c r="D739">
        <v>15</v>
      </c>
      <c r="E739">
        <v>38</v>
      </c>
      <c r="F739">
        <v>58</v>
      </c>
      <c r="G739">
        <v>48</v>
      </c>
      <c r="H739">
        <v>0</v>
      </c>
      <c r="I739">
        <v>22.4</v>
      </c>
      <c r="J739">
        <v>-1.9</v>
      </c>
      <c r="K739">
        <v>22.4</v>
      </c>
      <c r="L739">
        <v>-1.3</v>
      </c>
      <c r="M739">
        <v>36.5</v>
      </c>
      <c r="N739">
        <v>-3</v>
      </c>
      <c r="O739">
        <v>6.3</v>
      </c>
      <c r="P739">
        <v>-1.5</v>
      </c>
      <c r="U739" t="s">
        <v>726</v>
      </c>
      <c r="V739">
        <f t="shared" si="111"/>
        <v>226017</v>
      </c>
      <c r="W739" t="str">
        <f t="shared" si="112"/>
        <v>Graham Bell-Victoria Public School</v>
      </c>
      <c r="X739" t="str">
        <f>VLOOKUP($C739,$AJ$3:$AN$4906,3,FALSE)</f>
        <v>56 Grand St</v>
      </c>
      <c r="Y739" t="str">
        <f>VLOOKUP($C739,$AJ$3:$AN$4906,4,FALSE)</f>
        <v>Brantford</v>
      </c>
      <c r="Z739" t="str">
        <f>VLOOKUP($C739,$AJ$3:$AN$4906,5,FALSE)</f>
        <v>N3R4B2</v>
      </c>
      <c r="AA739">
        <f t="shared" si="113"/>
        <v>22.4</v>
      </c>
      <c r="AB739">
        <f t="shared" si="114"/>
        <v>-1.9</v>
      </c>
      <c r="AC739">
        <f t="shared" si="115"/>
        <v>22.4</v>
      </c>
      <c r="AD739">
        <f t="shared" si="116"/>
        <v>-1.3</v>
      </c>
      <c r="AE739">
        <f t="shared" si="117"/>
        <v>36.5</v>
      </c>
      <c r="AF739">
        <f t="shared" si="118"/>
        <v>-3</v>
      </c>
      <c r="AG739">
        <f t="shared" si="119"/>
        <v>6.3</v>
      </c>
      <c r="AH739">
        <f t="shared" si="120"/>
        <v>-1.5</v>
      </c>
      <c r="AJ739" s="9">
        <v>890139</v>
      </c>
      <c r="AK739" t="s">
        <v>5400</v>
      </c>
      <c r="AL739" t="s">
        <v>5401</v>
      </c>
      <c r="AM739" t="s">
        <v>4974</v>
      </c>
      <c r="AN739" t="s">
        <v>5402</v>
      </c>
    </row>
    <row r="740" spans="1:40" x14ac:dyDescent="0.3">
      <c r="A740" t="s">
        <v>726</v>
      </c>
      <c r="B740" t="s">
        <v>28</v>
      </c>
      <c r="C740" s="10">
        <v>227056</v>
      </c>
      <c r="D740">
        <v>14</v>
      </c>
      <c r="E740">
        <v>34</v>
      </c>
      <c r="F740">
        <v>43</v>
      </c>
      <c r="G740">
        <v>60</v>
      </c>
      <c r="H740">
        <v>0</v>
      </c>
      <c r="I740">
        <v>20.9</v>
      </c>
      <c r="J740">
        <v>-2.2000000000000002</v>
      </c>
      <c r="K740">
        <v>23.3</v>
      </c>
      <c r="L740">
        <v>-1.5</v>
      </c>
      <c r="M740">
        <v>49.2</v>
      </c>
      <c r="N740">
        <v>-1.8</v>
      </c>
      <c r="O740">
        <v>15</v>
      </c>
      <c r="P740">
        <v>-0.8</v>
      </c>
      <c r="U740" t="s">
        <v>726</v>
      </c>
      <c r="V740">
        <f t="shared" si="111"/>
        <v>227056</v>
      </c>
      <c r="W740" t="str">
        <f t="shared" si="112"/>
        <v>Grandview Public School</v>
      </c>
      <c r="X740" t="str">
        <f>VLOOKUP($C740,$AJ$3:$AN$4906,3,FALSE)</f>
        <v>68 North Park St</v>
      </c>
      <c r="Y740" t="str">
        <f>VLOOKUP($C740,$AJ$3:$AN$4906,4,FALSE)</f>
        <v>Brantford</v>
      </c>
      <c r="Z740" t="str">
        <f>VLOOKUP($C740,$AJ$3:$AN$4906,5,FALSE)</f>
        <v>N3R4J9</v>
      </c>
      <c r="AA740">
        <f t="shared" si="113"/>
        <v>20.9</v>
      </c>
      <c r="AB740">
        <f t="shared" si="114"/>
        <v>-2.2000000000000002</v>
      </c>
      <c r="AC740">
        <f t="shared" si="115"/>
        <v>23.3</v>
      </c>
      <c r="AD740">
        <f t="shared" si="116"/>
        <v>-1.5</v>
      </c>
      <c r="AE740">
        <f t="shared" si="117"/>
        <v>49.2</v>
      </c>
      <c r="AF740">
        <f t="shared" si="118"/>
        <v>-1.8</v>
      </c>
      <c r="AG740">
        <f t="shared" si="119"/>
        <v>15</v>
      </c>
      <c r="AH740">
        <f t="shared" si="120"/>
        <v>-0.8</v>
      </c>
      <c r="AJ740" s="9">
        <v>488291</v>
      </c>
      <c r="AK740" t="s">
        <v>248</v>
      </c>
      <c r="AL740" t="s">
        <v>5403</v>
      </c>
      <c r="AM740" t="s">
        <v>4112</v>
      </c>
      <c r="AN740" t="s">
        <v>5404</v>
      </c>
    </row>
    <row r="741" spans="1:40" x14ac:dyDescent="0.3">
      <c r="A741" t="s">
        <v>726</v>
      </c>
      <c r="B741" t="s">
        <v>747</v>
      </c>
      <c r="C741" s="10">
        <v>229393</v>
      </c>
      <c r="D741">
        <v>37</v>
      </c>
      <c r="E741">
        <v>16</v>
      </c>
      <c r="F741">
        <v>78</v>
      </c>
      <c r="G741">
        <v>63</v>
      </c>
      <c r="H741">
        <v>0</v>
      </c>
      <c r="I741">
        <v>53.8</v>
      </c>
      <c r="J741">
        <v>-1</v>
      </c>
      <c r="K741">
        <v>52.6</v>
      </c>
      <c r="L741">
        <v>-0.7</v>
      </c>
      <c r="M741">
        <v>59.5</v>
      </c>
      <c r="N741">
        <v>-2.4</v>
      </c>
      <c r="O741">
        <v>27</v>
      </c>
      <c r="P741">
        <v>-1.6</v>
      </c>
      <c r="U741" t="s">
        <v>726</v>
      </c>
      <c r="V741">
        <f t="shared" si="111"/>
        <v>229393</v>
      </c>
      <c r="W741" t="str">
        <f t="shared" si="112"/>
        <v>Greenbrier Public School</v>
      </c>
      <c r="X741" t="str">
        <f>VLOOKUP($C741,$AJ$3:$AN$4906,3,FALSE)</f>
        <v>33 White Oaks Ave</v>
      </c>
      <c r="Y741" t="str">
        <f>VLOOKUP($C741,$AJ$3:$AN$4906,4,FALSE)</f>
        <v>Brantford</v>
      </c>
      <c r="Z741" t="str">
        <f>VLOOKUP($C741,$AJ$3:$AN$4906,5,FALSE)</f>
        <v>N3R5N8</v>
      </c>
      <c r="AA741">
        <f t="shared" si="113"/>
        <v>53.8</v>
      </c>
      <c r="AB741">
        <f t="shared" si="114"/>
        <v>-1</v>
      </c>
      <c r="AC741">
        <f t="shared" si="115"/>
        <v>52.6</v>
      </c>
      <c r="AD741">
        <f t="shared" si="116"/>
        <v>-0.7</v>
      </c>
      <c r="AE741">
        <f t="shared" si="117"/>
        <v>59.5</v>
      </c>
      <c r="AF741">
        <f t="shared" si="118"/>
        <v>-2.4</v>
      </c>
      <c r="AG741">
        <f t="shared" si="119"/>
        <v>27</v>
      </c>
      <c r="AH741">
        <f t="shared" si="120"/>
        <v>-1.6</v>
      </c>
      <c r="AJ741" s="9">
        <v>412597</v>
      </c>
      <c r="AK741" t="s">
        <v>5405</v>
      </c>
      <c r="AL741" t="s">
        <v>5406</v>
      </c>
      <c r="AM741" t="s">
        <v>4970</v>
      </c>
      <c r="AN741" t="s">
        <v>5407</v>
      </c>
    </row>
    <row r="742" spans="1:40" x14ac:dyDescent="0.3">
      <c r="A742" t="s">
        <v>726</v>
      </c>
      <c r="B742" t="s">
        <v>748</v>
      </c>
      <c r="C742" s="10">
        <v>233706</v>
      </c>
      <c r="D742">
        <v>22</v>
      </c>
      <c r="E742">
        <v>18</v>
      </c>
      <c r="F742">
        <v>91</v>
      </c>
      <c r="G742">
        <v>92</v>
      </c>
      <c r="H742">
        <v>0</v>
      </c>
      <c r="I742">
        <v>52.2</v>
      </c>
      <c r="J742">
        <v>-0.6</v>
      </c>
      <c r="K742">
        <v>45.1</v>
      </c>
      <c r="L742">
        <v>-0.6</v>
      </c>
      <c r="M742">
        <v>50.5</v>
      </c>
      <c r="N742">
        <v>-2.8</v>
      </c>
      <c r="O742">
        <v>17.399999999999999</v>
      </c>
      <c r="P742">
        <v>-1.7</v>
      </c>
      <c r="U742" t="s">
        <v>726</v>
      </c>
      <c r="V742">
        <f t="shared" si="111"/>
        <v>233706</v>
      </c>
      <c r="W742" t="str">
        <f t="shared" si="112"/>
        <v>Hagersville Elementary School</v>
      </c>
      <c r="X742" t="str">
        <f>VLOOKUP($C742,$AJ$3:$AN$4906,3,FALSE)</f>
        <v>40 Parkview Rd</v>
      </c>
      <c r="Y742" t="str">
        <f>VLOOKUP($C742,$AJ$3:$AN$4906,4,FALSE)</f>
        <v>Hagersville</v>
      </c>
      <c r="Z742" t="str">
        <f>VLOOKUP($C742,$AJ$3:$AN$4906,5,FALSE)</f>
        <v>N0A1H0</v>
      </c>
      <c r="AA742">
        <f t="shared" si="113"/>
        <v>52.2</v>
      </c>
      <c r="AB742">
        <f t="shared" si="114"/>
        <v>-0.6</v>
      </c>
      <c r="AC742">
        <f t="shared" si="115"/>
        <v>45.1</v>
      </c>
      <c r="AD742">
        <f t="shared" si="116"/>
        <v>-0.6</v>
      </c>
      <c r="AE742">
        <f t="shared" si="117"/>
        <v>50.5</v>
      </c>
      <c r="AF742">
        <f t="shared" si="118"/>
        <v>-2.8</v>
      </c>
      <c r="AG742">
        <f t="shared" si="119"/>
        <v>17.399999999999999</v>
      </c>
      <c r="AH742">
        <f t="shared" si="120"/>
        <v>-1.7</v>
      </c>
      <c r="AJ742" s="9">
        <v>230</v>
      </c>
      <c r="AK742" t="s">
        <v>250</v>
      </c>
      <c r="AL742" t="s">
        <v>5389</v>
      </c>
      <c r="AM742" t="s">
        <v>3523</v>
      </c>
      <c r="AN742" t="s">
        <v>5390</v>
      </c>
    </row>
    <row r="743" spans="1:40" x14ac:dyDescent="0.3">
      <c r="A743" t="s">
        <v>726</v>
      </c>
      <c r="B743" t="s">
        <v>749</v>
      </c>
      <c r="C743" s="10">
        <v>265608</v>
      </c>
      <c r="D743">
        <v>5</v>
      </c>
      <c r="E743">
        <v>7</v>
      </c>
      <c r="F743">
        <v>85</v>
      </c>
      <c r="G743">
        <v>93</v>
      </c>
      <c r="H743">
        <v>0</v>
      </c>
      <c r="I743">
        <v>27.1</v>
      </c>
      <c r="J743">
        <v>-1.6</v>
      </c>
      <c r="K743">
        <v>15.3</v>
      </c>
      <c r="L743">
        <v>-2.1</v>
      </c>
      <c r="M743">
        <v>39.799999999999997</v>
      </c>
      <c r="N743">
        <v>-3.5</v>
      </c>
      <c r="O743">
        <v>10.8</v>
      </c>
      <c r="P743">
        <v>-1.7</v>
      </c>
      <c r="U743" t="s">
        <v>726</v>
      </c>
      <c r="V743">
        <f t="shared" si="111"/>
        <v>265608</v>
      </c>
      <c r="W743" t="str">
        <f t="shared" si="112"/>
        <v>Houghton Public School</v>
      </c>
      <c r="X743" t="str">
        <f>VLOOKUP($C743,$AJ$3:$AN$4906,3,FALSE)</f>
        <v>505 Fairground Side Rd RR 5</v>
      </c>
      <c r="Y743" t="str">
        <f>VLOOKUP($C743,$AJ$3:$AN$4906,4,FALSE)</f>
        <v>Langton</v>
      </c>
      <c r="Z743" t="str">
        <f>VLOOKUP($C743,$AJ$3:$AN$4906,5,FALSE)</f>
        <v>N0E1G0</v>
      </c>
      <c r="AA743">
        <f t="shared" si="113"/>
        <v>27.1</v>
      </c>
      <c r="AB743">
        <f t="shared" si="114"/>
        <v>-1.6</v>
      </c>
      <c r="AC743">
        <f t="shared" si="115"/>
        <v>15.3</v>
      </c>
      <c r="AD743">
        <f t="shared" si="116"/>
        <v>-2.1</v>
      </c>
      <c r="AE743">
        <f t="shared" si="117"/>
        <v>39.799999999999997</v>
      </c>
      <c r="AF743">
        <f t="shared" si="118"/>
        <v>-3.5</v>
      </c>
      <c r="AG743">
        <f t="shared" si="119"/>
        <v>10.8</v>
      </c>
      <c r="AH743">
        <f t="shared" si="120"/>
        <v>-1.7</v>
      </c>
      <c r="AJ743" s="9">
        <v>79839</v>
      </c>
      <c r="AK743" t="s">
        <v>251</v>
      </c>
      <c r="AL743" t="s">
        <v>5408</v>
      </c>
      <c r="AM743" t="s">
        <v>4706</v>
      </c>
      <c r="AN743" t="s">
        <v>4707</v>
      </c>
    </row>
    <row r="744" spans="1:40" x14ac:dyDescent="0.3">
      <c r="A744" t="s">
        <v>726</v>
      </c>
      <c r="B744" t="s">
        <v>750</v>
      </c>
      <c r="C744" s="10">
        <v>280097</v>
      </c>
      <c r="D744">
        <v>19</v>
      </c>
      <c r="E744">
        <v>12</v>
      </c>
      <c r="F744">
        <v>98</v>
      </c>
      <c r="G744">
        <v>118</v>
      </c>
      <c r="H744">
        <v>0</v>
      </c>
      <c r="I744">
        <v>56.6</v>
      </c>
      <c r="J744">
        <v>-0.4</v>
      </c>
      <c r="K744">
        <v>53.1</v>
      </c>
      <c r="L744">
        <v>-0.1</v>
      </c>
      <c r="M744">
        <v>75</v>
      </c>
      <c r="N744">
        <v>-0.2</v>
      </c>
      <c r="O744">
        <v>41.5</v>
      </c>
      <c r="P744">
        <v>0.2</v>
      </c>
      <c r="U744" t="s">
        <v>726</v>
      </c>
      <c r="V744">
        <f t="shared" si="111"/>
        <v>280097</v>
      </c>
      <c r="W744" t="str">
        <f t="shared" si="112"/>
        <v>J L Mitchener Public School</v>
      </c>
      <c r="X744" t="str">
        <f>VLOOKUP($C744,$AJ$3:$AN$4906,3,FALSE)</f>
        <v>60 Munsee St. S</v>
      </c>
      <c r="Y744" t="str">
        <f>VLOOKUP($C744,$AJ$3:$AN$4906,4,FALSE)</f>
        <v>Cayuga</v>
      </c>
      <c r="Z744" t="str">
        <f>VLOOKUP($C744,$AJ$3:$AN$4906,5,FALSE)</f>
        <v>N0A1E0</v>
      </c>
      <c r="AA744">
        <f t="shared" si="113"/>
        <v>56.6</v>
      </c>
      <c r="AB744">
        <f t="shared" si="114"/>
        <v>-0.4</v>
      </c>
      <c r="AC744">
        <f t="shared" si="115"/>
        <v>53.1</v>
      </c>
      <c r="AD744">
        <f t="shared" si="116"/>
        <v>-0.1</v>
      </c>
      <c r="AE744">
        <f t="shared" si="117"/>
        <v>75</v>
      </c>
      <c r="AF744">
        <f t="shared" si="118"/>
        <v>-0.2</v>
      </c>
      <c r="AG744">
        <f t="shared" si="119"/>
        <v>41.5</v>
      </c>
      <c r="AH744">
        <f t="shared" si="120"/>
        <v>0.2</v>
      </c>
      <c r="AJ744" s="9">
        <v>138681</v>
      </c>
      <c r="AK744" t="s">
        <v>5409</v>
      </c>
      <c r="AL744" t="s">
        <v>5367</v>
      </c>
      <c r="AM744" t="s">
        <v>4970</v>
      </c>
      <c r="AN744" t="s">
        <v>5368</v>
      </c>
    </row>
    <row r="745" spans="1:40" x14ac:dyDescent="0.3">
      <c r="A745" t="s">
        <v>726</v>
      </c>
      <c r="B745" t="s">
        <v>751</v>
      </c>
      <c r="C745" s="10">
        <v>281263</v>
      </c>
      <c r="D745">
        <v>35</v>
      </c>
      <c r="E745">
        <v>18</v>
      </c>
      <c r="F745">
        <v>80</v>
      </c>
      <c r="G745">
        <v>93</v>
      </c>
      <c r="H745">
        <v>0</v>
      </c>
      <c r="I745">
        <v>58.8</v>
      </c>
      <c r="J745">
        <v>-0.6</v>
      </c>
      <c r="K745">
        <v>46.3</v>
      </c>
      <c r="L745">
        <v>-1.1000000000000001</v>
      </c>
      <c r="M745">
        <v>80.099999999999994</v>
      </c>
      <c r="N745">
        <v>-0.2</v>
      </c>
      <c r="O745">
        <v>43</v>
      </c>
      <c r="P745">
        <v>-0.2</v>
      </c>
      <c r="U745" t="s">
        <v>726</v>
      </c>
      <c r="V745">
        <f t="shared" si="111"/>
        <v>281263</v>
      </c>
      <c r="W745" t="str">
        <f t="shared" si="112"/>
        <v>James Hillier Public School</v>
      </c>
      <c r="X745" t="str">
        <f>VLOOKUP($C745,$AJ$3:$AN$4906,3,FALSE)</f>
        <v>62 Queensway Dr</v>
      </c>
      <c r="Y745" t="str">
        <f>VLOOKUP($C745,$AJ$3:$AN$4906,4,FALSE)</f>
        <v>Brantford</v>
      </c>
      <c r="Z745" t="str">
        <f>VLOOKUP($C745,$AJ$3:$AN$4906,5,FALSE)</f>
        <v>N3R4W8</v>
      </c>
      <c r="AA745">
        <f t="shared" si="113"/>
        <v>58.8</v>
      </c>
      <c r="AB745">
        <f t="shared" si="114"/>
        <v>-0.6</v>
      </c>
      <c r="AC745">
        <f t="shared" si="115"/>
        <v>46.3</v>
      </c>
      <c r="AD745">
        <f t="shared" si="116"/>
        <v>-1.1000000000000001</v>
      </c>
      <c r="AE745">
        <f t="shared" si="117"/>
        <v>80.099999999999994</v>
      </c>
      <c r="AF745">
        <f t="shared" si="118"/>
        <v>-0.2</v>
      </c>
      <c r="AG745">
        <f t="shared" si="119"/>
        <v>43</v>
      </c>
      <c r="AH745">
        <f t="shared" si="120"/>
        <v>-0.2</v>
      </c>
      <c r="AJ745" s="9">
        <v>417726</v>
      </c>
      <c r="AK745" t="s">
        <v>252</v>
      </c>
      <c r="AL745" t="s">
        <v>5410</v>
      </c>
      <c r="AM745" t="s">
        <v>4966</v>
      </c>
      <c r="AN745" t="s">
        <v>5411</v>
      </c>
    </row>
    <row r="746" spans="1:40" x14ac:dyDescent="0.3">
      <c r="A746" t="s">
        <v>726</v>
      </c>
      <c r="B746" t="s">
        <v>752</v>
      </c>
      <c r="C746" s="10">
        <v>282308</v>
      </c>
      <c r="D746">
        <v>16</v>
      </c>
      <c r="E746">
        <v>15</v>
      </c>
      <c r="F746">
        <v>100</v>
      </c>
      <c r="G746">
        <v>117</v>
      </c>
      <c r="H746">
        <v>0</v>
      </c>
      <c r="I746">
        <v>56</v>
      </c>
      <c r="J746">
        <v>-0.3</v>
      </c>
      <c r="K746">
        <v>47</v>
      </c>
      <c r="L746">
        <v>-0.5</v>
      </c>
      <c r="M746">
        <v>66.2</v>
      </c>
      <c r="N746">
        <v>-1</v>
      </c>
      <c r="O746">
        <v>23.9</v>
      </c>
      <c r="P746">
        <v>-1</v>
      </c>
      <c r="U746" t="s">
        <v>726</v>
      </c>
      <c r="V746">
        <f t="shared" si="111"/>
        <v>282308</v>
      </c>
      <c r="W746" t="str">
        <f t="shared" si="112"/>
        <v>Jarvis Public School</v>
      </c>
      <c r="X746" t="str">
        <f>VLOOKUP($C746,$AJ$3:$AN$4906,3,FALSE)</f>
        <v>14 Monson St</v>
      </c>
      <c r="Y746" t="str">
        <f>VLOOKUP($C746,$AJ$3:$AN$4906,4,FALSE)</f>
        <v>Jarvis</v>
      </c>
      <c r="Z746" t="str">
        <f>VLOOKUP($C746,$AJ$3:$AN$4906,5,FALSE)</f>
        <v>N0A1J0</v>
      </c>
      <c r="AA746">
        <f t="shared" si="113"/>
        <v>56</v>
      </c>
      <c r="AB746">
        <f t="shared" si="114"/>
        <v>-0.3</v>
      </c>
      <c r="AC746">
        <f t="shared" si="115"/>
        <v>47</v>
      </c>
      <c r="AD746">
        <f t="shared" si="116"/>
        <v>-0.5</v>
      </c>
      <c r="AE746">
        <f t="shared" si="117"/>
        <v>66.2</v>
      </c>
      <c r="AF746">
        <f t="shared" si="118"/>
        <v>-1</v>
      </c>
      <c r="AG746">
        <f t="shared" si="119"/>
        <v>23.9</v>
      </c>
      <c r="AH746">
        <f t="shared" si="120"/>
        <v>-1</v>
      </c>
      <c r="AJ746" s="9">
        <v>419796</v>
      </c>
      <c r="AK746" t="s">
        <v>253</v>
      </c>
      <c r="AL746" t="s">
        <v>5412</v>
      </c>
      <c r="AM746" t="s">
        <v>4970</v>
      </c>
      <c r="AN746" t="s">
        <v>5413</v>
      </c>
    </row>
    <row r="747" spans="1:40" x14ac:dyDescent="0.3">
      <c r="A747" t="s">
        <v>726</v>
      </c>
      <c r="B747" t="s">
        <v>753</v>
      </c>
      <c r="C747" s="10">
        <v>295434</v>
      </c>
      <c r="D747">
        <v>12</v>
      </c>
      <c r="E747">
        <v>35</v>
      </c>
      <c r="F747">
        <v>93</v>
      </c>
      <c r="G747">
        <v>84</v>
      </c>
      <c r="H747">
        <v>0</v>
      </c>
      <c r="I747">
        <v>62.9</v>
      </c>
      <c r="J747">
        <v>1</v>
      </c>
      <c r="K747">
        <v>48.4</v>
      </c>
      <c r="L747">
        <v>0.8</v>
      </c>
      <c r="M747">
        <v>66.099999999999994</v>
      </c>
      <c r="N747">
        <v>0</v>
      </c>
      <c r="O747">
        <v>25</v>
      </c>
      <c r="P747">
        <v>0</v>
      </c>
      <c r="U747" t="s">
        <v>726</v>
      </c>
      <c r="V747">
        <f t="shared" si="111"/>
        <v>295434</v>
      </c>
      <c r="W747" t="str">
        <f t="shared" si="112"/>
        <v>King George School</v>
      </c>
      <c r="X747" t="str">
        <f>VLOOKUP($C747,$AJ$3:$AN$4906,3,FALSE)</f>
        <v>265 Rawdon St</v>
      </c>
      <c r="Y747" t="str">
        <f>VLOOKUP($C747,$AJ$3:$AN$4906,4,FALSE)</f>
        <v>Brantford</v>
      </c>
      <c r="Z747" t="str">
        <f>VLOOKUP($C747,$AJ$3:$AN$4906,5,FALSE)</f>
        <v>N3S6G7</v>
      </c>
      <c r="AA747">
        <f t="shared" si="113"/>
        <v>62.9</v>
      </c>
      <c r="AB747">
        <f t="shared" si="114"/>
        <v>1</v>
      </c>
      <c r="AC747">
        <f t="shared" si="115"/>
        <v>48.4</v>
      </c>
      <c r="AD747">
        <f t="shared" si="116"/>
        <v>0.8</v>
      </c>
      <c r="AE747">
        <f t="shared" si="117"/>
        <v>66.099999999999994</v>
      </c>
      <c r="AF747">
        <f t="shared" si="118"/>
        <v>0</v>
      </c>
      <c r="AG747">
        <f t="shared" si="119"/>
        <v>25</v>
      </c>
      <c r="AH747">
        <f t="shared" si="120"/>
        <v>0</v>
      </c>
      <c r="AJ747" s="9">
        <v>204986</v>
      </c>
      <c r="AK747" t="s">
        <v>254</v>
      </c>
      <c r="AL747" t="s">
        <v>5414</v>
      </c>
      <c r="AM747" t="s">
        <v>5042</v>
      </c>
      <c r="AN747" t="s">
        <v>5415</v>
      </c>
    </row>
    <row r="748" spans="1:40" x14ac:dyDescent="0.3">
      <c r="A748" t="s">
        <v>726</v>
      </c>
      <c r="B748" t="s">
        <v>754</v>
      </c>
      <c r="C748" s="10">
        <v>145602</v>
      </c>
      <c r="D748">
        <v>32</v>
      </c>
      <c r="E748">
        <v>19</v>
      </c>
      <c r="F748">
        <v>169</v>
      </c>
      <c r="G748">
        <v>193</v>
      </c>
      <c r="H748">
        <v>0</v>
      </c>
      <c r="I748">
        <v>66.3</v>
      </c>
      <c r="J748">
        <v>0.1</v>
      </c>
      <c r="K748">
        <v>62.7</v>
      </c>
      <c r="L748">
        <v>0.4</v>
      </c>
      <c r="M748">
        <v>82.1</v>
      </c>
      <c r="N748">
        <v>0.3</v>
      </c>
      <c r="O748">
        <v>44</v>
      </c>
      <c r="P748">
        <v>0.1</v>
      </c>
      <c r="U748" t="s">
        <v>726</v>
      </c>
      <c r="V748">
        <f t="shared" si="111"/>
        <v>145602</v>
      </c>
      <c r="W748" t="str">
        <f t="shared" si="112"/>
        <v>Lakewood Elementary School</v>
      </c>
      <c r="X748" t="str">
        <f>VLOOKUP($C748,$AJ$3:$AN$4906,3,FALSE)</f>
        <v>713 St. George St</v>
      </c>
      <c r="Y748" t="str">
        <f>VLOOKUP($C748,$AJ$3:$AN$4906,4,FALSE)</f>
        <v>Port Dover</v>
      </c>
      <c r="Z748" t="str">
        <f>VLOOKUP($C748,$AJ$3:$AN$4906,5,FALSE)</f>
        <v>N0A1N0</v>
      </c>
      <c r="AA748">
        <f t="shared" si="113"/>
        <v>66.3</v>
      </c>
      <c r="AB748">
        <f t="shared" si="114"/>
        <v>0.1</v>
      </c>
      <c r="AC748">
        <f t="shared" si="115"/>
        <v>62.7</v>
      </c>
      <c r="AD748">
        <f t="shared" si="116"/>
        <v>0.4</v>
      </c>
      <c r="AE748">
        <f t="shared" si="117"/>
        <v>82.1</v>
      </c>
      <c r="AF748">
        <f t="shared" si="118"/>
        <v>0.3</v>
      </c>
      <c r="AG748">
        <f t="shared" si="119"/>
        <v>44</v>
      </c>
      <c r="AH748">
        <f t="shared" si="120"/>
        <v>0.1</v>
      </c>
      <c r="AJ748" s="9">
        <v>215970</v>
      </c>
      <c r="AK748" t="s">
        <v>5416</v>
      </c>
      <c r="AL748" t="s">
        <v>5370</v>
      </c>
      <c r="AM748" t="s">
        <v>4966</v>
      </c>
      <c r="AN748" t="s">
        <v>5371</v>
      </c>
    </row>
    <row r="749" spans="1:40" x14ac:dyDescent="0.3">
      <c r="A749" t="s">
        <v>726</v>
      </c>
      <c r="B749" t="s">
        <v>755</v>
      </c>
      <c r="C749" s="10">
        <v>97314</v>
      </c>
      <c r="D749">
        <v>6</v>
      </c>
      <c r="E749">
        <v>7</v>
      </c>
      <c r="F749">
        <v>54</v>
      </c>
      <c r="G749">
        <v>60</v>
      </c>
      <c r="H749">
        <v>0</v>
      </c>
      <c r="I749">
        <v>57.4</v>
      </c>
      <c r="J749">
        <v>0.5</v>
      </c>
      <c r="K749">
        <v>40.700000000000003</v>
      </c>
      <c r="L749">
        <v>-0.1</v>
      </c>
      <c r="M749">
        <v>68.3</v>
      </c>
      <c r="N749">
        <v>-0.5</v>
      </c>
      <c r="O749">
        <v>28.3</v>
      </c>
      <c r="P749">
        <v>-0.4</v>
      </c>
      <c r="U749" t="s">
        <v>726</v>
      </c>
      <c r="V749">
        <f t="shared" si="111"/>
        <v>97314</v>
      </c>
      <c r="W749" t="str">
        <f t="shared" si="112"/>
        <v>Langton Public School</v>
      </c>
      <c r="X749" t="str">
        <f>VLOOKUP($C749,$AJ$3:$AN$4906,3,FALSE)</f>
        <v>23 Albert St</v>
      </c>
      <c r="Y749" t="str">
        <f>VLOOKUP($C749,$AJ$3:$AN$4906,4,FALSE)</f>
        <v>Langton</v>
      </c>
      <c r="Z749" t="str">
        <f>VLOOKUP($C749,$AJ$3:$AN$4906,5,FALSE)</f>
        <v>N0E1G0</v>
      </c>
      <c r="AA749">
        <f t="shared" si="113"/>
        <v>57.4</v>
      </c>
      <c r="AB749">
        <f t="shared" si="114"/>
        <v>0.5</v>
      </c>
      <c r="AC749">
        <f t="shared" si="115"/>
        <v>40.700000000000003</v>
      </c>
      <c r="AD749">
        <f t="shared" si="116"/>
        <v>-0.1</v>
      </c>
      <c r="AE749">
        <f t="shared" si="117"/>
        <v>68.3</v>
      </c>
      <c r="AF749">
        <f t="shared" si="118"/>
        <v>-0.5</v>
      </c>
      <c r="AG749">
        <f t="shared" si="119"/>
        <v>28.3</v>
      </c>
      <c r="AH749">
        <f t="shared" si="120"/>
        <v>-0.4</v>
      </c>
      <c r="AJ749" s="9">
        <v>287180</v>
      </c>
      <c r="AK749" t="s">
        <v>255</v>
      </c>
      <c r="AL749" t="s">
        <v>5417</v>
      </c>
      <c r="AM749" t="s">
        <v>5049</v>
      </c>
      <c r="AN749" t="s">
        <v>5418</v>
      </c>
    </row>
    <row r="750" spans="1:40" x14ac:dyDescent="0.3">
      <c r="A750" t="s">
        <v>726</v>
      </c>
      <c r="B750" t="s">
        <v>756</v>
      </c>
      <c r="C750" s="10">
        <v>308170</v>
      </c>
      <c r="D750">
        <v>29</v>
      </c>
      <c r="E750">
        <v>26</v>
      </c>
      <c r="F750">
        <v>101</v>
      </c>
      <c r="G750">
        <v>81</v>
      </c>
      <c r="H750">
        <v>0</v>
      </c>
      <c r="I750">
        <v>38.6</v>
      </c>
      <c r="J750">
        <v>-1.5</v>
      </c>
      <c r="K750">
        <v>30.7</v>
      </c>
      <c r="L750">
        <v>-1.7</v>
      </c>
      <c r="M750">
        <v>73.5</v>
      </c>
      <c r="N750">
        <v>0</v>
      </c>
      <c r="O750">
        <v>27.2</v>
      </c>
      <c r="P750">
        <v>-0.8</v>
      </c>
      <c r="U750" t="s">
        <v>726</v>
      </c>
      <c r="V750">
        <f t="shared" si="111"/>
        <v>308170</v>
      </c>
      <c r="W750" t="str">
        <f t="shared" si="112"/>
        <v>Lansdowne-Costain Public School</v>
      </c>
      <c r="X750" t="str">
        <f>VLOOKUP($C750,$AJ$3:$AN$4906,3,FALSE)</f>
        <v>21 Preston Blvd</v>
      </c>
      <c r="Y750" t="str">
        <f>VLOOKUP($C750,$AJ$3:$AN$4906,4,FALSE)</f>
        <v>Brantford</v>
      </c>
      <c r="Z750" t="str">
        <f>VLOOKUP($C750,$AJ$3:$AN$4906,5,FALSE)</f>
        <v>N3T5B1</v>
      </c>
      <c r="AA750">
        <f t="shared" si="113"/>
        <v>38.6</v>
      </c>
      <c r="AB750">
        <f t="shared" si="114"/>
        <v>-1.5</v>
      </c>
      <c r="AC750">
        <f t="shared" si="115"/>
        <v>30.7</v>
      </c>
      <c r="AD750">
        <f t="shared" si="116"/>
        <v>-1.7</v>
      </c>
      <c r="AE750">
        <f t="shared" si="117"/>
        <v>73.5</v>
      </c>
      <c r="AF750">
        <f t="shared" si="118"/>
        <v>0</v>
      </c>
      <c r="AG750">
        <f t="shared" si="119"/>
        <v>27.2</v>
      </c>
      <c r="AH750">
        <f t="shared" si="120"/>
        <v>-0.8</v>
      </c>
      <c r="AJ750" s="9">
        <v>194239</v>
      </c>
      <c r="AK750" t="s">
        <v>256</v>
      </c>
      <c r="AL750" t="s">
        <v>5419</v>
      </c>
      <c r="AM750" t="s">
        <v>4966</v>
      </c>
      <c r="AN750" t="s">
        <v>5420</v>
      </c>
    </row>
    <row r="751" spans="1:40" x14ac:dyDescent="0.3">
      <c r="A751" t="s">
        <v>726</v>
      </c>
      <c r="B751" t="s">
        <v>757</v>
      </c>
      <c r="C751" s="10">
        <v>326259</v>
      </c>
      <c r="D751">
        <v>19</v>
      </c>
      <c r="E751">
        <v>26</v>
      </c>
      <c r="F751">
        <v>130</v>
      </c>
      <c r="G751">
        <v>129</v>
      </c>
      <c r="H751">
        <v>0</v>
      </c>
      <c r="I751">
        <v>60.8</v>
      </c>
      <c r="J751">
        <v>0.4</v>
      </c>
      <c r="K751">
        <v>55.4</v>
      </c>
      <c r="L751">
        <v>0.7</v>
      </c>
      <c r="M751">
        <v>65.900000000000006</v>
      </c>
      <c r="N751">
        <v>-0.5</v>
      </c>
      <c r="O751">
        <v>33.299999999999997</v>
      </c>
      <c r="P751">
        <v>0</v>
      </c>
      <c r="U751" t="s">
        <v>726</v>
      </c>
      <c r="V751">
        <f t="shared" si="111"/>
        <v>326259</v>
      </c>
      <c r="W751" t="str">
        <f t="shared" si="112"/>
        <v>Lynndale Heights Public School</v>
      </c>
      <c r="X751" t="str">
        <f>VLOOKUP($C751,$AJ$3:$AN$4906,3,FALSE)</f>
        <v>55 Donly Dr S</v>
      </c>
      <c r="Y751" t="str">
        <f>VLOOKUP($C751,$AJ$3:$AN$4906,4,FALSE)</f>
        <v>Simcoe</v>
      </c>
      <c r="Z751" t="str">
        <f>VLOOKUP($C751,$AJ$3:$AN$4906,5,FALSE)</f>
        <v>N3Y5G7</v>
      </c>
      <c r="AA751">
        <f t="shared" si="113"/>
        <v>60.8</v>
      </c>
      <c r="AB751">
        <f t="shared" si="114"/>
        <v>0.4</v>
      </c>
      <c r="AC751">
        <f t="shared" si="115"/>
        <v>55.4</v>
      </c>
      <c r="AD751">
        <f t="shared" si="116"/>
        <v>0.7</v>
      </c>
      <c r="AE751">
        <f t="shared" si="117"/>
        <v>65.900000000000006</v>
      </c>
      <c r="AF751">
        <f t="shared" si="118"/>
        <v>-0.5</v>
      </c>
      <c r="AG751">
        <f t="shared" si="119"/>
        <v>33.299999999999997</v>
      </c>
      <c r="AH751">
        <f t="shared" si="120"/>
        <v>0</v>
      </c>
      <c r="AJ751" s="9">
        <v>196502</v>
      </c>
      <c r="AK751" t="s">
        <v>5421</v>
      </c>
      <c r="AL751" t="s">
        <v>5373</v>
      </c>
      <c r="AM751" t="s">
        <v>4702</v>
      </c>
      <c r="AN751" t="s">
        <v>4703</v>
      </c>
    </row>
    <row r="752" spans="1:40" x14ac:dyDescent="0.3">
      <c r="A752" t="s">
        <v>726</v>
      </c>
      <c r="B752" t="s">
        <v>758</v>
      </c>
      <c r="C752" s="10">
        <v>329100</v>
      </c>
      <c r="D752">
        <v>7</v>
      </c>
      <c r="E752">
        <v>50</v>
      </c>
      <c r="F752">
        <v>90</v>
      </c>
      <c r="G752">
        <v>85</v>
      </c>
      <c r="H752">
        <v>0</v>
      </c>
      <c r="I752">
        <v>18.899999999999999</v>
      </c>
      <c r="J752">
        <v>-1.3</v>
      </c>
      <c r="K752">
        <v>14.4</v>
      </c>
      <c r="L752">
        <v>-0.9</v>
      </c>
      <c r="M752">
        <v>51.8</v>
      </c>
      <c r="N752">
        <v>-0.4</v>
      </c>
      <c r="O752">
        <v>14.1</v>
      </c>
      <c r="P752">
        <v>-0.1</v>
      </c>
      <c r="U752" t="s">
        <v>726</v>
      </c>
      <c r="V752">
        <f t="shared" si="111"/>
        <v>329100</v>
      </c>
      <c r="W752" t="str">
        <f t="shared" si="112"/>
        <v>Major Ballachey Public School</v>
      </c>
      <c r="X752" t="str">
        <f>VLOOKUP($C752,$AJ$3:$AN$4906,3,FALSE)</f>
        <v>105 Rawdon St</v>
      </c>
      <c r="Y752" t="str">
        <f>VLOOKUP($C752,$AJ$3:$AN$4906,4,FALSE)</f>
        <v>Brantford</v>
      </c>
      <c r="Z752" t="str">
        <f>VLOOKUP($C752,$AJ$3:$AN$4906,5,FALSE)</f>
        <v>N3S6C7</v>
      </c>
      <c r="AA752">
        <f t="shared" si="113"/>
        <v>18.899999999999999</v>
      </c>
      <c r="AB752">
        <f t="shared" si="114"/>
        <v>-1.3</v>
      </c>
      <c r="AC752">
        <f t="shared" si="115"/>
        <v>14.4</v>
      </c>
      <c r="AD752">
        <f t="shared" si="116"/>
        <v>-0.9</v>
      </c>
      <c r="AE752">
        <f t="shared" si="117"/>
        <v>51.8</v>
      </c>
      <c r="AF752">
        <f t="shared" si="118"/>
        <v>-0.4</v>
      </c>
      <c r="AG752">
        <f t="shared" si="119"/>
        <v>14.1</v>
      </c>
      <c r="AH752">
        <f t="shared" si="120"/>
        <v>-0.1</v>
      </c>
      <c r="AJ752" s="9">
        <v>302864</v>
      </c>
      <c r="AK752" t="s">
        <v>5422</v>
      </c>
      <c r="AL752" t="s">
        <v>5376</v>
      </c>
      <c r="AM752" t="s">
        <v>4004</v>
      </c>
      <c r="AN752" t="s">
        <v>5377</v>
      </c>
    </row>
    <row r="753" spans="1:40" x14ac:dyDescent="0.3">
      <c r="A753" t="s">
        <v>726</v>
      </c>
      <c r="B753" t="s">
        <v>759</v>
      </c>
      <c r="C753" s="10">
        <v>132010</v>
      </c>
      <c r="D753">
        <v>14</v>
      </c>
      <c r="E753">
        <v>14</v>
      </c>
      <c r="F753">
        <v>107</v>
      </c>
      <c r="G753">
        <v>118</v>
      </c>
      <c r="H753">
        <v>0</v>
      </c>
      <c r="I753">
        <v>46.3</v>
      </c>
      <c r="J753">
        <v>-1</v>
      </c>
      <c r="K753">
        <v>46.7</v>
      </c>
      <c r="L753">
        <v>-0.4</v>
      </c>
      <c r="M753">
        <v>57.6</v>
      </c>
      <c r="N753">
        <v>-1.9</v>
      </c>
      <c r="O753">
        <v>28</v>
      </c>
      <c r="P753">
        <v>-0.6</v>
      </c>
      <c r="U753" t="s">
        <v>726</v>
      </c>
      <c r="V753">
        <f t="shared" si="111"/>
        <v>132010</v>
      </c>
      <c r="W753" t="str">
        <f t="shared" si="112"/>
        <v>Mapleview Elementary School</v>
      </c>
      <c r="X753" t="str">
        <f>VLOOKUP($C753,$AJ$3:$AN$4906,3,FALSE)</f>
        <v>223 Fairview Ave. West</v>
      </c>
      <c r="Y753" t="str">
        <f>VLOOKUP($C753,$AJ$3:$AN$4906,4,FALSE)</f>
        <v>Dunnville</v>
      </c>
      <c r="Z753" t="str">
        <f>VLOOKUP($C753,$AJ$3:$AN$4906,5,FALSE)</f>
        <v>N1A1M4</v>
      </c>
      <c r="AA753">
        <f t="shared" si="113"/>
        <v>46.3</v>
      </c>
      <c r="AB753">
        <f t="shared" si="114"/>
        <v>-1</v>
      </c>
      <c r="AC753">
        <f t="shared" si="115"/>
        <v>46.7</v>
      </c>
      <c r="AD753">
        <f t="shared" si="116"/>
        <v>-0.4</v>
      </c>
      <c r="AE753">
        <f t="shared" si="117"/>
        <v>57.6</v>
      </c>
      <c r="AF753">
        <f t="shared" si="118"/>
        <v>-1.9</v>
      </c>
      <c r="AG753">
        <f t="shared" si="119"/>
        <v>28</v>
      </c>
      <c r="AH753">
        <f t="shared" si="120"/>
        <v>-0.6</v>
      </c>
      <c r="AJ753" s="9">
        <v>156108</v>
      </c>
      <c r="AK753" t="s">
        <v>257</v>
      </c>
      <c r="AL753" t="s">
        <v>5423</v>
      </c>
      <c r="AM753" t="s">
        <v>4966</v>
      </c>
      <c r="AN753" t="s">
        <v>5424</v>
      </c>
    </row>
    <row r="754" spans="1:40" x14ac:dyDescent="0.3">
      <c r="A754" t="s">
        <v>726</v>
      </c>
      <c r="B754" t="s">
        <v>760</v>
      </c>
      <c r="C754" s="10">
        <v>378372</v>
      </c>
      <c r="D754">
        <v>41</v>
      </c>
      <c r="E754">
        <v>6</v>
      </c>
      <c r="F754">
        <v>71</v>
      </c>
      <c r="G754">
        <v>78</v>
      </c>
      <c r="H754">
        <v>0</v>
      </c>
      <c r="I754">
        <v>63.4</v>
      </c>
      <c r="J754">
        <v>-0.5</v>
      </c>
      <c r="K754">
        <v>60.6</v>
      </c>
      <c r="L754">
        <v>-0.4</v>
      </c>
      <c r="M754">
        <v>84</v>
      </c>
      <c r="N754">
        <v>0.1</v>
      </c>
      <c r="O754">
        <v>61.5</v>
      </c>
      <c r="P754">
        <v>0.9</v>
      </c>
      <c r="U754" t="s">
        <v>726</v>
      </c>
      <c r="V754">
        <f t="shared" si="111"/>
        <v>378372</v>
      </c>
      <c r="W754" t="str">
        <f t="shared" si="112"/>
        <v>Mount Pleasant School</v>
      </c>
      <c r="X754" t="str">
        <f>VLOOKUP($C754,$AJ$3:$AN$4906,3,FALSE)</f>
        <v>667 Mount Pleasant Rd</v>
      </c>
      <c r="Y754" t="str">
        <f>VLOOKUP($C754,$AJ$3:$AN$4906,4,FALSE)</f>
        <v>Mount Pleasant</v>
      </c>
      <c r="Z754" t="str">
        <f>VLOOKUP($C754,$AJ$3:$AN$4906,5,FALSE)</f>
        <v>N0E1K0</v>
      </c>
      <c r="AA754">
        <f t="shared" si="113"/>
        <v>63.4</v>
      </c>
      <c r="AB754">
        <f t="shared" si="114"/>
        <v>-0.5</v>
      </c>
      <c r="AC754">
        <f t="shared" si="115"/>
        <v>60.6</v>
      </c>
      <c r="AD754">
        <f t="shared" si="116"/>
        <v>-0.4</v>
      </c>
      <c r="AE754">
        <f t="shared" si="117"/>
        <v>84</v>
      </c>
      <c r="AF754">
        <f t="shared" si="118"/>
        <v>0.1</v>
      </c>
      <c r="AG754">
        <f t="shared" si="119"/>
        <v>61.5</v>
      </c>
      <c r="AH754">
        <f t="shared" si="120"/>
        <v>0.9</v>
      </c>
      <c r="AJ754" s="9">
        <v>439568</v>
      </c>
      <c r="AK754" t="s">
        <v>5425</v>
      </c>
      <c r="AL754" t="s">
        <v>5379</v>
      </c>
      <c r="AM754" t="s">
        <v>5380</v>
      </c>
      <c r="AN754" t="s">
        <v>5381</v>
      </c>
    </row>
    <row r="755" spans="1:40" x14ac:dyDescent="0.3">
      <c r="A755" t="s">
        <v>726</v>
      </c>
      <c r="B755" t="s">
        <v>761</v>
      </c>
      <c r="C755" s="10">
        <v>410225</v>
      </c>
      <c r="D755">
        <v>29</v>
      </c>
      <c r="E755">
        <v>18</v>
      </c>
      <c r="F755">
        <v>139</v>
      </c>
      <c r="G755">
        <v>132</v>
      </c>
      <c r="H755">
        <v>0</v>
      </c>
      <c r="I755">
        <v>65.8</v>
      </c>
      <c r="J755">
        <v>0.3</v>
      </c>
      <c r="K755">
        <v>46.8</v>
      </c>
      <c r="L755">
        <v>-0.6</v>
      </c>
      <c r="M755">
        <v>68.599999999999994</v>
      </c>
      <c r="N755">
        <v>-0.9</v>
      </c>
      <c r="O755">
        <v>39.4</v>
      </c>
      <c r="P755">
        <v>0</v>
      </c>
      <c r="U755" t="s">
        <v>726</v>
      </c>
      <c r="V755">
        <f t="shared" si="111"/>
        <v>410225</v>
      </c>
      <c r="W755" t="str">
        <f t="shared" si="112"/>
        <v>North Ward School</v>
      </c>
      <c r="X755" t="str">
        <f>VLOOKUP($C755,$AJ$3:$AN$4906,3,FALSE)</f>
        <v>107 Silver St</v>
      </c>
      <c r="Y755" t="str">
        <f>VLOOKUP($C755,$AJ$3:$AN$4906,4,FALSE)</f>
        <v>Paris</v>
      </c>
      <c r="Z755" t="str">
        <f>VLOOKUP($C755,$AJ$3:$AN$4906,5,FALSE)</f>
        <v>N3L1V2</v>
      </c>
      <c r="AA755">
        <f t="shared" si="113"/>
        <v>65.8</v>
      </c>
      <c r="AB755">
        <f t="shared" si="114"/>
        <v>0.3</v>
      </c>
      <c r="AC755">
        <f t="shared" si="115"/>
        <v>46.8</v>
      </c>
      <c r="AD755">
        <f t="shared" si="116"/>
        <v>-0.6</v>
      </c>
      <c r="AE755">
        <f t="shared" si="117"/>
        <v>68.599999999999994</v>
      </c>
      <c r="AF755">
        <f t="shared" si="118"/>
        <v>-0.9</v>
      </c>
      <c r="AG755">
        <f t="shared" si="119"/>
        <v>39.4</v>
      </c>
      <c r="AH755">
        <f t="shared" si="120"/>
        <v>0</v>
      </c>
      <c r="AJ755" s="9">
        <v>540030</v>
      </c>
      <c r="AK755" t="s">
        <v>258</v>
      </c>
      <c r="AL755" t="s">
        <v>5426</v>
      </c>
      <c r="AM755" t="s">
        <v>4966</v>
      </c>
      <c r="AN755" t="s">
        <v>5427</v>
      </c>
    </row>
    <row r="756" spans="1:40" x14ac:dyDescent="0.3">
      <c r="A756" t="s">
        <v>726</v>
      </c>
      <c r="B756" t="s">
        <v>762</v>
      </c>
      <c r="C756" s="10">
        <v>502324</v>
      </c>
      <c r="D756">
        <v>22</v>
      </c>
      <c r="E756">
        <v>10</v>
      </c>
      <c r="F756">
        <v>66</v>
      </c>
      <c r="G756">
        <v>73</v>
      </c>
      <c r="H756">
        <v>0</v>
      </c>
      <c r="I756">
        <v>58.3</v>
      </c>
      <c r="J756">
        <v>-0.4</v>
      </c>
      <c r="K756">
        <v>54.5</v>
      </c>
      <c r="L756">
        <v>-0.2</v>
      </c>
      <c r="M756">
        <v>76</v>
      </c>
      <c r="N756">
        <v>-0.2</v>
      </c>
      <c r="O756">
        <v>30.1</v>
      </c>
      <c r="P756">
        <v>-0.8</v>
      </c>
      <c r="U756" t="s">
        <v>726</v>
      </c>
      <c r="V756">
        <f t="shared" si="111"/>
        <v>502324</v>
      </c>
      <c r="W756" t="str">
        <f t="shared" si="112"/>
        <v>Oakland-Scotland Public School</v>
      </c>
      <c r="X756" t="str">
        <f>VLOOKUP($C756,$AJ$3:$AN$4906,3,FALSE)</f>
        <v>15 Church St W</v>
      </c>
      <c r="Y756" t="str">
        <f>VLOOKUP($C756,$AJ$3:$AN$4906,4,FALSE)</f>
        <v>Scotland</v>
      </c>
      <c r="Z756" t="str">
        <f>VLOOKUP($C756,$AJ$3:$AN$4906,5,FALSE)</f>
        <v>N0E1R0</v>
      </c>
      <c r="AA756">
        <f t="shared" si="113"/>
        <v>58.3</v>
      </c>
      <c r="AB756">
        <f t="shared" si="114"/>
        <v>-0.4</v>
      </c>
      <c r="AC756">
        <f t="shared" si="115"/>
        <v>54.5</v>
      </c>
      <c r="AD756">
        <f t="shared" si="116"/>
        <v>-0.2</v>
      </c>
      <c r="AE756">
        <f t="shared" si="117"/>
        <v>76</v>
      </c>
      <c r="AF756">
        <f t="shared" si="118"/>
        <v>-0.2</v>
      </c>
      <c r="AG756">
        <f t="shared" si="119"/>
        <v>30.1</v>
      </c>
      <c r="AH756">
        <f t="shared" si="120"/>
        <v>-0.8</v>
      </c>
      <c r="AJ756" s="9">
        <v>313190</v>
      </c>
      <c r="AK756" t="s">
        <v>5428</v>
      </c>
      <c r="AL756" t="s">
        <v>5383</v>
      </c>
      <c r="AM756" t="s">
        <v>4710</v>
      </c>
      <c r="AN756" t="s">
        <v>5384</v>
      </c>
    </row>
    <row r="757" spans="1:40" x14ac:dyDescent="0.3">
      <c r="A757" t="s">
        <v>726</v>
      </c>
      <c r="B757" t="s">
        <v>763</v>
      </c>
      <c r="C757" s="10">
        <v>417505</v>
      </c>
      <c r="D757">
        <v>29</v>
      </c>
      <c r="E757">
        <v>14</v>
      </c>
      <c r="F757">
        <v>78</v>
      </c>
      <c r="G757">
        <v>70</v>
      </c>
      <c r="H757">
        <v>0</v>
      </c>
      <c r="I757">
        <v>72.400000000000006</v>
      </c>
      <c r="J757">
        <v>0.5</v>
      </c>
      <c r="K757">
        <v>65.400000000000006</v>
      </c>
      <c r="L757">
        <v>0.6</v>
      </c>
      <c r="M757">
        <v>92.1</v>
      </c>
      <c r="N757">
        <v>1.3</v>
      </c>
      <c r="O757">
        <v>58.6</v>
      </c>
      <c r="P757">
        <v>1.2</v>
      </c>
      <c r="U757" t="s">
        <v>726</v>
      </c>
      <c r="V757">
        <f t="shared" si="111"/>
        <v>417505</v>
      </c>
      <c r="W757" t="str">
        <f t="shared" si="112"/>
        <v>Oneida Central Public School</v>
      </c>
      <c r="X757" t="str">
        <f>VLOOKUP($C757,$AJ$3:$AN$4906,3,FALSE)</f>
        <v>661 4th Line</v>
      </c>
      <c r="Y757" t="str">
        <f>VLOOKUP($C757,$AJ$3:$AN$4906,4,FALSE)</f>
        <v>Caledonia</v>
      </c>
      <c r="Z757" t="str">
        <f>VLOOKUP($C757,$AJ$3:$AN$4906,5,FALSE)</f>
        <v>N3W2B2</v>
      </c>
      <c r="AA757">
        <f t="shared" si="113"/>
        <v>72.400000000000006</v>
      </c>
      <c r="AB757">
        <f t="shared" si="114"/>
        <v>0.5</v>
      </c>
      <c r="AC757">
        <f t="shared" si="115"/>
        <v>65.400000000000006</v>
      </c>
      <c r="AD757">
        <f t="shared" si="116"/>
        <v>0.6</v>
      </c>
      <c r="AE757">
        <f t="shared" si="117"/>
        <v>92.1</v>
      </c>
      <c r="AF757">
        <f t="shared" si="118"/>
        <v>1.3</v>
      </c>
      <c r="AG757">
        <f t="shared" si="119"/>
        <v>58.6</v>
      </c>
      <c r="AH757">
        <f t="shared" si="120"/>
        <v>1.2</v>
      </c>
      <c r="AJ757" s="9">
        <v>323187</v>
      </c>
      <c r="AK757" t="s">
        <v>5429</v>
      </c>
      <c r="AL757" t="s">
        <v>5386</v>
      </c>
      <c r="AM757" t="s">
        <v>5042</v>
      </c>
      <c r="AN757" t="s">
        <v>5387</v>
      </c>
    </row>
    <row r="758" spans="1:40" x14ac:dyDescent="0.3">
      <c r="A758" t="s">
        <v>726</v>
      </c>
      <c r="B758" t="s">
        <v>764</v>
      </c>
      <c r="C758" s="10">
        <v>97446</v>
      </c>
      <c r="D758">
        <v>39</v>
      </c>
      <c r="E758">
        <v>12</v>
      </c>
      <c r="F758">
        <v>81</v>
      </c>
      <c r="G758">
        <v>57</v>
      </c>
      <c r="H758">
        <v>0</v>
      </c>
      <c r="I758">
        <v>50.6</v>
      </c>
      <c r="J758">
        <v>-1.2</v>
      </c>
      <c r="K758">
        <v>43.2</v>
      </c>
      <c r="L758">
        <v>-1.5</v>
      </c>
      <c r="M758">
        <v>71.099999999999994</v>
      </c>
      <c r="N758">
        <v>-1.1000000000000001</v>
      </c>
      <c r="O758">
        <v>36.799999999999997</v>
      </c>
      <c r="P758">
        <v>-0.8</v>
      </c>
      <c r="U758" t="s">
        <v>726</v>
      </c>
      <c r="V758">
        <f t="shared" si="111"/>
        <v>97446</v>
      </c>
      <c r="W758" t="str">
        <f t="shared" si="112"/>
        <v>Onondaga-Brant Public School</v>
      </c>
      <c r="X758" t="str">
        <f>VLOOKUP($C758,$AJ$3:$AN$4906,3,FALSE)</f>
        <v>21 Brant School Road 1</v>
      </c>
      <c r="Y758" t="str">
        <f>VLOOKUP($C758,$AJ$3:$AN$4906,4,FALSE)</f>
        <v>Brantford</v>
      </c>
      <c r="Z758" t="str">
        <f>VLOOKUP($C758,$AJ$3:$AN$4906,5,FALSE)</f>
        <v>N3T5L4</v>
      </c>
      <c r="AA758">
        <f t="shared" si="113"/>
        <v>50.6</v>
      </c>
      <c r="AB758">
        <f t="shared" si="114"/>
        <v>-1.2</v>
      </c>
      <c r="AC758">
        <f t="shared" si="115"/>
        <v>43.2</v>
      </c>
      <c r="AD758">
        <f t="shared" si="116"/>
        <v>-1.5</v>
      </c>
      <c r="AE758">
        <f t="shared" si="117"/>
        <v>71.099999999999994</v>
      </c>
      <c r="AF758">
        <f t="shared" si="118"/>
        <v>-1.1000000000000001</v>
      </c>
      <c r="AG758">
        <f t="shared" si="119"/>
        <v>36.799999999999997</v>
      </c>
      <c r="AH758">
        <f t="shared" si="120"/>
        <v>-0.8</v>
      </c>
      <c r="AJ758" s="9">
        <v>242420</v>
      </c>
      <c r="AK758" t="s">
        <v>259</v>
      </c>
      <c r="AL758" t="s">
        <v>5430</v>
      </c>
      <c r="AM758" t="s">
        <v>4970</v>
      </c>
      <c r="AN758" t="s">
        <v>5431</v>
      </c>
    </row>
    <row r="759" spans="1:40" x14ac:dyDescent="0.3">
      <c r="A759" t="s">
        <v>726</v>
      </c>
      <c r="B759" t="s">
        <v>765</v>
      </c>
      <c r="C759" s="10">
        <v>97578</v>
      </c>
      <c r="D759">
        <v>33</v>
      </c>
      <c r="E759">
        <v>19</v>
      </c>
      <c r="F759">
        <v>59</v>
      </c>
      <c r="G759">
        <v>98</v>
      </c>
      <c r="H759">
        <v>0</v>
      </c>
      <c r="I759">
        <v>68.599999999999994</v>
      </c>
      <c r="J759">
        <v>0.4</v>
      </c>
      <c r="K759">
        <v>57.6</v>
      </c>
      <c r="L759">
        <v>0.2</v>
      </c>
      <c r="M759">
        <v>80.099999999999994</v>
      </c>
      <c r="N759">
        <v>0.2</v>
      </c>
      <c r="O759">
        <v>36.700000000000003</v>
      </c>
      <c r="P759">
        <v>-0.4</v>
      </c>
      <c r="U759" t="s">
        <v>726</v>
      </c>
      <c r="V759">
        <f t="shared" si="111"/>
        <v>97578</v>
      </c>
      <c r="W759" t="str">
        <f t="shared" si="112"/>
        <v>Paris Central Public School</v>
      </c>
      <c r="X759" t="str">
        <f>VLOOKUP($C759,$AJ$3:$AN$4906,3,FALSE)</f>
        <v>7 Broadway St E</v>
      </c>
      <c r="Y759" t="str">
        <f>VLOOKUP($C759,$AJ$3:$AN$4906,4,FALSE)</f>
        <v>Paris</v>
      </c>
      <c r="Z759" t="str">
        <f>VLOOKUP($C759,$AJ$3:$AN$4906,5,FALSE)</f>
        <v>N3L2R2</v>
      </c>
      <c r="AA759">
        <f t="shared" si="113"/>
        <v>68.599999999999994</v>
      </c>
      <c r="AB759">
        <f t="shared" si="114"/>
        <v>0.4</v>
      </c>
      <c r="AC759">
        <f t="shared" si="115"/>
        <v>57.6</v>
      </c>
      <c r="AD759">
        <f t="shared" si="116"/>
        <v>0.2</v>
      </c>
      <c r="AE759">
        <f t="shared" si="117"/>
        <v>80.099999999999994</v>
      </c>
      <c r="AF759">
        <f t="shared" si="118"/>
        <v>0.2</v>
      </c>
      <c r="AG759">
        <f t="shared" si="119"/>
        <v>36.700000000000003</v>
      </c>
      <c r="AH759">
        <f t="shared" si="120"/>
        <v>-0.4</v>
      </c>
      <c r="AJ759" s="9">
        <v>384771</v>
      </c>
      <c r="AK759" t="s">
        <v>262</v>
      </c>
      <c r="AL759" t="s">
        <v>5432</v>
      </c>
      <c r="AM759" t="s">
        <v>3433</v>
      </c>
      <c r="AN759" t="s">
        <v>5433</v>
      </c>
    </row>
    <row r="760" spans="1:40" x14ac:dyDescent="0.3">
      <c r="A760" t="s">
        <v>726</v>
      </c>
      <c r="B760" t="s">
        <v>766</v>
      </c>
      <c r="C760" s="10">
        <v>451304</v>
      </c>
      <c r="D760">
        <v>10</v>
      </c>
      <c r="E760">
        <v>14</v>
      </c>
      <c r="F760">
        <v>69</v>
      </c>
      <c r="G760">
        <v>67</v>
      </c>
      <c r="H760">
        <v>0</v>
      </c>
      <c r="I760">
        <v>74.599999999999994</v>
      </c>
      <c r="J760">
        <v>1.4</v>
      </c>
      <c r="K760">
        <v>66.7</v>
      </c>
      <c r="L760">
        <v>1.6</v>
      </c>
      <c r="M760">
        <v>76.900000000000006</v>
      </c>
      <c r="N760">
        <v>0.5</v>
      </c>
      <c r="O760">
        <v>55.2</v>
      </c>
      <c r="P760">
        <v>1.8</v>
      </c>
      <c r="U760" t="s">
        <v>726</v>
      </c>
      <c r="V760">
        <f t="shared" si="111"/>
        <v>451304</v>
      </c>
      <c r="W760" t="str">
        <f t="shared" si="112"/>
        <v>Port Rowan Public School</v>
      </c>
      <c r="X760" t="str">
        <f>VLOOKUP($C760,$AJ$3:$AN$4906,3,FALSE)</f>
        <v>48 College Ave</v>
      </c>
      <c r="Y760" t="str">
        <f>VLOOKUP($C760,$AJ$3:$AN$4906,4,FALSE)</f>
        <v>Port Rowan</v>
      </c>
      <c r="Z760" t="str">
        <f>VLOOKUP($C760,$AJ$3:$AN$4906,5,FALSE)</f>
        <v>N0E1M0</v>
      </c>
      <c r="AA760">
        <f t="shared" si="113"/>
        <v>74.599999999999994</v>
      </c>
      <c r="AB760">
        <f t="shared" si="114"/>
        <v>1.4</v>
      </c>
      <c r="AC760">
        <f t="shared" si="115"/>
        <v>66.7</v>
      </c>
      <c r="AD760">
        <f t="shared" si="116"/>
        <v>1.6</v>
      </c>
      <c r="AE760">
        <f t="shared" si="117"/>
        <v>76.900000000000006</v>
      </c>
      <c r="AF760">
        <f t="shared" si="118"/>
        <v>0.5</v>
      </c>
      <c r="AG760">
        <f t="shared" si="119"/>
        <v>55.2</v>
      </c>
      <c r="AH760">
        <f t="shared" si="120"/>
        <v>1.8</v>
      </c>
      <c r="AJ760" s="9">
        <v>167811</v>
      </c>
      <c r="AK760" t="s">
        <v>5434</v>
      </c>
      <c r="AL760" t="s">
        <v>5435</v>
      </c>
      <c r="AM760" t="s">
        <v>4974</v>
      </c>
      <c r="AN760" t="s">
        <v>5436</v>
      </c>
    </row>
    <row r="761" spans="1:40" x14ac:dyDescent="0.3">
      <c r="A761" t="s">
        <v>726</v>
      </c>
      <c r="B761" t="s">
        <v>767</v>
      </c>
      <c r="C761" s="10">
        <v>452866</v>
      </c>
      <c r="D761">
        <v>10</v>
      </c>
      <c r="E761">
        <v>36</v>
      </c>
      <c r="F761">
        <v>53</v>
      </c>
      <c r="G761">
        <v>78</v>
      </c>
      <c r="H761">
        <v>0</v>
      </c>
      <c r="I761">
        <v>42.5</v>
      </c>
      <c r="J761">
        <v>-0.3</v>
      </c>
      <c r="K761">
        <v>35.799999999999997</v>
      </c>
      <c r="L761">
        <v>-0.2</v>
      </c>
      <c r="M761">
        <v>47.4</v>
      </c>
      <c r="N761">
        <v>-1.7</v>
      </c>
      <c r="O761">
        <v>19.2</v>
      </c>
      <c r="P761">
        <v>-0.5</v>
      </c>
      <c r="U761" t="s">
        <v>726</v>
      </c>
      <c r="V761">
        <f t="shared" si="111"/>
        <v>452866</v>
      </c>
      <c r="W761" t="str">
        <f t="shared" si="112"/>
        <v>Prince Charles Public School</v>
      </c>
      <c r="X761" t="str">
        <f>VLOOKUP($C761,$AJ$3:$AN$4906,3,FALSE)</f>
        <v>40 Morton Ave</v>
      </c>
      <c r="Y761" t="str">
        <f>VLOOKUP($C761,$AJ$3:$AN$4906,4,FALSE)</f>
        <v>Brantford</v>
      </c>
      <c r="Z761" t="str">
        <f>VLOOKUP($C761,$AJ$3:$AN$4906,5,FALSE)</f>
        <v>N3R2N5</v>
      </c>
      <c r="AA761">
        <f t="shared" si="113"/>
        <v>42.5</v>
      </c>
      <c r="AB761">
        <f t="shared" si="114"/>
        <v>-0.3</v>
      </c>
      <c r="AC761">
        <f t="shared" si="115"/>
        <v>35.799999999999997</v>
      </c>
      <c r="AD761">
        <f t="shared" si="116"/>
        <v>-0.2</v>
      </c>
      <c r="AE761">
        <f t="shared" si="117"/>
        <v>47.4</v>
      </c>
      <c r="AF761">
        <f t="shared" si="118"/>
        <v>-1.7</v>
      </c>
      <c r="AG761">
        <f t="shared" si="119"/>
        <v>19.2</v>
      </c>
      <c r="AH761">
        <f t="shared" si="120"/>
        <v>-0.5</v>
      </c>
      <c r="AJ761" s="9">
        <v>488550</v>
      </c>
      <c r="AK761" t="s">
        <v>5437</v>
      </c>
      <c r="AL761" t="s">
        <v>5389</v>
      </c>
      <c r="AM761" t="s">
        <v>3523</v>
      </c>
      <c r="AN761" t="s">
        <v>5390</v>
      </c>
    </row>
    <row r="762" spans="1:40" x14ac:dyDescent="0.3">
      <c r="A762" t="s">
        <v>726</v>
      </c>
      <c r="B762" t="s">
        <v>436</v>
      </c>
      <c r="C762" s="10">
        <v>456764</v>
      </c>
      <c r="D762">
        <v>5</v>
      </c>
      <c r="E762">
        <v>42</v>
      </c>
      <c r="F762">
        <v>63</v>
      </c>
      <c r="G762">
        <v>67</v>
      </c>
      <c r="H762">
        <v>0</v>
      </c>
      <c r="I762">
        <v>30.2</v>
      </c>
      <c r="J762">
        <v>-0.8</v>
      </c>
      <c r="K762">
        <v>11.1</v>
      </c>
      <c r="L762">
        <v>-1.7</v>
      </c>
      <c r="M762">
        <v>59.7</v>
      </c>
      <c r="N762">
        <v>0.1</v>
      </c>
      <c r="O762">
        <v>14.9</v>
      </c>
      <c r="P762">
        <v>-0.3</v>
      </c>
      <c r="U762" t="s">
        <v>726</v>
      </c>
      <c r="V762">
        <f t="shared" si="111"/>
        <v>456764</v>
      </c>
      <c r="W762" t="str">
        <f t="shared" si="112"/>
        <v>Princess Elizabeth Public School</v>
      </c>
      <c r="X762" t="str">
        <f>VLOOKUP($C762,$AJ$3:$AN$4906,3,FALSE)</f>
        <v>60 Tecumseh St</v>
      </c>
      <c r="Y762" t="str">
        <f>VLOOKUP($C762,$AJ$3:$AN$4906,4,FALSE)</f>
        <v>Brantford</v>
      </c>
      <c r="Z762" t="str">
        <f>VLOOKUP($C762,$AJ$3:$AN$4906,5,FALSE)</f>
        <v>N3S2B5</v>
      </c>
      <c r="AA762">
        <f t="shared" si="113"/>
        <v>30.2</v>
      </c>
      <c r="AB762">
        <f t="shared" si="114"/>
        <v>-0.8</v>
      </c>
      <c r="AC762">
        <f t="shared" si="115"/>
        <v>11.1</v>
      </c>
      <c r="AD762">
        <f t="shared" si="116"/>
        <v>-1.7</v>
      </c>
      <c r="AE762">
        <f t="shared" si="117"/>
        <v>59.7</v>
      </c>
      <c r="AF762">
        <f t="shared" si="118"/>
        <v>0.1</v>
      </c>
      <c r="AG762">
        <f t="shared" si="119"/>
        <v>14.9</v>
      </c>
      <c r="AH762">
        <f t="shared" si="120"/>
        <v>-0.3</v>
      </c>
      <c r="AJ762" s="9">
        <v>164852</v>
      </c>
      <c r="AK762" t="s">
        <v>5438</v>
      </c>
      <c r="AL762" t="s">
        <v>5439</v>
      </c>
      <c r="AM762" t="s">
        <v>4970</v>
      </c>
      <c r="AN762" t="s">
        <v>5440</v>
      </c>
    </row>
    <row r="763" spans="1:40" x14ac:dyDescent="0.3">
      <c r="A763" t="s">
        <v>726</v>
      </c>
      <c r="B763" t="s">
        <v>768</v>
      </c>
      <c r="C763" s="10">
        <v>469505</v>
      </c>
      <c r="D763">
        <v>23</v>
      </c>
      <c r="E763">
        <v>15</v>
      </c>
      <c r="F763">
        <v>86</v>
      </c>
      <c r="G763">
        <v>80</v>
      </c>
      <c r="H763">
        <v>0</v>
      </c>
      <c r="I763">
        <v>60.5</v>
      </c>
      <c r="J763">
        <v>-0.2</v>
      </c>
      <c r="K763">
        <v>46.5</v>
      </c>
      <c r="L763">
        <v>-0.8</v>
      </c>
      <c r="M763">
        <v>80</v>
      </c>
      <c r="N763">
        <v>0.3</v>
      </c>
      <c r="O763">
        <v>47.5</v>
      </c>
      <c r="P763">
        <v>0.6</v>
      </c>
      <c r="U763" t="s">
        <v>726</v>
      </c>
      <c r="V763">
        <f t="shared" si="111"/>
        <v>469505</v>
      </c>
      <c r="W763" t="str">
        <f t="shared" si="112"/>
        <v>Rainham Central School</v>
      </c>
      <c r="X763" t="str">
        <f>VLOOKUP($C763,$AJ$3:$AN$4906,3,FALSE)</f>
        <v>572 Concession 5 RR 1</v>
      </c>
      <c r="Y763" t="str">
        <f>VLOOKUP($C763,$AJ$3:$AN$4906,4,FALSE)</f>
        <v>Fisherville</v>
      </c>
      <c r="Z763" t="str">
        <f>VLOOKUP($C763,$AJ$3:$AN$4906,5,FALSE)</f>
        <v>N0A1G0</v>
      </c>
      <c r="AA763">
        <f t="shared" si="113"/>
        <v>60.5</v>
      </c>
      <c r="AB763">
        <f t="shared" si="114"/>
        <v>-0.2</v>
      </c>
      <c r="AC763">
        <f t="shared" si="115"/>
        <v>46.5</v>
      </c>
      <c r="AD763">
        <f t="shared" si="116"/>
        <v>-0.8</v>
      </c>
      <c r="AE763">
        <f t="shared" si="117"/>
        <v>80</v>
      </c>
      <c r="AF763">
        <f t="shared" si="118"/>
        <v>0.3</v>
      </c>
      <c r="AG763">
        <f t="shared" si="119"/>
        <v>47.5</v>
      </c>
      <c r="AH763">
        <f t="shared" si="120"/>
        <v>0.6</v>
      </c>
      <c r="AJ763" s="9">
        <v>247352</v>
      </c>
      <c r="AK763" t="s">
        <v>5441</v>
      </c>
      <c r="AL763" t="s">
        <v>5392</v>
      </c>
      <c r="AM763" t="s">
        <v>5120</v>
      </c>
      <c r="AN763" t="s">
        <v>5393</v>
      </c>
    </row>
    <row r="764" spans="1:40" x14ac:dyDescent="0.3">
      <c r="A764" t="s">
        <v>726</v>
      </c>
      <c r="B764" t="s">
        <v>769</v>
      </c>
      <c r="C764" s="10">
        <v>485306</v>
      </c>
      <c r="D764">
        <v>35</v>
      </c>
      <c r="E764">
        <v>14</v>
      </c>
      <c r="F764">
        <v>150</v>
      </c>
      <c r="G764">
        <v>220</v>
      </c>
      <c r="H764">
        <v>0</v>
      </c>
      <c r="I764">
        <v>67</v>
      </c>
      <c r="J764">
        <v>0</v>
      </c>
      <c r="K764">
        <v>59.3</v>
      </c>
      <c r="L764">
        <v>-0.1</v>
      </c>
      <c r="M764">
        <v>88.9</v>
      </c>
      <c r="N764">
        <v>0.8</v>
      </c>
      <c r="O764">
        <v>60.9</v>
      </c>
      <c r="P764">
        <v>1.2</v>
      </c>
      <c r="U764" t="s">
        <v>726</v>
      </c>
      <c r="V764">
        <f t="shared" si="111"/>
        <v>485306</v>
      </c>
      <c r="W764" t="str">
        <f t="shared" si="112"/>
        <v>River Heights School</v>
      </c>
      <c r="X764" t="str">
        <f>VLOOKUP($C764,$AJ$3:$AN$4906,3,FALSE)</f>
        <v>37 Forfar St E</v>
      </c>
      <c r="Y764" t="str">
        <f>VLOOKUP($C764,$AJ$3:$AN$4906,4,FALSE)</f>
        <v>Caledonia</v>
      </c>
      <c r="Z764" t="str">
        <f>VLOOKUP($C764,$AJ$3:$AN$4906,5,FALSE)</f>
        <v>N3W1L6</v>
      </c>
      <c r="AA764">
        <f t="shared" si="113"/>
        <v>67</v>
      </c>
      <c r="AB764">
        <f t="shared" si="114"/>
        <v>0</v>
      </c>
      <c r="AC764">
        <f t="shared" si="115"/>
        <v>59.3</v>
      </c>
      <c r="AD764">
        <f t="shared" si="116"/>
        <v>-0.1</v>
      </c>
      <c r="AE764">
        <f t="shared" si="117"/>
        <v>88.9</v>
      </c>
      <c r="AF764">
        <f t="shared" si="118"/>
        <v>0.8</v>
      </c>
      <c r="AG764">
        <f t="shared" si="119"/>
        <v>60.9</v>
      </c>
      <c r="AH764">
        <f t="shared" si="120"/>
        <v>1.2</v>
      </c>
      <c r="AJ764" s="9">
        <v>156051</v>
      </c>
      <c r="AK764" t="s">
        <v>264</v>
      </c>
      <c r="AL764" t="s">
        <v>5442</v>
      </c>
      <c r="AM764" t="s">
        <v>5056</v>
      </c>
      <c r="AN764" t="s">
        <v>5443</v>
      </c>
    </row>
    <row r="765" spans="1:40" x14ac:dyDescent="0.3">
      <c r="A765" t="s">
        <v>726</v>
      </c>
      <c r="B765" t="s">
        <v>770</v>
      </c>
      <c r="C765" s="10">
        <v>494208</v>
      </c>
      <c r="D765">
        <v>32</v>
      </c>
      <c r="E765">
        <v>22</v>
      </c>
      <c r="F765">
        <v>80</v>
      </c>
      <c r="G765">
        <v>92</v>
      </c>
      <c r="H765">
        <v>0</v>
      </c>
      <c r="I765">
        <v>45.6</v>
      </c>
      <c r="J765">
        <v>-1.2</v>
      </c>
      <c r="K765">
        <v>41.3</v>
      </c>
      <c r="L765">
        <v>-1.1000000000000001</v>
      </c>
      <c r="M765">
        <v>72.8</v>
      </c>
      <c r="N765">
        <v>-0.6</v>
      </c>
      <c r="O765">
        <v>40.200000000000003</v>
      </c>
      <c r="P765">
        <v>-0.1</v>
      </c>
      <c r="U765" t="s">
        <v>726</v>
      </c>
      <c r="V765">
        <f t="shared" si="111"/>
        <v>494208</v>
      </c>
      <c r="W765" t="str">
        <f t="shared" si="112"/>
        <v>Russell Reid Public School</v>
      </c>
      <c r="X765" t="str">
        <f>VLOOKUP($C765,$AJ$3:$AN$4906,3,FALSE)</f>
        <v>43 Cambridge Dr</v>
      </c>
      <c r="Y765" t="str">
        <f>VLOOKUP($C765,$AJ$3:$AN$4906,4,FALSE)</f>
        <v>Brantford</v>
      </c>
      <c r="Z765" t="str">
        <f>VLOOKUP($C765,$AJ$3:$AN$4906,5,FALSE)</f>
        <v>N3R5E3</v>
      </c>
      <c r="AA765">
        <f t="shared" si="113"/>
        <v>45.6</v>
      </c>
      <c r="AB765">
        <f t="shared" si="114"/>
        <v>-1.2</v>
      </c>
      <c r="AC765">
        <f t="shared" si="115"/>
        <v>41.3</v>
      </c>
      <c r="AD765">
        <f t="shared" si="116"/>
        <v>-1.1000000000000001</v>
      </c>
      <c r="AE765">
        <f t="shared" si="117"/>
        <v>72.8</v>
      </c>
      <c r="AF765">
        <f t="shared" si="118"/>
        <v>-0.6</v>
      </c>
      <c r="AG765">
        <f t="shared" si="119"/>
        <v>40.200000000000003</v>
      </c>
      <c r="AH765">
        <f t="shared" si="120"/>
        <v>-0.1</v>
      </c>
      <c r="AJ765" s="9">
        <v>327445</v>
      </c>
      <c r="AK765" t="s">
        <v>265</v>
      </c>
      <c r="AL765" t="s">
        <v>5444</v>
      </c>
      <c r="AM765" t="s">
        <v>5445</v>
      </c>
      <c r="AN765" t="s">
        <v>5446</v>
      </c>
    </row>
    <row r="766" spans="1:40" x14ac:dyDescent="0.3">
      <c r="A766" t="s">
        <v>726</v>
      </c>
      <c r="B766" t="s">
        <v>771</v>
      </c>
      <c r="C766" s="10">
        <v>505510</v>
      </c>
      <c r="D766">
        <v>23</v>
      </c>
      <c r="E766">
        <v>7</v>
      </c>
      <c r="F766">
        <v>68</v>
      </c>
      <c r="G766">
        <v>38</v>
      </c>
      <c r="H766">
        <v>0</v>
      </c>
      <c r="I766">
        <v>50.7</v>
      </c>
      <c r="J766">
        <v>-1</v>
      </c>
      <c r="K766">
        <v>50</v>
      </c>
      <c r="L766">
        <v>-0.7</v>
      </c>
      <c r="M766">
        <v>78.900000000000006</v>
      </c>
      <c r="N766">
        <v>-0.1</v>
      </c>
      <c r="O766">
        <v>34.200000000000003</v>
      </c>
      <c r="P766">
        <v>-0.7</v>
      </c>
      <c r="U766" t="s">
        <v>726</v>
      </c>
      <c r="V766">
        <f t="shared" si="111"/>
        <v>505510</v>
      </c>
      <c r="W766" t="str">
        <f t="shared" si="112"/>
        <v>Seneca Central Public School</v>
      </c>
      <c r="X766" t="str">
        <f>VLOOKUP($C766,$AJ$3:$AN$4906,3,FALSE)</f>
        <v>2767 Regional Road #9</v>
      </c>
      <c r="Y766" t="str">
        <f>VLOOKUP($C766,$AJ$3:$AN$4906,4,FALSE)</f>
        <v>York</v>
      </c>
      <c r="Z766" t="str">
        <f>VLOOKUP($C766,$AJ$3:$AN$4906,5,FALSE)</f>
        <v>N0A1R0</v>
      </c>
      <c r="AA766">
        <f t="shared" si="113"/>
        <v>50.7</v>
      </c>
      <c r="AB766">
        <f t="shared" si="114"/>
        <v>-1</v>
      </c>
      <c r="AC766">
        <f t="shared" si="115"/>
        <v>50</v>
      </c>
      <c r="AD766">
        <f t="shared" si="116"/>
        <v>-0.7</v>
      </c>
      <c r="AE766">
        <f t="shared" si="117"/>
        <v>78.900000000000006</v>
      </c>
      <c r="AF766">
        <f t="shared" si="118"/>
        <v>-0.1</v>
      </c>
      <c r="AG766">
        <f t="shared" si="119"/>
        <v>34.200000000000003</v>
      </c>
      <c r="AH766">
        <f t="shared" si="120"/>
        <v>-0.7</v>
      </c>
      <c r="AJ766" s="9">
        <v>530457</v>
      </c>
      <c r="AK766" t="s">
        <v>5447</v>
      </c>
      <c r="AL766" t="s">
        <v>5448</v>
      </c>
      <c r="AM766" t="s">
        <v>4970</v>
      </c>
      <c r="AN766" t="s">
        <v>5449</v>
      </c>
    </row>
    <row r="767" spans="1:40" x14ac:dyDescent="0.3">
      <c r="A767" t="s">
        <v>726</v>
      </c>
      <c r="B767" t="s">
        <v>772</v>
      </c>
      <c r="C767" s="10">
        <v>521760</v>
      </c>
      <c r="D767">
        <v>37</v>
      </c>
      <c r="E767">
        <v>11</v>
      </c>
      <c r="F767">
        <v>124</v>
      </c>
      <c r="G767">
        <v>119</v>
      </c>
      <c r="H767">
        <v>0</v>
      </c>
      <c r="I767">
        <v>60.5</v>
      </c>
      <c r="J767">
        <v>-0.6</v>
      </c>
      <c r="K767">
        <v>52.4</v>
      </c>
      <c r="L767">
        <v>-0.8</v>
      </c>
      <c r="M767">
        <v>84.9</v>
      </c>
      <c r="N767">
        <v>0.3</v>
      </c>
      <c r="O767">
        <v>47.9</v>
      </c>
      <c r="P767">
        <v>0</v>
      </c>
      <c r="U767" t="s">
        <v>726</v>
      </c>
      <c r="V767">
        <f t="shared" si="111"/>
        <v>521760</v>
      </c>
      <c r="W767" t="str">
        <f t="shared" si="112"/>
        <v>St George-German Public School</v>
      </c>
      <c r="X767" t="str">
        <f>VLOOKUP($C767,$AJ$3:$AN$4906,3,FALSE)</f>
        <v>3 College St</v>
      </c>
      <c r="Y767" t="str">
        <f>VLOOKUP($C767,$AJ$3:$AN$4906,4,FALSE)</f>
        <v>St George</v>
      </c>
      <c r="Z767" t="str">
        <f>VLOOKUP($C767,$AJ$3:$AN$4906,5,FALSE)</f>
        <v>N0E1N0</v>
      </c>
      <c r="AA767">
        <f t="shared" si="113"/>
        <v>60.5</v>
      </c>
      <c r="AB767">
        <f t="shared" si="114"/>
        <v>-0.6</v>
      </c>
      <c r="AC767">
        <f t="shared" si="115"/>
        <v>52.4</v>
      </c>
      <c r="AD767">
        <f t="shared" si="116"/>
        <v>-0.8</v>
      </c>
      <c r="AE767">
        <f t="shared" si="117"/>
        <v>84.9</v>
      </c>
      <c r="AF767">
        <f t="shared" si="118"/>
        <v>0.3</v>
      </c>
      <c r="AG767">
        <f t="shared" si="119"/>
        <v>47.9</v>
      </c>
      <c r="AH767">
        <f t="shared" si="120"/>
        <v>0</v>
      </c>
      <c r="AJ767" s="9">
        <v>64491</v>
      </c>
      <c r="AK767" t="s">
        <v>5450</v>
      </c>
      <c r="AL767" t="s">
        <v>5451</v>
      </c>
      <c r="AM767" t="s">
        <v>3433</v>
      </c>
      <c r="AN767" t="s">
        <v>5452</v>
      </c>
    </row>
    <row r="768" spans="1:40" x14ac:dyDescent="0.3">
      <c r="A768" t="s">
        <v>726</v>
      </c>
      <c r="B768" t="s">
        <v>773</v>
      </c>
      <c r="C768" s="10">
        <v>403725</v>
      </c>
      <c r="D768">
        <v>22</v>
      </c>
      <c r="E768">
        <v>7</v>
      </c>
      <c r="F768">
        <v>68</v>
      </c>
      <c r="G768">
        <v>57</v>
      </c>
      <c r="H768">
        <v>0</v>
      </c>
      <c r="I768">
        <v>62.5</v>
      </c>
      <c r="J768">
        <v>0</v>
      </c>
      <c r="K768">
        <v>58.8</v>
      </c>
      <c r="L768">
        <v>0.1</v>
      </c>
      <c r="M768">
        <v>69.3</v>
      </c>
      <c r="N768">
        <v>-0.9</v>
      </c>
      <c r="O768">
        <v>31.6</v>
      </c>
      <c r="P768">
        <v>-0.8</v>
      </c>
      <c r="U768" t="s">
        <v>726</v>
      </c>
      <c r="V768">
        <f t="shared" si="111"/>
        <v>403725</v>
      </c>
      <c r="W768" t="str">
        <f t="shared" si="112"/>
        <v>Teeterville Public School</v>
      </c>
      <c r="X768" t="str">
        <f>VLOOKUP($C768,$AJ$3:$AN$4906,3,FALSE)</f>
        <v>229 Teeter St</v>
      </c>
      <c r="Y768" t="str">
        <f>VLOOKUP($C768,$AJ$3:$AN$4906,4,FALSE)</f>
        <v>Teeterville</v>
      </c>
      <c r="Z768" t="str">
        <f>VLOOKUP($C768,$AJ$3:$AN$4906,5,FALSE)</f>
        <v>N0E1S0</v>
      </c>
      <c r="AA768">
        <f t="shared" si="113"/>
        <v>62.5</v>
      </c>
      <c r="AB768">
        <f t="shared" si="114"/>
        <v>0</v>
      </c>
      <c r="AC768">
        <f t="shared" si="115"/>
        <v>58.8</v>
      </c>
      <c r="AD768">
        <f t="shared" si="116"/>
        <v>0.1</v>
      </c>
      <c r="AE768">
        <f t="shared" si="117"/>
        <v>69.3</v>
      </c>
      <c r="AF768">
        <f t="shared" si="118"/>
        <v>-0.9</v>
      </c>
      <c r="AG768">
        <f t="shared" si="119"/>
        <v>31.6</v>
      </c>
      <c r="AH768">
        <f t="shared" si="120"/>
        <v>-0.8</v>
      </c>
      <c r="AJ768" s="9">
        <v>250627</v>
      </c>
      <c r="AK768" t="s">
        <v>266</v>
      </c>
      <c r="AL768" t="s">
        <v>5453</v>
      </c>
      <c r="AM768" t="s">
        <v>4710</v>
      </c>
      <c r="AN768" t="s">
        <v>5454</v>
      </c>
    </row>
    <row r="769" spans="1:40" x14ac:dyDescent="0.3">
      <c r="A769" t="s">
        <v>726</v>
      </c>
      <c r="B769" t="s">
        <v>774</v>
      </c>
      <c r="C769" s="10">
        <v>153931</v>
      </c>
      <c r="D769">
        <v>17</v>
      </c>
      <c r="E769">
        <v>19</v>
      </c>
      <c r="F769">
        <v>165</v>
      </c>
      <c r="G769">
        <v>147</v>
      </c>
      <c r="H769">
        <v>0</v>
      </c>
      <c r="I769">
        <v>52.4</v>
      </c>
      <c r="J769">
        <v>-0.3</v>
      </c>
      <c r="K769">
        <v>40.6</v>
      </c>
      <c r="L769">
        <v>-0.7</v>
      </c>
      <c r="M769">
        <v>59.2</v>
      </c>
      <c r="N769">
        <v>-1.5</v>
      </c>
      <c r="O769">
        <v>22.4</v>
      </c>
      <c r="P769">
        <v>-1</v>
      </c>
      <c r="U769" t="s">
        <v>726</v>
      </c>
      <c r="V769">
        <f t="shared" si="111"/>
        <v>153931</v>
      </c>
      <c r="W769" t="str">
        <f t="shared" si="112"/>
        <v>Thompson Creek Elementary School</v>
      </c>
      <c r="X769" t="str">
        <f>VLOOKUP($C769,$AJ$3:$AN$4906,3,FALSE)</f>
        <v>800 Cross St W</v>
      </c>
      <c r="Y769" t="str">
        <f>VLOOKUP($C769,$AJ$3:$AN$4906,4,FALSE)</f>
        <v>Dunnville</v>
      </c>
      <c r="Z769" t="str">
        <f>VLOOKUP($C769,$AJ$3:$AN$4906,5,FALSE)</f>
        <v>N1A1N7</v>
      </c>
      <c r="AA769">
        <f t="shared" si="113"/>
        <v>52.4</v>
      </c>
      <c r="AB769">
        <f t="shared" si="114"/>
        <v>-0.3</v>
      </c>
      <c r="AC769">
        <f t="shared" si="115"/>
        <v>40.6</v>
      </c>
      <c r="AD769">
        <f t="shared" si="116"/>
        <v>-0.7</v>
      </c>
      <c r="AE769">
        <f t="shared" si="117"/>
        <v>59.2</v>
      </c>
      <c r="AF769">
        <f t="shared" si="118"/>
        <v>-1.5</v>
      </c>
      <c r="AG769">
        <f t="shared" si="119"/>
        <v>22.4</v>
      </c>
      <c r="AH769">
        <f t="shared" si="120"/>
        <v>-1</v>
      </c>
      <c r="AJ769" s="9">
        <v>156035</v>
      </c>
      <c r="AK769" t="s">
        <v>5455</v>
      </c>
      <c r="AL769" t="s">
        <v>5398</v>
      </c>
      <c r="AM769" t="s">
        <v>4974</v>
      </c>
      <c r="AN769" t="s">
        <v>5399</v>
      </c>
    </row>
    <row r="770" spans="1:40" x14ac:dyDescent="0.3">
      <c r="A770" t="s">
        <v>726</v>
      </c>
      <c r="B770" t="s">
        <v>775</v>
      </c>
      <c r="C770" s="10">
        <v>584037</v>
      </c>
      <c r="D770">
        <v>18</v>
      </c>
      <c r="E770">
        <v>17</v>
      </c>
      <c r="F770">
        <v>75</v>
      </c>
      <c r="G770">
        <v>78</v>
      </c>
      <c r="H770">
        <v>0</v>
      </c>
      <c r="I770">
        <v>54</v>
      </c>
      <c r="J770">
        <v>-0.5</v>
      </c>
      <c r="K770">
        <v>54.7</v>
      </c>
      <c r="L770">
        <v>0.2</v>
      </c>
      <c r="M770">
        <v>73.7</v>
      </c>
      <c r="N770">
        <v>-0.2</v>
      </c>
      <c r="O770">
        <v>30.8</v>
      </c>
      <c r="P770">
        <v>-0.5</v>
      </c>
      <c r="U770" t="s">
        <v>726</v>
      </c>
      <c r="V770">
        <f t="shared" si="111"/>
        <v>584037</v>
      </c>
      <c r="W770" t="str">
        <f t="shared" si="112"/>
        <v>Walpole North Elementary School</v>
      </c>
      <c r="X770" t="str">
        <f>VLOOKUP($C770,$AJ$3:$AN$4906,3,FALSE)</f>
        <v>1895 Haldimand Road #55 R.R. 5</v>
      </c>
      <c r="Y770" t="str">
        <f>VLOOKUP($C770,$AJ$3:$AN$4906,4,FALSE)</f>
        <v>Hagersville</v>
      </c>
      <c r="Z770" t="str">
        <f>VLOOKUP($C770,$AJ$3:$AN$4906,5,FALSE)</f>
        <v>N0A1H0</v>
      </c>
      <c r="AA770">
        <f t="shared" si="113"/>
        <v>54</v>
      </c>
      <c r="AB770">
        <f t="shared" si="114"/>
        <v>-0.5</v>
      </c>
      <c r="AC770">
        <f t="shared" si="115"/>
        <v>54.7</v>
      </c>
      <c r="AD770">
        <f t="shared" si="116"/>
        <v>0.2</v>
      </c>
      <c r="AE770">
        <f t="shared" si="117"/>
        <v>73.7</v>
      </c>
      <c r="AF770">
        <f t="shared" si="118"/>
        <v>-0.2</v>
      </c>
      <c r="AG770">
        <f t="shared" si="119"/>
        <v>30.8</v>
      </c>
      <c r="AH770">
        <f t="shared" si="120"/>
        <v>-0.5</v>
      </c>
      <c r="AJ770" s="9">
        <v>208944</v>
      </c>
      <c r="AK770" t="s">
        <v>5456</v>
      </c>
      <c r="AL770" t="s">
        <v>5457</v>
      </c>
      <c r="AM770" t="s">
        <v>4011</v>
      </c>
      <c r="AN770" t="s">
        <v>4009</v>
      </c>
    </row>
    <row r="771" spans="1:40" x14ac:dyDescent="0.3">
      <c r="A771" t="s">
        <v>726</v>
      </c>
      <c r="B771" t="s">
        <v>776</v>
      </c>
      <c r="C771" s="10">
        <v>586110</v>
      </c>
      <c r="D771">
        <v>13</v>
      </c>
      <c r="E771">
        <v>11</v>
      </c>
      <c r="F771">
        <v>109</v>
      </c>
      <c r="G771">
        <v>135</v>
      </c>
      <c r="H771">
        <v>0</v>
      </c>
      <c r="I771">
        <v>59.6</v>
      </c>
      <c r="J771">
        <v>0.1</v>
      </c>
      <c r="K771">
        <v>45.9</v>
      </c>
      <c r="L771">
        <v>-0.4</v>
      </c>
      <c r="M771">
        <v>75.2</v>
      </c>
      <c r="N771">
        <v>0.1</v>
      </c>
      <c r="O771">
        <v>37.799999999999997</v>
      </c>
      <c r="P771">
        <v>0.2</v>
      </c>
      <c r="U771" t="s">
        <v>726</v>
      </c>
      <c r="V771">
        <f t="shared" si="111"/>
        <v>586110</v>
      </c>
      <c r="W771" t="str">
        <f t="shared" si="112"/>
        <v>Walsh Public School</v>
      </c>
      <c r="X771" t="str">
        <f>VLOOKUP($C771,$AJ$3:$AN$4906,3,FALSE)</f>
        <v>933 St John's Road West RR 2</v>
      </c>
      <c r="Y771" t="str">
        <f>VLOOKUP($C771,$AJ$3:$AN$4906,4,FALSE)</f>
        <v>Simcoe</v>
      </c>
      <c r="Z771" t="str">
        <f>VLOOKUP($C771,$AJ$3:$AN$4906,5,FALSE)</f>
        <v>N3Y4K1</v>
      </c>
      <c r="AA771">
        <f t="shared" si="113"/>
        <v>59.6</v>
      </c>
      <c r="AB771">
        <f t="shared" si="114"/>
        <v>0.1</v>
      </c>
      <c r="AC771">
        <f t="shared" si="115"/>
        <v>45.9</v>
      </c>
      <c r="AD771">
        <f t="shared" si="116"/>
        <v>-0.4</v>
      </c>
      <c r="AE771">
        <f t="shared" si="117"/>
        <v>75.2</v>
      </c>
      <c r="AF771">
        <f t="shared" si="118"/>
        <v>0.1</v>
      </c>
      <c r="AG771">
        <f t="shared" si="119"/>
        <v>37.799999999999997</v>
      </c>
      <c r="AH771">
        <f t="shared" si="120"/>
        <v>0.2</v>
      </c>
      <c r="AJ771" s="9">
        <v>383392</v>
      </c>
      <c r="AK771" t="s">
        <v>268</v>
      </c>
      <c r="AL771" t="s">
        <v>5458</v>
      </c>
      <c r="AM771" t="s">
        <v>4004</v>
      </c>
      <c r="AN771" t="s">
        <v>5459</v>
      </c>
    </row>
    <row r="772" spans="1:40" x14ac:dyDescent="0.3">
      <c r="A772" t="s">
        <v>726</v>
      </c>
      <c r="B772" t="s">
        <v>777</v>
      </c>
      <c r="C772" s="10">
        <v>176049</v>
      </c>
      <c r="D772">
        <v>43</v>
      </c>
      <c r="E772">
        <v>18</v>
      </c>
      <c r="F772">
        <v>196</v>
      </c>
      <c r="G772">
        <v>188</v>
      </c>
      <c r="H772">
        <v>0</v>
      </c>
      <c r="I772">
        <v>50.8</v>
      </c>
      <c r="J772">
        <v>-0.9</v>
      </c>
      <c r="K772">
        <v>41.3</v>
      </c>
      <c r="L772">
        <v>-1</v>
      </c>
      <c r="M772">
        <v>82.7</v>
      </c>
      <c r="N772">
        <v>0.4</v>
      </c>
      <c r="O772">
        <v>42.6</v>
      </c>
      <c r="P772">
        <v>-0.2</v>
      </c>
      <c r="U772" t="s">
        <v>726</v>
      </c>
      <c r="V772">
        <f t="shared" ref="V772:V835" si="121">VLOOKUP(C772,$AJ$3:$AN$4906,1,FALSE)</f>
        <v>176049</v>
      </c>
      <c r="W772" t="str">
        <f t="shared" ref="W772:W835" si="122">VLOOKUP(C772,$AJ$3:$AN$4906,2,FALSE)</f>
        <v>Walter Gretzky Elementary School</v>
      </c>
      <c r="X772" t="str">
        <f>VLOOKUP($C772,$AJ$3:$AN$4906,3,FALSE)</f>
        <v>365 Blackburn Drive</v>
      </c>
      <c r="Y772" t="str">
        <f>VLOOKUP($C772,$AJ$3:$AN$4906,4,FALSE)</f>
        <v>Brantford</v>
      </c>
      <c r="Z772" t="str">
        <f>VLOOKUP($C772,$AJ$3:$AN$4906,5,FALSE)</f>
        <v>N3T0G5</v>
      </c>
      <c r="AA772">
        <f t="shared" ref="AA772:AA835" si="123">I772</f>
        <v>50.8</v>
      </c>
      <c r="AB772">
        <f t="shared" ref="AB772:AB835" si="124">J772</f>
        <v>-0.9</v>
      </c>
      <c r="AC772">
        <f t="shared" ref="AC772:AC835" si="125">K772</f>
        <v>41.3</v>
      </c>
      <c r="AD772">
        <f t="shared" ref="AD772:AD835" si="126">L772</f>
        <v>-1</v>
      </c>
      <c r="AE772">
        <f t="shared" ref="AE772:AE835" si="127">M772</f>
        <v>82.7</v>
      </c>
      <c r="AF772">
        <f t="shared" ref="AF772:AF835" si="128">N772</f>
        <v>0.4</v>
      </c>
      <c r="AG772">
        <f t="shared" ref="AG772:AG835" si="129">O772</f>
        <v>42.6</v>
      </c>
      <c r="AH772">
        <f t="shared" ref="AH772:AH835" si="130">P772</f>
        <v>-0.2</v>
      </c>
      <c r="AJ772" s="9">
        <v>195774</v>
      </c>
      <c r="AK772" t="s">
        <v>269</v>
      </c>
      <c r="AL772" t="s">
        <v>5460</v>
      </c>
      <c r="AM772" t="s">
        <v>4970</v>
      </c>
      <c r="AN772" t="s">
        <v>5461</v>
      </c>
    </row>
    <row r="773" spans="1:40" x14ac:dyDescent="0.3">
      <c r="A773" t="s">
        <v>726</v>
      </c>
      <c r="B773" t="s">
        <v>778</v>
      </c>
      <c r="C773" s="10">
        <v>1899</v>
      </c>
      <c r="D773">
        <v>28</v>
      </c>
      <c r="E773">
        <v>14</v>
      </c>
      <c r="F773">
        <v>112</v>
      </c>
      <c r="G773">
        <v>105</v>
      </c>
      <c r="H773">
        <v>0</v>
      </c>
      <c r="I773">
        <v>72.3</v>
      </c>
      <c r="J773">
        <v>0.6</v>
      </c>
      <c r="K773">
        <v>64.3</v>
      </c>
      <c r="L773">
        <v>0.6</v>
      </c>
      <c r="M773">
        <v>69</v>
      </c>
      <c r="N773">
        <v>-1.1000000000000001</v>
      </c>
      <c r="O773">
        <v>31.4</v>
      </c>
      <c r="P773">
        <v>-0.9</v>
      </c>
      <c r="U773" t="s">
        <v>726</v>
      </c>
      <c r="V773">
        <f t="shared" si="121"/>
        <v>1899</v>
      </c>
      <c r="W773" t="str">
        <f t="shared" si="122"/>
        <v>Waterford Public School</v>
      </c>
      <c r="X773" t="str">
        <f>VLOOKUP($C773,$AJ$3:$AN$4906,3,FALSE)</f>
        <v>100 East Church St</v>
      </c>
      <c r="Y773" t="str">
        <f>VLOOKUP($C773,$AJ$3:$AN$4906,4,FALSE)</f>
        <v>Waterford</v>
      </c>
      <c r="Z773" t="str">
        <f>VLOOKUP($C773,$AJ$3:$AN$4906,5,FALSE)</f>
        <v>N0E1Y0</v>
      </c>
      <c r="AA773">
        <f t="shared" si="123"/>
        <v>72.3</v>
      </c>
      <c r="AB773">
        <f t="shared" si="124"/>
        <v>0.6</v>
      </c>
      <c r="AC773">
        <f t="shared" si="125"/>
        <v>64.3</v>
      </c>
      <c r="AD773">
        <f t="shared" si="126"/>
        <v>0.6</v>
      </c>
      <c r="AE773">
        <f t="shared" si="127"/>
        <v>69</v>
      </c>
      <c r="AF773">
        <f t="shared" si="128"/>
        <v>-1.1000000000000001</v>
      </c>
      <c r="AG773">
        <f t="shared" si="129"/>
        <v>31.4</v>
      </c>
      <c r="AH773">
        <f t="shared" si="130"/>
        <v>-0.9</v>
      </c>
      <c r="AJ773" s="9">
        <v>383376</v>
      </c>
      <c r="AK773" t="s">
        <v>270</v>
      </c>
      <c r="AL773" t="s">
        <v>5462</v>
      </c>
      <c r="AM773" t="s">
        <v>4055</v>
      </c>
      <c r="AN773" t="s">
        <v>4056</v>
      </c>
    </row>
    <row r="774" spans="1:40" x14ac:dyDescent="0.3">
      <c r="A774" t="s">
        <v>726</v>
      </c>
      <c r="B774" t="s">
        <v>779</v>
      </c>
      <c r="C774" s="10">
        <v>596647</v>
      </c>
      <c r="D774">
        <v>24</v>
      </c>
      <c r="E774">
        <v>29</v>
      </c>
      <c r="F774">
        <v>81</v>
      </c>
      <c r="G774">
        <v>70</v>
      </c>
      <c r="H774">
        <v>0</v>
      </c>
      <c r="I774">
        <v>60.5</v>
      </c>
      <c r="J774">
        <v>0.3</v>
      </c>
      <c r="K774">
        <v>50.6</v>
      </c>
      <c r="L774">
        <v>0.2</v>
      </c>
      <c r="M774">
        <v>77.099999999999994</v>
      </c>
      <c r="N774">
        <v>0.6</v>
      </c>
      <c r="O774">
        <v>42.9</v>
      </c>
      <c r="P774">
        <v>0.8</v>
      </c>
      <c r="U774" t="s">
        <v>726</v>
      </c>
      <c r="V774">
        <f t="shared" si="121"/>
        <v>596647</v>
      </c>
      <c r="W774" t="str">
        <f t="shared" si="122"/>
        <v>West Lynn Public School</v>
      </c>
      <c r="X774" t="str">
        <f>VLOOKUP($C774,$AJ$3:$AN$4906,3,FALSE)</f>
        <v>18 Parker Dr</v>
      </c>
      <c r="Y774" t="str">
        <f>VLOOKUP($C774,$AJ$3:$AN$4906,4,FALSE)</f>
        <v>Simcoe</v>
      </c>
      <c r="Z774" t="str">
        <f>VLOOKUP($C774,$AJ$3:$AN$4906,5,FALSE)</f>
        <v>N3Y1A1</v>
      </c>
      <c r="AA774">
        <f t="shared" si="123"/>
        <v>60.5</v>
      </c>
      <c r="AB774">
        <f t="shared" si="124"/>
        <v>0.3</v>
      </c>
      <c r="AC774">
        <f t="shared" si="125"/>
        <v>50.6</v>
      </c>
      <c r="AD774">
        <f t="shared" si="126"/>
        <v>0.2</v>
      </c>
      <c r="AE774">
        <f t="shared" si="127"/>
        <v>77.099999999999994</v>
      </c>
      <c r="AF774">
        <f t="shared" si="128"/>
        <v>0.6</v>
      </c>
      <c r="AG774">
        <f t="shared" si="129"/>
        <v>42.9</v>
      </c>
      <c r="AH774">
        <f t="shared" si="130"/>
        <v>0.8</v>
      </c>
      <c r="AJ774" s="9">
        <v>559458</v>
      </c>
      <c r="AK774" t="s">
        <v>271</v>
      </c>
      <c r="AL774" t="s">
        <v>5463</v>
      </c>
      <c r="AM774" t="s">
        <v>5056</v>
      </c>
      <c r="AN774" t="s">
        <v>5464</v>
      </c>
    </row>
    <row r="775" spans="1:40" x14ac:dyDescent="0.3">
      <c r="A775" t="s">
        <v>726</v>
      </c>
      <c r="B775" t="s">
        <v>780</v>
      </c>
      <c r="C775" s="10">
        <v>215321</v>
      </c>
      <c r="D775">
        <v>22</v>
      </c>
      <c r="E775">
        <v>29</v>
      </c>
      <c r="F775">
        <v>126</v>
      </c>
      <c r="G775">
        <v>103</v>
      </c>
      <c r="H775">
        <v>0</v>
      </c>
      <c r="I775">
        <v>44.8</v>
      </c>
      <c r="J775">
        <v>-0.6</v>
      </c>
      <c r="K775">
        <v>37.299999999999997</v>
      </c>
      <c r="L775">
        <v>-0.6</v>
      </c>
      <c r="M775">
        <v>66</v>
      </c>
      <c r="N775">
        <v>-0.3</v>
      </c>
      <c r="O775">
        <v>29.1</v>
      </c>
      <c r="P775">
        <v>-0.1</v>
      </c>
      <c r="U775" t="s">
        <v>726</v>
      </c>
      <c r="V775">
        <f t="shared" si="121"/>
        <v>215321</v>
      </c>
      <c r="W775" t="str">
        <f t="shared" si="122"/>
        <v>Woodman-Cainsville</v>
      </c>
      <c r="X775" t="str">
        <f>VLOOKUP($C775,$AJ$3:$AN$4906,3,FALSE)</f>
        <v>51 Woodman Drive</v>
      </c>
      <c r="Y775" t="str">
        <f>VLOOKUP($C775,$AJ$3:$AN$4906,4,FALSE)</f>
        <v>Brantford</v>
      </c>
      <c r="Z775" t="str">
        <f>VLOOKUP($C775,$AJ$3:$AN$4906,5,FALSE)</f>
        <v>N3S4K3</v>
      </c>
      <c r="AA775">
        <f t="shared" si="123"/>
        <v>44.8</v>
      </c>
      <c r="AB775">
        <f t="shared" si="124"/>
        <v>-0.6</v>
      </c>
      <c r="AC775">
        <f t="shared" si="125"/>
        <v>37.299999999999997</v>
      </c>
      <c r="AD775">
        <f t="shared" si="126"/>
        <v>-0.6</v>
      </c>
      <c r="AE775">
        <f t="shared" si="127"/>
        <v>66</v>
      </c>
      <c r="AF775">
        <f t="shared" si="128"/>
        <v>-0.3</v>
      </c>
      <c r="AG775">
        <f t="shared" si="129"/>
        <v>29.1</v>
      </c>
      <c r="AH775">
        <f t="shared" si="130"/>
        <v>-0.1</v>
      </c>
      <c r="AJ775" s="9">
        <v>590</v>
      </c>
      <c r="AK775" t="s">
        <v>5465</v>
      </c>
      <c r="AL775" t="s">
        <v>5466</v>
      </c>
      <c r="AM775" t="s">
        <v>5467</v>
      </c>
      <c r="AN775" t="s">
        <v>5468</v>
      </c>
    </row>
    <row r="776" spans="1:40" x14ac:dyDescent="0.3">
      <c r="A776" t="s">
        <v>726</v>
      </c>
      <c r="B776" t="s">
        <v>781</v>
      </c>
      <c r="C776" s="10">
        <v>192880</v>
      </c>
      <c r="D776">
        <v>26</v>
      </c>
      <c r="E776">
        <v>23</v>
      </c>
      <c r="F776">
        <v>136</v>
      </c>
      <c r="G776">
        <v>139</v>
      </c>
      <c r="H776">
        <v>0</v>
      </c>
      <c r="I776">
        <v>73.5</v>
      </c>
      <c r="J776">
        <v>1.1000000000000001</v>
      </c>
      <c r="K776">
        <v>65.400000000000006</v>
      </c>
      <c r="L776">
        <v>1.2</v>
      </c>
      <c r="M776">
        <v>82</v>
      </c>
      <c r="N776">
        <v>0.8</v>
      </c>
      <c r="O776">
        <v>51.1</v>
      </c>
      <c r="P776">
        <v>1.1000000000000001</v>
      </c>
      <c r="U776" t="s">
        <v>726</v>
      </c>
      <c r="V776">
        <f t="shared" si="121"/>
        <v>192880</v>
      </c>
      <c r="W776" t="str">
        <f t="shared" si="122"/>
        <v>Confederation Elementary School</v>
      </c>
      <c r="X776" t="str">
        <f>VLOOKUP($C776,$AJ$3:$AN$4906,3,FALSE)</f>
        <v>34 Norman St</v>
      </c>
      <c r="Y776" t="str">
        <f>VLOOKUP($C776,$AJ$3:$AN$4906,4,FALSE)</f>
        <v>Brantford</v>
      </c>
      <c r="Z776" t="str">
        <f>VLOOKUP($C776,$AJ$3:$AN$4906,5,FALSE)</f>
        <v>N3R2Y1</v>
      </c>
      <c r="AA776">
        <f t="shared" si="123"/>
        <v>73.5</v>
      </c>
      <c r="AB776">
        <f t="shared" si="124"/>
        <v>1.1000000000000001</v>
      </c>
      <c r="AC776">
        <f t="shared" si="125"/>
        <v>65.400000000000006</v>
      </c>
      <c r="AD776">
        <f t="shared" si="126"/>
        <v>1.2</v>
      </c>
      <c r="AE776">
        <f t="shared" si="127"/>
        <v>82</v>
      </c>
      <c r="AF776">
        <f t="shared" si="128"/>
        <v>0.8</v>
      </c>
      <c r="AG776">
        <f t="shared" si="129"/>
        <v>51.1</v>
      </c>
      <c r="AH776">
        <f t="shared" si="130"/>
        <v>1.1000000000000001</v>
      </c>
      <c r="AJ776" s="9">
        <v>890200</v>
      </c>
      <c r="AK776" t="s">
        <v>5469</v>
      </c>
      <c r="AL776" t="s">
        <v>5470</v>
      </c>
      <c r="AM776" t="s">
        <v>4282</v>
      </c>
      <c r="AN776" t="s">
        <v>5471</v>
      </c>
    </row>
    <row r="777" spans="1:40" x14ac:dyDescent="0.3">
      <c r="A777" t="s">
        <v>782</v>
      </c>
      <c r="B777" t="s">
        <v>783</v>
      </c>
      <c r="C777" s="10">
        <v>1104</v>
      </c>
      <c r="D777">
        <v>46</v>
      </c>
      <c r="E777">
        <v>22</v>
      </c>
      <c r="F777">
        <v>112</v>
      </c>
      <c r="G777">
        <v>157</v>
      </c>
      <c r="H777">
        <v>0</v>
      </c>
      <c r="I777">
        <v>67.400000000000006</v>
      </c>
      <c r="J777">
        <v>0</v>
      </c>
      <c r="K777">
        <v>60.7</v>
      </c>
      <c r="L777">
        <v>0</v>
      </c>
      <c r="M777">
        <v>71.3</v>
      </c>
      <c r="N777">
        <v>-1.3</v>
      </c>
      <c r="O777">
        <v>40.1</v>
      </c>
      <c r="P777">
        <v>-0.7</v>
      </c>
      <c r="U777" t="s">
        <v>782</v>
      </c>
      <c r="V777">
        <f t="shared" si="121"/>
        <v>1104</v>
      </c>
      <c r="W777" t="str">
        <f t="shared" si="122"/>
        <v>A V Graham Public School</v>
      </c>
      <c r="X777" t="str">
        <f>VLOOKUP($C777,$AJ$3:$AN$4906,3,FALSE)</f>
        <v>815 Brenda Cres</v>
      </c>
      <c r="Y777" t="str">
        <f>VLOOKUP($C777,$AJ$3:$AN$4906,4,FALSE)</f>
        <v>Tecumseh</v>
      </c>
      <c r="Z777" t="str">
        <f>VLOOKUP($C777,$AJ$3:$AN$4906,5,FALSE)</f>
        <v>N8N2G5</v>
      </c>
      <c r="AA777">
        <f t="shared" si="123"/>
        <v>67.400000000000006</v>
      </c>
      <c r="AB777">
        <f t="shared" si="124"/>
        <v>0</v>
      </c>
      <c r="AC777">
        <f t="shared" si="125"/>
        <v>60.7</v>
      </c>
      <c r="AD777">
        <f t="shared" si="126"/>
        <v>0</v>
      </c>
      <c r="AE777">
        <f t="shared" si="127"/>
        <v>71.3</v>
      </c>
      <c r="AF777">
        <f t="shared" si="128"/>
        <v>-1.3</v>
      </c>
      <c r="AG777">
        <f t="shared" si="129"/>
        <v>40.1</v>
      </c>
      <c r="AH777">
        <f t="shared" si="130"/>
        <v>-0.7</v>
      </c>
      <c r="AJ777" s="9">
        <v>505005</v>
      </c>
      <c r="AK777" t="s">
        <v>5472</v>
      </c>
      <c r="AL777" t="s">
        <v>5473</v>
      </c>
      <c r="AM777" t="s">
        <v>4404</v>
      </c>
      <c r="AN777" t="s">
        <v>5474</v>
      </c>
    </row>
    <row r="778" spans="1:40" x14ac:dyDescent="0.3">
      <c r="A778" t="s">
        <v>782</v>
      </c>
      <c r="B778" t="s">
        <v>784</v>
      </c>
      <c r="C778" s="10">
        <v>18660</v>
      </c>
      <c r="D778">
        <v>23</v>
      </c>
      <c r="E778">
        <v>29</v>
      </c>
      <c r="F778">
        <v>129</v>
      </c>
      <c r="G778">
        <v>130</v>
      </c>
      <c r="H778">
        <v>0</v>
      </c>
      <c r="I778">
        <v>51.6</v>
      </c>
      <c r="J778">
        <v>-0.4</v>
      </c>
      <c r="K778">
        <v>41.9</v>
      </c>
      <c r="L778">
        <v>-0.5</v>
      </c>
      <c r="M778">
        <v>62.7</v>
      </c>
      <c r="N778">
        <v>-1.2</v>
      </c>
      <c r="O778">
        <v>26.9</v>
      </c>
      <c r="P778">
        <v>-0.6</v>
      </c>
      <c r="U778" t="s">
        <v>782</v>
      </c>
      <c r="V778">
        <f t="shared" si="121"/>
        <v>18660</v>
      </c>
      <c r="W778" t="str">
        <f t="shared" si="122"/>
        <v>Amherstburg Public School</v>
      </c>
      <c r="X778" t="str">
        <f>VLOOKUP($C778,$AJ$3:$AN$4906,3,FALSE)</f>
        <v>252 Hamilton Dr</v>
      </c>
      <c r="Y778" t="str">
        <f>VLOOKUP($C778,$AJ$3:$AN$4906,4,FALSE)</f>
        <v>Amherstburg</v>
      </c>
      <c r="Z778" t="str">
        <f>VLOOKUP($C778,$AJ$3:$AN$4906,5,FALSE)</f>
        <v>N9V1E1</v>
      </c>
      <c r="AA778">
        <f t="shared" si="123"/>
        <v>51.6</v>
      </c>
      <c r="AB778">
        <f t="shared" si="124"/>
        <v>-0.4</v>
      </c>
      <c r="AC778">
        <f t="shared" si="125"/>
        <v>41.9</v>
      </c>
      <c r="AD778">
        <f t="shared" si="126"/>
        <v>-0.5</v>
      </c>
      <c r="AE778">
        <f t="shared" si="127"/>
        <v>62.7</v>
      </c>
      <c r="AF778">
        <f t="shared" si="128"/>
        <v>-1.2</v>
      </c>
      <c r="AG778">
        <f t="shared" si="129"/>
        <v>26.9</v>
      </c>
      <c r="AH778">
        <f t="shared" si="130"/>
        <v>-0.6</v>
      </c>
      <c r="AJ778" s="9">
        <v>894109</v>
      </c>
      <c r="AK778" t="s">
        <v>5475</v>
      </c>
      <c r="AL778" t="s">
        <v>5476</v>
      </c>
      <c r="AM778" t="s">
        <v>5477</v>
      </c>
      <c r="AN778" t="s">
        <v>5478</v>
      </c>
    </row>
    <row r="779" spans="1:40" x14ac:dyDescent="0.3">
      <c r="A779" t="s">
        <v>782</v>
      </c>
      <c r="B779" t="s">
        <v>785</v>
      </c>
      <c r="C779" s="10">
        <v>19054</v>
      </c>
      <c r="D779">
        <v>48</v>
      </c>
      <c r="E779">
        <v>11</v>
      </c>
      <c r="F779">
        <v>176</v>
      </c>
      <c r="G779">
        <v>185</v>
      </c>
      <c r="H779">
        <v>0</v>
      </c>
      <c r="I779">
        <v>66.2</v>
      </c>
      <c r="J779">
        <v>-0.4</v>
      </c>
      <c r="K779">
        <v>52.8</v>
      </c>
      <c r="L779">
        <v>-1.1000000000000001</v>
      </c>
      <c r="M779">
        <v>79.2</v>
      </c>
      <c r="N779">
        <v>-0.6</v>
      </c>
      <c r="O779">
        <v>38.4</v>
      </c>
      <c r="P779">
        <v>-1.1000000000000001</v>
      </c>
      <c r="U779" t="s">
        <v>782</v>
      </c>
      <c r="V779">
        <f t="shared" si="121"/>
        <v>19054</v>
      </c>
      <c r="W779" t="str">
        <f t="shared" si="122"/>
        <v>Anderdon Public School</v>
      </c>
      <c r="X779" t="str">
        <f>VLOOKUP($C779,$AJ$3:$AN$4906,3,FALSE)</f>
        <v>3170 Middle Side Rd</v>
      </c>
      <c r="Y779" t="str">
        <f>VLOOKUP($C779,$AJ$3:$AN$4906,4,FALSE)</f>
        <v>Amherstburg</v>
      </c>
      <c r="Z779" t="str">
        <f>VLOOKUP($C779,$AJ$3:$AN$4906,5,FALSE)</f>
        <v>N9V2Y9</v>
      </c>
      <c r="AA779">
        <f t="shared" si="123"/>
        <v>66.2</v>
      </c>
      <c r="AB779">
        <f t="shared" si="124"/>
        <v>-0.4</v>
      </c>
      <c r="AC779">
        <f t="shared" si="125"/>
        <v>52.8</v>
      </c>
      <c r="AD779">
        <f t="shared" si="126"/>
        <v>-1.1000000000000001</v>
      </c>
      <c r="AE779">
        <f t="shared" si="127"/>
        <v>79.2</v>
      </c>
      <c r="AF779">
        <f t="shared" si="128"/>
        <v>-0.6</v>
      </c>
      <c r="AG779">
        <f t="shared" si="129"/>
        <v>38.4</v>
      </c>
      <c r="AH779">
        <f t="shared" si="130"/>
        <v>-1.1000000000000001</v>
      </c>
      <c r="AJ779" s="9">
        <v>70661</v>
      </c>
      <c r="AK779" t="s">
        <v>5479</v>
      </c>
      <c r="AL779" t="s">
        <v>5480</v>
      </c>
      <c r="AM779" t="s">
        <v>4404</v>
      </c>
      <c r="AN779" t="s">
        <v>5481</v>
      </c>
    </row>
    <row r="780" spans="1:40" x14ac:dyDescent="0.3">
      <c r="A780" t="s">
        <v>782</v>
      </c>
      <c r="B780" t="s">
        <v>786</v>
      </c>
      <c r="C780" s="10">
        <v>41297</v>
      </c>
      <c r="D780">
        <v>45</v>
      </c>
      <c r="E780">
        <v>15</v>
      </c>
      <c r="F780">
        <v>215</v>
      </c>
      <c r="G780">
        <v>246</v>
      </c>
      <c r="H780">
        <v>0</v>
      </c>
      <c r="I780">
        <v>67.7</v>
      </c>
      <c r="J780">
        <v>-0.1</v>
      </c>
      <c r="K780">
        <v>55.3</v>
      </c>
      <c r="L780">
        <v>-0.6</v>
      </c>
      <c r="M780">
        <v>71.7</v>
      </c>
      <c r="N780">
        <v>-1.3</v>
      </c>
      <c r="O780">
        <v>29.7</v>
      </c>
      <c r="P780">
        <v>-1.7</v>
      </c>
      <c r="U780" t="s">
        <v>782</v>
      </c>
      <c r="V780">
        <f t="shared" si="121"/>
        <v>41297</v>
      </c>
      <c r="W780" t="str">
        <f t="shared" si="122"/>
        <v>Belle River Public School</v>
      </c>
      <c r="X780" t="str">
        <f>VLOOKUP($C780,$AJ$3:$AN$4906,3,FALSE)</f>
        <v>370 St. Peter St</v>
      </c>
      <c r="Y780" t="str">
        <f>VLOOKUP($C780,$AJ$3:$AN$4906,4,FALSE)</f>
        <v>Belle River</v>
      </c>
      <c r="Z780" t="str">
        <f>VLOOKUP($C780,$AJ$3:$AN$4906,5,FALSE)</f>
        <v>N0R1A0</v>
      </c>
      <c r="AA780">
        <f t="shared" si="123"/>
        <v>67.7</v>
      </c>
      <c r="AB780">
        <f t="shared" si="124"/>
        <v>-0.1</v>
      </c>
      <c r="AC780">
        <f t="shared" si="125"/>
        <v>55.3</v>
      </c>
      <c r="AD780">
        <f t="shared" si="126"/>
        <v>-0.6</v>
      </c>
      <c r="AE780">
        <f t="shared" si="127"/>
        <v>71.7</v>
      </c>
      <c r="AF780">
        <f t="shared" si="128"/>
        <v>-1.3</v>
      </c>
      <c r="AG780">
        <f t="shared" si="129"/>
        <v>29.7</v>
      </c>
      <c r="AH780">
        <f t="shared" si="130"/>
        <v>-1.7</v>
      </c>
      <c r="AJ780" s="9">
        <v>73784</v>
      </c>
      <c r="AK780" t="s">
        <v>5482</v>
      </c>
      <c r="AL780" t="s">
        <v>5483</v>
      </c>
      <c r="AM780" t="s">
        <v>5484</v>
      </c>
      <c r="AN780" t="s">
        <v>5485</v>
      </c>
    </row>
    <row r="781" spans="1:40" x14ac:dyDescent="0.3">
      <c r="A781" t="s">
        <v>782</v>
      </c>
      <c r="B781" t="s">
        <v>787</v>
      </c>
      <c r="C781" s="10">
        <v>41947</v>
      </c>
      <c r="D781">
        <v>53</v>
      </c>
      <c r="E781">
        <v>17</v>
      </c>
      <c r="F781">
        <v>218</v>
      </c>
      <c r="G781">
        <v>264</v>
      </c>
      <c r="H781">
        <v>0</v>
      </c>
      <c r="I781">
        <v>93.6</v>
      </c>
      <c r="J781">
        <v>1.9</v>
      </c>
      <c r="K781">
        <v>81.2</v>
      </c>
      <c r="L781">
        <v>1.5</v>
      </c>
      <c r="M781">
        <v>97.2</v>
      </c>
      <c r="N781">
        <v>1.5</v>
      </c>
      <c r="O781">
        <v>78.400000000000006</v>
      </c>
      <c r="P781">
        <v>2</v>
      </c>
      <c r="U781" t="s">
        <v>782</v>
      </c>
      <c r="V781">
        <f t="shared" si="121"/>
        <v>41947</v>
      </c>
      <c r="W781" t="str">
        <f t="shared" si="122"/>
        <v>Bellewood Public School</v>
      </c>
      <c r="X781" t="str">
        <f>VLOOKUP($C781,$AJ$3:$AN$4906,3,FALSE)</f>
        <v>2500 Labelle St</v>
      </c>
      <c r="Y781" t="str">
        <f>VLOOKUP($C781,$AJ$3:$AN$4906,4,FALSE)</f>
        <v>Windsor</v>
      </c>
      <c r="Z781" t="str">
        <f>VLOOKUP($C781,$AJ$3:$AN$4906,5,FALSE)</f>
        <v>N9E1B6</v>
      </c>
      <c r="AA781">
        <f t="shared" si="123"/>
        <v>93.6</v>
      </c>
      <c r="AB781">
        <f t="shared" si="124"/>
        <v>1.9</v>
      </c>
      <c r="AC781">
        <f t="shared" si="125"/>
        <v>81.2</v>
      </c>
      <c r="AD781">
        <f t="shared" si="126"/>
        <v>1.5</v>
      </c>
      <c r="AE781">
        <f t="shared" si="127"/>
        <v>97.2</v>
      </c>
      <c r="AF781">
        <f t="shared" si="128"/>
        <v>1.5</v>
      </c>
      <c r="AG781">
        <f t="shared" si="129"/>
        <v>78.400000000000006</v>
      </c>
      <c r="AH781">
        <f t="shared" si="130"/>
        <v>2</v>
      </c>
      <c r="AJ781" s="9">
        <v>84700</v>
      </c>
      <c r="AK781" t="s">
        <v>5486</v>
      </c>
      <c r="AL781" t="s">
        <v>5487</v>
      </c>
      <c r="AM781" t="s">
        <v>4404</v>
      </c>
      <c r="AN781" t="s">
        <v>5488</v>
      </c>
    </row>
    <row r="782" spans="1:40" x14ac:dyDescent="0.3">
      <c r="A782" t="s">
        <v>782</v>
      </c>
      <c r="B782" t="s">
        <v>788</v>
      </c>
      <c r="C782" s="10">
        <v>98094</v>
      </c>
      <c r="D782">
        <v>18</v>
      </c>
      <c r="E782">
        <v>14</v>
      </c>
      <c r="F782">
        <v>77</v>
      </c>
      <c r="G782">
        <v>57</v>
      </c>
      <c r="H782">
        <v>0</v>
      </c>
      <c r="I782">
        <v>62.3</v>
      </c>
      <c r="J782">
        <v>0.3</v>
      </c>
      <c r="K782">
        <v>59.7</v>
      </c>
      <c r="L782">
        <v>0.8</v>
      </c>
      <c r="M782">
        <v>84.2</v>
      </c>
      <c r="N782">
        <v>0.9</v>
      </c>
      <c r="O782">
        <v>50.9</v>
      </c>
      <c r="P782">
        <v>1</v>
      </c>
      <c r="U782" t="s">
        <v>782</v>
      </c>
      <c r="V782">
        <f t="shared" si="121"/>
        <v>98094</v>
      </c>
      <c r="W782" t="str">
        <f t="shared" si="122"/>
        <v>Centennial Central Public School</v>
      </c>
      <c r="X782" t="str">
        <f>VLOOKUP($C782,$AJ$3:$AN$4906,3,FALSE)</f>
        <v>6420 Taylor Ave</v>
      </c>
      <c r="Y782" t="str">
        <f>VLOOKUP($C782,$AJ$3:$AN$4906,4,FALSE)</f>
        <v>Comber</v>
      </c>
      <c r="Z782" t="str">
        <f>VLOOKUP($C782,$AJ$3:$AN$4906,5,FALSE)</f>
        <v>N0P1J0</v>
      </c>
      <c r="AA782">
        <f t="shared" si="123"/>
        <v>62.3</v>
      </c>
      <c r="AB782">
        <f t="shared" si="124"/>
        <v>0.3</v>
      </c>
      <c r="AC782">
        <f t="shared" si="125"/>
        <v>59.7</v>
      </c>
      <c r="AD782">
        <f t="shared" si="126"/>
        <v>0.8</v>
      </c>
      <c r="AE782">
        <f t="shared" si="127"/>
        <v>84.2</v>
      </c>
      <c r="AF782">
        <f t="shared" si="128"/>
        <v>0.9</v>
      </c>
      <c r="AG782">
        <f t="shared" si="129"/>
        <v>50.9</v>
      </c>
      <c r="AH782">
        <f t="shared" si="130"/>
        <v>1</v>
      </c>
      <c r="AJ782" s="9">
        <v>94978</v>
      </c>
      <c r="AK782" t="s">
        <v>5489</v>
      </c>
      <c r="AL782" t="s">
        <v>5490</v>
      </c>
      <c r="AM782" t="s">
        <v>5491</v>
      </c>
      <c r="AN782" t="s">
        <v>5492</v>
      </c>
    </row>
    <row r="783" spans="1:40" x14ac:dyDescent="0.3">
      <c r="A783" t="s">
        <v>782</v>
      </c>
      <c r="B783" t="s">
        <v>368</v>
      </c>
      <c r="C783" s="10">
        <v>95885</v>
      </c>
      <c r="D783">
        <v>46</v>
      </c>
      <c r="E783">
        <v>18</v>
      </c>
      <c r="F783">
        <v>112</v>
      </c>
      <c r="G783">
        <v>78</v>
      </c>
      <c r="H783">
        <v>0</v>
      </c>
      <c r="I783">
        <v>64.3</v>
      </c>
      <c r="J783">
        <v>-0.1</v>
      </c>
      <c r="K783">
        <v>56.3</v>
      </c>
      <c r="L783">
        <v>-0.3</v>
      </c>
      <c r="M783">
        <v>85.9</v>
      </c>
      <c r="N783">
        <v>0.5</v>
      </c>
      <c r="O783">
        <v>53.8</v>
      </c>
      <c r="P783">
        <v>0.3</v>
      </c>
      <c r="U783" t="s">
        <v>782</v>
      </c>
      <c r="V783">
        <f t="shared" si="121"/>
        <v>95885</v>
      </c>
      <c r="W783" t="str">
        <f t="shared" si="122"/>
        <v>Central Public School</v>
      </c>
      <c r="X783" t="str">
        <f>VLOOKUP($C783,$AJ$3:$AN$4906,3,FALSE)</f>
        <v>700 Norfolk St</v>
      </c>
      <c r="Y783" t="str">
        <f>VLOOKUP($C783,$AJ$3:$AN$4906,4,FALSE)</f>
        <v>Windsor</v>
      </c>
      <c r="Z783" t="str">
        <f>VLOOKUP($C783,$AJ$3:$AN$4906,5,FALSE)</f>
        <v>N9E1H4</v>
      </c>
      <c r="AA783">
        <f t="shared" si="123"/>
        <v>64.3</v>
      </c>
      <c r="AB783">
        <f t="shared" si="124"/>
        <v>-0.1</v>
      </c>
      <c r="AC783">
        <f t="shared" si="125"/>
        <v>56.3</v>
      </c>
      <c r="AD783">
        <f t="shared" si="126"/>
        <v>-0.3</v>
      </c>
      <c r="AE783">
        <f t="shared" si="127"/>
        <v>85.9</v>
      </c>
      <c r="AF783">
        <f t="shared" si="128"/>
        <v>0.5</v>
      </c>
      <c r="AG783">
        <f t="shared" si="129"/>
        <v>53.8</v>
      </c>
      <c r="AH783">
        <f t="shared" si="130"/>
        <v>0.3</v>
      </c>
      <c r="AJ783" s="9">
        <v>105767</v>
      </c>
      <c r="AK783" t="s">
        <v>5493</v>
      </c>
      <c r="AL783" t="s">
        <v>5494</v>
      </c>
      <c r="AM783" t="s">
        <v>4282</v>
      </c>
      <c r="AN783" t="s">
        <v>5495</v>
      </c>
    </row>
    <row r="784" spans="1:40" x14ac:dyDescent="0.3">
      <c r="A784" t="s">
        <v>782</v>
      </c>
      <c r="B784" t="s">
        <v>789</v>
      </c>
      <c r="C784" s="10">
        <v>91073</v>
      </c>
      <c r="D784">
        <v>28</v>
      </c>
      <c r="E784">
        <v>12</v>
      </c>
      <c r="F784">
        <v>99</v>
      </c>
      <c r="G784">
        <v>79</v>
      </c>
      <c r="H784">
        <v>0</v>
      </c>
      <c r="I784">
        <v>94.4</v>
      </c>
      <c r="J784">
        <v>2.2000000000000002</v>
      </c>
      <c r="K784">
        <v>98</v>
      </c>
      <c r="L784">
        <v>3.3</v>
      </c>
      <c r="M784">
        <v>94.3</v>
      </c>
      <c r="N784">
        <v>1.6</v>
      </c>
      <c r="O784">
        <v>62</v>
      </c>
      <c r="P784">
        <v>1.5</v>
      </c>
      <c r="U784" t="s">
        <v>782</v>
      </c>
      <c r="V784">
        <f t="shared" si="121"/>
        <v>91073</v>
      </c>
      <c r="W784" t="str">
        <f t="shared" si="122"/>
        <v>Colchester North Public School</v>
      </c>
      <c r="X784" t="str">
        <f>VLOOKUP($C784,$AJ$3:$AN$4906,3,FALSE)</f>
        <v>2651 Country Rd 12</v>
      </c>
      <c r="Y784" t="str">
        <f>VLOOKUP($C784,$AJ$3:$AN$4906,4,FALSE)</f>
        <v>Essex</v>
      </c>
      <c r="Z784" t="str">
        <f>VLOOKUP($C784,$AJ$3:$AN$4906,5,FALSE)</f>
        <v>N8M2X6</v>
      </c>
      <c r="AA784">
        <f t="shared" si="123"/>
        <v>94.4</v>
      </c>
      <c r="AB784">
        <f t="shared" si="124"/>
        <v>2.2000000000000002</v>
      </c>
      <c r="AC784">
        <f t="shared" si="125"/>
        <v>98</v>
      </c>
      <c r="AD784">
        <f t="shared" si="126"/>
        <v>3.3</v>
      </c>
      <c r="AE784">
        <f t="shared" si="127"/>
        <v>94.3</v>
      </c>
      <c r="AF784">
        <f t="shared" si="128"/>
        <v>1.6</v>
      </c>
      <c r="AG784">
        <f t="shared" si="129"/>
        <v>62</v>
      </c>
      <c r="AH784">
        <f t="shared" si="130"/>
        <v>1.5</v>
      </c>
      <c r="AJ784" s="9">
        <v>121754</v>
      </c>
      <c r="AK784" t="s">
        <v>5496</v>
      </c>
      <c r="AL784" t="s">
        <v>5497</v>
      </c>
      <c r="AM784" t="s">
        <v>4404</v>
      </c>
      <c r="AN784" t="s">
        <v>5498</v>
      </c>
    </row>
    <row r="785" spans="1:40" x14ac:dyDescent="0.3">
      <c r="A785" t="s">
        <v>782</v>
      </c>
      <c r="B785" t="s">
        <v>639</v>
      </c>
      <c r="C785" s="10">
        <v>123838</v>
      </c>
      <c r="D785">
        <v>12</v>
      </c>
      <c r="E785">
        <v>41</v>
      </c>
      <c r="F785">
        <v>92</v>
      </c>
      <c r="G785">
        <v>74</v>
      </c>
      <c r="H785">
        <v>0</v>
      </c>
      <c r="I785">
        <v>33.700000000000003</v>
      </c>
      <c r="J785">
        <v>-0.8</v>
      </c>
      <c r="K785">
        <v>28.3</v>
      </c>
      <c r="L785">
        <v>-0.5</v>
      </c>
      <c r="M785">
        <v>67.599999999999994</v>
      </c>
      <c r="N785">
        <v>0.7</v>
      </c>
      <c r="O785">
        <v>37.799999999999997</v>
      </c>
      <c r="P785">
        <v>1.2</v>
      </c>
      <c r="U785" t="s">
        <v>782</v>
      </c>
      <c r="V785">
        <f t="shared" si="121"/>
        <v>123838</v>
      </c>
      <c r="W785" t="str">
        <f t="shared" si="122"/>
        <v>Coronation Public School</v>
      </c>
      <c r="X785" t="str">
        <f>VLOOKUP($C785,$AJ$3:$AN$4906,3,FALSE)</f>
        <v>5400 Coronation Dr</v>
      </c>
      <c r="Y785" t="str">
        <f>VLOOKUP($C785,$AJ$3:$AN$4906,4,FALSE)</f>
        <v>Windsor</v>
      </c>
      <c r="Z785" t="str">
        <f>VLOOKUP($C785,$AJ$3:$AN$4906,5,FALSE)</f>
        <v>N8T1B1</v>
      </c>
      <c r="AA785">
        <f t="shared" si="123"/>
        <v>33.700000000000003</v>
      </c>
      <c r="AB785">
        <f t="shared" si="124"/>
        <v>-0.8</v>
      </c>
      <c r="AC785">
        <f t="shared" si="125"/>
        <v>28.3</v>
      </c>
      <c r="AD785">
        <f t="shared" si="126"/>
        <v>-0.5</v>
      </c>
      <c r="AE785">
        <f t="shared" si="127"/>
        <v>67.599999999999994</v>
      </c>
      <c r="AF785">
        <f t="shared" si="128"/>
        <v>0.7</v>
      </c>
      <c r="AG785">
        <f t="shared" si="129"/>
        <v>37.799999999999997</v>
      </c>
      <c r="AH785">
        <f t="shared" si="130"/>
        <v>1.2</v>
      </c>
      <c r="AJ785" s="9">
        <v>235750</v>
      </c>
      <c r="AK785" t="s">
        <v>390</v>
      </c>
      <c r="AL785" t="s">
        <v>5499</v>
      </c>
      <c r="AM785" t="s">
        <v>5500</v>
      </c>
      <c r="AN785" t="s">
        <v>5501</v>
      </c>
    </row>
    <row r="786" spans="1:40" x14ac:dyDescent="0.3">
      <c r="A786" t="s">
        <v>782</v>
      </c>
      <c r="B786" t="s">
        <v>790</v>
      </c>
      <c r="C786" s="10">
        <v>131245</v>
      </c>
      <c r="D786">
        <v>64</v>
      </c>
      <c r="E786">
        <v>9</v>
      </c>
      <c r="F786">
        <v>121</v>
      </c>
      <c r="G786">
        <v>127</v>
      </c>
      <c r="H786">
        <v>0</v>
      </c>
      <c r="I786">
        <v>74.8</v>
      </c>
      <c r="J786">
        <v>-0.1</v>
      </c>
      <c r="K786">
        <v>68.599999999999994</v>
      </c>
      <c r="L786">
        <v>-0.4</v>
      </c>
      <c r="M786">
        <v>90.2</v>
      </c>
      <c r="N786">
        <v>0</v>
      </c>
      <c r="O786">
        <v>66.900000000000006</v>
      </c>
      <c r="P786">
        <v>0.3</v>
      </c>
      <c r="U786" t="s">
        <v>782</v>
      </c>
      <c r="V786">
        <f t="shared" si="121"/>
        <v>131245</v>
      </c>
      <c r="W786" t="str">
        <f t="shared" si="122"/>
        <v>Beacon Heights Public School</v>
      </c>
      <c r="X786" t="str">
        <f>VLOOKUP($C786,$AJ$3:$AN$4906,3,FALSE)</f>
        <v>14194 Tecumseh Rd</v>
      </c>
      <c r="Y786" t="str">
        <f>VLOOKUP($C786,$AJ$3:$AN$4906,4,FALSE)</f>
        <v>Tecumseh</v>
      </c>
      <c r="Z786" t="str">
        <f>VLOOKUP($C786,$AJ$3:$AN$4906,5,FALSE)</f>
        <v>N8N1M7</v>
      </c>
      <c r="AA786">
        <f t="shared" si="123"/>
        <v>74.8</v>
      </c>
      <c r="AB786">
        <f t="shared" si="124"/>
        <v>-0.1</v>
      </c>
      <c r="AC786">
        <f t="shared" si="125"/>
        <v>68.599999999999994</v>
      </c>
      <c r="AD786">
        <f t="shared" si="126"/>
        <v>-0.4</v>
      </c>
      <c r="AE786">
        <f t="shared" si="127"/>
        <v>90.2</v>
      </c>
      <c r="AF786">
        <f t="shared" si="128"/>
        <v>0</v>
      </c>
      <c r="AG786">
        <f t="shared" si="129"/>
        <v>66.900000000000006</v>
      </c>
      <c r="AH786">
        <f t="shared" si="130"/>
        <v>0.3</v>
      </c>
      <c r="AJ786" s="9">
        <v>935455</v>
      </c>
      <c r="AK786" t="s">
        <v>391</v>
      </c>
      <c r="AL786" t="s">
        <v>5502</v>
      </c>
      <c r="AM786" t="s">
        <v>4264</v>
      </c>
      <c r="AN786" t="s">
        <v>5503</v>
      </c>
    </row>
    <row r="787" spans="1:40" x14ac:dyDescent="0.3">
      <c r="A787" t="s">
        <v>782</v>
      </c>
      <c r="B787" t="s">
        <v>791</v>
      </c>
      <c r="C787" s="10">
        <v>134880</v>
      </c>
      <c r="D787">
        <v>11</v>
      </c>
      <c r="E787">
        <v>34</v>
      </c>
      <c r="F787">
        <v>64</v>
      </c>
      <c r="G787">
        <v>78</v>
      </c>
      <c r="H787">
        <v>0</v>
      </c>
      <c r="I787">
        <v>65.599999999999994</v>
      </c>
      <c r="J787">
        <v>1.1000000000000001</v>
      </c>
      <c r="K787">
        <v>59.4</v>
      </c>
      <c r="L787">
        <v>1.6</v>
      </c>
      <c r="M787">
        <v>57.7</v>
      </c>
      <c r="N787">
        <v>-1</v>
      </c>
      <c r="O787">
        <v>34.6</v>
      </c>
      <c r="P787">
        <v>0.7</v>
      </c>
      <c r="U787" t="s">
        <v>782</v>
      </c>
      <c r="V787">
        <f t="shared" si="121"/>
        <v>134880</v>
      </c>
      <c r="W787" t="str">
        <f t="shared" si="122"/>
        <v>David Maxwell Public School</v>
      </c>
      <c r="X787" t="str">
        <f>VLOOKUP($C787,$AJ$3:$AN$4906,3,FALSE)</f>
        <v>1648 Francois Rd</v>
      </c>
      <c r="Y787" t="str">
        <f>VLOOKUP($C787,$AJ$3:$AN$4906,4,FALSE)</f>
        <v>Windsor</v>
      </c>
      <c r="Z787" t="str">
        <f>VLOOKUP($C787,$AJ$3:$AN$4906,5,FALSE)</f>
        <v>N8Y4L9</v>
      </c>
      <c r="AA787">
        <f t="shared" si="123"/>
        <v>65.599999999999994</v>
      </c>
      <c r="AB787">
        <f t="shared" si="124"/>
        <v>1.1000000000000001</v>
      </c>
      <c r="AC787">
        <f t="shared" si="125"/>
        <v>59.4</v>
      </c>
      <c r="AD787">
        <f t="shared" si="126"/>
        <v>1.6</v>
      </c>
      <c r="AE787">
        <f t="shared" si="127"/>
        <v>57.7</v>
      </c>
      <c r="AF787">
        <f t="shared" si="128"/>
        <v>-1</v>
      </c>
      <c r="AG787">
        <f t="shared" si="129"/>
        <v>34.6</v>
      </c>
      <c r="AH787">
        <f t="shared" si="130"/>
        <v>0.7</v>
      </c>
      <c r="AJ787" s="9">
        <v>547449</v>
      </c>
      <c r="AK787" t="s">
        <v>391</v>
      </c>
      <c r="AL787" t="s">
        <v>5502</v>
      </c>
      <c r="AM787" t="s">
        <v>4264</v>
      </c>
      <c r="AN787" t="s">
        <v>5503</v>
      </c>
    </row>
    <row r="788" spans="1:40" x14ac:dyDescent="0.3">
      <c r="A788" t="s">
        <v>782</v>
      </c>
      <c r="B788" t="s">
        <v>792</v>
      </c>
      <c r="C788" s="10">
        <v>142948</v>
      </c>
      <c r="D788">
        <v>15</v>
      </c>
      <c r="E788">
        <v>29</v>
      </c>
      <c r="F788">
        <v>92</v>
      </c>
      <c r="G788">
        <v>96</v>
      </c>
      <c r="H788">
        <v>0</v>
      </c>
      <c r="I788">
        <v>23.4</v>
      </c>
      <c r="J788">
        <v>-1.5</v>
      </c>
      <c r="K788">
        <v>16.3</v>
      </c>
      <c r="L788">
        <v>-1.4</v>
      </c>
      <c r="M788">
        <v>41.7</v>
      </c>
      <c r="N788">
        <v>-1.9</v>
      </c>
      <c r="O788">
        <v>22.9</v>
      </c>
      <c r="P788">
        <v>-0.1</v>
      </c>
      <c r="U788" t="s">
        <v>782</v>
      </c>
      <c r="V788">
        <f t="shared" si="121"/>
        <v>142948</v>
      </c>
      <c r="W788" t="str">
        <f t="shared" si="122"/>
        <v>Dougall Avenue Public School</v>
      </c>
      <c r="X788" t="str">
        <f>VLOOKUP($C788,$AJ$3:$AN$4906,3,FALSE)</f>
        <v>811 Dougall Ave</v>
      </c>
      <c r="Y788" t="str">
        <f>VLOOKUP($C788,$AJ$3:$AN$4906,4,FALSE)</f>
        <v>Windsor</v>
      </c>
      <c r="Z788" t="str">
        <f>VLOOKUP($C788,$AJ$3:$AN$4906,5,FALSE)</f>
        <v>N9A4R2</v>
      </c>
      <c r="AA788">
        <f t="shared" si="123"/>
        <v>23.4</v>
      </c>
      <c r="AB788">
        <f t="shared" si="124"/>
        <v>-1.5</v>
      </c>
      <c r="AC788">
        <f t="shared" si="125"/>
        <v>16.3</v>
      </c>
      <c r="AD788">
        <f t="shared" si="126"/>
        <v>-1.4</v>
      </c>
      <c r="AE788">
        <f t="shared" si="127"/>
        <v>41.7</v>
      </c>
      <c r="AF788">
        <f t="shared" si="128"/>
        <v>-1.9</v>
      </c>
      <c r="AG788">
        <f t="shared" si="129"/>
        <v>22.9</v>
      </c>
      <c r="AH788">
        <f t="shared" si="130"/>
        <v>-0.1</v>
      </c>
      <c r="AJ788" s="9">
        <v>266160</v>
      </c>
      <c r="AK788" t="s">
        <v>5504</v>
      </c>
      <c r="AL788" t="s">
        <v>5505</v>
      </c>
      <c r="AM788" t="s">
        <v>4404</v>
      </c>
      <c r="AN788" t="s">
        <v>5506</v>
      </c>
    </row>
    <row r="789" spans="1:40" x14ac:dyDescent="0.3">
      <c r="A789" t="s">
        <v>782</v>
      </c>
      <c r="B789" t="s">
        <v>793</v>
      </c>
      <c r="C789" s="10">
        <v>590984</v>
      </c>
      <c r="D789">
        <v>35</v>
      </c>
      <c r="E789">
        <v>21</v>
      </c>
      <c r="F789">
        <v>147</v>
      </c>
      <c r="G789">
        <v>143</v>
      </c>
      <c r="H789">
        <v>0</v>
      </c>
      <c r="I789">
        <v>67.3</v>
      </c>
      <c r="J789">
        <v>0.3</v>
      </c>
      <c r="K789">
        <v>62.6</v>
      </c>
      <c r="L789">
        <v>0.5</v>
      </c>
      <c r="M789">
        <v>86.4</v>
      </c>
      <c r="N789">
        <v>0.8</v>
      </c>
      <c r="O789">
        <v>49.7</v>
      </c>
      <c r="P789">
        <v>0.5</v>
      </c>
      <c r="U789" t="s">
        <v>782</v>
      </c>
      <c r="V789">
        <f t="shared" si="121"/>
        <v>590984</v>
      </c>
      <c r="W789" t="str">
        <f t="shared" si="122"/>
        <v>Dr. David Suzuki Public School</v>
      </c>
      <c r="X789" t="str">
        <f>VLOOKUP($C789,$AJ$3:$AN$4906,3,FALSE)</f>
        <v>6320 Raymond Ave</v>
      </c>
      <c r="Y789" t="str">
        <f>VLOOKUP($C789,$AJ$3:$AN$4906,4,FALSE)</f>
        <v>Windsor</v>
      </c>
      <c r="Z789" t="str">
        <f>VLOOKUP($C789,$AJ$3:$AN$4906,5,FALSE)</f>
        <v>N8S1Z9</v>
      </c>
      <c r="AA789">
        <f t="shared" si="123"/>
        <v>67.3</v>
      </c>
      <c r="AB789">
        <f t="shared" si="124"/>
        <v>0.3</v>
      </c>
      <c r="AC789">
        <f t="shared" si="125"/>
        <v>62.6</v>
      </c>
      <c r="AD789">
        <f t="shared" si="126"/>
        <v>0.5</v>
      </c>
      <c r="AE789">
        <f t="shared" si="127"/>
        <v>86.4</v>
      </c>
      <c r="AF789">
        <f t="shared" si="128"/>
        <v>0.8</v>
      </c>
      <c r="AG789">
        <f t="shared" si="129"/>
        <v>49.7</v>
      </c>
      <c r="AH789">
        <f t="shared" si="130"/>
        <v>0.5</v>
      </c>
      <c r="AJ789" s="9">
        <v>180213</v>
      </c>
      <c r="AK789" t="s">
        <v>5507</v>
      </c>
      <c r="AL789" t="s">
        <v>5508</v>
      </c>
      <c r="AM789" t="s">
        <v>4404</v>
      </c>
      <c r="AN789" t="s">
        <v>5506</v>
      </c>
    </row>
    <row r="790" spans="1:40" x14ac:dyDescent="0.3">
      <c r="A790" t="s">
        <v>782</v>
      </c>
      <c r="B790" t="s">
        <v>794</v>
      </c>
      <c r="C790" s="10">
        <v>362379</v>
      </c>
      <c r="D790">
        <v>14</v>
      </c>
      <c r="E790">
        <v>10</v>
      </c>
      <c r="F790">
        <v>62</v>
      </c>
      <c r="G790">
        <v>85</v>
      </c>
      <c r="H790">
        <v>0</v>
      </c>
      <c r="I790">
        <v>50.8</v>
      </c>
      <c r="J790">
        <v>-0.3</v>
      </c>
      <c r="K790">
        <v>54.8</v>
      </c>
      <c r="L790">
        <v>0.6</v>
      </c>
      <c r="M790">
        <v>70.599999999999994</v>
      </c>
      <c r="N790">
        <v>-0.4</v>
      </c>
      <c r="O790">
        <v>37.6</v>
      </c>
      <c r="P790">
        <v>0.2</v>
      </c>
      <c r="U790" t="s">
        <v>782</v>
      </c>
      <c r="V790">
        <f t="shared" si="121"/>
        <v>362379</v>
      </c>
      <c r="W790" t="str">
        <f t="shared" si="122"/>
        <v>East Mersea Public School</v>
      </c>
      <c r="X790" t="str">
        <f>VLOOKUP($C790,$AJ$3:$AN$4906,3,FALSE)</f>
        <v>547 Mersea Rd 21</v>
      </c>
      <c r="Y790" t="str">
        <f>VLOOKUP($C790,$AJ$3:$AN$4906,4,FALSE)</f>
        <v>Wheatley</v>
      </c>
      <c r="Z790" t="str">
        <f>VLOOKUP($C790,$AJ$3:$AN$4906,5,FALSE)</f>
        <v>N0P2P0</v>
      </c>
      <c r="AA790">
        <f t="shared" si="123"/>
        <v>50.8</v>
      </c>
      <c r="AB790">
        <f t="shared" si="124"/>
        <v>-0.3</v>
      </c>
      <c r="AC790">
        <f t="shared" si="125"/>
        <v>54.8</v>
      </c>
      <c r="AD790">
        <f t="shared" si="126"/>
        <v>0.6</v>
      </c>
      <c r="AE790">
        <f t="shared" si="127"/>
        <v>70.599999999999994</v>
      </c>
      <c r="AF790">
        <f t="shared" si="128"/>
        <v>-0.4</v>
      </c>
      <c r="AG790">
        <f t="shared" si="129"/>
        <v>37.6</v>
      </c>
      <c r="AH790">
        <f t="shared" si="130"/>
        <v>0.2</v>
      </c>
      <c r="AJ790" s="9">
        <v>131890</v>
      </c>
      <c r="AK790" t="s">
        <v>5509</v>
      </c>
      <c r="AL790" t="s">
        <v>5510</v>
      </c>
      <c r="AM790" t="s">
        <v>4404</v>
      </c>
      <c r="AN790" t="s">
        <v>5511</v>
      </c>
    </row>
    <row r="791" spans="1:40" x14ac:dyDescent="0.3">
      <c r="A791" t="s">
        <v>782</v>
      </c>
      <c r="B791" t="s">
        <v>795</v>
      </c>
      <c r="C791" s="10">
        <v>435872</v>
      </c>
      <c r="D791">
        <v>25</v>
      </c>
      <c r="E791">
        <v>24</v>
      </c>
      <c r="F791">
        <v>139</v>
      </c>
      <c r="G791">
        <v>159</v>
      </c>
      <c r="H791">
        <v>0</v>
      </c>
      <c r="I791">
        <v>63.7</v>
      </c>
      <c r="J791">
        <v>0.5</v>
      </c>
      <c r="K791">
        <v>52.5</v>
      </c>
      <c r="L791">
        <v>0.3</v>
      </c>
      <c r="M791">
        <v>68.900000000000006</v>
      </c>
      <c r="N791">
        <v>-0.6</v>
      </c>
      <c r="O791">
        <v>37.700000000000003</v>
      </c>
      <c r="P791">
        <v>0</v>
      </c>
      <c r="U791" t="s">
        <v>782</v>
      </c>
      <c r="V791">
        <f t="shared" si="121"/>
        <v>435872</v>
      </c>
      <c r="W791" t="str">
        <f t="shared" si="122"/>
        <v>Eastview Horizon Public School</v>
      </c>
      <c r="X791" t="str">
        <f>VLOOKUP($C791,$AJ$3:$AN$4906,3,FALSE)</f>
        <v>3070 Stillmeadow Rd</v>
      </c>
      <c r="Y791" t="str">
        <f>VLOOKUP($C791,$AJ$3:$AN$4906,4,FALSE)</f>
        <v>Windsor</v>
      </c>
      <c r="Z791" t="str">
        <f>VLOOKUP($C791,$AJ$3:$AN$4906,5,FALSE)</f>
        <v>N8R1N3</v>
      </c>
      <c r="AA791">
        <f t="shared" si="123"/>
        <v>63.7</v>
      </c>
      <c r="AB791">
        <f t="shared" si="124"/>
        <v>0.5</v>
      </c>
      <c r="AC791">
        <f t="shared" si="125"/>
        <v>52.5</v>
      </c>
      <c r="AD791">
        <f t="shared" si="126"/>
        <v>0.3</v>
      </c>
      <c r="AE791">
        <f t="shared" si="127"/>
        <v>68.900000000000006</v>
      </c>
      <c r="AF791">
        <f t="shared" si="128"/>
        <v>-0.6</v>
      </c>
      <c r="AG791">
        <f t="shared" si="129"/>
        <v>37.700000000000003</v>
      </c>
      <c r="AH791">
        <f t="shared" si="130"/>
        <v>0</v>
      </c>
      <c r="AJ791" s="9">
        <v>139823</v>
      </c>
      <c r="AK791" t="s">
        <v>5512</v>
      </c>
      <c r="AL791" t="s">
        <v>5513</v>
      </c>
      <c r="AM791" t="s">
        <v>4455</v>
      </c>
      <c r="AN791" t="s">
        <v>5514</v>
      </c>
    </row>
    <row r="792" spans="1:40" x14ac:dyDescent="0.3">
      <c r="A792" t="s">
        <v>782</v>
      </c>
      <c r="B792" t="s">
        <v>796</v>
      </c>
      <c r="C792" s="10">
        <v>334012</v>
      </c>
      <c r="D792">
        <v>29</v>
      </c>
      <c r="E792">
        <v>21</v>
      </c>
      <c r="F792">
        <v>173</v>
      </c>
      <c r="G792">
        <v>213</v>
      </c>
      <c r="H792">
        <v>0</v>
      </c>
      <c r="I792">
        <v>60.7</v>
      </c>
      <c r="J792">
        <v>-0.1</v>
      </c>
      <c r="K792">
        <v>56.6</v>
      </c>
      <c r="L792">
        <v>0.2</v>
      </c>
      <c r="M792">
        <v>65.5</v>
      </c>
      <c r="N792">
        <v>-1.2</v>
      </c>
      <c r="O792">
        <v>32.4</v>
      </c>
      <c r="P792">
        <v>-0.6</v>
      </c>
      <c r="U792" t="s">
        <v>782</v>
      </c>
      <c r="V792">
        <f t="shared" si="121"/>
        <v>334012</v>
      </c>
      <c r="W792" t="str">
        <f t="shared" si="122"/>
        <v>Essex Public School</v>
      </c>
      <c r="X792" t="str">
        <f>VLOOKUP($C792,$AJ$3:$AN$4906,3,FALSE)</f>
        <v>72 Brien Ave</v>
      </c>
      <c r="Y792" t="str">
        <f>VLOOKUP($C792,$AJ$3:$AN$4906,4,FALSE)</f>
        <v>Essex</v>
      </c>
      <c r="Z792" t="str">
        <f>VLOOKUP($C792,$AJ$3:$AN$4906,5,FALSE)</f>
        <v>N8M2N8</v>
      </c>
      <c r="AA792">
        <f t="shared" si="123"/>
        <v>60.7</v>
      </c>
      <c r="AB792">
        <f t="shared" si="124"/>
        <v>-0.1</v>
      </c>
      <c r="AC792">
        <f t="shared" si="125"/>
        <v>56.6</v>
      </c>
      <c r="AD792">
        <f t="shared" si="126"/>
        <v>0.2</v>
      </c>
      <c r="AE792">
        <f t="shared" si="127"/>
        <v>65.5</v>
      </c>
      <c r="AF792">
        <f t="shared" si="128"/>
        <v>-1.2</v>
      </c>
      <c r="AG792">
        <f t="shared" si="129"/>
        <v>32.4</v>
      </c>
      <c r="AH792">
        <f t="shared" si="130"/>
        <v>-0.6</v>
      </c>
      <c r="AJ792" s="9">
        <v>1793</v>
      </c>
      <c r="AK792" t="s">
        <v>5515</v>
      </c>
      <c r="AL792" t="s">
        <v>5516</v>
      </c>
      <c r="AM792" t="s">
        <v>4163</v>
      </c>
      <c r="AN792" t="s">
        <v>5517</v>
      </c>
    </row>
    <row r="793" spans="1:40" x14ac:dyDescent="0.3">
      <c r="A793" t="s">
        <v>782</v>
      </c>
      <c r="B793" t="s">
        <v>797</v>
      </c>
      <c r="C793" s="10">
        <v>222119</v>
      </c>
      <c r="D793">
        <v>10</v>
      </c>
      <c r="E793">
        <v>34</v>
      </c>
      <c r="F793">
        <v>166</v>
      </c>
      <c r="G793">
        <v>164</v>
      </c>
      <c r="H793">
        <v>0</v>
      </c>
      <c r="I793">
        <v>38.9</v>
      </c>
      <c r="J793">
        <v>-0.5</v>
      </c>
      <c r="K793">
        <v>29.5</v>
      </c>
      <c r="L793">
        <v>-0.5</v>
      </c>
      <c r="M793">
        <v>67.7</v>
      </c>
      <c r="N793">
        <v>0.5</v>
      </c>
      <c r="O793">
        <v>26.8</v>
      </c>
      <c r="P793">
        <v>0.2</v>
      </c>
      <c r="U793" t="s">
        <v>782</v>
      </c>
      <c r="V793">
        <f t="shared" si="121"/>
        <v>222119</v>
      </c>
      <c r="W793" t="str">
        <f t="shared" si="122"/>
        <v>Ford City Public School</v>
      </c>
      <c r="X793" t="str">
        <f>VLOOKUP($C793,$AJ$3:$AN$4906,3,FALSE)</f>
        <v>4195 Milloy Blvd</v>
      </c>
      <c r="Y793" t="str">
        <f>VLOOKUP($C793,$AJ$3:$AN$4906,4,FALSE)</f>
        <v>Windsor</v>
      </c>
      <c r="Z793" t="str">
        <f>VLOOKUP($C793,$AJ$3:$AN$4906,5,FALSE)</f>
        <v>N8Y2C2</v>
      </c>
      <c r="AA793">
        <f t="shared" si="123"/>
        <v>38.9</v>
      </c>
      <c r="AB793">
        <f t="shared" si="124"/>
        <v>-0.5</v>
      </c>
      <c r="AC793">
        <f t="shared" si="125"/>
        <v>29.5</v>
      </c>
      <c r="AD793">
        <f t="shared" si="126"/>
        <v>-0.5</v>
      </c>
      <c r="AE793">
        <f t="shared" si="127"/>
        <v>67.7</v>
      </c>
      <c r="AF793">
        <f t="shared" si="128"/>
        <v>0.5</v>
      </c>
      <c r="AG793">
        <f t="shared" si="129"/>
        <v>26.8</v>
      </c>
      <c r="AH793">
        <f t="shared" si="130"/>
        <v>0.2</v>
      </c>
      <c r="AJ793" s="9">
        <v>156418</v>
      </c>
      <c r="AK793" t="s">
        <v>5518</v>
      </c>
      <c r="AL793" t="s">
        <v>5519</v>
      </c>
      <c r="AM793" t="s">
        <v>4404</v>
      </c>
      <c r="AN793" t="s">
        <v>5520</v>
      </c>
    </row>
    <row r="794" spans="1:40" x14ac:dyDescent="0.3">
      <c r="A794" t="s">
        <v>782</v>
      </c>
      <c r="B794" t="s">
        <v>798</v>
      </c>
      <c r="C794" s="10">
        <v>201391</v>
      </c>
      <c r="D794">
        <v>35</v>
      </c>
      <c r="E794">
        <v>22</v>
      </c>
      <c r="F794">
        <v>191</v>
      </c>
      <c r="G794">
        <v>223</v>
      </c>
      <c r="H794">
        <v>0</v>
      </c>
      <c r="I794">
        <v>61.5</v>
      </c>
      <c r="J794">
        <v>0.3</v>
      </c>
      <c r="K794">
        <v>50.8</v>
      </c>
      <c r="L794">
        <v>0</v>
      </c>
      <c r="M794">
        <v>77.599999999999994</v>
      </c>
      <c r="N794">
        <v>0.4</v>
      </c>
      <c r="O794">
        <v>39.5</v>
      </c>
      <c r="P794">
        <v>-0.1</v>
      </c>
      <c r="U794" t="s">
        <v>782</v>
      </c>
      <c r="V794">
        <f t="shared" si="121"/>
        <v>201391</v>
      </c>
      <c r="W794" t="str">
        <f t="shared" si="122"/>
        <v>Forest Glade Public School</v>
      </c>
      <c r="X794" t="str">
        <f>VLOOKUP($C794,$AJ$3:$AN$4906,3,FALSE)</f>
        <v>9485 Esplanade Dr</v>
      </c>
      <c r="Y794" t="str">
        <f>VLOOKUP($C794,$AJ$3:$AN$4906,4,FALSE)</f>
        <v>Windsor</v>
      </c>
      <c r="Z794" t="str">
        <f>VLOOKUP($C794,$AJ$3:$AN$4906,5,FALSE)</f>
        <v>N8R1J5</v>
      </c>
      <c r="AA794">
        <f t="shared" si="123"/>
        <v>61.5</v>
      </c>
      <c r="AB794">
        <f t="shared" si="124"/>
        <v>0.3</v>
      </c>
      <c r="AC794">
        <f t="shared" si="125"/>
        <v>50.8</v>
      </c>
      <c r="AD794">
        <f t="shared" si="126"/>
        <v>0</v>
      </c>
      <c r="AE794">
        <f t="shared" si="127"/>
        <v>77.599999999999994</v>
      </c>
      <c r="AF794">
        <f t="shared" si="128"/>
        <v>0.4</v>
      </c>
      <c r="AG794">
        <f t="shared" si="129"/>
        <v>39.5</v>
      </c>
      <c r="AH794">
        <f t="shared" si="130"/>
        <v>-0.1</v>
      </c>
      <c r="AJ794" s="9">
        <v>906328</v>
      </c>
      <c r="AK794" t="s">
        <v>5521</v>
      </c>
      <c r="AL794" t="s">
        <v>5522</v>
      </c>
      <c r="AM794" t="s">
        <v>5467</v>
      </c>
      <c r="AN794" t="s">
        <v>5468</v>
      </c>
    </row>
    <row r="795" spans="1:40" x14ac:dyDescent="0.3">
      <c r="A795" t="s">
        <v>782</v>
      </c>
      <c r="B795" t="s">
        <v>799</v>
      </c>
      <c r="C795" s="10">
        <v>203009</v>
      </c>
      <c r="D795">
        <v>9</v>
      </c>
      <c r="E795">
        <v>34</v>
      </c>
      <c r="F795">
        <v>142</v>
      </c>
      <c r="G795">
        <v>152</v>
      </c>
      <c r="H795">
        <v>0</v>
      </c>
      <c r="I795">
        <v>33.5</v>
      </c>
      <c r="J795">
        <v>0.3</v>
      </c>
      <c r="K795">
        <v>22.5</v>
      </c>
      <c r="L795">
        <v>0.3</v>
      </c>
      <c r="M795">
        <v>36.799999999999997</v>
      </c>
      <c r="N795">
        <v>-1.7</v>
      </c>
      <c r="O795">
        <v>11.8</v>
      </c>
      <c r="P795">
        <v>-0.6</v>
      </c>
      <c r="U795" t="s">
        <v>782</v>
      </c>
      <c r="V795">
        <f t="shared" si="121"/>
        <v>203009</v>
      </c>
      <c r="W795" t="str">
        <f t="shared" si="122"/>
        <v>Frank W Begley Public School</v>
      </c>
      <c r="X795" t="str">
        <f>VLOOKUP($C795,$AJ$3:$AN$4906,3,FALSE)</f>
        <v>1093 Assumption St</v>
      </c>
      <c r="Y795" t="str">
        <f>VLOOKUP($C795,$AJ$3:$AN$4906,4,FALSE)</f>
        <v>Windsor</v>
      </c>
      <c r="Z795" t="str">
        <f>VLOOKUP($C795,$AJ$3:$AN$4906,5,FALSE)</f>
        <v>N9A3C5</v>
      </c>
      <c r="AA795">
        <f t="shared" si="123"/>
        <v>33.5</v>
      </c>
      <c r="AB795">
        <f t="shared" si="124"/>
        <v>0.3</v>
      </c>
      <c r="AC795">
        <f t="shared" si="125"/>
        <v>22.5</v>
      </c>
      <c r="AD795">
        <f t="shared" si="126"/>
        <v>0.3</v>
      </c>
      <c r="AE795">
        <f t="shared" si="127"/>
        <v>36.799999999999997</v>
      </c>
      <c r="AF795">
        <f t="shared" si="128"/>
        <v>-1.7</v>
      </c>
      <c r="AG795">
        <f t="shared" si="129"/>
        <v>11.8</v>
      </c>
      <c r="AH795">
        <f t="shared" si="130"/>
        <v>-0.6</v>
      </c>
      <c r="AJ795" s="9">
        <v>906972</v>
      </c>
      <c r="AK795" t="s">
        <v>5523</v>
      </c>
      <c r="AL795" t="s">
        <v>5524</v>
      </c>
      <c r="AM795" t="s">
        <v>4163</v>
      </c>
      <c r="AN795" t="s">
        <v>5525</v>
      </c>
    </row>
    <row r="796" spans="1:40" x14ac:dyDescent="0.3">
      <c r="A796" t="s">
        <v>782</v>
      </c>
      <c r="B796" t="s">
        <v>800</v>
      </c>
      <c r="C796" s="10">
        <v>211192</v>
      </c>
      <c r="D796">
        <v>13</v>
      </c>
      <c r="E796">
        <v>46</v>
      </c>
      <c r="F796">
        <v>98</v>
      </c>
      <c r="G796">
        <v>92</v>
      </c>
      <c r="H796">
        <v>0</v>
      </c>
      <c r="I796">
        <v>44.9</v>
      </c>
      <c r="J796">
        <v>1</v>
      </c>
      <c r="K796">
        <v>36.700000000000003</v>
      </c>
      <c r="L796">
        <v>1.4</v>
      </c>
      <c r="M796">
        <v>54.3</v>
      </c>
      <c r="N796">
        <v>0.5</v>
      </c>
      <c r="O796">
        <v>33.700000000000003</v>
      </c>
      <c r="P796">
        <v>1.6</v>
      </c>
      <c r="U796" t="s">
        <v>782</v>
      </c>
      <c r="V796">
        <f t="shared" si="121"/>
        <v>211192</v>
      </c>
      <c r="W796" t="str">
        <f t="shared" si="122"/>
        <v>General Brock Public School</v>
      </c>
      <c r="X796" t="str">
        <f>VLOOKUP($C796,$AJ$3:$AN$4906,3,FALSE)</f>
        <v>3312 Sandwich St</v>
      </c>
      <c r="Y796" t="str">
        <f>VLOOKUP($C796,$AJ$3:$AN$4906,4,FALSE)</f>
        <v>Windsor</v>
      </c>
      <c r="Z796" t="str">
        <f>VLOOKUP($C796,$AJ$3:$AN$4906,5,FALSE)</f>
        <v>N9C1B1</v>
      </c>
      <c r="AA796">
        <f t="shared" si="123"/>
        <v>44.9</v>
      </c>
      <c r="AB796">
        <f t="shared" si="124"/>
        <v>1</v>
      </c>
      <c r="AC796">
        <f t="shared" si="125"/>
        <v>36.700000000000003</v>
      </c>
      <c r="AD796">
        <f t="shared" si="126"/>
        <v>1.4</v>
      </c>
      <c r="AE796">
        <f t="shared" si="127"/>
        <v>54.3</v>
      </c>
      <c r="AF796">
        <f t="shared" si="128"/>
        <v>0.5</v>
      </c>
      <c r="AG796">
        <f t="shared" si="129"/>
        <v>33.700000000000003</v>
      </c>
      <c r="AH796">
        <f t="shared" si="130"/>
        <v>1.6</v>
      </c>
      <c r="AJ796" s="9">
        <v>907677</v>
      </c>
      <c r="AK796" t="s">
        <v>5526</v>
      </c>
      <c r="AL796" t="s">
        <v>5527</v>
      </c>
      <c r="AM796" t="s">
        <v>4404</v>
      </c>
      <c r="AN796" t="s">
        <v>5528</v>
      </c>
    </row>
    <row r="797" spans="1:40" x14ac:dyDescent="0.3">
      <c r="A797" t="s">
        <v>782</v>
      </c>
      <c r="B797" t="s">
        <v>801</v>
      </c>
      <c r="C797" s="10">
        <v>220817</v>
      </c>
      <c r="D797">
        <v>48</v>
      </c>
      <c r="E797">
        <v>19</v>
      </c>
      <c r="F797">
        <v>133</v>
      </c>
      <c r="G797">
        <v>156</v>
      </c>
      <c r="H797">
        <v>0</v>
      </c>
      <c r="I797">
        <v>59.8</v>
      </c>
      <c r="J797">
        <v>-0.4</v>
      </c>
      <c r="K797">
        <v>41.4</v>
      </c>
      <c r="L797">
        <v>-1.6</v>
      </c>
      <c r="M797">
        <v>74</v>
      </c>
      <c r="N797">
        <v>-0.8</v>
      </c>
      <c r="O797">
        <v>53.8</v>
      </c>
      <c r="P797">
        <v>0.3</v>
      </c>
      <c r="U797" t="s">
        <v>782</v>
      </c>
      <c r="V797">
        <f t="shared" si="121"/>
        <v>220817</v>
      </c>
      <c r="W797" t="str">
        <f t="shared" si="122"/>
        <v>Glenwood Public School</v>
      </c>
      <c r="X797" t="str">
        <f>VLOOKUP($C797,$AJ$3:$AN$4906,3,FALSE)</f>
        <v>1601 Norfolk St</v>
      </c>
      <c r="Y797" t="str">
        <f>VLOOKUP($C797,$AJ$3:$AN$4906,4,FALSE)</f>
        <v>Windsor</v>
      </c>
      <c r="Z797" t="str">
        <f>VLOOKUP($C797,$AJ$3:$AN$4906,5,FALSE)</f>
        <v>N9E1H6</v>
      </c>
      <c r="AA797">
        <f t="shared" si="123"/>
        <v>59.8</v>
      </c>
      <c r="AB797">
        <f t="shared" si="124"/>
        <v>-0.4</v>
      </c>
      <c r="AC797">
        <f t="shared" si="125"/>
        <v>41.4</v>
      </c>
      <c r="AD797">
        <f t="shared" si="126"/>
        <v>-1.6</v>
      </c>
      <c r="AE797">
        <f t="shared" si="127"/>
        <v>74</v>
      </c>
      <c r="AF797">
        <f t="shared" si="128"/>
        <v>-0.8</v>
      </c>
      <c r="AG797">
        <f t="shared" si="129"/>
        <v>53.8</v>
      </c>
      <c r="AH797">
        <f t="shared" si="130"/>
        <v>0.3</v>
      </c>
      <c r="AJ797" s="9">
        <v>165956</v>
      </c>
      <c r="AK797" t="s">
        <v>5529</v>
      </c>
      <c r="AL797" t="s">
        <v>5530</v>
      </c>
      <c r="AM797" t="s">
        <v>4404</v>
      </c>
      <c r="AN797" t="s">
        <v>5531</v>
      </c>
    </row>
    <row r="798" spans="1:40" x14ac:dyDescent="0.3">
      <c r="A798" t="s">
        <v>782</v>
      </c>
      <c r="B798" t="s">
        <v>802</v>
      </c>
      <c r="C798" s="10">
        <v>222240</v>
      </c>
      <c r="D798">
        <v>12</v>
      </c>
      <c r="E798">
        <v>13</v>
      </c>
      <c r="F798">
        <v>78</v>
      </c>
      <c r="G798">
        <v>66</v>
      </c>
      <c r="H798">
        <v>0</v>
      </c>
      <c r="I798">
        <v>58.3</v>
      </c>
      <c r="J798">
        <v>0.4</v>
      </c>
      <c r="K798">
        <v>51.3</v>
      </c>
      <c r="L798">
        <v>0.6</v>
      </c>
      <c r="M798">
        <v>69.7</v>
      </c>
      <c r="N798">
        <v>-0.3</v>
      </c>
      <c r="O798">
        <v>37.9</v>
      </c>
      <c r="P798">
        <v>0.4</v>
      </c>
      <c r="U798" t="s">
        <v>782</v>
      </c>
      <c r="V798">
        <f t="shared" si="121"/>
        <v>222240</v>
      </c>
      <c r="W798" t="str">
        <f t="shared" si="122"/>
        <v>Gore Hill Public School</v>
      </c>
      <c r="X798" t="str">
        <f>VLOOKUP($C798,$AJ$3:$AN$4906,3,FALSE)</f>
        <v>1135 Mersea Rd 1</v>
      </c>
      <c r="Y798" t="str">
        <f>VLOOKUP($C798,$AJ$3:$AN$4906,4,FALSE)</f>
        <v>Leamington</v>
      </c>
      <c r="Z798" t="str">
        <f>VLOOKUP($C798,$AJ$3:$AN$4906,5,FALSE)</f>
        <v>N8H3V7</v>
      </c>
      <c r="AA798">
        <f t="shared" si="123"/>
        <v>58.3</v>
      </c>
      <c r="AB798">
        <f t="shared" si="124"/>
        <v>0.4</v>
      </c>
      <c r="AC798">
        <f t="shared" si="125"/>
        <v>51.3</v>
      </c>
      <c r="AD798">
        <f t="shared" si="126"/>
        <v>0.6</v>
      </c>
      <c r="AE798">
        <f t="shared" si="127"/>
        <v>69.7</v>
      </c>
      <c r="AF798">
        <f t="shared" si="128"/>
        <v>-0.3</v>
      </c>
      <c r="AG798">
        <f t="shared" si="129"/>
        <v>37.9</v>
      </c>
      <c r="AH798">
        <f t="shared" si="130"/>
        <v>0.4</v>
      </c>
      <c r="AJ798" s="9">
        <v>195596</v>
      </c>
      <c r="AK798" t="s">
        <v>5532</v>
      </c>
      <c r="AL798" t="s">
        <v>5533</v>
      </c>
      <c r="AM798" t="s">
        <v>4404</v>
      </c>
      <c r="AN798" t="s">
        <v>5534</v>
      </c>
    </row>
    <row r="799" spans="1:40" x14ac:dyDescent="0.3">
      <c r="A799" t="s">
        <v>782</v>
      </c>
      <c r="B799" t="s">
        <v>803</v>
      </c>
      <c r="C799" s="10">
        <v>91464</v>
      </c>
      <c r="D799">
        <v>25</v>
      </c>
      <c r="E799">
        <v>11</v>
      </c>
      <c r="F799">
        <v>125</v>
      </c>
      <c r="G799">
        <v>148</v>
      </c>
      <c r="H799">
        <v>0</v>
      </c>
      <c r="I799">
        <v>61.2</v>
      </c>
      <c r="J799">
        <v>-0.2</v>
      </c>
      <c r="K799">
        <v>51.2</v>
      </c>
      <c r="L799">
        <v>-0.5</v>
      </c>
      <c r="M799">
        <v>76.400000000000006</v>
      </c>
      <c r="N799">
        <v>-0.3</v>
      </c>
      <c r="O799">
        <v>49.3</v>
      </c>
      <c r="P799">
        <v>0.5</v>
      </c>
      <c r="U799" t="s">
        <v>782</v>
      </c>
      <c r="V799">
        <f t="shared" si="121"/>
        <v>91464</v>
      </c>
      <c r="W799" t="str">
        <f t="shared" si="122"/>
        <v>Gosfield North Public School</v>
      </c>
      <c r="X799" t="str">
        <f>VLOOKUP($C799,$AJ$3:$AN$4906,3,FALSE)</f>
        <v>302 Country Rd 27 E</v>
      </c>
      <c r="Y799" t="str">
        <f>VLOOKUP($C799,$AJ$3:$AN$4906,4,FALSE)</f>
        <v>Cottam</v>
      </c>
      <c r="Z799" t="str">
        <f>VLOOKUP($C799,$AJ$3:$AN$4906,5,FALSE)</f>
        <v>N0R1B0</v>
      </c>
      <c r="AA799">
        <f t="shared" si="123"/>
        <v>61.2</v>
      </c>
      <c r="AB799">
        <f t="shared" si="124"/>
        <v>-0.2</v>
      </c>
      <c r="AC799">
        <f t="shared" si="125"/>
        <v>51.2</v>
      </c>
      <c r="AD799">
        <f t="shared" si="126"/>
        <v>-0.5</v>
      </c>
      <c r="AE799">
        <f t="shared" si="127"/>
        <v>76.400000000000006</v>
      </c>
      <c r="AF799">
        <f t="shared" si="128"/>
        <v>-0.3</v>
      </c>
      <c r="AG799">
        <f t="shared" si="129"/>
        <v>49.3</v>
      </c>
      <c r="AH799">
        <f t="shared" si="130"/>
        <v>0.5</v>
      </c>
      <c r="AJ799" s="9">
        <v>197416</v>
      </c>
      <c r="AK799" t="s">
        <v>5535</v>
      </c>
      <c r="AL799" t="s">
        <v>5536</v>
      </c>
      <c r="AM799" t="s">
        <v>4163</v>
      </c>
      <c r="AN799" t="s">
        <v>5537</v>
      </c>
    </row>
    <row r="800" spans="1:40" x14ac:dyDescent="0.3">
      <c r="A800" t="s">
        <v>782</v>
      </c>
      <c r="B800" t="s">
        <v>804</v>
      </c>
      <c r="C800" s="10">
        <v>245658</v>
      </c>
      <c r="D800">
        <v>25</v>
      </c>
      <c r="E800">
        <v>16</v>
      </c>
      <c r="F800">
        <v>111</v>
      </c>
      <c r="G800">
        <v>126</v>
      </c>
      <c r="H800">
        <v>0</v>
      </c>
      <c r="I800">
        <v>55.9</v>
      </c>
      <c r="J800">
        <v>-0.5</v>
      </c>
      <c r="K800">
        <v>56.8</v>
      </c>
      <c r="L800">
        <v>0.1</v>
      </c>
      <c r="M800">
        <v>69.8</v>
      </c>
      <c r="N800">
        <v>-0.8</v>
      </c>
      <c r="O800">
        <v>29.4</v>
      </c>
      <c r="P800">
        <v>-0.9</v>
      </c>
      <c r="U800" t="s">
        <v>782</v>
      </c>
      <c r="V800">
        <f t="shared" si="121"/>
        <v>245658</v>
      </c>
      <c r="W800" t="str">
        <f t="shared" si="122"/>
        <v>Harrow Public School</v>
      </c>
      <c r="X800" t="str">
        <f>VLOOKUP($C800,$AJ$3:$AN$4906,3,FALSE)</f>
        <v>400 Centre St E</v>
      </c>
      <c r="Y800" t="str">
        <f>VLOOKUP($C800,$AJ$3:$AN$4906,4,FALSE)</f>
        <v>Harrow</v>
      </c>
      <c r="Z800" t="str">
        <f>VLOOKUP($C800,$AJ$3:$AN$4906,5,FALSE)</f>
        <v>N0R1G0</v>
      </c>
      <c r="AA800">
        <f t="shared" si="123"/>
        <v>55.9</v>
      </c>
      <c r="AB800">
        <f t="shared" si="124"/>
        <v>-0.5</v>
      </c>
      <c r="AC800">
        <f t="shared" si="125"/>
        <v>56.8</v>
      </c>
      <c r="AD800">
        <f t="shared" si="126"/>
        <v>0.1</v>
      </c>
      <c r="AE800">
        <f t="shared" si="127"/>
        <v>69.8</v>
      </c>
      <c r="AF800">
        <f t="shared" si="128"/>
        <v>-0.8</v>
      </c>
      <c r="AG800">
        <f t="shared" si="129"/>
        <v>29.4</v>
      </c>
      <c r="AH800">
        <f t="shared" si="130"/>
        <v>-0.9</v>
      </c>
      <c r="AJ800" s="9">
        <v>326785</v>
      </c>
      <c r="AK800" t="s">
        <v>399</v>
      </c>
      <c r="AL800" t="s">
        <v>5538</v>
      </c>
      <c r="AM800" t="s">
        <v>4282</v>
      </c>
      <c r="AN800" t="s">
        <v>5539</v>
      </c>
    </row>
    <row r="801" spans="1:40" x14ac:dyDescent="0.3">
      <c r="A801" t="s">
        <v>782</v>
      </c>
      <c r="B801" t="s">
        <v>805</v>
      </c>
      <c r="C801" s="10">
        <v>440256</v>
      </c>
      <c r="D801">
        <v>15</v>
      </c>
      <c r="E801">
        <v>32</v>
      </c>
      <c r="F801">
        <v>124</v>
      </c>
      <c r="G801">
        <v>120</v>
      </c>
      <c r="H801">
        <v>0</v>
      </c>
      <c r="I801">
        <v>60.1</v>
      </c>
      <c r="J801">
        <v>0.7</v>
      </c>
      <c r="K801">
        <v>37.1</v>
      </c>
      <c r="L801">
        <v>-0.3</v>
      </c>
      <c r="M801">
        <v>93.3</v>
      </c>
      <c r="N801">
        <v>2.8</v>
      </c>
      <c r="O801">
        <v>64.2</v>
      </c>
      <c r="P801">
        <v>2.8</v>
      </c>
      <c r="U801" t="s">
        <v>782</v>
      </c>
      <c r="V801">
        <f t="shared" si="121"/>
        <v>440256</v>
      </c>
      <c r="W801" t="str">
        <f t="shared" si="122"/>
        <v>W. F. Herman Academy Elementary School</v>
      </c>
      <c r="X801" t="str">
        <f>VLOOKUP($C801,$AJ$3:$AN$4906,3,FALSE)</f>
        <v>1905 Bernard Rd</v>
      </c>
      <c r="Y801" t="str">
        <f>VLOOKUP($C801,$AJ$3:$AN$4906,4,FALSE)</f>
        <v>Windsor</v>
      </c>
      <c r="Z801" t="str">
        <f>VLOOKUP($C801,$AJ$3:$AN$4906,5,FALSE)</f>
        <v>N8W4R6</v>
      </c>
      <c r="AA801">
        <f t="shared" si="123"/>
        <v>60.1</v>
      </c>
      <c r="AB801">
        <f t="shared" si="124"/>
        <v>0.7</v>
      </c>
      <c r="AC801">
        <f t="shared" si="125"/>
        <v>37.1</v>
      </c>
      <c r="AD801">
        <f t="shared" si="126"/>
        <v>-0.3</v>
      </c>
      <c r="AE801">
        <f t="shared" si="127"/>
        <v>93.3</v>
      </c>
      <c r="AF801">
        <f t="shared" si="128"/>
        <v>2.8</v>
      </c>
      <c r="AG801">
        <f t="shared" si="129"/>
        <v>64.2</v>
      </c>
      <c r="AH801">
        <f t="shared" si="130"/>
        <v>2.8</v>
      </c>
      <c r="AJ801" s="9">
        <v>207810</v>
      </c>
      <c r="AK801" t="s">
        <v>5540</v>
      </c>
      <c r="AL801" t="s">
        <v>5541</v>
      </c>
      <c r="AM801" t="s">
        <v>5542</v>
      </c>
      <c r="AN801" t="s">
        <v>5543</v>
      </c>
    </row>
    <row r="802" spans="1:40" x14ac:dyDescent="0.3">
      <c r="A802" t="s">
        <v>782</v>
      </c>
      <c r="B802" t="s">
        <v>806</v>
      </c>
      <c r="C802" s="10">
        <v>268267</v>
      </c>
      <c r="D802">
        <v>32</v>
      </c>
      <c r="E802">
        <v>27</v>
      </c>
      <c r="F802">
        <v>108</v>
      </c>
      <c r="G802">
        <v>87</v>
      </c>
      <c r="H802">
        <v>0</v>
      </c>
      <c r="I802">
        <v>68.5</v>
      </c>
      <c r="J802">
        <v>0.6</v>
      </c>
      <c r="K802">
        <v>54.6</v>
      </c>
      <c r="L802">
        <v>0.2</v>
      </c>
      <c r="M802">
        <v>79.3</v>
      </c>
      <c r="N802">
        <v>0.4</v>
      </c>
      <c r="O802">
        <v>39.1</v>
      </c>
      <c r="P802">
        <v>0</v>
      </c>
      <c r="U802" t="s">
        <v>782</v>
      </c>
      <c r="V802">
        <f t="shared" si="121"/>
        <v>268267</v>
      </c>
      <c r="W802" t="str">
        <f t="shared" si="122"/>
        <v>Hugh Beaton Public School</v>
      </c>
      <c r="X802" t="str">
        <f>VLOOKUP($C802,$AJ$3:$AN$4906,3,FALSE)</f>
        <v>2229 Chilver Rd</v>
      </c>
      <c r="Y802" t="str">
        <f>VLOOKUP($C802,$AJ$3:$AN$4906,4,FALSE)</f>
        <v>Windsor</v>
      </c>
      <c r="Z802" t="str">
        <f>VLOOKUP($C802,$AJ$3:$AN$4906,5,FALSE)</f>
        <v>N8W2V4</v>
      </c>
      <c r="AA802">
        <f t="shared" si="123"/>
        <v>68.5</v>
      </c>
      <c r="AB802">
        <f t="shared" si="124"/>
        <v>0.6</v>
      </c>
      <c r="AC802">
        <f t="shared" si="125"/>
        <v>54.6</v>
      </c>
      <c r="AD802">
        <f t="shared" si="126"/>
        <v>0.2</v>
      </c>
      <c r="AE802">
        <f t="shared" si="127"/>
        <v>79.3</v>
      </c>
      <c r="AF802">
        <f t="shared" si="128"/>
        <v>0.4</v>
      </c>
      <c r="AG802">
        <f t="shared" si="129"/>
        <v>39.1</v>
      </c>
      <c r="AH802">
        <f t="shared" si="130"/>
        <v>0</v>
      </c>
      <c r="AJ802" s="9">
        <v>210358</v>
      </c>
      <c r="AK802" t="s">
        <v>5544</v>
      </c>
      <c r="AL802" t="s">
        <v>5545</v>
      </c>
      <c r="AM802" t="s">
        <v>5546</v>
      </c>
      <c r="AN802" t="s">
        <v>5547</v>
      </c>
    </row>
    <row r="803" spans="1:40" x14ac:dyDescent="0.3">
      <c r="A803" t="s">
        <v>782</v>
      </c>
      <c r="B803" t="s">
        <v>665</v>
      </c>
      <c r="C803" s="10">
        <v>91596</v>
      </c>
      <c r="D803">
        <v>33</v>
      </c>
      <c r="E803">
        <v>12</v>
      </c>
      <c r="F803">
        <v>150</v>
      </c>
      <c r="G803">
        <v>196</v>
      </c>
      <c r="H803">
        <v>0</v>
      </c>
      <c r="I803">
        <v>61.7</v>
      </c>
      <c r="J803">
        <v>-0.2</v>
      </c>
      <c r="K803">
        <v>66.7</v>
      </c>
      <c r="L803">
        <v>0.7</v>
      </c>
      <c r="M803">
        <v>79.3</v>
      </c>
      <c r="N803">
        <v>-0.1</v>
      </c>
      <c r="O803">
        <v>52.6</v>
      </c>
      <c r="P803">
        <v>0.6</v>
      </c>
      <c r="U803" t="s">
        <v>782</v>
      </c>
      <c r="V803">
        <f t="shared" si="121"/>
        <v>91596</v>
      </c>
      <c r="W803" t="str">
        <f t="shared" si="122"/>
        <v>Jack Miner Public School</v>
      </c>
      <c r="X803" t="str">
        <f>VLOOKUP($C803,$AJ$3:$AN$4906,3,FALSE)</f>
        <v>79 Road 3 E</v>
      </c>
      <c r="Y803" t="str">
        <f>VLOOKUP($C803,$AJ$3:$AN$4906,4,FALSE)</f>
        <v>Kingsville</v>
      </c>
      <c r="Z803" t="str">
        <f>VLOOKUP($C803,$AJ$3:$AN$4906,5,FALSE)</f>
        <v>N9Y2E5</v>
      </c>
      <c r="AA803">
        <f t="shared" si="123"/>
        <v>61.7</v>
      </c>
      <c r="AB803">
        <f t="shared" si="124"/>
        <v>-0.2</v>
      </c>
      <c r="AC803">
        <f t="shared" si="125"/>
        <v>66.7</v>
      </c>
      <c r="AD803">
        <f t="shared" si="126"/>
        <v>0.7</v>
      </c>
      <c r="AE803">
        <f t="shared" si="127"/>
        <v>79.3</v>
      </c>
      <c r="AF803">
        <f t="shared" si="128"/>
        <v>-0.1</v>
      </c>
      <c r="AG803">
        <f t="shared" si="129"/>
        <v>52.6</v>
      </c>
      <c r="AH803">
        <f t="shared" si="130"/>
        <v>0.6</v>
      </c>
      <c r="AJ803" s="9">
        <v>218600</v>
      </c>
      <c r="AK803" t="s">
        <v>5548</v>
      </c>
      <c r="AL803" t="s">
        <v>5549</v>
      </c>
      <c r="AM803" t="s">
        <v>4163</v>
      </c>
      <c r="AN803" t="s">
        <v>5550</v>
      </c>
    </row>
    <row r="804" spans="1:40" x14ac:dyDescent="0.3">
      <c r="A804" t="s">
        <v>782</v>
      </c>
      <c r="B804" t="s">
        <v>807</v>
      </c>
      <c r="C804" s="10">
        <v>34361</v>
      </c>
      <c r="D804">
        <v>23</v>
      </c>
      <c r="E804">
        <v>31</v>
      </c>
      <c r="F804">
        <v>127</v>
      </c>
      <c r="G804">
        <v>134</v>
      </c>
      <c r="H804">
        <v>0</v>
      </c>
      <c r="I804">
        <v>68.900000000000006</v>
      </c>
      <c r="J804">
        <v>1.6</v>
      </c>
      <c r="K804">
        <v>48.8</v>
      </c>
      <c r="L804">
        <v>0.9</v>
      </c>
      <c r="M804">
        <v>92.5</v>
      </c>
      <c r="N804">
        <v>3.1</v>
      </c>
      <c r="O804">
        <v>61.2</v>
      </c>
      <c r="P804">
        <v>2.5</v>
      </c>
      <c r="U804" t="s">
        <v>782</v>
      </c>
      <c r="V804">
        <f t="shared" si="121"/>
        <v>34361</v>
      </c>
      <c r="W804" t="str">
        <f t="shared" si="122"/>
        <v>J.L. Dunn Public School</v>
      </c>
      <c r="X804" t="str">
        <f>VLOOKUP($C804,$AJ$3:$AN$4906,3,FALSE)</f>
        <v>874 Giles Blvd E</v>
      </c>
      <c r="Y804" t="str">
        <f>VLOOKUP($C804,$AJ$3:$AN$4906,4,FALSE)</f>
        <v>Windsor</v>
      </c>
      <c r="Z804" t="str">
        <f>VLOOKUP($C804,$AJ$3:$AN$4906,5,FALSE)</f>
        <v>N9A4E8</v>
      </c>
      <c r="AA804">
        <f t="shared" si="123"/>
        <v>68.900000000000006</v>
      </c>
      <c r="AB804">
        <f t="shared" si="124"/>
        <v>1.6</v>
      </c>
      <c r="AC804">
        <f t="shared" si="125"/>
        <v>48.8</v>
      </c>
      <c r="AD804">
        <f t="shared" si="126"/>
        <v>0.9</v>
      </c>
      <c r="AE804">
        <f t="shared" si="127"/>
        <v>92.5</v>
      </c>
      <c r="AF804">
        <f t="shared" si="128"/>
        <v>3.1</v>
      </c>
      <c r="AG804">
        <f t="shared" si="129"/>
        <v>61.2</v>
      </c>
      <c r="AH804">
        <f t="shared" si="130"/>
        <v>2.5</v>
      </c>
      <c r="AJ804" s="9">
        <v>201138</v>
      </c>
      <c r="AK804" t="s">
        <v>5551</v>
      </c>
      <c r="AL804" t="s">
        <v>5552</v>
      </c>
      <c r="AM804" t="s">
        <v>5467</v>
      </c>
      <c r="AN804" t="s">
        <v>5468</v>
      </c>
    </row>
    <row r="805" spans="1:40" x14ac:dyDescent="0.3">
      <c r="A805" t="s">
        <v>782</v>
      </c>
      <c r="B805" t="s">
        <v>808</v>
      </c>
      <c r="C805" s="10">
        <v>279315</v>
      </c>
      <c r="D805">
        <v>24</v>
      </c>
      <c r="E805">
        <v>30</v>
      </c>
      <c r="F805">
        <v>89</v>
      </c>
      <c r="G805">
        <v>100</v>
      </c>
      <c r="H805">
        <v>0</v>
      </c>
      <c r="I805">
        <v>60.1</v>
      </c>
      <c r="J805">
        <v>0.4</v>
      </c>
      <c r="K805">
        <v>47.2</v>
      </c>
      <c r="L805">
        <v>0.1</v>
      </c>
      <c r="M805">
        <v>62.5</v>
      </c>
      <c r="N805">
        <v>-1.1000000000000001</v>
      </c>
      <c r="O805">
        <v>31</v>
      </c>
      <c r="P805">
        <v>-0.3</v>
      </c>
      <c r="U805" t="s">
        <v>782</v>
      </c>
      <c r="V805">
        <f t="shared" si="121"/>
        <v>279315</v>
      </c>
      <c r="W805" t="str">
        <f t="shared" si="122"/>
        <v>J A McWilliam Public School</v>
      </c>
      <c r="X805" t="str">
        <f>VLOOKUP($C805,$AJ$3:$AN$4906,3,FALSE)</f>
        <v>1901 E C Row Ave E</v>
      </c>
      <c r="Y805" t="str">
        <f>VLOOKUP($C805,$AJ$3:$AN$4906,4,FALSE)</f>
        <v>Windsor</v>
      </c>
      <c r="Z805" t="str">
        <f>VLOOKUP($C805,$AJ$3:$AN$4906,5,FALSE)</f>
        <v>N8W1Y6</v>
      </c>
      <c r="AA805">
        <f t="shared" si="123"/>
        <v>60.1</v>
      </c>
      <c r="AB805">
        <f t="shared" si="124"/>
        <v>0.4</v>
      </c>
      <c r="AC805">
        <f t="shared" si="125"/>
        <v>47.2</v>
      </c>
      <c r="AD805">
        <f t="shared" si="126"/>
        <v>0.1</v>
      </c>
      <c r="AE805">
        <f t="shared" si="127"/>
        <v>62.5</v>
      </c>
      <c r="AF805">
        <f t="shared" si="128"/>
        <v>-1.1000000000000001</v>
      </c>
      <c r="AG805">
        <f t="shared" si="129"/>
        <v>31</v>
      </c>
      <c r="AH805">
        <f t="shared" si="130"/>
        <v>-0.3</v>
      </c>
      <c r="AJ805" s="9">
        <v>221856</v>
      </c>
      <c r="AK805" t="s">
        <v>5553</v>
      </c>
      <c r="AL805" t="s">
        <v>5554</v>
      </c>
      <c r="AM805" t="s">
        <v>4163</v>
      </c>
      <c r="AN805" t="s">
        <v>5555</v>
      </c>
    </row>
    <row r="806" spans="1:40" x14ac:dyDescent="0.3">
      <c r="A806" t="s">
        <v>782</v>
      </c>
      <c r="B806" t="s">
        <v>809</v>
      </c>
      <c r="C806" s="10">
        <v>283347</v>
      </c>
      <c r="D806">
        <v>20</v>
      </c>
      <c r="E806">
        <v>38</v>
      </c>
      <c r="F806">
        <v>97</v>
      </c>
      <c r="G806">
        <v>109</v>
      </c>
      <c r="H806">
        <v>0</v>
      </c>
      <c r="I806">
        <v>49.5</v>
      </c>
      <c r="J806">
        <v>-0.1</v>
      </c>
      <c r="K806">
        <v>45.4</v>
      </c>
      <c r="L806">
        <v>0.5</v>
      </c>
      <c r="M806">
        <v>74.8</v>
      </c>
      <c r="N806">
        <v>0.8</v>
      </c>
      <c r="O806">
        <v>35.799999999999997</v>
      </c>
      <c r="P806">
        <v>0.6</v>
      </c>
      <c r="U806" t="s">
        <v>782</v>
      </c>
      <c r="V806">
        <f t="shared" si="121"/>
        <v>283347</v>
      </c>
      <c r="W806" t="str">
        <f t="shared" si="122"/>
        <v>John Campbell Public School</v>
      </c>
      <c r="X806" t="str">
        <f>VLOOKUP($C806,$AJ$3:$AN$4906,3,FALSE)</f>
        <v>1255 Tecumseh Rd.E.</v>
      </c>
      <c r="Y806" t="str">
        <f>VLOOKUP($C806,$AJ$3:$AN$4906,4,FALSE)</f>
        <v>Windsor</v>
      </c>
      <c r="Z806" t="str">
        <f>VLOOKUP($C806,$AJ$3:$AN$4906,5,FALSE)</f>
        <v>N8W1B7</v>
      </c>
      <c r="AA806">
        <f t="shared" si="123"/>
        <v>49.5</v>
      </c>
      <c r="AB806">
        <f t="shared" si="124"/>
        <v>-0.1</v>
      </c>
      <c r="AC806">
        <f t="shared" si="125"/>
        <v>45.4</v>
      </c>
      <c r="AD806">
        <f t="shared" si="126"/>
        <v>0.5</v>
      </c>
      <c r="AE806">
        <f t="shared" si="127"/>
        <v>74.8</v>
      </c>
      <c r="AF806">
        <f t="shared" si="128"/>
        <v>0.8</v>
      </c>
      <c r="AG806">
        <f t="shared" si="129"/>
        <v>35.799999999999997</v>
      </c>
      <c r="AH806">
        <f t="shared" si="130"/>
        <v>0.6</v>
      </c>
      <c r="AJ806" s="9">
        <v>914010</v>
      </c>
      <c r="AK806" t="s">
        <v>5556</v>
      </c>
      <c r="AL806" t="s">
        <v>5557</v>
      </c>
      <c r="AM806" t="s">
        <v>4404</v>
      </c>
      <c r="AN806" t="s">
        <v>5558</v>
      </c>
    </row>
    <row r="807" spans="1:40" x14ac:dyDescent="0.3">
      <c r="A807" t="s">
        <v>782</v>
      </c>
      <c r="B807" t="s">
        <v>810</v>
      </c>
      <c r="C807" s="10">
        <v>294659</v>
      </c>
      <c r="D807">
        <v>22</v>
      </c>
      <c r="E807">
        <v>30</v>
      </c>
      <c r="F807">
        <v>92</v>
      </c>
      <c r="G807">
        <v>105</v>
      </c>
      <c r="H807">
        <v>0</v>
      </c>
      <c r="I807">
        <v>44</v>
      </c>
      <c r="J807">
        <v>-0.3</v>
      </c>
      <c r="K807">
        <v>41.3</v>
      </c>
      <c r="L807">
        <v>0.1</v>
      </c>
      <c r="M807">
        <v>49.5</v>
      </c>
      <c r="N807">
        <v>-1.6</v>
      </c>
      <c r="O807">
        <v>16.2</v>
      </c>
      <c r="P807">
        <v>-1.1000000000000001</v>
      </c>
      <c r="U807" t="s">
        <v>782</v>
      </c>
      <c r="V807">
        <f t="shared" si="121"/>
        <v>294659</v>
      </c>
      <c r="W807" t="str">
        <f t="shared" si="122"/>
        <v>King Edward Public School</v>
      </c>
      <c r="X807" t="str">
        <f>VLOOKUP($C807,$AJ$3:$AN$4906,3,FALSE)</f>
        <v>853 Chilver Rd</v>
      </c>
      <c r="Y807" t="str">
        <f>VLOOKUP($C807,$AJ$3:$AN$4906,4,FALSE)</f>
        <v>Windsor</v>
      </c>
      <c r="Z807" t="str">
        <f>VLOOKUP($C807,$AJ$3:$AN$4906,5,FALSE)</f>
        <v>N8Y2K5</v>
      </c>
      <c r="AA807">
        <f t="shared" si="123"/>
        <v>44</v>
      </c>
      <c r="AB807">
        <f t="shared" si="124"/>
        <v>-0.3</v>
      </c>
      <c r="AC807">
        <f t="shared" si="125"/>
        <v>41.3</v>
      </c>
      <c r="AD807">
        <f t="shared" si="126"/>
        <v>0.1</v>
      </c>
      <c r="AE807">
        <f t="shared" si="127"/>
        <v>49.5</v>
      </c>
      <c r="AF807">
        <f t="shared" si="128"/>
        <v>-1.6</v>
      </c>
      <c r="AG807">
        <f t="shared" si="129"/>
        <v>16.2</v>
      </c>
      <c r="AH807">
        <f t="shared" si="130"/>
        <v>-1.1000000000000001</v>
      </c>
      <c r="AJ807" s="9">
        <v>225754</v>
      </c>
      <c r="AK807" t="s">
        <v>5559</v>
      </c>
      <c r="AL807" t="s">
        <v>5560</v>
      </c>
      <c r="AM807" t="s">
        <v>4404</v>
      </c>
      <c r="AN807" t="s">
        <v>5561</v>
      </c>
    </row>
    <row r="808" spans="1:40" x14ac:dyDescent="0.3">
      <c r="A808" t="s">
        <v>782</v>
      </c>
      <c r="B808" t="s">
        <v>811</v>
      </c>
      <c r="C808" s="10">
        <v>300500</v>
      </c>
      <c r="D808">
        <v>29</v>
      </c>
      <c r="E808">
        <v>15</v>
      </c>
      <c r="F808">
        <v>143</v>
      </c>
      <c r="G808">
        <v>134</v>
      </c>
      <c r="H808">
        <v>0</v>
      </c>
      <c r="I808">
        <v>64</v>
      </c>
      <c r="J808">
        <v>0.2</v>
      </c>
      <c r="K808">
        <v>51.7</v>
      </c>
      <c r="L808">
        <v>-0.3</v>
      </c>
      <c r="M808">
        <v>70.099999999999994</v>
      </c>
      <c r="N808">
        <v>-0.8</v>
      </c>
      <c r="O808">
        <v>40.299999999999997</v>
      </c>
      <c r="P808">
        <v>-0.1</v>
      </c>
      <c r="U808" t="s">
        <v>782</v>
      </c>
      <c r="V808">
        <f t="shared" si="121"/>
        <v>300500</v>
      </c>
      <c r="W808" t="str">
        <f t="shared" si="122"/>
        <v>Erie Migration District Elementary School</v>
      </c>
      <c r="X808" t="str">
        <f>VLOOKUP($C808,$AJ$3:$AN$4906,3,FALSE)</f>
        <v>36 Water St</v>
      </c>
      <c r="Y808" t="str">
        <f>VLOOKUP($C808,$AJ$3:$AN$4906,4,FALSE)</f>
        <v>Kingsville</v>
      </c>
      <c r="Z808" t="str">
        <f>VLOOKUP($C808,$AJ$3:$AN$4906,5,FALSE)</f>
        <v>N9Y1J3</v>
      </c>
      <c r="AA808">
        <f t="shared" si="123"/>
        <v>64</v>
      </c>
      <c r="AB808">
        <f t="shared" si="124"/>
        <v>0.2</v>
      </c>
      <c r="AC808">
        <f t="shared" si="125"/>
        <v>51.7</v>
      </c>
      <c r="AD808">
        <f t="shared" si="126"/>
        <v>-0.3</v>
      </c>
      <c r="AE808">
        <f t="shared" si="127"/>
        <v>70.099999999999994</v>
      </c>
      <c r="AF808">
        <f t="shared" si="128"/>
        <v>-0.8</v>
      </c>
      <c r="AG808">
        <f t="shared" si="129"/>
        <v>40.299999999999997</v>
      </c>
      <c r="AH808">
        <f t="shared" si="130"/>
        <v>-0.1</v>
      </c>
      <c r="AJ808" s="9">
        <v>226556</v>
      </c>
      <c r="AK808" t="s">
        <v>5562</v>
      </c>
      <c r="AL808" t="s">
        <v>5563</v>
      </c>
      <c r="AM808" t="s">
        <v>5491</v>
      </c>
      <c r="AN808" t="s">
        <v>5564</v>
      </c>
    </row>
    <row r="809" spans="1:40" x14ac:dyDescent="0.3">
      <c r="A809" t="s">
        <v>782</v>
      </c>
      <c r="B809" t="s">
        <v>812</v>
      </c>
      <c r="C809" s="10">
        <v>308897</v>
      </c>
      <c r="D809">
        <v>51</v>
      </c>
      <c r="E809">
        <v>15</v>
      </c>
      <c r="F809">
        <v>152</v>
      </c>
      <c r="G809">
        <v>196</v>
      </c>
      <c r="H809">
        <v>0</v>
      </c>
      <c r="I809">
        <v>82.6</v>
      </c>
      <c r="J809">
        <v>0.8</v>
      </c>
      <c r="K809">
        <v>76.3</v>
      </c>
      <c r="L809">
        <v>0.9</v>
      </c>
      <c r="M809">
        <v>82.7</v>
      </c>
      <c r="N809">
        <v>-0.4</v>
      </c>
      <c r="O809">
        <v>57.1</v>
      </c>
      <c r="P809">
        <v>0.2</v>
      </c>
      <c r="U809" t="s">
        <v>782</v>
      </c>
      <c r="V809">
        <f t="shared" si="121"/>
        <v>308897</v>
      </c>
      <c r="W809" t="str">
        <f t="shared" si="122"/>
        <v>LaSalle Public School</v>
      </c>
      <c r="X809" t="str">
        <f>VLOOKUP($C809,$AJ$3:$AN$4906,3,FALSE)</f>
        <v>1600 Mayfair Ave</v>
      </c>
      <c r="Y809" t="str">
        <f>VLOOKUP($C809,$AJ$3:$AN$4906,4,FALSE)</f>
        <v>LaSalle</v>
      </c>
      <c r="Z809" t="str">
        <f>VLOOKUP($C809,$AJ$3:$AN$4906,5,FALSE)</f>
        <v>N9J3T3</v>
      </c>
      <c r="AA809">
        <f t="shared" si="123"/>
        <v>82.6</v>
      </c>
      <c r="AB809">
        <f t="shared" si="124"/>
        <v>0.8</v>
      </c>
      <c r="AC809">
        <f t="shared" si="125"/>
        <v>76.3</v>
      </c>
      <c r="AD809">
        <f t="shared" si="126"/>
        <v>0.9</v>
      </c>
      <c r="AE809">
        <f t="shared" si="127"/>
        <v>82.7</v>
      </c>
      <c r="AF809">
        <f t="shared" si="128"/>
        <v>-0.4</v>
      </c>
      <c r="AG809">
        <f t="shared" si="129"/>
        <v>57.1</v>
      </c>
      <c r="AH809">
        <f t="shared" si="130"/>
        <v>0.2</v>
      </c>
      <c r="AJ809" s="9">
        <v>228010</v>
      </c>
      <c r="AK809" t="s">
        <v>5565</v>
      </c>
      <c r="AL809" t="s">
        <v>5566</v>
      </c>
      <c r="AM809" t="s">
        <v>4404</v>
      </c>
      <c r="AN809" t="s">
        <v>5567</v>
      </c>
    </row>
    <row r="810" spans="1:40" x14ac:dyDescent="0.3">
      <c r="A810" t="s">
        <v>782</v>
      </c>
      <c r="B810" t="s">
        <v>813</v>
      </c>
      <c r="C810" s="10">
        <v>551941</v>
      </c>
      <c r="D810">
        <v>47</v>
      </c>
      <c r="E810">
        <v>16</v>
      </c>
      <c r="F810">
        <v>279</v>
      </c>
      <c r="G810">
        <v>316</v>
      </c>
      <c r="H810">
        <v>0</v>
      </c>
      <c r="I810">
        <v>67.7</v>
      </c>
      <c r="J810">
        <v>-0.1</v>
      </c>
      <c r="K810">
        <v>55.9</v>
      </c>
      <c r="L810">
        <v>-0.6</v>
      </c>
      <c r="M810">
        <v>85.3</v>
      </c>
      <c r="N810">
        <v>0.1</v>
      </c>
      <c r="O810">
        <v>50.6</v>
      </c>
      <c r="P810">
        <v>-0.1</v>
      </c>
      <c r="U810" t="s">
        <v>782</v>
      </c>
      <c r="V810">
        <f t="shared" si="121"/>
        <v>551941</v>
      </c>
      <c r="W810" t="str">
        <f t="shared" si="122"/>
        <v>Lakeshore Discovery School</v>
      </c>
      <c r="X810" t="str">
        <f>VLOOKUP($C810,$AJ$3:$AN$4906,3,FALSE)</f>
        <v>376 I C Roy Blvd</v>
      </c>
      <c r="Y810" t="str">
        <f>VLOOKUP($C810,$AJ$3:$AN$4906,4,FALSE)</f>
        <v>Emeryville</v>
      </c>
      <c r="Z810" t="str">
        <f>VLOOKUP($C810,$AJ$3:$AN$4906,5,FALSE)</f>
        <v>N0R1C0</v>
      </c>
      <c r="AA810">
        <f t="shared" si="123"/>
        <v>67.7</v>
      </c>
      <c r="AB810">
        <f t="shared" si="124"/>
        <v>-0.1</v>
      </c>
      <c r="AC810">
        <f t="shared" si="125"/>
        <v>55.9</v>
      </c>
      <c r="AD810">
        <f t="shared" si="126"/>
        <v>-0.6</v>
      </c>
      <c r="AE810">
        <f t="shared" si="127"/>
        <v>85.3</v>
      </c>
      <c r="AF810">
        <f t="shared" si="128"/>
        <v>0.1</v>
      </c>
      <c r="AG810">
        <f t="shared" si="129"/>
        <v>50.6</v>
      </c>
      <c r="AH810">
        <f t="shared" si="130"/>
        <v>-0.1</v>
      </c>
      <c r="AJ810" s="9">
        <v>897646</v>
      </c>
      <c r="AK810" t="s">
        <v>5568</v>
      </c>
      <c r="AL810" t="s">
        <v>5569</v>
      </c>
      <c r="AM810" t="s">
        <v>5546</v>
      </c>
      <c r="AN810" t="s">
        <v>5570</v>
      </c>
    </row>
    <row r="811" spans="1:40" x14ac:dyDescent="0.3">
      <c r="A811" t="s">
        <v>782</v>
      </c>
      <c r="B811" t="s">
        <v>814</v>
      </c>
      <c r="C811" s="10">
        <v>452734</v>
      </c>
      <c r="D811">
        <v>58</v>
      </c>
      <c r="E811">
        <v>13</v>
      </c>
      <c r="F811">
        <v>153</v>
      </c>
      <c r="G811">
        <v>175</v>
      </c>
      <c r="H811">
        <v>0</v>
      </c>
      <c r="I811">
        <v>73.900000000000006</v>
      </c>
      <c r="J811">
        <v>0.1</v>
      </c>
      <c r="K811">
        <v>69.3</v>
      </c>
      <c r="L811">
        <v>0.1</v>
      </c>
      <c r="M811">
        <v>87.4</v>
      </c>
      <c r="N811">
        <v>0.1</v>
      </c>
      <c r="O811">
        <v>65.099999999999994</v>
      </c>
      <c r="P811">
        <v>0.6</v>
      </c>
      <c r="U811" t="s">
        <v>782</v>
      </c>
      <c r="V811">
        <f t="shared" si="121"/>
        <v>452734</v>
      </c>
      <c r="W811" t="str">
        <f t="shared" si="122"/>
        <v>Legacy Oak Trail Public School Public School</v>
      </c>
      <c r="X811" t="str">
        <f>VLOOKUP($C811,$AJ$3:$AN$4906,3,FALSE)</f>
        <v>1950 Kelly Rd</v>
      </c>
      <c r="Y811" t="str">
        <f>VLOOKUP($C811,$AJ$3:$AN$4906,4,FALSE)</f>
        <v>LaSalle</v>
      </c>
      <c r="Z811" t="str">
        <f>VLOOKUP($C811,$AJ$3:$AN$4906,5,FALSE)</f>
        <v>N9A6Z6</v>
      </c>
      <c r="AA811">
        <f t="shared" si="123"/>
        <v>73.900000000000006</v>
      </c>
      <c r="AB811">
        <f t="shared" si="124"/>
        <v>0.1</v>
      </c>
      <c r="AC811">
        <f t="shared" si="125"/>
        <v>69.3</v>
      </c>
      <c r="AD811">
        <f t="shared" si="126"/>
        <v>0.1</v>
      </c>
      <c r="AE811">
        <f t="shared" si="127"/>
        <v>87.4</v>
      </c>
      <c r="AF811">
        <f t="shared" si="128"/>
        <v>0.1</v>
      </c>
      <c r="AG811">
        <f t="shared" si="129"/>
        <v>65.099999999999994</v>
      </c>
      <c r="AH811">
        <f t="shared" si="130"/>
        <v>0.6</v>
      </c>
      <c r="AJ811" s="9">
        <v>229520</v>
      </c>
      <c r="AK811" t="s">
        <v>5571</v>
      </c>
      <c r="AL811" t="s">
        <v>5572</v>
      </c>
      <c r="AM811" t="s">
        <v>4282</v>
      </c>
      <c r="AN811" t="s">
        <v>5573</v>
      </c>
    </row>
    <row r="812" spans="1:40" x14ac:dyDescent="0.3">
      <c r="A812" t="s">
        <v>782</v>
      </c>
      <c r="B812" t="s">
        <v>815</v>
      </c>
      <c r="C812" s="10">
        <v>327026</v>
      </c>
      <c r="D812">
        <v>28</v>
      </c>
      <c r="E812">
        <v>34</v>
      </c>
      <c r="F812">
        <v>119</v>
      </c>
      <c r="G812">
        <v>134</v>
      </c>
      <c r="H812">
        <v>0</v>
      </c>
      <c r="I812">
        <v>46.2</v>
      </c>
      <c r="J812">
        <v>-0.5</v>
      </c>
      <c r="K812">
        <v>47.9</v>
      </c>
      <c r="L812">
        <v>0.2</v>
      </c>
      <c r="M812">
        <v>64.2</v>
      </c>
      <c r="N812">
        <v>-0.7</v>
      </c>
      <c r="O812">
        <v>30.6</v>
      </c>
      <c r="P812">
        <v>-0.3</v>
      </c>
      <c r="U812" t="s">
        <v>782</v>
      </c>
      <c r="V812">
        <f t="shared" si="121"/>
        <v>327026</v>
      </c>
      <c r="W812" t="str">
        <f t="shared" si="122"/>
        <v>M S Hetherington Public School</v>
      </c>
      <c r="X812" t="str">
        <f>VLOOKUP($C812,$AJ$3:$AN$4906,3,FALSE)</f>
        <v>8800 Menard St</v>
      </c>
      <c r="Y812" t="str">
        <f>VLOOKUP($C812,$AJ$3:$AN$4906,4,FALSE)</f>
        <v>Windsor</v>
      </c>
      <c r="Z812" t="str">
        <f>VLOOKUP($C812,$AJ$3:$AN$4906,5,FALSE)</f>
        <v>N8S1W4</v>
      </c>
      <c r="AA812">
        <f t="shared" si="123"/>
        <v>46.2</v>
      </c>
      <c r="AB812">
        <f t="shared" si="124"/>
        <v>-0.5</v>
      </c>
      <c r="AC812">
        <f t="shared" si="125"/>
        <v>47.9</v>
      </c>
      <c r="AD812">
        <f t="shared" si="126"/>
        <v>0.2</v>
      </c>
      <c r="AE812">
        <f t="shared" si="127"/>
        <v>64.2</v>
      </c>
      <c r="AF812">
        <f t="shared" si="128"/>
        <v>-0.7</v>
      </c>
      <c r="AG812">
        <f t="shared" si="129"/>
        <v>30.6</v>
      </c>
      <c r="AH812">
        <f t="shared" si="130"/>
        <v>-0.3</v>
      </c>
      <c r="AJ812" s="9">
        <v>914517</v>
      </c>
      <c r="AK812" t="s">
        <v>5574</v>
      </c>
      <c r="AL812" t="s">
        <v>5575</v>
      </c>
      <c r="AM812" t="s">
        <v>5491</v>
      </c>
      <c r="AN812" t="s">
        <v>5576</v>
      </c>
    </row>
    <row r="813" spans="1:40" x14ac:dyDescent="0.3">
      <c r="A813" t="s">
        <v>782</v>
      </c>
      <c r="B813" t="s">
        <v>816</v>
      </c>
      <c r="C813" s="10">
        <v>331180</v>
      </c>
      <c r="D813">
        <v>33</v>
      </c>
      <c r="E813">
        <v>15</v>
      </c>
      <c r="F813">
        <v>93</v>
      </c>
      <c r="G813">
        <v>99</v>
      </c>
      <c r="H813">
        <v>0</v>
      </c>
      <c r="I813">
        <v>59.1</v>
      </c>
      <c r="J813">
        <v>-0.4</v>
      </c>
      <c r="K813">
        <v>41.9</v>
      </c>
      <c r="L813">
        <v>-1.4</v>
      </c>
      <c r="M813">
        <v>74.7</v>
      </c>
      <c r="N813">
        <v>-0.5</v>
      </c>
      <c r="O813">
        <v>49.5</v>
      </c>
      <c r="P813">
        <v>0.4</v>
      </c>
      <c r="U813" t="s">
        <v>782</v>
      </c>
      <c r="V813">
        <f t="shared" si="121"/>
        <v>331180</v>
      </c>
      <c r="W813" t="str">
        <f t="shared" si="122"/>
        <v>Malden Central Public School</v>
      </c>
      <c r="X813" t="str">
        <f>VLOOKUP($C813,$AJ$3:$AN$4906,3,FALSE)</f>
        <v>5620 County Rd 20</v>
      </c>
      <c r="Y813" t="str">
        <f>VLOOKUP($C813,$AJ$3:$AN$4906,4,FALSE)</f>
        <v>Amherstburg</v>
      </c>
      <c r="Z813" t="str">
        <f>VLOOKUP($C813,$AJ$3:$AN$4906,5,FALSE)</f>
        <v>N9V2Y8</v>
      </c>
      <c r="AA813">
        <f t="shared" si="123"/>
        <v>59.1</v>
      </c>
      <c r="AB813">
        <f t="shared" si="124"/>
        <v>-0.4</v>
      </c>
      <c r="AC813">
        <f t="shared" si="125"/>
        <v>41.9</v>
      </c>
      <c r="AD813">
        <f t="shared" si="126"/>
        <v>-1.4</v>
      </c>
      <c r="AE813">
        <f t="shared" si="127"/>
        <v>74.7</v>
      </c>
      <c r="AF813">
        <f t="shared" si="128"/>
        <v>-0.5</v>
      </c>
      <c r="AG813">
        <f t="shared" si="129"/>
        <v>49.5</v>
      </c>
      <c r="AH813">
        <f t="shared" si="130"/>
        <v>0.4</v>
      </c>
      <c r="AJ813" s="9">
        <v>294037</v>
      </c>
      <c r="AK813" t="s">
        <v>409</v>
      </c>
      <c r="AL813" t="s">
        <v>5577</v>
      </c>
      <c r="AM813" t="s">
        <v>4264</v>
      </c>
      <c r="AN813" t="s">
        <v>5578</v>
      </c>
    </row>
    <row r="814" spans="1:40" x14ac:dyDescent="0.3">
      <c r="A814" t="s">
        <v>782</v>
      </c>
      <c r="B814" t="s">
        <v>817</v>
      </c>
      <c r="C814" s="10">
        <v>338206</v>
      </c>
      <c r="D814">
        <v>14</v>
      </c>
      <c r="E814">
        <v>26</v>
      </c>
      <c r="F814">
        <v>87</v>
      </c>
      <c r="G814">
        <v>89</v>
      </c>
      <c r="H814">
        <v>0</v>
      </c>
      <c r="I814">
        <v>45.4</v>
      </c>
      <c r="J814">
        <v>-0.2</v>
      </c>
      <c r="K814">
        <v>32.200000000000003</v>
      </c>
      <c r="L814">
        <v>-0.5</v>
      </c>
      <c r="M814">
        <v>68</v>
      </c>
      <c r="N814">
        <v>0</v>
      </c>
      <c r="O814">
        <v>14.6</v>
      </c>
      <c r="P814">
        <v>-1.2</v>
      </c>
      <c r="U814" t="s">
        <v>782</v>
      </c>
      <c r="V814">
        <f t="shared" si="121"/>
        <v>338206</v>
      </c>
      <c r="W814" t="str">
        <f t="shared" si="122"/>
        <v>Margaret D Bennie Public School</v>
      </c>
      <c r="X814" t="str">
        <f>VLOOKUP($C814,$AJ$3:$AN$4906,3,FALSE)</f>
        <v>259 Sherk St</v>
      </c>
      <c r="Y814" t="str">
        <f>VLOOKUP($C814,$AJ$3:$AN$4906,4,FALSE)</f>
        <v>Leamington</v>
      </c>
      <c r="Z814" t="str">
        <f>VLOOKUP($C814,$AJ$3:$AN$4906,5,FALSE)</f>
        <v>N8H3K8</v>
      </c>
      <c r="AA814">
        <f t="shared" si="123"/>
        <v>45.4</v>
      </c>
      <c r="AB814">
        <f t="shared" si="124"/>
        <v>-0.2</v>
      </c>
      <c r="AC814">
        <f t="shared" si="125"/>
        <v>32.200000000000003</v>
      </c>
      <c r="AD814">
        <f t="shared" si="126"/>
        <v>-0.5</v>
      </c>
      <c r="AE814">
        <f t="shared" si="127"/>
        <v>68</v>
      </c>
      <c r="AF814">
        <f t="shared" si="128"/>
        <v>0</v>
      </c>
      <c r="AG814">
        <f t="shared" si="129"/>
        <v>14.6</v>
      </c>
      <c r="AH814">
        <f t="shared" si="130"/>
        <v>-1.2</v>
      </c>
      <c r="AJ814" s="9">
        <v>254223</v>
      </c>
      <c r="AK814" t="s">
        <v>5579</v>
      </c>
      <c r="AL814" t="s">
        <v>5580</v>
      </c>
      <c r="AM814" t="s">
        <v>4282</v>
      </c>
      <c r="AN814" t="s">
        <v>5581</v>
      </c>
    </row>
    <row r="815" spans="1:40" x14ac:dyDescent="0.3">
      <c r="A815" t="s">
        <v>782</v>
      </c>
      <c r="B815" t="s">
        <v>818</v>
      </c>
      <c r="C815" s="10">
        <v>343536</v>
      </c>
      <c r="D815">
        <v>14</v>
      </c>
      <c r="E815">
        <v>32</v>
      </c>
      <c r="F815">
        <v>150</v>
      </c>
      <c r="G815">
        <v>145</v>
      </c>
      <c r="H815">
        <v>0</v>
      </c>
      <c r="I815">
        <v>42.3</v>
      </c>
      <c r="J815">
        <v>0.1</v>
      </c>
      <c r="K815">
        <v>30.7</v>
      </c>
      <c r="L815">
        <v>-0.2</v>
      </c>
      <c r="M815">
        <v>52.4</v>
      </c>
      <c r="N815">
        <v>-0.8</v>
      </c>
      <c r="O815">
        <v>13.8</v>
      </c>
      <c r="P815">
        <v>-0.9</v>
      </c>
      <c r="U815" t="s">
        <v>782</v>
      </c>
      <c r="V815">
        <f t="shared" si="121"/>
        <v>343536</v>
      </c>
      <c r="W815" t="str">
        <f t="shared" si="122"/>
        <v>Marlborough Public School</v>
      </c>
      <c r="X815" t="str">
        <f>VLOOKUP($C815,$AJ$3:$AN$4906,3,FALSE)</f>
        <v>3557 Melbourne Rd</v>
      </c>
      <c r="Y815" t="str">
        <f>VLOOKUP($C815,$AJ$3:$AN$4906,4,FALSE)</f>
        <v>Windsor</v>
      </c>
      <c r="Z815" t="str">
        <f>VLOOKUP($C815,$AJ$3:$AN$4906,5,FALSE)</f>
        <v>N9C1Y6</v>
      </c>
      <c r="AA815">
        <f t="shared" si="123"/>
        <v>42.3</v>
      </c>
      <c r="AB815">
        <f t="shared" si="124"/>
        <v>0.1</v>
      </c>
      <c r="AC815">
        <f t="shared" si="125"/>
        <v>30.7</v>
      </c>
      <c r="AD815">
        <f t="shared" si="126"/>
        <v>-0.2</v>
      </c>
      <c r="AE815">
        <f t="shared" si="127"/>
        <v>52.4</v>
      </c>
      <c r="AF815">
        <f t="shared" si="128"/>
        <v>-0.8</v>
      </c>
      <c r="AG815">
        <f t="shared" si="129"/>
        <v>13.8</v>
      </c>
      <c r="AH815">
        <f t="shared" si="130"/>
        <v>-0.9</v>
      </c>
      <c r="AJ815" s="9">
        <v>281000</v>
      </c>
      <c r="AK815" t="s">
        <v>5582</v>
      </c>
      <c r="AL815" t="s">
        <v>5583</v>
      </c>
      <c r="AM815" t="s">
        <v>5477</v>
      </c>
      <c r="AN815" t="s">
        <v>5478</v>
      </c>
    </row>
    <row r="816" spans="1:40" x14ac:dyDescent="0.3">
      <c r="A816" t="s">
        <v>782</v>
      </c>
      <c r="B816" t="s">
        <v>819</v>
      </c>
      <c r="C816" s="10">
        <v>376035</v>
      </c>
      <c r="D816">
        <v>11</v>
      </c>
      <c r="E816">
        <v>12</v>
      </c>
      <c r="F816">
        <v>70</v>
      </c>
      <c r="G816">
        <v>84</v>
      </c>
      <c r="H816">
        <v>0</v>
      </c>
      <c r="I816">
        <v>40.700000000000003</v>
      </c>
      <c r="J816">
        <v>-0.8</v>
      </c>
      <c r="K816">
        <v>34.299999999999997</v>
      </c>
      <c r="L816">
        <v>-0.7</v>
      </c>
      <c r="M816">
        <v>68.5</v>
      </c>
      <c r="N816">
        <v>-0.3</v>
      </c>
      <c r="O816">
        <v>34.5</v>
      </c>
      <c r="P816">
        <v>0.2</v>
      </c>
      <c r="U816" t="s">
        <v>782</v>
      </c>
      <c r="V816">
        <f t="shared" si="121"/>
        <v>376035</v>
      </c>
      <c r="W816" t="str">
        <f t="shared" si="122"/>
        <v>Mount Carmel Blytheswood Public School</v>
      </c>
      <c r="X816" t="str">
        <f>VLOOKUP($C816,$AJ$3:$AN$4906,3,FALSE)</f>
        <v>622 Mersea Rd 5</v>
      </c>
      <c r="Y816" t="str">
        <f>VLOOKUP($C816,$AJ$3:$AN$4906,4,FALSE)</f>
        <v>Leamington</v>
      </c>
      <c r="Z816" t="str">
        <f>VLOOKUP($C816,$AJ$3:$AN$4906,5,FALSE)</f>
        <v>N8H3V5</v>
      </c>
      <c r="AA816">
        <f t="shared" si="123"/>
        <v>40.700000000000003</v>
      </c>
      <c r="AB816">
        <f t="shared" si="124"/>
        <v>-0.8</v>
      </c>
      <c r="AC816">
        <f t="shared" si="125"/>
        <v>34.299999999999997</v>
      </c>
      <c r="AD816">
        <f t="shared" si="126"/>
        <v>-0.7</v>
      </c>
      <c r="AE816">
        <f t="shared" si="127"/>
        <v>68.5</v>
      </c>
      <c r="AF816">
        <f t="shared" si="128"/>
        <v>-0.3</v>
      </c>
      <c r="AG816">
        <f t="shared" si="129"/>
        <v>34.5</v>
      </c>
      <c r="AH816">
        <f t="shared" si="130"/>
        <v>0.2</v>
      </c>
      <c r="AJ816" s="9">
        <v>281654</v>
      </c>
      <c r="AK816" t="s">
        <v>5584</v>
      </c>
      <c r="AL816" t="s">
        <v>5585</v>
      </c>
      <c r="AM816" t="s">
        <v>4282</v>
      </c>
      <c r="AN816" t="s">
        <v>5586</v>
      </c>
    </row>
    <row r="817" spans="1:40" x14ac:dyDescent="0.3">
      <c r="A817" t="s">
        <v>782</v>
      </c>
      <c r="B817" t="s">
        <v>820</v>
      </c>
      <c r="C817" s="10">
        <v>411787</v>
      </c>
      <c r="D817">
        <v>48</v>
      </c>
      <c r="E817">
        <v>17</v>
      </c>
      <c r="F817">
        <v>255</v>
      </c>
      <c r="G817">
        <v>311</v>
      </c>
      <c r="H817">
        <v>0</v>
      </c>
      <c r="I817">
        <v>60</v>
      </c>
      <c r="J817">
        <v>-0.1</v>
      </c>
      <c r="K817">
        <v>51.8</v>
      </c>
      <c r="L817">
        <v>-0.4</v>
      </c>
      <c r="M817">
        <v>74</v>
      </c>
      <c r="N817">
        <v>-0.4</v>
      </c>
      <c r="O817">
        <v>50.5</v>
      </c>
      <c r="P817">
        <v>0.1</v>
      </c>
      <c r="U817" t="s">
        <v>782</v>
      </c>
      <c r="V817">
        <f t="shared" si="121"/>
        <v>411787</v>
      </c>
      <c r="W817" t="str">
        <f t="shared" si="122"/>
        <v>Northwood Public School</v>
      </c>
      <c r="X817" t="str">
        <f>VLOOKUP($C817,$AJ$3:$AN$4906,3,FALSE)</f>
        <v>1100 Northwood St</v>
      </c>
      <c r="Y817" t="str">
        <f>VLOOKUP($C817,$AJ$3:$AN$4906,4,FALSE)</f>
        <v>Windsor</v>
      </c>
      <c r="Z817" t="str">
        <f>VLOOKUP($C817,$AJ$3:$AN$4906,5,FALSE)</f>
        <v>N9E1A3</v>
      </c>
      <c r="AA817">
        <f t="shared" si="123"/>
        <v>60</v>
      </c>
      <c r="AB817">
        <f t="shared" si="124"/>
        <v>-0.1</v>
      </c>
      <c r="AC817">
        <f t="shared" si="125"/>
        <v>51.8</v>
      </c>
      <c r="AD817">
        <f t="shared" si="126"/>
        <v>-0.4</v>
      </c>
      <c r="AE817">
        <f t="shared" si="127"/>
        <v>74</v>
      </c>
      <c r="AF817">
        <f t="shared" si="128"/>
        <v>-0.4</v>
      </c>
      <c r="AG817">
        <f t="shared" si="129"/>
        <v>50.5</v>
      </c>
      <c r="AH817">
        <f t="shared" si="130"/>
        <v>0.1</v>
      </c>
      <c r="AJ817" s="9">
        <v>264237</v>
      </c>
      <c r="AK817" t="s">
        <v>413</v>
      </c>
      <c r="AL817" t="s">
        <v>5587</v>
      </c>
      <c r="AM817" t="s">
        <v>4264</v>
      </c>
      <c r="AN817" t="s">
        <v>5588</v>
      </c>
    </row>
    <row r="818" spans="1:40" x14ac:dyDescent="0.3">
      <c r="A818" t="s">
        <v>782</v>
      </c>
      <c r="B818" t="s">
        <v>821</v>
      </c>
      <c r="C818" s="10">
        <v>454168</v>
      </c>
      <c r="D818">
        <v>13</v>
      </c>
      <c r="E818">
        <v>35</v>
      </c>
      <c r="F818">
        <v>152</v>
      </c>
      <c r="G818">
        <v>192</v>
      </c>
      <c r="H818">
        <v>0</v>
      </c>
      <c r="I818">
        <v>45.4</v>
      </c>
      <c r="J818">
        <v>0.5</v>
      </c>
      <c r="K818">
        <v>36.799999999999997</v>
      </c>
      <c r="L818">
        <v>0.7</v>
      </c>
      <c r="M818">
        <v>60.4</v>
      </c>
      <c r="N818">
        <v>0.2</v>
      </c>
      <c r="O818">
        <v>21.4</v>
      </c>
      <c r="P818">
        <v>-0.2</v>
      </c>
      <c r="U818" t="s">
        <v>782</v>
      </c>
      <c r="V818">
        <f t="shared" si="121"/>
        <v>454168</v>
      </c>
      <c r="W818" t="str">
        <f t="shared" si="122"/>
        <v>Prince Edward Public School</v>
      </c>
      <c r="X818" t="str">
        <f>VLOOKUP($C818,$AJ$3:$AN$4906,3,FALSE)</f>
        <v>949 Giles Blvd E</v>
      </c>
      <c r="Y818" t="str">
        <f>VLOOKUP($C818,$AJ$3:$AN$4906,4,FALSE)</f>
        <v>Windsor</v>
      </c>
      <c r="Z818" t="str">
        <f>VLOOKUP($C818,$AJ$3:$AN$4906,5,FALSE)</f>
        <v>N9A4G2</v>
      </c>
      <c r="AA818">
        <f t="shared" si="123"/>
        <v>45.4</v>
      </c>
      <c r="AB818">
        <f t="shared" si="124"/>
        <v>0.5</v>
      </c>
      <c r="AC818">
        <f t="shared" si="125"/>
        <v>36.799999999999997</v>
      </c>
      <c r="AD818">
        <f t="shared" si="126"/>
        <v>0.7</v>
      </c>
      <c r="AE818">
        <f t="shared" si="127"/>
        <v>60.4</v>
      </c>
      <c r="AF818">
        <f t="shared" si="128"/>
        <v>0.2</v>
      </c>
      <c r="AG818">
        <f t="shared" si="129"/>
        <v>21.4</v>
      </c>
      <c r="AH818">
        <f t="shared" si="130"/>
        <v>-0.2</v>
      </c>
      <c r="AJ818" s="9">
        <v>1649</v>
      </c>
      <c r="AK818" t="s">
        <v>414</v>
      </c>
      <c r="AL818" t="s">
        <v>5589</v>
      </c>
      <c r="AM818" t="s">
        <v>5590</v>
      </c>
      <c r="AN818" t="s">
        <v>5591</v>
      </c>
    </row>
    <row r="819" spans="1:40" x14ac:dyDescent="0.3">
      <c r="A819" t="s">
        <v>782</v>
      </c>
      <c r="B819" t="s">
        <v>436</v>
      </c>
      <c r="C819" s="10">
        <v>457280</v>
      </c>
      <c r="D819">
        <v>22</v>
      </c>
      <c r="E819">
        <v>37</v>
      </c>
      <c r="F819">
        <v>93</v>
      </c>
      <c r="G819">
        <v>75</v>
      </c>
      <c r="H819">
        <v>0</v>
      </c>
      <c r="I819">
        <v>39.799999999999997</v>
      </c>
      <c r="J819">
        <v>-1.1000000000000001</v>
      </c>
      <c r="K819">
        <v>33.299999999999997</v>
      </c>
      <c r="L819">
        <v>-1</v>
      </c>
      <c r="M819">
        <v>75.3</v>
      </c>
      <c r="N819">
        <v>0.6</v>
      </c>
      <c r="O819">
        <v>42.7</v>
      </c>
      <c r="P819">
        <v>1</v>
      </c>
      <c r="U819" t="s">
        <v>782</v>
      </c>
      <c r="V819">
        <f t="shared" si="121"/>
        <v>457280</v>
      </c>
      <c r="W819" t="str">
        <f t="shared" si="122"/>
        <v>Princess Elizabeth Public School</v>
      </c>
      <c r="X819" t="str">
        <f>VLOOKUP($C819,$AJ$3:$AN$4906,3,FALSE)</f>
        <v>5399 Raymond Ave</v>
      </c>
      <c r="Y819" t="str">
        <f>VLOOKUP($C819,$AJ$3:$AN$4906,4,FALSE)</f>
        <v>Windsor</v>
      </c>
      <c r="Z819" t="str">
        <f>VLOOKUP($C819,$AJ$3:$AN$4906,5,FALSE)</f>
        <v>N8S1Z6</v>
      </c>
      <c r="AA819">
        <f t="shared" si="123"/>
        <v>39.799999999999997</v>
      </c>
      <c r="AB819">
        <f t="shared" si="124"/>
        <v>-1.1000000000000001</v>
      </c>
      <c r="AC819">
        <f t="shared" si="125"/>
        <v>33.299999999999997</v>
      </c>
      <c r="AD819">
        <f t="shared" si="126"/>
        <v>-1</v>
      </c>
      <c r="AE819">
        <f t="shared" si="127"/>
        <v>75.3</v>
      </c>
      <c r="AF819">
        <f t="shared" si="128"/>
        <v>0.6</v>
      </c>
      <c r="AG819">
        <f t="shared" si="129"/>
        <v>42.7</v>
      </c>
      <c r="AH819">
        <f t="shared" si="130"/>
        <v>1</v>
      </c>
      <c r="AJ819" s="9">
        <v>283991</v>
      </c>
      <c r="AK819" t="s">
        <v>5592</v>
      </c>
      <c r="AL819" t="s">
        <v>5593</v>
      </c>
      <c r="AM819" t="s">
        <v>4282</v>
      </c>
      <c r="AN819" t="s">
        <v>5594</v>
      </c>
    </row>
    <row r="820" spans="1:40" x14ac:dyDescent="0.3">
      <c r="A820" t="s">
        <v>782</v>
      </c>
      <c r="B820" t="s">
        <v>37</v>
      </c>
      <c r="C820" s="10">
        <v>462098</v>
      </c>
      <c r="D820">
        <v>9</v>
      </c>
      <c r="E820">
        <v>23</v>
      </c>
      <c r="F820">
        <v>125</v>
      </c>
      <c r="G820">
        <v>159</v>
      </c>
      <c r="H820">
        <v>0</v>
      </c>
      <c r="I820">
        <v>45.6</v>
      </c>
      <c r="J820">
        <v>-0.1</v>
      </c>
      <c r="K820">
        <v>30.4</v>
      </c>
      <c r="L820">
        <v>-0.5</v>
      </c>
      <c r="M820">
        <v>59.1</v>
      </c>
      <c r="N820">
        <v>-1</v>
      </c>
      <c r="O820">
        <v>21.4</v>
      </c>
      <c r="P820">
        <v>-0.5</v>
      </c>
      <c r="U820" t="s">
        <v>782</v>
      </c>
      <c r="V820">
        <f t="shared" si="121"/>
        <v>462098</v>
      </c>
      <c r="W820" t="str">
        <f t="shared" si="122"/>
        <v>Queen Elizabeth Public School</v>
      </c>
      <c r="X820" t="str">
        <f>VLOOKUP($C820,$AJ$3:$AN$4906,3,FALSE)</f>
        <v>4 Maxon Ave</v>
      </c>
      <c r="Y820" t="str">
        <f>VLOOKUP($C820,$AJ$3:$AN$4906,4,FALSE)</f>
        <v>Leamington</v>
      </c>
      <c r="Z820" t="str">
        <f>VLOOKUP($C820,$AJ$3:$AN$4906,5,FALSE)</f>
        <v>N8H2E2</v>
      </c>
      <c r="AA820">
        <f t="shared" si="123"/>
        <v>45.6</v>
      </c>
      <c r="AB820">
        <f t="shared" si="124"/>
        <v>-0.1</v>
      </c>
      <c r="AC820">
        <f t="shared" si="125"/>
        <v>30.4</v>
      </c>
      <c r="AD820">
        <f t="shared" si="126"/>
        <v>-0.5</v>
      </c>
      <c r="AE820">
        <f t="shared" si="127"/>
        <v>59.1</v>
      </c>
      <c r="AF820">
        <f t="shared" si="128"/>
        <v>-1</v>
      </c>
      <c r="AG820">
        <f t="shared" si="129"/>
        <v>21.4</v>
      </c>
      <c r="AH820">
        <f t="shared" si="130"/>
        <v>-0.5</v>
      </c>
      <c r="AJ820" s="9">
        <v>287660</v>
      </c>
      <c r="AK820" t="s">
        <v>5595</v>
      </c>
      <c r="AL820" t="s">
        <v>5596</v>
      </c>
      <c r="AM820" t="s">
        <v>4282</v>
      </c>
      <c r="AN820" t="s">
        <v>5597</v>
      </c>
    </row>
    <row r="821" spans="1:40" x14ac:dyDescent="0.3">
      <c r="A821" t="s">
        <v>782</v>
      </c>
      <c r="B821" t="s">
        <v>822</v>
      </c>
      <c r="C821" s="10">
        <v>574155</v>
      </c>
      <c r="D821">
        <v>21</v>
      </c>
      <c r="E821">
        <v>34</v>
      </c>
      <c r="F821">
        <v>148</v>
      </c>
      <c r="G821">
        <v>146</v>
      </c>
      <c r="H821">
        <v>0</v>
      </c>
      <c r="I821">
        <v>40.200000000000003</v>
      </c>
      <c r="J821">
        <v>-0.4</v>
      </c>
      <c r="K821">
        <v>35.1</v>
      </c>
      <c r="L821">
        <v>-0.1</v>
      </c>
      <c r="M821">
        <v>51.7</v>
      </c>
      <c r="N821">
        <v>-1.2</v>
      </c>
      <c r="O821">
        <v>25.3</v>
      </c>
      <c r="P821">
        <v>-0.2</v>
      </c>
      <c r="U821" t="s">
        <v>782</v>
      </c>
      <c r="V821">
        <f t="shared" si="121"/>
        <v>574155</v>
      </c>
      <c r="W821" t="str">
        <f t="shared" si="122"/>
        <v>Queen Victoria Public School</v>
      </c>
      <c r="X821" t="str">
        <f>VLOOKUP($C821,$AJ$3:$AN$4906,3,FALSE)</f>
        <v>1376 Victoria Ave</v>
      </c>
      <c r="Y821" t="str">
        <f>VLOOKUP($C821,$AJ$3:$AN$4906,4,FALSE)</f>
        <v>Windsor</v>
      </c>
      <c r="Z821" t="str">
        <f>VLOOKUP($C821,$AJ$3:$AN$4906,5,FALSE)</f>
        <v>N8X1P1</v>
      </c>
      <c r="AA821">
        <f t="shared" si="123"/>
        <v>40.200000000000003</v>
      </c>
      <c r="AB821">
        <f t="shared" si="124"/>
        <v>-0.4</v>
      </c>
      <c r="AC821">
        <f t="shared" si="125"/>
        <v>35.1</v>
      </c>
      <c r="AD821">
        <f t="shared" si="126"/>
        <v>-0.1</v>
      </c>
      <c r="AE821">
        <f t="shared" si="127"/>
        <v>51.7</v>
      </c>
      <c r="AF821">
        <f t="shared" si="128"/>
        <v>-1.2</v>
      </c>
      <c r="AG821">
        <f t="shared" si="129"/>
        <v>25.3</v>
      </c>
      <c r="AH821">
        <f t="shared" si="130"/>
        <v>-0.2</v>
      </c>
      <c r="AJ821" s="9">
        <v>304921</v>
      </c>
      <c r="AK821" t="s">
        <v>5598</v>
      </c>
      <c r="AL821" t="s">
        <v>5599</v>
      </c>
      <c r="AM821" t="s">
        <v>5491</v>
      </c>
      <c r="AN821" t="s">
        <v>5600</v>
      </c>
    </row>
    <row r="822" spans="1:40" x14ac:dyDescent="0.3">
      <c r="A822" t="s">
        <v>782</v>
      </c>
      <c r="B822" t="s">
        <v>823</v>
      </c>
      <c r="C822" s="10">
        <v>491217</v>
      </c>
      <c r="D822">
        <v>30</v>
      </c>
      <c r="E822">
        <v>26</v>
      </c>
      <c r="F822">
        <v>132</v>
      </c>
      <c r="G822">
        <v>165</v>
      </c>
      <c r="H822">
        <v>0</v>
      </c>
      <c r="I822">
        <v>54.5</v>
      </c>
      <c r="J822">
        <v>-0.2</v>
      </c>
      <c r="K822">
        <v>51.5</v>
      </c>
      <c r="L822">
        <v>0.1</v>
      </c>
      <c r="M822">
        <v>73.599999999999994</v>
      </c>
      <c r="N822">
        <v>0</v>
      </c>
      <c r="O822">
        <v>43</v>
      </c>
      <c r="P822">
        <v>0.4</v>
      </c>
      <c r="U822" t="s">
        <v>782</v>
      </c>
      <c r="V822">
        <f t="shared" si="121"/>
        <v>491217</v>
      </c>
      <c r="W822" t="str">
        <f t="shared" si="122"/>
        <v>Roseland Public School</v>
      </c>
      <c r="X822" t="str">
        <f>VLOOKUP($C822,$AJ$3:$AN$4906,3,FALSE)</f>
        <v>620 Cabana Rd E</v>
      </c>
      <c r="Y822" t="str">
        <f>VLOOKUP($C822,$AJ$3:$AN$4906,4,FALSE)</f>
        <v>Windsor</v>
      </c>
      <c r="Z822" t="str">
        <f>VLOOKUP($C822,$AJ$3:$AN$4906,5,FALSE)</f>
        <v>N9G1A4</v>
      </c>
      <c r="AA822">
        <f t="shared" si="123"/>
        <v>54.5</v>
      </c>
      <c r="AB822">
        <f t="shared" si="124"/>
        <v>-0.2</v>
      </c>
      <c r="AC822">
        <f t="shared" si="125"/>
        <v>51.5</v>
      </c>
      <c r="AD822">
        <f t="shared" si="126"/>
        <v>0.1</v>
      </c>
      <c r="AE822">
        <f t="shared" si="127"/>
        <v>73.599999999999994</v>
      </c>
      <c r="AF822">
        <f t="shared" si="128"/>
        <v>0</v>
      </c>
      <c r="AG822">
        <f t="shared" si="129"/>
        <v>43</v>
      </c>
      <c r="AH822">
        <f t="shared" si="130"/>
        <v>0.4</v>
      </c>
      <c r="AJ822" s="9">
        <v>921750</v>
      </c>
      <c r="AK822" t="s">
        <v>5601</v>
      </c>
      <c r="AL822" t="s">
        <v>5602</v>
      </c>
      <c r="AM822" t="s">
        <v>4404</v>
      </c>
      <c r="AN822" t="s">
        <v>5603</v>
      </c>
    </row>
    <row r="823" spans="1:40" x14ac:dyDescent="0.3">
      <c r="A823" t="s">
        <v>782</v>
      </c>
      <c r="B823" t="s">
        <v>824</v>
      </c>
      <c r="C823" s="10">
        <v>491764</v>
      </c>
      <c r="D823">
        <v>15</v>
      </c>
      <c r="E823">
        <v>51</v>
      </c>
      <c r="F823">
        <v>66</v>
      </c>
      <c r="G823">
        <v>58</v>
      </c>
      <c r="H823">
        <v>0</v>
      </c>
      <c r="I823">
        <v>50.8</v>
      </c>
      <c r="J823">
        <v>1.1000000000000001</v>
      </c>
      <c r="K823">
        <v>48.5</v>
      </c>
      <c r="L823">
        <v>2</v>
      </c>
      <c r="M823">
        <v>69.8</v>
      </c>
      <c r="N823">
        <v>1.4</v>
      </c>
      <c r="O823">
        <v>12.1</v>
      </c>
      <c r="P823">
        <v>-0.6</v>
      </c>
      <c r="U823" t="s">
        <v>782</v>
      </c>
      <c r="V823">
        <f t="shared" si="121"/>
        <v>491764</v>
      </c>
      <c r="W823" t="str">
        <f t="shared" si="122"/>
        <v>Roseville Public School</v>
      </c>
      <c r="X823" t="str">
        <f>VLOOKUP($C823,$AJ$3:$AN$4906,3,FALSE)</f>
        <v>6265 Roseville Garden Dr</v>
      </c>
      <c r="Y823" t="str">
        <f>VLOOKUP($C823,$AJ$3:$AN$4906,4,FALSE)</f>
        <v>Windsor</v>
      </c>
      <c r="Z823" t="str">
        <f>VLOOKUP($C823,$AJ$3:$AN$4906,5,FALSE)</f>
        <v>N8T3B9</v>
      </c>
      <c r="AA823">
        <f t="shared" si="123"/>
        <v>50.8</v>
      </c>
      <c r="AB823">
        <f t="shared" si="124"/>
        <v>1.1000000000000001</v>
      </c>
      <c r="AC823">
        <f t="shared" si="125"/>
        <v>48.5</v>
      </c>
      <c r="AD823">
        <f t="shared" si="126"/>
        <v>2</v>
      </c>
      <c r="AE823">
        <f t="shared" si="127"/>
        <v>69.8</v>
      </c>
      <c r="AF823">
        <f t="shared" si="128"/>
        <v>1.4</v>
      </c>
      <c r="AG823">
        <f t="shared" si="129"/>
        <v>12.1</v>
      </c>
      <c r="AH823">
        <f t="shared" si="130"/>
        <v>-0.6</v>
      </c>
      <c r="AJ823" s="9">
        <v>922854</v>
      </c>
      <c r="AK823" t="s">
        <v>5604</v>
      </c>
      <c r="AL823" t="s">
        <v>5605</v>
      </c>
      <c r="AM823" t="s">
        <v>4404</v>
      </c>
      <c r="AN823" t="s">
        <v>5606</v>
      </c>
    </row>
    <row r="824" spans="1:40" x14ac:dyDescent="0.3">
      <c r="A824" t="s">
        <v>782</v>
      </c>
      <c r="B824" t="s">
        <v>825</v>
      </c>
      <c r="C824" s="10">
        <v>498513</v>
      </c>
      <c r="D824">
        <v>64</v>
      </c>
      <c r="E824">
        <v>11</v>
      </c>
      <c r="F824">
        <v>147</v>
      </c>
      <c r="G824">
        <v>212</v>
      </c>
      <c r="H824">
        <v>0</v>
      </c>
      <c r="I824">
        <v>69</v>
      </c>
      <c r="J824">
        <v>-0.5</v>
      </c>
      <c r="K824">
        <v>63.9</v>
      </c>
      <c r="L824">
        <v>-0.7</v>
      </c>
      <c r="M824">
        <v>93.2</v>
      </c>
      <c r="N824">
        <v>0.3</v>
      </c>
      <c r="O824">
        <v>72.2</v>
      </c>
      <c r="P824">
        <v>0.8</v>
      </c>
      <c r="U824" t="s">
        <v>782</v>
      </c>
      <c r="V824">
        <f t="shared" si="121"/>
        <v>498513</v>
      </c>
      <c r="W824" t="str">
        <f t="shared" si="122"/>
        <v>Sandwich West Public School</v>
      </c>
      <c r="X824" t="str">
        <f>VLOOKUP($C824,$AJ$3:$AN$4906,3,FALSE)</f>
        <v>2055 Wyoming Ave</v>
      </c>
      <c r="Y824" t="str">
        <f>VLOOKUP($C824,$AJ$3:$AN$4906,4,FALSE)</f>
        <v>LaSalle</v>
      </c>
      <c r="Z824" t="str">
        <f>VLOOKUP($C824,$AJ$3:$AN$4906,5,FALSE)</f>
        <v>N9H1P6</v>
      </c>
      <c r="AA824">
        <f t="shared" si="123"/>
        <v>69</v>
      </c>
      <c r="AB824">
        <f t="shared" si="124"/>
        <v>-0.5</v>
      </c>
      <c r="AC824">
        <f t="shared" si="125"/>
        <v>63.9</v>
      </c>
      <c r="AD824">
        <f t="shared" si="126"/>
        <v>-0.7</v>
      </c>
      <c r="AE824">
        <f t="shared" si="127"/>
        <v>93.2</v>
      </c>
      <c r="AF824">
        <f t="shared" si="128"/>
        <v>0.3</v>
      </c>
      <c r="AG824">
        <f t="shared" si="129"/>
        <v>72.2</v>
      </c>
      <c r="AH824">
        <f t="shared" si="130"/>
        <v>0.8</v>
      </c>
      <c r="AJ824" s="9">
        <v>313114</v>
      </c>
      <c r="AK824" t="s">
        <v>5607</v>
      </c>
      <c r="AL824" t="s">
        <v>5608</v>
      </c>
      <c r="AM824" t="s">
        <v>4404</v>
      </c>
      <c r="AN824" t="s">
        <v>5609</v>
      </c>
    </row>
    <row r="825" spans="1:40" x14ac:dyDescent="0.3">
      <c r="A825" t="s">
        <v>782</v>
      </c>
      <c r="B825" t="s">
        <v>826</v>
      </c>
      <c r="C825" s="10">
        <v>526703</v>
      </c>
      <c r="D825">
        <v>54</v>
      </c>
      <c r="E825">
        <v>16</v>
      </c>
      <c r="F825">
        <v>99</v>
      </c>
      <c r="G825">
        <v>126</v>
      </c>
      <c r="H825">
        <v>0</v>
      </c>
      <c r="I825">
        <v>59.6</v>
      </c>
      <c r="J825">
        <v>-0.7</v>
      </c>
      <c r="K825">
        <v>56.6</v>
      </c>
      <c r="L825">
        <v>-0.7</v>
      </c>
      <c r="M825">
        <v>82.9</v>
      </c>
      <c r="N825">
        <v>-0.1</v>
      </c>
      <c r="O825">
        <v>57.9</v>
      </c>
      <c r="P825">
        <v>0.3</v>
      </c>
      <c r="U825" t="s">
        <v>782</v>
      </c>
      <c r="V825">
        <f t="shared" si="121"/>
        <v>526703</v>
      </c>
      <c r="W825" t="str">
        <f t="shared" si="122"/>
        <v>Southwood Public School</v>
      </c>
      <c r="X825" t="str">
        <f>VLOOKUP($C825,$AJ$3:$AN$4906,3,FALSE)</f>
        <v>1355 Cabana Rd W</v>
      </c>
      <c r="Y825" t="str">
        <f>VLOOKUP($C825,$AJ$3:$AN$4906,4,FALSE)</f>
        <v>Windsor</v>
      </c>
      <c r="Z825" t="str">
        <f>VLOOKUP($C825,$AJ$3:$AN$4906,5,FALSE)</f>
        <v>N9G1C3</v>
      </c>
      <c r="AA825">
        <f t="shared" si="123"/>
        <v>59.6</v>
      </c>
      <c r="AB825">
        <f t="shared" si="124"/>
        <v>-0.7</v>
      </c>
      <c r="AC825">
        <f t="shared" si="125"/>
        <v>56.6</v>
      </c>
      <c r="AD825">
        <f t="shared" si="126"/>
        <v>-0.7</v>
      </c>
      <c r="AE825">
        <f t="shared" si="127"/>
        <v>82.9</v>
      </c>
      <c r="AF825">
        <f t="shared" si="128"/>
        <v>-0.1</v>
      </c>
      <c r="AG825">
        <f t="shared" si="129"/>
        <v>57.9</v>
      </c>
      <c r="AH825">
        <f t="shared" si="130"/>
        <v>0.3</v>
      </c>
      <c r="AJ825" s="9">
        <v>318086</v>
      </c>
      <c r="AK825" t="s">
        <v>5610</v>
      </c>
      <c r="AL825" t="s">
        <v>5611</v>
      </c>
      <c r="AM825" t="s">
        <v>4404</v>
      </c>
      <c r="AN825" t="s">
        <v>5612</v>
      </c>
    </row>
    <row r="826" spans="1:40" x14ac:dyDescent="0.3">
      <c r="A826" t="s">
        <v>782</v>
      </c>
      <c r="B826" t="s">
        <v>827</v>
      </c>
      <c r="C826" s="10">
        <v>243524</v>
      </c>
      <c r="D826">
        <v>58</v>
      </c>
      <c r="E826">
        <v>13</v>
      </c>
      <c r="F826">
        <v>240</v>
      </c>
      <c r="G826">
        <v>279</v>
      </c>
      <c r="H826">
        <v>0</v>
      </c>
      <c r="I826">
        <v>68.3</v>
      </c>
      <c r="J826">
        <v>0.1</v>
      </c>
      <c r="K826">
        <v>63.8</v>
      </c>
      <c r="L826">
        <v>0.1</v>
      </c>
      <c r="M826">
        <v>81.900000000000006</v>
      </c>
      <c r="N826">
        <v>-0.1</v>
      </c>
      <c r="O826">
        <v>57.3</v>
      </c>
      <c r="P826">
        <v>0.2</v>
      </c>
      <c r="U826" t="s">
        <v>782</v>
      </c>
      <c r="V826">
        <f t="shared" si="121"/>
        <v>243524</v>
      </c>
      <c r="W826" t="str">
        <f t="shared" si="122"/>
        <v>Talbot Trail Public School</v>
      </c>
      <c r="X826" t="str">
        <f>VLOOKUP($C826,$AJ$3:$AN$4906,3,FALSE)</f>
        <v>4000 Ducharme St</v>
      </c>
      <c r="Y826" t="str">
        <f>VLOOKUP($C826,$AJ$3:$AN$4906,4,FALSE)</f>
        <v>Windsor</v>
      </c>
      <c r="Z826" t="str">
        <f>VLOOKUP($C826,$AJ$3:$AN$4906,5,FALSE)</f>
        <v>N9G0A1</v>
      </c>
      <c r="AA826">
        <f t="shared" si="123"/>
        <v>68.3</v>
      </c>
      <c r="AB826">
        <f t="shared" si="124"/>
        <v>0.1</v>
      </c>
      <c r="AC826">
        <f t="shared" si="125"/>
        <v>63.8</v>
      </c>
      <c r="AD826">
        <f t="shared" si="126"/>
        <v>0.1</v>
      </c>
      <c r="AE826">
        <f t="shared" si="127"/>
        <v>81.900000000000006</v>
      </c>
      <c r="AF826">
        <f t="shared" si="128"/>
        <v>-0.1</v>
      </c>
      <c r="AG826">
        <f t="shared" si="129"/>
        <v>57.3</v>
      </c>
      <c r="AH826">
        <f t="shared" si="130"/>
        <v>0.2</v>
      </c>
      <c r="AJ826" s="9">
        <v>344834</v>
      </c>
      <c r="AK826" t="s">
        <v>5613</v>
      </c>
      <c r="AL826" t="s">
        <v>5614</v>
      </c>
      <c r="AM826" t="s">
        <v>4282</v>
      </c>
      <c r="AN826" t="s">
        <v>5615</v>
      </c>
    </row>
    <row r="827" spans="1:40" x14ac:dyDescent="0.3">
      <c r="A827" t="s">
        <v>782</v>
      </c>
      <c r="B827" t="s">
        <v>828</v>
      </c>
      <c r="C827" s="10">
        <v>539427</v>
      </c>
      <c r="D827">
        <v>45</v>
      </c>
      <c r="E827">
        <v>16</v>
      </c>
      <c r="F827">
        <v>192</v>
      </c>
      <c r="G827">
        <v>242</v>
      </c>
      <c r="H827">
        <v>0</v>
      </c>
      <c r="I827">
        <v>70.3</v>
      </c>
      <c r="J827">
        <v>0.1</v>
      </c>
      <c r="K827">
        <v>66.7</v>
      </c>
      <c r="L827">
        <v>0.3</v>
      </c>
      <c r="M827">
        <v>84.7</v>
      </c>
      <c r="N827">
        <v>0.1</v>
      </c>
      <c r="O827">
        <v>52.9</v>
      </c>
      <c r="P827">
        <v>0.2</v>
      </c>
      <c r="U827" t="s">
        <v>782</v>
      </c>
      <c r="V827">
        <f t="shared" si="121"/>
        <v>539427</v>
      </c>
      <c r="W827" t="str">
        <f t="shared" si="122"/>
        <v>Tecumseh Vista Academy - Elementary</v>
      </c>
      <c r="X827" t="str">
        <f>VLOOKUP($C827,$AJ$3:$AN$4906,3,FALSE)</f>
        <v>11665 Shields St</v>
      </c>
      <c r="Y827" t="str">
        <f>VLOOKUP($C827,$AJ$3:$AN$4906,4,FALSE)</f>
        <v>Tecumseh</v>
      </c>
      <c r="Z827" t="str">
        <f>VLOOKUP($C827,$AJ$3:$AN$4906,5,FALSE)</f>
        <v>N8N0C1</v>
      </c>
      <c r="AA827">
        <f t="shared" si="123"/>
        <v>70.3</v>
      </c>
      <c r="AB827">
        <f t="shared" si="124"/>
        <v>0.1</v>
      </c>
      <c r="AC827">
        <f t="shared" si="125"/>
        <v>66.7</v>
      </c>
      <c r="AD827">
        <f t="shared" si="126"/>
        <v>0.3</v>
      </c>
      <c r="AE827">
        <f t="shared" si="127"/>
        <v>84.7</v>
      </c>
      <c r="AF827">
        <f t="shared" si="128"/>
        <v>0.1</v>
      </c>
      <c r="AG827">
        <f t="shared" si="129"/>
        <v>52.9</v>
      </c>
      <c r="AH827">
        <f t="shared" si="130"/>
        <v>0.2</v>
      </c>
      <c r="AJ827" s="9">
        <v>352500</v>
      </c>
      <c r="AK827" t="s">
        <v>5616</v>
      </c>
      <c r="AL827" t="s">
        <v>5617</v>
      </c>
      <c r="AM827" t="s">
        <v>4455</v>
      </c>
      <c r="AN827" t="s">
        <v>5618</v>
      </c>
    </row>
    <row r="828" spans="1:40" x14ac:dyDescent="0.3">
      <c r="A828" t="s">
        <v>782</v>
      </c>
      <c r="B828" t="s">
        <v>829</v>
      </c>
      <c r="C828" s="10">
        <v>147362</v>
      </c>
      <c r="D828">
        <v>20</v>
      </c>
      <c r="E828">
        <v>45</v>
      </c>
      <c r="F828">
        <v>202</v>
      </c>
      <c r="G828">
        <v>183</v>
      </c>
      <c r="H828">
        <v>0</v>
      </c>
      <c r="I828">
        <v>42.3</v>
      </c>
      <c r="J828">
        <v>0</v>
      </c>
      <c r="K828">
        <v>38.6</v>
      </c>
      <c r="L828">
        <v>0.5</v>
      </c>
      <c r="M828">
        <v>50.5</v>
      </c>
      <c r="N828">
        <v>-0.8</v>
      </c>
      <c r="O828">
        <v>17.5</v>
      </c>
      <c r="P828">
        <v>-0.3</v>
      </c>
      <c r="U828" t="s">
        <v>782</v>
      </c>
      <c r="V828">
        <f t="shared" si="121"/>
        <v>147362</v>
      </c>
      <c r="W828" t="str">
        <f t="shared" si="122"/>
        <v>West Gate Public School</v>
      </c>
      <c r="X828" t="str">
        <f>VLOOKUP($C828,$AJ$3:$AN$4906,3,FALSE)</f>
        <v>1275 Campbell Ave</v>
      </c>
      <c r="Y828" t="str">
        <f>VLOOKUP($C828,$AJ$3:$AN$4906,4,FALSE)</f>
        <v>Windsor</v>
      </c>
      <c r="Z828" t="str">
        <f>VLOOKUP($C828,$AJ$3:$AN$4906,5,FALSE)</f>
        <v>N9B3M7</v>
      </c>
      <c r="AA828">
        <f t="shared" si="123"/>
        <v>42.3</v>
      </c>
      <c r="AB828">
        <f t="shared" si="124"/>
        <v>0</v>
      </c>
      <c r="AC828">
        <f t="shared" si="125"/>
        <v>38.6</v>
      </c>
      <c r="AD828">
        <f t="shared" si="126"/>
        <v>0.5</v>
      </c>
      <c r="AE828">
        <f t="shared" si="127"/>
        <v>50.5</v>
      </c>
      <c r="AF828">
        <f t="shared" si="128"/>
        <v>-0.8</v>
      </c>
      <c r="AG828">
        <f t="shared" si="129"/>
        <v>17.5</v>
      </c>
      <c r="AH828">
        <f t="shared" si="130"/>
        <v>-0.3</v>
      </c>
      <c r="AJ828" s="9">
        <v>382868</v>
      </c>
      <c r="AK828" t="s">
        <v>5619</v>
      </c>
      <c r="AL828" t="s">
        <v>5620</v>
      </c>
      <c r="AM828" t="s">
        <v>5491</v>
      </c>
      <c r="AN828" t="s">
        <v>5621</v>
      </c>
    </row>
    <row r="829" spans="1:40" x14ac:dyDescent="0.3">
      <c r="A829" t="s">
        <v>782</v>
      </c>
      <c r="B829" t="s">
        <v>830</v>
      </c>
      <c r="C829" s="10">
        <v>607541</v>
      </c>
      <c r="D829">
        <v>11</v>
      </c>
      <c r="E829">
        <v>35</v>
      </c>
      <c r="F829">
        <v>102</v>
      </c>
      <c r="G829">
        <v>115</v>
      </c>
      <c r="H829">
        <v>0</v>
      </c>
      <c r="I829">
        <v>44.6</v>
      </c>
      <c r="J829">
        <v>-0.3</v>
      </c>
      <c r="K829">
        <v>37.299999999999997</v>
      </c>
      <c r="L829">
        <v>-0.1</v>
      </c>
      <c r="M829">
        <v>61.3</v>
      </c>
      <c r="N829">
        <v>-0.5</v>
      </c>
      <c r="O829">
        <v>25.2</v>
      </c>
      <c r="P829">
        <v>-0.1</v>
      </c>
      <c r="U829" t="s">
        <v>782</v>
      </c>
      <c r="V829">
        <f t="shared" si="121"/>
        <v>607541</v>
      </c>
      <c r="W829" t="str">
        <f t="shared" si="122"/>
        <v>William G Davis Public School</v>
      </c>
      <c r="X829" t="str">
        <f>VLOOKUP($C829,$AJ$3:$AN$4906,3,FALSE)</f>
        <v>2855 Rivard Avenue</v>
      </c>
      <c r="Y829" t="str">
        <f>VLOOKUP($C829,$AJ$3:$AN$4906,4,FALSE)</f>
        <v>Windsor</v>
      </c>
      <c r="Z829" t="str">
        <f>VLOOKUP($C829,$AJ$3:$AN$4906,5,FALSE)</f>
        <v>N8T2H9</v>
      </c>
      <c r="AA829">
        <f t="shared" si="123"/>
        <v>44.6</v>
      </c>
      <c r="AB829">
        <f t="shared" si="124"/>
        <v>-0.3</v>
      </c>
      <c r="AC829">
        <f t="shared" si="125"/>
        <v>37.299999999999997</v>
      </c>
      <c r="AD829">
        <f t="shared" si="126"/>
        <v>-0.1</v>
      </c>
      <c r="AE829">
        <f t="shared" si="127"/>
        <v>61.3</v>
      </c>
      <c r="AF829">
        <f t="shared" si="128"/>
        <v>-0.5</v>
      </c>
      <c r="AG829">
        <f t="shared" si="129"/>
        <v>25.2</v>
      </c>
      <c r="AH829">
        <f t="shared" si="130"/>
        <v>-0.1</v>
      </c>
      <c r="AJ829" s="9">
        <v>414514</v>
      </c>
      <c r="AK829" t="s">
        <v>5622</v>
      </c>
      <c r="AL829" t="s">
        <v>5623</v>
      </c>
      <c r="AM829" t="s">
        <v>4404</v>
      </c>
      <c r="AN829" t="s">
        <v>5624</v>
      </c>
    </row>
    <row r="830" spans="1:40" x14ac:dyDescent="0.3">
      <c r="A830" t="s">
        <v>831</v>
      </c>
      <c r="B830" t="s">
        <v>832</v>
      </c>
      <c r="C830" s="10">
        <v>687286</v>
      </c>
      <c r="D830">
        <v>62</v>
      </c>
      <c r="E830">
        <v>13</v>
      </c>
      <c r="F830">
        <v>101</v>
      </c>
      <c r="G830">
        <v>89</v>
      </c>
      <c r="H830">
        <v>0</v>
      </c>
      <c r="I830">
        <v>81.7</v>
      </c>
      <c r="J830">
        <v>0.6</v>
      </c>
      <c r="K830">
        <v>76.2</v>
      </c>
      <c r="L830">
        <v>0.6</v>
      </c>
      <c r="M830">
        <v>80.900000000000006</v>
      </c>
      <c r="N830">
        <v>-0.9</v>
      </c>
      <c r="O830">
        <v>50.6</v>
      </c>
      <c r="P830">
        <v>-0.7</v>
      </c>
      <c r="U830" t="s">
        <v>831</v>
      </c>
      <c r="V830">
        <f t="shared" si="121"/>
        <v>687286</v>
      </c>
      <c r="W830" t="str">
        <f t="shared" si="122"/>
        <v>Ascension Catholic Elementary School</v>
      </c>
      <c r="X830" t="str">
        <f>VLOOKUP($C830,$AJ$3:$AN$4906,3,FALSE)</f>
        <v>5205 New St</v>
      </c>
      <c r="Y830" t="str">
        <f>VLOOKUP($C830,$AJ$3:$AN$4906,4,FALSE)</f>
        <v>Burlington</v>
      </c>
      <c r="Z830" t="str">
        <f>VLOOKUP($C830,$AJ$3:$AN$4906,5,FALSE)</f>
        <v>L7L1V3</v>
      </c>
      <c r="AA830">
        <f t="shared" si="123"/>
        <v>81.7</v>
      </c>
      <c r="AB830">
        <f t="shared" si="124"/>
        <v>0.6</v>
      </c>
      <c r="AC830">
        <f t="shared" si="125"/>
        <v>76.2</v>
      </c>
      <c r="AD830">
        <f t="shared" si="126"/>
        <v>0.6</v>
      </c>
      <c r="AE830">
        <f t="shared" si="127"/>
        <v>80.900000000000006</v>
      </c>
      <c r="AF830">
        <f t="shared" si="128"/>
        <v>-0.9</v>
      </c>
      <c r="AG830">
        <f t="shared" si="129"/>
        <v>50.6</v>
      </c>
      <c r="AH830">
        <f t="shared" si="130"/>
        <v>-0.7</v>
      </c>
      <c r="AJ830" s="9">
        <v>414905</v>
      </c>
      <c r="AK830" t="s">
        <v>5625</v>
      </c>
      <c r="AL830" t="s">
        <v>5626</v>
      </c>
      <c r="AM830" t="s">
        <v>4455</v>
      </c>
      <c r="AN830" t="s">
        <v>5627</v>
      </c>
    </row>
    <row r="831" spans="1:40" x14ac:dyDescent="0.3">
      <c r="A831" t="s">
        <v>831</v>
      </c>
      <c r="B831" t="s">
        <v>833</v>
      </c>
      <c r="C831" s="10">
        <v>693987</v>
      </c>
      <c r="D831">
        <v>54</v>
      </c>
      <c r="E831">
        <v>12</v>
      </c>
      <c r="F831">
        <v>103</v>
      </c>
      <c r="G831">
        <v>134</v>
      </c>
      <c r="H831">
        <v>0</v>
      </c>
      <c r="I831">
        <v>86.9</v>
      </c>
      <c r="J831">
        <v>1.1000000000000001</v>
      </c>
      <c r="K831">
        <v>77.7</v>
      </c>
      <c r="L831">
        <v>0.9</v>
      </c>
      <c r="M831">
        <v>91</v>
      </c>
      <c r="N831">
        <v>0.4</v>
      </c>
      <c r="O831">
        <v>70.099999999999994</v>
      </c>
      <c r="P831">
        <v>1.1000000000000001</v>
      </c>
      <c r="U831" t="s">
        <v>831</v>
      </c>
      <c r="V831">
        <f t="shared" si="121"/>
        <v>693987</v>
      </c>
      <c r="W831" t="str">
        <f t="shared" si="122"/>
        <v>Canadian Martyrs Catholic Elementary School</v>
      </c>
      <c r="X831" t="str">
        <f>VLOOKUP($C831,$AJ$3:$AN$4906,3,FALSE)</f>
        <v>3201 Lansdown Dr</v>
      </c>
      <c r="Y831" t="str">
        <f>VLOOKUP($C831,$AJ$3:$AN$4906,4,FALSE)</f>
        <v>Burlington</v>
      </c>
      <c r="Z831" t="str">
        <f>VLOOKUP($C831,$AJ$3:$AN$4906,5,FALSE)</f>
        <v>L7M1K1</v>
      </c>
      <c r="AA831">
        <f t="shared" si="123"/>
        <v>86.9</v>
      </c>
      <c r="AB831">
        <f t="shared" si="124"/>
        <v>1.1000000000000001</v>
      </c>
      <c r="AC831">
        <f t="shared" si="125"/>
        <v>77.7</v>
      </c>
      <c r="AD831">
        <f t="shared" si="126"/>
        <v>0.9</v>
      </c>
      <c r="AE831">
        <f t="shared" si="127"/>
        <v>91</v>
      </c>
      <c r="AF831">
        <f t="shared" si="128"/>
        <v>0.4</v>
      </c>
      <c r="AG831">
        <f t="shared" si="129"/>
        <v>70.099999999999994</v>
      </c>
      <c r="AH831">
        <f t="shared" si="130"/>
        <v>1.1000000000000001</v>
      </c>
      <c r="AJ831" s="9">
        <v>417521</v>
      </c>
      <c r="AK831" t="s">
        <v>5628</v>
      </c>
      <c r="AL831" t="s">
        <v>5629</v>
      </c>
      <c r="AM831" t="s">
        <v>5630</v>
      </c>
      <c r="AN831" t="s">
        <v>5631</v>
      </c>
    </row>
    <row r="832" spans="1:40" x14ac:dyDescent="0.3">
      <c r="A832" t="s">
        <v>831</v>
      </c>
      <c r="B832" t="s">
        <v>834</v>
      </c>
      <c r="C832" s="10">
        <v>708160</v>
      </c>
      <c r="D832">
        <v>65</v>
      </c>
      <c r="E832">
        <v>11</v>
      </c>
      <c r="F832">
        <v>227</v>
      </c>
      <c r="G832">
        <v>280</v>
      </c>
      <c r="H832">
        <v>0</v>
      </c>
      <c r="I832">
        <v>77.3</v>
      </c>
      <c r="J832">
        <v>0.3</v>
      </c>
      <c r="K832">
        <v>71.400000000000006</v>
      </c>
      <c r="L832">
        <v>0.2</v>
      </c>
      <c r="M832">
        <v>85.9</v>
      </c>
      <c r="N832">
        <v>-0.3</v>
      </c>
      <c r="O832">
        <v>48.2</v>
      </c>
      <c r="P832">
        <v>-1</v>
      </c>
      <c r="U832" t="s">
        <v>831</v>
      </c>
      <c r="V832">
        <f t="shared" si="121"/>
        <v>708160</v>
      </c>
      <c r="W832" t="str">
        <f t="shared" si="122"/>
        <v>Guardian Angels Catholic Elementary School</v>
      </c>
      <c r="X832" t="str">
        <f>VLOOKUP($C832,$AJ$3:$AN$4906,3,FALSE)</f>
        <v>650 Bennett Blvd</v>
      </c>
      <c r="Y832" t="str">
        <f>VLOOKUP($C832,$AJ$3:$AN$4906,4,FALSE)</f>
        <v>Milton</v>
      </c>
      <c r="Z832" t="str">
        <f>VLOOKUP($C832,$AJ$3:$AN$4906,5,FALSE)</f>
        <v>L9T6B1</v>
      </c>
      <c r="AA832">
        <f t="shared" si="123"/>
        <v>77.3</v>
      </c>
      <c r="AB832">
        <f t="shared" si="124"/>
        <v>0.3</v>
      </c>
      <c r="AC832">
        <f t="shared" si="125"/>
        <v>71.400000000000006</v>
      </c>
      <c r="AD832">
        <f t="shared" si="126"/>
        <v>0.2</v>
      </c>
      <c r="AE832">
        <f t="shared" si="127"/>
        <v>85.9</v>
      </c>
      <c r="AF832">
        <f t="shared" si="128"/>
        <v>-0.3</v>
      </c>
      <c r="AG832">
        <f t="shared" si="129"/>
        <v>48.2</v>
      </c>
      <c r="AH832">
        <f t="shared" si="130"/>
        <v>-1</v>
      </c>
      <c r="AJ832" s="9">
        <v>419320</v>
      </c>
      <c r="AK832" t="s">
        <v>928</v>
      </c>
      <c r="AL832" t="s">
        <v>5632</v>
      </c>
      <c r="AM832" t="s">
        <v>4282</v>
      </c>
      <c r="AN832" t="s">
        <v>5633</v>
      </c>
    </row>
    <row r="833" spans="1:40" x14ac:dyDescent="0.3">
      <c r="A833" t="s">
        <v>831</v>
      </c>
      <c r="B833" t="s">
        <v>835</v>
      </c>
      <c r="C833" s="10">
        <v>714712</v>
      </c>
      <c r="D833">
        <v>48</v>
      </c>
      <c r="E833">
        <v>20</v>
      </c>
      <c r="F833">
        <v>107</v>
      </c>
      <c r="G833">
        <v>139</v>
      </c>
      <c r="H833">
        <v>0</v>
      </c>
      <c r="I833">
        <v>72</v>
      </c>
      <c r="J833">
        <v>0.3</v>
      </c>
      <c r="K833">
        <v>57.9</v>
      </c>
      <c r="L833">
        <v>-0.3</v>
      </c>
      <c r="M833">
        <v>79.900000000000006</v>
      </c>
      <c r="N833">
        <v>-0.4</v>
      </c>
      <c r="O833">
        <v>43.2</v>
      </c>
      <c r="P833">
        <v>-0.6</v>
      </c>
      <c r="U833" t="s">
        <v>831</v>
      </c>
      <c r="V833">
        <f t="shared" si="121"/>
        <v>714712</v>
      </c>
      <c r="W833" t="str">
        <f t="shared" si="122"/>
        <v>Holy Cross Catholic Elementary School</v>
      </c>
      <c r="X833" t="str">
        <f>VLOOKUP($C833,$AJ$3:$AN$4906,3,FALSE)</f>
        <v>222 Maple Ave</v>
      </c>
      <c r="Y833" t="str">
        <f>VLOOKUP($C833,$AJ$3:$AN$4906,4,FALSE)</f>
        <v>Halton Hills</v>
      </c>
      <c r="Z833" t="str">
        <f>VLOOKUP($C833,$AJ$3:$AN$4906,5,FALSE)</f>
        <v>L7G1X2</v>
      </c>
      <c r="AA833">
        <f t="shared" si="123"/>
        <v>72</v>
      </c>
      <c r="AB833">
        <f t="shared" si="124"/>
        <v>0.3</v>
      </c>
      <c r="AC833">
        <f t="shared" si="125"/>
        <v>57.9</v>
      </c>
      <c r="AD833">
        <f t="shared" si="126"/>
        <v>-0.3</v>
      </c>
      <c r="AE833">
        <f t="shared" si="127"/>
        <v>79.900000000000006</v>
      </c>
      <c r="AF833">
        <f t="shared" si="128"/>
        <v>-0.4</v>
      </c>
      <c r="AG833">
        <f t="shared" si="129"/>
        <v>43.2</v>
      </c>
      <c r="AH833">
        <f t="shared" si="130"/>
        <v>-0.6</v>
      </c>
      <c r="AJ833" s="9">
        <v>433357</v>
      </c>
      <c r="AK833" t="s">
        <v>5634</v>
      </c>
      <c r="AL833" t="s">
        <v>5635</v>
      </c>
      <c r="AM833" t="s">
        <v>5491</v>
      </c>
      <c r="AN833" t="s">
        <v>5636</v>
      </c>
    </row>
    <row r="834" spans="1:40" x14ac:dyDescent="0.3">
      <c r="A834" t="s">
        <v>831</v>
      </c>
      <c r="B834" t="s">
        <v>143</v>
      </c>
      <c r="C834" s="10">
        <v>716936</v>
      </c>
      <c r="D834">
        <v>59</v>
      </c>
      <c r="E834">
        <v>13</v>
      </c>
      <c r="F834">
        <v>67</v>
      </c>
      <c r="G834">
        <v>50</v>
      </c>
      <c r="H834">
        <v>0</v>
      </c>
      <c r="I834">
        <v>59</v>
      </c>
      <c r="J834">
        <v>-1</v>
      </c>
      <c r="K834">
        <v>50.7</v>
      </c>
      <c r="L834">
        <v>-1.4</v>
      </c>
      <c r="M834">
        <v>78</v>
      </c>
      <c r="N834">
        <v>-1</v>
      </c>
      <c r="O834">
        <v>50</v>
      </c>
      <c r="P834">
        <v>-0.6</v>
      </c>
      <c r="U834" t="s">
        <v>831</v>
      </c>
      <c r="V834">
        <f t="shared" si="121"/>
        <v>716936</v>
      </c>
      <c r="W834" t="str">
        <f t="shared" si="122"/>
        <v>Holy Family Catholic Elementary School</v>
      </c>
      <c r="X834" t="str">
        <f>VLOOKUP($C834,$AJ$3:$AN$4906,3,FALSE)</f>
        <v>1420 Grosvenor St</v>
      </c>
      <c r="Y834" t="str">
        <f>VLOOKUP($C834,$AJ$3:$AN$4906,4,FALSE)</f>
        <v>Oakville</v>
      </c>
      <c r="Z834" t="str">
        <f>VLOOKUP($C834,$AJ$3:$AN$4906,5,FALSE)</f>
        <v>L6H2X8</v>
      </c>
      <c r="AA834">
        <f t="shared" si="123"/>
        <v>59</v>
      </c>
      <c r="AB834">
        <f t="shared" si="124"/>
        <v>-1</v>
      </c>
      <c r="AC834">
        <f t="shared" si="125"/>
        <v>50.7</v>
      </c>
      <c r="AD834">
        <f t="shared" si="126"/>
        <v>-1.4</v>
      </c>
      <c r="AE834">
        <f t="shared" si="127"/>
        <v>78</v>
      </c>
      <c r="AF834">
        <f t="shared" si="128"/>
        <v>-1</v>
      </c>
      <c r="AG834">
        <f t="shared" si="129"/>
        <v>50</v>
      </c>
      <c r="AH834">
        <f t="shared" si="130"/>
        <v>-0.6</v>
      </c>
      <c r="AJ834" s="9">
        <v>436747</v>
      </c>
      <c r="AK834" t="s">
        <v>5637</v>
      </c>
      <c r="AL834" t="s">
        <v>5638</v>
      </c>
      <c r="AM834" t="s">
        <v>4404</v>
      </c>
      <c r="AN834" t="s">
        <v>5639</v>
      </c>
    </row>
    <row r="835" spans="1:40" x14ac:dyDescent="0.3">
      <c r="A835" t="s">
        <v>831</v>
      </c>
      <c r="B835" t="s">
        <v>836</v>
      </c>
      <c r="C835" s="10">
        <v>719005</v>
      </c>
      <c r="D835">
        <v>47</v>
      </c>
      <c r="E835">
        <v>16</v>
      </c>
      <c r="F835">
        <v>138</v>
      </c>
      <c r="G835">
        <v>201</v>
      </c>
      <c r="H835">
        <v>0</v>
      </c>
      <c r="I835">
        <v>80.099999999999994</v>
      </c>
      <c r="J835">
        <v>0.9</v>
      </c>
      <c r="K835">
        <v>69.599999999999994</v>
      </c>
      <c r="L835">
        <v>0.7</v>
      </c>
      <c r="M835">
        <v>80.599999999999994</v>
      </c>
      <c r="N835">
        <v>-0.3</v>
      </c>
      <c r="O835">
        <v>50.7</v>
      </c>
      <c r="P835">
        <v>0</v>
      </c>
      <c r="U835" t="s">
        <v>831</v>
      </c>
      <c r="V835">
        <f t="shared" si="121"/>
        <v>719005</v>
      </c>
      <c r="W835" t="str">
        <f t="shared" si="122"/>
        <v>Holy Rosary (Milton) Catholic Elementary School</v>
      </c>
      <c r="X835" t="str">
        <f>VLOOKUP($C835,$AJ$3:$AN$4906,3,FALSE)</f>
        <v>141 Martin St</v>
      </c>
      <c r="Y835" t="str">
        <f>VLOOKUP($C835,$AJ$3:$AN$4906,4,FALSE)</f>
        <v>Milton</v>
      </c>
      <c r="Z835" t="str">
        <f>VLOOKUP($C835,$AJ$3:$AN$4906,5,FALSE)</f>
        <v>L9T2R3</v>
      </c>
      <c r="AA835">
        <f t="shared" si="123"/>
        <v>80.099999999999994</v>
      </c>
      <c r="AB835">
        <f t="shared" si="124"/>
        <v>0.9</v>
      </c>
      <c r="AC835">
        <f t="shared" si="125"/>
        <v>69.599999999999994</v>
      </c>
      <c r="AD835">
        <f t="shared" si="126"/>
        <v>0.7</v>
      </c>
      <c r="AE835">
        <f t="shared" si="127"/>
        <v>80.599999999999994</v>
      </c>
      <c r="AF835">
        <f t="shared" si="128"/>
        <v>-0.3</v>
      </c>
      <c r="AG835">
        <f t="shared" si="129"/>
        <v>50.7</v>
      </c>
      <c r="AH835">
        <f t="shared" si="130"/>
        <v>0</v>
      </c>
      <c r="AJ835" s="9">
        <v>557773</v>
      </c>
      <c r="AK835" t="s">
        <v>429</v>
      </c>
      <c r="AL835" t="s">
        <v>5640</v>
      </c>
      <c r="AM835" t="s">
        <v>5546</v>
      </c>
      <c r="AN835" t="s">
        <v>5641</v>
      </c>
    </row>
    <row r="836" spans="1:40" x14ac:dyDescent="0.3">
      <c r="A836" t="s">
        <v>831</v>
      </c>
      <c r="B836" t="s">
        <v>837</v>
      </c>
      <c r="C836" s="10">
        <v>718483</v>
      </c>
      <c r="D836">
        <v>49</v>
      </c>
      <c r="E836">
        <v>17</v>
      </c>
      <c r="F836">
        <v>111</v>
      </c>
      <c r="G836">
        <v>106</v>
      </c>
      <c r="H836">
        <v>0</v>
      </c>
      <c r="I836">
        <v>67.599999999999994</v>
      </c>
      <c r="J836">
        <v>0</v>
      </c>
      <c r="K836">
        <v>58.6</v>
      </c>
      <c r="L836">
        <v>-0.3</v>
      </c>
      <c r="M836">
        <v>84.9</v>
      </c>
      <c r="N836">
        <v>0.4</v>
      </c>
      <c r="O836">
        <v>60.4</v>
      </c>
      <c r="P836">
        <v>0.8</v>
      </c>
      <c r="U836" t="s">
        <v>831</v>
      </c>
      <c r="V836">
        <f t="shared" ref="V836:V899" si="131">VLOOKUP(C836,$AJ$3:$AN$4906,1,FALSE)</f>
        <v>718483</v>
      </c>
      <c r="W836" t="str">
        <f t="shared" ref="W836:W899" si="132">VLOOKUP(C836,$AJ$3:$AN$4906,2,FALSE)</f>
        <v>Holy Rosary (Burlington) Catholic Elementary School</v>
      </c>
      <c r="X836" t="str">
        <f>VLOOKUP($C836,$AJ$3:$AN$4906,3,FALSE)</f>
        <v>261 Plains Rd E</v>
      </c>
      <c r="Y836" t="str">
        <f>VLOOKUP($C836,$AJ$3:$AN$4906,4,FALSE)</f>
        <v>Burlington</v>
      </c>
      <c r="Z836" t="str">
        <f>VLOOKUP($C836,$AJ$3:$AN$4906,5,FALSE)</f>
        <v>L7T2C7</v>
      </c>
      <c r="AA836">
        <f t="shared" ref="AA836:AA899" si="133">I836</f>
        <v>67.599999999999994</v>
      </c>
      <c r="AB836">
        <f t="shared" ref="AB836:AB899" si="134">J836</f>
        <v>0</v>
      </c>
      <c r="AC836">
        <f t="shared" ref="AC836:AC899" si="135">K836</f>
        <v>58.6</v>
      </c>
      <c r="AD836">
        <f t="shared" ref="AD836:AD899" si="136">L836</f>
        <v>-0.3</v>
      </c>
      <c r="AE836">
        <f t="shared" ref="AE836:AE899" si="137">M836</f>
        <v>84.9</v>
      </c>
      <c r="AF836">
        <f t="shared" ref="AF836:AF899" si="138">N836</f>
        <v>0.4</v>
      </c>
      <c r="AG836">
        <f t="shared" ref="AG836:AG899" si="139">O836</f>
        <v>60.4</v>
      </c>
      <c r="AH836">
        <f t="shared" ref="AH836:AH899" si="140">P836</f>
        <v>0.8</v>
      </c>
      <c r="AJ836" s="9">
        <v>514780</v>
      </c>
      <c r="AK836" t="s">
        <v>5642</v>
      </c>
      <c r="AL836" t="s">
        <v>5643</v>
      </c>
      <c r="AM836" t="s">
        <v>4404</v>
      </c>
      <c r="AN836" t="s">
        <v>5644</v>
      </c>
    </row>
    <row r="837" spans="1:40" x14ac:dyDescent="0.3">
      <c r="A837" t="s">
        <v>831</v>
      </c>
      <c r="B837" t="s">
        <v>838</v>
      </c>
      <c r="C837" s="10">
        <v>687394</v>
      </c>
      <c r="D837">
        <v>68</v>
      </c>
      <c r="E837">
        <v>9</v>
      </c>
      <c r="F837">
        <v>212</v>
      </c>
      <c r="G837">
        <v>243</v>
      </c>
      <c r="H837">
        <v>0</v>
      </c>
      <c r="I837">
        <v>65.8</v>
      </c>
      <c r="J837">
        <v>-0.6</v>
      </c>
      <c r="K837">
        <v>57.5</v>
      </c>
      <c r="L837">
        <v>-0.9</v>
      </c>
      <c r="M837">
        <v>85</v>
      </c>
      <c r="N837">
        <v>-0.3</v>
      </c>
      <c r="O837">
        <v>52.7</v>
      </c>
      <c r="P837">
        <v>-0.6</v>
      </c>
      <c r="U837" t="s">
        <v>831</v>
      </c>
      <c r="V837">
        <f t="shared" si="131"/>
        <v>687394</v>
      </c>
      <c r="W837" t="str">
        <f t="shared" si="132"/>
        <v>Lumen Christi Catholic Elementary School</v>
      </c>
      <c r="X837" t="str">
        <f>VLOOKUP($C837,$AJ$3:$AN$4906,3,FALSE)</f>
        <v>841 Savoline Boulevard</v>
      </c>
      <c r="Y837" t="str">
        <f>VLOOKUP($C837,$AJ$3:$AN$4906,4,FALSE)</f>
        <v>Milton</v>
      </c>
      <c r="Z837" t="str">
        <f>VLOOKUP($C837,$AJ$3:$AN$4906,5,FALSE)</f>
        <v>L9T0Z1</v>
      </c>
      <c r="AA837">
        <f t="shared" si="133"/>
        <v>65.8</v>
      </c>
      <c r="AB837">
        <f t="shared" si="134"/>
        <v>-0.6</v>
      </c>
      <c r="AC837">
        <f t="shared" si="135"/>
        <v>57.5</v>
      </c>
      <c r="AD837">
        <f t="shared" si="136"/>
        <v>-0.9</v>
      </c>
      <c r="AE837">
        <f t="shared" si="137"/>
        <v>85</v>
      </c>
      <c r="AF837">
        <f t="shared" si="138"/>
        <v>-0.3</v>
      </c>
      <c r="AG837">
        <f t="shared" si="139"/>
        <v>52.7</v>
      </c>
      <c r="AH837">
        <f t="shared" si="140"/>
        <v>-0.6</v>
      </c>
      <c r="AJ837" s="9">
        <v>449350</v>
      </c>
      <c r="AK837" t="s">
        <v>5645</v>
      </c>
      <c r="AL837" t="s">
        <v>5646</v>
      </c>
      <c r="AM837" t="s">
        <v>4163</v>
      </c>
      <c r="AN837" t="s">
        <v>5647</v>
      </c>
    </row>
    <row r="838" spans="1:40" x14ac:dyDescent="0.3">
      <c r="A838" t="s">
        <v>831</v>
      </c>
      <c r="B838" t="s">
        <v>839</v>
      </c>
      <c r="C838" s="10">
        <v>729159</v>
      </c>
      <c r="D838">
        <v>73</v>
      </c>
      <c r="E838">
        <v>14</v>
      </c>
      <c r="F838">
        <v>97</v>
      </c>
      <c r="G838">
        <v>80</v>
      </c>
      <c r="H838">
        <v>0</v>
      </c>
      <c r="I838">
        <v>83.5</v>
      </c>
      <c r="J838">
        <v>0.7</v>
      </c>
      <c r="K838">
        <v>73.2</v>
      </c>
      <c r="L838">
        <v>0.2</v>
      </c>
      <c r="M838">
        <v>82.5</v>
      </c>
      <c r="N838">
        <v>-0.7</v>
      </c>
      <c r="O838">
        <v>57.5</v>
      </c>
      <c r="P838">
        <v>-0.5</v>
      </c>
      <c r="U838" t="s">
        <v>831</v>
      </c>
      <c r="V838">
        <f t="shared" si="131"/>
        <v>729159</v>
      </c>
      <c r="W838" t="str">
        <f t="shared" si="132"/>
        <v>St. Teresa of Calcutta Catholic Elementary School</v>
      </c>
      <c r="X838" t="str">
        <f>VLOOKUP($C838,$AJ$3:$AN$4906,3,FALSE)</f>
        <v>1190 Westview Terrace</v>
      </c>
      <c r="Y838" t="str">
        <f>VLOOKUP($C838,$AJ$3:$AN$4906,4,FALSE)</f>
        <v>Oakville</v>
      </c>
      <c r="Z838" t="str">
        <f>VLOOKUP($C838,$AJ$3:$AN$4906,5,FALSE)</f>
        <v>L6M3N2</v>
      </c>
      <c r="AA838">
        <f t="shared" si="133"/>
        <v>83.5</v>
      </c>
      <c r="AB838">
        <f t="shared" si="134"/>
        <v>0.7</v>
      </c>
      <c r="AC838">
        <f t="shared" si="135"/>
        <v>73.2</v>
      </c>
      <c r="AD838">
        <f t="shared" si="136"/>
        <v>0.2</v>
      </c>
      <c r="AE838">
        <f t="shared" si="137"/>
        <v>82.5</v>
      </c>
      <c r="AF838">
        <f t="shared" si="138"/>
        <v>-0.7</v>
      </c>
      <c r="AG838">
        <f t="shared" si="139"/>
        <v>57.5</v>
      </c>
      <c r="AH838">
        <f t="shared" si="140"/>
        <v>-0.5</v>
      </c>
      <c r="AJ838" s="9">
        <v>935700</v>
      </c>
      <c r="AK838" t="s">
        <v>5648</v>
      </c>
      <c r="AL838" t="s">
        <v>5649</v>
      </c>
      <c r="AM838" t="s">
        <v>4455</v>
      </c>
      <c r="AN838" t="s">
        <v>5650</v>
      </c>
    </row>
    <row r="839" spans="1:40" x14ac:dyDescent="0.3">
      <c r="A839" t="s">
        <v>831</v>
      </c>
      <c r="B839" t="s">
        <v>476</v>
      </c>
      <c r="C839" s="10">
        <v>737147</v>
      </c>
      <c r="D839">
        <v>75</v>
      </c>
      <c r="E839">
        <v>10</v>
      </c>
      <c r="F839">
        <v>158</v>
      </c>
      <c r="G839">
        <v>250</v>
      </c>
      <c r="H839">
        <v>0</v>
      </c>
      <c r="I839">
        <v>80.7</v>
      </c>
      <c r="J839">
        <v>0.3</v>
      </c>
      <c r="K839">
        <v>80.400000000000006</v>
      </c>
      <c r="L839">
        <v>0.7</v>
      </c>
      <c r="M839">
        <v>91.6</v>
      </c>
      <c r="N839">
        <v>0.2</v>
      </c>
      <c r="O839">
        <v>65.2</v>
      </c>
      <c r="P839">
        <v>0.1</v>
      </c>
      <c r="U839" t="s">
        <v>831</v>
      </c>
      <c r="V839">
        <f t="shared" si="131"/>
        <v>737147</v>
      </c>
      <c r="W839" t="str">
        <f t="shared" si="132"/>
        <v>Our Lady of Fatima Catholic Elementary School</v>
      </c>
      <c r="X839" t="str">
        <f>VLOOKUP($C839,$AJ$3:$AN$4906,3,FALSE)</f>
        <v>709 Bolingbroke Drive</v>
      </c>
      <c r="Y839" t="str">
        <f>VLOOKUP($C839,$AJ$3:$AN$4906,4,FALSE)</f>
        <v>Milton</v>
      </c>
      <c r="Z839" t="str">
        <f>VLOOKUP($C839,$AJ$3:$AN$4906,5,FALSE)</f>
        <v>L9T6Z3</v>
      </c>
      <c r="AA839">
        <f t="shared" si="133"/>
        <v>80.7</v>
      </c>
      <c r="AB839">
        <f t="shared" si="134"/>
        <v>0.3</v>
      </c>
      <c r="AC839">
        <f t="shared" si="135"/>
        <v>80.400000000000006</v>
      </c>
      <c r="AD839">
        <f t="shared" si="136"/>
        <v>0.7</v>
      </c>
      <c r="AE839">
        <f t="shared" si="137"/>
        <v>91.6</v>
      </c>
      <c r="AF839">
        <f t="shared" si="138"/>
        <v>0.2</v>
      </c>
      <c r="AG839">
        <f t="shared" si="139"/>
        <v>65.2</v>
      </c>
      <c r="AH839">
        <f t="shared" si="140"/>
        <v>0.1</v>
      </c>
      <c r="AJ839" s="9">
        <v>451568</v>
      </c>
      <c r="AK839" t="s">
        <v>5651</v>
      </c>
      <c r="AL839" t="s">
        <v>5652</v>
      </c>
      <c r="AM839" t="s">
        <v>4404</v>
      </c>
      <c r="AN839" t="s">
        <v>5653</v>
      </c>
    </row>
    <row r="840" spans="1:40" x14ac:dyDescent="0.3">
      <c r="A840" t="s">
        <v>831</v>
      </c>
      <c r="B840" t="s">
        <v>840</v>
      </c>
      <c r="C840" s="10">
        <v>749052</v>
      </c>
      <c r="D840">
        <v>74</v>
      </c>
      <c r="E840">
        <v>9</v>
      </c>
      <c r="F840">
        <v>109</v>
      </c>
      <c r="G840">
        <v>142</v>
      </c>
      <c r="H840">
        <v>0</v>
      </c>
      <c r="I840">
        <v>76.599999999999994</v>
      </c>
      <c r="J840">
        <v>-0.1</v>
      </c>
      <c r="K840">
        <v>74.3</v>
      </c>
      <c r="L840">
        <v>0</v>
      </c>
      <c r="M840">
        <v>88.4</v>
      </c>
      <c r="N840">
        <v>-0.4</v>
      </c>
      <c r="O840">
        <v>63.4</v>
      </c>
      <c r="P840">
        <v>-0.3</v>
      </c>
      <c r="U840" t="s">
        <v>831</v>
      </c>
      <c r="V840">
        <f t="shared" si="131"/>
        <v>749052</v>
      </c>
      <c r="W840" t="str">
        <f t="shared" si="132"/>
        <v>Our Lady of Peace Catholic Elementary School</v>
      </c>
      <c r="X840" t="str">
        <f>VLOOKUP($C840,$AJ$3:$AN$4906,3,FALSE)</f>
        <v>391 River Glen Dr</v>
      </c>
      <c r="Y840" t="str">
        <f>VLOOKUP($C840,$AJ$3:$AN$4906,4,FALSE)</f>
        <v>Oakville</v>
      </c>
      <c r="Z840" t="str">
        <f>VLOOKUP($C840,$AJ$3:$AN$4906,5,FALSE)</f>
        <v>L6H5X5</v>
      </c>
      <c r="AA840">
        <f t="shared" si="133"/>
        <v>76.599999999999994</v>
      </c>
      <c r="AB840">
        <f t="shared" si="134"/>
        <v>-0.1</v>
      </c>
      <c r="AC840">
        <f t="shared" si="135"/>
        <v>74.3</v>
      </c>
      <c r="AD840">
        <f t="shared" si="136"/>
        <v>0</v>
      </c>
      <c r="AE840">
        <f t="shared" si="137"/>
        <v>88.4</v>
      </c>
      <c r="AF840">
        <f t="shared" si="138"/>
        <v>-0.4</v>
      </c>
      <c r="AG840">
        <f t="shared" si="139"/>
        <v>63.4</v>
      </c>
      <c r="AH840">
        <f t="shared" si="140"/>
        <v>-0.3</v>
      </c>
      <c r="AJ840" s="9">
        <v>452084</v>
      </c>
      <c r="AK840" t="s">
        <v>5654</v>
      </c>
      <c r="AL840" t="s">
        <v>5655</v>
      </c>
      <c r="AM840" t="s">
        <v>4404</v>
      </c>
      <c r="AN840" t="s">
        <v>5656</v>
      </c>
    </row>
    <row r="841" spans="1:40" x14ac:dyDescent="0.3">
      <c r="A841" t="s">
        <v>831</v>
      </c>
      <c r="B841" t="s">
        <v>841</v>
      </c>
      <c r="C841" s="10">
        <v>734373</v>
      </c>
      <c r="D841">
        <v>42</v>
      </c>
      <c r="E841">
        <v>13</v>
      </c>
      <c r="F841">
        <v>78</v>
      </c>
      <c r="G841">
        <v>108</v>
      </c>
      <c r="H841">
        <v>0</v>
      </c>
      <c r="I841">
        <v>64.099999999999994</v>
      </c>
      <c r="J841">
        <v>-0.3</v>
      </c>
      <c r="K841">
        <v>56.4</v>
      </c>
      <c r="L841">
        <v>-0.4</v>
      </c>
      <c r="M841">
        <v>71.3</v>
      </c>
      <c r="N841">
        <v>-1.2</v>
      </c>
      <c r="O841">
        <v>51.9</v>
      </c>
      <c r="P841">
        <v>0.2</v>
      </c>
      <c r="U841" t="s">
        <v>831</v>
      </c>
      <c r="V841">
        <f t="shared" si="131"/>
        <v>734373</v>
      </c>
      <c r="W841" t="str">
        <f t="shared" si="132"/>
        <v>Our Lady of Victory Catholic Elementary School</v>
      </c>
      <c r="X841" t="str">
        <f>VLOOKUP($C841,$AJ$3:$AN$4906,3,FALSE)</f>
        <v>540 Commercial St</v>
      </c>
      <c r="Y841" t="str">
        <f>VLOOKUP($C841,$AJ$3:$AN$4906,4,FALSE)</f>
        <v>Milton</v>
      </c>
      <c r="Z841" t="str">
        <f>VLOOKUP($C841,$AJ$3:$AN$4906,5,FALSE)</f>
        <v>L9T4Z3</v>
      </c>
      <c r="AA841">
        <f t="shared" si="133"/>
        <v>64.099999999999994</v>
      </c>
      <c r="AB841">
        <f t="shared" si="134"/>
        <v>-0.3</v>
      </c>
      <c r="AC841">
        <f t="shared" si="135"/>
        <v>56.4</v>
      </c>
      <c r="AD841">
        <f t="shared" si="136"/>
        <v>-0.4</v>
      </c>
      <c r="AE841">
        <f t="shared" si="137"/>
        <v>71.3</v>
      </c>
      <c r="AF841">
        <f t="shared" si="138"/>
        <v>-1.2</v>
      </c>
      <c r="AG841">
        <f t="shared" si="139"/>
        <v>51.9</v>
      </c>
      <c r="AH841">
        <f t="shared" si="140"/>
        <v>0.2</v>
      </c>
      <c r="AJ841" s="9">
        <v>456110</v>
      </c>
      <c r="AK841" t="s">
        <v>5657</v>
      </c>
      <c r="AL841" t="s">
        <v>5658</v>
      </c>
      <c r="AM841" t="s">
        <v>4282</v>
      </c>
      <c r="AN841" t="s">
        <v>5659</v>
      </c>
    </row>
    <row r="842" spans="1:40" x14ac:dyDescent="0.3">
      <c r="A842" t="s">
        <v>831</v>
      </c>
      <c r="B842" t="s">
        <v>842</v>
      </c>
      <c r="C842" s="10">
        <v>680039</v>
      </c>
      <c r="D842">
        <v>79</v>
      </c>
      <c r="E842">
        <v>12</v>
      </c>
      <c r="F842">
        <v>90</v>
      </c>
      <c r="G842">
        <v>151</v>
      </c>
      <c r="H842">
        <v>0</v>
      </c>
      <c r="I842">
        <v>71.7</v>
      </c>
      <c r="J842">
        <v>-0.4</v>
      </c>
      <c r="K842">
        <v>63.3</v>
      </c>
      <c r="L842">
        <v>-0.8</v>
      </c>
      <c r="M842">
        <v>72.2</v>
      </c>
      <c r="N842">
        <v>-2.1</v>
      </c>
      <c r="O842">
        <v>41.1</v>
      </c>
      <c r="P842">
        <v>-2.1</v>
      </c>
      <c r="U842" t="s">
        <v>831</v>
      </c>
      <c r="V842">
        <f t="shared" si="131"/>
        <v>680039</v>
      </c>
      <c r="W842" t="str">
        <f t="shared" si="132"/>
        <v>St. John Paul II Catholic Elementary School</v>
      </c>
      <c r="X842" t="str">
        <f>VLOOKUP($C842,$AJ$3:$AN$4906,3,FALSE)</f>
        <v>2130 Kingsridge Dr</v>
      </c>
      <c r="Y842" t="str">
        <f>VLOOKUP($C842,$AJ$3:$AN$4906,4,FALSE)</f>
        <v>Oakville</v>
      </c>
      <c r="Z842" t="str">
        <f>VLOOKUP($C842,$AJ$3:$AN$4906,5,FALSE)</f>
        <v>L6M4Z2</v>
      </c>
      <c r="AA842">
        <f t="shared" si="133"/>
        <v>71.7</v>
      </c>
      <c r="AB842">
        <f t="shared" si="134"/>
        <v>-0.4</v>
      </c>
      <c r="AC842">
        <f t="shared" si="135"/>
        <v>63.3</v>
      </c>
      <c r="AD842">
        <f t="shared" si="136"/>
        <v>-0.8</v>
      </c>
      <c r="AE842">
        <f t="shared" si="137"/>
        <v>72.2</v>
      </c>
      <c r="AF842">
        <f t="shared" si="138"/>
        <v>-2.1</v>
      </c>
      <c r="AG842">
        <f t="shared" si="139"/>
        <v>41.1</v>
      </c>
      <c r="AH842">
        <f t="shared" si="140"/>
        <v>-2.1</v>
      </c>
      <c r="AJ842" s="9">
        <v>455989</v>
      </c>
      <c r="AK842" t="s">
        <v>5657</v>
      </c>
      <c r="AL842" t="s">
        <v>5660</v>
      </c>
      <c r="AM842" t="s">
        <v>4404</v>
      </c>
      <c r="AN842" t="s">
        <v>5661</v>
      </c>
    </row>
    <row r="843" spans="1:40" x14ac:dyDescent="0.3">
      <c r="A843" t="s">
        <v>831</v>
      </c>
      <c r="B843" t="s">
        <v>843</v>
      </c>
      <c r="C843" s="10">
        <v>810355</v>
      </c>
      <c r="D843">
        <v>70</v>
      </c>
      <c r="E843">
        <v>9</v>
      </c>
      <c r="F843">
        <v>278</v>
      </c>
      <c r="G843">
        <v>293</v>
      </c>
      <c r="H843">
        <v>0</v>
      </c>
      <c r="I843">
        <v>69.2</v>
      </c>
      <c r="J843">
        <v>-0.5</v>
      </c>
      <c r="K843">
        <v>61.5</v>
      </c>
      <c r="L843">
        <v>-0.8</v>
      </c>
      <c r="M843">
        <v>80.900000000000006</v>
      </c>
      <c r="N843">
        <v>-1</v>
      </c>
      <c r="O843">
        <v>46.1</v>
      </c>
      <c r="P843">
        <v>-1.5</v>
      </c>
      <c r="U843" t="s">
        <v>831</v>
      </c>
      <c r="V843">
        <f t="shared" si="131"/>
        <v>810355</v>
      </c>
      <c r="W843" t="str">
        <f t="shared" si="132"/>
        <v>Queen of Heaven Catholic Elementary School</v>
      </c>
      <c r="X843" t="str">
        <f>VLOOKUP($C843,$AJ$3:$AN$4906,3,FALSE)</f>
        <v>311 Salvoline Blvd</v>
      </c>
      <c r="Y843" t="str">
        <f>VLOOKUP($C843,$AJ$3:$AN$4906,4,FALSE)</f>
        <v>Milton</v>
      </c>
      <c r="Z843" t="str">
        <f>VLOOKUP($C843,$AJ$3:$AN$4906,5,FALSE)</f>
        <v>L9T7M4</v>
      </c>
      <c r="AA843">
        <f t="shared" si="133"/>
        <v>69.2</v>
      </c>
      <c r="AB843">
        <f t="shared" si="134"/>
        <v>-0.5</v>
      </c>
      <c r="AC843">
        <f t="shared" si="135"/>
        <v>61.5</v>
      </c>
      <c r="AD843">
        <f t="shared" si="136"/>
        <v>-0.8</v>
      </c>
      <c r="AE843">
        <f t="shared" si="137"/>
        <v>80.900000000000006</v>
      </c>
      <c r="AF843">
        <f t="shared" si="138"/>
        <v>-1</v>
      </c>
      <c r="AG843">
        <f t="shared" si="139"/>
        <v>46.1</v>
      </c>
      <c r="AH843">
        <f t="shared" si="140"/>
        <v>-1.5</v>
      </c>
      <c r="AJ843" s="9">
        <v>455075</v>
      </c>
      <c r="AK843" t="s">
        <v>5662</v>
      </c>
      <c r="AL843" t="s">
        <v>5663</v>
      </c>
      <c r="AM843" t="s">
        <v>4404</v>
      </c>
      <c r="AN843" t="s">
        <v>5664</v>
      </c>
    </row>
    <row r="844" spans="1:40" x14ac:dyDescent="0.3">
      <c r="A844" t="s">
        <v>831</v>
      </c>
      <c r="B844" t="s">
        <v>844</v>
      </c>
      <c r="C844" s="10">
        <v>758280</v>
      </c>
      <c r="D844">
        <v>67</v>
      </c>
      <c r="E844">
        <v>17</v>
      </c>
      <c r="F844">
        <v>202</v>
      </c>
      <c r="G844">
        <v>175</v>
      </c>
      <c r="H844">
        <v>0</v>
      </c>
      <c r="I844">
        <v>79.5</v>
      </c>
      <c r="J844">
        <v>0.4</v>
      </c>
      <c r="K844">
        <v>77.2</v>
      </c>
      <c r="L844">
        <v>0.7</v>
      </c>
      <c r="M844">
        <v>90.9</v>
      </c>
      <c r="N844">
        <v>0.3</v>
      </c>
      <c r="O844">
        <v>59.4</v>
      </c>
      <c r="P844">
        <v>-0.1</v>
      </c>
      <c r="U844" t="s">
        <v>831</v>
      </c>
      <c r="V844">
        <f t="shared" si="131"/>
        <v>758280</v>
      </c>
      <c r="W844" t="str">
        <f t="shared" si="132"/>
        <v>Sacred Heart of Jesus Catholic Elementary School</v>
      </c>
      <c r="X844" t="str">
        <f>VLOOKUP($C844,$AJ$3:$AN$4906,3,FALSE)</f>
        <v>2222 Country Club Dr</v>
      </c>
      <c r="Y844" t="str">
        <f>VLOOKUP($C844,$AJ$3:$AN$4906,4,FALSE)</f>
        <v>Burlington</v>
      </c>
      <c r="Z844" t="str">
        <f>VLOOKUP($C844,$AJ$3:$AN$4906,5,FALSE)</f>
        <v>L7M4S5</v>
      </c>
      <c r="AA844">
        <f t="shared" si="133"/>
        <v>79.5</v>
      </c>
      <c r="AB844">
        <f t="shared" si="134"/>
        <v>0.4</v>
      </c>
      <c r="AC844">
        <f t="shared" si="135"/>
        <v>77.2</v>
      </c>
      <c r="AD844">
        <f t="shared" si="136"/>
        <v>0.7</v>
      </c>
      <c r="AE844">
        <f t="shared" si="137"/>
        <v>90.9</v>
      </c>
      <c r="AF844">
        <f t="shared" si="138"/>
        <v>0.3</v>
      </c>
      <c r="AG844">
        <f t="shared" si="139"/>
        <v>59.4</v>
      </c>
      <c r="AH844">
        <f t="shared" si="140"/>
        <v>-0.1</v>
      </c>
      <c r="AJ844" s="9">
        <v>455202</v>
      </c>
      <c r="AK844" t="s">
        <v>5662</v>
      </c>
      <c r="AL844" t="s">
        <v>5665</v>
      </c>
      <c r="AM844" t="s">
        <v>5630</v>
      </c>
      <c r="AN844" t="s">
        <v>5666</v>
      </c>
    </row>
    <row r="845" spans="1:40" x14ac:dyDescent="0.3">
      <c r="A845" t="s">
        <v>831</v>
      </c>
      <c r="B845" t="s">
        <v>845</v>
      </c>
      <c r="C845" s="10">
        <v>683661</v>
      </c>
      <c r="D845">
        <v>66</v>
      </c>
      <c r="E845">
        <v>10</v>
      </c>
      <c r="F845">
        <v>243</v>
      </c>
      <c r="G845">
        <v>286</v>
      </c>
      <c r="H845">
        <v>0</v>
      </c>
      <c r="I845">
        <v>74.3</v>
      </c>
      <c r="J845">
        <v>0.1</v>
      </c>
      <c r="K845">
        <v>68.7</v>
      </c>
      <c r="L845">
        <v>0</v>
      </c>
      <c r="M845">
        <v>87.6</v>
      </c>
      <c r="N845">
        <v>-0.1</v>
      </c>
      <c r="O845">
        <v>54.5</v>
      </c>
      <c r="P845">
        <v>-0.5</v>
      </c>
      <c r="U845" t="s">
        <v>831</v>
      </c>
      <c r="V845">
        <f t="shared" si="131"/>
        <v>683661</v>
      </c>
      <c r="W845" t="str">
        <f t="shared" si="132"/>
        <v>St. Anthony of Padua Catholic Elementary School</v>
      </c>
      <c r="X845" t="str">
        <f>VLOOKUP($C845,$AJ$3:$AN$4906,3,FALSE)</f>
        <v>1240 Tupper Drive</v>
      </c>
      <c r="Y845" t="str">
        <f>VLOOKUP($C845,$AJ$3:$AN$4906,4,FALSE)</f>
        <v>Milton</v>
      </c>
      <c r="Z845" t="str">
        <f>VLOOKUP($C845,$AJ$3:$AN$4906,5,FALSE)</f>
        <v>L9T6T7</v>
      </c>
      <c r="AA845">
        <f t="shared" si="133"/>
        <v>74.3</v>
      </c>
      <c r="AB845">
        <f t="shared" si="134"/>
        <v>0.1</v>
      </c>
      <c r="AC845">
        <f t="shared" si="135"/>
        <v>68.7</v>
      </c>
      <c r="AD845">
        <f t="shared" si="136"/>
        <v>0</v>
      </c>
      <c r="AE845">
        <f t="shared" si="137"/>
        <v>87.6</v>
      </c>
      <c r="AF845">
        <f t="shared" si="138"/>
        <v>-0.1</v>
      </c>
      <c r="AG845">
        <f t="shared" si="139"/>
        <v>54.5</v>
      </c>
      <c r="AH845">
        <f t="shared" si="140"/>
        <v>-0.5</v>
      </c>
      <c r="AJ845" s="9">
        <v>457540</v>
      </c>
      <c r="AK845" t="s">
        <v>5667</v>
      </c>
      <c r="AL845" t="s">
        <v>5668</v>
      </c>
      <c r="AM845" t="s">
        <v>4163</v>
      </c>
      <c r="AN845" t="s">
        <v>5669</v>
      </c>
    </row>
    <row r="846" spans="1:40" x14ac:dyDescent="0.3">
      <c r="A846" t="s">
        <v>831</v>
      </c>
      <c r="B846" t="s">
        <v>846</v>
      </c>
      <c r="C846" s="10">
        <v>777650</v>
      </c>
      <c r="D846">
        <v>73</v>
      </c>
      <c r="E846">
        <v>14</v>
      </c>
      <c r="F846">
        <v>76</v>
      </c>
      <c r="G846">
        <v>123</v>
      </c>
      <c r="H846">
        <v>0</v>
      </c>
      <c r="I846">
        <v>77</v>
      </c>
      <c r="J846">
        <v>0.2</v>
      </c>
      <c r="K846">
        <v>76.3</v>
      </c>
      <c r="L846">
        <v>0.5</v>
      </c>
      <c r="M846">
        <v>91.5</v>
      </c>
      <c r="N846">
        <v>0.3</v>
      </c>
      <c r="O846">
        <v>64.2</v>
      </c>
      <c r="P846">
        <v>0.1</v>
      </c>
      <c r="U846" t="s">
        <v>831</v>
      </c>
      <c r="V846">
        <f t="shared" si="131"/>
        <v>777650</v>
      </c>
      <c r="W846" t="str">
        <f t="shared" si="132"/>
        <v>St. Bernadette Catholic Elementary School</v>
      </c>
      <c r="X846" t="str">
        <f>VLOOKUP($C846,$AJ$3:$AN$4906,3,FALSE)</f>
        <v>1201 Heritage Way</v>
      </c>
      <c r="Y846" t="str">
        <f>VLOOKUP($C846,$AJ$3:$AN$4906,4,FALSE)</f>
        <v>Oakville</v>
      </c>
      <c r="Z846" t="str">
        <f>VLOOKUP($C846,$AJ$3:$AN$4906,5,FALSE)</f>
        <v>L6M3A4</v>
      </c>
      <c r="AA846">
        <f t="shared" si="133"/>
        <v>77</v>
      </c>
      <c r="AB846">
        <f t="shared" si="134"/>
        <v>0.2</v>
      </c>
      <c r="AC846">
        <f t="shared" si="135"/>
        <v>76.3</v>
      </c>
      <c r="AD846">
        <f t="shared" si="136"/>
        <v>0.5</v>
      </c>
      <c r="AE846">
        <f t="shared" si="137"/>
        <v>91.5</v>
      </c>
      <c r="AF846">
        <f t="shared" si="138"/>
        <v>0.3</v>
      </c>
      <c r="AG846">
        <f t="shared" si="139"/>
        <v>64.2</v>
      </c>
      <c r="AH846">
        <f t="shared" si="140"/>
        <v>0.1</v>
      </c>
      <c r="AJ846" s="9">
        <v>458066</v>
      </c>
      <c r="AK846" t="s">
        <v>5670</v>
      </c>
      <c r="AL846" t="s">
        <v>5671</v>
      </c>
      <c r="AM846" t="s">
        <v>4282</v>
      </c>
      <c r="AN846" t="s">
        <v>5672</v>
      </c>
    </row>
    <row r="847" spans="1:40" x14ac:dyDescent="0.3">
      <c r="A847" t="s">
        <v>831</v>
      </c>
      <c r="B847" t="s">
        <v>847</v>
      </c>
      <c r="C847" s="10">
        <v>780871</v>
      </c>
      <c r="D847">
        <v>60</v>
      </c>
      <c r="E847">
        <v>8</v>
      </c>
      <c r="F847">
        <v>204</v>
      </c>
      <c r="G847">
        <v>276</v>
      </c>
      <c r="H847">
        <v>0</v>
      </c>
      <c r="I847">
        <v>65</v>
      </c>
      <c r="J847">
        <v>-0.8</v>
      </c>
      <c r="K847">
        <v>59.8</v>
      </c>
      <c r="L847">
        <v>-1</v>
      </c>
      <c r="M847">
        <v>83.3</v>
      </c>
      <c r="N847">
        <v>-0.7</v>
      </c>
      <c r="O847">
        <v>44.2</v>
      </c>
      <c r="P847">
        <v>-1.3</v>
      </c>
      <c r="U847" t="s">
        <v>831</v>
      </c>
      <c r="V847">
        <f t="shared" si="131"/>
        <v>780871</v>
      </c>
      <c r="W847" t="str">
        <f t="shared" si="132"/>
        <v>St. Brigid Catholic Elementary School</v>
      </c>
      <c r="X847" t="str">
        <f>VLOOKUP($C847,$AJ$3:$AN$4906,3,FALSE)</f>
        <v>73 Miller Drive</v>
      </c>
      <c r="Y847" t="str">
        <f>VLOOKUP($C847,$AJ$3:$AN$4906,4,FALSE)</f>
        <v>Georgetown</v>
      </c>
      <c r="Z847" t="str">
        <f>VLOOKUP($C847,$AJ$3:$AN$4906,5,FALSE)</f>
        <v>L7G5T2</v>
      </c>
      <c r="AA847">
        <f t="shared" si="133"/>
        <v>65</v>
      </c>
      <c r="AB847">
        <f t="shared" si="134"/>
        <v>-0.8</v>
      </c>
      <c r="AC847">
        <f t="shared" si="135"/>
        <v>59.8</v>
      </c>
      <c r="AD847">
        <f t="shared" si="136"/>
        <v>-1</v>
      </c>
      <c r="AE847">
        <f t="shared" si="137"/>
        <v>83.3</v>
      </c>
      <c r="AF847">
        <f t="shared" si="138"/>
        <v>-0.7</v>
      </c>
      <c r="AG847">
        <f t="shared" si="139"/>
        <v>44.2</v>
      </c>
      <c r="AH847">
        <f t="shared" si="140"/>
        <v>-1.3</v>
      </c>
      <c r="AJ847" s="9">
        <v>461415</v>
      </c>
      <c r="AK847" t="s">
        <v>5673</v>
      </c>
      <c r="AL847" t="s">
        <v>5674</v>
      </c>
      <c r="AM847" t="s">
        <v>4163</v>
      </c>
      <c r="AN847" t="s">
        <v>5675</v>
      </c>
    </row>
    <row r="848" spans="1:40" x14ac:dyDescent="0.3">
      <c r="A848" t="s">
        <v>831</v>
      </c>
      <c r="B848" t="s">
        <v>848</v>
      </c>
      <c r="C848" s="10">
        <v>781436</v>
      </c>
      <c r="D848">
        <v>56</v>
      </c>
      <c r="E848">
        <v>9</v>
      </c>
      <c r="F848">
        <v>291</v>
      </c>
      <c r="G848">
        <v>200</v>
      </c>
      <c r="H848">
        <v>0</v>
      </c>
      <c r="I848">
        <v>75.599999999999994</v>
      </c>
      <c r="J848">
        <v>0.1</v>
      </c>
      <c r="K848">
        <v>59.5</v>
      </c>
      <c r="L848">
        <v>-0.8</v>
      </c>
      <c r="M848">
        <v>84.8</v>
      </c>
      <c r="N848">
        <v>-0.4</v>
      </c>
      <c r="O848">
        <v>44</v>
      </c>
      <c r="P848">
        <v>-1.1000000000000001</v>
      </c>
      <c r="U848" t="s">
        <v>831</v>
      </c>
      <c r="V848">
        <f t="shared" si="131"/>
        <v>781436</v>
      </c>
      <c r="W848" t="str">
        <f t="shared" si="132"/>
        <v>St. Catherine of Alexandria Catholic Elementary School</v>
      </c>
      <c r="X848" t="str">
        <f>VLOOKUP($C848,$AJ$3:$AN$4906,3,FALSE)</f>
        <v>407 Barber Dr</v>
      </c>
      <c r="Y848" t="str">
        <f>VLOOKUP($C848,$AJ$3:$AN$4906,4,FALSE)</f>
        <v>Georgetown</v>
      </c>
      <c r="Z848" t="str">
        <f>VLOOKUP($C848,$AJ$3:$AN$4906,5,FALSE)</f>
        <v>L7G5H7</v>
      </c>
      <c r="AA848">
        <f t="shared" si="133"/>
        <v>75.599999999999994</v>
      </c>
      <c r="AB848">
        <f t="shared" si="134"/>
        <v>0.1</v>
      </c>
      <c r="AC848">
        <f t="shared" si="135"/>
        <v>59.5</v>
      </c>
      <c r="AD848">
        <f t="shared" si="136"/>
        <v>-0.8</v>
      </c>
      <c r="AE848">
        <f t="shared" si="137"/>
        <v>84.8</v>
      </c>
      <c r="AF848">
        <f t="shared" si="138"/>
        <v>-0.4</v>
      </c>
      <c r="AG848">
        <f t="shared" si="139"/>
        <v>44</v>
      </c>
      <c r="AH848">
        <f t="shared" si="140"/>
        <v>-1.1000000000000001</v>
      </c>
      <c r="AJ848" s="9">
        <v>483117</v>
      </c>
      <c r="AK848" t="s">
        <v>5676</v>
      </c>
      <c r="AL848" t="s">
        <v>5677</v>
      </c>
      <c r="AM848" t="s">
        <v>5630</v>
      </c>
      <c r="AN848" t="s">
        <v>5678</v>
      </c>
    </row>
    <row r="849" spans="1:40" x14ac:dyDescent="0.3">
      <c r="A849" t="s">
        <v>831</v>
      </c>
      <c r="B849" t="s">
        <v>849</v>
      </c>
      <c r="C849" s="10">
        <v>838178</v>
      </c>
      <c r="D849">
        <v>71</v>
      </c>
      <c r="E849">
        <v>14</v>
      </c>
      <c r="F849">
        <v>74</v>
      </c>
      <c r="G849">
        <v>131</v>
      </c>
      <c r="H849">
        <v>0</v>
      </c>
      <c r="I849">
        <v>74.3</v>
      </c>
      <c r="J849">
        <v>-0.1</v>
      </c>
      <c r="K849">
        <v>67.599999999999994</v>
      </c>
      <c r="L849">
        <v>-0.4</v>
      </c>
      <c r="M849">
        <v>86.3</v>
      </c>
      <c r="N849">
        <v>-0.5</v>
      </c>
      <c r="O849">
        <v>55.7</v>
      </c>
      <c r="P849">
        <v>-0.7</v>
      </c>
      <c r="U849" t="s">
        <v>831</v>
      </c>
      <c r="V849">
        <f t="shared" si="131"/>
        <v>838178</v>
      </c>
      <c r="W849" t="str">
        <f t="shared" si="132"/>
        <v>St. Christopher Catholic Elementary School</v>
      </c>
      <c r="X849" t="str">
        <f>VLOOKUP($C849,$AJ$3:$AN$4906,3,FALSE)</f>
        <v>2400 Sutton Drive</v>
      </c>
      <c r="Y849" t="str">
        <f>VLOOKUP($C849,$AJ$3:$AN$4906,4,FALSE)</f>
        <v>Burlington</v>
      </c>
      <c r="Z849" t="str">
        <f>VLOOKUP($C849,$AJ$3:$AN$4906,5,FALSE)</f>
        <v>L7L7N2</v>
      </c>
      <c r="AA849">
        <f t="shared" si="133"/>
        <v>74.3</v>
      </c>
      <c r="AB849">
        <f t="shared" si="134"/>
        <v>-0.1</v>
      </c>
      <c r="AC849">
        <f t="shared" si="135"/>
        <v>67.599999999999994</v>
      </c>
      <c r="AD849">
        <f t="shared" si="136"/>
        <v>-0.4</v>
      </c>
      <c r="AE849">
        <f t="shared" si="137"/>
        <v>86.3</v>
      </c>
      <c r="AF849">
        <f t="shared" si="138"/>
        <v>-0.5</v>
      </c>
      <c r="AG849">
        <f t="shared" si="139"/>
        <v>55.7</v>
      </c>
      <c r="AH849">
        <f t="shared" si="140"/>
        <v>-0.7</v>
      </c>
      <c r="AJ849" s="9">
        <v>485365</v>
      </c>
      <c r="AK849" t="s">
        <v>3397</v>
      </c>
      <c r="AL849" t="s">
        <v>5679</v>
      </c>
      <c r="AM849" t="s">
        <v>4282</v>
      </c>
      <c r="AN849" t="s">
        <v>5680</v>
      </c>
    </row>
    <row r="850" spans="1:40" x14ac:dyDescent="0.3">
      <c r="A850" t="s">
        <v>831</v>
      </c>
      <c r="B850" t="s">
        <v>850</v>
      </c>
      <c r="C850" s="10">
        <v>786861</v>
      </c>
      <c r="D850">
        <v>75</v>
      </c>
      <c r="E850">
        <v>12</v>
      </c>
      <c r="F850">
        <v>183</v>
      </c>
      <c r="G850">
        <v>190</v>
      </c>
      <c r="H850">
        <v>0</v>
      </c>
      <c r="I850">
        <v>82.2</v>
      </c>
      <c r="J850">
        <v>0.4</v>
      </c>
      <c r="K850">
        <v>76</v>
      </c>
      <c r="L850">
        <v>0.1</v>
      </c>
      <c r="M850">
        <v>92.9</v>
      </c>
      <c r="N850">
        <v>0.2</v>
      </c>
      <c r="O850">
        <v>71.599999999999994</v>
      </c>
      <c r="P850">
        <v>0.5</v>
      </c>
      <c r="U850" t="s">
        <v>831</v>
      </c>
      <c r="V850">
        <f t="shared" si="131"/>
        <v>786861</v>
      </c>
      <c r="W850" t="str">
        <f t="shared" si="132"/>
        <v>St. Dominic Catholic Elementary School</v>
      </c>
      <c r="X850" t="str">
        <f>VLOOKUP($C850,$AJ$3:$AN$4906,3,FALSE)</f>
        <v>2405 Rebecca St</v>
      </c>
      <c r="Y850" t="str">
        <f>VLOOKUP($C850,$AJ$3:$AN$4906,4,FALSE)</f>
        <v>Oakville</v>
      </c>
      <c r="Z850" t="str">
        <f>VLOOKUP($C850,$AJ$3:$AN$4906,5,FALSE)</f>
        <v>L6L2B1</v>
      </c>
      <c r="AA850">
        <f t="shared" si="133"/>
        <v>82.2</v>
      </c>
      <c r="AB850">
        <f t="shared" si="134"/>
        <v>0.4</v>
      </c>
      <c r="AC850">
        <f t="shared" si="135"/>
        <v>76</v>
      </c>
      <c r="AD850">
        <f t="shared" si="136"/>
        <v>0.1</v>
      </c>
      <c r="AE850">
        <f t="shared" si="137"/>
        <v>92.9</v>
      </c>
      <c r="AF850">
        <f t="shared" si="138"/>
        <v>0.2</v>
      </c>
      <c r="AG850">
        <f t="shared" si="139"/>
        <v>71.599999999999994</v>
      </c>
      <c r="AH850">
        <f t="shared" si="140"/>
        <v>0.5</v>
      </c>
      <c r="AJ850" s="9">
        <v>491861</v>
      </c>
      <c r="AK850" t="s">
        <v>5681</v>
      </c>
      <c r="AL850" t="s">
        <v>5682</v>
      </c>
      <c r="AM850" t="s">
        <v>4163</v>
      </c>
      <c r="AN850" t="s">
        <v>5683</v>
      </c>
    </row>
    <row r="851" spans="1:40" x14ac:dyDescent="0.3">
      <c r="A851" t="s">
        <v>831</v>
      </c>
      <c r="B851" t="s">
        <v>851</v>
      </c>
      <c r="C851" s="10">
        <v>789232</v>
      </c>
      <c r="D851">
        <v>71</v>
      </c>
      <c r="E851">
        <v>13</v>
      </c>
      <c r="F851">
        <v>119</v>
      </c>
      <c r="G851">
        <v>114</v>
      </c>
      <c r="H851">
        <v>0</v>
      </c>
      <c r="I851">
        <v>73.5</v>
      </c>
      <c r="J851">
        <v>-0.2</v>
      </c>
      <c r="K851">
        <v>73.099999999999994</v>
      </c>
      <c r="L851">
        <v>0.1</v>
      </c>
      <c r="M851">
        <v>90.8</v>
      </c>
      <c r="N851">
        <v>0</v>
      </c>
      <c r="O851">
        <v>68.400000000000006</v>
      </c>
      <c r="P851">
        <v>0.4</v>
      </c>
      <c r="U851" t="s">
        <v>831</v>
      </c>
      <c r="V851">
        <f t="shared" si="131"/>
        <v>789232</v>
      </c>
      <c r="W851" t="str">
        <f t="shared" si="132"/>
        <v>St. Elizabeth Seton Catholic Elementary School</v>
      </c>
      <c r="X851" t="str">
        <f>VLOOKUP($C851,$AJ$3:$AN$4906,3,FALSE)</f>
        <v>5070 Dryden Ave</v>
      </c>
      <c r="Y851" t="str">
        <f>VLOOKUP($C851,$AJ$3:$AN$4906,4,FALSE)</f>
        <v>Burlington</v>
      </c>
      <c r="Z851" t="str">
        <f>VLOOKUP($C851,$AJ$3:$AN$4906,5,FALSE)</f>
        <v>L7L6Y3</v>
      </c>
      <c r="AA851">
        <f t="shared" si="133"/>
        <v>73.5</v>
      </c>
      <c r="AB851">
        <f t="shared" si="134"/>
        <v>-0.2</v>
      </c>
      <c r="AC851">
        <f t="shared" si="135"/>
        <v>73.099999999999994</v>
      </c>
      <c r="AD851">
        <f t="shared" si="136"/>
        <v>0.1</v>
      </c>
      <c r="AE851">
        <f t="shared" si="137"/>
        <v>90.8</v>
      </c>
      <c r="AF851">
        <f t="shared" si="138"/>
        <v>0</v>
      </c>
      <c r="AG851">
        <f t="shared" si="139"/>
        <v>68.400000000000006</v>
      </c>
      <c r="AH851">
        <f t="shared" si="140"/>
        <v>0.4</v>
      </c>
      <c r="AJ851" s="9">
        <v>505382</v>
      </c>
      <c r="AK851" t="s">
        <v>5684</v>
      </c>
      <c r="AL851" t="s">
        <v>5685</v>
      </c>
      <c r="AM851" t="s">
        <v>5477</v>
      </c>
      <c r="AN851" t="s">
        <v>5686</v>
      </c>
    </row>
    <row r="852" spans="1:40" x14ac:dyDescent="0.3">
      <c r="A852" t="s">
        <v>831</v>
      </c>
      <c r="B852" t="s">
        <v>509</v>
      </c>
      <c r="C852" s="10">
        <v>792039</v>
      </c>
      <c r="D852">
        <v>46</v>
      </c>
      <c r="E852">
        <v>15</v>
      </c>
      <c r="F852">
        <v>119</v>
      </c>
      <c r="G852">
        <v>93</v>
      </c>
      <c r="H852">
        <v>0</v>
      </c>
      <c r="I852">
        <v>69.7</v>
      </c>
      <c r="J852">
        <v>0</v>
      </c>
      <c r="K852">
        <v>68.900000000000006</v>
      </c>
      <c r="L852">
        <v>0.4</v>
      </c>
      <c r="M852">
        <v>75.3</v>
      </c>
      <c r="N852">
        <v>-1</v>
      </c>
      <c r="O852">
        <v>38.700000000000003</v>
      </c>
      <c r="P852">
        <v>-1</v>
      </c>
      <c r="U852" t="s">
        <v>831</v>
      </c>
      <c r="V852">
        <f t="shared" si="131"/>
        <v>792039</v>
      </c>
      <c r="W852" t="str">
        <f t="shared" si="132"/>
        <v>St. Francis of Assisi Catholic Elementary School</v>
      </c>
      <c r="X852" t="str">
        <f>VLOOKUP($C852,$AJ$3:$AN$4906,3,FALSE)</f>
        <v>120 Sinclair Ave</v>
      </c>
      <c r="Y852" t="str">
        <f>VLOOKUP($C852,$AJ$3:$AN$4906,4,FALSE)</f>
        <v>Georgetown</v>
      </c>
      <c r="Z852" t="str">
        <f>VLOOKUP($C852,$AJ$3:$AN$4906,5,FALSE)</f>
        <v>L7G5Z6</v>
      </c>
      <c r="AA852">
        <f t="shared" si="133"/>
        <v>69.7</v>
      </c>
      <c r="AB852">
        <f t="shared" si="134"/>
        <v>0</v>
      </c>
      <c r="AC852">
        <f t="shared" si="135"/>
        <v>68.900000000000006</v>
      </c>
      <c r="AD852">
        <f t="shared" si="136"/>
        <v>0.4</v>
      </c>
      <c r="AE852">
        <f t="shared" si="137"/>
        <v>75.3</v>
      </c>
      <c r="AF852">
        <f t="shared" si="138"/>
        <v>-1</v>
      </c>
      <c r="AG852">
        <f t="shared" si="139"/>
        <v>38.700000000000003</v>
      </c>
      <c r="AH852">
        <f t="shared" si="140"/>
        <v>-1</v>
      </c>
      <c r="AJ852" s="9">
        <v>514748</v>
      </c>
      <c r="AK852" t="s">
        <v>5687</v>
      </c>
      <c r="AL852" t="s">
        <v>5688</v>
      </c>
      <c r="AM852" t="s">
        <v>4282</v>
      </c>
      <c r="AN852" t="s">
        <v>5689</v>
      </c>
    </row>
    <row r="853" spans="1:40" x14ac:dyDescent="0.3">
      <c r="A853" t="s">
        <v>831</v>
      </c>
      <c r="B853" t="s">
        <v>852</v>
      </c>
      <c r="C853" s="10">
        <v>801283</v>
      </c>
      <c r="D853">
        <v>78</v>
      </c>
      <c r="E853">
        <v>10</v>
      </c>
      <c r="F853">
        <v>96</v>
      </c>
      <c r="G853">
        <v>130</v>
      </c>
      <c r="H853">
        <v>0</v>
      </c>
      <c r="I853">
        <v>82.8</v>
      </c>
      <c r="J853">
        <v>0.4</v>
      </c>
      <c r="K853">
        <v>76</v>
      </c>
      <c r="L853">
        <v>0.3</v>
      </c>
      <c r="M853">
        <v>91.9</v>
      </c>
      <c r="N853">
        <v>0</v>
      </c>
      <c r="O853">
        <v>66.2</v>
      </c>
      <c r="P853">
        <v>-0.1</v>
      </c>
      <c r="U853" t="s">
        <v>831</v>
      </c>
      <c r="V853">
        <f t="shared" si="131"/>
        <v>801283</v>
      </c>
      <c r="W853" t="str">
        <f t="shared" si="132"/>
        <v>St. Joan of Arc Catholic Elementary School</v>
      </c>
      <c r="X853" t="str">
        <f>VLOOKUP($C853,$AJ$3:$AN$4906,3,FALSE)</f>
        <v>2912 Westoak Trails Blvd</v>
      </c>
      <c r="Y853" t="str">
        <f>VLOOKUP($C853,$AJ$3:$AN$4906,4,FALSE)</f>
        <v>Oakville</v>
      </c>
      <c r="Z853" t="str">
        <f>VLOOKUP($C853,$AJ$3:$AN$4906,5,FALSE)</f>
        <v>L6M4T7</v>
      </c>
      <c r="AA853">
        <f t="shared" si="133"/>
        <v>82.8</v>
      </c>
      <c r="AB853">
        <f t="shared" si="134"/>
        <v>0.4</v>
      </c>
      <c r="AC853">
        <f t="shared" si="135"/>
        <v>76</v>
      </c>
      <c r="AD853">
        <f t="shared" si="136"/>
        <v>0.3</v>
      </c>
      <c r="AE853">
        <f t="shared" si="137"/>
        <v>91.9</v>
      </c>
      <c r="AF853">
        <f t="shared" si="138"/>
        <v>0</v>
      </c>
      <c r="AG853">
        <f t="shared" si="139"/>
        <v>66.2</v>
      </c>
      <c r="AH853">
        <f t="shared" si="140"/>
        <v>-0.1</v>
      </c>
      <c r="AJ853" s="9">
        <v>942464</v>
      </c>
      <c r="AK853" t="s">
        <v>5690</v>
      </c>
      <c r="AL853" t="s">
        <v>5691</v>
      </c>
      <c r="AM853" t="s">
        <v>4404</v>
      </c>
      <c r="AN853" t="s">
        <v>5692</v>
      </c>
    </row>
    <row r="854" spans="1:40" x14ac:dyDescent="0.3">
      <c r="A854" t="s">
        <v>831</v>
      </c>
      <c r="B854" t="s">
        <v>853</v>
      </c>
      <c r="C854" s="10">
        <v>804410</v>
      </c>
      <c r="D854">
        <v>55</v>
      </c>
      <c r="E854">
        <v>23</v>
      </c>
      <c r="F854">
        <v>94</v>
      </c>
      <c r="G854">
        <v>86</v>
      </c>
      <c r="H854">
        <v>0</v>
      </c>
      <c r="I854">
        <v>67.599999999999994</v>
      </c>
      <c r="J854">
        <v>0</v>
      </c>
      <c r="K854">
        <v>55.3</v>
      </c>
      <c r="L854">
        <v>-0.5</v>
      </c>
      <c r="M854">
        <v>76.7</v>
      </c>
      <c r="N854">
        <v>-0.6</v>
      </c>
      <c r="O854">
        <v>54.7</v>
      </c>
      <c r="P854">
        <v>0.3</v>
      </c>
      <c r="U854" t="s">
        <v>831</v>
      </c>
      <c r="V854">
        <f t="shared" si="131"/>
        <v>804410</v>
      </c>
      <c r="W854" t="str">
        <f t="shared" si="132"/>
        <v>St. John (Burlington) Catholic Elementary School</v>
      </c>
      <c r="X854" t="str">
        <f>VLOOKUP($C854,$AJ$3:$AN$4906,3,FALSE)</f>
        <v>653 Brant St</v>
      </c>
      <c r="Y854" t="str">
        <f>VLOOKUP($C854,$AJ$3:$AN$4906,4,FALSE)</f>
        <v>Burlington</v>
      </c>
      <c r="Z854" t="str">
        <f>VLOOKUP($C854,$AJ$3:$AN$4906,5,FALSE)</f>
        <v>L7R2H1</v>
      </c>
      <c r="AA854">
        <f t="shared" si="133"/>
        <v>67.599999999999994</v>
      </c>
      <c r="AB854">
        <f t="shared" si="134"/>
        <v>0</v>
      </c>
      <c r="AC854">
        <f t="shared" si="135"/>
        <v>55.3</v>
      </c>
      <c r="AD854">
        <f t="shared" si="136"/>
        <v>-0.5</v>
      </c>
      <c r="AE854">
        <f t="shared" si="137"/>
        <v>76.7</v>
      </c>
      <c r="AF854">
        <f t="shared" si="138"/>
        <v>-0.6</v>
      </c>
      <c r="AG854">
        <f t="shared" si="139"/>
        <v>54.7</v>
      </c>
      <c r="AH854">
        <f t="shared" si="140"/>
        <v>0.3</v>
      </c>
      <c r="AJ854" s="9">
        <v>517453</v>
      </c>
      <c r="AK854" t="s">
        <v>5693</v>
      </c>
      <c r="AL854" t="s">
        <v>5694</v>
      </c>
      <c r="AM854" t="s">
        <v>5491</v>
      </c>
      <c r="AN854" t="s">
        <v>5695</v>
      </c>
    </row>
    <row r="855" spans="1:40" x14ac:dyDescent="0.3">
      <c r="A855" t="s">
        <v>831</v>
      </c>
      <c r="B855" t="s">
        <v>173</v>
      </c>
      <c r="C855" s="10">
        <v>809144</v>
      </c>
      <c r="D855">
        <v>34</v>
      </c>
      <c r="E855">
        <v>13</v>
      </c>
      <c r="F855">
        <v>106</v>
      </c>
      <c r="G855">
        <v>94</v>
      </c>
      <c r="H855">
        <v>0</v>
      </c>
      <c r="I855">
        <v>67.900000000000006</v>
      </c>
      <c r="J855">
        <v>0.1</v>
      </c>
      <c r="K855">
        <v>67</v>
      </c>
      <c r="L855">
        <v>0.5</v>
      </c>
      <c r="M855">
        <v>86.2</v>
      </c>
      <c r="N855">
        <v>0.5</v>
      </c>
      <c r="O855">
        <v>50</v>
      </c>
      <c r="P855">
        <v>0.3</v>
      </c>
      <c r="U855" t="s">
        <v>831</v>
      </c>
      <c r="V855">
        <f t="shared" si="131"/>
        <v>809144</v>
      </c>
      <c r="W855" t="str">
        <f t="shared" si="132"/>
        <v>St. Joseph (Acton) Catholic Elementary School</v>
      </c>
      <c r="X855" t="str">
        <f>VLOOKUP($C855,$AJ$3:$AN$4906,3,FALSE)</f>
        <v>147 Mill Street</v>
      </c>
      <c r="Y855" t="str">
        <f>VLOOKUP($C855,$AJ$3:$AN$4906,4,FALSE)</f>
        <v>Acton</v>
      </c>
      <c r="Z855" t="str">
        <f>VLOOKUP($C855,$AJ$3:$AN$4906,5,FALSE)</f>
        <v>L7J1G7</v>
      </c>
      <c r="AA855">
        <f t="shared" si="133"/>
        <v>67.900000000000006</v>
      </c>
      <c r="AB855">
        <f t="shared" si="134"/>
        <v>0.1</v>
      </c>
      <c r="AC855">
        <f t="shared" si="135"/>
        <v>67</v>
      </c>
      <c r="AD855">
        <f t="shared" si="136"/>
        <v>0.5</v>
      </c>
      <c r="AE855">
        <f t="shared" si="137"/>
        <v>86.2</v>
      </c>
      <c r="AF855">
        <f t="shared" si="138"/>
        <v>0.5</v>
      </c>
      <c r="AG855">
        <f t="shared" si="139"/>
        <v>50</v>
      </c>
      <c r="AH855">
        <f t="shared" si="140"/>
        <v>0.3</v>
      </c>
      <c r="AJ855" s="9">
        <v>117722</v>
      </c>
      <c r="AK855" t="s">
        <v>444</v>
      </c>
      <c r="AL855" t="s">
        <v>5696</v>
      </c>
      <c r="AM855" t="s">
        <v>5697</v>
      </c>
      <c r="AN855" t="s">
        <v>5698</v>
      </c>
    </row>
    <row r="856" spans="1:40" x14ac:dyDescent="0.3">
      <c r="A856" t="s">
        <v>831</v>
      </c>
      <c r="B856" t="s">
        <v>854</v>
      </c>
      <c r="C856" s="10">
        <v>820679</v>
      </c>
      <c r="D856">
        <v>70</v>
      </c>
      <c r="E856">
        <v>13</v>
      </c>
      <c r="F856">
        <v>44</v>
      </c>
      <c r="G856">
        <v>48</v>
      </c>
      <c r="H856">
        <v>0</v>
      </c>
      <c r="I856">
        <v>76.099999999999994</v>
      </c>
      <c r="J856">
        <v>0.2</v>
      </c>
      <c r="K856">
        <v>63.6</v>
      </c>
      <c r="L856">
        <v>-0.5</v>
      </c>
      <c r="M856">
        <v>88.5</v>
      </c>
      <c r="N856">
        <v>0</v>
      </c>
      <c r="O856">
        <v>64.599999999999994</v>
      </c>
      <c r="P856">
        <v>0.1</v>
      </c>
      <c r="U856" t="s">
        <v>831</v>
      </c>
      <c r="V856">
        <f t="shared" si="131"/>
        <v>820679</v>
      </c>
      <c r="W856" t="str">
        <f t="shared" si="132"/>
        <v>St. Luke Catholic Elementary School</v>
      </c>
      <c r="X856" t="str">
        <f>VLOOKUP($C856,$AJ$3:$AN$4906,3,FALSE)</f>
        <v>2750 Kingsway Dr</v>
      </c>
      <c r="Y856" t="str">
        <f>VLOOKUP($C856,$AJ$3:$AN$4906,4,FALSE)</f>
        <v>Oakville</v>
      </c>
      <c r="Z856" t="str">
        <f>VLOOKUP($C856,$AJ$3:$AN$4906,5,FALSE)</f>
        <v>L6J7G5</v>
      </c>
      <c r="AA856">
        <f t="shared" si="133"/>
        <v>76.099999999999994</v>
      </c>
      <c r="AB856">
        <f t="shared" si="134"/>
        <v>0.2</v>
      </c>
      <c r="AC856">
        <f t="shared" si="135"/>
        <v>63.6</v>
      </c>
      <c r="AD856">
        <f t="shared" si="136"/>
        <v>-0.5</v>
      </c>
      <c r="AE856">
        <f t="shared" si="137"/>
        <v>88.5</v>
      </c>
      <c r="AF856">
        <f t="shared" si="138"/>
        <v>0</v>
      </c>
      <c r="AG856">
        <f t="shared" si="139"/>
        <v>64.599999999999994</v>
      </c>
      <c r="AH856">
        <f t="shared" si="140"/>
        <v>0.1</v>
      </c>
      <c r="AJ856" s="9">
        <v>944157</v>
      </c>
      <c r="AK856" t="s">
        <v>5699</v>
      </c>
      <c r="AL856" t="s">
        <v>5605</v>
      </c>
      <c r="AM856" t="s">
        <v>4404</v>
      </c>
      <c r="AN856" t="s">
        <v>5606</v>
      </c>
    </row>
    <row r="857" spans="1:40" x14ac:dyDescent="0.3">
      <c r="A857" t="s">
        <v>831</v>
      </c>
      <c r="B857" t="s">
        <v>855</v>
      </c>
      <c r="C857" s="10">
        <v>821241</v>
      </c>
      <c r="D857">
        <v>73</v>
      </c>
      <c r="E857">
        <v>9</v>
      </c>
      <c r="F857">
        <v>100</v>
      </c>
      <c r="G857">
        <v>145</v>
      </c>
      <c r="H857">
        <v>0</v>
      </c>
      <c r="I857">
        <v>89.5</v>
      </c>
      <c r="J857">
        <v>1</v>
      </c>
      <c r="K857">
        <v>90</v>
      </c>
      <c r="L857">
        <v>1.4</v>
      </c>
      <c r="M857">
        <v>91.4</v>
      </c>
      <c r="N857">
        <v>0.2</v>
      </c>
      <c r="O857">
        <v>60</v>
      </c>
      <c r="P857">
        <v>-0.5</v>
      </c>
      <c r="U857" t="s">
        <v>831</v>
      </c>
      <c r="V857">
        <f t="shared" si="131"/>
        <v>821241</v>
      </c>
      <c r="W857" t="str">
        <f t="shared" si="132"/>
        <v>St. Marguerite d'Youville Catholic Elementary School</v>
      </c>
      <c r="X857" t="str">
        <f>VLOOKUP($C857,$AJ$3:$AN$4906,3,FALSE)</f>
        <v>1359 Bayshire Dr</v>
      </c>
      <c r="Y857" t="str">
        <f>VLOOKUP($C857,$AJ$3:$AN$4906,4,FALSE)</f>
        <v>Oakville</v>
      </c>
      <c r="Z857" t="str">
        <f>VLOOKUP($C857,$AJ$3:$AN$4906,5,FALSE)</f>
        <v>L6H6C7</v>
      </c>
      <c r="AA857">
        <f t="shared" si="133"/>
        <v>89.5</v>
      </c>
      <c r="AB857">
        <f t="shared" si="134"/>
        <v>1</v>
      </c>
      <c r="AC857">
        <f t="shared" si="135"/>
        <v>90</v>
      </c>
      <c r="AD857">
        <f t="shared" si="136"/>
        <v>1.4</v>
      </c>
      <c r="AE857">
        <f t="shared" si="137"/>
        <v>91.4</v>
      </c>
      <c r="AF857">
        <f t="shared" si="138"/>
        <v>0.2</v>
      </c>
      <c r="AG857">
        <f t="shared" si="139"/>
        <v>60</v>
      </c>
      <c r="AH857">
        <f t="shared" si="140"/>
        <v>-0.5</v>
      </c>
      <c r="AJ857" s="9">
        <v>529648</v>
      </c>
      <c r="AK857" t="s">
        <v>445</v>
      </c>
      <c r="AL857" t="s">
        <v>5700</v>
      </c>
      <c r="AM857" t="s">
        <v>5701</v>
      </c>
      <c r="AN857" t="s">
        <v>5702</v>
      </c>
    </row>
    <row r="858" spans="1:40" x14ac:dyDescent="0.3">
      <c r="A858" t="s">
        <v>831</v>
      </c>
      <c r="B858" t="s">
        <v>856</v>
      </c>
      <c r="C858" s="10">
        <v>823058</v>
      </c>
      <c r="D858">
        <v>50</v>
      </c>
      <c r="E858">
        <v>13</v>
      </c>
      <c r="F858">
        <v>143</v>
      </c>
      <c r="G858">
        <v>115</v>
      </c>
      <c r="H858">
        <v>0</v>
      </c>
      <c r="I858">
        <v>82.9</v>
      </c>
      <c r="J858">
        <v>0.8</v>
      </c>
      <c r="K858">
        <v>77.599999999999994</v>
      </c>
      <c r="L858">
        <v>0.9</v>
      </c>
      <c r="M858">
        <v>81.3</v>
      </c>
      <c r="N858">
        <v>-0.5</v>
      </c>
      <c r="O858">
        <v>40</v>
      </c>
      <c r="P858">
        <v>-1.2</v>
      </c>
      <c r="U858" t="s">
        <v>831</v>
      </c>
      <c r="V858">
        <f t="shared" si="131"/>
        <v>823058</v>
      </c>
      <c r="W858" t="str">
        <f t="shared" si="132"/>
        <v>St. Mark Catholic Elementary School</v>
      </c>
      <c r="X858" t="str">
        <f>VLOOKUP($C858,$AJ$3:$AN$4906,3,FALSE)</f>
        <v>2145 Upper Middle Rd</v>
      </c>
      <c r="Y858" t="str">
        <f>VLOOKUP($C858,$AJ$3:$AN$4906,4,FALSE)</f>
        <v>Burlington</v>
      </c>
      <c r="Z858" t="str">
        <f>VLOOKUP($C858,$AJ$3:$AN$4906,5,FALSE)</f>
        <v>L7P4G1</v>
      </c>
      <c r="AA858">
        <f t="shared" si="133"/>
        <v>82.9</v>
      </c>
      <c r="AB858">
        <f t="shared" si="134"/>
        <v>0.8</v>
      </c>
      <c r="AC858">
        <f t="shared" si="135"/>
        <v>77.599999999999994</v>
      </c>
      <c r="AD858">
        <f t="shared" si="136"/>
        <v>0.9</v>
      </c>
      <c r="AE858">
        <f t="shared" si="137"/>
        <v>81.3</v>
      </c>
      <c r="AF858">
        <f t="shared" si="138"/>
        <v>-0.5</v>
      </c>
      <c r="AG858">
        <f t="shared" si="139"/>
        <v>40</v>
      </c>
      <c r="AH858">
        <f t="shared" si="140"/>
        <v>-1.2</v>
      </c>
      <c r="AJ858" s="9">
        <v>945064</v>
      </c>
      <c r="AK858" t="s">
        <v>5703</v>
      </c>
      <c r="AL858" t="s">
        <v>5704</v>
      </c>
      <c r="AM858" t="s">
        <v>4282</v>
      </c>
      <c r="AN858" t="s">
        <v>5705</v>
      </c>
    </row>
    <row r="859" spans="1:40" x14ac:dyDescent="0.3">
      <c r="A859" t="s">
        <v>831</v>
      </c>
      <c r="B859" t="s">
        <v>857</v>
      </c>
      <c r="C859" s="10">
        <v>823180</v>
      </c>
      <c r="D859">
        <v>76</v>
      </c>
      <c r="E859">
        <v>13</v>
      </c>
      <c r="F859">
        <v>121</v>
      </c>
      <c r="G859">
        <v>111</v>
      </c>
      <c r="H859">
        <v>0</v>
      </c>
      <c r="I859">
        <v>88.8</v>
      </c>
      <c r="J859">
        <v>0.9</v>
      </c>
      <c r="K859">
        <v>88.4</v>
      </c>
      <c r="L859">
        <v>1.2</v>
      </c>
      <c r="M859">
        <v>93.2</v>
      </c>
      <c r="N859">
        <v>0.3</v>
      </c>
      <c r="O859">
        <v>71.2</v>
      </c>
      <c r="P859">
        <v>0.4</v>
      </c>
      <c r="U859" t="s">
        <v>831</v>
      </c>
      <c r="V859">
        <f t="shared" si="131"/>
        <v>823180</v>
      </c>
      <c r="W859" t="str">
        <f t="shared" si="132"/>
        <v>St. Matthew Catholic Elementary School</v>
      </c>
      <c r="X859" t="str">
        <f>VLOOKUP($C859,$AJ$3:$AN$4906,3,FALSE)</f>
        <v>1050 Nottinghill Gate</v>
      </c>
      <c r="Y859" t="str">
        <f>VLOOKUP($C859,$AJ$3:$AN$4906,4,FALSE)</f>
        <v>Oakville</v>
      </c>
      <c r="Z859" t="str">
        <f>VLOOKUP($C859,$AJ$3:$AN$4906,5,FALSE)</f>
        <v>L6M2G3</v>
      </c>
      <c r="AA859">
        <f t="shared" si="133"/>
        <v>88.8</v>
      </c>
      <c r="AB859">
        <f t="shared" si="134"/>
        <v>0.9</v>
      </c>
      <c r="AC859">
        <f t="shared" si="135"/>
        <v>88.4</v>
      </c>
      <c r="AD859">
        <f t="shared" si="136"/>
        <v>1.2</v>
      </c>
      <c r="AE859">
        <f t="shared" si="137"/>
        <v>93.2</v>
      </c>
      <c r="AF859">
        <f t="shared" si="138"/>
        <v>0.3</v>
      </c>
      <c r="AG859">
        <f t="shared" si="139"/>
        <v>71.2</v>
      </c>
      <c r="AH859">
        <f t="shared" si="140"/>
        <v>0.4</v>
      </c>
      <c r="AJ859" s="9">
        <v>535419</v>
      </c>
      <c r="AK859" t="s">
        <v>5706</v>
      </c>
      <c r="AL859" t="s">
        <v>5707</v>
      </c>
      <c r="AM859" t="s">
        <v>4455</v>
      </c>
      <c r="AN859" t="s">
        <v>5708</v>
      </c>
    </row>
    <row r="860" spans="1:40" x14ac:dyDescent="0.3">
      <c r="A860" t="s">
        <v>831</v>
      </c>
      <c r="B860" t="s">
        <v>858</v>
      </c>
      <c r="C860" s="10">
        <v>834319</v>
      </c>
      <c r="D860">
        <v>56</v>
      </c>
      <c r="E860">
        <v>22</v>
      </c>
      <c r="F860">
        <v>74</v>
      </c>
      <c r="G860">
        <v>74</v>
      </c>
      <c r="H860">
        <v>0</v>
      </c>
      <c r="I860">
        <v>67.599999999999994</v>
      </c>
      <c r="J860">
        <v>0.1</v>
      </c>
      <c r="K860">
        <v>47.3</v>
      </c>
      <c r="L860">
        <v>-1.1000000000000001</v>
      </c>
      <c r="M860">
        <v>72.3</v>
      </c>
      <c r="N860">
        <v>-1</v>
      </c>
      <c r="O860">
        <v>27</v>
      </c>
      <c r="P860">
        <v>-1.9</v>
      </c>
      <c r="U860" t="s">
        <v>831</v>
      </c>
      <c r="V860">
        <f t="shared" si="131"/>
        <v>834319</v>
      </c>
      <c r="W860" t="str">
        <f t="shared" si="132"/>
        <v>St. Michael Catholic Elementary School</v>
      </c>
      <c r="X860" t="str">
        <f>VLOOKUP($C860,$AJ$3:$AN$4906,3,FALSE)</f>
        <v>165 Sewell Dr</v>
      </c>
      <c r="Y860" t="str">
        <f>VLOOKUP($C860,$AJ$3:$AN$4906,4,FALSE)</f>
        <v>Oakville</v>
      </c>
      <c r="Z860" t="str">
        <f>VLOOKUP($C860,$AJ$3:$AN$4906,5,FALSE)</f>
        <v>L6H1E3</v>
      </c>
      <c r="AA860">
        <f t="shared" si="133"/>
        <v>67.599999999999994</v>
      </c>
      <c r="AB860">
        <f t="shared" si="134"/>
        <v>0.1</v>
      </c>
      <c r="AC860">
        <f t="shared" si="135"/>
        <v>47.3</v>
      </c>
      <c r="AD860">
        <f t="shared" si="136"/>
        <v>-1.1000000000000001</v>
      </c>
      <c r="AE860">
        <f t="shared" si="137"/>
        <v>72.3</v>
      </c>
      <c r="AF860">
        <f t="shared" si="138"/>
        <v>-1</v>
      </c>
      <c r="AG860">
        <f t="shared" si="139"/>
        <v>27</v>
      </c>
      <c r="AH860">
        <f t="shared" si="140"/>
        <v>-1.9</v>
      </c>
      <c r="AJ860" s="9">
        <v>536636</v>
      </c>
      <c r="AK860" t="s">
        <v>5709</v>
      </c>
      <c r="AL860" t="s">
        <v>5710</v>
      </c>
      <c r="AM860" t="s">
        <v>5711</v>
      </c>
      <c r="AN860" t="s">
        <v>5712</v>
      </c>
    </row>
    <row r="861" spans="1:40" x14ac:dyDescent="0.3">
      <c r="A861" t="s">
        <v>831</v>
      </c>
      <c r="B861" t="s">
        <v>859</v>
      </c>
      <c r="C861" s="10">
        <v>839442</v>
      </c>
      <c r="D861">
        <v>58</v>
      </c>
      <c r="E861">
        <v>18</v>
      </c>
      <c r="F861">
        <v>93</v>
      </c>
      <c r="G861">
        <v>94</v>
      </c>
      <c r="H861">
        <v>0</v>
      </c>
      <c r="I861">
        <v>73.7</v>
      </c>
      <c r="J861">
        <v>0.2</v>
      </c>
      <c r="K861">
        <v>64.5</v>
      </c>
      <c r="L861">
        <v>-0.1</v>
      </c>
      <c r="M861">
        <v>85.6</v>
      </c>
      <c r="N861">
        <v>0</v>
      </c>
      <c r="O861">
        <v>43.6</v>
      </c>
      <c r="P861">
        <v>-0.9</v>
      </c>
      <c r="U861" t="s">
        <v>831</v>
      </c>
      <c r="V861">
        <f t="shared" si="131"/>
        <v>839442</v>
      </c>
      <c r="W861" t="str">
        <f t="shared" si="132"/>
        <v>St. Patrick Catholic Elementary School</v>
      </c>
      <c r="X861" t="str">
        <f>VLOOKUP($C861,$AJ$3:$AN$4906,3,FALSE)</f>
        <v>200 Kenwood Ave</v>
      </c>
      <c r="Y861" t="str">
        <f>VLOOKUP($C861,$AJ$3:$AN$4906,4,FALSE)</f>
        <v>Burlington</v>
      </c>
      <c r="Z861" t="str">
        <f>VLOOKUP($C861,$AJ$3:$AN$4906,5,FALSE)</f>
        <v>L7L4L8</v>
      </c>
      <c r="AA861">
        <f t="shared" si="133"/>
        <v>73.7</v>
      </c>
      <c r="AB861">
        <f t="shared" si="134"/>
        <v>0.2</v>
      </c>
      <c r="AC861">
        <f t="shared" si="135"/>
        <v>64.5</v>
      </c>
      <c r="AD861">
        <f t="shared" si="136"/>
        <v>-0.1</v>
      </c>
      <c r="AE861">
        <f t="shared" si="137"/>
        <v>85.6</v>
      </c>
      <c r="AF861">
        <f t="shared" si="138"/>
        <v>0</v>
      </c>
      <c r="AG861">
        <f t="shared" si="139"/>
        <v>43.6</v>
      </c>
      <c r="AH861">
        <f t="shared" si="140"/>
        <v>-0.9</v>
      </c>
      <c r="AJ861" s="9">
        <v>948055</v>
      </c>
      <c r="AK861" t="s">
        <v>5713</v>
      </c>
      <c r="AL861" t="s">
        <v>5714</v>
      </c>
      <c r="AM861" t="s">
        <v>5630</v>
      </c>
      <c r="AN861" t="s">
        <v>5715</v>
      </c>
    </row>
    <row r="862" spans="1:40" x14ac:dyDescent="0.3">
      <c r="A862" t="s">
        <v>831</v>
      </c>
      <c r="B862" t="s">
        <v>860</v>
      </c>
      <c r="C862" s="10">
        <v>840912</v>
      </c>
      <c r="D862">
        <v>53</v>
      </c>
      <c r="E862">
        <v>20</v>
      </c>
      <c r="F862">
        <v>126</v>
      </c>
      <c r="G862">
        <v>104</v>
      </c>
      <c r="H862">
        <v>0</v>
      </c>
      <c r="I862">
        <v>61.5</v>
      </c>
      <c r="J862">
        <v>-0.5</v>
      </c>
      <c r="K862">
        <v>61.1</v>
      </c>
      <c r="L862">
        <v>-0.1</v>
      </c>
      <c r="M862">
        <v>87</v>
      </c>
      <c r="N862">
        <v>0.4</v>
      </c>
      <c r="O862">
        <v>53.8</v>
      </c>
      <c r="P862">
        <v>0.2</v>
      </c>
      <c r="U862" t="s">
        <v>831</v>
      </c>
      <c r="V862">
        <f t="shared" si="131"/>
        <v>840912</v>
      </c>
      <c r="W862" t="str">
        <f t="shared" si="132"/>
        <v>St. Paul Catholic Elementary School</v>
      </c>
      <c r="X862" t="str">
        <f>VLOOKUP($C862,$AJ$3:$AN$4906,3,FALSE)</f>
        <v>530 Cumberland Ave</v>
      </c>
      <c r="Y862" t="str">
        <f>VLOOKUP($C862,$AJ$3:$AN$4906,4,FALSE)</f>
        <v>Burlington</v>
      </c>
      <c r="Z862" t="str">
        <f>VLOOKUP($C862,$AJ$3:$AN$4906,5,FALSE)</f>
        <v>L7N2X2</v>
      </c>
      <c r="AA862">
        <f t="shared" si="133"/>
        <v>61.5</v>
      </c>
      <c r="AB862">
        <f t="shared" si="134"/>
        <v>-0.5</v>
      </c>
      <c r="AC862">
        <f t="shared" si="135"/>
        <v>61.1</v>
      </c>
      <c r="AD862">
        <f t="shared" si="136"/>
        <v>-0.1</v>
      </c>
      <c r="AE862">
        <f t="shared" si="137"/>
        <v>87</v>
      </c>
      <c r="AF862">
        <f t="shared" si="138"/>
        <v>0.4</v>
      </c>
      <c r="AG862">
        <f t="shared" si="139"/>
        <v>53.8</v>
      </c>
      <c r="AH862">
        <f t="shared" si="140"/>
        <v>0.2</v>
      </c>
      <c r="AJ862" s="9">
        <v>254519</v>
      </c>
      <c r="AK862" t="s">
        <v>448</v>
      </c>
      <c r="AL862" t="s">
        <v>5716</v>
      </c>
      <c r="AM862" t="s">
        <v>5717</v>
      </c>
      <c r="AN862" t="s">
        <v>5718</v>
      </c>
    </row>
    <row r="863" spans="1:40" x14ac:dyDescent="0.3">
      <c r="A863" t="s">
        <v>831</v>
      </c>
      <c r="B863" t="s">
        <v>861</v>
      </c>
      <c r="C863" s="10">
        <v>843989</v>
      </c>
      <c r="D863">
        <v>59</v>
      </c>
      <c r="E863">
        <v>12</v>
      </c>
      <c r="F863">
        <v>186</v>
      </c>
      <c r="G863">
        <v>180</v>
      </c>
      <c r="H863">
        <v>0</v>
      </c>
      <c r="I863">
        <v>66.7</v>
      </c>
      <c r="J863">
        <v>-0.4</v>
      </c>
      <c r="K863">
        <v>60.8</v>
      </c>
      <c r="L863">
        <v>-0.5</v>
      </c>
      <c r="M863">
        <v>79.400000000000006</v>
      </c>
      <c r="N863">
        <v>-0.8</v>
      </c>
      <c r="O863">
        <v>48.3</v>
      </c>
      <c r="P863">
        <v>-0.7</v>
      </c>
      <c r="U863" t="s">
        <v>831</v>
      </c>
      <c r="V863">
        <f t="shared" si="131"/>
        <v>843989</v>
      </c>
      <c r="W863" t="str">
        <f t="shared" si="132"/>
        <v>St. Peter Catholic Elementary School</v>
      </c>
      <c r="X863" t="str">
        <f>VLOOKUP($C863,$AJ$3:$AN$4906,3,FALSE)</f>
        <v>137 Dixon Drive</v>
      </c>
      <c r="Y863" t="str">
        <f>VLOOKUP($C863,$AJ$3:$AN$4906,4,FALSE)</f>
        <v>Milton</v>
      </c>
      <c r="Z863" t="str">
        <f>VLOOKUP($C863,$AJ$3:$AN$4906,5,FALSE)</f>
        <v>L9T5P7</v>
      </c>
      <c r="AA863">
        <f t="shared" si="133"/>
        <v>66.7</v>
      </c>
      <c r="AB863">
        <f t="shared" si="134"/>
        <v>-0.4</v>
      </c>
      <c r="AC863">
        <f t="shared" si="135"/>
        <v>60.8</v>
      </c>
      <c r="AD863">
        <f t="shared" si="136"/>
        <v>-0.5</v>
      </c>
      <c r="AE863">
        <f t="shared" si="137"/>
        <v>79.400000000000006</v>
      </c>
      <c r="AF863">
        <f t="shared" si="138"/>
        <v>-0.8</v>
      </c>
      <c r="AG863">
        <f t="shared" si="139"/>
        <v>48.3</v>
      </c>
      <c r="AH863">
        <f t="shared" si="140"/>
        <v>-0.7</v>
      </c>
      <c r="AJ863" s="9">
        <v>569348</v>
      </c>
      <c r="AK863" t="s">
        <v>5719</v>
      </c>
      <c r="AL863" t="s">
        <v>5720</v>
      </c>
      <c r="AM863" t="s">
        <v>4282</v>
      </c>
      <c r="AN863" t="s">
        <v>5721</v>
      </c>
    </row>
    <row r="864" spans="1:40" x14ac:dyDescent="0.3">
      <c r="A864" t="s">
        <v>831</v>
      </c>
      <c r="B864" t="s">
        <v>862</v>
      </c>
      <c r="C864" s="10">
        <v>848484</v>
      </c>
      <c r="D864">
        <v>67</v>
      </c>
      <c r="E864">
        <v>15</v>
      </c>
      <c r="F864">
        <v>109</v>
      </c>
      <c r="G864">
        <v>116</v>
      </c>
      <c r="H864">
        <v>0</v>
      </c>
      <c r="I864">
        <v>76.599999999999994</v>
      </c>
      <c r="J864">
        <v>0.1</v>
      </c>
      <c r="K864">
        <v>74.3</v>
      </c>
      <c r="L864">
        <v>0.2</v>
      </c>
      <c r="M864">
        <v>89.2</v>
      </c>
      <c r="N864">
        <v>0.1</v>
      </c>
      <c r="O864">
        <v>62.9</v>
      </c>
      <c r="P864">
        <v>0.1</v>
      </c>
      <c r="U864" t="s">
        <v>831</v>
      </c>
      <c r="V864">
        <f t="shared" si="131"/>
        <v>848484</v>
      </c>
      <c r="W864" t="str">
        <f t="shared" si="132"/>
        <v>St. Raphael Catholic Elementary School</v>
      </c>
      <c r="X864" t="str">
        <f>VLOOKUP($C864,$AJ$3:$AN$4906,3,FALSE)</f>
        <v>4056 New St</v>
      </c>
      <c r="Y864" t="str">
        <f>VLOOKUP($C864,$AJ$3:$AN$4906,4,FALSE)</f>
        <v>Burlington</v>
      </c>
      <c r="Z864" t="str">
        <f>VLOOKUP($C864,$AJ$3:$AN$4906,5,FALSE)</f>
        <v>L7L1S9</v>
      </c>
      <c r="AA864">
        <f t="shared" si="133"/>
        <v>76.599999999999994</v>
      </c>
      <c r="AB864">
        <f t="shared" si="134"/>
        <v>0.1</v>
      </c>
      <c r="AC864">
        <f t="shared" si="135"/>
        <v>74.3</v>
      </c>
      <c r="AD864">
        <f t="shared" si="136"/>
        <v>0.2</v>
      </c>
      <c r="AE864">
        <f t="shared" si="137"/>
        <v>89.2</v>
      </c>
      <c r="AF864">
        <f t="shared" si="138"/>
        <v>0.1</v>
      </c>
      <c r="AG864">
        <f t="shared" si="139"/>
        <v>62.9</v>
      </c>
      <c r="AH864">
        <f t="shared" si="140"/>
        <v>0.1</v>
      </c>
      <c r="AJ864" s="9">
        <v>573507</v>
      </c>
      <c r="AK864" t="s">
        <v>5722</v>
      </c>
      <c r="AL864" t="s">
        <v>5723</v>
      </c>
      <c r="AM864" t="s">
        <v>4282</v>
      </c>
      <c r="AN864" t="s">
        <v>5724</v>
      </c>
    </row>
    <row r="865" spans="1:40" x14ac:dyDescent="0.3">
      <c r="A865" t="s">
        <v>831</v>
      </c>
      <c r="B865" t="s">
        <v>547</v>
      </c>
      <c r="C865" s="10">
        <v>856630</v>
      </c>
      <c r="D865">
        <v>65</v>
      </c>
      <c r="E865">
        <v>11</v>
      </c>
      <c r="F865">
        <v>166</v>
      </c>
      <c r="G865">
        <v>178</v>
      </c>
      <c r="H865">
        <v>0</v>
      </c>
      <c r="I865">
        <v>81.599999999999994</v>
      </c>
      <c r="J865">
        <v>0.4</v>
      </c>
      <c r="K865">
        <v>77.099999999999994</v>
      </c>
      <c r="L865">
        <v>0.3</v>
      </c>
      <c r="M865">
        <v>92.7</v>
      </c>
      <c r="N865">
        <v>0.2</v>
      </c>
      <c r="O865">
        <v>62.4</v>
      </c>
      <c r="P865">
        <v>-0.1</v>
      </c>
      <c r="U865" t="s">
        <v>831</v>
      </c>
      <c r="V865">
        <f t="shared" si="131"/>
        <v>856630</v>
      </c>
      <c r="W865" t="str">
        <f t="shared" si="132"/>
        <v>St. Timothy Catholic Elementary School</v>
      </c>
      <c r="X865" t="str">
        <f>VLOOKUP($C865,$AJ$3:$AN$4906,3,FALSE)</f>
        <v>2141 Deer Run Ave</v>
      </c>
      <c r="Y865" t="str">
        <f>VLOOKUP($C865,$AJ$3:$AN$4906,4,FALSE)</f>
        <v>Burlington</v>
      </c>
      <c r="Z865" t="str">
        <f>VLOOKUP($C865,$AJ$3:$AN$4906,5,FALSE)</f>
        <v>L7M4C7</v>
      </c>
      <c r="AA865">
        <f t="shared" si="133"/>
        <v>81.599999999999994</v>
      </c>
      <c r="AB865">
        <f t="shared" si="134"/>
        <v>0.4</v>
      </c>
      <c r="AC865">
        <f t="shared" si="135"/>
        <v>77.099999999999994</v>
      </c>
      <c r="AD865">
        <f t="shared" si="136"/>
        <v>0.3</v>
      </c>
      <c r="AE865">
        <f t="shared" si="137"/>
        <v>92.7</v>
      </c>
      <c r="AF865">
        <f t="shared" si="138"/>
        <v>0.2</v>
      </c>
      <c r="AG865">
        <f t="shared" si="139"/>
        <v>62.4</v>
      </c>
      <c r="AH865">
        <f t="shared" si="140"/>
        <v>-0.1</v>
      </c>
      <c r="AJ865" s="9">
        <v>947180</v>
      </c>
      <c r="AK865" t="s">
        <v>5725</v>
      </c>
      <c r="AL865" t="s">
        <v>5726</v>
      </c>
      <c r="AM865" t="s">
        <v>4163</v>
      </c>
      <c r="AN865" t="s">
        <v>5727</v>
      </c>
    </row>
    <row r="866" spans="1:40" x14ac:dyDescent="0.3">
      <c r="A866" t="s">
        <v>831</v>
      </c>
      <c r="B866" t="s">
        <v>863</v>
      </c>
      <c r="C866" s="10">
        <v>858889</v>
      </c>
      <c r="D866">
        <v>76</v>
      </c>
      <c r="E866">
        <v>10</v>
      </c>
      <c r="G866">
        <v>45</v>
      </c>
      <c r="H866">
        <v>0</v>
      </c>
      <c r="M866">
        <v>84.4</v>
      </c>
      <c r="N866">
        <v>-0.5</v>
      </c>
      <c r="O866">
        <v>51.1</v>
      </c>
      <c r="P866">
        <v>-1.2</v>
      </c>
      <c r="U866" t="s">
        <v>831</v>
      </c>
      <c r="V866">
        <f t="shared" si="131"/>
        <v>858889</v>
      </c>
      <c r="W866" t="str">
        <f t="shared" si="132"/>
        <v>St. Vincent Catholic Elementary School</v>
      </c>
      <c r="X866" t="str">
        <f>VLOOKUP($C866,$AJ$3:$AN$4906,3,FALSE)</f>
        <v>1280 Braeside Dr</v>
      </c>
      <c r="Y866" t="str">
        <f>VLOOKUP($C866,$AJ$3:$AN$4906,4,FALSE)</f>
        <v>Oakville</v>
      </c>
      <c r="Z866" t="str">
        <f>VLOOKUP($C866,$AJ$3:$AN$4906,5,FALSE)</f>
        <v>L6J2A4</v>
      </c>
      <c r="AA866">
        <f t="shared" si="133"/>
        <v>0</v>
      </c>
      <c r="AB866">
        <f t="shared" si="134"/>
        <v>0</v>
      </c>
      <c r="AC866">
        <f t="shared" si="135"/>
        <v>0</v>
      </c>
      <c r="AD866">
        <f t="shared" si="136"/>
        <v>0</v>
      </c>
      <c r="AE866">
        <f t="shared" si="137"/>
        <v>84.4</v>
      </c>
      <c r="AF866">
        <f t="shared" si="138"/>
        <v>-0.5</v>
      </c>
      <c r="AG866">
        <f t="shared" si="139"/>
        <v>51.1</v>
      </c>
      <c r="AH866">
        <f t="shared" si="140"/>
        <v>-1.2</v>
      </c>
      <c r="AJ866" s="9">
        <v>156841</v>
      </c>
      <c r="AK866" t="s">
        <v>5728</v>
      </c>
      <c r="AL866" t="s">
        <v>5729</v>
      </c>
      <c r="AM866" t="s">
        <v>5730</v>
      </c>
      <c r="AN866" t="s">
        <v>5731</v>
      </c>
    </row>
    <row r="867" spans="1:40" x14ac:dyDescent="0.3">
      <c r="A867" t="s">
        <v>831</v>
      </c>
      <c r="B867" t="s">
        <v>864</v>
      </c>
      <c r="C867" s="10">
        <v>768936</v>
      </c>
      <c r="D867">
        <v>74</v>
      </c>
      <c r="E867">
        <v>20</v>
      </c>
      <c r="F867">
        <v>175</v>
      </c>
      <c r="G867">
        <v>264</v>
      </c>
      <c r="H867">
        <v>0</v>
      </c>
      <c r="I867">
        <v>76</v>
      </c>
      <c r="J867">
        <v>0.3</v>
      </c>
      <c r="K867">
        <v>68</v>
      </c>
      <c r="L867">
        <v>0.1</v>
      </c>
      <c r="M867">
        <v>88.8</v>
      </c>
      <c r="N867">
        <v>0.3</v>
      </c>
      <c r="O867">
        <v>68.900000000000006</v>
      </c>
      <c r="P867">
        <v>0.7</v>
      </c>
      <c r="U867" t="s">
        <v>831</v>
      </c>
      <c r="V867">
        <f t="shared" si="131"/>
        <v>768936</v>
      </c>
      <c r="W867" t="str">
        <f t="shared" si="132"/>
        <v>St. Andrew Catholic Elementary School</v>
      </c>
      <c r="X867" t="str">
        <f>VLOOKUP($C867,$AJ$3:$AN$4906,3,FALSE)</f>
        <v>145 Millbank Dr</v>
      </c>
      <c r="Y867" t="str">
        <f>VLOOKUP($C867,$AJ$3:$AN$4906,4,FALSE)</f>
        <v>Oakville</v>
      </c>
      <c r="Z867" t="str">
        <f>VLOOKUP($C867,$AJ$3:$AN$4906,5,FALSE)</f>
        <v>L6H6G3</v>
      </c>
      <c r="AA867">
        <f t="shared" si="133"/>
        <v>76</v>
      </c>
      <c r="AB867">
        <f t="shared" si="134"/>
        <v>0.3</v>
      </c>
      <c r="AC867">
        <f t="shared" si="135"/>
        <v>68</v>
      </c>
      <c r="AD867">
        <f t="shared" si="136"/>
        <v>0.1</v>
      </c>
      <c r="AE867">
        <f t="shared" si="137"/>
        <v>88.8</v>
      </c>
      <c r="AF867">
        <f t="shared" si="138"/>
        <v>0.3</v>
      </c>
      <c r="AG867">
        <f t="shared" si="139"/>
        <v>68.900000000000006</v>
      </c>
      <c r="AH867">
        <f t="shared" si="140"/>
        <v>0.7</v>
      </c>
      <c r="AJ867" s="9">
        <v>598984</v>
      </c>
      <c r="AK867" t="s">
        <v>5732</v>
      </c>
      <c r="AL867" t="s">
        <v>5733</v>
      </c>
      <c r="AM867" t="s">
        <v>4404</v>
      </c>
      <c r="AN867" t="s">
        <v>5734</v>
      </c>
    </row>
    <row r="868" spans="1:40" x14ac:dyDescent="0.3">
      <c r="A868" t="s">
        <v>831</v>
      </c>
      <c r="B868" t="s">
        <v>608</v>
      </c>
      <c r="C868" s="10">
        <v>772647</v>
      </c>
      <c r="D868">
        <v>75</v>
      </c>
      <c r="E868">
        <v>9</v>
      </c>
      <c r="F868">
        <v>222</v>
      </c>
      <c r="G868">
        <v>247</v>
      </c>
      <c r="H868">
        <v>0</v>
      </c>
      <c r="I868">
        <v>83.6</v>
      </c>
      <c r="J868">
        <v>0.5</v>
      </c>
      <c r="K868">
        <v>78.8</v>
      </c>
      <c r="L868">
        <v>0.5</v>
      </c>
      <c r="M868">
        <v>89.9</v>
      </c>
      <c r="N868">
        <v>-0.2</v>
      </c>
      <c r="O868">
        <v>59.5</v>
      </c>
      <c r="P868">
        <v>-0.6</v>
      </c>
      <c r="U868" t="s">
        <v>831</v>
      </c>
      <c r="V868">
        <f t="shared" si="131"/>
        <v>772647</v>
      </c>
      <c r="W868" t="str">
        <f t="shared" si="132"/>
        <v>St. Anne Catholic Elementary School</v>
      </c>
      <c r="X868" t="str">
        <f>VLOOKUP($C868,$AJ$3:$AN$4906,3,FALSE)</f>
        <v>4675 Doug Wright Drive</v>
      </c>
      <c r="Y868" t="str">
        <f>VLOOKUP($C868,$AJ$3:$AN$4906,4,FALSE)</f>
        <v>Burlington</v>
      </c>
      <c r="Z868" t="str">
        <f>VLOOKUP($C868,$AJ$3:$AN$4906,5,FALSE)</f>
        <v>L7M0N9</v>
      </c>
      <c r="AA868">
        <f t="shared" si="133"/>
        <v>83.6</v>
      </c>
      <c r="AB868">
        <f t="shared" si="134"/>
        <v>0.5</v>
      </c>
      <c r="AC868">
        <f t="shared" si="135"/>
        <v>78.8</v>
      </c>
      <c r="AD868">
        <f t="shared" si="136"/>
        <v>0.5</v>
      </c>
      <c r="AE868">
        <f t="shared" si="137"/>
        <v>89.9</v>
      </c>
      <c r="AF868">
        <f t="shared" si="138"/>
        <v>-0.2</v>
      </c>
      <c r="AG868">
        <f t="shared" si="139"/>
        <v>59.5</v>
      </c>
      <c r="AH868">
        <f t="shared" si="140"/>
        <v>-0.6</v>
      </c>
      <c r="AJ868" s="9">
        <v>952214</v>
      </c>
      <c r="AK868" t="s">
        <v>5735</v>
      </c>
      <c r="AL868" t="s">
        <v>5736</v>
      </c>
      <c r="AM868" t="s">
        <v>4282</v>
      </c>
      <c r="AN868" t="s">
        <v>5737</v>
      </c>
    </row>
    <row r="869" spans="1:40" x14ac:dyDescent="0.3">
      <c r="A869" t="s">
        <v>831</v>
      </c>
      <c r="B869" t="s">
        <v>865</v>
      </c>
      <c r="C869" s="10">
        <v>681054</v>
      </c>
      <c r="D869">
        <v>70</v>
      </c>
      <c r="E869">
        <v>11</v>
      </c>
      <c r="F869">
        <v>212</v>
      </c>
      <c r="G869">
        <v>283</v>
      </c>
      <c r="H869">
        <v>0</v>
      </c>
      <c r="I869">
        <v>70.3</v>
      </c>
      <c r="J869">
        <v>-0.1</v>
      </c>
      <c r="K869">
        <v>66</v>
      </c>
      <c r="L869">
        <v>0</v>
      </c>
      <c r="M869">
        <v>91.9</v>
      </c>
      <c r="N869">
        <v>0.6</v>
      </c>
      <c r="O869">
        <v>56.9</v>
      </c>
      <c r="P869">
        <v>-0.2</v>
      </c>
      <c r="U869" t="s">
        <v>831</v>
      </c>
      <c r="V869">
        <f t="shared" si="131"/>
        <v>681054</v>
      </c>
      <c r="W869" t="str">
        <f t="shared" si="132"/>
        <v>St. Benedict Catholic Elementary School</v>
      </c>
      <c r="X869" t="str">
        <f>VLOOKUP($C869,$AJ$3:$AN$4906,3,FALSE)</f>
        <v>80 McLaughlin Ave</v>
      </c>
      <c r="Y869" t="str">
        <f>VLOOKUP($C869,$AJ$3:$AN$4906,4,FALSE)</f>
        <v>Milton</v>
      </c>
      <c r="Z869" t="str">
        <f>VLOOKUP($C869,$AJ$3:$AN$4906,5,FALSE)</f>
        <v>L9T8N2</v>
      </c>
      <c r="AA869">
        <f t="shared" si="133"/>
        <v>70.3</v>
      </c>
      <c r="AB869">
        <f t="shared" si="134"/>
        <v>-0.1</v>
      </c>
      <c r="AC869">
        <f t="shared" si="135"/>
        <v>66</v>
      </c>
      <c r="AD869">
        <f t="shared" si="136"/>
        <v>0</v>
      </c>
      <c r="AE869">
        <f t="shared" si="137"/>
        <v>91.9</v>
      </c>
      <c r="AF869">
        <f t="shared" si="138"/>
        <v>0.6</v>
      </c>
      <c r="AG869">
        <f t="shared" si="139"/>
        <v>56.9</v>
      </c>
      <c r="AH869">
        <f t="shared" si="140"/>
        <v>-0.2</v>
      </c>
      <c r="AJ869" s="9">
        <v>602493</v>
      </c>
      <c r="AK869" t="s">
        <v>5738</v>
      </c>
      <c r="AL869" t="s">
        <v>5739</v>
      </c>
      <c r="AM869" t="s">
        <v>5630</v>
      </c>
      <c r="AN869" t="s">
        <v>5740</v>
      </c>
    </row>
    <row r="870" spans="1:40" x14ac:dyDescent="0.3">
      <c r="A870" t="s">
        <v>831</v>
      </c>
      <c r="B870" t="s">
        <v>866</v>
      </c>
      <c r="C870" s="10">
        <v>793884</v>
      </c>
      <c r="D870">
        <v>49</v>
      </c>
      <c r="E870">
        <v>18</v>
      </c>
      <c r="F870">
        <v>175</v>
      </c>
      <c r="G870">
        <v>181</v>
      </c>
      <c r="H870">
        <v>0</v>
      </c>
      <c r="I870">
        <v>51.7</v>
      </c>
      <c r="J870">
        <v>-1.2</v>
      </c>
      <c r="K870">
        <v>57.7</v>
      </c>
      <c r="L870">
        <v>-0.3</v>
      </c>
      <c r="M870">
        <v>90.1</v>
      </c>
      <c r="N870">
        <v>0.8</v>
      </c>
      <c r="O870">
        <v>50.3</v>
      </c>
      <c r="P870">
        <v>0</v>
      </c>
      <c r="U870" t="s">
        <v>831</v>
      </c>
      <c r="V870">
        <f t="shared" si="131"/>
        <v>793884</v>
      </c>
      <c r="W870" t="str">
        <f t="shared" si="132"/>
        <v>St. Gabriel Catholic Elementary School</v>
      </c>
      <c r="X870" t="str">
        <f>VLOOKUP($C870,$AJ$3:$AN$4906,3,FALSE)</f>
        <v>2227 Parkway Dr</v>
      </c>
      <c r="Y870" t="str">
        <f>VLOOKUP($C870,$AJ$3:$AN$4906,4,FALSE)</f>
        <v>Burlington</v>
      </c>
      <c r="Z870" t="str">
        <f>VLOOKUP($C870,$AJ$3:$AN$4906,5,FALSE)</f>
        <v>L7P1S9</v>
      </c>
      <c r="AA870">
        <f t="shared" si="133"/>
        <v>51.7</v>
      </c>
      <c r="AB870">
        <f t="shared" si="134"/>
        <v>-1.2</v>
      </c>
      <c r="AC870">
        <f t="shared" si="135"/>
        <v>57.7</v>
      </c>
      <c r="AD870">
        <f t="shared" si="136"/>
        <v>-0.3</v>
      </c>
      <c r="AE870">
        <f t="shared" si="137"/>
        <v>90.1</v>
      </c>
      <c r="AF870">
        <f t="shared" si="138"/>
        <v>0.8</v>
      </c>
      <c r="AG870">
        <f t="shared" si="139"/>
        <v>50.3</v>
      </c>
      <c r="AH870">
        <f t="shared" si="140"/>
        <v>0</v>
      </c>
      <c r="AJ870" s="9">
        <v>607436</v>
      </c>
      <c r="AK870" t="s">
        <v>5741</v>
      </c>
      <c r="AL870" t="s">
        <v>5742</v>
      </c>
      <c r="AM870" t="s">
        <v>5743</v>
      </c>
      <c r="AN870" t="s">
        <v>5712</v>
      </c>
    </row>
    <row r="871" spans="1:40" x14ac:dyDescent="0.3">
      <c r="A871" t="s">
        <v>831</v>
      </c>
      <c r="B871" t="s">
        <v>867</v>
      </c>
      <c r="C871" s="10">
        <v>755052</v>
      </c>
      <c r="D871">
        <v>83</v>
      </c>
      <c r="E871">
        <v>9</v>
      </c>
      <c r="F871">
        <v>187</v>
      </c>
      <c r="G871">
        <v>169</v>
      </c>
      <c r="H871">
        <v>0</v>
      </c>
      <c r="I871">
        <v>78.900000000000006</v>
      </c>
      <c r="J871">
        <v>0.3</v>
      </c>
      <c r="K871">
        <v>72.2</v>
      </c>
      <c r="L871">
        <v>0.2</v>
      </c>
      <c r="M871">
        <v>83.1</v>
      </c>
      <c r="N871">
        <v>-0.6</v>
      </c>
      <c r="O871">
        <v>50.3</v>
      </c>
      <c r="P871">
        <v>-1.2</v>
      </c>
      <c r="U871" t="s">
        <v>831</v>
      </c>
      <c r="V871">
        <f t="shared" si="131"/>
        <v>755052</v>
      </c>
      <c r="W871" t="str">
        <f t="shared" si="132"/>
        <v>St. Gregory the Great Catholic Elementary School</v>
      </c>
      <c r="X871" t="str">
        <f>VLOOKUP($C871,$AJ$3:$AN$4906,3,FALSE)</f>
        <v>138 Sixteen Mile Drive</v>
      </c>
      <c r="Y871" t="str">
        <f>VLOOKUP($C871,$AJ$3:$AN$4906,4,FALSE)</f>
        <v>Oakville</v>
      </c>
      <c r="Z871" t="str">
        <f>VLOOKUP($C871,$AJ$3:$AN$4906,5,FALSE)</f>
        <v>L6M0T7</v>
      </c>
      <c r="AA871">
        <f t="shared" si="133"/>
        <v>78.900000000000006</v>
      </c>
      <c r="AB871">
        <f t="shared" si="134"/>
        <v>0.3</v>
      </c>
      <c r="AC871">
        <f t="shared" si="135"/>
        <v>72.2</v>
      </c>
      <c r="AD871">
        <f t="shared" si="136"/>
        <v>0.2</v>
      </c>
      <c r="AE871">
        <f t="shared" si="137"/>
        <v>83.1</v>
      </c>
      <c r="AF871">
        <f t="shared" si="138"/>
        <v>-0.6</v>
      </c>
      <c r="AG871">
        <f t="shared" si="139"/>
        <v>50.3</v>
      </c>
      <c r="AH871">
        <f t="shared" si="140"/>
        <v>-1.2</v>
      </c>
      <c r="AJ871" s="9">
        <v>510530</v>
      </c>
      <c r="AK871" t="s">
        <v>455</v>
      </c>
      <c r="AL871" t="s">
        <v>5744</v>
      </c>
      <c r="AM871" t="s">
        <v>4404</v>
      </c>
      <c r="AN871" t="s">
        <v>5745</v>
      </c>
    </row>
    <row r="872" spans="1:40" x14ac:dyDescent="0.3">
      <c r="A872" t="s">
        <v>831</v>
      </c>
      <c r="B872" t="s">
        <v>868</v>
      </c>
      <c r="C872" s="10">
        <v>681423</v>
      </c>
      <c r="D872">
        <v>82</v>
      </c>
      <c r="E872">
        <v>11</v>
      </c>
      <c r="F872">
        <v>261</v>
      </c>
      <c r="G872">
        <v>240</v>
      </c>
      <c r="H872">
        <v>0</v>
      </c>
      <c r="I872">
        <v>77</v>
      </c>
      <c r="J872">
        <v>0</v>
      </c>
      <c r="K872">
        <v>73.599999999999994</v>
      </c>
      <c r="L872">
        <v>-0.1</v>
      </c>
      <c r="M872">
        <v>91.5</v>
      </c>
      <c r="N872">
        <v>0.1</v>
      </c>
      <c r="O872">
        <v>54.6</v>
      </c>
      <c r="P872">
        <v>-1</v>
      </c>
      <c r="U872" t="s">
        <v>831</v>
      </c>
      <c r="V872">
        <f t="shared" si="131"/>
        <v>681423</v>
      </c>
      <c r="W872" t="str">
        <f t="shared" si="132"/>
        <v>St. Mary Catholic Elementary School</v>
      </c>
      <c r="X872" t="str">
        <f>VLOOKUP($C872,$AJ$3:$AN$4906,3,FALSE)</f>
        <v>2175 Colonel William Pky</v>
      </c>
      <c r="Y872" t="str">
        <f>VLOOKUP($C872,$AJ$3:$AN$4906,4,FALSE)</f>
        <v>Oakville</v>
      </c>
      <c r="Z872" t="str">
        <f>VLOOKUP($C872,$AJ$3:$AN$4906,5,FALSE)</f>
        <v>L6M0B7</v>
      </c>
      <c r="AA872">
        <f t="shared" si="133"/>
        <v>77</v>
      </c>
      <c r="AB872">
        <f t="shared" si="134"/>
        <v>0</v>
      </c>
      <c r="AC872">
        <f t="shared" si="135"/>
        <v>73.599999999999994</v>
      </c>
      <c r="AD872">
        <f t="shared" si="136"/>
        <v>-0.1</v>
      </c>
      <c r="AE872">
        <f t="shared" si="137"/>
        <v>91.5</v>
      </c>
      <c r="AF872">
        <f t="shared" si="138"/>
        <v>0.1</v>
      </c>
      <c r="AG872">
        <f t="shared" si="139"/>
        <v>54.6</v>
      </c>
      <c r="AH872">
        <f t="shared" si="140"/>
        <v>-1</v>
      </c>
      <c r="AJ872" s="9">
        <v>581178</v>
      </c>
      <c r="AK872" t="s">
        <v>5746</v>
      </c>
      <c r="AL872" t="s">
        <v>5747</v>
      </c>
      <c r="AM872" t="s">
        <v>5743</v>
      </c>
      <c r="AN872" t="s">
        <v>5712</v>
      </c>
    </row>
    <row r="873" spans="1:40" x14ac:dyDescent="0.3">
      <c r="A873" t="s">
        <v>831</v>
      </c>
      <c r="B873" t="s">
        <v>869</v>
      </c>
      <c r="C873" s="10">
        <v>798827</v>
      </c>
      <c r="D873">
        <v>62</v>
      </c>
      <c r="E873">
        <v>17</v>
      </c>
      <c r="F873">
        <v>177</v>
      </c>
      <c r="G873">
        <v>191</v>
      </c>
      <c r="H873">
        <v>0</v>
      </c>
      <c r="I873">
        <v>71.2</v>
      </c>
      <c r="J873">
        <v>0.1</v>
      </c>
      <c r="K873">
        <v>64.400000000000006</v>
      </c>
      <c r="L873">
        <v>0</v>
      </c>
      <c r="M873">
        <v>88.7</v>
      </c>
      <c r="N873">
        <v>0.6</v>
      </c>
      <c r="O873">
        <v>61.3</v>
      </c>
      <c r="P873">
        <v>0.5</v>
      </c>
      <c r="U873" t="s">
        <v>831</v>
      </c>
      <c r="V873">
        <f t="shared" si="131"/>
        <v>798827</v>
      </c>
      <c r="W873" t="str">
        <f t="shared" si="132"/>
        <v>St. Nicholas Catholic Elementary School</v>
      </c>
      <c r="X873" t="str">
        <f>VLOOKUP($C873,$AJ$3:$AN$4906,3,FALSE)</f>
        <v>477 Warminster Drive</v>
      </c>
      <c r="Y873" t="str">
        <f>VLOOKUP($C873,$AJ$3:$AN$4906,4,FALSE)</f>
        <v>Oakville</v>
      </c>
      <c r="Z873" t="str">
        <f>VLOOKUP($C873,$AJ$3:$AN$4906,5,FALSE)</f>
        <v>L6L4N4</v>
      </c>
      <c r="AA873">
        <f t="shared" si="133"/>
        <v>71.2</v>
      </c>
      <c r="AB873">
        <f t="shared" si="134"/>
        <v>0.1</v>
      </c>
      <c r="AC873">
        <f t="shared" si="135"/>
        <v>64.400000000000006</v>
      </c>
      <c r="AD873">
        <f t="shared" si="136"/>
        <v>0</v>
      </c>
      <c r="AE873">
        <f t="shared" si="137"/>
        <v>88.7</v>
      </c>
      <c r="AF873">
        <f t="shared" si="138"/>
        <v>0.6</v>
      </c>
      <c r="AG873">
        <f t="shared" si="139"/>
        <v>61.3</v>
      </c>
      <c r="AH873">
        <f t="shared" si="140"/>
        <v>0.5</v>
      </c>
      <c r="AJ873" s="9">
        <v>618870</v>
      </c>
      <c r="AK873" t="s">
        <v>1457</v>
      </c>
      <c r="AL873" t="s">
        <v>5748</v>
      </c>
      <c r="AM873" t="s">
        <v>4404</v>
      </c>
      <c r="AN873" t="s">
        <v>5567</v>
      </c>
    </row>
    <row r="874" spans="1:40" x14ac:dyDescent="0.3">
      <c r="A874" t="s">
        <v>831</v>
      </c>
      <c r="B874" t="s">
        <v>870</v>
      </c>
      <c r="C874" s="10">
        <v>794978</v>
      </c>
      <c r="D874">
        <v>72</v>
      </c>
      <c r="E874">
        <v>11</v>
      </c>
      <c r="F874">
        <v>348</v>
      </c>
      <c r="G874">
        <v>151</v>
      </c>
      <c r="H874">
        <v>0</v>
      </c>
      <c r="I874">
        <v>75</v>
      </c>
      <c r="J874">
        <v>0.2</v>
      </c>
      <c r="K874">
        <v>66.400000000000006</v>
      </c>
      <c r="L874">
        <v>0</v>
      </c>
      <c r="M874">
        <v>83.1</v>
      </c>
      <c r="N874">
        <v>-0.4</v>
      </c>
      <c r="O874">
        <v>46.4</v>
      </c>
      <c r="P874">
        <v>-1.1000000000000001</v>
      </c>
      <c r="U874" t="s">
        <v>831</v>
      </c>
      <c r="V874">
        <f t="shared" si="131"/>
        <v>794978</v>
      </c>
      <c r="W874" t="str">
        <f t="shared" si="132"/>
        <v>St. Scholastica Catholic Elementary School</v>
      </c>
      <c r="X874" t="str">
        <f>VLOOKUP($C874,$AJ$3:$AN$4906,3,FALSE)</f>
        <v>170 WHITLOCK AVE</v>
      </c>
      <c r="Y874" t="str">
        <f>VLOOKUP($C874,$AJ$3:$AN$4906,4,FALSE)</f>
        <v>Town of Milton</v>
      </c>
      <c r="Z874" t="str">
        <f>VLOOKUP($C874,$AJ$3:$AN$4906,5,FALSE)</f>
        <v>L9E1K6</v>
      </c>
      <c r="AA874">
        <f t="shared" si="133"/>
        <v>75</v>
      </c>
      <c r="AB874">
        <f t="shared" si="134"/>
        <v>0.2</v>
      </c>
      <c r="AC874">
        <f t="shared" si="135"/>
        <v>66.400000000000006</v>
      </c>
      <c r="AD874">
        <f t="shared" si="136"/>
        <v>0</v>
      </c>
      <c r="AE874">
        <f t="shared" si="137"/>
        <v>83.1</v>
      </c>
      <c r="AF874">
        <f t="shared" si="138"/>
        <v>-0.4</v>
      </c>
      <c r="AG874">
        <f t="shared" si="139"/>
        <v>46.4</v>
      </c>
      <c r="AH874">
        <f t="shared" si="140"/>
        <v>-1.1000000000000001</v>
      </c>
      <c r="AJ874" s="9">
        <v>45578</v>
      </c>
      <c r="AK874" t="s">
        <v>5749</v>
      </c>
      <c r="AL874" t="s">
        <v>5750</v>
      </c>
      <c r="AM874" t="s">
        <v>5751</v>
      </c>
      <c r="AN874" t="s">
        <v>5752</v>
      </c>
    </row>
    <row r="875" spans="1:40" x14ac:dyDescent="0.3">
      <c r="A875" t="s">
        <v>871</v>
      </c>
      <c r="B875" t="s">
        <v>872</v>
      </c>
      <c r="C875" s="10">
        <v>779</v>
      </c>
      <c r="D875">
        <v>61</v>
      </c>
      <c r="E875">
        <v>24</v>
      </c>
      <c r="F875">
        <v>56</v>
      </c>
      <c r="G875">
        <v>75</v>
      </c>
      <c r="H875">
        <v>0</v>
      </c>
      <c r="I875">
        <v>72.3</v>
      </c>
      <c r="J875">
        <v>0.4</v>
      </c>
      <c r="K875">
        <v>64.3</v>
      </c>
      <c r="L875">
        <v>0.2</v>
      </c>
      <c r="M875">
        <v>80.7</v>
      </c>
      <c r="N875">
        <v>-0.1</v>
      </c>
      <c r="O875">
        <v>45.3</v>
      </c>
      <c r="P875">
        <v>-0.7</v>
      </c>
      <c r="U875" t="s">
        <v>871</v>
      </c>
      <c r="V875">
        <f t="shared" si="131"/>
        <v>779</v>
      </c>
      <c r="W875" t="str">
        <f t="shared" si="132"/>
        <v>Abbey Lane Public School</v>
      </c>
      <c r="X875" t="str">
        <f>VLOOKUP($C875,$AJ$3:$AN$4906,3,FALSE)</f>
        <v>1160 Old Abbey Lane</v>
      </c>
      <c r="Y875" t="str">
        <f>VLOOKUP($C875,$AJ$3:$AN$4906,4,FALSE)</f>
        <v>Oakville</v>
      </c>
      <c r="Z875" t="str">
        <f>VLOOKUP($C875,$AJ$3:$AN$4906,5,FALSE)</f>
        <v>L6M1S4</v>
      </c>
      <c r="AA875">
        <f t="shared" si="133"/>
        <v>72.3</v>
      </c>
      <c r="AB875">
        <f t="shared" si="134"/>
        <v>0.4</v>
      </c>
      <c r="AC875">
        <f t="shared" si="135"/>
        <v>64.3</v>
      </c>
      <c r="AD875">
        <f t="shared" si="136"/>
        <v>0.2</v>
      </c>
      <c r="AE875">
        <f t="shared" si="137"/>
        <v>80.7</v>
      </c>
      <c r="AF875">
        <f t="shared" si="138"/>
        <v>-0.1</v>
      </c>
      <c r="AG875">
        <f t="shared" si="139"/>
        <v>45.3</v>
      </c>
      <c r="AH875">
        <f t="shared" si="140"/>
        <v>-0.7</v>
      </c>
      <c r="AJ875" s="9">
        <v>97969</v>
      </c>
      <c r="AK875" t="s">
        <v>5753</v>
      </c>
      <c r="AL875" t="s">
        <v>5754</v>
      </c>
      <c r="AM875" t="s">
        <v>4864</v>
      </c>
      <c r="AN875" t="s">
        <v>5755</v>
      </c>
    </row>
    <row r="876" spans="1:40" x14ac:dyDescent="0.3">
      <c r="A876" t="s">
        <v>871</v>
      </c>
      <c r="B876" t="s">
        <v>873</v>
      </c>
      <c r="C876" s="10">
        <v>33680</v>
      </c>
      <c r="D876">
        <v>72</v>
      </c>
      <c r="E876">
        <v>11</v>
      </c>
      <c r="F876">
        <v>137</v>
      </c>
      <c r="G876">
        <v>174</v>
      </c>
      <c r="H876">
        <v>0</v>
      </c>
      <c r="I876">
        <v>78.099999999999994</v>
      </c>
      <c r="J876">
        <v>0.1</v>
      </c>
      <c r="K876">
        <v>65.7</v>
      </c>
      <c r="L876">
        <v>-0.6</v>
      </c>
      <c r="M876">
        <v>81</v>
      </c>
      <c r="N876">
        <v>-1.1000000000000001</v>
      </c>
      <c r="O876">
        <v>56.9</v>
      </c>
      <c r="P876">
        <v>-0.6</v>
      </c>
      <c r="U876" t="s">
        <v>871</v>
      </c>
      <c r="V876">
        <f t="shared" si="131"/>
        <v>33680</v>
      </c>
      <c r="W876" t="str">
        <f t="shared" si="132"/>
        <v>Alexander's Public School</v>
      </c>
      <c r="X876" t="str">
        <f>VLOOKUP($C876,$AJ$3:$AN$4906,3,FALSE)</f>
        <v>2223 Sutton Drive</v>
      </c>
      <c r="Y876" t="str">
        <f>VLOOKUP($C876,$AJ$3:$AN$4906,4,FALSE)</f>
        <v>BURLINGTON</v>
      </c>
      <c r="Z876" t="str">
        <f>VLOOKUP($C876,$AJ$3:$AN$4906,5,FALSE)</f>
        <v>L7L0B9</v>
      </c>
      <c r="AA876">
        <f t="shared" si="133"/>
        <v>78.099999999999994</v>
      </c>
      <c r="AB876">
        <f t="shared" si="134"/>
        <v>0.1</v>
      </c>
      <c r="AC876">
        <f t="shared" si="135"/>
        <v>65.7</v>
      </c>
      <c r="AD876">
        <f t="shared" si="136"/>
        <v>-0.6</v>
      </c>
      <c r="AE876">
        <f t="shared" si="137"/>
        <v>81</v>
      </c>
      <c r="AF876">
        <f t="shared" si="138"/>
        <v>-1.1000000000000001</v>
      </c>
      <c r="AG876">
        <f t="shared" si="139"/>
        <v>56.9</v>
      </c>
      <c r="AH876">
        <f t="shared" si="140"/>
        <v>-0.6</v>
      </c>
      <c r="AJ876" s="9">
        <v>252018</v>
      </c>
      <c r="AK876" t="s">
        <v>5756</v>
      </c>
      <c r="AL876" t="s">
        <v>5757</v>
      </c>
      <c r="AM876" t="s">
        <v>4621</v>
      </c>
      <c r="AN876" t="s">
        <v>4622</v>
      </c>
    </row>
    <row r="877" spans="1:40" x14ac:dyDescent="0.3">
      <c r="A877" t="s">
        <v>871</v>
      </c>
      <c r="B877" t="s">
        <v>874</v>
      </c>
      <c r="C877" s="10">
        <v>344051</v>
      </c>
      <c r="D877">
        <v>75</v>
      </c>
      <c r="E877">
        <v>10</v>
      </c>
      <c r="F877">
        <v>298</v>
      </c>
      <c r="G877">
        <v>364</v>
      </c>
      <c r="H877">
        <v>0</v>
      </c>
      <c r="I877">
        <v>78.900000000000006</v>
      </c>
      <c r="J877">
        <v>0.2</v>
      </c>
      <c r="K877">
        <v>75.5</v>
      </c>
      <c r="L877">
        <v>0.2</v>
      </c>
      <c r="M877">
        <v>91.8</v>
      </c>
      <c r="N877">
        <v>0</v>
      </c>
      <c r="O877">
        <v>67.3</v>
      </c>
      <c r="P877">
        <v>0.1</v>
      </c>
      <c r="U877" t="s">
        <v>871</v>
      </c>
      <c r="V877">
        <f t="shared" si="131"/>
        <v>344051</v>
      </c>
      <c r="W877" t="str">
        <f t="shared" si="132"/>
        <v>Alton Village Public School</v>
      </c>
      <c r="X877" t="str">
        <f>VLOOKUP($C877,$AJ$3:$AN$4906,3,FALSE)</f>
        <v>3290 Steeplechase Drive</v>
      </c>
      <c r="Y877" t="str">
        <f>VLOOKUP($C877,$AJ$3:$AN$4906,4,FALSE)</f>
        <v>Burlington</v>
      </c>
      <c r="Z877" t="str">
        <f>VLOOKUP($C877,$AJ$3:$AN$4906,5,FALSE)</f>
        <v>L7M0W1</v>
      </c>
      <c r="AA877">
        <f t="shared" si="133"/>
        <v>78.900000000000006</v>
      </c>
      <c r="AB877">
        <f t="shared" si="134"/>
        <v>0.2</v>
      </c>
      <c r="AC877">
        <f t="shared" si="135"/>
        <v>75.5</v>
      </c>
      <c r="AD877">
        <f t="shared" si="136"/>
        <v>0.2</v>
      </c>
      <c r="AE877">
        <f t="shared" si="137"/>
        <v>91.8</v>
      </c>
      <c r="AF877">
        <f t="shared" si="138"/>
        <v>0</v>
      </c>
      <c r="AG877">
        <f t="shared" si="139"/>
        <v>67.3</v>
      </c>
      <c r="AH877">
        <f t="shared" si="140"/>
        <v>0.1</v>
      </c>
      <c r="AJ877" s="9">
        <v>902292</v>
      </c>
      <c r="AK877" t="s">
        <v>5758</v>
      </c>
      <c r="AL877" t="s">
        <v>5759</v>
      </c>
      <c r="AM877" t="s">
        <v>4895</v>
      </c>
      <c r="AN877" t="s">
        <v>4896</v>
      </c>
    </row>
    <row r="878" spans="1:40" x14ac:dyDescent="0.3">
      <c r="A878" t="s">
        <v>871</v>
      </c>
      <c r="B878" t="s">
        <v>875</v>
      </c>
      <c r="C878" s="10">
        <v>251664</v>
      </c>
      <c r="D878">
        <v>72</v>
      </c>
      <c r="E878">
        <v>11</v>
      </c>
      <c r="F878">
        <v>308</v>
      </c>
      <c r="G878">
        <v>326</v>
      </c>
      <c r="H878">
        <v>0</v>
      </c>
      <c r="I878">
        <v>66.400000000000006</v>
      </c>
      <c r="J878">
        <v>-0.4</v>
      </c>
      <c r="K878">
        <v>55.8</v>
      </c>
      <c r="L878">
        <v>-0.9</v>
      </c>
      <c r="M878">
        <v>81.599999999999994</v>
      </c>
      <c r="N878">
        <v>-0.5</v>
      </c>
      <c r="O878">
        <v>52.5</v>
      </c>
      <c r="P878">
        <v>-0.5</v>
      </c>
      <c r="U878" t="s">
        <v>871</v>
      </c>
      <c r="V878">
        <f t="shared" si="131"/>
        <v>251664</v>
      </c>
      <c r="W878" t="str">
        <f t="shared" si="132"/>
        <v>Anne J. MacArthur Public School</v>
      </c>
      <c r="X878" t="str">
        <f>VLOOKUP($C878,$AJ$3:$AN$4906,3,FALSE)</f>
        <v>820 Farmstead Drive</v>
      </c>
      <c r="Y878" t="str">
        <f>VLOOKUP($C878,$AJ$3:$AN$4906,4,FALSE)</f>
        <v>Milton</v>
      </c>
      <c r="Z878" t="str">
        <f>VLOOKUP($C878,$AJ$3:$AN$4906,5,FALSE)</f>
        <v>L9T8J6</v>
      </c>
      <c r="AA878">
        <f t="shared" si="133"/>
        <v>66.400000000000006</v>
      </c>
      <c r="AB878">
        <f t="shared" si="134"/>
        <v>-0.4</v>
      </c>
      <c r="AC878">
        <f t="shared" si="135"/>
        <v>55.8</v>
      </c>
      <c r="AD878">
        <f t="shared" si="136"/>
        <v>-0.9</v>
      </c>
      <c r="AE878">
        <f t="shared" si="137"/>
        <v>81.599999999999994</v>
      </c>
      <c r="AF878">
        <f t="shared" si="138"/>
        <v>-0.5</v>
      </c>
      <c r="AG878">
        <f t="shared" si="139"/>
        <v>52.5</v>
      </c>
      <c r="AH878">
        <f t="shared" si="140"/>
        <v>-0.5</v>
      </c>
      <c r="AJ878" s="9">
        <v>114073</v>
      </c>
      <c r="AK878" t="s">
        <v>5760</v>
      </c>
      <c r="AL878" t="s">
        <v>5761</v>
      </c>
      <c r="AM878" t="s">
        <v>4895</v>
      </c>
      <c r="AN878" t="s">
        <v>4896</v>
      </c>
    </row>
    <row r="879" spans="1:40" x14ac:dyDescent="0.3">
      <c r="A879" t="s">
        <v>871</v>
      </c>
      <c r="B879" t="s">
        <v>876</v>
      </c>
      <c r="C879" s="10">
        <v>124887</v>
      </c>
      <c r="D879">
        <v>72</v>
      </c>
      <c r="E879">
        <v>13</v>
      </c>
      <c r="F879">
        <v>314</v>
      </c>
      <c r="G879">
        <v>304</v>
      </c>
      <c r="H879">
        <v>0</v>
      </c>
      <c r="I879">
        <v>68.2</v>
      </c>
      <c r="J879">
        <v>-0.2</v>
      </c>
      <c r="K879">
        <v>56.7</v>
      </c>
      <c r="L879">
        <v>-0.7</v>
      </c>
      <c r="M879">
        <v>81.3</v>
      </c>
      <c r="N879">
        <v>-0.5</v>
      </c>
      <c r="O879">
        <v>53.6</v>
      </c>
      <c r="P879">
        <v>-0.5</v>
      </c>
      <c r="U879" t="s">
        <v>871</v>
      </c>
      <c r="V879">
        <f t="shared" si="131"/>
        <v>124887</v>
      </c>
      <c r="W879" t="str">
        <f t="shared" si="132"/>
        <v>Boyne Public School</v>
      </c>
      <c r="X879" t="str">
        <f>VLOOKUP($C879,$AJ$3:$AN$4906,3,FALSE)</f>
        <v>1110 Farmstead Drive</v>
      </c>
      <c r="Y879" t="str">
        <f>VLOOKUP($C879,$AJ$3:$AN$4906,4,FALSE)</f>
        <v>Milton</v>
      </c>
      <c r="Z879" t="str">
        <f>VLOOKUP($C879,$AJ$3:$AN$4906,5,FALSE)</f>
        <v>L9E0B5</v>
      </c>
      <c r="AA879">
        <f t="shared" si="133"/>
        <v>68.2</v>
      </c>
      <c r="AB879">
        <f t="shared" si="134"/>
        <v>-0.2</v>
      </c>
      <c r="AC879">
        <f t="shared" si="135"/>
        <v>56.7</v>
      </c>
      <c r="AD879">
        <f t="shared" si="136"/>
        <v>-0.7</v>
      </c>
      <c r="AE879">
        <f t="shared" si="137"/>
        <v>81.3</v>
      </c>
      <c r="AF879">
        <f t="shared" si="138"/>
        <v>-0.5</v>
      </c>
      <c r="AG879">
        <f t="shared" si="139"/>
        <v>53.6</v>
      </c>
      <c r="AH879">
        <f t="shared" si="140"/>
        <v>-0.5</v>
      </c>
      <c r="AJ879" s="9">
        <v>916996</v>
      </c>
      <c r="AK879" t="s">
        <v>5762</v>
      </c>
      <c r="AL879" t="s">
        <v>5763</v>
      </c>
      <c r="AM879" t="s">
        <v>5764</v>
      </c>
      <c r="AN879" t="s">
        <v>5765</v>
      </c>
    </row>
    <row r="880" spans="1:40" x14ac:dyDescent="0.3">
      <c r="A880" t="s">
        <v>871</v>
      </c>
      <c r="B880" t="s">
        <v>877</v>
      </c>
      <c r="C880" s="10">
        <v>59501</v>
      </c>
      <c r="D880">
        <v>50</v>
      </c>
      <c r="E880">
        <v>14</v>
      </c>
      <c r="F880">
        <v>69</v>
      </c>
      <c r="G880">
        <v>82</v>
      </c>
      <c r="H880">
        <v>0</v>
      </c>
      <c r="I880">
        <v>58.7</v>
      </c>
      <c r="J880">
        <v>-0.9</v>
      </c>
      <c r="K880">
        <v>59.4</v>
      </c>
      <c r="L880">
        <v>-0.5</v>
      </c>
      <c r="M880">
        <v>57.9</v>
      </c>
      <c r="N880">
        <v>-3</v>
      </c>
      <c r="O880">
        <v>23.2</v>
      </c>
      <c r="P880">
        <v>-2.4</v>
      </c>
      <c r="U880" t="s">
        <v>871</v>
      </c>
      <c r="V880">
        <f t="shared" si="131"/>
        <v>59501</v>
      </c>
      <c r="W880" t="str">
        <f t="shared" si="132"/>
        <v>Brant Hills Public School</v>
      </c>
      <c r="X880" t="str">
        <f>VLOOKUP($C880,$AJ$3:$AN$4906,3,FALSE)</f>
        <v>2330 Duncaster Dr</v>
      </c>
      <c r="Y880" t="str">
        <f>VLOOKUP($C880,$AJ$3:$AN$4906,4,FALSE)</f>
        <v>Burlington</v>
      </c>
      <c r="Z880" t="str">
        <f>VLOOKUP($C880,$AJ$3:$AN$4906,5,FALSE)</f>
        <v>L7P4C3</v>
      </c>
      <c r="AA880">
        <f t="shared" si="133"/>
        <v>58.7</v>
      </c>
      <c r="AB880">
        <f t="shared" si="134"/>
        <v>-0.9</v>
      </c>
      <c r="AC880">
        <f t="shared" si="135"/>
        <v>59.4</v>
      </c>
      <c r="AD880">
        <f t="shared" si="136"/>
        <v>-0.5</v>
      </c>
      <c r="AE880">
        <f t="shared" si="137"/>
        <v>57.9</v>
      </c>
      <c r="AF880">
        <f t="shared" si="138"/>
        <v>-3</v>
      </c>
      <c r="AG880">
        <f t="shared" si="139"/>
        <v>23.2</v>
      </c>
      <c r="AH880">
        <f t="shared" si="140"/>
        <v>-2.4</v>
      </c>
      <c r="AJ880" s="9">
        <v>140210</v>
      </c>
      <c r="AK880" t="s">
        <v>5766</v>
      </c>
      <c r="AL880" t="s">
        <v>5767</v>
      </c>
      <c r="AM880" t="s">
        <v>4604</v>
      </c>
      <c r="AN880" t="s">
        <v>5768</v>
      </c>
    </row>
    <row r="881" spans="1:40" x14ac:dyDescent="0.3">
      <c r="A881" t="s">
        <v>871</v>
      </c>
      <c r="B881" t="s">
        <v>878</v>
      </c>
      <c r="C881" s="10">
        <v>66249</v>
      </c>
      <c r="D881">
        <v>64</v>
      </c>
      <c r="E881">
        <v>11</v>
      </c>
      <c r="F881">
        <v>84</v>
      </c>
      <c r="G881">
        <v>93</v>
      </c>
      <c r="H881">
        <v>0</v>
      </c>
      <c r="I881">
        <v>69.599999999999994</v>
      </c>
      <c r="J881">
        <v>-0.2</v>
      </c>
      <c r="K881">
        <v>64.3</v>
      </c>
      <c r="L881">
        <v>-0.3</v>
      </c>
      <c r="M881">
        <v>84.4</v>
      </c>
      <c r="N881">
        <v>-0.1</v>
      </c>
      <c r="O881">
        <v>60.2</v>
      </c>
      <c r="P881">
        <v>0.1</v>
      </c>
      <c r="U881" t="s">
        <v>871</v>
      </c>
      <c r="V881">
        <f t="shared" si="131"/>
        <v>66249</v>
      </c>
      <c r="W881" t="str">
        <f t="shared" si="132"/>
        <v>Brookdale Public School</v>
      </c>
      <c r="X881" t="str">
        <f>VLOOKUP($C881,$AJ$3:$AN$4906,3,FALSE)</f>
        <v>1195 Bridge Rd</v>
      </c>
      <c r="Y881" t="str">
        <f>VLOOKUP($C881,$AJ$3:$AN$4906,4,FALSE)</f>
        <v>Oakville</v>
      </c>
      <c r="Z881" t="str">
        <f>VLOOKUP($C881,$AJ$3:$AN$4906,5,FALSE)</f>
        <v>L6L2C3</v>
      </c>
      <c r="AA881">
        <f t="shared" si="133"/>
        <v>69.599999999999994</v>
      </c>
      <c r="AB881">
        <f t="shared" si="134"/>
        <v>-0.2</v>
      </c>
      <c r="AC881">
        <f t="shared" si="135"/>
        <v>64.3</v>
      </c>
      <c r="AD881">
        <f t="shared" si="136"/>
        <v>-0.3</v>
      </c>
      <c r="AE881">
        <f t="shared" si="137"/>
        <v>84.4</v>
      </c>
      <c r="AF881">
        <f t="shared" si="138"/>
        <v>-0.1</v>
      </c>
      <c r="AG881">
        <f t="shared" si="139"/>
        <v>60.2</v>
      </c>
      <c r="AH881">
        <f t="shared" si="140"/>
        <v>0.1</v>
      </c>
      <c r="AJ881" s="9">
        <v>282170</v>
      </c>
      <c r="AK881" t="s">
        <v>5769</v>
      </c>
      <c r="AL881" t="s">
        <v>5770</v>
      </c>
      <c r="AM881" t="s">
        <v>5771</v>
      </c>
      <c r="AN881" t="s">
        <v>5772</v>
      </c>
    </row>
    <row r="882" spans="1:40" x14ac:dyDescent="0.3">
      <c r="A882" t="s">
        <v>871</v>
      </c>
      <c r="B882" t="s">
        <v>879</v>
      </c>
      <c r="C882" s="10">
        <v>66761</v>
      </c>
      <c r="D882">
        <v>53</v>
      </c>
      <c r="E882">
        <v>7</v>
      </c>
      <c r="F882">
        <v>116</v>
      </c>
      <c r="G882">
        <v>119</v>
      </c>
      <c r="H882">
        <v>0</v>
      </c>
      <c r="I882">
        <v>78.400000000000006</v>
      </c>
      <c r="J882">
        <v>0.3</v>
      </c>
      <c r="K882">
        <v>67.2</v>
      </c>
      <c r="L882">
        <v>-0.2</v>
      </c>
      <c r="M882">
        <v>87.4</v>
      </c>
      <c r="N882">
        <v>-0.1</v>
      </c>
      <c r="O882">
        <v>66.400000000000006</v>
      </c>
      <c r="P882">
        <v>0.7</v>
      </c>
      <c r="U882" t="s">
        <v>871</v>
      </c>
      <c r="V882">
        <f t="shared" si="131"/>
        <v>66761</v>
      </c>
      <c r="W882" t="str">
        <f t="shared" si="132"/>
        <v>Brookville Public School</v>
      </c>
      <c r="X882" t="str">
        <f>VLOOKUP($C882,$AJ$3:$AN$4906,3,FALSE)</f>
        <v>11325 Guelph Line</v>
      </c>
      <c r="Y882" t="str">
        <f>VLOOKUP($C882,$AJ$3:$AN$4906,4,FALSE)</f>
        <v>Campbellville</v>
      </c>
      <c r="Z882" t="str">
        <f>VLOOKUP($C882,$AJ$3:$AN$4906,5,FALSE)</f>
        <v>L0P1B0</v>
      </c>
      <c r="AA882">
        <f t="shared" si="133"/>
        <v>78.400000000000006</v>
      </c>
      <c r="AB882">
        <f t="shared" si="134"/>
        <v>0.3</v>
      </c>
      <c r="AC882">
        <f t="shared" si="135"/>
        <v>67.2</v>
      </c>
      <c r="AD882">
        <f t="shared" si="136"/>
        <v>-0.2</v>
      </c>
      <c r="AE882">
        <f t="shared" si="137"/>
        <v>87.4</v>
      </c>
      <c r="AF882">
        <f t="shared" si="138"/>
        <v>-0.1</v>
      </c>
      <c r="AG882">
        <f t="shared" si="139"/>
        <v>66.400000000000006</v>
      </c>
      <c r="AH882">
        <f t="shared" si="140"/>
        <v>0.7</v>
      </c>
      <c r="AJ882" s="9">
        <v>908924</v>
      </c>
      <c r="AK882" t="s">
        <v>5773</v>
      </c>
      <c r="AL882" t="s">
        <v>5774</v>
      </c>
      <c r="AM882" t="s">
        <v>5775</v>
      </c>
      <c r="AN882" t="s">
        <v>5776</v>
      </c>
    </row>
    <row r="883" spans="1:40" x14ac:dyDescent="0.3">
      <c r="A883" t="s">
        <v>871</v>
      </c>
      <c r="B883" t="s">
        <v>880</v>
      </c>
      <c r="C883" s="10">
        <v>58360</v>
      </c>
      <c r="D883">
        <v>46</v>
      </c>
      <c r="E883">
        <v>13</v>
      </c>
      <c r="F883">
        <v>115</v>
      </c>
      <c r="G883">
        <v>102</v>
      </c>
      <c r="H883">
        <v>0</v>
      </c>
      <c r="I883">
        <v>73</v>
      </c>
      <c r="J883">
        <v>0.2</v>
      </c>
      <c r="K883">
        <v>58.3</v>
      </c>
      <c r="L883">
        <v>-0.6</v>
      </c>
      <c r="M883">
        <v>85.8</v>
      </c>
      <c r="N883">
        <v>0.1</v>
      </c>
      <c r="O883">
        <v>52.9</v>
      </c>
      <c r="P883">
        <v>0</v>
      </c>
      <c r="U883" t="s">
        <v>871</v>
      </c>
      <c r="V883">
        <f t="shared" si="131"/>
        <v>58360</v>
      </c>
      <c r="W883" t="str">
        <f t="shared" si="132"/>
        <v>Bruce T Lindley Public School</v>
      </c>
      <c r="X883" t="str">
        <f>VLOOKUP($C883,$AJ$3:$AN$4906,3,FALSE)</f>
        <v>2510 Cavendish Dr</v>
      </c>
      <c r="Y883" t="str">
        <f>VLOOKUP($C883,$AJ$3:$AN$4906,4,FALSE)</f>
        <v>Burlington</v>
      </c>
      <c r="Z883" t="str">
        <f>VLOOKUP($C883,$AJ$3:$AN$4906,5,FALSE)</f>
        <v>L7P4K5</v>
      </c>
      <c r="AA883">
        <f t="shared" si="133"/>
        <v>73</v>
      </c>
      <c r="AB883">
        <f t="shared" si="134"/>
        <v>0.2</v>
      </c>
      <c r="AC883">
        <f t="shared" si="135"/>
        <v>58.3</v>
      </c>
      <c r="AD883">
        <f t="shared" si="136"/>
        <v>-0.6</v>
      </c>
      <c r="AE883">
        <f t="shared" si="137"/>
        <v>85.8</v>
      </c>
      <c r="AF883">
        <f t="shared" si="138"/>
        <v>0.1</v>
      </c>
      <c r="AG883">
        <f t="shared" si="139"/>
        <v>52.9</v>
      </c>
      <c r="AH883">
        <f t="shared" si="140"/>
        <v>0</v>
      </c>
      <c r="AJ883" s="9">
        <v>181552</v>
      </c>
      <c r="AK883" t="s">
        <v>5777</v>
      </c>
      <c r="AL883" t="s">
        <v>5778</v>
      </c>
      <c r="AM883" t="s">
        <v>5775</v>
      </c>
      <c r="AN883" t="s">
        <v>5776</v>
      </c>
    </row>
    <row r="884" spans="1:40" x14ac:dyDescent="0.3">
      <c r="A884" t="s">
        <v>871</v>
      </c>
      <c r="B884" t="s">
        <v>881</v>
      </c>
      <c r="C884" s="10">
        <v>586248</v>
      </c>
      <c r="D884">
        <v>66</v>
      </c>
      <c r="E884">
        <v>11</v>
      </c>
      <c r="F884">
        <v>290</v>
      </c>
      <c r="G884">
        <v>323</v>
      </c>
      <c r="H884">
        <v>0</v>
      </c>
      <c r="I884">
        <v>64.5</v>
      </c>
      <c r="J884">
        <v>-0.6</v>
      </c>
      <c r="K884">
        <v>54.5</v>
      </c>
      <c r="L884">
        <v>-1.1000000000000001</v>
      </c>
      <c r="M884">
        <v>81</v>
      </c>
      <c r="N884">
        <v>-0.7</v>
      </c>
      <c r="O884">
        <v>42.4</v>
      </c>
      <c r="P884">
        <v>-1.4</v>
      </c>
      <c r="U884" t="s">
        <v>871</v>
      </c>
      <c r="V884">
        <f t="shared" si="131"/>
        <v>586248</v>
      </c>
      <c r="W884" t="str">
        <f t="shared" si="132"/>
        <v>Bruce Trail Public School</v>
      </c>
      <c r="X884" t="str">
        <f>VLOOKUP($C884,$AJ$3:$AN$4906,3,FALSE)</f>
        <v>1199 Costigan Road</v>
      </c>
      <c r="Y884" t="str">
        <f>VLOOKUP($C884,$AJ$3:$AN$4906,4,FALSE)</f>
        <v>Milton</v>
      </c>
      <c r="Z884" t="str">
        <f>VLOOKUP($C884,$AJ$3:$AN$4906,5,FALSE)</f>
        <v>L9T6N8</v>
      </c>
      <c r="AA884">
        <f t="shared" si="133"/>
        <v>64.5</v>
      </c>
      <c r="AB884">
        <f t="shared" si="134"/>
        <v>-0.6</v>
      </c>
      <c r="AC884">
        <f t="shared" si="135"/>
        <v>54.5</v>
      </c>
      <c r="AD884">
        <f t="shared" si="136"/>
        <v>-1.1000000000000001</v>
      </c>
      <c r="AE884">
        <f t="shared" si="137"/>
        <v>81</v>
      </c>
      <c r="AF884">
        <f t="shared" si="138"/>
        <v>-0.7</v>
      </c>
      <c r="AG884">
        <f t="shared" si="139"/>
        <v>42.4</v>
      </c>
      <c r="AH884">
        <f t="shared" si="140"/>
        <v>-1.4</v>
      </c>
      <c r="AJ884" s="9">
        <v>619738</v>
      </c>
      <c r="AK884" t="s">
        <v>5779</v>
      </c>
      <c r="AL884" t="s">
        <v>5774</v>
      </c>
      <c r="AM884" t="s">
        <v>5775</v>
      </c>
      <c r="AN884" t="s">
        <v>5776</v>
      </c>
    </row>
    <row r="885" spans="1:40" x14ac:dyDescent="0.3">
      <c r="A885" t="s">
        <v>871</v>
      </c>
      <c r="B885" t="s">
        <v>882</v>
      </c>
      <c r="C885" s="10">
        <v>411795</v>
      </c>
      <c r="D885">
        <v>65</v>
      </c>
      <c r="E885">
        <v>10</v>
      </c>
      <c r="F885">
        <v>142</v>
      </c>
      <c r="G885">
        <v>144</v>
      </c>
      <c r="H885">
        <v>0</v>
      </c>
      <c r="I885">
        <v>73.900000000000006</v>
      </c>
      <c r="J885">
        <v>-0.2</v>
      </c>
      <c r="K885">
        <v>73.2</v>
      </c>
      <c r="L885">
        <v>0</v>
      </c>
      <c r="M885">
        <v>83.3</v>
      </c>
      <c r="N885">
        <v>-0.8</v>
      </c>
      <c r="O885">
        <v>50.7</v>
      </c>
      <c r="P885">
        <v>-1</v>
      </c>
      <c r="U885" t="s">
        <v>871</v>
      </c>
      <c r="V885">
        <f t="shared" si="131"/>
        <v>411795</v>
      </c>
      <c r="W885" t="str">
        <f t="shared" si="132"/>
        <v>C H Norton Public School</v>
      </c>
      <c r="X885" t="str">
        <f>VLOOKUP($C885,$AJ$3:$AN$4906,3,FALSE)</f>
        <v>2120 Cleaver Ave</v>
      </c>
      <c r="Y885" t="str">
        <f>VLOOKUP($C885,$AJ$3:$AN$4906,4,FALSE)</f>
        <v>Burlington</v>
      </c>
      <c r="Z885" t="str">
        <f>VLOOKUP($C885,$AJ$3:$AN$4906,5,FALSE)</f>
        <v>L7M4B6</v>
      </c>
      <c r="AA885">
        <f t="shared" si="133"/>
        <v>73.900000000000006</v>
      </c>
      <c r="AB885">
        <f t="shared" si="134"/>
        <v>-0.2</v>
      </c>
      <c r="AC885">
        <f t="shared" si="135"/>
        <v>73.2</v>
      </c>
      <c r="AD885">
        <f t="shared" si="136"/>
        <v>0</v>
      </c>
      <c r="AE885">
        <f t="shared" si="137"/>
        <v>83.3</v>
      </c>
      <c r="AF885">
        <f t="shared" si="138"/>
        <v>-0.8</v>
      </c>
      <c r="AG885">
        <f t="shared" si="139"/>
        <v>50.7</v>
      </c>
      <c r="AH885">
        <f t="shared" si="140"/>
        <v>-1</v>
      </c>
      <c r="AJ885" s="9">
        <v>193771</v>
      </c>
      <c r="AK885" t="s">
        <v>5780</v>
      </c>
      <c r="AL885" t="s">
        <v>5781</v>
      </c>
      <c r="AM885" t="s">
        <v>4864</v>
      </c>
      <c r="AN885" t="s">
        <v>5782</v>
      </c>
    </row>
    <row r="886" spans="1:40" x14ac:dyDescent="0.3">
      <c r="A886" t="s">
        <v>871</v>
      </c>
      <c r="B886" t="s">
        <v>883</v>
      </c>
      <c r="C886" s="10">
        <v>85898</v>
      </c>
      <c r="D886">
        <v>79</v>
      </c>
      <c r="E886">
        <v>12</v>
      </c>
      <c r="F886">
        <v>202</v>
      </c>
      <c r="G886">
        <v>222</v>
      </c>
      <c r="H886">
        <v>0</v>
      </c>
      <c r="I886">
        <v>70.3</v>
      </c>
      <c r="J886">
        <v>-0.4</v>
      </c>
      <c r="K886">
        <v>78.2</v>
      </c>
      <c r="L886">
        <v>0.5</v>
      </c>
      <c r="M886">
        <v>95.5</v>
      </c>
      <c r="N886">
        <v>0.6</v>
      </c>
      <c r="O886">
        <v>80.2</v>
      </c>
      <c r="P886">
        <v>1.1000000000000001</v>
      </c>
      <c r="U886" t="s">
        <v>871</v>
      </c>
      <c r="V886">
        <f t="shared" si="131"/>
        <v>85898</v>
      </c>
      <c r="W886" t="str">
        <f t="shared" si="132"/>
        <v>Captain R. Wilson Public School</v>
      </c>
      <c r="X886" t="str">
        <f>VLOOKUP($C886,$AJ$3:$AN$4906,3,FALSE)</f>
        <v>2145 Grand Oak Trail</v>
      </c>
      <c r="Y886" t="str">
        <f>VLOOKUP($C886,$AJ$3:$AN$4906,4,FALSE)</f>
        <v>Oakville</v>
      </c>
      <c r="Z886" t="str">
        <f>VLOOKUP($C886,$AJ$3:$AN$4906,5,FALSE)</f>
        <v>L6M4S7</v>
      </c>
      <c r="AA886">
        <f t="shared" si="133"/>
        <v>70.3</v>
      </c>
      <c r="AB886">
        <f t="shared" si="134"/>
        <v>-0.4</v>
      </c>
      <c r="AC886">
        <f t="shared" si="135"/>
        <v>78.2</v>
      </c>
      <c r="AD886">
        <f t="shared" si="136"/>
        <v>0.5</v>
      </c>
      <c r="AE886">
        <f t="shared" si="137"/>
        <v>95.5</v>
      </c>
      <c r="AF886">
        <f t="shared" si="138"/>
        <v>0.6</v>
      </c>
      <c r="AG886">
        <f t="shared" si="139"/>
        <v>80.2</v>
      </c>
      <c r="AH886">
        <f t="shared" si="140"/>
        <v>1.1000000000000001</v>
      </c>
      <c r="AJ886" s="9">
        <v>221554</v>
      </c>
      <c r="AK886" t="s">
        <v>5783</v>
      </c>
      <c r="AL886" t="s">
        <v>5784</v>
      </c>
      <c r="AM886" t="s">
        <v>5751</v>
      </c>
      <c r="AN886" t="s">
        <v>5752</v>
      </c>
    </row>
    <row r="887" spans="1:40" x14ac:dyDescent="0.3">
      <c r="A887" t="s">
        <v>871</v>
      </c>
      <c r="B887" t="s">
        <v>884</v>
      </c>
      <c r="C887" s="10">
        <v>90140</v>
      </c>
      <c r="D887">
        <v>47</v>
      </c>
      <c r="E887">
        <v>18</v>
      </c>
      <c r="G887">
        <v>359</v>
      </c>
      <c r="H887">
        <v>1</v>
      </c>
      <c r="M887">
        <v>84.1</v>
      </c>
      <c r="N887">
        <v>0.6</v>
      </c>
      <c r="O887">
        <v>49.6</v>
      </c>
      <c r="P887">
        <v>0.3</v>
      </c>
      <c r="U887" t="s">
        <v>871</v>
      </c>
      <c r="V887">
        <f t="shared" si="131"/>
        <v>90140</v>
      </c>
      <c r="W887" t="str">
        <f t="shared" si="132"/>
        <v>Centennial Middle School</v>
      </c>
      <c r="X887" t="str">
        <f>VLOOKUP($C887,$AJ$3:$AN$4906,3,FALSE)</f>
        <v>233 Delrex Blvd</v>
      </c>
      <c r="Y887" t="str">
        <f>VLOOKUP($C887,$AJ$3:$AN$4906,4,FALSE)</f>
        <v>Georgetown</v>
      </c>
      <c r="Z887" t="str">
        <f>VLOOKUP($C887,$AJ$3:$AN$4906,5,FALSE)</f>
        <v>L7G4G1</v>
      </c>
      <c r="AA887">
        <f t="shared" si="133"/>
        <v>0</v>
      </c>
      <c r="AB887">
        <f t="shared" si="134"/>
        <v>0</v>
      </c>
      <c r="AC887">
        <f t="shared" si="135"/>
        <v>0</v>
      </c>
      <c r="AD887">
        <f t="shared" si="136"/>
        <v>0</v>
      </c>
      <c r="AE887">
        <f t="shared" si="137"/>
        <v>84.1</v>
      </c>
      <c r="AF887">
        <f t="shared" si="138"/>
        <v>0.6</v>
      </c>
      <c r="AG887">
        <f t="shared" si="139"/>
        <v>49.6</v>
      </c>
      <c r="AH887">
        <f t="shared" si="140"/>
        <v>0.3</v>
      </c>
      <c r="AJ887" s="9">
        <v>916293</v>
      </c>
      <c r="AK887" t="s">
        <v>5785</v>
      </c>
      <c r="AL887" t="s">
        <v>5757</v>
      </c>
      <c r="AM887" t="s">
        <v>4621</v>
      </c>
      <c r="AN887" t="s">
        <v>4622</v>
      </c>
    </row>
    <row r="888" spans="1:40" x14ac:dyDescent="0.3">
      <c r="A888" t="s">
        <v>871</v>
      </c>
      <c r="B888" t="s">
        <v>368</v>
      </c>
      <c r="C888" s="10">
        <v>94455</v>
      </c>
      <c r="D888">
        <v>55</v>
      </c>
      <c r="E888">
        <v>23</v>
      </c>
      <c r="F888">
        <v>109</v>
      </c>
      <c r="G888">
        <v>139</v>
      </c>
      <c r="H888">
        <v>0</v>
      </c>
      <c r="I888">
        <v>70.599999999999994</v>
      </c>
      <c r="J888">
        <v>0.3</v>
      </c>
      <c r="K888">
        <v>63.3</v>
      </c>
      <c r="L888">
        <v>0.2</v>
      </c>
      <c r="M888">
        <v>86</v>
      </c>
      <c r="N888">
        <v>0.5</v>
      </c>
      <c r="O888">
        <v>55.4</v>
      </c>
      <c r="P888">
        <v>0.3</v>
      </c>
      <c r="U888" t="s">
        <v>871</v>
      </c>
      <c r="V888">
        <f t="shared" si="131"/>
        <v>94455</v>
      </c>
      <c r="W888" t="str">
        <f t="shared" si="132"/>
        <v>Central Public School</v>
      </c>
      <c r="X888" t="str">
        <f>VLOOKUP($C888,$AJ$3:$AN$4906,3,FALSE)</f>
        <v>638 Brant St</v>
      </c>
      <c r="Y888" t="str">
        <f>VLOOKUP($C888,$AJ$3:$AN$4906,4,FALSE)</f>
        <v>Burlington</v>
      </c>
      <c r="Z888" t="str">
        <f>VLOOKUP($C888,$AJ$3:$AN$4906,5,FALSE)</f>
        <v>L7R2H2</v>
      </c>
      <c r="AA888">
        <f t="shared" si="133"/>
        <v>70.599999999999994</v>
      </c>
      <c r="AB888">
        <f t="shared" si="134"/>
        <v>0.3</v>
      </c>
      <c r="AC888">
        <f t="shared" si="135"/>
        <v>63.3</v>
      </c>
      <c r="AD888">
        <f t="shared" si="136"/>
        <v>0.2</v>
      </c>
      <c r="AE888">
        <f t="shared" si="137"/>
        <v>86</v>
      </c>
      <c r="AF888">
        <f t="shared" si="138"/>
        <v>0.5</v>
      </c>
      <c r="AG888">
        <f t="shared" si="139"/>
        <v>55.4</v>
      </c>
      <c r="AH888">
        <f t="shared" si="140"/>
        <v>0.3</v>
      </c>
      <c r="AJ888" s="9">
        <v>76104</v>
      </c>
      <c r="AK888" t="s">
        <v>5786</v>
      </c>
      <c r="AL888" t="s">
        <v>5787</v>
      </c>
      <c r="AM888" t="s">
        <v>4614</v>
      </c>
      <c r="AN888" t="s">
        <v>4942</v>
      </c>
    </row>
    <row r="889" spans="1:40" x14ac:dyDescent="0.3">
      <c r="A889" t="s">
        <v>871</v>
      </c>
      <c r="B889" t="s">
        <v>885</v>
      </c>
      <c r="C889" s="10">
        <v>77046</v>
      </c>
      <c r="D889">
        <v>77</v>
      </c>
      <c r="E889">
        <v>14</v>
      </c>
      <c r="F889">
        <v>153</v>
      </c>
      <c r="G889">
        <v>250</v>
      </c>
      <c r="H889">
        <v>0</v>
      </c>
      <c r="I889">
        <v>79.400000000000006</v>
      </c>
      <c r="J889">
        <v>0.1</v>
      </c>
      <c r="K889">
        <v>66</v>
      </c>
      <c r="L889">
        <v>-0.8</v>
      </c>
      <c r="M889">
        <v>90</v>
      </c>
      <c r="N889">
        <v>-0.3</v>
      </c>
      <c r="O889">
        <v>72</v>
      </c>
      <c r="P889">
        <v>0.4</v>
      </c>
      <c r="U889" t="s">
        <v>871</v>
      </c>
      <c r="V889">
        <f t="shared" si="131"/>
        <v>77046</v>
      </c>
      <c r="W889" t="str">
        <f t="shared" si="132"/>
        <v>Charles R. Beaudoin Public School</v>
      </c>
      <c r="X889" t="str">
        <f>VLOOKUP($C889,$AJ$3:$AN$4906,3,FALSE)</f>
        <v>4313 Clubview Dr</v>
      </c>
      <c r="Y889" t="str">
        <f>VLOOKUP($C889,$AJ$3:$AN$4906,4,FALSE)</f>
        <v>Burlington</v>
      </c>
      <c r="Z889" t="str">
        <f>VLOOKUP($C889,$AJ$3:$AN$4906,5,FALSE)</f>
        <v>L7M5A1</v>
      </c>
      <c r="AA889">
        <f t="shared" si="133"/>
        <v>79.400000000000006</v>
      </c>
      <c r="AB889">
        <f t="shared" si="134"/>
        <v>0.1</v>
      </c>
      <c r="AC889">
        <f t="shared" si="135"/>
        <v>66</v>
      </c>
      <c r="AD889">
        <f t="shared" si="136"/>
        <v>-0.8</v>
      </c>
      <c r="AE889">
        <f t="shared" si="137"/>
        <v>90</v>
      </c>
      <c r="AF889">
        <f t="shared" si="138"/>
        <v>-0.3</v>
      </c>
      <c r="AG889">
        <f t="shared" si="139"/>
        <v>72</v>
      </c>
      <c r="AH889">
        <f t="shared" si="140"/>
        <v>0.4</v>
      </c>
      <c r="AJ889" s="9">
        <v>918288</v>
      </c>
      <c r="AK889" t="s">
        <v>5788</v>
      </c>
      <c r="AL889" t="s">
        <v>5789</v>
      </c>
      <c r="AM889" t="s">
        <v>4614</v>
      </c>
      <c r="AN889" t="s">
        <v>4615</v>
      </c>
    </row>
    <row r="890" spans="1:40" x14ac:dyDescent="0.3">
      <c r="A890" t="s">
        <v>871</v>
      </c>
      <c r="B890" t="s">
        <v>886</v>
      </c>
      <c r="C890" s="10">
        <v>76970</v>
      </c>
      <c r="D890">
        <v>61</v>
      </c>
      <c r="E890">
        <v>12</v>
      </c>
      <c r="F890">
        <v>222</v>
      </c>
      <c r="G890">
        <v>247</v>
      </c>
      <c r="H890">
        <v>0</v>
      </c>
      <c r="I890">
        <v>68.5</v>
      </c>
      <c r="J890">
        <v>-0.2</v>
      </c>
      <c r="K890">
        <v>70.3</v>
      </c>
      <c r="L890">
        <v>0.4</v>
      </c>
      <c r="M890">
        <v>87.2</v>
      </c>
      <c r="N890">
        <v>0.1</v>
      </c>
      <c r="O890">
        <v>68.400000000000006</v>
      </c>
      <c r="P890">
        <v>0.9</v>
      </c>
      <c r="U890" t="s">
        <v>871</v>
      </c>
      <c r="V890">
        <f t="shared" si="131"/>
        <v>76970</v>
      </c>
      <c r="W890" t="str">
        <f t="shared" si="132"/>
        <v>Chris Hadfield Public School</v>
      </c>
      <c r="X890" t="str">
        <f>VLOOKUP($C890,$AJ$3:$AN$4906,3,FALSE)</f>
        <v>1114 Woodward Ave</v>
      </c>
      <c r="Y890" t="str">
        <f>VLOOKUP($C890,$AJ$3:$AN$4906,4,FALSE)</f>
        <v>Milton</v>
      </c>
      <c r="Z890" t="str">
        <f>VLOOKUP($C890,$AJ$3:$AN$4906,5,FALSE)</f>
        <v>L9T5P5</v>
      </c>
      <c r="AA890">
        <f t="shared" si="133"/>
        <v>68.5</v>
      </c>
      <c r="AB890">
        <f t="shared" si="134"/>
        <v>-0.2</v>
      </c>
      <c r="AC890">
        <f t="shared" si="135"/>
        <v>70.3</v>
      </c>
      <c r="AD890">
        <f t="shared" si="136"/>
        <v>0.4</v>
      </c>
      <c r="AE890">
        <f t="shared" si="137"/>
        <v>87.2</v>
      </c>
      <c r="AF890">
        <f t="shared" si="138"/>
        <v>0.1</v>
      </c>
      <c r="AG890">
        <f t="shared" si="139"/>
        <v>68.400000000000006</v>
      </c>
      <c r="AH890">
        <f t="shared" si="140"/>
        <v>0.9</v>
      </c>
      <c r="AJ890" s="9">
        <v>600222</v>
      </c>
      <c r="AK890" t="s">
        <v>5790</v>
      </c>
      <c r="AL890" t="s">
        <v>5789</v>
      </c>
      <c r="AM890" t="s">
        <v>4614</v>
      </c>
      <c r="AN890" t="s">
        <v>4615</v>
      </c>
    </row>
    <row r="891" spans="1:40" x14ac:dyDescent="0.3">
      <c r="A891" t="s">
        <v>871</v>
      </c>
      <c r="B891" t="s">
        <v>887</v>
      </c>
      <c r="C891" s="10">
        <v>111090</v>
      </c>
      <c r="D891">
        <v>46</v>
      </c>
      <c r="E891">
        <v>25</v>
      </c>
      <c r="F891">
        <v>184</v>
      </c>
      <c r="G891">
        <v>154</v>
      </c>
      <c r="H891">
        <v>0</v>
      </c>
      <c r="I891">
        <v>69</v>
      </c>
      <c r="J891">
        <v>0.3</v>
      </c>
      <c r="K891">
        <v>50</v>
      </c>
      <c r="L891">
        <v>-0.7</v>
      </c>
      <c r="M891">
        <v>86.4</v>
      </c>
      <c r="N891">
        <v>0.7</v>
      </c>
      <c r="O891">
        <v>52.6</v>
      </c>
      <c r="P891">
        <v>0.5</v>
      </c>
      <c r="U891" t="s">
        <v>871</v>
      </c>
      <c r="V891">
        <f t="shared" si="131"/>
        <v>111090</v>
      </c>
      <c r="W891" t="str">
        <f t="shared" si="132"/>
        <v>Clarksdale Public School</v>
      </c>
      <c r="X891" t="str">
        <f>VLOOKUP($C891,$AJ$3:$AN$4906,3,FALSE)</f>
        <v>2399 Mountainside Dr</v>
      </c>
      <c r="Y891" t="str">
        <f>VLOOKUP($C891,$AJ$3:$AN$4906,4,FALSE)</f>
        <v>Burlington</v>
      </c>
      <c r="Z891" t="str">
        <f>VLOOKUP($C891,$AJ$3:$AN$4906,5,FALSE)</f>
        <v>L7P1C6</v>
      </c>
      <c r="AA891">
        <f t="shared" si="133"/>
        <v>69</v>
      </c>
      <c r="AB891">
        <f t="shared" si="134"/>
        <v>0.3</v>
      </c>
      <c r="AC891">
        <f t="shared" si="135"/>
        <v>50</v>
      </c>
      <c r="AD891">
        <f t="shared" si="136"/>
        <v>-0.7</v>
      </c>
      <c r="AE891">
        <f t="shared" si="137"/>
        <v>86.4</v>
      </c>
      <c r="AF891">
        <f t="shared" si="138"/>
        <v>0.7</v>
      </c>
      <c r="AG891">
        <f t="shared" si="139"/>
        <v>52.6</v>
      </c>
      <c r="AH891">
        <f t="shared" si="140"/>
        <v>0.5</v>
      </c>
      <c r="AJ891" s="9">
        <v>347957</v>
      </c>
      <c r="AK891" t="s">
        <v>5791</v>
      </c>
      <c r="AL891" t="s">
        <v>5792</v>
      </c>
      <c r="AM891" t="s">
        <v>5793</v>
      </c>
      <c r="AN891" t="s">
        <v>5794</v>
      </c>
    </row>
    <row r="892" spans="1:40" x14ac:dyDescent="0.3">
      <c r="A892" t="s">
        <v>871</v>
      </c>
      <c r="B892" t="s">
        <v>888</v>
      </c>
      <c r="C892" s="10">
        <v>147281</v>
      </c>
      <c r="D892">
        <v>56</v>
      </c>
      <c r="E892">
        <v>15</v>
      </c>
      <c r="F892">
        <v>78</v>
      </c>
      <c r="H892">
        <v>0</v>
      </c>
      <c r="I892">
        <v>81.400000000000006</v>
      </c>
      <c r="J892">
        <v>0.7</v>
      </c>
      <c r="K892">
        <v>74.400000000000006</v>
      </c>
      <c r="L892">
        <v>0.6</v>
      </c>
      <c r="U892" t="s">
        <v>871</v>
      </c>
      <c r="V892">
        <f t="shared" si="131"/>
        <v>147281</v>
      </c>
      <c r="W892" t="str">
        <f t="shared" si="132"/>
        <v>Dr Charles Best Public School</v>
      </c>
      <c r="X892" t="str">
        <f>VLOOKUP($C892,$AJ$3:$AN$4906,3,FALSE)</f>
        <v>3110 Parkgate Cres</v>
      </c>
      <c r="Y892" t="str">
        <f>VLOOKUP($C892,$AJ$3:$AN$4906,4,FALSE)</f>
        <v>Burlington</v>
      </c>
      <c r="Z892" t="str">
        <f>VLOOKUP($C892,$AJ$3:$AN$4906,5,FALSE)</f>
        <v>L7M1C7</v>
      </c>
      <c r="AA892">
        <f t="shared" si="133"/>
        <v>81.400000000000006</v>
      </c>
      <c r="AB892">
        <f t="shared" si="134"/>
        <v>0.7</v>
      </c>
      <c r="AC892">
        <f t="shared" si="135"/>
        <v>74.400000000000006</v>
      </c>
      <c r="AD892">
        <f t="shared" si="136"/>
        <v>0.6</v>
      </c>
      <c r="AE892">
        <f t="shared" si="137"/>
        <v>0</v>
      </c>
      <c r="AF892">
        <f t="shared" si="138"/>
        <v>0</v>
      </c>
      <c r="AG892">
        <f t="shared" si="139"/>
        <v>0</v>
      </c>
      <c r="AH892">
        <f t="shared" si="140"/>
        <v>0</v>
      </c>
      <c r="AJ892" s="9">
        <v>919063</v>
      </c>
      <c r="AK892" t="s">
        <v>5795</v>
      </c>
      <c r="AL892" t="s">
        <v>5767</v>
      </c>
      <c r="AM892" t="s">
        <v>4604</v>
      </c>
      <c r="AN892" t="s">
        <v>5768</v>
      </c>
    </row>
    <row r="893" spans="1:40" x14ac:dyDescent="0.3">
      <c r="A893" t="s">
        <v>871</v>
      </c>
      <c r="B893" t="s">
        <v>889</v>
      </c>
      <c r="C893" s="10">
        <v>179950</v>
      </c>
      <c r="D893">
        <v>85</v>
      </c>
      <c r="E893">
        <v>7</v>
      </c>
      <c r="F893">
        <v>395</v>
      </c>
      <c r="G893">
        <v>351</v>
      </c>
      <c r="H893">
        <v>0</v>
      </c>
      <c r="I893">
        <v>81.8</v>
      </c>
      <c r="J893">
        <v>0.5</v>
      </c>
      <c r="K893">
        <v>71.900000000000006</v>
      </c>
      <c r="L893">
        <v>0.1</v>
      </c>
      <c r="M893">
        <v>90.6</v>
      </c>
      <c r="N893">
        <v>0.4</v>
      </c>
      <c r="O893">
        <v>65.5</v>
      </c>
      <c r="P893">
        <v>0.2</v>
      </c>
      <c r="U893" t="s">
        <v>871</v>
      </c>
      <c r="V893">
        <f t="shared" si="131"/>
        <v>179950</v>
      </c>
      <c r="W893" t="str">
        <f t="shared" si="132"/>
        <v>Dr. David R. Williams Public School</v>
      </c>
      <c r="X893" t="str">
        <f>VLOOKUP($C893,$AJ$3:$AN$4906,3,FALSE)</f>
        <v>3199 Post Rd.</v>
      </c>
      <c r="Y893" t="str">
        <f>VLOOKUP($C893,$AJ$3:$AN$4906,4,FALSE)</f>
        <v>Oakville</v>
      </c>
      <c r="Z893" t="str">
        <f>VLOOKUP($C893,$AJ$3:$AN$4906,5,FALSE)</f>
        <v>L6H7C5</v>
      </c>
      <c r="AA893">
        <f t="shared" si="133"/>
        <v>81.8</v>
      </c>
      <c r="AB893">
        <f t="shared" si="134"/>
        <v>0.5</v>
      </c>
      <c r="AC893">
        <f t="shared" si="135"/>
        <v>71.900000000000006</v>
      </c>
      <c r="AD893">
        <f t="shared" si="136"/>
        <v>0.1</v>
      </c>
      <c r="AE893">
        <f t="shared" si="137"/>
        <v>90.6</v>
      </c>
      <c r="AF893">
        <f t="shared" si="138"/>
        <v>0.4</v>
      </c>
      <c r="AG893">
        <f t="shared" si="139"/>
        <v>65.5</v>
      </c>
      <c r="AH893">
        <f t="shared" si="140"/>
        <v>0.2</v>
      </c>
      <c r="AJ893" s="9">
        <v>291048</v>
      </c>
      <c r="AK893" t="s">
        <v>5796</v>
      </c>
      <c r="AL893" t="s">
        <v>5797</v>
      </c>
      <c r="AM893" t="s">
        <v>5798</v>
      </c>
      <c r="AN893" t="s">
        <v>5799</v>
      </c>
    </row>
    <row r="894" spans="1:40" x14ac:dyDescent="0.3">
      <c r="A894" t="s">
        <v>871</v>
      </c>
      <c r="B894" t="s">
        <v>890</v>
      </c>
      <c r="C894" s="10">
        <v>156469</v>
      </c>
      <c r="D894">
        <v>79</v>
      </c>
      <c r="E894">
        <v>9</v>
      </c>
      <c r="F894">
        <v>169</v>
      </c>
      <c r="G894">
        <v>169</v>
      </c>
      <c r="H894">
        <v>0</v>
      </c>
      <c r="I894">
        <v>88.2</v>
      </c>
      <c r="J894">
        <v>0.8</v>
      </c>
      <c r="K894">
        <v>75.099999999999994</v>
      </c>
      <c r="L894">
        <v>-0.1</v>
      </c>
      <c r="M894">
        <v>89.9</v>
      </c>
      <c r="N894">
        <v>-0.2</v>
      </c>
      <c r="O894">
        <v>79.3</v>
      </c>
      <c r="P894">
        <v>0.8</v>
      </c>
      <c r="U894" t="s">
        <v>871</v>
      </c>
      <c r="V894">
        <f t="shared" si="131"/>
        <v>156469</v>
      </c>
      <c r="W894" t="str">
        <f t="shared" si="132"/>
        <v>E J James Public School</v>
      </c>
      <c r="X894" t="str">
        <f>VLOOKUP($C894,$AJ$3:$AN$4906,3,FALSE)</f>
        <v>338 Cairncroft Rd</v>
      </c>
      <c r="Y894" t="str">
        <f>VLOOKUP($C894,$AJ$3:$AN$4906,4,FALSE)</f>
        <v>Oakville</v>
      </c>
      <c r="Z894" t="str">
        <f>VLOOKUP($C894,$AJ$3:$AN$4906,5,FALSE)</f>
        <v>L6J4M6</v>
      </c>
      <c r="AA894">
        <f t="shared" si="133"/>
        <v>88.2</v>
      </c>
      <c r="AB894">
        <f t="shared" si="134"/>
        <v>0.8</v>
      </c>
      <c r="AC894">
        <f t="shared" si="135"/>
        <v>75.099999999999994</v>
      </c>
      <c r="AD894">
        <f t="shared" si="136"/>
        <v>-0.1</v>
      </c>
      <c r="AE894">
        <f t="shared" si="137"/>
        <v>89.9</v>
      </c>
      <c r="AF894">
        <f t="shared" si="138"/>
        <v>-0.2</v>
      </c>
      <c r="AG894">
        <f t="shared" si="139"/>
        <v>79.3</v>
      </c>
      <c r="AH894">
        <f t="shared" si="140"/>
        <v>0.8</v>
      </c>
      <c r="AJ894" s="9">
        <v>296600</v>
      </c>
      <c r="AK894" t="s">
        <v>5800</v>
      </c>
      <c r="AL894" t="s">
        <v>5801</v>
      </c>
      <c r="AM894" t="s">
        <v>4864</v>
      </c>
      <c r="AN894" t="s">
        <v>5802</v>
      </c>
    </row>
    <row r="895" spans="1:40" x14ac:dyDescent="0.3">
      <c r="A895" t="s">
        <v>871</v>
      </c>
      <c r="B895" t="s">
        <v>891</v>
      </c>
      <c r="C895" s="10">
        <v>169110</v>
      </c>
      <c r="D895">
        <v>57</v>
      </c>
      <c r="E895">
        <v>12</v>
      </c>
      <c r="F895">
        <v>170</v>
      </c>
      <c r="H895">
        <v>0</v>
      </c>
      <c r="I895">
        <v>77.099999999999994</v>
      </c>
      <c r="J895">
        <v>0.4</v>
      </c>
      <c r="K895">
        <v>65.900000000000006</v>
      </c>
      <c r="L895">
        <v>-0.1</v>
      </c>
      <c r="U895" t="s">
        <v>871</v>
      </c>
      <c r="V895">
        <f t="shared" si="131"/>
        <v>169110</v>
      </c>
      <c r="W895" t="str">
        <f t="shared" si="132"/>
        <v>E W Foster Public School</v>
      </c>
      <c r="X895" t="str">
        <f>VLOOKUP($C895,$AJ$3:$AN$4906,3,FALSE)</f>
        <v>320 Coxe Blvd</v>
      </c>
      <c r="Y895" t="str">
        <f>VLOOKUP($C895,$AJ$3:$AN$4906,4,FALSE)</f>
        <v>Milton</v>
      </c>
      <c r="Z895" t="str">
        <f>VLOOKUP($C895,$AJ$3:$AN$4906,5,FALSE)</f>
        <v>L9T4M5</v>
      </c>
      <c r="AA895">
        <f t="shared" si="133"/>
        <v>77.099999999999994</v>
      </c>
      <c r="AB895">
        <f t="shared" si="134"/>
        <v>0.4</v>
      </c>
      <c r="AC895">
        <f t="shared" si="135"/>
        <v>65.900000000000006</v>
      </c>
      <c r="AD895">
        <f t="shared" si="136"/>
        <v>-0.1</v>
      </c>
      <c r="AE895">
        <f t="shared" si="137"/>
        <v>0</v>
      </c>
      <c r="AF895">
        <f t="shared" si="138"/>
        <v>0</v>
      </c>
      <c r="AG895">
        <f t="shared" si="139"/>
        <v>0</v>
      </c>
      <c r="AH895">
        <f t="shared" si="140"/>
        <v>0</v>
      </c>
      <c r="AJ895" s="9">
        <v>920363</v>
      </c>
      <c r="AK895" t="s">
        <v>5803</v>
      </c>
      <c r="AL895" t="s">
        <v>5801</v>
      </c>
      <c r="AM895" t="s">
        <v>4864</v>
      </c>
      <c r="AN895" t="s">
        <v>5802</v>
      </c>
    </row>
    <row r="896" spans="1:40" x14ac:dyDescent="0.3">
      <c r="A896" t="s">
        <v>871</v>
      </c>
      <c r="B896" t="s">
        <v>892</v>
      </c>
      <c r="C896" s="10">
        <v>164267</v>
      </c>
      <c r="D896">
        <v>71</v>
      </c>
      <c r="E896">
        <v>12</v>
      </c>
      <c r="F896">
        <v>112</v>
      </c>
      <c r="G896">
        <v>127</v>
      </c>
      <c r="H896">
        <v>0</v>
      </c>
      <c r="I896">
        <v>58.5</v>
      </c>
      <c r="J896">
        <v>-1.2</v>
      </c>
      <c r="K896">
        <v>58</v>
      </c>
      <c r="L896">
        <v>-1.1000000000000001</v>
      </c>
      <c r="M896">
        <v>75.2</v>
      </c>
      <c r="N896">
        <v>-1.5</v>
      </c>
      <c r="O896">
        <v>43.3</v>
      </c>
      <c r="P896">
        <v>-1.6</v>
      </c>
      <c r="U896" t="s">
        <v>871</v>
      </c>
      <c r="V896">
        <f t="shared" si="131"/>
        <v>164267</v>
      </c>
      <c r="W896" t="str">
        <f t="shared" si="132"/>
        <v>Eastview Public School</v>
      </c>
      <c r="X896" t="str">
        <f>VLOOKUP($C896,$AJ$3:$AN$4906,3,FALSE)</f>
        <v>2266 Hixon St</v>
      </c>
      <c r="Y896" t="str">
        <f>VLOOKUP($C896,$AJ$3:$AN$4906,4,FALSE)</f>
        <v>Oakville</v>
      </c>
      <c r="Z896" t="str">
        <f>VLOOKUP($C896,$AJ$3:$AN$4906,5,FALSE)</f>
        <v>L6L1T4</v>
      </c>
      <c r="AA896">
        <f t="shared" si="133"/>
        <v>58.5</v>
      </c>
      <c r="AB896">
        <f t="shared" si="134"/>
        <v>-1.2</v>
      </c>
      <c r="AC896">
        <f t="shared" si="135"/>
        <v>58</v>
      </c>
      <c r="AD896">
        <f t="shared" si="136"/>
        <v>-1.1000000000000001</v>
      </c>
      <c r="AE896">
        <f t="shared" si="137"/>
        <v>75.2</v>
      </c>
      <c r="AF896">
        <f t="shared" si="138"/>
        <v>-1.5</v>
      </c>
      <c r="AG896">
        <f t="shared" si="139"/>
        <v>43.3</v>
      </c>
      <c r="AH896">
        <f t="shared" si="140"/>
        <v>-1.6</v>
      </c>
      <c r="AJ896" s="9">
        <v>384224</v>
      </c>
      <c r="AK896" t="s">
        <v>5804</v>
      </c>
      <c r="AL896" t="s">
        <v>5805</v>
      </c>
      <c r="AM896" t="s">
        <v>4648</v>
      </c>
      <c r="AN896" t="s">
        <v>4649</v>
      </c>
    </row>
    <row r="897" spans="1:40" x14ac:dyDescent="0.3">
      <c r="A897" t="s">
        <v>871</v>
      </c>
      <c r="B897" t="s">
        <v>893</v>
      </c>
      <c r="C897" s="10">
        <v>206470</v>
      </c>
      <c r="D897">
        <v>78</v>
      </c>
      <c r="E897">
        <v>13</v>
      </c>
      <c r="F897">
        <v>186</v>
      </c>
      <c r="G897">
        <v>216</v>
      </c>
      <c r="H897">
        <v>0</v>
      </c>
      <c r="I897">
        <v>71.5</v>
      </c>
      <c r="J897">
        <v>-0.3</v>
      </c>
      <c r="K897">
        <v>68.8</v>
      </c>
      <c r="L897">
        <v>-0.2</v>
      </c>
      <c r="M897">
        <v>91.9</v>
      </c>
      <c r="N897">
        <v>0.2</v>
      </c>
      <c r="O897">
        <v>67.099999999999994</v>
      </c>
      <c r="P897">
        <v>0.1</v>
      </c>
      <c r="U897" t="s">
        <v>871</v>
      </c>
      <c r="V897">
        <f t="shared" si="131"/>
        <v>206470</v>
      </c>
      <c r="W897" t="str">
        <f t="shared" si="132"/>
        <v>Emily Carr Public School</v>
      </c>
      <c r="X897" t="str">
        <f>VLOOKUP($C897,$AJ$3:$AN$4906,3,FALSE)</f>
        <v>2255 Pine Glen Road</v>
      </c>
      <c r="Y897" t="str">
        <f>VLOOKUP($C897,$AJ$3:$AN$4906,4,FALSE)</f>
        <v>Oakville</v>
      </c>
      <c r="Z897" t="str">
        <f>VLOOKUP($C897,$AJ$3:$AN$4906,5,FALSE)</f>
        <v>L6M0G5</v>
      </c>
      <c r="AA897">
        <f t="shared" si="133"/>
        <v>71.5</v>
      </c>
      <c r="AB897">
        <f t="shared" si="134"/>
        <v>-0.3</v>
      </c>
      <c r="AC897">
        <f t="shared" si="135"/>
        <v>68.8</v>
      </c>
      <c r="AD897">
        <f t="shared" si="136"/>
        <v>-0.2</v>
      </c>
      <c r="AE897">
        <f t="shared" si="137"/>
        <v>91.9</v>
      </c>
      <c r="AF897">
        <f t="shared" si="138"/>
        <v>0.2</v>
      </c>
      <c r="AG897">
        <f t="shared" si="139"/>
        <v>67.099999999999994</v>
      </c>
      <c r="AH897">
        <f t="shared" si="140"/>
        <v>0.1</v>
      </c>
      <c r="AJ897" s="9">
        <v>933287</v>
      </c>
      <c r="AK897" t="s">
        <v>5806</v>
      </c>
      <c r="AL897" t="s">
        <v>5807</v>
      </c>
      <c r="AM897" t="s">
        <v>4607</v>
      </c>
      <c r="AN897" t="s">
        <v>5808</v>
      </c>
    </row>
    <row r="898" spans="1:40" x14ac:dyDescent="0.3">
      <c r="A898" t="s">
        <v>871</v>
      </c>
      <c r="B898" t="s">
        <v>894</v>
      </c>
      <c r="C898" s="10">
        <v>121112</v>
      </c>
      <c r="D898">
        <v>69</v>
      </c>
      <c r="E898">
        <v>9</v>
      </c>
      <c r="F898">
        <v>326</v>
      </c>
      <c r="G898">
        <v>310</v>
      </c>
      <c r="H898">
        <v>0</v>
      </c>
      <c r="I898">
        <v>68.099999999999994</v>
      </c>
      <c r="J898">
        <v>-0.5</v>
      </c>
      <c r="K898">
        <v>59.5</v>
      </c>
      <c r="L898">
        <v>-0.9</v>
      </c>
      <c r="M898">
        <v>80.5</v>
      </c>
      <c r="N898">
        <v>-1</v>
      </c>
      <c r="O898">
        <v>46.1</v>
      </c>
      <c r="P898">
        <v>-1.4</v>
      </c>
      <c r="U898" t="s">
        <v>871</v>
      </c>
      <c r="V898">
        <f t="shared" si="131"/>
        <v>121112</v>
      </c>
      <c r="W898" t="str">
        <f t="shared" si="132"/>
        <v>Escarpment View Public School</v>
      </c>
      <c r="X898" t="str">
        <f>VLOOKUP($C898,$AJ$3:$AN$4906,3,FALSE)</f>
        <v>351 Scott Blvd.</v>
      </c>
      <c r="Y898" t="str">
        <f>VLOOKUP($C898,$AJ$3:$AN$4906,4,FALSE)</f>
        <v>Milton</v>
      </c>
      <c r="Z898" t="str">
        <f>VLOOKUP($C898,$AJ$3:$AN$4906,5,FALSE)</f>
        <v>L9T0T1</v>
      </c>
      <c r="AA898">
        <f t="shared" si="133"/>
        <v>68.099999999999994</v>
      </c>
      <c r="AB898">
        <f t="shared" si="134"/>
        <v>-0.5</v>
      </c>
      <c r="AC898">
        <f t="shared" si="135"/>
        <v>59.5</v>
      </c>
      <c r="AD898">
        <f t="shared" si="136"/>
        <v>-0.9</v>
      </c>
      <c r="AE898">
        <f t="shared" si="137"/>
        <v>80.5</v>
      </c>
      <c r="AF898">
        <f t="shared" si="138"/>
        <v>-1</v>
      </c>
      <c r="AG898">
        <f t="shared" si="139"/>
        <v>46.1</v>
      </c>
      <c r="AH898">
        <f t="shared" si="140"/>
        <v>-1.4</v>
      </c>
      <c r="AJ898" s="9">
        <v>445061</v>
      </c>
      <c r="AK898" t="s">
        <v>5809</v>
      </c>
      <c r="AL898" t="s">
        <v>5810</v>
      </c>
      <c r="AM898" t="s">
        <v>4607</v>
      </c>
      <c r="AN898" t="s">
        <v>5811</v>
      </c>
    </row>
    <row r="899" spans="1:40" x14ac:dyDescent="0.3">
      <c r="A899" t="s">
        <v>871</v>
      </c>
      <c r="B899" t="s">
        <v>895</v>
      </c>
      <c r="C899" s="10">
        <v>193046</v>
      </c>
      <c r="D899">
        <v>63</v>
      </c>
      <c r="E899">
        <v>17</v>
      </c>
      <c r="F899">
        <v>99</v>
      </c>
      <c r="G899">
        <v>229</v>
      </c>
      <c r="H899">
        <v>0</v>
      </c>
      <c r="I899">
        <v>56.6</v>
      </c>
      <c r="J899">
        <v>-1.1000000000000001</v>
      </c>
      <c r="K899">
        <v>56.6</v>
      </c>
      <c r="L899">
        <v>-0.8</v>
      </c>
      <c r="M899">
        <v>74.7</v>
      </c>
      <c r="N899">
        <v>-1.2</v>
      </c>
      <c r="O899">
        <v>48.5</v>
      </c>
      <c r="P899">
        <v>-0.7</v>
      </c>
      <c r="U899" t="s">
        <v>871</v>
      </c>
      <c r="V899">
        <f t="shared" si="131"/>
        <v>193046</v>
      </c>
      <c r="W899" t="str">
        <f t="shared" si="132"/>
        <v>Falgarwood Public School</v>
      </c>
      <c r="X899" t="str">
        <f>VLOOKUP($C899,$AJ$3:$AN$4906,3,FALSE)</f>
        <v>1385 Gainsborough Dr</v>
      </c>
      <c r="Y899" t="str">
        <f>VLOOKUP($C899,$AJ$3:$AN$4906,4,FALSE)</f>
        <v>Oakville</v>
      </c>
      <c r="Z899" t="str">
        <f>VLOOKUP($C899,$AJ$3:$AN$4906,5,FALSE)</f>
        <v>L6H2H7</v>
      </c>
      <c r="AA899">
        <f t="shared" si="133"/>
        <v>56.6</v>
      </c>
      <c r="AB899">
        <f t="shared" si="134"/>
        <v>-1.1000000000000001</v>
      </c>
      <c r="AC899">
        <f t="shared" si="135"/>
        <v>56.6</v>
      </c>
      <c r="AD899">
        <f t="shared" si="136"/>
        <v>-0.8</v>
      </c>
      <c r="AE899">
        <f t="shared" si="137"/>
        <v>74.7</v>
      </c>
      <c r="AF899">
        <f t="shared" si="138"/>
        <v>-1.2</v>
      </c>
      <c r="AG899">
        <f t="shared" si="139"/>
        <v>48.5</v>
      </c>
      <c r="AH899">
        <f t="shared" si="140"/>
        <v>-0.7</v>
      </c>
      <c r="AJ899" s="9">
        <v>468371</v>
      </c>
      <c r="AK899" t="s">
        <v>5812</v>
      </c>
      <c r="AL899" t="s">
        <v>5813</v>
      </c>
      <c r="AM899" t="s">
        <v>4607</v>
      </c>
      <c r="AN899" t="s">
        <v>5814</v>
      </c>
    </row>
    <row r="900" spans="1:40" x14ac:dyDescent="0.3">
      <c r="A900" t="s">
        <v>871</v>
      </c>
      <c r="B900" t="s">
        <v>896</v>
      </c>
      <c r="C900" s="10">
        <v>194263</v>
      </c>
      <c r="D900">
        <v>66</v>
      </c>
      <c r="E900">
        <v>19</v>
      </c>
      <c r="F900">
        <v>156</v>
      </c>
      <c r="G900">
        <v>179</v>
      </c>
      <c r="H900">
        <v>0</v>
      </c>
      <c r="I900">
        <v>77.2</v>
      </c>
      <c r="J900">
        <v>0.3</v>
      </c>
      <c r="K900">
        <v>73.099999999999994</v>
      </c>
      <c r="L900">
        <v>0.3</v>
      </c>
      <c r="M900">
        <v>83.2</v>
      </c>
      <c r="N900">
        <v>-0.6</v>
      </c>
      <c r="O900">
        <v>56.4</v>
      </c>
      <c r="P900">
        <v>-0.3</v>
      </c>
      <c r="U900" t="s">
        <v>871</v>
      </c>
      <c r="V900">
        <f t="shared" ref="V900:V963" si="141">VLOOKUP(C900,$AJ$3:$AN$4906,1,FALSE)</f>
        <v>194263</v>
      </c>
      <c r="W900" t="str">
        <f t="shared" ref="W900:W963" si="142">VLOOKUP(C900,$AJ$3:$AN$4906,2,FALSE)</f>
        <v>Florence Meares Public School</v>
      </c>
      <c r="X900" t="str">
        <f>VLOOKUP($C900,$AJ$3:$AN$4906,3,FALSE)</f>
        <v>2102 Berwick Dr</v>
      </c>
      <c r="Y900" t="str">
        <f>VLOOKUP($C900,$AJ$3:$AN$4906,4,FALSE)</f>
        <v>Burlington</v>
      </c>
      <c r="Z900" t="str">
        <f>VLOOKUP($C900,$AJ$3:$AN$4906,5,FALSE)</f>
        <v>L7M4W6</v>
      </c>
      <c r="AA900">
        <f t="shared" ref="AA900:AA963" si="143">I900</f>
        <v>77.2</v>
      </c>
      <c r="AB900">
        <f t="shared" ref="AB900:AB963" si="144">J900</f>
        <v>0.3</v>
      </c>
      <c r="AC900">
        <f t="shared" ref="AC900:AC963" si="145">K900</f>
        <v>73.099999999999994</v>
      </c>
      <c r="AD900">
        <f t="shared" ref="AD900:AD963" si="146">L900</f>
        <v>0.3</v>
      </c>
      <c r="AE900">
        <f t="shared" ref="AE900:AE963" si="147">M900</f>
        <v>83.2</v>
      </c>
      <c r="AF900">
        <f t="shared" ref="AF900:AF963" si="148">N900</f>
        <v>-0.6</v>
      </c>
      <c r="AG900">
        <f t="shared" ref="AG900:AG963" si="149">O900</f>
        <v>56.4</v>
      </c>
      <c r="AH900">
        <f t="shared" ref="AH900:AH963" si="150">P900</f>
        <v>-0.3</v>
      </c>
      <c r="AJ900" s="9">
        <v>943509</v>
      </c>
      <c r="AK900" t="s">
        <v>5815</v>
      </c>
      <c r="AL900" t="s">
        <v>5816</v>
      </c>
      <c r="AM900" t="s">
        <v>5751</v>
      </c>
      <c r="AN900" t="s">
        <v>5752</v>
      </c>
    </row>
    <row r="901" spans="1:40" x14ac:dyDescent="0.3">
      <c r="A901" t="s">
        <v>871</v>
      </c>
      <c r="B901" t="s">
        <v>897</v>
      </c>
      <c r="C901" s="10">
        <v>474578</v>
      </c>
      <c r="D901">
        <v>78</v>
      </c>
      <c r="E901">
        <v>13</v>
      </c>
      <c r="F901">
        <v>240</v>
      </c>
      <c r="G901">
        <v>190</v>
      </c>
      <c r="H901">
        <v>0</v>
      </c>
      <c r="I901">
        <v>97.7</v>
      </c>
      <c r="J901">
        <v>1.6</v>
      </c>
      <c r="K901">
        <v>85.8</v>
      </c>
      <c r="L901">
        <v>1.1000000000000001</v>
      </c>
      <c r="M901">
        <v>99.2</v>
      </c>
      <c r="N901">
        <v>0.9</v>
      </c>
      <c r="O901">
        <v>91.1</v>
      </c>
      <c r="P901">
        <v>1.9</v>
      </c>
      <c r="U901" t="s">
        <v>871</v>
      </c>
      <c r="V901">
        <f t="shared" si="141"/>
        <v>474578</v>
      </c>
      <c r="W901" t="str">
        <f t="shared" si="142"/>
        <v>Forest Trail Public School (Elementary)</v>
      </c>
      <c r="X901" t="str">
        <f>VLOOKUP($C901,$AJ$3:$AN$4906,3,FALSE)</f>
        <v>1406 Pine Glen Road</v>
      </c>
      <c r="Y901" t="str">
        <f>VLOOKUP($C901,$AJ$3:$AN$4906,4,FALSE)</f>
        <v>Oakville</v>
      </c>
      <c r="Z901" t="str">
        <f>VLOOKUP($C901,$AJ$3:$AN$4906,5,FALSE)</f>
        <v>L6M4B9</v>
      </c>
      <c r="AA901">
        <f t="shared" si="143"/>
        <v>97.7</v>
      </c>
      <c r="AB901">
        <f t="shared" si="144"/>
        <v>1.6</v>
      </c>
      <c r="AC901">
        <f t="shared" si="145"/>
        <v>85.8</v>
      </c>
      <c r="AD901">
        <f t="shared" si="146"/>
        <v>1.1000000000000001</v>
      </c>
      <c r="AE901">
        <f t="shared" si="147"/>
        <v>99.2</v>
      </c>
      <c r="AF901">
        <f t="shared" si="148"/>
        <v>0.9</v>
      </c>
      <c r="AG901">
        <f t="shared" si="149"/>
        <v>91.1</v>
      </c>
      <c r="AH901">
        <f t="shared" si="150"/>
        <v>1.9</v>
      </c>
      <c r="AJ901" s="9">
        <v>428797</v>
      </c>
      <c r="AK901" t="s">
        <v>5817</v>
      </c>
      <c r="AL901" t="s">
        <v>5816</v>
      </c>
      <c r="AM901" t="s">
        <v>5751</v>
      </c>
      <c r="AN901" t="s">
        <v>5752</v>
      </c>
    </row>
    <row r="902" spans="1:40" x14ac:dyDescent="0.3">
      <c r="A902" t="s">
        <v>871</v>
      </c>
      <c r="B902" t="s">
        <v>898</v>
      </c>
      <c r="C902" s="10">
        <v>206474</v>
      </c>
      <c r="D902">
        <v>59</v>
      </c>
      <c r="E902">
        <v>15</v>
      </c>
      <c r="F902">
        <v>115</v>
      </c>
      <c r="G902">
        <v>124</v>
      </c>
      <c r="H902">
        <v>0</v>
      </c>
      <c r="I902">
        <v>73</v>
      </c>
      <c r="J902">
        <v>0</v>
      </c>
      <c r="K902">
        <v>63.5</v>
      </c>
      <c r="L902">
        <v>-0.4</v>
      </c>
      <c r="M902">
        <v>78.599999999999994</v>
      </c>
      <c r="N902">
        <v>-1</v>
      </c>
      <c r="O902">
        <v>50</v>
      </c>
      <c r="P902">
        <v>-0.6</v>
      </c>
      <c r="U902" t="s">
        <v>871</v>
      </c>
      <c r="V902">
        <f t="shared" si="141"/>
        <v>206474</v>
      </c>
      <c r="W902" t="str">
        <f t="shared" si="142"/>
        <v>Frontenac Public School</v>
      </c>
      <c r="X902" t="str">
        <f>VLOOKUP($C902,$AJ$3:$AN$4906,3,FALSE)</f>
        <v>5140 Pinedale Ave</v>
      </c>
      <c r="Y902" t="str">
        <f>VLOOKUP($C902,$AJ$3:$AN$4906,4,FALSE)</f>
        <v>Burlington</v>
      </c>
      <c r="Z902" t="str">
        <f>VLOOKUP($C902,$AJ$3:$AN$4906,5,FALSE)</f>
        <v>L7L3V4</v>
      </c>
      <c r="AA902">
        <f t="shared" si="143"/>
        <v>73</v>
      </c>
      <c r="AB902">
        <f t="shared" si="144"/>
        <v>0</v>
      </c>
      <c r="AC902">
        <f t="shared" si="145"/>
        <v>63.5</v>
      </c>
      <c r="AD902">
        <f t="shared" si="146"/>
        <v>-0.4</v>
      </c>
      <c r="AE902">
        <f t="shared" si="147"/>
        <v>78.599999999999994</v>
      </c>
      <c r="AF902">
        <f t="shared" si="148"/>
        <v>-1</v>
      </c>
      <c r="AG902">
        <f t="shared" si="149"/>
        <v>50</v>
      </c>
      <c r="AH902">
        <f t="shared" si="150"/>
        <v>-0.6</v>
      </c>
      <c r="AJ902" s="9">
        <v>502030</v>
      </c>
      <c r="AK902" t="s">
        <v>5818</v>
      </c>
      <c r="AL902" t="s">
        <v>5819</v>
      </c>
      <c r="AM902" t="s">
        <v>5764</v>
      </c>
      <c r="AN902" t="s">
        <v>5765</v>
      </c>
    </row>
    <row r="903" spans="1:40" x14ac:dyDescent="0.3">
      <c r="A903" t="s">
        <v>871</v>
      </c>
      <c r="B903" t="s">
        <v>899</v>
      </c>
      <c r="C903" s="10">
        <v>180123</v>
      </c>
      <c r="D903">
        <v>59</v>
      </c>
      <c r="E903">
        <v>9</v>
      </c>
      <c r="F903">
        <v>201</v>
      </c>
      <c r="G903">
        <v>242</v>
      </c>
      <c r="H903">
        <v>0</v>
      </c>
      <c r="I903">
        <v>72.400000000000006</v>
      </c>
      <c r="J903">
        <v>-0.2</v>
      </c>
      <c r="K903">
        <v>60.7</v>
      </c>
      <c r="L903">
        <v>-0.7</v>
      </c>
      <c r="M903">
        <v>86.8</v>
      </c>
      <c r="N903">
        <v>-0.3</v>
      </c>
      <c r="O903">
        <v>54.5</v>
      </c>
      <c r="P903">
        <v>-0.4</v>
      </c>
      <c r="U903" t="s">
        <v>871</v>
      </c>
      <c r="V903">
        <f t="shared" si="141"/>
        <v>180123</v>
      </c>
      <c r="W903" t="str">
        <f t="shared" si="142"/>
        <v>Ethel Gardiner Public School</v>
      </c>
      <c r="X903" t="str">
        <f>VLOOKUP($C903,$AJ$3:$AN$4906,3,FALSE)</f>
        <v>14365 Danby Road</v>
      </c>
      <c r="Y903" t="str">
        <f>VLOOKUP($C903,$AJ$3:$AN$4906,4,FALSE)</f>
        <v>Georgetown</v>
      </c>
      <c r="Z903" t="str">
        <f>VLOOKUP($C903,$AJ$3:$AN$4906,5,FALSE)</f>
        <v>L7G6L8</v>
      </c>
      <c r="AA903">
        <f t="shared" si="143"/>
        <v>72.400000000000006</v>
      </c>
      <c r="AB903">
        <f t="shared" si="144"/>
        <v>-0.2</v>
      </c>
      <c r="AC903">
        <f t="shared" si="145"/>
        <v>60.7</v>
      </c>
      <c r="AD903">
        <f t="shared" si="146"/>
        <v>-0.7</v>
      </c>
      <c r="AE903">
        <f t="shared" si="147"/>
        <v>86.8</v>
      </c>
      <c r="AF903">
        <f t="shared" si="148"/>
        <v>-0.3</v>
      </c>
      <c r="AG903">
        <f t="shared" si="149"/>
        <v>54.5</v>
      </c>
      <c r="AH903">
        <f t="shared" si="150"/>
        <v>-0.4</v>
      </c>
      <c r="AJ903" s="9">
        <v>519294</v>
      </c>
      <c r="AK903" t="s">
        <v>5820</v>
      </c>
      <c r="AL903" t="s">
        <v>5821</v>
      </c>
      <c r="AM903" t="s">
        <v>4874</v>
      </c>
      <c r="AN903" t="s">
        <v>4875</v>
      </c>
    </row>
    <row r="904" spans="1:40" x14ac:dyDescent="0.3">
      <c r="A904" t="s">
        <v>871</v>
      </c>
      <c r="B904" t="s">
        <v>900</v>
      </c>
      <c r="C904" s="10">
        <v>212369</v>
      </c>
      <c r="D904">
        <v>45</v>
      </c>
      <c r="E904">
        <v>19</v>
      </c>
      <c r="F904">
        <v>192</v>
      </c>
      <c r="H904">
        <v>0</v>
      </c>
      <c r="I904">
        <v>67.2</v>
      </c>
      <c r="J904">
        <v>-0.1</v>
      </c>
      <c r="K904">
        <v>51.6</v>
      </c>
      <c r="L904">
        <v>-0.9</v>
      </c>
      <c r="U904" t="s">
        <v>871</v>
      </c>
      <c r="V904">
        <f t="shared" si="141"/>
        <v>212369</v>
      </c>
      <c r="W904" t="str">
        <f t="shared" si="142"/>
        <v>George Kennedy Public School</v>
      </c>
      <c r="X904" t="str">
        <f>VLOOKUP($C904,$AJ$3:$AN$4906,3,FALSE)</f>
        <v>75 Weber Dr</v>
      </c>
      <c r="Y904" t="str">
        <f>VLOOKUP($C904,$AJ$3:$AN$4906,4,FALSE)</f>
        <v>Georgetown</v>
      </c>
      <c r="Z904" t="str">
        <f>VLOOKUP($C904,$AJ$3:$AN$4906,5,FALSE)</f>
        <v>L7G1C5</v>
      </c>
      <c r="AA904">
        <f t="shared" si="143"/>
        <v>67.2</v>
      </c>
      <c r="AB904">
        <f t="shared" si="144"/>
        <v>-0.1</v>
      </c>
      <c r="AC904">
        <f t="shared" si="145"/>
        <v>51.6</v>
      </c>
      <c r="AD904">
        <f t="shared" si="146"/>
        <v>-0.9</v>
      </c>
      <c r="AE904">
        <f t="shared" si="147"/>
        <v>0</v>
      </c>
      <c r="AF904">
        <f t="shared" si="148"/>
        <v>0</v>
      </c>
      <c r="AG904">
        <f t="shared" si="149"/>
        <v>0</v>
      </c>
      <c r="AH904">
        <f t="shared" si="150"/>
        <v>0</v>
      </c>
      <c r="AJ904" s="9">
        <v>550809</v>
      </c>
      <c r="AK904" t="s">
        <v>5822</v>
      </c>
      <c r="AL904" t="s">
        <v>5823</v>
      </c>
      <c r="AM904" t="s">
        <v>5824</v>
      </c>
      <c r="AN904" t="s">
        <v>5825</v>
      </c>
    </row>
    <row r="905" spans="1:40" x14ac:dyDescent="0.3">
      <c r="A905" t="s">
        <v>871</v>
      </c>
      <c r="B905" t="s">
        <v>901</v>
      </c>
      <c r="C905" s="10">
        <v>216267</v>
      </c>
      <c r="D905">
        <v>71</v>
      </c>
      <c r="E905">
        <v>12</v>
      </c>
      <c r="F905">
        <v>128</v>
      </c>
      <c r="G905">
        <v>135</v>
      </c>
      <c r="H905">
        <v>0</v>
      </c>
      <c r="I905">
        <v>77.3</v>
      </c>
      <c r="J905">
        <v>0.1</v>
      </c>
      <c r="K905">
        <v>68.8</v>
      </c>
      <c r="L905">
        <v>-0.3</v>
      </c>
      <c r="M905">
        <v>88.1</v>
      </c>
      <c r="N905">
        <v>-0.1</v>
      </c>
      <c r="O905">
        <v>57.8</v>
      </c>
      <c r="P905">
        <v>-0.4</v>
      </c>
      <c r="U905" t="s">
        <v>871</v>
      </c>
      <c r="V905">
        <f t="shared" si="141"/>
        <v>216267</v>
      </c>
      <c r="W905" t="str">
        <f t="shared" si="142"/>
        <v>Gladys Speers Public School</v>
      </c>
      <c r="X905" t="str">
        <f>VLOOKUP($C905,$AJ$3:$AN$4906,3,FALSE)</f>
        <v>2150 Samway Rd</v>
      </c>
      <c r="Y905" t="str">
        <f>VLOOKUP($C905,$AJ$3:$AN$4906,4,FALSE)</f>
        <v>Oakville</v>
      </c>
      <c r="Z905" t="str">
        <f>VLOOKUP($C905,$AJ$3:$AN$4906,5,FALSE)</f>
        <v>L6L2P6</v>
      </c>
      <c r="AA905">
        <f t="shared" si="143"/>
        <v>77.3</v>
      </c>
      <c r="AB905">
        <f t="shared" si="144"/>
        <v>0.1</v>
      </c>
      <c r="AC905">
        <f t="shared" si="145"/>
        <v>68.8</v>
      </c>
      <c r="AD905">
        <f t="shared" si="146"/>
        <v>-0.3</v>
      </c>
      <c r="AE905">
        <f t="shared" si="147"/>
        <v>88.1</v>
      </c>
      <c r="AF905">
        <f t="shared" si="148"/>
        <v>-0.1</v>
      </c>
      <c r="AG905">
        <f t="shared" si="149"/>
        <v>57.8</v>
      </c>
      <c r="AH905">
        <f t="shared" si="150"/>
        <v>-0.4</v>
      </c>
      <c r="AJ905" s="9">
        <v>946940</v>
      </c>
      <c r="AK905" t="s">
        <v>5826</v>
      </c>
      <c r="AL905" t="s">
        <v>5827</v>
      </c>
      <c r="AM905" t="s">
        <v>4648</v>
      </c>
      <c r="AN905" t="s">
        <v>4649</v>
      </c>
    </row>
    <row r="906" spans="1:40" x14ac:dyDescent="0.3">
      <c r="A906" t="s">
        <v>871</v>
      </c>
      <c r="B906" t="s">
        <v>902</v>
      </c>
      <c r="C906" s="10">
        <v>220523</v>
      </c>
      <c r="D906">
        <v>44</v>
      </c>
      <c r="E906">
        <v>16</v>
      </c>
      <c r="F906">
        <v>90</v>
      </c>
      <c r="H906">
        <v>0</v>
      </c>
      <c r="I906">
        <v>71.7</v>
      </c>
      <c r="J906">
        <v>0.3</v>
      </c>
      <c r="K906">
        <v>66.7</v>
      </c>
      <c r="L906">
        <v>0.4</v>
      </c>
      <c r="U906" t="s">
        <v>871</v>
      </c>
      <c r="V906">
        <f t="shared" si="141"/>
        <v>220523</v>
      </c>
      <c r="W906" t="str">
        <f t="shared" si="142"/>
        <v>Glen Williams Public School</v>
      </c>
      <c r="X906" t="str">
        <f>VLOOKUP($C906,$AJ$3:$AN$4906,3,FALSE)</f>
        <v>512 Main St</v>
      </c>
      <c r="Y906" t="str">
        <f>VLOOKUP($C906,$AJ$3:$AN$4906,4,FALSE)</f>
        <v>Glen Williams</v>
      </c>
      <c r="Z906" t="str">
        <f>VLOOKUP($C906,$AJ$3:$AN$4906,5,FALSE)</f>
        <v>L7G3S8</v>
      </c>
      <c r="AA906">
        <f t="shared" si="143"/>
        <v>71.7</v>
      </c>
      <c r="AB906">
        <f t="shared" si="144"/>
        <v>0.3</v>
      </c>
      <c r="AC906">
        <f t="shared" si="145"/>
        <v>66.7</v>
      </c>
      <c r="AD906">
        <f t="shared" si="146"/>
        <v>0.4</v>
      </c>
      <c r="AE906">
        <f t="shared" si="147"/>
        <v>0</v>
      </c>
      <c r="AF906">
        <f t="shared" si="148"/>
        <v>0</v>
      </c>
      <c r="AG906">
        <f t="shared" si="149"/>
        <v>0</v>
      </c>
      <c r="AH906">
        <f t="shared" si="150"/>
        <v>0</v>
      </c>
      <c r="AJ906" s="9">
        <v>50571</v>
      </c>
      <c r="AK906" t="s">
        <v>5828</v>
      </c>
      <c r="AL906" t="s">
        <v>5827</v>
      </c>
      <c r="AM906" t="s">
        <v>4648</v>
      </c>
      <c r="AN906" t="s">
        <v>4649</v>
      </c>
    </row>
    <row r="907" spans="1:40" x14ac:dyDescent="0.3">
      <c r="A907" t="s">
        <v>871</v>
      </c>
      <c r="B907" t="s">
        <v>903</v>
      </c>
      <c r="C907" s="10">
        <v>220426</v>
      </c>
      <c r="D907">
        <v>55</v>
      </c>
      <c r="E907">
        <v>15</v>
      </c>
      <c r="F907">
        <v>148</v>
      </c>
      <c r="G907">
        <v>123</v>
      </c>
      <c r="H907">
        <v>0</v>
      </c>
      <c r="I907">
        <v>72.599999999999994</v>
      </c>
      <c r="J907">
        <v>0.1</v>
      </c>
      <c r="K907">
        <v>71.599999999999994</v>
      </c>
      <c r="L907">
        <v>0.5</v>
      </c>
      <c r="M907">
        <v>79.7</v>
      </c>
      <c r="N907">
        <v>-0.5</v>
      </c>
      <c r="O907">
        <v>51.2</v>
      </c>
      <c r="P907">
        <v>-0.2</v>
      </c>
      <c r="U907" t="s">
        <v>871</v>
      </c>
      <c r="V907">
        <f t="shared" si="141"/>
        <v>220426</v>
      </c>
      <c r="W907" t="str">
        <f t="shared" si="142"/>
        <v>Glenview Public School</v>
      </c>
      <c r="X907" t="str">
        <f>VLOOKUP($C907,$AJ$3:$AN$4906,3,FALSE)</f>
        <v>143 Townsend Ave</v>
      </c>
      <c r="Y907" t="str">
        <f>VLOOKUP($C907,$AJ$3:$AN$4906,4,FALSE)</f>
        <v>Burlington</v>
      </c>
      <c r="Z907" t="str">
        <f>VLOOKUP($C907,$AJ$3:$AN$4906,5,FALSE)</f>
        <v>L7T1Z1</v>
      </c>
      <c r="AA907">
        <f t="shared" si="143"/>
        <v>72.599999999999994</v>
      </c>
      <c r="AB907">
        <f t="shared" si="144"/>
        <v>0.1</v>
      </c>
      <c r="AC907">
        <f t="shared" si="145"/>
        <v>71.599999999999994</v>
      </c>
      <c r="AD907">
        <f t="shared" si="146"/>
        <v>0.5</v>
      </c>
      <c r="AE907">
        <f t="shared" si="147"/>
        <v>79.7</v>
      </c>
      <c r="AF907">
        <f t="shared" si="148"/>
        <v>-0.5</v>
      </c>
      <c r="AG907">
        <f t="shared" si="149"/>
        <v>51.2</v>
      </c>
      <c r="AH907">
        <f t="shared" si="150"/>
        <v>-0.2</v>
      </c>
      <c r="AJ907" s="9">
        <v>270291</v>
      </c>
      <c r="AK907" t="s">
        <v>5829</v>
      </c>
      <c r="AL907" t="s">
        <v>5830</v>
      </c>
      <c r="AM907" t="s">
        <v>4607</v>
      </c>
      <c r="AN907" t="s">
        <v>5831</v>
      </c>
    </row>
    <row r="908" spans="1:40" x14ac:dyDescent="0.3">
      <c r="A908" t="s">
        <v>871</v>
      </c>
      <c r="B908" t="s">
        <v>904</v>
      </c>
      <c r="C908" s="10">
        <v>245259</v>
      </c>
      <c r="D908">
        <v>45</v>
      </c>
      <c r="E908">
        <v>26</v>
      </c>
      <c r="F908">
        <v>85</v>
      </c>
      <c r="H908">
        <v>0</v>
      </c>
      <c r="I908">
        <v>57.6</v>
      </c>
      <c r="J908">
        <v>-0.6</v>
      </c>
      <c r="K908">
        <v>44.7</v>
      </c>
      <c r="L908">
        <v>-1.1000000000000001</v>
      </c>
      <c r="U908" t="s">
        <v>871</v>
      </c>
      <c r="V908">
        <f t="shared" si="141"/>
        <v>245259</v>
      </c>
      <c r="W908" t="str">
        <f t="shared" si="142"/>
        <v>Harrison Public School</v>
      </c>
      <c r="X908" t="str">
        <f>VLOOKUP($C908,$AJ$3:$AN$4906,3,FALSE)</f>
        <v>59 Rexway Dr</v>
      </c>
      <c r="Y908" t="str">
        <f>VLOOKUP($C908,$AJ$3:$AN$4906,4,FALSE)</f>
        <v>Georgetown</v>
      </c>
      <c r="Z908" t="str">
        <f>VLOOKUP($C908,$AJ$3:$AN$4906,5,FALSE)</f>
        <v>L7G1P9</v>
      </c>
      <c r="AA908">
        <f t="shared" si="143"/>
        <v>57.6</v>
      </c>
      <c r="AB908">
        <f t="shared" si="144"/>
        <v>-0.6</v>
      </c>
      <c r="AC908">
        <f t="shared" si="145"/>
        <v>44.7</v>
      </c>
      <c r="AD908">
        <f t="shared" si="146"/>
        <v>-1.1000000000000001</v>
      </c>
      <c r="AE908">
        <f t="shared" si="147"/>
        <v>0</v>
      </c>
      <c r="AF908">
        <f t="shared" si="148"/>
        <v>0</v>
      </c>
      <c r="AG908">
        <f t="shared" si="149"/>
        <v>0</v>
      </c>
      <c r="AH908">
        <f t="shared" si="150"/>
        <v>0</v>
      </c>
      <c r="AJ908" s="9">
        <v>948578</v>
      </c>
      <c r="AK908" t="s">
        <v>5832</v>
      </c>
      <c r="AL908" t="s">
        <v>5833</v>
      </c>
      <c r="AM908" t="s">
        <v>4607</v>
      </c>
      <c r="AN908" t="s">
        <v>5834</v>
      </c>
    </row>
    <row r="909" spans="1:40" x14ac:dyDescent="0.3">
      <c r="A909" t="s">
        <v>871</v>
      </c>
      <c r="B909" t="s">
        <v>905</v>
      </c>
      <c r="C909" s="10">
        <v>111600</v>
      </c>
      <c r="D909">
        <v>67</v>
      </c>
      <c r="E909">
        <v>8</v>
      </c>
      <c r="F909">
        <v>244</v>
      </c>
      <c r="G909">
        <v>308</v>
      </c>
      <c r="H909">
        <v>0</v>
      </c>
      <c r="I909">
        <v>55.9</v>
      </c>
      <c r="J909">
        <v>-1.4</v>
      </c>
      <c r="K909">
        <v>45.9</v>
      </c>
      <c r="L909">
        <v>-2.1</v>
      </c>
      <c r="M909">
        <v>84.9</v>
      </c>
      <c r="N909">
        <v>-0.5</v>
      </c>
      <c r="O909">
        <v>46.4</v>
      </c>
      <c r="P909">
        <v>-1.3</v>
      </c>
      <c r="U909" t="s">
        <v>871</v>
      </c>
      <c r="V909">
        <f t="shared" si="141"/>
        <v>111600</v>
      </c>
      <c r="W909" t="str">
        <f t="shared" si="142"/>
        <v>Hawthorne Village Public School</v>
      </c>
      <c r="X909" t="str">
        <f>VLOOKUP($C909,$AJ$3:$AN$4906,3,FALSE)</f>
        <v>850 Bennett Blvd.</v>
      </c>
      <c r="Y909" t="str">
        <f>VLOOKUP($C909,$AJ$3:$AN$4906,4,FALSE)</f>
        <v>Milton</v>
      </c>
      <c r="Z909" t="str">
        <f>VLOOKUP($C909,$AJ$3:$AN$4906,5,FALSE)</f>
        <v>L9T6X9</v>
      </c>
      <c r="AA909">
        <f t="shared" si="143"/>
        <v>55.9</v>
      </c>
      <c r="AB909">
        <f t="shared" si="144"/>
        <v>-1.4</v>
      </c>
      <c r="AC909">
        <f t="shared" si="145"/>
        <v>45.9</v>
      </c>
      <c r="AD909">
        <f t="shared" si="146"/>
        <v>-2.1</v>
      </c>
      <c r="AE909">
        <f t="shared" si="147"/>
        <v>84.9</v>
      </c>
      <c r="AF909">
        <f t="shared" si="148"/>
        <v>-0.5</v>
      </c>
      <c r="AG909">
        <f t="shared" si="149"/>
        <v>46.4</v>
      </c>
      <c r="AH909">
        <f t="shared" si="150"/>
        <v>-1.3</v>
      </c>
      <c r="AJ909" s="9">
        <v>361747</v>
      </c>
      <c r="AK909" t="s">
        <v>5835</v>
      </c>
      <c r="AL909" t="s">
        <v>5836</v>
      </c>
      <c r="AM909" t="s">
        <v>4607</v>
      </c>
      <c r="AN909" t="s">
        <v>5837</v>
      </c>
    </row>
    <row r="910" spans="1:40" x14ac:dyDescent="0.3">
      <c r="A910" t="s">
        <v>871</v>
      </c>
      <c r="B910" t="s">
        <v>906</v>
      </c>
      <c r="C910" s="10">
        <v>253340</v>
      </c>
      <c r="D910">
        <v>72</v>
      </c>
      <c r="E910">
        <v>15</v>
      </c>
      <c r="F910">
        <v>190</v>
      </c>
      <c r="G910">
        <v>270</v>
      </c>
      <c r="H910">
        <v>0</v>
      </c>
      <c r="I910">
        <v>76.099999999999994</v>
      </c>
      <c r="J910">
        <v>0.2</v>
      </c>
      <c r="K910">
        <v>67.900000000000006</v>
      </c>
      <c r="L910">
        <v>-0.2</v>
      </c>
      <c r="M910">
        <v>82.8</v>
      </c>
      <c r="N910">
        <v>-0.6</v>
      </c>
      <c r="O910">
        <v>64.8</v>
      </c>
      <c r="P910">
        <v>0.2</v>
      </c>
      <c r="U910" t="s">
        <v>871</v>
      </c>
      <c r="V910">
        <f t="shared" si="141"/>
        <v>253340</v>
      </c>
      <c r="W910" t="str">
        <f t="shared" si="142"/>
        <v>Heritage Glen Public School</v>
      </c>
      <c r="X910" t="str">
        <f>VLOOKUP($C910,$AJ$3:$AN$4906,3,FALSE)</f>
        <v>1641 Heritage Way</v>
      </c>
      <c r="Y910" t="str">
        <f>VLOOKUP($C910,$AJ$3:$AN$4906,4,FALSE)</f>
        <v>Oakville</v>
      </c>
      <c r="Z910" t="str">
        <f>VLOOKUP($C910,$AJ$3:$AN$4906,5,FALSE)</f>
        <v>L6M2Z4</v>
      </c>
      <c r="AA910">
        <f t="shared" si="143"/>
        <v>76.099999999999994</v>
      </c>
      <c r="AB910">
        <f t="shared" si="144"/>
        <v>0.2</v>
      </c>
      <c r="AC910">
        <f t="shared" si="145"/>
        <v>67.900000000000006</v>
      </c>
      <c r="AD910">
        <f t="shared" si="146"/>
        <v>-0.2</v>
      </c>
      <c r="AE910">
        <f t="shared" si="147"/>
        <v>82.8</v>
      </c>
      <c r="AF910">
        <f t="shared" si="148"/>
        <v>-0.6</v>
      </c>
      <c r="AG910">
        <f t="shared" si="149"/>
        <v>64.8</v>
      </c>
      <c r="AH910">
        <f t="shared" si="150"/>
        <v>0.2</v>
      </c>
      <c r="AJ910" s="9">
        <v>685461</v>
      </c>
      <c r="AK910" t="s">
        <v>5838</v>
      </c>
      <c r="AL910" t="s">
        <v>5839</v>
      </c>
      <c r="AM910" t="s">
        <v>4249</v>
      </c>
      <c r="AN910" t="s">
        <v>5840</v>
      </c>
    </row>
    <row r="911" spans="1:40" x14ac:dyDescent="0.3">
      <c r="A911" t="s">
        <v>871</v>
      </c>
      <c r="B911" t="s">
        <v>907</v>
      </c>
      <c r="C911" s="10">
        <v>158377</v>
      </c>
      <c r="D911">
        <v>65</v>
      </c>
      <c r="E911">
        <v>12</v>
      </c>
      <c r="F911">
        <v>279</v>
      </c>
      <c r="G911">
        <v>327</v>
      </c>
      <c r="H911">
        <v>0</v>
      </c>
      <c r="I911">
        <v>64.2</v>
      </c>
      <c r="J911">
        <v>-0.6</v>
      </c>
      <c r="K911">
        <v>56.6</v>
      </c>
      <c r="L911">
        <v>-0.9</v>
      </c>
      <c r="M911">
        <v>89</v>
      </c>
      <c r="N911">
        <v>0.2</v>
      </c>
      <c r="O911">
        <v>54.1</v>
      </c>
      <c r="P911">
        <v>-0.4</v>
      </c>
      <c r="U911" t="s">
        <v>871</v>
      </c>
      <c r="V911">
        <f t="shared" si="141"/>
        <v>158377</v>
      </c>
      <c r="W911" t="str">
        <f t="shared" si="142"/>
        <v>Irma Coulson Public School</v>
      </c>
      <c r="X911" t="str">
        <f>VLOOKUP($C911,$AJ$3:$AN$4906,3,FALSE)</f>
        <v>625 Sauve Street</v>
      </c>
      <c r="Y911" t="str">
        <f>VLOOKUP($C911,$AJ$3:$AN$4906,4,FALSE)</f>
        <v>Milton</v>
      </c>
      <c r="Z911" t="str">
        <f>VLOOKUP($C911,$AJ$3:$AN$4906,5,FALSE)</f>
        <v>L9T8M4</v>
      </c>
      <c r="AA911">
        <f t="shared" si="143"/>
        <v>64.2</v>
      </c>
      <c r="AB911">
        <f t="shared" si="144"/>
        <v>-0.6</v>
      </c>
      <c r="AC911">
        <f t="shared" si="145"/>
        <v>56.6</v>
      </c>
      <c r="AD911">
        <f t="shared" si="146"/>
        <v>-0.9</v>
      </c>
      <c r="AE911">
        <f t="shared" si="147"/>
        <v>89</v>
      </c>
      <c r="AF911">
        <f t="shared" si="148"/>
        <v>0.2</v>
      </c>
      <c r="AG911">
        <f t="shared" si="149"/>
        <v>54.1</v>
      </c>
      <c r="AH911">
        <f t="shared" si="150"/>
        <v>-0.4</v>
      </c>
      <c r="AJ911" s="9">
        <v>687308</v>
      </c>
      <c r="AK911" t="s">
        <v>5841</v>
      </c>
      <c r="AL911" t="s">
        <v>5842</v>
      </c>
      <c r="AM911" t="s">
        <v>4249</v>
      </c>
      <c r="AN911" t="s">
        <v>5843</v>
      </c>
    </row>
    <row r="912" spans="1:40" x14ac:dyDescent="0.3">
      <c r="A912" t="s">
        <v>871</v>
      </c>
      <c r="B912" t="s">
        <v>908</v>
      </c>
      <c r="C912" s="10">
        <v>280356</v>
      </c>
      <c r="D912">
        <v>41</v>
      </c>
      <c r="E912">
        <v>18</v>
      </c>
      <c r="F912">
        <v>118</v>
      </c>
      <c r="H912">
        <v>0</v>
      </c>
      <c r="I912">
        <v>56.8</v>
      </c>
      <c r="J912">
        <v>-0.7</v>
      </c>
      <c r="K912">
        <v>46.6</v>
      </c>
      <c r="L912">
        <v>-1</v>
      </c>
      <c r="U912" t="s">
        <v>871</v>
      </c>
      <c r="V912">
        <f t="shared" si="141"/>
        <v>280356</v>
      </c>
      <c r="W912" t="str">
        <f t="shared" si="142"/>
        <v>J M Denyes Public School</v>
      </c>
      <c r="X912" t="str">
        <f>VLOOKUP($C912,$AJ$3:$AN$4906,3,FALSE)</f>
        <v>215 Thomas St</v>
      </c>
      <c r="Y912" t="str">
        <f>VLOOKUP($C912,$AJ$3:$AN$4906,4,FALSE)</f>
        <v>Milton</v>
      </c>
      <c r="Z912" t="str">
        <f>VLOOKUP($C912,$AJ$3:$AN$4906,5,FALSE)</f>
        <v>L9T2E5</v>
      </c>
      <c r="AA912">
        <f t="shared" si="143"/>
        <v>56.8</v>
      </c>
      <c r="AB912">
        <f t="shared" si="144"/>
        <v>-0.7</v>
      </c>
      <c r="AC912">
        <f t="shared" si="145"/>
        <v>46.6</v>
      </c>
      <c r="AD912">
        <f t="shared" si="146"/>
        <v>-1</v>
      </c>
      <c r="AE912">
        <f t="shared" si="147"/>
        <v>0</v>
      </c>
      <c r="AF912">
        <f t="shared" si="148"/>
        <v>0</v>
      </c>
      <c r="AG912">
        <f t="shared" si="149"/>
        <v>0</v>
      </c>
      <c r="AH912">
        <f t="shared" si="150"/>
        <v>0</v>
      </c>
      <c r="AJ912" s="9">
        <v>689556</v>
      </c>
      <c r="AK912" t="s">
        <v>5844</v>
      </c>
      <c r="AL912" t="s">
        <v>5845</v>
      </c>
      <c r="AM912" t="s">
        <v>4192</v>
      </c>
      <c r="AN912" t="s">
        <v>5846</v>
      </c>
    </row>
    <row r="913" spans="1:40" x14ac:dyDescent="0.3">
      <c r="A913" t="s">
        <v>871</v>
      </c>
      <c r="B913" t="s">
        <v>909</v>
      </c>
      <c r="C913" s="10">
        <v>138990</v>
      </c>
      <c r="D913">
        <v>70</v>
      </c>
      <c r="E913">
        <v>11</v>
      </c>
      <c r="F913">
        <v>194</v>
      </c>
      <c r="G913">
        <v>196</v>
      </c>
      <c r="H913">
        <v>0</v>
      </c>
      <c r="I913">
        <v>75.8</v>
      </c>
      <c r="J913">
        <v>0.1</v>
      </c>
      <c r="K913">
        <v>73.2</v>
      </c>
      <c r="L913">
        <v>0.2</v>
      </c>
      <c r="M913">
        <v>90.3</v>
      </c>
      <c r="N913">
        <v>0.2</v>
      </c>
      <c r="O913">
        <v>70.900000000000006</v>
      </c>
      <c r="P913">
        <v>0.5</v>
      </c>
      <c r="U913" t="s">
        <v>871</v>
      </c>
      <c r="V913">
        <f t="shared" si="141"/>
        <v>138990</v>
      </c>
      <c r="W913" t="str">
        <f t="shared" si="142"/>
        <v>James W. Hill Public School</v>
      </c>
      <c r="X913" t="str">
        <f>VLOOKUP($C913,$AJ$3:$AN$4906,3,FALSE)</f>
        <v>2860 Kingsway Drive</v>
      </c>
      <c r="Y913" t="str">
        <f>VLOOKUP($C913,$AJ$3:$AN$4906,4,FALSE)</f>
        <v>Oakville</v>
      </c>
      <c r="Z913" t="str">
        <f>VLOOKUP($C913,$AJ$3:$AN$4906,5,FALSE)</f>
        <v>L6J6R3</v>
      </c>
      <c r="AA913">
        <f t="shared" si="143"/>
        <v>75.8</v>
      </c>
      <c r="AB913">
        <f t="shared" si="144"/>
        <v>0.1</v>
      </c>
      <c r="AC913">
        <f t="shared" si="145"/>
        <v>73.2</v>
      </c>
      <c r="AD913">
        <f t="shared" si="146"/>
        <v>0.2</v>
      </c>
      <c r="AE913">
        <f t="shared" si="147"/>
        <v>90.3</v>
      </c>
      <c r="AF913">
        <f t="shared" si="148"/>
        <v>0.2</v>
      </c>
      <c r="AG913">
        <f t="shared" si="149"/>
        <v>70.900000000000006</v>
      </c>
      <c r="AH913">
        <f t="shared" si="150"/>
        <v>0.5</v>
      </c>
      <c r="AJ913" s="9">
        <v>706418</v>
      </c>
      <c r="AK913" t="s">
        <v>5847</v>
      </c>
      <c r="AL913" t="s">
        <v>5848</v>
      </c>
      <c r="AM913" t="s">
        <v>4192</v>
      </c>
      <c r="AN913" t="s">
        <v>5849</v>
      </c>
    </row>
    <row r="914" spans="1:40" x14ac:dyDescent="0.3">
      <c r="A914" t="s">
        <v>871</v>
      </c>
      <c r="B914" t="s">
        <v>910</v>
      </c>
      <c r="C914" s="10">
        <v>285161</v>
      </c>
      <c r="D914">
        <v>79</v>
      </c>
      <c r="E914">
        <v>6</v>
      </c>
      <c r="F914">
        <v>185</v>
      </c>
      <c r="G914">
        <v>205</v>
      </c>
      <c r="H914">
        <v>0</v>
      </c>
      <c r="I914">
        <v>88.1</v>
      </c>
      <c r="J914">
        <v>0.5</v>
      </c>
      <c r="K914">
        <v>83.8</v>
      </c>
      <c r="L914">
        <v>0.3</v>
      </c>
      <c r="M914">
        <v>92.7</v>
      </c>
      <c r="N914">
        <v>-0.1</v>
      </c>
      <c r="O914">
        <v>64.400000000000006</v>
      </c>
      <c r="P914">
        <v>-0.4</v>
      </c>
      <c r="U914" t="s">
        <v>871</v>
      </c>
      <c r="V914">
        <f t="shared" si="141"/>
        <v>285161</v>
      </c>
      <c r="W914" t="str">
        <f t="shared" si="142"/>
        <v>John T Tuck Public School</v>
      </c>
      <c r="X914" t="str">
        <f>VLOOKUP($C914,$AJ$3:$AN$4906,3,FALSE)</f>
        <v>3365 Spruce Ave</v>
      </c>
      <c r="Y914" t="str">
        <f>VLOOKUP($C914,$AJ$3:$AN$4906,4,FALSE)</f>
        <v>Burlington</v>
      </c>
      <c r="Z914" t="str">
        <f>VLOOKUP($C914,$AJ$3:$AN$4906,5,FALSE)</f>
        <v>L7N1J7</v>
      </c>
      <c r="AA914">
        <f t="shared" si="143"/>
        <v>88.1</v>
      </c>
      <c r="AB914">
        <f t="shared" si="144"/>
        <v>0.5</v>
      </c>
      <c r="AC914">
        <f t="shared" si="145"/>
        <v>83.8</v>
      </c>
      <c r="AD914">
        <f t="shared" si="146"/>
        <v>0.3</v>
      </c>
      <c r="AE914">
        <f t="shared" si="147"/>
        <v>92.7</v>
      </c>
      <c r="AF914">
        <f t="shared" si="148"/>
        <v>-0.1</v>
      </c>
      <c r="AG914">
        <f t="shared" si="149"/>
        <v>64.400000000000006</v>
      </c>
      <c r="AH914">
        <f t="shared" si="150"/>
        <v>-0.4</v>
      </c>
      <c r="AJ914" s="9">
        <v>693715</v>
      </c>
      <c r="AK914" t="s">
        <v>5850</v>
      </c>
      <c r="AL914" t="s">
        <v>5851</v>
      </c>
      <c r="AM914" t="s">
        <v>4249</v>
      </c>
      <c r="AN914" t="s">
        <v>5852</v>
      </c>
    </row>
    <row r="915" spans="1:40" x14ac:dyDescent="0.3">
      <c r="A915" t="s">
        <v>871</v>
      </c>
      <c r="B915" t="s">
        <v>911</v>
      </c>
      <c r="C915" s="10">
        <v>223746</v>
      </c>
      <c r="D915">
        <v>69</v>
      </c>
      <c r="E915">
        <v>15</v>
      </c>
      <c r="F915">
        <v>199</v>
      </c>
      <c r="G915">
        <v>220</v>
      </c>
      <c r="H915">
        <v>0</v>
      </c>
      <c r="I915">
        <v>77.599999999999994</v>
      </c>
      <c r="J915">
        <v>0.2</v>
      </c>
      <c r="K915">
        <v>73.400000000000006</v>
      </c>
      <c r="L915">
        <v>0.3</v>
      </c>
      <c r="M915">
        <v>80.5</v>
      </c>
      <c r="N915">
        <v>-1</v>
      </c>
      <c r="O915">
        <v>56.4</v>
      </c>
      <c r="P915">
        <v>-0.5</v>
      </c>
      <c r="U915" t="s">
        <v>871</v>
      </c>
      <c r="V915">
        <f t="shared" si="141"/>
        <v>223746</v>
      </c>
      <c r="W915" t="str">
        <f t="shared" si="142"/>
        <v>John William Boich Public School</v>
      </c>
      <c r="X915" t="str">
        <f>VLOOKUP($C915,$AJ$3:$AN$4906,3,FALSE)</f>
        <v>2474 Sutton Dr</v>
      </c>
      <c r="Y915" t="str">
        <f>VLOOKUP($C915,$AJ$3:$AN$4906,4,FALSE)</f>
        <v>Burlington</v>
      </c>
      <c r="Z915" t="str">
        <f>VLOOKUP($C915,$AJ$3:$AN$4906,5,FALSE)</f>
        <v>L7L0G2</v>
      </c>
      <c r="AA915">
        <f t="shared" si="143"/>
        <v>77.599999999999994</v>
      </c>
      <c r="AB915">
        <f t="shared" si="144"/>
        <v>0.2</v>
      </c>
      <c r="AC915">
        <f t="shared" si="145"/>
        <v>73.400000000000006</v>
      </c>
      <c r="AD915">
        <f t="shared" si="146"/>
        <v>0.3</v>
      </c>
      <c r="AE915">
        <f t="shared" si="147"/>
        <v>80.5</v>
      </c>
      <c r="AF915">
        <f t="shared" si="148"/>
        <v>-1</v>
      </c>
      <c r="AG915">
        <f t="shared" si="149"/>
        <v>56.4</v>
      </c>
      <c r="AH915">
        <f t="shared" si="150"/>
        <v>-0.5</v>
      </c>
      <c r="AJ915" s="9">
        <v>749813</v>
      </c>
      <c r="AK915" t="s">
        <v>5853</v>
      </c>
      <c r="AL915" t="s">
        <v>5854</v>
      </c>
      <c r="AM915" t="s">
        <v>4192</v>
      </c>
      <c r="AN915" t="s">
        <v>5855</v>
      </c>
    </row>
    <row r="916" spans="1:40" x14ac:dyDescent="0.3">
      <c r="A916" t="s">
        <v>871</v>
      </c>
      <c r="B916" t="s">
        <v>912</v>
      </c>
      <c r="C916" s="10">
        <v>286087</v>
      </c>
      <c r="D916">
        <v>50</v>
      </c>
      <c r="E916">
        <v>17</v>
      </c>
      <c r="F916">
        <v>60</v>
      </c>
      <c r="H916">
        <v>0</v>
      </c>
      <c r="I916">
        <v>65.8</v>
      </c>
      <c r="J916">
        <v>-0.3</v>
      </c>
      <c r="K916">
        <v>63.3</v>
      </c>
      <c r="L916">
        <v>-0.1</v>
      </c>
      <c r="U916" t="s">
        <v>871</v>
      </c>
      <c r="V916">
        <f t="shared" si="141"/>
        <v>286087</v>
      </c>
      <c r="W916" t="str">
        <f t="shared" si="142"/>
        <v>Joseph Gibbons Public School</v>
      </c>
      <c r="X916" t="str">
        <f>VLOOKUP($C916,$AJ$3:$AN$4906,3,FALSE)</f>
        <v>41 Moore Park Cres</v>
      </c>
      <c r="Y916" t="str">
        <f>VLOOKUP($C916,$AJ$3:$AN$4906,4,FALSE)</f>
        <v>Georgetown</v>
      </c>
      <c r="Z916" t="str">
        <f>VLOOKUP($C916,$AJ$3:$AN$4906,5,FALSE)</f>
        <v>L7G2T3</v>
      </c>
      <c r="AA916">
        <f t="shared" si="143"/>
        <v>65.8</v>
      </c>
      <c r="AB916">
        <f t="shared" si="144"/>
        <v>-0.3</v>
      </c>
      <c r="AC916">
        <f t="shared" si="145"/>
        <v>63.3</v>
      </c>
      <c r="AD916">
        <f t="shared" si="146"/>
        <v>-0.1</v>
      </c>
      <c r="AE916">
        <f t="shared" si="147"/>
        <v>0</v>
      </c>
      <c r="AF916">
        <f t="shared" si="148"/>
        <v>0</v>
      </c>
      <c r="AG916">
        <f t="shared" si="149"/>
        <v>0</v>
      </c>
      <c r="AH916">
        <f t="shared" si="150"/>
        <v>0</v>
      </c>
      <c r="AJ916" s="9">
        <v>850888</v>
      </c>
      <c r="AK916" t="s">
        <v>5856</v>
      </c>
      <c r="AL916" t="s">
        <v>5857</v>
      </c>
      <c r="AM916" t="s">
        <v>4192</v>
      </c>
      <c r="AN916" t="s">
        <v>5858</v>
      </c>
    </row>
    <row r="917" spans="1:40" x14ac:dyDescent="0.3">
      <c r="A917" t="s">
        <v>871</v>
      </c>
      <c r="B917" t="s">
        <v>913</v>
      </c>
      <c r="C917" s="10">
        <v>408543</v>
      </c>
      <c r="D917">
        <v>85</v>
      </c>
      <c r="E917">
        <v>12</v>
      </c>
      <c r="F917">
        <v>258</v>
      </c>
      <c r="G917">
        <v>273</v>
      </c>
      <c r="H917">
        <v>0</v>
      </c>
      <c r="I917">
        <v>80.2</v>
      </c>
      <c r="J917">
        <v>0.2</v>
      </c>
      <c r="K917">
        <v>80.599999999999994</v>
      </c>
      <c r="L917">
        <v>0.5</v>
      </c>
      <c r="M917">
        <v>92.5</v>
      </c>
      <c r="N917">
        <v>0.1</v>
      </c>
      <c r="O917">
        <v>79.900000000000006</v>
      </c>
      <c r="P917">
        <v>0.8</v>
      </c>
      <c r="U917" t="s">
        <v>871</v>
      </c>
      <c r="V917">
        <f t="shared" si="141"/>
        <v>408543</v>
      </c>
      <c r="W917" t="str">
        <f t="shared" si="142"/>
        <v>Joshua Creek Public School</v>
      </c>
      <c r="X917" t="str">
        <f>VLOOKUP($C917,$AJ$3:$AN$4906,3,FALSE)</f>
        <v>1450 Arrowhead Road</v>
      </c>
      <c r="Y917" t="str">
        <f>VLOOKUP($C917,$AJ$3:$AN$4906,4,FALSE)</f>
        <v>Oakville</v>
      </c>
      <c r="Z917" t="str">
        <f>VLOOKUP($C917,$AJ$3:$AN$4906,5,FALSE)</f>
        <v>L6H7P9</v>
      </c>
      <c r="AA917">
        <f t="shared" si="143"/>
        <v>80.2</v>
      </c>
      <c r="AB917">
        <f t="shared" si="144"/>
        <v>0.2</v>
      </c>
      <c r="AC917">
        <f t="shared" si="145"/>
        <v>80.599999999999994</v>
      </c>
      <c r="AD917">
        <f t="shared" si="146"/>
        <v>0.5</v>
      </c>
      <c r="AE917">
        <f t="shared" si="147"/>
        <v>92.5</v>
      </c>
      <c r="AF917">
        <f t="shared" si="148"/>
        <v>0.1</v>
      </c>
      <c r="AG917">
        <f t="shared" si="149"/>
        <v>79.900000000000006</v>
      </c>
      <c r="AH917">
        <f t="shared" si="150"/>
        <v>0.8</v>
      </c>
      <c r="AJ917" s="9">
        <v>697095</v>
      </c>
      <c r="AK917" t="s">
        <v>5859</v>
      </c>
      <c r="AL917" t="s">
        <v>5860</v>
      </c>
      <c r="AM917" t="s">
        <v>4249</v>
      </c>
      <c r="AN917" t="s">
        <v>5861</v>
      </c>
    </row>
    <row r="918" spans="1:40" x14ac:dyDescent="0.3">
      <c r="A918" t="s">
        <v>871</v>
      </c>
      <c r="B918" t="s">
        <v>914</v>
      </c>
      <c r="C918" s="10">
        <v>291536</v>
      </c>
      <c r="D918">
        <v>56</v>
      </c>
      <c r="E918">
        <v>3</v>
      </c>
      <c r="F918">
        <v>72</v>
      </c>
      <c r="G918">
        <v>84</v>
      </c>
      <c r="H918">
        <v>0</v>
      </c>
      <c r="I918">
        <v>79.2</v>
      </c>
      <c r="J918">
        <v>0.3</v>
      </c>
      <c r="K918">
        <v>69.400000000000006</v>
      </c>
      <c r="L918">
        <v>-0.2</v>
      </c>
      <c r="M918">
        <v>83.9</v>
      </c>
      <c r="N918">
        <v>-0.5</v>
      </c>
      <c r="O918">
        <v>45.2</v>
      </c>
      <c r="P918">
        <v>-1.2</v>
      </c>
      <c r="U918" t="s">
        <v>871</v>
      </c>
      <c r="V918">
        <f t="shared" si="141"/>
        <v>291536</v>
      </c>
      <c r="W918" t="str">
        <f t="shared" si="142"/>
        <v>Kilbride Public School</v>
      </c>
      <c r="X918" t="str">
        <f>VLOOKUP($C918,$AJ$3:$AN$4906,3,FALSE)</f>
        <v>6611 Panton St</v>
      </c>
      <c r="Y918" t="str">
        <f>VLOOKUP($C918,$AJ$3:$AN$4906,4,FALSE)</f>
        <v>Kilbride</v>
      </c>
      <c r="Z918" t="str">
        <f>VLOOKUP($C918,$AJ$3:$AN$4906,5,FALSE)</f>
        <v>L7P0L8</v>
      </c>
      <c r="AA918">
        <f t="shared" si="143"/>
        <v>79.2</v>
      </c>
      <c r="AB918">
        <f t="shared" si="144"/>
        <v>0.3</v>
      </c>
      <c r="AC918">
        <f t="shared" si="145"/>
        <v>69.400000000000006</v>
      </c>
      <c r="AD918">
        <f t="shared" si="146"/>
        <v>-0.2</v>
      </c>
      <c r="AE918">
        <f t="shared" si="147"/>
        <v>83.9</v>
      </c>
      <c r="AF918">
        <f t="shared" si="148"/>
        <v>-0.5</v>
      </c>
      <c r="AG918">
        <f t="shared" si="149"/>
        <v>45.2</v>
      </c>
      <c r="AH918">
        <f t="shared" si="150"/>
        <v>-1.2</v>
      </c>
      <c r="AJ918" s="9">
        <v>701807</v>
      </c>
      <c r="AK918" t="s">
        <v>5862</v>
      </c>
      <c r="AL918" t="s">
        <v>5863</v>
      </c>
      <c r="AM918" t="s">
        <v>4249</v>
      </c>
      <c r="AN918" t="s">
        <v>5864</v>
      </c>
    </row>
    <row r="919" spans="1:40" x14ac:dyDescent="0.3">
      <c r="A919" t="s">
        <v>871</v>
      </c>
      <c r="B919" t="s">
        <v>915</v>
      </c>
      <c r="C919" s="10">
        <v>299855</v>
      </c>
      <c r="D919">
        <v>39</v>
      </c>
      <c r="E919">
        <v>24</v>
      </c>
      <c r="F919">
        <v>125</v>
      </c>
      <c r="G919">
        <v>83</v>
      </c>
      <c r="H919">
        <v>0</v>
      </c>
      <c r="I919">
        <v>48.4</v>
      </c>
      <c r="J919">
        <v>-0.8</v>
      </c>
      <c r="K919">
        <v>42.4</v>
      </c>
      <c r="L919">
        <v>-0.7</v>
      </c>
      <c r="M919">
        <v>73.5</v>
      </c>
      <c r="N919">
        <v>-0.2</v>
      </c>
      <c r="O919">
        <v>41</v>
      </c>
      <c r="P919">
        <v>0</v>
      </c>
      <c r="U919" t="s">
        <v>871</v>
      </c>
      <c r="V919">
        <f t="shared" si="141"/>
        <v>299855</v>
      </c>
      <c r="W919" t="str">
        <f t="shared" si="142"/>
        <v>Kings Road Public School</v>
      </c>
      <c r="X919" t="str">
        <f>VLOOKUP($C919,$AJ$3:$AN$4906,3,FALSE)</f>
        <v>660 Greenwood Dr</v>
      </c>
      <c r="Y919" t="str">
        <f>VLOOKUP($C919,$AJ$3:$AN$4906,4,FALSE)</f>
        <v>Burlington</v>
      </c>
      <c r="Z919" t="str">
        <f>VLOOKUP($C919,$AJ$3:$AN$4906,5,FALSE)</f>
        <v>L7T3P3</v>
      </c>
      <c r="AA919">
        <f t="shared" si="143"/>
        <v>48.4</v>
      </c>
      <c r="AB919">
        <f t="shared" si="144"/>
        <v>-0.8</v>
      </c>
      <c r="AC919">
        <f t="shared" si="145"/>
        <v>42.4</v>
      </c>
      <c r="AD919">
        <f t="shared" si="146"/>
        <v>-0.7</v>
      </c>
      <c r="AE919">
        <f t="shared" si="147"/>
        <v>73.5</v>
      </c>
      <c r="AF919">
        <f t="shared" si="148"/>
        <v>-0.2</v>
      </c>
      <c r="AG919">
        <f t="shared" si="149"/>
        <v>41</v>
      </c>
      <c r="AH919">
        <f t="shared" si="150"/>
        <v>0</v>
      </c>
      <c r="AJ919" s="9">
        <v>703222</v>
      </c>
      <c r="AK919" t="s">
        <v>465</v>
      </c>
      <c r="AL919" t="s">
        <v>5865</v>
      </c>
      <c r="AM919" t="s">
        <v>4249</v>
      </c>
      <c r="AN919" t="s">
        <v>5866</v>
      </c>
    </row>
    <row r="920" spans="1:40" x14ac:dyDescent="0.3">
      <c r="A920" t="s">
        <v>871</v>
      </c>
      <c r="B920" t="s">
        <v>916</v>
      </c>
      <c r="C920" s="10">
        <v>304271</v>
      </c>
      <c r="D920">
        <v>55</v>
      </c>
      <c r="E920">
        <v>23</v>
      </c>
      <c r="F920">
        <v>70</v>
      </c>
      <c r="G920">
        <v>79</v>
      </c>
      <c r="H920">
        <v>0</v>
      </c>
      <c r="I920">
        <v>80</v>
      </c>
      <c r="J920">
        <v>1</v>
      </c>
      <c r="K920">
        <v>82.9</v>
      </c>
      <c r="L920">
        <v>1.8</v>
      </c>
      <c r="M920">
        <v>89.2</v>
      </c>
      <c r="N920">
        <v>0.8</v>
      </c>
      <c r="O920">
        <v>43</v>
      </c>
      <c r="P920">
        <v>-0.6</v>
      </c>
      <c r="U920" t="s">
        <v>871</v>
      </c>
      <c r="V920">
        <f t="shared" si="141"/>
        <v>304271</v>
      </c>
      <c r="W920" t="str">
        <f t="shared" si="142"/>
        <v>Lakeshore Public School</v>
      </c>
      <c r="X920" t="str">
        <f>VLOOKUP($C920,$AJ$3:$AN$4906,3,FALSE)</f>
        <v>2243 Lakeshore Rd</v>
      </c>
      <c r="Y920" t="str">
        <f>VLOOKUP($C920,$AJ$3:$AN$4906,4,FALSE)</f>
        <v>Burlington</v>
      </c>
      <c r="Z920" t="str">
        <f>VLOOKUP($C920,$AJ$3:$AN$4906,5,FALSE)</f>
        <v>L7R1B1</v>
      </c>
      <c r="AA920">
        <f t="shared" si="143"/>
        <v>80</v>
      </c>
      <c r="AB920">
        <f t="shared" si="144"/>
        <v>1</v>
      </c>
      <c r="AC920">
        <f t="shared" si="145"/>
        <v>82.9</v>
      </c>
      <c r="AD920">
        <f t="shared" si="146"/>
        <v>1.8</v>
      </c>
      <c r="AE920">
        <f t="shared" si="147"/>
        <v>89.2</v>
      </c>
      <c r="AF920">
        <f t="shared" si="148"/>
        <v>0.8</v>
      </c>
      <c r="AG920">
        <f t="shared" si="149"/>
        <v>43</v>
      </c>
      <c r="AH920">
        <f t="shared" si="150"/>
        <v>-0.6</v>
      </c>
      <c r="AJ920" s="9">
        <v>696307</v>
      </c>
      <c r="AK920" t="s">
        <v>5867</v>
      </c>
      <c r="AL920" t="s">
        <v>5868</v>
      </c>
      <c r="AM920" t="s">
        <v>4192</v>
      </c>
      <c r="AN920" t="s">
        <v>5869</v>
      </c>
    </row>
    <row r="921" spans="1:40" x14ac:dyDescent="0.3">
      <c r="A921" t="s">
        <v>871</v>
      </c>
      <c r="B921" t="s">
        <v>917</v>
      </c>
      <c r="C921" s="10">
        <v>312460</v>
      </c>
      <c r="D921">
        <v>46</v>
      </c>
      <c r="E921">
        <v>10</v>
      </c>
      <c r="F921">
        <v>41</v>
      </c>
      <c r="H921">
        <v>0</v>
      </c>
      <c r="I921">
        <v>84.1</v>
      </c>
      <c r="J921">
        <v>1</v>
      </c>
      <c r="K921">
        <v>70.7</v>
      </c>
      <c r="L921">
        <v>0.4</v>
      </c>
      <c r="U921" t="s">
        <v>871</v>
      </c>
      <c r="V921">
        <f t="shared" si="141"/>
        <v>312460</v>
      </c>
      <c r="W921" t="str">
        <f t="shared" si="142"/>
        <v>Limehouse Public School</v>
      </c>
      <c r="X921" t="str">
        <f>VLOOKUP($C921,$AJ$3:$AN$4906,3,FALSE)</f>
        <v>11139 22 Side Rd</v>
      </c>
      <c r="Y921" t="str">
        <f>VLOOKUP($C921,$AJ$3:$AN$4906,4,FALSE)</f>
        <v>Limehouse</v>
      </c>
      <c r="Z921" t="str">
        <f>VLOOKUP($C921,$AJ$3:$AN$4906,5,FALSE)</f>
        <v>L0P1H0</v>
      </c>
      <c r="AA921">
        <f t="shared" si="143"/>
        <v>84.1</v>
      </c>
      <c r="AB921">
        <f t="shared" si="144"/>
        <v>1</v>
      </c>
      <c r="AC921">
        <f t="shared" si="145"/>
        <v>70.7</v>
      </c>
      <c r="AD921">
        <f t="shared" si="146"/>
        <v>0.4</v>
      </c>
      <c r="AE921">
        <f t="shared" si="147"/>
        <v>0</v>
      </c>
      <c r="AF921">
        <f t="shared" si="148"/>
        <v>0</v>
      </c>
      <c r="AG921">
        <f t="shared" si="149"/>
        <v>0</v>
      </c>
      <c r="AH921">
        <f t="shared" si="150"/>
        <v>0</v>
      </c>
      <c r="AJ921" s="9">
        <v>706337</v>
      </c>
      <c r="AK921" t="s">
        <v>5870</v>
      </c>
      <c r="AL921" t="s">
        <v>5871</v>
      </c>
      <c r="AM921" t="s">
        <v>4192</v>
      </c>
      <c r="AN921" t="s">
        <v>5872</v>
      </c>
    </row>
    <row r="922" spans="1:40" x14ac:dyDescent="0.3">
      <c r="A922" t="s">
        <v>871</v>
      </c>
      <c r="B922" t="s">
        <v>918</v>
      </c>
      <c r="C922" s="10">
        <v>495263</v>
      </c>
      <c r="D922">
        <v>58</v>
      </c>
      <c r="E922">
        <v>19</v>
      </c>
      <c r="F922">
        <v>96</v>
      </c>
      <c r="G922">
        <v>81</v>
      </c>
      <c r="H922">
        <v>0</v>
      </c>
      <c r="I922">
        <v>72.400000000000006</v>
      </c>
      <c r="J922">
        <v>0.2</v>
      </c>
      <c r="K922">
        <v>57.3</v>
      </c>
      <c r="L922">
        <v>-0.6</v>
      </c>
      <c r="M922">
        <v>92.6</v>
      </c>
      <c r="N922">
        <v>0.8</v>
      </c>
      <c r="O922">
        <v>46.9</v>
      </c>
      <c r="P922">
        <v>-0.6</v>
      </c>
      <c r="U922" t="s">
        <v>871</v>
      </c>
      <c r="V922">
        <f t="shared" si="141"/>
        <v>495263</v>
      </c>
      <c r="W922" t="str">
        <f t="shared" si="142"/>
        <v>Makwendam Public School</v>
      </c>
      <c r="X922" t="str">
        <f>VLOOKUP($C922,$AJ$3:$AN$4906,3,FALSE)</f>
        <v>565 Woodview Rd</v>
      </c>
      <c r="Y922" t="str">
        <f>VLOOKUP($C922,$AJ$3:$AN$4906,4,FALSE)</f>
        <v>Burlington</v>
      </c>
      <c r="Z922" t="str">
        <f>VLOOKUP($C922,$AJ$3:$AN$4906,5,FALSE)</f>
        <v>L7N2Z9</v>
      </c>
      <c r="AA922">
        <f t="shared" si="143"/>
        <v>72.400000000000006</v>
      </c>
      <c r="AB922">
        <f t="shared" si="144"/>
        <v>0.2</v>
      </c>
      <c r="AC922">
        <f t="shared" si="145"/>
        <v>57.3</v>
      </c>
      <c r="AD922">
        <f t="shared" si="146"/>
        <v>-0.6</v>
      </c>
      <c r="AE922">
        <f t="shared" si="147"/>
        <v>92.6</v>
      </c>
      <c r="AF922">
        <f t="shared" si="148"/>
        <v>0.8</v>
      </c>
      <c r="AG922">
        <f t="shared" si="149"/>
        <v>46.9</v>
      </c>
      <c r="AH922">
        <f t="shared" si="150"/>
        <v>-0.6</v>
      </c>
      <c r="AJ922" s="9">
        <v>857238</v>
      </c>
      <c r="AK922" t="s">
        <v>5873</v>
      </c>
      <c r="AL922" t="s">
        <v>5874</v>
      </c>
      <c r="AM922" t="s">
        <v>4249</v>
      </c>
      <c r="AN922" t="s">
        <v>5875</v>
      </c>
    </row>
    <row r="923" spans="1:40" x14ac:dyDescent="0.3">
      <c r="A923" t="s">
        <v>871</v>
      </c>
      <c r="B923" t="s">
        <v>919</v>
      </c>
      <c r="C923" s="10">
        <v>334693</v>
      </c>
      <c r="D923">
        <v>79</v>
      </c>
      <c r="E923">
        <v>9</v>
      </c>
      <c r="F923">
        <v>90</v>
      </c>
      <c r="G923">
        <v>187</v>
      </c>
      <c r="H923">
        <v>0</v>
      </c>
      <c r="I923">
        <v>64.400000000000006</v>
      </c>
      <c r="J923">
        <v>-0.9</v>
      </c>
      <c r="K923">
        <v>61.1</v>
      </c>
      <c r="L923">
        <v>-1.2</v>
      </c>
      <c r="M923">
        <v>80.7</v>
      </c>
      <c r="N923">
        <v>-1.1000000000000001</v>
      </c>
      <c r="O923">
        <v>57.2</v>
      </c>
      <c r="P923">
        <v>-0.9</v>
      </c>
      <c r="U923" t="s">
        <v>871</v>
      </c>
      <c r="V923">
        <f t="shared" si="141"/>
        <v>334693</v>
      </c>
      <c r="W923" t="str">
        <f t="shared" si="142"/>
        <v>Maple Grove Public School</v>
      </c>
      <c r="X923" t="str">
        <f>VLOOKUP($C923,$AJ$3:$AN$4906,3,FALSE)</f>
        <v>288 Maple Grove Dr</v>
      </c>
      <c r="Y923" t="str">
        <f>VLOOKUP($C923,$AJ$3:$AN$4906,4,FALSE)</f>
        <v>Oakville</v>
      </c>
      <c r="Z923" t="str">
        <f>VLOOKUP($C923,$AJ$3:$AN$4906,5,FALSE)</f>
        <v>L6J4V5</v>
      </c>
      <c r="AA923">
        <f t="shared" si="143"/>
        <v>64.400000000000006</v>
      </c>
      <c r="AB923">
        <f t="shared" si="144"/>
        <v>-0.9</v>
      </c>
      <c r="AC923">
        <f t="shared" si="145"/>
        <v>61.1</v>
      </c>
      <c r="AD923">
        <f t="shared" si="146"/>
        <v>-1.2</v>
      </c>
      <c r="AE923">
        <f t="shared" si="147"/>
        <v>80.7</v>
      </c>
      <c r="AF923">
        <f t="shared" si="148"/>
        <v>-1.1000000000000001</v>
      </c>
      <c r="AG923">
        <f t="shared" si="149"/>
        <v>57.2</v>
      </c>
      <c r="AH923">
        <f t="shared" si="150"/>
        <v>-0.9</v>
      </c>
      <c r="AJ923" s="9">
        <v>730441</v>
      </c>
      <c r="AK923" t="s">
        <v>5876</v>
      </c>
      <c r="AL923" t="s">
        <v>5877</v>
      </c>
      <c r="AM923" t="s">
        <v>4192</v>
      </c>
      <c r="AN923" t="s">
        <v>5878</v>
      </c>
    </row>
    <row r="924" spans="1:40" x14ac:dyDescent="0.3">
      <c r="A924" t="s">
        <v>871</v>
      </c>
      <c r="B924" t="s">
        <v>920</v>
      </c>
      <c r="C924" s="10">
        <v>336122</v>
      </c>
      <c r="D924">
        <v>48</v>
      </c>
      <c r="E924">
        <v>14</v>
      </c>
      <c r="F924">
        <v>131</v>
      </c>
      <c r="G924">
        <v>155</v>
      </c>
      <c r="H924">
        <v>0</v>
      </c>
      <c r="I924">
        <v>79.400000000000006</v>
      </c>
      <c r="J924">
        <v>0.8</v>
      </c>
      <c r="K924">
        <v>67.900000000000006</v>
      </c>
      <c r="L924">
        <v>0.3</v>
      </c>
      <c r="M924">
        <v>86.5</v>
      </c>
      <c r="N924">
        <v>0.4</v>
      </c>
      <c r="O924">
        <v>63.9</v>
      </c>
      <c r="P924">
        <v>1</v>
      </c>
      <c r="U924" t="s">
        <v>871</v>
      </c>
      <c r="V924">
        <f t="shared" si="141"/>
        <v>336122</v>
      </c>
      <c r="W924" t="str">
        <f t="shared" si="142"/>
        <v>Maplehurst Public School</v>
      </c>
      <c r="X924" t="str">
        <f>VLOOKUP($C924,$AJ$3:$AN$4906,3,FALSE)</f>
        <v>481 Plains Rd E</v>
      </c>
      <c r="Y924" t="str">
        <f>VLOOKUP($C924,$AJ$3:$AN$4906,4,FALSE)</f>
        <v>Burlington</v>
      </c>
      <c r="Z924" t="str">
        <f>VLOOKUP($C924,$AJ$3:$AN$4906,5,FALSE)</f>
        <v>L7T2E2</v>
      </c>
      <c r="AA924">
        <f t="shared" si="143"/>
        <v>79.400000000000006</v>
      </c>
      <c r="AB924">
        <f t="shared" si="144"/>
        <v>0.8</v>
      </c>
      <c r="AC924">
        <f t="shared" si="145"/>
        <v>67.900000000000006</v>
      </c>
      <c r="AD924">
        <f t="shared" si="146"/>
        <v>0.3</v>
      </c>
      <c r="AE924">
        <f t="shared" si="147"/>
        <v>86.5</v>
      </c>
      <c r="AF924">
        <f t="shared" si="148"/>
        <v>0.4</v>
      </c>
      <c r="AG924">
        <f t="shared" si="149"/>
        <v>63.9</v>
      </c>
      <c r="AH924">
        <f t="shared" si="150"/>
        <v>1</v>
      </c>
      <c r="AJ924" s="9">
        <v>706957</v>
      </c>
      <c r="AK924" t="s">
        <v>5879</v>
      </c>
      <c r="AL924" t="s">
        <v>5880</v>
      </c>
      <c r="AM924" t="s">
        <v>4249</v>
      </c>
      <c r="AN924" t="s">
        <v>5881</v>
      </c>
    </row>
    <row r="925" spans="1:40" x14ac:dyDescent="0.3">
      <c r="A925" t="s">
        <v>871</v>
      </c>
      <c r="B925" t="s">
        <v>921</v>
      </c>
      <c r="C925" s="10">
        <v>345229</v>
      </c>
      <c r="D925">
        <v>57</v>
      </c>
      <c r="E925">
        <v>11</v>
      </c>
      <c r="F925">
        <v>228</v>
      </c>
      <c r="G925">
        <v>229</v>
      </c>
      <c r="H925">
        <v>0</v>
      </c>
      <c r="I925">
        <v>65.400000000000006</v>
      </c>
      <c r="J925">
        <v>-0.5</v>
      </c>
      <c r="K925">
        <v>50</v>
      </c>
      <c r="L925">
        <v>-1.3</v>
      </c>
      <c r="M925">
        <v>77.099999999999994</v>
      </c>
      <c r="N925">
        <v>-1.1000000000000001</v>
      </c>
      <c r="O925">
        <v>46.3</v>
      </c>
      <c r="P925">
        <v>-0.9</v>
      </c>
      <c r="U925" t="s">
        <v>871</v>
      </c>
      <c r="V925">
        <f t="shared" si="141"/>
        <v>345229</v>
      </c>
      <c r="W925" t="str">
        <f t="shared" si="142"/>
        <v>Martin Street Public School</v>
      </c>
      <c r="X925" t="str">
        <f>VLOOKUP($C925,$AJ$3:$AN$4906,3,FALSE)</f>
        <v>184 Martin St</v>
      </c>
      <c r="Y925" t="str">
        <f>VLOOKUP($C925,$AJ$3:$AN$4906,4,FALSE)</f>
        <v>Milton</v>
      </c>
      <c r="Z925" t="str">
        <f>VLOOKUP($C925,$AJ$3:$AN$4906,5,FALSE)</f>
        <v>L9T2R4</v>
      </c>
      <c r="AA925">
        <f t="shared" si="143"/>
        <v>65.400000000000006</v>
      </c>
      <c r="AB925">
        <f t="shared" si="144"/>
        <v>-0.5</v>
      </c>
      <c r="AC925">
        <f t="shared" si="145"/>
        <v>50</v>
      </c>
      <c r="AD925">
        <f t="shared" si="146"/>
        <v>-1.3</v>
      </c>
      <c r="AE925">
        <f t="shared" si="147"/>
        <v>77.099999999999994</v>
      </c>
      <c r="AF925">
        <f t="shared" si="148"/>
        <v>-1.1000000000000001</v>
      </c>
      <c r="AG925">
        <f t="shared" si="149"/>
        <v>46.3</v>
      </c>
      <c r="AH925">
        <f t="shared" si="150"/>
        <v>-0.9</v>
      </c>
      <c r="AJ925" s="9">
        <v>708038</v>
      </c>
      <c r="AK925" t="s">
        <v>3438</v>
      </c>
      <c r="AL925" t="s">
        <v>5882</v>
      </c>
      <c r="AM925" t="s">
        <v>4192</v>
      </c>
      <c r="AN925" t="s">
        <v>5883</v>
      </c>
    </row>
    <row r="926" spans="1:40" x14ac:dyDescent="0.3">
      <c r="A926" t="s">
        <v>871</v>
      </c>
      <c r="B926" t="s">
        <v>922</v>
      </c>
      <c r="C926" s="10">
        <v>353183</v>
      </c>
      <c r="D926">
        <v>35</v>
      </c>
      <c r="E926">
        <v>11</v>
      </c>
      <c r="F926">
        <v>116</v>
      </c>
      <c r="G926">
        <v>145</v>
      </c>
      <c r="H926">
        <v>0</v>
      </c>
      <c r="I926">
        <v>66.8</v>
      </c>
      <c r="J926">
        <v>-0.1</v>
      </c>
      <c r="K926">
        <v>60.3</v>
      </c>
      <c r="L926">
        <v>-0.1</v>
      </c>
      <c r="M926">
        <v>67.599999999999994</v>
      </c>
      <c r="N926">
        <v>-1.6</v>
      </c>
      <c r="O926">
        <v>44.1</v>
      </c>
      <c r="P926">
        <v>-0.3</v>
      </c>
      <c r="U926" t="s">
        <v>871</v>
      </c>
      <c r="V926">
        <f t="shared" si="141"/>
        <v>353183</v>
      </c>
      <c r="W926" t="str">
        <f t="shared" si="142"/>
        <v>McKenzie-Smith Bennett Public School</v>
      </c>
      <c r="X926" t="str">
        <f>VLOOKUP($C926,$AJ$3:$AN$4906,3,FALSE)</f>
        <v>69 Acton Blvd</v>
      </c>
      <c r="Y926" t="str">
        <f>VLOOKUP($C926,$AJ$3:$AN$4906,4,FALSE)</f>
        <v>Acton</v>
      </c>
      <c r="Z926" t="str">
        <f>VLOOKUP($C926,$AJ$3:$AN$4906,5,FALSE)</f>
        <v>L7J2H4</v>
      </c>
      <c r="AA926">
        <f t="shared" si="143"/>
        <v>66.8</v>
      </c>
      <c r="AB926">
        <f t="shared" si="144"/>
        <v>-0.1</v>
      </c>
      <c r="AC926">
        <f t="shared" si="145"/>
        <v>60.3</v>
      </c>
      <c r="AD926">
        <f t="shared" si="146"/>
        <v>-0.1</v>
      </c>
      <c r="AE926">
        <f t="shared" si="147"/>
        <v>67.599999999999994</v>
      </c>
      <c r="AF926">
        <f t="shared" si="148"/>
        <v>-1.6</v>
      </c>
      <c r="AG926">
        <f t="shared" si="149"/>
        <v>44.1</v>
      </c>
      <c r="AH926">
        <f t="shared" si="150"/>
        <v>-0.3</v>
      </c>
      <c r="AJ926" s="9">
        <v>708070</v>
      </c>
      <c r="AK926" t="s">
        <v>1887</v>
      </c>
      <c r="AL926" t="s">
        <v>5884</v>
      </c>
      <c r="AM926" t="s">
        <v>4192</v>
      </c>
      <c r="AN926" t="s">
        <v>5885</v>
      </c>
    </row>
    <row r="927" spans="1:40" x14ac:dyDescent="0.3">
      <c r="A927" t="s">
        <v>871</v>
      </c>
      <c r="B927" t="s">
        <v>923</v>
      </c>
      <c r="C927" s="10">
        <v>368857</v>
      </c>
      <c r="D927">
        <v>59</v>
      </c>
      <c r="E927">
        <v>19</v>
      </c>
      <c r="F927">
        <v>103</v>
      </c>
      <c r="G927">
        <v>106</v>
      </c>
      <c r="H927">
        <v>0</v>
      </c>
      <c r="I927">
        <v>49.5</v>
      </c>
      <c r="J927">
        <v>-1.6</v>
      </c>
      <c r="K927">
        <v>55.3</v>
      </c>
      <c r="L927">
        <v>-0.9</v>
      </c>
      <c r="M927">
        <v>67</v>
      </c>
      <c r="N927">
        <v>-2</v>
      </c>
      <c r="O927">
        <v>33</v>
      </c>
      <c r="P927">
        <v>-1.7</v>
      </c>
      <c r="U927" t="s">
        <v>871</v>
      </c>
      <c r="V927">
        <f t="shared" si="141"/>
        <v>368857</v>
      </c>
      <c r="W927" t="str">
        <f t="shared" si="142"/>
        <v>Mohawk Gardens Public School</v>
      </c>
      <c r="X927" t="str">
        <f>VLOOKUP($C927,$AJ$3:$AN$4906,3,FALSE)</f>
        <v>5280 Spruce Ave</v>
      </c>
      <c r="Y927" t="str">
        <f>VLOOKUP($C927,$AJ$3:$AN$4906,4,FALSE)</f>
        <v>Burlington</v>
      </c>
      <c r="Z927" t="str">
        <f>VLOOKUP($C927,$AJ$3:$AN$4906,5,FALSE)</f>
        <v>L7L1N3</v>
      </c>
      <c r="AA927">
        <f t="shared" si="143"/>
        <v>49.5</v>
      </c>
      <c r="AB927">
        <f t="shared" si="144"/>
        <v>-1.6</v>
      </c>
      <c r="AC927">
        <f t="shared" si="145"/>
        <v>55.3</v>
      </c>
      <c r="AD927">
        <f t="shared" si="146"/>
        <v>-0.9</v>
      </c>
      <c r="AE927">
        <f t="shared" si="147"/>
        <v>67</v>
      </c>
      <c r="AF927">
        <f t="shared" si="148"/>
        <v>-2</v>
      </c>
      <c r="AG927">
        <f t="shared" si="149"/>
        <v>33</v>
      </c>
      <c r="AH927">
        <f t="shared" si="150"/>
        <v>-1.7</v>
      </c>
      <c r="AJ927" s="9">
        <v>708143</v>
      </c>
      <c r="AK927" t="s">
        <v>5886</v>
      </c>
      <c r="AL927" t="s">
        <v>5887</v>
      </c>
      <c r="AM927" t="s">
        <v>4192</v>
      </c>
      <c r="AN927" t="s">
        <v>5888</v>
      </c>
    </row>
    <row r="928" spans="1:40" x14ac:dyDescent="0.3">
      <c r="A928" t="s">
        <v>871</v>
      </c>
      <c r="B928" t="s">
        <v>924</v>
      </c>
      <c r="C928" s="10">
        <v>376086</v>
      </c>
      <c r="D928">
        <v>52</v>
      </c>
      <c r="E928">
        <v>22</v>
      </c>
      <c r="F928">
        <v>84</v>
      </c>
      <c r="G928">
        <v>129</v>
      </c>
      <c r="H928">
        <v>0</v>
      </c>
      <c r="I928">
        <v>53</v>
      </c>
      <c r="J928">
        <v>-0.9</v>
      </c>
      <c r="K928">
        <v>46.4</v>
      </c>
      <c r="L928">
        <v>-1.1000000000000001</v>
      </c>
      <c r="M928">
        <v>67.8</v>
      </c>
      <c r="N928">
        <v>-1.4</v>
      </c>
      <c r="O928">
        <v>32.6</v>
      </c>
      <c r="P928">
        <v>-1.3</v>
      </c>
      <c r="U928" t="s">
        <v>871</v>
      </c>
      <c r="V928">
        <f t="shared" si="141"/>
        <v>376086</v>
      </c>
      <c r="W928" t="str">
        <f t="shared" si="142"/>
        <v>Montclair Public School</v>
      </c>
      <c r="X928" t="str">
        <f>VLOOKUP($C928,$AJ$3:$AN$4906,3,FALSE)</f>
        <v>1285 Montclair Dr</v>
      </c>
      <c r="Y928" t="str">
        <f>VLOOKUP($C928,$AJ$3:$AN$4906,4,FALSE)</f>
        <v>Oakville</v>
      </c>
      <c r="Z928" t="str">
        <f>VLOOKUP($C928,$AJ$3:$AN$4906,5,FALSE)</f>
        <v>L6H1Z3</v>
      </c>
      <c r="AA928">
        <f t="shared" si="143"/>
        <v>53</v>
      </c>
      <c r="AB928">
        <f t="shared" si="144"/>
        <v>-0.9</v>
      </c>
      <c r="AC928">
        <f t="shared" si="145"/>
        <v>46.4</v>
      </c>
      <c r="AD928">
        <f t="shared" si="146"/>
        <v>-1.1000000000000001</v>
      </c>
      <c r="AE928">
        <f t="shared" si="147"/>
        <v>67.8</v>
      </c>
      <c r="AF928">
        <f t="shared" si="148"/>
        <v>-1.4</v>
      </c>
      <c r="AG928">
        <f t="shared" si="149"/>
        <v>32.6</v>
      </c>
      <c r="AH928">
        <f t="shared" si="150"/>
        <v>-1.3</v>
      </c>
      <c r="AJ928" s="9">
        <v>714909</v>
      </c>
      <c r="AK928" t="s">
        <v>3871</v>
      </c>
      <c r="AL928" t="s">
        <v>5889</v>
      </c>
      <c r="AM928" t="s">
        <v>4249</v>
      </c>
      <c r="AN928" t="s">
        <v>5890</v>
      </c>
    </row>
    <row r="929" spans="1:40" x14ac:dyDescent="0.3">
      <c r="A929" t="s">
        <v>871</v>
      </c>
      <c r="B929" t="s">
        <v>925</v>
      </c>
      <c r="C929" s="10">
        <v>380199</v>
      </c>
      <c r="D929">
        <v>72</v>
      </c>
      <c r="E929">
        <v>13</v>
      </c>
      <c r="F929">
        <v>164</v>
      </c>
      <c r="G929">
        <v>187</v>
      </c>
      <c r="H929">
        <v>0</v>
      </c>
      <c r="I929">
        <v>92.4</v>
      </c>
      <c r="J929">
        <v>1.3</v>
      </c>
      <c r="K929">
        <v>82.3</v>
      </c>
      <c r="L929">
        <v>0.9</v>
      </c>
      <c r="M929">
        <v>97.6</v>
      </c>
      <c r="N929">
        <v>1</v>
      </c>
      <c r="O929">
        <v>90.4</v>
      </c>
      <c r="P929">
        <v>2.1</v>
      </c>
      <c r="U929" t="s">
        <v>871</v>
      </c>
      <c r="V929">
        <f t="shared" si="141"/>
        <v>380199</v>
      </c>
      <c r="W929" t="str">
        <f t="shared" si="142"/>
        <v>Munn's Public School</v>
      </c>
      <c r="X929" t="str">
        <f>VLOOKUP($C929,$AJ$3:$AN$4906,3,FALSE)</f>
        <v>1511 Sixth Line</v>
      </c>
      <c r="Y929" t="str">
        <f>VLOOKUP($C929,$AJ$3:$AN$4906,4,FALSE)</f>
        <v>Oakville</v>
      </c>
      <c r="Z929" t="str">
        <f>VLOOKUP($C929,$AJ$3:$AN$4906,5,FALSE)</f>
        <v>L6H1X8</v>
      </c>
      <c r="AA929">
        <f t="shared" si="143"/>
        <v>92.4</v>
      </c>
      <c r="AB929">
        <f t="shared" si="144"/>
        <v>1.3</v>
      </c>
      <c r="AC929">
        <f t="shared" si="145"/>
        <v>82.3</v>
      </c>
      <c r="AD929">
        <f t="shared" si="146"/>
        <v>0.9</v>
      </c>
      <c r="AE929">
        <f t="shared" si="147"/>
        <v>97.6</v>
      </c>
      <c r="AF929">
        <f t="shared" si="148"/>
        <v>1</v>
      </c>
      <c r="AG929">
        <f t="shared" si="149"/>
        <v>90.4</v>
      </c>
      <c r="AH929">
        <f t="shared" si="150"/>
        <v>2.1</v>
      </c>
      <c r="AJ929" s="9">
        <v>716405</v>
      </c>
      <c r="AK929" t="s">
        <v>3874</v>
      </c>
      <c r="AL929" t="s">
        <v>5891</v>
      </c>
      <c r="AM929" t="s">
        <v>5892</v>
      </c>
      <c r="AN929" t="s">
        <v>5893</v>
      </c>
    </row>
    <row r="930" spans="1:40" x14ac:dyDescent="0.3">
      <c r="A930" t="s">
        <v>871</v>
      </c>
      <c r="B930" t="s">
        <v>926</v>
      </c>
      <c r="C930" s="10">
        <v>383570</v>
      </c>
      <c r="D930">
        <v>75</v>
      </c>
      <c r="E930">
        <v>12</v>
      </c>
      <c r="F930">
        <v>97</v>
      </c>
      <c r="G930">
        <v>97</v>
      </c>
      <c r="H930">
        <v>0</v>
      </c>
      <c r="I930">
        <v>76.8</v>
      </c>
      <c r="J930">
        <v>0.1</v>
      </c>
      <c r="K930">
        <v>68</v>
      </c>
      <c r="L930">
        <v>-0.4</v>
      </c>
      <c r="M930">
        <v>93.3</v>
      </c>
      <c r="N930">
        <v>0.4</v>
      </c>
      <c r="O930">
        <v>71.099999999999994</v>
      </c>
      <c r="P930">
        <v>0.5</v>
      </c>
      <c r="U930" t="s">
        <v>871</v>
      </c>
      <c r="V930">
        <f t="shared" si="141"/>
        <v>383570</v>
      </c>
      <c r="W930" t="str">
        <f t="shared" si="142"/>
        <v>New Central Public School</v>
      </c>
      <c r="X930" t="str">
        <f>VLOOKUP($C930,$AJ$3:$AN$4906,3,FALSE)</f>
        <v>133 Balsam Dr</v>
      </c>
      <c r="Y930" t="str">
        <f>VLOOKUP($C930,$AJ$3:$AN$4906,4,FALSE)</f>
        <v>Oakville</v>
      </c>
      <c r="Z930" t="str">
        <f>VLOOKUP($C930,$AJ$3:$AN$4906,5,FALSE)</f>
        <v>L6J3X4</v>
      </c>
      <c r="AA930">
        <f t="shared" si="143"/>
        <v>76.8</v>
      </c>
      <c r="AB930">
        <f t="shared" si="144"/>
        <v>0.1</v>
      </c>
      <c r="AC930">
        <f t="shared" si="145"/>
        <v>68</v>
      </c>
      <c r="AD930">
        <f t="shared" si="146"/>
        <v>-0.4</v>
      </c>
      <c r="AE930">
        <f t="shared" si="147"/>
        <v>93.3</v>
      </c>
      <c r="AF930">
        <f t="shared" si="148"/>
        <v>0.4</v>
      </c>
      <c r="AG930">
        <f t="shared" si="149"/>
        <v>71.099999999999994</v>
      </c>
      <c r="AH930">
        <f t="shared" si="150"/>
        <v>0.5</v>
      </c>
      <c r="AJ930" s="9">
        <v>718114</v>
      </c>
      <c r="AK930" t="s">
        <v>5894</v>
      </c>
      <c r="AL930" t="s">
        <v>5895</v>
      </c>
      <c r="AM930" t="s">
        <v>4192</v>
      </c>
      <c r="AN930" t="s">
        <v>5896</v>
      </c>
    </row>
    <row r="931" spans="1:40" x14ac:dyDescent="0.3">
      <c r="A931" t="s">
        <v>871</v>
      </c>
      <c r="B931" t="s">
        <v>424</v>
      </c>
      <c r="C931" s="10">
        <v>414646</v>
      </c>
      <c r="D931">
        <v>58</v>
      </c>
      <c r="E931">
        <v>29</v>
      </c>
      <c r="F931">
        <v>82</v>
      </c>
      <c r="H931">
        <v>0</v>
      </c>
      <c r="I931">
        <v>56.7</v>
      </c>
      <c r="J931">
        <v>-0.4</v>
      </c>
      <c r="K931">
        <v>48.8</v>
      </c>
      <c r="L931">
        <v>-0.4</v>
      </c>
      <c r="U931" t="s">
        <v>871</v>
      </c>
      <c r="V931">
        <f t="shared" si="141"/>
        <v>414646</v>
      </c>
      <c r="W931" t="str">
        <f t="shared" si="142"/>
        <v>Oakwood Public School</v>
      </c>
      <c r="X931" t="str">
        <f>VLOOKUP($C931,$AJ$3:$AN$4906,3,FALSE)</f>
        <v>357 Bartos Dr</v>
      </c>
      <c r="Y931" t="str">
        <f>VLOOKUP($C931,$AJ$3:$AN$4906,4,FALSE)</f>
        <v>Oakville</v>
      </c>
      <c r="Z931" t="str">
        <f>VLOOKUP($C931,$AJ$3:$AN$4906,5,FALSE)</f>
        <v>L6K3E5</v>
      </c>
      <c r="AA931">
        <f t="shared" si="143"/>
        <v>56.7</v>
      </c>
      <c r="AB931">
        <f t="shared" si="144"/>
        <v>-0.4</v>
      </c>
      <c r="AC931">
        <f t="shared" si="145"/>
        <v>48.8</v>
      </c>
      <c r="AD931">
        <f t="shared" si="146"/>
        <v>-0.4</v>
      </c>
      <c r="AE931">
        <f t="shared" si="147"/>
        <v>0</v>
      </c>
      <c r="AF931">
        <f t="shared" si="148"/>
        <v>0</v>
      </c>
      <c r="AG931">
        <f t="shared" si="149"/>
        <v>0</v>
      </c>
      <c r="AH931">
        <f t="shared" si="150"/>
        <v>0</v>
      </c>
      <c r="AJ931" s="9">
        <v>819219</v>
      </c>
      <c r="AK931" t="s">
        <v>472</v>
      </c>
      <c r="AL931" t="s">
        <v>5897</v>
      </c>
      <c r="AM931" t="s">
        <v>4192</v>
      </c>
      <c r="AN931" t="s">
        <v>5898</v>
      </c>
    </row>
    <row r="932" spans="1:40" x14ac:dyDescent="0.3">
      <c r="A932" t="s">
        <v>871</v>
      </c>
      <c r="B932" t="s">
        <v>927</v>
      </c>
      <c r="C932" s="10">
        <v>76727</v>
      </c>
      <c r="D932">
        <v>85</v>
      </c>
      <c r="E932">
        <v>9</v>
      </c>
      <c r="F932">
        <v>258</v>
      </c>
      <c r="G932">
        <v>261</v>
      </c>
      <c r="H932">
        <v>0</v>
      </c>
      <c r="I932">
        <v>71.900000000000006</v>
      </c>
      <c r="J932">
        <v>-0.2</v>
      </c>
      <c r="K932">
        <v>69.400000000000006</v>
      </c>
      <c r="L932">
        <v>0</v>
      </c>
      <c r="M932">
        <v>86.8</v>
      </c>
      <c r="N932">
        <v>-0.4</v>
      </c>
      <c r="O932">
        <v>64.400000000000006</v>
      </c>
      <c r="P932">
        <v>-0.3</v>
      </c>
      <c r="U932" t="s">
        <v>871</v>
      </c>
      <c r="V932">
        <f t="shared" si="141"/>
        <v>76727</v>
      </c>
      <c r="W932" t="str">
        <f t="shared" si="142"/>
        <v>Oodenawi Public School</v>
      </c>
      <c r="X932" t="str">
        <f>VLOOKUP($C932,$AJ$3:$AN$4906,3,FALSE)</f>
        <v>385 Sixteen Mile Drive</v>
      </c>
      <c r="Y932" t="str">
        <f>VLOOKUP($C932,$AJ$3:$AN$4906,4,FALSE)</f>
        <v>Oakville</v>
      </c>
      <c r="Z932" t="str">
        <f>VLOOKUP($C932,$AJ$3:$AN$4906,5,FALSE)</f>
        <v>L6M0Z4</v>
      </c>
      <c r="AA932">
        <f t="shared" si="143"/>
        <v>71.900000000000006</v>
      </c>
      <c r="AB932">
        <f t="shared" si="144"/>
        <v>-0.2</v>
      </c>
      <c r="AC932">
        <f t="shared" si="145"/>
        <v>69.400000000000006</v>
      </c>
      <c r="AD932">
        <f t="shared" si="146"/>
        <v>0</v>
      </c>
      <c r="AE932">
        <f t="shared" si="147"/>
        <v>86.8</v>
      </c>
      <c r="AF932">
        <f t="shared" si="148"/>
        <v>-0.4</v>
      </c>
      <c r="AG932">
        <f t="shared" si="149"/>
        <v>64.400000000000006</v>
      </c>
      <c r="AH932">
        <f t="shared" si="150"/>
        <v>-0.3</v>
      </c>
      <c r="AJ932" s="9">
        <v>722790</v>
      </c>
      <c r="AK932" t="s">
        <v>5899</v>
      </c>
      <c r="AL932" t="s">
        <v>5900</v>
      </c>
      <c r="AM932" t="s">
        <v>4249</v>
      </c>
      <c r="AN932" t="s">
        <v>5901</v>
      </c>
    </row>
    <row r="933" spans="1:40" x14ac:dyDescent="0.3">
      <c r="A933" t="s">
        <v>871</v>
      </c>
      <c r="B933" t="s">
        <v>928</v>
      </c>
      <c r="C933" s="10">
        <v>421472</v>
      </c>
      <c r="D933">
        <v>75</v>
      </c>
      <c r="E933">
        <v>11</v>
      </c>
      <c r="F933">
        <v>166</v>
      </c>
      <c r="G933">
        <v>141</v>
      </c>
      <c r="H933">
        <v>0</v>
      </c>
      <c r="I933">
        <v>78</v>
      </c>
      <c r="J933">
        <v>0</v>
      </c>
      <c r="K933">
        <v>71.099999999999994</v>
      </c>
      <c r="L933">
        <v>-0.3</v>
      </c>
      <c r="M933">
        <v>88.7</v>
      </c>
      <c r="N933">
        <v>-0.4</v>
      </c>
      <c r="O933">
        <v>59.6</v>
      </c>
      <c r="P933">
        <v>-0.6</v>
      </c>
      <c r="U933" t="s">
        <v>871</v>
      </c>
      <c r="V933">
        <f t="shared" si="141"/>
        <v>421472</v>
      </c>
      <c r="W933" t="str">
        <f t="shared" si="142"/>
        <v>Orchard Park Public School</v>
      </c>
      <c r="X933" t="str">
        <f>VLOOKUP($C933,$AJ$3:$AN$4906,3,FALSE)</f>
        <v>5151 Dryden Ave</v>
      </c>
      <c r="Y933" t="str">
        <f>VLOOKUP($C933,$AJ$3:$AN$4906,4,FALSE)</f>
        <v>Burlington</v>
      </c>
      <c r="Z933" t="str">
        <f>VLOOKUP($C933,$AJ$3:$AN$4906,5,FALSE)</f>
        <v>L7L7J3</v>
      </c>
      <c r="AA933">
        <f t="shared" si="143"/>
        <v>78</v>
      </c>
      <c r="AB933">
        <f t="shared" si="144"/>
        <v>0</v>
      </c>
      <c r="AC933">
        <f t="shared" si="145"/>
        <v>71.099999999999994</v>
      </c>
      <c r="AD933">
        <f t="shared" si="146"/>
        <v>-0.3</v>
      </c>
      <c r="AE933">
        <f t="shared" si="147"/>
        <v>88.7</v>
      </c>
      <c r="AF933">
        <f t="shared" si="148"/>
        <v>-0.4</v>
      </c>
      <c r="AG933">
        <f t="shared" si="149"/>
        <v>59.6</v>
      </c>
      <c r="AH933">
        <f t="shared" si="150"/>
        <v>-0.6</v>
      </c>
      <c r="AJ933" s="9">
        <v>724564</v>
      </c>
      <c r="AK933" t="s">
        <v>5902</v>
      </c>
      <c r="AL933" t="s">
        <v>5903</v>
      </c>
      <c r="AM933" t="s">
        <v>4249</v>
      </c>
      <c r="AN933" t="s">
        <v>5904</v>
      </c>
    </row>
    <row r="934" spans="1:40" x14ac:dyDescent="0.3">
      <c r="A934" t="s">
        <v>871</v>
      </c>
      <c r="B934" t="s">
        <v>929</v>
      </c>
      <c r="C934" s="10">
        <v>310777</v>
      </c>
      <c r="D934">
        <v>68</v>
      </c>
      <c r="E934">
        <v>8</v>
      </c>
      <c r="F934">
        <v>315</v>
      </c>
      <c r="G934">
        <v>291</v>
      </c>
      <c r="H934">
        <v>0</v>
      </c>
      <c r="I934">
        <v>66.2</v>
      </c>
      <c r="J934">
        <v>-0.6</v>
      </c>
      <c r="K934">
        <v>62.9</v>
      </c>
      <c r="L934">
        <v>-0.5</v>
      </c>
      <c r="M934">
        <v>85.7</v>
      </c>
      <c r="N934">
        <v>-0.2</v>
      </c>
      <c r="O934">
        <v>50.9</v>
      </c>
      <c r="P934">
        <v>-0.8</v>
      </c>
      <c r="U934" t="s">
        <v>871</v>
      </c>
      <c r="V934">
        <f t="shared" si="141"/>
        <v>310777</v>
      </c>
      <c r="W934" t="str">
        <f t="shared" si="142"/>
        <v>P. L. Robertson Public School</v>
      </c>
      <c r="X934" t="str">
        <f>VLOOKUP($C934,$AJ$3:$AN$4906,3,FALSE)</f>
        <v>840 Scott Blvd.</v>
      </c>
      <c r="Y934" t="str">
        <f>VLOOKUP($C934,$AJ$3:$AN$4906,4,FALSE)</f>
        <v>Milton</v>
      </c>
      <c r="Z934" t="str">
        <f>VLOOKUP($C934,$AJ$3:$AN$4906,5,FALSE)</f>
        <v>L9T2C9</v>
      </c>
      <c r="AA934">
        <f t="shared" si="143"/>
        <v>66.2</v>
      </c>
      <c r="AB934">
        <f t="shared" si="144"/>
        <v>-0.6</v>
      </c>
      <c r="AC934">
        <f t="shared" si="145"/>
        <v>62.9</v>
      </c>
      <c r="AD934">
        <f t="shared" si="146"/>
        <v>-0.5</v>
      </c>
      <c r="AE934">
        <f t="shared" si="147"/>
        <v>85.7</v>
      </c>
      <c r="AF934">
        <f t="shared" si="148"/>
        <v>-0.2</v>
      </c>
      <c r="AG934">
        <f t="shared" si="149"/>
        <v>50.9</v>
      </c>
      <c r="AH934">
        <f t="shared" si="150"/>
        <v>-0.8</v>
      </c>
      <c r="AJ934" s="9">
        <v>726494</v>
      </c>
      <c r="AK934" t="s">
        <v>5905</v>
      </c>
      <c r="AL934" t="s">
        <v>5906</v>
      </c>
      <c r="AM934" t="s">
        <v>4192</v>
      </c>
      <c r="AN934" t="s">
        <v>5907</v>
      </c>
    </row>
    <row r="935" spans="1:40" x14ac:dyDescent="0.3">
      <c r="A935" t="s">
        <v>871</v>
      </c>
      <c r="B935" t="s">
        <v>930</v>
      </c>
      <c r="C935" s="10">
        <v>154705</v>
      </c>
      <c r="D935">
        <v>82</v>
      </c>
      <c r="E935">
        <v>11</v>
      </c>
      <c r="F935">
        <v>167</v>
      </c>
      <c r="G935">
        <v>174</v>
      </c>
      <c r="H935">
        <v>0</v>
      </c>
      <c r="I935">
        <v>61.7</v>
      </c>
      <c r="J935">
        <v>-1.2</v>
      </c>
      <c r="K935">
        <v>57.5</v>
      </c>
      <c r="L935">
        <v>-1.4</v>
      </c>
      <c r="M935">
        <v>88.8</v>
      </c>
      <c r="N935">
        <v>-0.2</v>
      </c>
      <c r="O935">
        <v>58.6</v>
      </c>
      <c r="P935">
        <v>-0.7</v>
      </c>
      <c r="U935" t="s">
        <v>871</v>
      </c>
      <c r="V935">
        <f t="shared" si="141"/>
        <v>154705</v>
      </c>
      <c r="W935" t="str">
        <f t="shared" si="142"/>
        <v>Palermo Public School</v>
      </c>
      <c r="X935" t="str">
        <f>VLOOKUP($C935,$AJ$3:$AN$4906,3,FALSE)</f>
        <v>2561 Valleyridge Drive</v>
      </c>
      <c r="Y935" t="str">
        <f>VLOOKUP($C935,$AJ$3:$AN$4906,4,FALSE)</f>
        <v>Oakville</v>
      </c>
      <c r="Z935" t="str">
        <f>VLOOKUP($C935,$AJ$3:$AN$4906,5,FALSE)</f>
        <v>L6M5H4</v>
      </c>
      <c r="AA935">
        <f t="shared" si="143"/>
        <v>61.7</v>
      </c>
      <c r="AB935">
        <f t="shared" si="144"/>
        <v>-1.2</v>
      </c>
      <c r="AC935">
        <f t="shared" si="145"/>
        <v>57.5</v>
      </c>
      <c r="AD935">
        <f t="shared" si="146"/>
        <v>-1.4</v>
      </c>
      <c r="AE935">
        <f t="shared" si="147"/>
        <v>88.8</v>
      </c>
      <c r="AF935">
        <f t="shared" si="148"/>
        <v>-0.2</v>
      </c>
      <c r="AG935">
        <f t="shared" si="149"/>
        <v>58.6</v>
      </c>
      <c r="AH935">
        <f t="shared" si="150"/>
        <v>-0.7</v>
      </c>
      <c r="AJ935" s="9">
        <v>798118</v>
      </c>
      <c r="AK935" t="s">
        <v>5908</v>
      </c>
      <c r="AL935" t="s">
        <v>5909</v>
      </c>
      <c r="AM935" t="s">
        <v>4249</v>
      </c>
      <c r="AN935" t="s">
        <v>5910</v>
      </c>
    </row>
    <row r="936" spans="1:40" x14ac:dyDescent="0.3">
      <c r="A936" t="s">
        <v>871</v>
      </c>
      <c r="B936" t="s">
        <v>427</v>
      </c>
      <c r="C936" s="10">
        <v>433888</v>
      </c>
      <c r="D936">
        <v>51</v>
      </c>
      <c r="E936">
        <v>17</v>
      </c>
      <c r="F936">
        <v>82</v>
      </c>
      <c r="H936">
        <v>0</v>
      </c>
      <c r="I936">
        <v>65.900000000000006</v>
      </c>
      <c r="J936">
        <v>-0.3</v>
      </c>
      <c r="K936">
        <v>67.099999999999994</v>
      </c>
      <c r="L936">
        <v>0.2</v>
      </c>
      <c r="U936" t="s">
        <v>871</v>
      </c>
      <c r="V936">
        <f t="shared" si="141"/>
        <v>433888</v>
      </c>
      <c r="W936" t="str">
        <f t="shared" si="142"/>
        <v>Park Public School</v>
      </c>
      <c r="X936" t="str">
        <f>VLOOKUP($C936,$AJ$3:$AN$4906,3,FALSE)</f>
        <v>6 Hyde Park Dr</v>
      </c>
      <c r="Y936" t="str">
        <f>VLOOKUP($C936,$AJ$3:$AN$4906,4,FALSE)</f>
        <v>Georgetown</v>
      </c>
      <c r="Z936" t="str">
        <f>VLOOKUP($C936,$AJ$3:$AN$4906,5,FALSE)</f>
        <v>L7G2B6</v>
      </c>
      <c r="AA936">
        <f t="shared" si="143"/>
        <v>65.900000000000006</v>
      </c>
      <c r="AB936">
        <f t="shared" si="144"/>
        <v>-0.3</v>
      </c>
      <c r="AC936">
        <f t="shared" si="145"/>
        <v>67.099999999999994</v>
      </c>
      <c r="AD936">
        <f t="shared" si="146"/>
        <v>0.2</v>
      </c>
      <c r="AE936">
        <f t="shared" si="147"/>
        <v>0</v>
      </c>
      <c r="AF936">
        <f t="shared" si="148"/>
        <v>0</v>
      </c>
      <c r="AG936">
        <f t="shared" si="149"/>
        <v>0</v>
      </c>
      <c r="AH936">
        <f t="shared" si="150"/>
        <v>0</v>
      </c>
      <c r="AJ936" s="9">
        <v>730742</v>
      </c>
      <c r="AK936" t="s">
        <v>5911</v>
      </c>
      <c r="AL936" t="s">
        <v>5912</v>
      </c>
      <c r="AM936" t="s">
        <v>4249</v>
      </c>
      <c r="AN936" t="s">
        <v>5913</v>
      </c>
    </row>
    <row r="937" spans="1:40" x14ac:dyDescent="0.3">
      <c r="A937" t="s">
        <v>871</v>
      </c>
      <c r="B937" t="s">
        <v>931</v>
      </c>
      <c r="C937" s="10">
        <v>70734</v>
      </c>
      <c r="D937">
        <v>47</v>
      </c>
      <c r="E937">
        <v>15</v>
      </c>
      <c r="F937">
        <v>115</v>
      </c>
      <c r="G937">
        <v>97</v>
      </c>
      <c r="H937">
        <v>0</v>
      </c>
      <c r="I937">
        <v>80.400000000000006</v>
      </c>
      <c r="J937">
        <v>0.8</v>
      </c>
      <c r="K937">
        <v>77.400000000000006</v>
      </c>
      <c r="L937">
        <v>1.1000000000000001</v>
      </c>
      <c r="M937">
        <v>83</v>
      </c>
      <c r="N937">
        <v>-0.1</v>
      </c>
      <c r="O937">
        <v>46.4</v>
      </c>
      <c r="P937">
        <v>-0.4</v>
      </c>
      <c r="U937" t="s">
        <v>871</v>
      </c>
      <c r="V937">
        <f t="shared" si="141"/>
        <v>70734</v>
      </c>
      <c r="W937" t="str">
        <f t="shared" si="142"/>
        <v>Paul A Fisher Public School</v>
      </c>
      <c r="X937" t="str">
        <f>VLOOKUP($C937,$AJ$3:$AN$4906,3,FALSE)</f>
        <v>2175 Cavendish Dr</v>
      </c>
      <c r="Y937" t="str">
        <f>VLOOKUP($C937,$AJ$3:$AN$4906,4,FALSE)</f>
        <v>Burlington</v>
      </c>
      <c r="Z937" t="str">
        <f>VLOOKUP($C937,$AJ$3:$AN$4906,5,FALSE)</f>
        <v>L7P3J8</v>
      </c>
      <c r="AA937">
        <f t="shared" si="143"/>
        <v>80.400000000000006</v>
      </c>
      <c r="AB937">
        <f t="shared" si="144"/>
        <v>0.8</v>
      </c>
      <c r="AC937">
        <f t="shared" si="145"/>
        <v>77.400000000000006</v>
      </c>
      <c r="AD937">
        <f t="shared" si="146"/>
        <v>1.1000000000000001</v>
      </c>
      <c r="AE937">
        <f t="shared" si="147"/>
        <v>83</v>
      </c>
      <c r="AF937">
        <f t="shared" si="148"/>
        <v>-0.1</v>
      </c>
      <c r="AG937">
        <f t="shared" si="149"/>
        <v>46.4</v>
      </c>
      <c r="AH937">
        <f t="shared" si="150"/>
        <v>-0.4</v>
      </c>
      <c r="AJ937" s="9">
        <v>731447</v>
      </c>
      <c r="AK937" t="s">
        <v>475</v>
      </c>
      <c r="AL937" t="s">
        <v>5914</v>
      </c>
      <c r="AM937" t="s">
        <v>4249</v>
      </c>
      <c r="AN937" t="s">
        <v>5915</v>
      </c>
    </row>
    <row r="938" spans="1:40" x14ac:dyDescent="0.3">
      <c r="A938" t="s">
        <v>871</v>
      </c>
      <c r="B938" t="s">
        <v>932</v>
      </c>
      <c r="C938" s="10">
        <v>437565</v>
      </c>
      <c r="D938">
        <v>60</v>
      </c>
      <c r="E938">
        <v>13</v>
      </c>
      <c r="F938">
        <v>85</v>
      </c>
      <c r="G938">
        <v>78</v>
      </c>
      <c r="H938">
        <v>0</v>
      </c>
      <c r="I938">
        <v>82.4</v>
      </c>
      <c r="J938">
        <v>0.6</v>
      </c>
      <c r="K938">
        <v>83.5</v>
      </c>
      <c r="L938">
        <v>1.2</v>
      </c>
      <c r="M938">
        <v>89.1</v>
      </c>
      <c r="N938">
        <v>0.1</v>
      </c>
      <c r="O938">
        <v>60.3</v>
      </c>
      <c r="P938">
        <v>0.1</v>
      </c>
      <c r="U938" t="s">
        <v>871</v>
      </c>
      <c r="V938">
        <f t="shared" si="141"/>
        <v>437565</v>
      </c>
      <c r="W938" t="str">
        <f t="shared" si="142"/>
        <v>Pauline Johnson Public School</v>
      </c>
      <c r="X938" t="str">
        <f>VLOOKUP($C938,$AJ$3:$AN$4906,3,FALSE)</f>
        <v>4350 Longmoor Dr</v>
      </c>
      <c r="Y938" t="str">
        <f>VLOOKUP($C938,$AJ$3:$AN$4906,4,FALSE)</f>
        <v>Burlington</v>
      </c>
      <c r="Z938" t="str">
        <f>VLOOKUP($C938,$AJ$3:$AN$4906,5,FALSE)</f>
        <v>L7L1X7</v>
      </c>
      <c r="AA938">
        <f t="shared" si="143"/>
        <v>82.4</v>
      </c>
      <c r="AB938">
        <f t="shared" si="144"/>
        <v>0.6</v>
      </c>
      <c r="AC938">
        <f t="shared" si="145"/>
        <v>83.5</v>
      </c>
      <c r="AD938">
        <f t="shared" si="146"/>
        <v>1.2</v>
      </c>
      <c r="AE938">
        <f t="shared" si="147"/>
        <v>89.1</v>
      </c>
      <c r="AF938">
        <f t="shared" si="148"/>
        <v>0.1</v>
      </c>
      <c r="AG938">
        <f t="shared" si="149"/>
        <v>60.3</v>
      </c>
      <c r="AH938">
        <f t="shared" si="150"/>
        <v>0.1</v>
      </c>
      <c r="AJ938" s="9">
        <v>690694</v>
      </c>
      <c r="AK938" t="s">
        <v>5916</v>
      </c>
      <c r="AL938" t="s">
        <v>5917</v>
      </c>
      <c r="AM938" t="s">
        <v>4192</v>
      </c>
      <c r="AN938" t="s">
        <v>5918</v>
      </c>
    </row>
    <row r="939" spans="1:40" x14ac:dyDescent="0.3">
      <c r="A939" t="s">
        <v>871</v>
      </c>
      <c r="B939" t="s">
        <v>933</v>
      </c>
      <c r="C939" s="10">
        <v>442011</v>
      </c>
      <c r="D939">
        <v>77</v>
      </c>
      <c r="E939">
        <v>11</v>
      </c>
      <c r="F939">
        <v>258</v>
      </c>
      <c r="G939">
        <v>316</v>
      </c>
      <c r="H939">
        <v>0</v>
      </c>
      <c r="I939">
        <v>81</v>
      </c>
      <c r="J939">
        <v>0.4</v>
      </c>
      <c r="K939">
        <v>78.7</v>
      </c>
      <c r="L939">
        <v>0.4</v>
      </c>
      <c r="M939">
        <v>96.7</v>
      </c>
      <c r="N939">
        <v>0.7</v>
      </c>
      <c r="O939">
        <v>87.7</v>
      </c>
      <c r="P939">
        <v>1.6</v>
      </c>
      <c r="U939" t="s">
        <v>871</v>
      </c>
      <c r="V939">
        <f t="shared" si="141"/>
        <v>442011</v>
      </c>
      <c r="W939" t="str">
        <f t="shared" si="142"/>
        <v>Pilgrim Wood Public School</v>
      </c>
      <c r="X939" t="str">
        <f>VLOOKUP($C939,$AJ$3:$AN$4906,3,FALSE)</f>
        <v>1551 Pilgrims Way</v>
      </c>
      <c r="Y939" t="str">
        <f>VLOOKUP($C939,$AJ$3:$AN$4906,4,FALSE)</f>
        <v>Oakville</v>
      </c>
      <c r="Z939" t="str">
        <f>VLOOKUP($C939,$AJ$3:$AN$4906,5,FALSE)</f>
        <v>L6M2W7</v>
      </c>
      <c r="AA939">
        <f t="shared" si="143"/>
        <v>81</v>
      </c>
      <c r="AB939">
        <f t="shared" si="144"/>
        <v>0.4</v>
      </c>
      <c r="AC939">
        <f t="shared" si="145"/>
        <v>78.7</v>
      </c>
      <c r="AD939">
        <f t="shared" si="146"/>
        <v>0.4</v>
      </c>
      <c r="AE939">
        <f t="shared" si="147"/>
        <v>96.7</v>
      </c>
      <c r="AF939">
        <f t="shared" si="148"/>
        <v>0.7</v>
      </c>
      <c r="AG939">
        <f t="shared" si="149"/>
        <v>87.7</v>
      </c>
      <c r="AH939">
        <f t="shared" si="150"/>
        <v>1.6</v>
      </c>
      <c r="AJ939" s="9">
        <v>742171</v>
      </c>
      <c r="AK939" t="s">
        <v>3892</v>
      </c>
      <c r="AL939" t="s">
        <v>5919</v>
      </c>
      <c r="AM939" t="s">
        <v>4192</v>
      </c>
      <c r="AN939" t="s">
        <v>5920</v>
      </c>
    </row>
    <row r="940" spans="1:40" x14ac:dyDescent="0.3">
      <c r="A940" t="s">
        <v>871</v>
      </c>
      <c r="B940" t="s">
        <v>430</v>
      </c>
      <c r="C940" s="10">
        <v>444022</v>
      </c>
      <c r="D940">
        <v>71</v>
      </c>
      <c r="E940">
        <v>14</v>
      </c>
      <c r="F940">
        <v>153</v>
      </c>
      <c r="G940">
        <v>138</v>
      </c>
      <c r="H940">
        <v>0</v>
      </c>
      <c r="I940">
        <v>86.6</v>
      </c>
      <c r="J940">
        <v>1</v>
      </c>
      <c r="K940">
        <v>61.4</v>
      </c>
      <c r="L940">
        <v>-0.7</v>
      </c>
      <c r="M940">
        <v>96</v>
      </c>
      <c r="N940">
        <v>0.9</v>
      </c>
      <c r="O940">
        <v>75.400000000000006</v>
      </c>
      <c r="P940">
        <v>1.1000000000000001</v>
      </c>
      <c r="U940" t="s">
        <v>871</v>
      </c>
      <c r="V940">
        <f t="shared" si="141"/>
        <v>444022</v>
      </c>
      <c r="W940" t="str">
        <f t="shared" si="142"/>
        <v>Pine Grove Public School</v>
      </c>
      <c r="X940" t="str">
        <f>VLOOKUP($C940,$AJ$3:$AN$4906,3,FALSE)</f>
        <v>529 Fourth Line</v>
      </c>
      <c r="Y940" t="str">
        <f>VLOOKUP($C940,$AJ$3:$AN$4906,4,FALSE)</f>
        <v>Oakville</v>
      </c>
      <c r="Z940" t="str">
        <f>VLOOKUP($C940,$AJ$3:$AN$4906,5,FALSE)</f>
        <v>L6L5A8</v>
      </c>
      <c r="AA940">
        <f t="shared" si="143"/>
        <v>86.6</v>
      </c>
      <c r="AB940">
        <f t="shared" si="144"/>
        <v>1</v>
      </c>
      <c r="AC940">
        <f t="shared" si="145"/>
        <v>61.4</v>
      </c>
      <c r="AD940">
        <f t="shared" si="146"/>
        <v>-0.7</v>
      </c>
      <c r="AE940">
        <f t="shared" si="147"/>
        <v>96</v>
      </c>
      <c r="AF940">
        <f t="shared" si="148"/>
        <v>0.9</v>
      </c>
      <c r="AG940">
        <f t="shared" si="149"/>
        <v>75.400000000000006</v>
      </c>
      <c r="AH940">
        <f t="shared" si="150"/>
        <v>1.1000000000000001</v>
      </c>
      <c r="AJ940" s="9">
        <v>742821</v>
      </c>
      <c r="AK940" t="s">
        <v>5921</v>
      </c>
      <c r="AL940" t="s">
        <v>5922</v>
      </c>
      <c r="AM940" t="s">
        <v>4249</v>
      </c>
      <c r="AN940" t="s">
        <v>5923</v>
      </c>
    </row>
    <row r="941" spans="1:40" x14ac:dyDescent="0.3">
      <c r="A941" t="s">
        <v>871</v>
      </c>
      <c r="B941" t="s">
        <v>934</v>
      </c>
      <c r="C941" s="10">
        <v>445193</v>
      </c>
      <c r="D941">
        <v>65</v>
      </c>
      <c r="E941">
        <v>13</v>
      </c>
      <c r="F941">
        <v>175</v>
      </c>
      <c r="G941">
        <v>183</v>
      </c>
      <c r="H941">
        <v>0</v>
      </c>
      <c r="I941">
        <v>84.6</v>
      </c>
      <c r="J941">
        <v>0.7</v>
      </c>
      <c r="K941">
        <v>78.900000000000006</v>
      </c>
      <c r="L941">
        <v>0.7</v>
      </c>
      <c r="M941">
        <v>95.1</v>
      </c>
      <c r="N941">
        <v>0.6</v>
      </c>
      <c r="O941">
        <v>67.2</v>
      </c>
      <c r="P941">
        <v>0.5</v>
      </c>
      <c r="U941" t="s">
        <v>871</v>
      </c>
      <c r="V941">
        <f t="shared" si="141"/>
        <v>445193</v>
      </c>
      <c r="W941" t="str">
        <f t="shared" si="142"/>
        <v>Pineland Public School</v>
      </c>
      <c r="X941" t="str">
        <f>VLOOKUP($C941,$AJ$3:$AN$4906,3,FALSE)</f>
        <v>5121 Meadowhill Rd</v>
      </c>
      <c r="Y941" t="str">
        <f>VLOOKUP($C941,$AJ$3:$AN$4906,4,FALSE)</f>
        <v>Burlington</v>
      </c>
      <c r="Z941" t="str">
        <f>VLOOKUP($C941,$AJ$3:$AN$4906,5,FALSE)</f>
        <v>L7L3K7</v>
      </c>
      <c r="AA941">
        <f t="shared" si="143"/>
        <v>84.6</v>
      </c>
      <c r="AB941">
        <f t="shared" si="144"/>
        <v>0.7</v>
      </c>
      <c r="AC941">
        <f t="shared" si="145"/>
        <v>78.900000000000006</v>
      </c>
      <c r="AD941">
        <f t="shared" si="146"/>
        <v>0.7</v>
      </c>
      <c r="AE941">
        <f t="shared" si="147"/>
        <v>95.1</v>
      </c>
      <c r="AF941">
        <f t="shared" si="148"/>
        <v>0.6</v>
      </c>
      <c r="AG941">
        <f t="shared" si="149"/>
        <v>67.2</v>
      </c>
      <c r="AH941">
        <f t="shared" si="150"/>
        <v>0.5</v>
      </c>
      <c r="AJ941" s="9">
        <v>782606</v>
      </c>
      <c r="AK941" t="s">
        <v>478</v>
      </c>
      <c r="AL941" t="s">
        <v>5924</v>
      </c>
      <c r="AM941" t="s">
        <v>4192</v>
      </c>
      <c r="AN941" t="s">
        <v>5925</v>
      </c>
    </row>
    <row r="942" spans="1:40" x14ac:dyDescent="0.3">
      <c r="A942" t="s">
        <v>871</v>
      </c>
      <c r="B942" t="s">
        <v>935</v>
      </c>
      <c r="C942" s="10">
        <v>445452</v>
      </c>
      <c r="D942">
        <v>48</v>
      </c>
      <c r="E942">
        <v>8</v>
      </c>
      <c r="F942">
        <v>92</v>
      </c>
      <c r="H942">
        <v>0</v>
      </c>
      <c r="I942">
        <v>73.400000000000006</v>
      </c>
      <c r="J942">
        <v>0.1</v>
      </c>
      <c r="K942">
        <v>63</v>
      </c>
      <c r="L942">
        <v>-0.4</v>
      </c>
      <c r="U942" t="s">
        <v>871</v>
      </c>
      <c r="V942">
        <f t="shared" si="141"/>
        <v>445452</v>
      </c>
      <c r="W942" t="str">
        <f t="shared" si="142"/>
        <v>Pineview Public School</v>
      </c>
      <c r="X942" t="str">
        <f>VLOOKUP($C942,$AJ$3:$AN$4906,3,FALSE)</f>
        <v>13074 5 Side Rd RR 2</v>
      </c>
      <c r="Y942" t="str">
        <f>VLOOKUP($C942,$AJ$3:$AN$4906,4,FALSE)</f>
        <v>Georgetown</v>
      </c>
      <c r="Z942" t="str">
        <f>VLOOKUP($C942,$AJ$3:$AN$4906,5,FALSE)</f>
        <v>L7G4S5</v>
      </c>
      <c r="AA942">
        <f t="shared" si="143"/>
        <v>73.400000000000006</v>
      </c>
      <c r="AB942">
        <f t="shared" si="144"/>
        <v>0.1</v>
      </c>
      <c r="AC942">
        <f t="shared" si="145"/>
        <v>63</v>
      </c>
      <c r="AD942">
        <f t="shared" si="146"/>
        <v>-0.4</v>
      </c>
      <c r="AE942">
        <f t="shared" si="147"/>
        <v>0</v>
      </c>
      <c r="AF942">
        <f t="shared" si="148"/>
        <v>0</v>
      </c>
      <c r="AG942">
        <f t="shared" si="149"/>
        <v>0</v>
      </c>
      <c r="AH942">
        <f t="shared" si="150"/>
        <v>0</v>
      </c>
      <c r="AJ942" s="9">
        <v>747440</v>
      </c>
      <c r="AK942" t="s">
        <v>5926</v>
      </c>
      <c r="AL942" t="s">
        <v>5927</v>
      </c>
      <c r="AM942" t="s">
        <v>4249</v>
      </c>
      <c r="AN942" t="s">
        <v>5928</v>
      </c>
    </row>
    <row r="943" spans="1:40" x14ac:dyDescent="0.3">
      <c r="A943" t="s">
        <v>871</v>
      </c>
      <c r="B943" t="s">
        <v>936</v>
      </c>
      <c r="C943" s="10">
        <v>451720</v>
      </c>
      <c r="D943">
        <v>76</v>
      </c>
      <c r="E943">
        <v>19</v>
      </c>
      <c r="F943">
        <v>251</v>
      </c>
      <c r="G943">
        <v>197</v>
      </c>
      <c r="H943">
        <v>0</v>
      </c>
      <c r="I943">
        <v>71.099999999999994</v>
      </c>
      <c r="J943">
        <v>0</v>
      </c>
      <c r="K943">
        <v>67.7</v>
      </c>
      <c r="L943">
        <v>0.2</v>
      </c>
      <c r="M943">
        <v>91.6</v>
      </c>
      <c r="N943">
        <v>0.6</v>
      </c>
      <c r="O943">
        <v>64.5</v>
      </c>
      <c r="P943">
        <v>0.3</v>
      </c>
      <c r="U943" t="s">
        <v>871</v>
      </c>
      <c r="V943">
        <f t="shared" si="141"/>
        <v>451720</v>
      </c>
      <c r="W943" t="str">
        <f t="shared" si="142"/>
        <v>Post's Corners Public School</v>
      </c>
      <c r="X943" t="str">
        <f>VLOOKUP($C943,$AJ$3:$AN$4906,3,FALSE)</f>
        <v>2220 Caldwell Dr</v>
      </c>
      <c r="Y943" t="str">
        <f>VLOOKUP($C943,$AJ$3:$AN$4906,4,FALSE)</f>
        <v>Oakville</v>
      </c>
      <c r="Z943" t="str">
        <f>VLOOKUP($C943,$AJ$3:$AN$4906,5,FALSE)</f>
        <v>L6H6B5</v>
      </c>
      <c r="AA943">
        <f t="shared" si="143"/>
        <v>71.099999999999994</v>
      </c>
      <c r="AB943">
        <f t="shared" si="144"/>
        <v>0</v>
      </c>
      <c r="AC943">
        <f t="shared" si="145"/>
        <v>67.7</v>
      </c>
      <c r="AD943">
        <f t="shared" si="146"/>
        <v>0.2</v>
      </c>
      <c r="AE943">
        <f t="shared" si="147"/>
        <v>91.6</v>
      </c>
      <c r="AF943">
        <f t="shared" si="148"/>
        <v>0.6</v>
      </c>
      <c r="AG943">
        <f t="shared" si="149"/>
        <v>64.5</v>
      </c>
      <c r="AH943">
        <f t="shared" si="150"/>
        <v>0.3</v>
      </c>
      <c r="AJ943" s="9">
        <v>742333</v>
      </c>
      <c r="AK943" t="s">
        <v>5929</v>
      </c>
      <c r="AL943" t="s">
        <v>5930</v>
      </c>
      <c r="AM943" t="s">
        <v>4249</v>
      </c>
      <c r="AN943" t="s">
        <v>5931</v>
      </c>
    </row>
    <row r="944" spans="1:40" x14ac:dyDescent="0.3">
      <c r="A944" t="s">
        <v>871</v>
      </c>
      <c r="B944" t="s">
        <v>937</v>
      </c>
      <c r="C944" s="10">
        <v>133739</v>
      </c>
      <c r="D944">
        <v>74</v>
      </c>
      <c r="E944">
        <v>10</v>
      </c>
      <c r="F944">
        <v>142</v>
      </c>
      <c r="G944">
        <v>130</v>
      </c>
      <c r="H944">
        <v>0</v>
      </c>
      <c r="I944">
        <v>67.3</v>
      </c>
      <c r="J944">
        <v>-0.6</v>
      </c>
      <c r="K944">
        <v>55.6</v>
      </c>
      <c r="L944">
        <v>-1.3</v>
      </c>
      <c r="M944">
        <v>82.3</v>
      </c>
      <c r="N944">
        <v>-0.1</v>
      </c>
      <c r="O944">
        <v>47.7</v>
      </c>
      <c r="P944">
        <v>-0.4</v>
      </c>
      <c r="U944" t="s">
        <v>871</v>
      </c>
      <c r="V944" t="e">
        <f t="shared" si="141"/>
        <v>#N/A</v>
      </c>
      <c r="W944" t="e">
        <f t="shared" si="142"/>
        <v>#N/A</v>
      </c>
      <c r="X944" t="e">
        <f>VLOOKUP($C944,$AJ$3:$AN$4906,3,FALSE)</f>
        <v>#N/A</v>
      </c>
      <c r="Y944" t="e">
        <f>VLOOKUP($C944,$AJ$3:$AN$4906,4,FALSE)</f>
        <v>#N/A</v>
      </c>
      <c r="Z944" t="e">
        <f>VLOOKUP($C944,$AJ$3:$AN$4906,5,FALSE)</f>
        <v>#N/A</v>
      </c>
      <c r="AA944">
        <f t="shared" si="143"/>
        <v>67.3</v>
      </c>
      <c r="AB944">
        <f t="shared" si="144"/>
        <v>-0.6</v>
      </c>
      <c r="AC944">
        <f t="shared" si="145"/>
        <v>55.6</v>
      </c>
      <c r="AD944">
        <f t="shared" si="146"/>
        <v>-1.3</v>
      </c>
      <c r="AE944">
        <f t="shared" si="147"/>
        <v>82.3</v>
      </c>
      <c r="AF944">
        <f t="shared" si="148"/>
        <v>-0.1</v>
      </c>
      <c r="AG944">
        <f t="shared" si="149"/>
        <v>47.7</v>
      </c>
      <c r="AH944">
        <f t="shared" si="150"/>
        <v>-0.4</v>
      </c>
      <c r="AJ944" s="9">
        <v>749087</v>
      </c>
      <c r="AK944" t="s">
        <v>5932</v>
      </c>
      <c r="AL944" t="s">
        <v>5933</v>
      </c>
      <c r="AM944" t="s">
        <v>4192</v>
      </c>
      <c r="AN944" t="s">
        <v>5934</v>
      </c>
    </row>
    <row r="945" spans="1:40" x14ac:dyDescent="0.3">
      <c r="A945" t="s">
        <v>871</v>
      </c>
      <c r="B945" t="s">
        <v>938</v>
      </c>
      <c r="C945" s="10">
        <v>485438</v>
      </c>
      <c r="D945">
        <v>76</v>
      </c>
      <c r="E945">
        <v>10</v>
      </c>
      <c r="F945">
        <v>175</v>
      </c>
      <c r="G945">
        <v>217</v>
      </c>
      <c r="H945">
        <v>0</v>
      </c>
      <c r="I945">
        <v>73.099999999999994</v>
      </c>
      <c r="J945">
        <v>-0.3</v>
      </c>
      <c r="K945">
        <v>57.1</v>
      </c>
      <c r="L945">
        <v>-1.4</v>
      </c>
      <c r="M945">
        <v>77.400000000000006</v>
      </c>
      <c r="N945">
        <v>-1.4</v>
      </c>
      <c r="O945">
        <v>52.5</v>
      </c>
      <c r="P945">
        <v>-1</v>
      </c>
      <c r="U945" t="s">
        <v>871</v>
      </c>
      <c r="V945">
        <f t="shared" si="141"/>
        <v>485438</v>
      </c>
      <c r="W945" t="str">
        <f t="shared" si="142"/>
        <v>River Oaks Public School</v>
      </c>
      <c r="X945" t="str">
        <f>VLOOKUP($C945,$AJ$3:$AN$4906,3,FALSE)</f>
        <v>2173 Munn's Ave</v>
      </c>
      <c r="Y945" t="str">
        <f>VLOOKUP($C945,$AJ$3:$AN$4906,4,FALSE)</f>
        <v>Oakville</v>
      </c>
      <c r="Z945" t="str">
        <f>VLOOKUP($C945,$AJ$3:$AN$4906,5,FALSE)</f>
        <v>L6H3S9</v>
      </c>
      <c r="AA945">
        <f t="shared" si="143"/>
        <v>73.099999999999994</v>
      </c>
      <c r="AB945">
        <f t="shared" si="144"/>
        <v>-0.3</v>
      </c>
      <c r="AC945">
        <f t="shared" si="145"/>
        <v>57.1</v>
      </c>
      <c r="AD945">
        <f t="shared" si="146"/>
        <v>-1.4</v>
      </c>
      <c r="AE945">
        <f t="shared" si="147"/>
        <v>77.400000000000006</v>
      </c>
      <c r="AF945">
        <f t="shared" si="148"/>
        <v>-1.4</v>
      </c>
      <c r="AG945">
        <f t="shared" si="149"/>
        <v>52.5</v>
      </c>
      <c r="AH945">
        <f t="shared" si="150"/>
        <v>-1</v>
      </c>
      <c r="AJ945" s="9">
        <v>747882</v>
      </c>
      <c r="AK945" t="s">
        <v>148</v>
      </c>
      <c r="AL945" t="s">
        <v>5935</v>
      </c>
      <c r="AM945" t="s">
        <v>4192</v>
      </c>
      <c r="AN945" t="s">
        <v>5936</v>
      </c>
    </row>
    <row r="946" spans="1:40" x14ac:dyDescent="0.3">
      <c r="A946" t="s">
        <v>871</v>
      </c>
      <c r="B946" t="s">
        <v>939</v>
      </c>
      <c r="C946" s="10">
        <v>487252</v>
      </c>
      <c r="D946">
        <v>46</v>
      </c>
      <c r="E946">
        <v>18</v>
      </c>
      <c r="F946">
        <v>165</v>
      </c>
      <c r="H946">
        <v>0</v>
      </c>
      <c r="I946">
        <v>69.099999999999994</v>
      </c>
      <c r="J946">
        <v>0.1</v>
      </c>
      <c r="K946">
        <v>59.4</v>
      </c>
      <c r="L946">
        <v>-0.1</v>
      </c>
      <c r="U946" t="s">
        <v>871</v>
      </c>
      <c r="V946">
        <f t="shared" si="141"/>
        <v>487252</v>
      </c>
      <c r="W946" t="str">
        <f t="shared" si="142"/>
        <v>Robert Baldwin Public School</v>
      </c>
      <c r="X946" t="str">
        <f>VLOOKUP($C946,$AJ$3:$AN$4906,3,FALSE)</f>
        <v>180 Wilson Dr</v>
      </c>
      <c r="Y946" t="str">
        <f>VLOOKUP($C946,$AJ$3:$AN$4906,4,FALSE)</f>
        <v>Milton</v>
      </c>
      <c r="Z946" t="str">
        <f>VLOOKUP($C946,$AJ$3:$AN$4906,5,FALSE)</f>
        <v>L9T3J9</v>
      </c>
      <c r="AA946">
        <f t="shared" si="143"/>
        <v>69.099999999999994</v>
      </c>
      <c r="AB946">
        <f t="shared" si="144"/>
        <v>0.1</v>
      </c>
      <c r="AC946">
        <f t="shared" si="145"/>
        <v>59.4</v>
      </c>
      <c r="AD946">
        <f t="shared" si="146"/>
        <v>-0.1</v>
      </c>
      <c r="AE946">
        <f t="shared" si="147"/>
        <v>0</v>
      </c>
      <c r="AF946">
        <f t="shared" si="148"/>
        <v>0</v>
      </c>
      <c r="AG946">
        <f t="shared" si="149"/>
        <v>0</v>
      </c>
      <c r="AH946">
        <f t="shared" si="150"/>
        <v>0</v>
      </c>
      <c r="AJ946" s="9">
        <v>750042</v>
      </c>
      <c r="AK946" t="s">
        <v>5937</v>
      </c>
      <c r="AL946" t="s">
        <v>5938</v>
      </c>
      <c r="AM946" t="s">
        <v>4192</v>
      </c>
      <c r="AN946" t="s">
        <v>5939</v>
      </c>
    </row>
    <row r="947" spans="1:40" x14ac:dyDescent="0.3">
      <c r="A947" t="s">
        <v>871</v>
      </c>
      <c r="B947" t="s">
        <v>940</v>
      </c>
      <c r="C947" s="10">
        <v>487570</v>
      </c>
      <c r="D947">
        <v>31</v>
      </c>
      <c r="E947">
        <v>23</v>
      </c>
      <c r="F947">
        <v>133</v>
      </c>
      <c r="G947">
        <v>102</v>
      </c>
      <c r="H947">
        <v>0</v>
      </c>
      <c r="I947">
        <v>49.6</v>
      </c>
      <c r="J947">
        <v>-0.9</v>
      </c>
      <c r="K947">
        <v>45.9</v>
      </c>
      <c r="L947">
        <v>-0.7</v>
      </c>
      <c r="M947">
        <v>79.400000000000006</v>
      </c>
      <c r="N947">
        <v>0.2</v>
      </c>
      <c r="O947">
        <v>40.200000000000003</v>
      </c>
      <c r="P947">
        <v>-0.1</v>
      </c>
      <c r="U947" t="s">
        <v>871</v>
      </c>
      <c r="V947">
        <f t="shared" si="141"/>
        <v>487570</v>
      </c>
      <c r="W947" t="str">
        <f t="shared" si="142"/>
        <v>Robert Little Public School</v>
      </c>
      <c r="X947" t="str">
        <f>VLOOKUP($C947,$AJ$3:$AN$4906,3,FALSE)</f>
        <v>41 School Lane</v>
      </c>
      <c r="Y947" t="str">
        <f>VLOOKUP($C947,$AJ$3:$AN$4906,4,FALSE)</f>
        <v>Acton</v>
      </c>
      <c r="Z947" t="str">
        <f>VLOOKUP($C947,$AJ$3:$AN$4906,5,FALSE)</f>
        <v>L7J1B9</v>
      </c>
      <c r="AA947">
        <f t="shared" si="143"/>
        <v>49.6</v>
      </c>
      <c r="AB947">
        <f t="shared" si="144"/>
        <v>-0.9</v>
      </c>
      <c r="AC947">
        <f t="shared" si="145"/>
        <v>45.9</v>
      </c>
      <c r="AD947">
        <f t="shared" si="146"/>
        <v>-0.7</v>
      </c>
      <c r="AE947">
        <f t="shared" si="147"/>
        <v>79.400000000000006</v>
      </c>
      <c r="AF947">
        <f t="shared" si="148"/>
        <v>0.2</v>
      </c>
      <c r="AG947">
        <f t="shared" si="149"/>
        <v>40.200000000000003</v>
      </c>
      <c r="AH947">
        <f t="shared" si="150"/>
        <v>-0.1</v>
      </c>
      <c r="AJ947" s="9">
        <v>751430</v>
      </c>
      <c r="AK947" t="s">
        <v>5940</v>
      </c>
      <c r="AL947" t="s">
        <v>5941</v>
      </c>
      <c r="AM947" t="s">
        <v>4249</v>
      </c>
      <c r="AN947" t="s">
        <v>5942</v>
      </c>
    </row>
    <row r="948" spans="1:40" x14ac:dyDescent="0.3">
      <c r="A948" t="s">
        <v>871</v>
      </c>
      <c r="B948" t="s">
        <v>941</v>
      </c>
      <c r="C948" s="10">
        <v>489395</v>
      </c>
      <c r="D948">
        <v>49</v>
      </c>
      <c r="E948">
        <v>21</v>
      </c>
      <c r="F948">
        <v>87</v>
      </c>
      <c r="G948">
        <v>110</v>
      </c>
      <c r="H948">
        <v>0</v>
      </c>
      <c r="I948">
        <v>62.1</v>
      </c>
      <c r="J948">
        <v>-0.4</v>
      </c>
      <c r="K948">
        <v>56.3</v>
      </c>
      <c r="L948">
        <v>-0.4</v>
      </c>
      <c r="M948">
        <v>80.900000000000006</v>
      </c>
      <c r="N948">
        <v>-0.2</v>
      </c>
      <c r="O948">
        <v>32.700000000000003</v>
      </c>
      <c r="P948">
        <v>-1.4</v>
      </c>
      <c r="U948" t="s">
        <v>871</v>
      </c>
      <c r="V948">
        <f t="shared" si="141"/>
        <v>489395</v>
      </c>
      <c r="W948" t="str">
        <f t="shared" si="142"/>
        <v>Rolling Meadows Public School</v>
      </c>
      <c r="X948" t="str">
        <f>VLOOKUP($C948,$AJ$3:$AN$4906,3,FALSE)</f>
        <v>1522 Mountain Grove Ave</v>
      </c>
      <c r="Y948" t="str">
        <f>VLOOKUP($C948,$AJ$3:$AN$4906,4,FALSE)</f>
        <v>Burlington</v>
      </c>
      <c r="Z948" t="str">
        <f>VLOOKUP($C948,$AJ$3:$AN$4906,5,FALSE)</f>
        <v>L7P2H5</v>
      </c>
      <c r="AA948">
        <f t="shared" si="143"/>
        <v>62.1</v>
      </c>
      <c r="AB948">
        <f t="shared" si="144"/>
        <v>-0.4</v>
      </c>
      <c r="AC948">
        <f t="shared" si="145"/>
        <v>56.3</v>
      </c>
      <c r="AD948">
        <f t="shared" si="146"/>
        <v>-0.4</v>
      </c>
      <c r="AE948">
        <f t="shared" si="147"/>
        <v>80.900000000000006</v>
      </c>
      <c r="AF948">
        <f t="shared" si="148"/>
        <v>-0.2</v>
      </c>
      <c r="AG948">
        <f t="shared" si="149"/>
        <v>32.700000000000003</v>
      </c>
      <c r="AH948">
        <f t="shared" si="150"/>
        <v>-1.4</v>
      </c>
      <c r="AJ948" s="9">
        <v>752029</v>
      </c>
      <c r="AK948" t="s">
        <v>5943</v>
      </c>
      <c r="AL948" t="s">
        <v>5944</v>
      </c>
      <c r="AM948" t="s">
        <v>4249</v>
      </c>
      <c r="AN948" t="s">
        <v>5945</v>
      </c>
    </row>
    <row r="949" spans="1:40" x14ac:dyDescent="0.3">
      <c r="A949" t="s">
        <v>871</v>
      </c>
      <c r="B949" t="s">
        <v>942</v>
      </c>
      <c r="C949" s="10">
        <v>556807</v>
      </c>
      <c r="D949">
        <v>50</v>
      </c>
      <c r="E949">
        <v>12</v>
      </c>
      <c r="F949">
        <v>84</v>
      </c>
      <c r="G949">
        <v>191</v>
      </c>
      <c r="H949">
        <v>0</v>
      </c>
      <c r="I949">
        <v>69.599999999999994</v>
      </c>
      <c r="J949">
        <v>0</v>
      </c>
      <c r="K949">
        <v>63.1</v>
      </c>
      <c r="L949">
        <v>-0.2</v>
      </c>
      <c r="M949">
        <v>72.5</v>
      </c>
      <c r="N949">
        <v>-1.3</v>
      </c>
      <c r="O949">
        <v>50.8</v>
      </c>
      <c r="P949">
        <v>-0.1</v>
      </c>
      <c r="U949" t="s">
        <v>871</v>
      </c>
      <c r="V949">
        <f t="shared" si="141"/>
        <v>556807</v>
      </c>
      <c r="W949" t="str">
        <f t="shared" si="142"/>
        <v>Sam Sherratt Public School</v>
      </c>
      <c r="X949" t="str">
        <f>VLOOKUP($C949,$AJ$3:$AN$4906,3,FALSE)</f>
        <v>649 Laurier Ave</v>
      </c>
      <c r="Y949" t="str">
        <f>VLOOKUP($C949,$AJ$3:$AN$4906,4,FALSE)</f>
        <v>Milton</v>
      </c>
      <c r="Z949" t="str">
        <f>VLOOKUP($C949,$AJ$3:$AN$4906,5,FALSE)</f>
        <v>L9T4N4</v>
      </c>
      <c r="AA949">
        <f t="shared" si="143"/>
        <v>69.599999999999994</v>
      </c>
      <c r="AB949">
        <f t="shared" si="144"/>
        <v>0</v>
      </c>
      <c r="AC949">
        <f t="shared" si="145"/>
        <v>63.1</v>
      </c>
      <c r="AD949">
        <f t="shared" si="146"/>
        <v>-0.2</v>
      </c>
      <c r="AE949">
        <f t="shared" si="147"/>
        <v>72.5</v>
      </c>
      <c r="AF949">
        <f t="shared" si="148"/>
        <v>-1.3</v>
      </c>
      <c r="AG949">
        <f t="shared" si="149"/>
        <v>50.8</v>
      </c>
      <c r="AH949">
        <f t="shared" si="150"/>
        <v>-0.1</v>
      </c>
      <c r="AJ949" s="9">
        <v>753211</v>
      </c>
      <c r="AK949" t="s">
        <v>5946</v>
      </c>
      <c r="AL949" t="s">
        <v>5947</v>
      </c>
      <c r="AM949" t="s">
        <v>5948</v>
      </c>
      <c r="AN949" t="s">
        <v>5949</v>
      </c>
    </row>
    <row r="950" spans="1:40" x14ac:dyDescent="0.3">
      <c r="A950" t="s">
        <v>871</v>
      </c>
      <c r="B950" t="s">
        <v>943</v>
      </c>
      <c r="C950" s="10">
        <v>510289</v>
      </c>
      <c r="D950">
        <v>67</v>
      </c>
      <c r="E950">
        <v>10</v>
      </c>
      <c r="F950">
        <v>80</v>
      </c>
      <c r="H950">
        <v>0</v>
      </c>
      <c r="I950">
        <v>76.900000000000006</v>
      </c>
      <c r="J950">
        <v>0.2</v>
      </c>
      <c r="K950">
        <v>76.3</v>
      </c>
      <c r="L950">
        <v>0.4</v>
      </c>
      <c r="U950" t="s">
        <v>871</v>
      </c>
      <c r="V950">
        <f t="shared" si="141"/>
        <v>510289</v>
      </c>
      <c r="W950" t="str">
        <f t="shared" si="142"/>
        <v>Sheridan Public School</v>
      </c>
      <c r="X950" t="str">
        <f>VLOOKUP($C950,$AJ$3:$AN$4906,3,FALSE)</f>
        <v>1555 Lancaster Dr</v>
      </c>
      <c r="Y950" t="str">
        <f>VLOOKUP($C950,$AJ$3:$AN$4906,4,FALSE)</f>
        <v>Oakville</v>
      </c>
      <c r="Z950" t="str">
        <f>VLOOKUP($C950,$AJ$3:$AN$4906,5,FALSE)</f>
        <v>L6H3H4</v>
      </c>
      <c r="AA950">
        <f t="shared" si="143"/>
        <v>76.900000000000006</v>
      </c>
      <c r="AB950">
        <f t="shared" si="144"/>
        <v>0.2</v>
      </c>
      <c r="AC950">
        <f t="shared" si="145"/>
        <v>76.3</v>
      </c>
      <c r="AD950">
        <f t="shared" si="146"/>
        <v>0.4</v>
      </c>
      <c r="AE950">
        <f t="shared" si="147"/>
        <v>0</v>
      </c>
      <c r="AF950">
        <f t="shared" si="148"/>
        <v>0</v>
      </c>
      <c r="AG950">
        <f t="shared" si="149"/>
        <v>0</v>
      </c>
      <c r="AH950">
        <f t="shared" si="150"/>
        <v>0</v>
      </c>
      <c r="AJ950" s="9">
        <v>867942</v>
      </c>
      <c r="AK950" t="s">
        <v>3984</v>
      </c>
      <c r="AL950" t="s">
        <v>5950</v>
      </c>
      <c r="AM950" t="s">
        <v>4192</v>
      </c>
      <c r="AN950" t="s">
        <v>5951</v>
      </c>
    </row>
    <row r="951" spans="1:40" x14ac:dyDescent="0.3">
      <c r="A951" t="s">
        <v>871</v>
      </c>
      <c r="B951" t="s">
        <v>944</v>
      </c>
      <c r="C951" s="10">
        <v>510130</v>
      </c>
      <c r="D951">
        <v>58</v>
      </c>
      <c r="E951">
        <v>10</v>
      </c>
      <c r="F951">
        <v>124</v>
      </c>
      <c r="G951">
        <v>174</v>
      </c>
      <c r="H951">
        <v>0</v>
      </c>
      <c r="I951">
        <v>74.2</v>
      </c>
      <c r="J951">
        <v>0</v>
      </c>
      <c r="K951">
        <v>71.8</v>
      </c>
      <c r="L951">
        <v>0.1</v>
      </c>
      <c r="M951">
        <v>73</v>
      </c>
      <c r="N951">
        <v>-1.7</v>
      </c>
      <c r="O951">
        <v>45.4</v>
      </c>
      <c r="P951">
        <v>-1</v>
      </c>
      <c r="U951" t="s">
        <v>871</v>
      </c>
      <c r="V951">
        <f t="shared" si="141"/>
        <v>510130</v>
      </c>
      <c r="W951" t="str">
        <f t="shared" si="142"/>
        <v>Silver Creek Public School</v>
      </c>
      <c r="X951" t="str">
        <f>VLOOKUP($C951,$AJ$3:$AN$4906,3,FALSE)</f>
        <v>170 Eaton St</v>
      </c>
      <c r="Y951" t="str">
        <f>VLOOKUP($C951,$AJ$3:$AN$4906,4,FALSE)</f>
        <v>Georgetown</v>
      </c>
      <c r="Z951" t="str">
        <f>VLOOKUP($C951,$AJ$3:$AN$4906,5,FALSE)</f>
        <v>L7G5V6</v>
      </c>
      <c r="AA951">
        <f t="shared" si="143"/>
        <v>74.2</v>
      </c>
      <c r="AB951">
        <f t="shared" si="144"/>
        <v>0</v>
      </c>
      <c r="AC951">
        <f t="shared" si="145"/>
        <v>71.8</v>
      </c>
      <c r="AD951">
        <f t="shared" si="146"/>
        <v>0.1</v>
      </c>
      <c r="AE951">
        <f t="shared" si="147"/>
        <v>73</v>
      </c>
      <c r="AF951">
        <f t="shared" si="148"/>
        <v>-1.7</v>
      </c>
      <c r="AG951">
        <f t="shared" si="149"/>
        <v>45.4</v>
      </c>
      <c r="AH951">
        <f t="shared" si="150"/>
        <v>-1</v>
      </c>
      <c r="AJ951" s="9">
        <v>759481</v>
      </c>
      <c r="AK951" t="s">
        <v>5952</v>
      </c>
      <c r="AL951" t="s">
        <v>5953</v>
      </c>
      <c r="AM951" t="s">
        <v>4249</v>
      </c>
      <c r="AN951" t="s">
        <v>5954</v>
      </c>
    </row>
    <row r="952" spans="1:40" x14ac:dyDescent="0.3">
      <c r="A952" t="s">
        <v>871</v>
      </c>
      <c r="B952" t="s">
        <v>945</v>
      </c>
      <c r="C952" s="10">
        <v>515353</v>
      </c>
      <c r="D952">
        <v>51</v>
      </c>
      <c r="E952">
        <v>13</v>
      </c>
      <c r="F952">
        <v>62</v>
      </c>
      <c r="G952">
        <v>142</v>
      </c>
      <c r="H952">
        <v>0</v>
      </c>
      <c r="I952">
        <v>79.8</v>
      </c>
      <c r="J952">
        <v>0.6</v>
      </c>
      <c r="K952">
        <v>82.3</v>
      </c>
      <c r="L952">
        <v>1.4</v>
      </c>
      <c r="M952">
        <v>78.5</v>
      </c>
      <c r="N952">
        <v>-0.8</v>
      </c>
      <c r="O952">
        <v>45.1</v>
      </c>
      <c r="P952">
        <v>-0.7</v>
      </c>
      <c r="U952" t="s">
        <v>871</v>
      </c>
      <c r="V952">
        <f t="shared" si="141"/>
        <v>515353</v>
      </c>
      <c r="W952" t="str">
        <f t="shared" si="142"/>
        <v>Sir Ernest Macmillan Public School</v>
      </c>
      <c r="X952" t="str">
        <f>VLOOKUP($C952,$AJ$3:$AN$4906,3,FALSE)</f>
        <v>1350 Headon Rd</v>
      </c>
      <c r="Y952" t="str">
        <f>VLOOKUP($C952,$AJ$3:$AN$4906,4,FALSE)</f>
        <v>Burlington</v>
      </c>
      <c r="Z952" t="str">
        <f>VLOOKUP($C952,$AJ$3:$AN$4906,5,FALSE)</f>
        <v>L7M1V8</v>
      </c>
      <c r="AA952">
        <f t="shared" si="143"/>
        <v>79.8</v>
      </c>
      <c r="AB952">
        <f t="shared" si="144"/>
        <v>0.6</v>
      </c>
      <c r="AC952">
        <f t="shared" si="145"/>
        <v>82.3</v>
      </c>
      <c r="AD952">
        <f t="shared" si="146"/>
        <v>1.4</v>
      </c>
      <c r="AE952">
        <f t="shared" si="147"/>
        <v>78.5</v>
      </c>
      <c r="AF952">
        <f t="shared" si="148"/>
        <v>-0.8</v>
      </c>
      <c r="AG952">
        <f t="shared" si="149"/>
        <v>45.1</v>
      </c>
      <c r="AH952">
        <f t="shared" si="150"/>
        <v>-0.7</v>
      </c>
      <c r="AJ952" s="9">
        <v>770434</v>
      </c>
      <c r="AK952" t="s">
        <v>5955</v>
      </c>
      <c r="AL952" t="s">
        <v>5956</v>
      </c>
      <c r="AM952" t="s">
        <v>4192</v>
      </c>
      <c r="AN952" t="s">
        <v>5957</v>
      </c>
    </row>
    <row r="953" spans="1:40" x14ac:dyDescent="0.3">
      <c r="A953" t="s">
        <v>871</v>
      </c>
      <c r="B953" t="s">
        <v>946</v>
      </c>
      <c r="C953" s="10">
        <v>536881</v>
      </c>
      <c r="D953">
        <v>51</v>
      </c>
      <c r="E953">
        <v>14</v>
      </c>
      <c r="G953">
        <v>298</v>
      </c>
      <c r="H953">
        <v>1</v>
      </c>
      <c r="M953">
        <v>86.9</v>
      </c>
      <c r="N953">
        <v>0.6</v>
      </c>
      <c r="O953">
        <v>64.8</v>
      </c>
      <c r="P953">
        <v>1.2</v>
      </c>
      <c r="U953" t="s">
        <v>871</v>
      </c>
      <c r="V953">
        <f t="shared" si="141"/>
        <v>536881</v>
      </c>
      <c r="W953" t="str">
        <f t="shared" si="142"/>
        <v>Stewarttown Middle School</v>
      </c>
      <c r="X953" t="str">
        <f>VLOOKUP($C953,$AJ$3:$AN$4906,3,FALSE)</f>
        <v>13068 15 Side Rd RR 2</v>
      </c>
      <c r="Y953" t="str">
        <f>VLOOKUP($C953,$AJ$3:$AN$4906,4,FALSE)</f>
        <v>Georgetown</v>
      </c>
      <c r="Z953" t="str">
        <f>VLOOKUP($C953,$AJ$3:$AN$4906,5,FALSE)</f>
        <v>L7G4S5</v>
      </c>
      <c r="AA953">
        <f t="shared" si="143"/>
        <v>0</v>
      </c>
      <c r="AB953">
        <f t="shared" si="144"/>
        <v>0</v>
      </c>
      <c r="AC953">
        <f t="shared" si="145"/>
        <v>0</v>
      </c>
      <c r="AD953">
        <f t="shared" si="146"/>
        <v>0</v>
      </c>
      <c r="AE953">
        <f t="shared" si="147"/>
        <v>86.9</v>
      </c>
      <c r="AF953">
        <f t="shared" si="148"/>
        <v>0.6</v>
      </c>
      <c r="AG953">
        <f t="shared" si="149"/>
        <v>64.8</v>
      </c>
      <c r="AH953">
        <f t="shared" si="150"/>
        <v>1.2</v>
      </c>
      <c r="AJ953" s="9">
        <v>766364</v>
      </c>
      <c r="AK953" t="s">
        <v>5958</v>
      </c>
      <c r="AL953" t="s">
        <v>5959</v>
      </c>
      <c r="AM953" t="s">
        <v>4249</v>
      </c>
      <c r="AN953" t="s">
        <v>5960</v>
      </c>
    </row>
    <row r="954" spans="1:40" x14ac:dyDescent="0.3">
      <c r="A954" t="s">
        <v>871</v>
      </c>
      <c r="B954" t="s">
        <v>947</v>
      </c>
      <c r="C954" s="10">
        <v>543217</v>
      </c>
      <c r="D954">
        <v>69</v>
      </c>
      <c r="E954">
        <v>13</v>
      </c>
      <c r="F954">
        <v>207</v>
      </c>
      <c r="G954">
        <v>190</v>
      </c>
      <c r="H954">
        <v>0</v>
      </c>
      <c r="I954">
        <v>92.5</v>
      </c>
      <c r="J954">
        <v>1.4</v>
      </c>
      <c r="K954">
        <v>70</v>
      </c>
      <c r="L954">
        <v>0</v>
      </c>
      <c r="M954">
        <v>96.8</v>
      </c>
      <c r="N954">
        <v>1</v>
      </c>
      <c r="O954">
        <v>72.599999999999994</v>
      </c>
      <c r="P954">
        <v>0.9</v>
      </c>
      <c r="U954" t="s">
        <v>871</v>
      </c>
      <c r="V954">
        <f t="shared" si="141"/>
        <v>543217</v>
      </c>
      <c r="W954" t="str">
        <f t="shared" si="142"/>
        <v>Sunningdale Public School</v>
      </c>
      <c r="X954" t="str">
        <f>VLOOKUP($C954,$AJ$3:$AN$4906,3,FALSE)</f>
        <v>1434 Oxford Ave</v>
      </c>
      <c r="Y954" t="str">
        <f>VLOOKUP($C954,$AJ$3:$AN$4906,4,FALSE)</f>
        <v>Oakville</v>
      </c>
      <c r="Z954" t="str">
        <f>VLOOKUP($C954,$AJ$3:$AN$4906,5,FALSE)</f>
        <v>L6H1T4</v>
      </c>
      <c r="AA954">
        <f t="shared" si="143"/>
        <v>92.5</v>
      </c>
      <c r="AB954">
        <f t="shared" si="144"/>
        <v>1.4</v>
      </c>
      <c r="AC954">
        <f t="shared" si="145"/>
        <v>70</v>
      </c>
      <c r="AD954">
        <f t="shared" si="146"/>
        <v>0</v>
      </c>
      <c r="AE954">
        <f t="shared" si="147"/>
        <v>96.8</v>
      </c>
      <c r="AF954">
        <f t="shared" si="148"/>
        <v>1</v>
      </c>
      <c r="AG954">
        <f t="shared" si="149"/>
        <v>72.599999999999994</v>
      </c>
      <c r="AH954">
        <f t="shared" si="150"/>
        <v>0.9</v>
      </c>
      <c r="AJ954" s="9">
        <v>759562</v>
      </c>
      <c r="AK954" t="s">
        <v>5961</v>
      </c>
      <c r="AL954" t="s">
        <v>5962</v>
      </c>
      <c r="AM954" t="s">
        <v>4249</v>
      </c>
      <c r="AN954" t="s">
        <v>5963</v>
      </c>
    </row>
    <row r="955" spans="1:40" x14ac:dyDescent="0.3">
      <c r="A955" t="s">
        <v>871</v>
      </c>
      <c r="B955" t="s">
        <v>948</v>
      </c>
      <c r="C955" s="10">
        <v>550361</v>
      </c>
      <c r="D955">
        <v>43</v>
      </c>
      <c r="E955">
        <v>29</v>
      </c>
      <c r="F955">
        <v>66</v>
      </c>
      <c r="G955">
        <v>88</v>
      </c>
      <c r="H955">
        <v>0</v>
      </c>
      <c r="I955">
        <v>58.3</v>
      </c>
      <c r="J955">
        <v>-0.2</v>
      </c>
      <c r="K955">
        <v>54.5</v>
      </c>
      <c r="L955">
        <v>0.1</v>
      </c>
      <c r="M955">
        <v>60.2</v>
      </c>
      <c r="N955">
        <v>-1.8</v>
      </c>
      <c r="O955">
        <v>25</v>
      </c>
      <c r="P955">
        <v>-1.4</v>
      </c>
      <c r="U955" t="s">
        <v>871</v>
      </c>
      <c r="V955">
        <f t="shared" si="141"/>
        <v>550361</v>
      </c>
      <c r="W955" t="str">
        <f t="shared" si="142"/>
        <v>Tecumseh Public School</v>
      </c>
      <c r="X955" t="str">
        <f>VLOOKUP($C955,$AJ$3:$AN$4906,3,FALSE)</f>
        <v>3141 Woodward Ave</v>
      </c>
      <c r="Y955" t="str">
        <f>VLOOKUP($C955,$AJ$3:$AN$4906,4,FALSE)</f>
        <v>Burlington</v>
      </c>
      <c r="Z955" t="str">
        <f>VLOOKUP($C955,$AJ$3:$AN$4906,5,FALSE)</f>
        <v>L7N2M3</v>
      </c>
      <c r="AA955">
        <f t="shared" si="143"/>
        <v>58.3</v>
      </c>
      <c r="AB955">
        <f t="shared" si="144"/>
        <v>-0.2</v>
      </c>
      <c r="AC955">
        <f t="shared" si="145"/>
        <v>54.5</v>
      </c>
      <c r="AD955">
        <f t="shared" si="146"/>
        <v>0.1</v>
      </c>
      <c r="AE955">
        <f t="shared" si="147"/>
        <v>60.2</v>
      </c>
      <c r="AF955">
        <f t="shared" si="148"/>
        <v>-1.8</v>
      </c>
      <c r="AG955">
        <f t="shared" si="149"/>
        <v>25</v>
      </c>
      <c r="AH955">
        <f t="shared" si="150"/>
        <v>-1.4</v>
      </c>
      <c r="AJ955" s="9">
        <v>767255</v>
      </c>
      <c r="AK955" t="s">
        <v>5964</v>
      </c>
      <c r="AL955" t="s">
        <v>5965</v>
      </c>
      <c r="AM955" t="s">
        <v>4249</v>
      </c>
      <c r="AN955" t="s">
        <v>5966</v>
      </c>
    </row>
    <row r="956" spans="1:40" x14ac:dyDescent="0.3">
      <c r="A956" t="s">
        <v>871</v>
      </c>
      <c r="B956" t="s">
        <v>949</v>
      </c>
      <c r="C956" s="10">
        <v>393777</v>
      </c>
      <c r="D956">
        <v>75</v>
      </c>
      <c r="E956">
        <v>10</v>
      </c>
      <c r="F956">
        <v>248</v>
      </c>
      <c r="G956">
        <v>332</v>
      </c>
      <c r="H956">
        <v>0</v>
      </c>
      <c r="I956">
        <v>67.3</v>
      </c>
      <c r="J956">
        <v>-0.7</v>
      </c>
      <c r="K956">
        <v>56.9</v>
      </c>
      <c r="L956">
        <v>-1.3</v>
      </c>
      <c r="M956">
        <v>78.8</v>
      </c>
      <c r="N956">
        <v>-1.2</v>
      </c>
      <c r="O956">
        <v>41.6</v>
      </c>
      <c r="P956">
        <v>-1.7</v>
      </c>
      <c r="U956" t="s">
        <v>871</v>
      </c>
      <c r="V956">
        <f t="shared" si="141"/>
        <v>393777</v>
      </c>
      <c r="W956" t="str">
        <f t="shared" si="142"/>
        <v>Tiger Jeet Singh Public School</v>
      </c>
      <c r="X956" t="str">
        <f>VLOOKUP($C956,$AJ$3:$AN$4906,3,FALSE)</f>
        <v>650 Yates Drive</v>
      </c>
      <c r="Y956" t="str">
        <f>VLOOKUP($C956,$AJ$3:$AN$4906,4,FALSE)</f>
        <v>Milton</v>
      </c>
      <c r="Z956" t="str">
        <f>VLOOKUP($C956,$AJ$3:$AN$4906,5,FALSE)</f>
        <v>L9T7P6</v>
      </c>
      <c r="AA956">
        <f t="shared" si="143"/>
        <v>67.3</v>
      </c>
      <c r="AB956">
        <f t="shared" si="144"/>
        <v>-0.7</v>
      </c>
      <c r="AC956">
        <f t="shared" si="145"/>
        <v>56.9</v>
      </c>
      <c r="AD956">
        <f t="shared" si="146"/>
        <v>-1.3</v>
      </c>
      <c r="AE956">
        <f t="shared" si="147"/>
        <v>78.8</v>
      </c>
      <c r="AF956">
        <f t="shared" si="148"/>
        <v>-1.2</v>
      </c>
      <c r="AG956">
        <f t="shared" si="149"/>
        <v>41.6</v>
      </c>
      <c r="AH956">
        <f t="shared" si="150"/>
        <v>-1.7</v>
      </c>
      <c r="AJ956" s="9">
        <v>772496</v>
      </c>
      <c r="AK956" t="s">
        <v>5967</v>
      </c>
      <c r="AL956" t="s">
        <v>5968</v>
      </c>
      <c r="AM956" t="s">
        <v>4327</v>
      </c>
      <c r="AN956" t="s">
        <v>5969</v>
      </c>
    </row>
    <row r="957" spans="1:40" x14ac:dyDescent="0.3">
      <c r="A957" t="s">
        <v>871</v>
      </c>
      <c r="B957" t="s">
        <v>950</v>
      </c>
      <c r="C957" s="10">
        <v>557269</v>
      </c>
      <c r="D957">
        <v>51</v>
      </c>
      <c r="E957">
        <v>19</v>
      </c>
      <c r="F957">
        <v>162</v>
      </c>
      <c r="G957">
        <v>148</v>
      </c>
      <c r="H957">
        <v>0</v>
      </c>
      <c r="I957">
        <v>59</v>
      </c>
      <c r="J957">
        <v>-0.6</v>
      </c>
      <c r="K957">
        <v>50</v>
      </c>
      <c r="L957">
        <v>-0.9</v>
      </c>
      <c r="M957">
        <v>80.400000000000006</v>
      </c>
      <c r="N957">
        <v>-0.1</v>
      </c>
      <c r="O957">
        <v>53.4</v>
      </c>
      <c r="P957">
        <v>0.3</v>
      </c>
      <c r="U957" t="s">
        <v>871</v>
      </c>
      <c r="V957">
        <f t="shared" si="141"/>
        <v>557269</v>
      </c>
      <c r="W957" t="str">
        <f t="shared" si="142"/>
        <v>Tom Thomson Public School</v>
      </c>
      <c r="X957" t="str">
        <f>VLOOKUP($C957,$AJ$3:$AN$4906,3,FALSE)</f>
        <v>2171 Prospect St</v>
      </c>
      <c r="Y957" t="str">
        <f>VLOOKUP($C957,$AJ$3:$AN$4906,4,FALSE)</f>
        <v>Burlington</v>
      </c>
      <c r="Z957" t="str">
        <f>VLOOKUP($C957,$AJ$3:$AN$4906,5,FALSE)</f>
        <v>L7R1Z6</v>
      </c>
      <c r="AA957">
        <f t="shared" si="143"/>
        <v>59</v>
      </c>
      <c r="AB957">
        <f t="shared" si="144"/>
        <v>-0.6</v>
      </c>
      <c r="AC957">
        <f t="shared" si="145"/>
        <v>50</v>
      </c>
      <c r="AD957">
        <f t="shared" si="146"/>
        <v>-0.9</v>
      </c>
      <c r="AE957">
        <f t="shared" si="147"/>
        <v>80.400000000000006</v>
      </c>
      <c r="AF957">
        <f t="shared" si="148"/>
        <v>-0.1</v>
      </c>
      <c r="AG957">
        <f t="shared" si="149"/>
        <v>53.4</v>
      </c>
      <c r="AH957">
        <f t="shared" si="150"/>
        <v>0.3</v>
      </c>
      <c r="AJ957" s="9">
        <v>770620</v>
      </c>
      <c r="AK957" t="s">
        <v>5970</v>
      </c>
      <c r="AL957" t="s">
        <v>5971</v>
      </c>
      <c r="AM957" t="s">
        <v>4192</v>
      </c>
      <c r="AN957" t="s">
        <v>5972</v>
      </c>
    </row>
    <row r="958" spans="1:40" x14ac:dyDescent="0.3">
      <c r="A958" t="s">
        <v>871</v>
      </c>
      <c r="B958" t="s">
        <v>714</v>
      </c>
      <c r="C958" s="10">
        <v>369253</v>
      </c>
      <c r="D958">
        <v>70</v>
      </c>
      <c r="E958">
        <v>9</v>
      </c>
      <c r="F958">
        <v>302</v>
      </c>
      <c r="G958">
        <v>352</v>
      </c>
      <c r="H958">
        <v>0</v>
      </c>
      <c r="I958">
        <v>55</v>
      </c>
      <c r="J958">
        <v>-1.2</v>
      </c>
      <c r="K958">
        <v>42.1</v>
      </c>
      <c r="L958">
        <v>-2</v>
      </c>
      <c r="M958">
        <v>80.8</v>
      </c>
      <c r="N958">
        <v>-0.6</v>
      </c>
      <c r="O958">
        <v>45.7</v>
      </c>
      <c r="P958">
        <v>-1.1000000000000001</v>
      </c>
      <c r="U958" t="s">
        <v>871</v>
      </c>
      <c r="V958">
        <f t="shared" si="141"/>
        <v>369253</v>
      </c>
      <c r="W958" t="str">
        <f t="shared" si="142"/>
        <v>Viola Desmond Public School</v>
      </c>
      <c r="X958" t="str">
        <f>VLOOKUP($C958,$AJ$3:$AN$4906,3,FALSE)</f>
        <v>1450 Leger Way</v>
      </c>
      <c r="Y958" t="str">
        <f>VLOOKUP($C958,$AJ$3:$AN$4906,4,FALSE)</f>
        <v>Milton</v>
      </c>
      <c r="Z958" t="str">
        <f>VLOOKUP($C958,$AJ$3:$AN$4906,5,FALSE)</f>
        <v>L9E1H9</v>
      </c>
      <c r="AA958">
        <f t="shared" si="143"/>
        <v>55</v>
      </c>
      <c r="AB958">
        <f t="shared" si="144"/>
        <v>-1.2</v>
      </c>
      <c r="AC958">
        <f t="shared" si="145"/>
        <v>42.1</v>
      </c>
      <c r="AD958">
        <f t="shared" si="146"/>
        <v>-2</v>
      </c>
      <c r="AE958">
        <f t="shared" si="147"/>
        <v>80.8</v>
      </c>
      <c r="AF958">
        <f t="shared" si="148"/>
        <v>-0.6</v>
      </c>
      <c r="AG958">
        <f t="shared" si="149"/>
        <v>45.7</v>
      </c>
      <c r="AH958">
        <f t="shared" si="150"/>
        <v>-1.1000000000000001</v>
      </c>
      <c r="AJ958" s="9">
        <v>771759</v>
      </c>
      <c r="AK958" t="s">
        <v>5973</v>
      </c>
      <c r="AL958" t="s">
        <v>5974</v>
      </c>
      <c r="AM958" t="s">
        <v>4192</v>
      </c>
      <c r="AN958" t="s">
        <v>5975</v>
      </c>
    </row>
    <row r="959" spans="1:40" x14ac:dyDescent="0.3">
      <c r="A959" t="s">
        <v>871</v>
      </c>
      <c r="B959" t="s">
        <v>951</v>
      </c>
      <c r="C959" s="10">
        <v>579742</v>
      </c>
      <c r="D959">
        <v>70</v>
      </c>
      <c r="E959">
        <v>15</v>
      </c>
      <c r="F959">
        <v>61</v>
      </c>
      <c r="G959">
        <v>379</v>
      </c>
      <c r="H959">
        <v>0</v>
      </c>
      <c r="I959">
        <v>64.8</v>
      </c>
      <c r="J959">
        <v>-0.6</v>
      </c>
      <c r="K959">
        <v>62.3</v>
      </c>
      <c r="L959">
        <v>-0.5</v>
      </c>
      <c r="M959">
        <v>89.6</v>
      </c>
      <c r="N959">
        <v>0.3</v>
      </c>
      <c r="O959">
        <v>73.599999999999994</v>
      </c>
      <c r="P959">
        <v>1</v>
      </c>
      <c r="U959" t="s">
        <v>871</v>
      </c>
      <c r="V959">
        <f t="shared" si="141"/>
        <v>579742</v>
      </c>
      <c r="W959" t="str">
        <f t="shared" si="142"/>
        <v>W H Morden Public School</v>
      </c>
      <c r="X959" t="str">
        <f>VLOOKUP($C959,$AJ$3:$AN$4906,3,FALSE)</f>
        <v>180 Morden Rd</v>
      </c>
      <c r="Y959" t="str">
        <f>VLOOKUP($C959,$AJ$3:$AN$4906,4,FALSE)</f>
        <v>Oakville</v>
      </c>
      <c r="Z959" t="str">
        <f>VLOOKUP($C959,$AJ$3:$AN$4906,5,FALSE)</f>
        <v>L6K2S3</v>
      </c>
      <c r="AA959">
        <f t="shared" si="143"/>
        <v>64.8</v>
      </c>
      <c r="AB959">
        <f t="shared" si="144"/>
        <v>-0.6</v>
      </c>
      <c r="AC959">
        <f t="shared" si="145"/>
        <v>62.3</v>
      </c>
      <c r="AD959">
        <f t="shared" si="146"/>
        <v>-0.5</v>
      </c>
      <c r="AE959">
        <f t="shared" si="147"/>
        <v>89.6</v>
      </c>
      <c r="AF959">
        <f t="shared" si="148"/>
        <v>0.3</v>
      </c>
      <c r="AG959">
        <f t="shared" si="149"/>
        <v>73.599999999999994</v>
      </c>
      <c r="AH959">
        <f t="shared" si="150"/>
        <v>1</v>
      </c>
      <c r="AJ959" s="9">
        <v>773530</v>
      </c>
      <c r="AK959" t="s">
        <v>5976</v>
      </c>
      <c r="AL959" t="s">
        <v>5977</v>
      </c>
      <c r="AM959" t="s">
        <v>4192</v>
      </c>
      <c r="AN959" t="s">
        <v>5978</v>
      </c>
    </row>
    <row r="960" spans="1:40" x14ac:dyDescent="0.3">
      <c r="A960" t="s">
        <v>871</v>
      </c>
      <c r="B960" t="s">
        <v>952</v>
      </c>
      <c r="C960" s="10">
        <v>579874</v>
      </c>
      <c r="D960">
        <v>50</v>
      </c>
      <c r="E960">
        <v>15</v>
      </c>
      <c r="G960">
        <v>357</v>
      </c>
      <c r="H960">
        <v>1</v>
      </c>
      <c r="M960">
        <v>82.1</v>
      </c>
      <c r="N960">
        <v>0.2</v>
      </c>
      <c r="O960">
        <v>56.3</v>
      </c>
      <c r="P960">
        <v>0.6</v>
      </c>
      <c r="U960" t="s">
        <v>871</v>
      </c>
      <c r="V960">
        <f t="shared" si="141"/>
        <v>579874</v>
      </c>
      <c r="W960" t="str">
        <f t="shared" si="142"/>
        <v>W I Dick Middle School</v>
      </c>
      <c r="X960" t="str">
        <f>VLOOKUP($C960,$AJ$3:$AN$4906,3,FALSE)</f>
        <v>351 Highside Dr</v>
      </c>
      <c r="Y960" t="str">
        <f>VLOOKUP($C960,$AJ$3:$AN$4906,4,FALSE)</f>
        <v>Milton</v>
      </c>
      <c r="Z960" t="str">
        <f>VLOOKUP($C960,$AJ$3:$AN$4906,5,FALSE)</f>
        <v>L9T1W8</v>
      </c>
      <c r="AA960">
        <f t="shared" si="143"/>
        <v>0</v>
      </c>
      <c r="AB960">
        <f t="shared" si="144"/>
        <v>0</v>
      </c>
      <c r="AC960">
        <f t="shared" si="145"/>
        <v>0</v>
      </c>
      <c r="AD960">
        <f t="shared" si="146"/>
        <v>0</v>
      </c>
      <c r="AE960">
        <f t="shared" si="147"/>
        <v>82.1</v>
      </c>
      <c r="AF960">
        <f t="shared" si="148"/>
        <v>0.2</v>
      </c>
      <c r="AG960">
        <f t="shared" si="149"/>
        <v>56.3</v>
      </c>
      <c r="AH960">
        <f t="shared" si="150"/>
        <v>0.6</v>
      </c>
      <c r="AJ960" s="9">
        <v>775606</v>
      </c>
      <c r="AK960" t="s">
        <v>5979</v>
      </c>
      <c r="AL960" t="s">
        <v>5980</v>
      </c>
      <c r="AM960" t="s">
        <v>4192</v>
      </c>
      <c r="AN960" t="s">
        <v>5981</v>
      </c>
    </row>
    <row r="961" spans="1:40" x14ac:dyDescent="0.3">
      <c r="A961" t="s">
        <v>871</v>
      </c>
      <c r="B961" t="s">
        <v>953</v>
      </c>
      <c r="C961" s="10">
        <v>597260</v>
      </c>
      <c r="D961">
        <v>76</v>
      </c>
      <c r="E961">
        <v>12</v>
      </c>
      <c r="F961">
        <v>173</v>
      </c>
      <c r="G961">
        <v>223</v>
      </c>
      <c r="H961">
        <v>0</v>
      </c>
      <c r="I961">
        <v>76</v>
      </c>
      <c r="J961">
        <v>0</v>
      </c>
      <c r="K961">
        <v>73.400000000000006</v>
      </c>
      <c r="L961">
        <v>0.1</v>
      </c>
      <c r="M961">
        <v>83.6</v>
      </c>
      <c r="N961">
        <v>-0.8</v>
      </c>
      <c r="O961">
        <v>59.2</v>
      </c>
      <c r="P961">
        <v>-0.6</v>
      </c>
      <c r="U961" t="s">
        <v>871</v>
      </c>
      <c r="V961">
        <f t="shared" si="141"/>
        <v>597260</v>
      </c>
      <c r="W961" t="str">
        <f t="shared" si="142"/>
        <v>West Oak Public School</v>
      </c>
      <c r="X961" t="str">
        <f>VLOOKUP($C961,$AJ$3:$AN$4906,3,FALSE)</f>
        <v>2071 Fourth Line</v>
      </c>
      <c r="Y961" t="str">
        <f>VLOOKUP($C961,$AJ$3:$AN$4906,4,FALSE)</f>
        <v>Oakville</v>
      </c>
      <c r="Z961" t="str">
        <f>VLOOKUP($C961,$AJ$3:$AN$4906,5,FALSE)</f>
        <v>L6M3K1</v>
      </c>
      <c r="AA961">
        <f t="shared" si="143"/>
        <v>76</v>
      </c>
      <c r="AB961">
        <f t="shared" si="144"/>
        <v>0</v>
      </c>
      <c r="AC961">
        <f t="shared" si="145"/>
        <v>73.400000000000006</v>
      </c>
      <c r="AD961">
        <f t="shared" si="146"/>
        <v>0.1</v>
      </c>
      <c r="AE961">
        <f t="shared" si="147"/>
        <v>83.6</v>
      </c>
      <c r="AF961">
        <f t="shared" si="148"/>
        <v>-0.8</v>
      </c>
      <c r="AG961">
        <f t="shared" si="149"/>
        <v>59.2</v>
      </c>
      <c r="AH961">
        <f t="shared" si="150"/>
        <v>-0.6</v>
      </c>
      <c r="AJ961" s="9">
        <v>776092</v>
      </c>
      <c r="AK961" t="s">
        <v>5982</v>
      </c>
      <c r="AL961" t="s">
        <v>5983</v>
      </c>
      <c r="AM961" t="s">
        <v>4249</v>
      </c>
      <c r="AN961" t="s">
        <v>5984</v>
      </c>
    </row>
    <row r="962" spans="1:40" x14ac:dyDescent="0.3">
      <c r="A962" t="s">
        <v>954</v>
      </c>
      <c r="B962" t="s">
        <v>955</v>
      </c>
      <c r="C962" s="10">
        <v>743868</v>
      </c>
      <c r="D962">
        <v>37</v>
      </c>
      <c r="E962">
        <v>24</v>
      </c>
      <c r="F962">
        <v>176</v>
      </c>
      <c r="G962">
        <v>235</v>
      </c>
      <c r="H962">
        <v>0</v>
      </c>
      <c r="I962">
        <v>68.2</v>
      </c>
      <c r="J962">
        <v>0.6</v>
      </c>
      <c r="K962">
        <v>58.5</v>
      </c>
      <c r="L962">
        <v>0.5</v>
      </c>
      <c r="M962">
        <v>78.5</v>
      </c>
      <c r="N962">
        <v>0.2</v>
      </c>
      <c r="O962">
        <v>43</v>
      </c>
      <c r="P962">
        <v>0</v>
      </c>
      <c r="U962" t="s">
        <v>954</v>
      </c>
      <c r="V962">
        <f t="shared" si="141"/>
        <v>743868</v>
      </c>
      <c r="W962" t="str">
        <f t="shared" si="142"/>
        <v>Annunciation of Our Lord Catholic Elementary School</v>
      </c>
      <c r="X962" t="str">
        <f>VLOOKUP($C962,$AJ$3:$AN$4906,3,FALSE)</f>
        <v>250 Limeridge Road West</v>
      </c>
      <c r="Y962" t="str">
        <f>VLOOKUP($C962,$AJ$3:$AN$4906,4,FALSE)</f>
        <v>Hamilton</v>
      </c>
      <c r="Z962" t="str">
        <f>VLOOKUP($C962,$AJ$3:$AN$4906,5,FALSE)</f>
        <v>L9C2V2</v>
      </c>
      <c r="AA962">
        <f t="shared" si="143"/>
        <v>68.2</v>
      </c>
      <c r="AB962">
        <f t="shared" si="144"/>
        <v>0.6</v>
      </c>
      <c r="AC962">
        <f t="shared" si="145"/>
        <v>58.5</v>
      </c>
      <c r="AD962">
        <f t="shared" si="146"/>
        <v>0.5</v>
      </c>
      <c r="AE962">
        <f t="shared" si="147"/>
        <v>78.5</v>
      </c>
      <c r="AF962">
        <f t="shared" si="148"/>
        <v>0.2</v>
      </c>
      <c r="AG962">
        <f t="shared" si="149"/>
        <v>43</v>
      </c>
      <c r="AH962">
        <f t="shared" si="150"/>
        <v>0</v>
      </c>
      <c r="AJ962" s="9">
        <v>776742</v>
      </c>
      <c r="AK962" t="s">
        <v>5985</v>
      </c>
      <c r="AL962" t="s">
        <v>5986</v>
      </c>
      <c r="AM962" t="s">
        <v>4327</v>
      </c>
      <c r="AN962" t="s">
        <v>5987</v>
      </c>
    </row>
    <row r="963" spans="1:40" x14ac:dyDescent="0.3">
      <c r="A963" t="s">
        <v>954</v>
      </c>
      <c r="B963" t="s">
        <v>140</v>
      </c>
      <c r="C963" s="10">
        <v>690279</v>
      </c>
      <c r="D963">
        <v>23</v>
      </c>
      <c r="E963">
        <v>21</v>
      </c>
      <c r="F963">
        <v>66</v>
      </c>
      <c r="G963">
        <v>73</v>
      </c>
      <c r="H963">
        <v>0</v>
      </c>
      <c r="I963">
        <v>70.5</v>
      </c>
      <c r="J963">
        <v>0.9</v>
      </c>
      <c r="K963">
        <v>60.6</v>
      </c>
      <c r="L963">
        <v>0.9</v>
      </c>
      <c r="M963">
        <v>93.2</v>
      </c>
      <c r="N963">
        <v>2.1</v>
      </c>
      <c r="O963">
        <v>53.4</v>
      </c>
      <c r="P963">
        <v>1.4</v>
      </c>
      <c r="U963" t="s">
        <v>954</v>
      </c>
      <c r="V963">
        <f t="shared" si="141"/>
        <v>690279</v>
      </c>
      <c r="W963" t="str">
        <f t="shared" si="142"/>
        <v>Blessed Sacrament Catholic Elementary School</v>
      </c>
      <c r="X963" t="str">
        <f>VLOOKUP($C963,$AJ$3:$AN$4906,3,FALSE)</f>
        <v>315 East 37th St</v>
      </c>
      <c r="Y963" t="str">
        <f>VLOOKUP($C963,$AJ$3:$AN$4906,4,FALSE)</f>
        <v>Hamilton</v>
      </c>
      <c r="Z963" t="str">
        <f>VLOOKUP($C963,$AJ$3:$AN$4906,5,FALSE)</f>
        <v>L8V4B5</v>
      </c>
      <c r="AA963">
        <f t="shared" si="143"/>
        <v>70.5</v>
      </c>
      <c r="AB963">
        <f t="shared" si="144"/>
        <v>0.9</v>
      </c>
      <c r="AC963">
        <f t="shared" si="145"/>
        <v>60.6</v>
      </c>
      <c r="AD963">
        <f t="shared" si="146"/>
        <v>0.9</v>
      </c>
      <c r="AE963">
        <f t="shared" si="147"/>
        <v>93.2</v>
      </c>
      <c r="AF963">
        <f t="shared" si="148"/>
        <v>2.1</v>
      </c>
      <c r="AG963">
        <f t="shared" si="149"/>
        <v>53.4</v>
      </c>
      <c r="AH963">
        <f t="shared" si="150"/>
        <v>1.4</v>
      </c>
      <c r="AJ963" s="9">
        <v>777528</v>
      </c>
      <c r="AK963" t="s">
        <v>5988</v>
      </c>
      <c r="AL963" t="s">
        <v>5989</v>
      </c>
      <c r="AM963" t="s">
        <v>4249</v>
      </c>
      <c r="AN963" t="s">
        <v>5990</v>
      </c>
    </row>
    <row r="964" spans="1:40" x14ac:dyDescent="0.3">
      <c r="A964" t="s">
        <v>954</v>
      </c>
      <c r="B964" t="s">
        <v>833</v>
      </c>
      <c r="C964" s="10">
        <v>693650</v>
      </c>
      <c r="D964">
        <v>36</v>
      </c>
      <c r="E964">
        <v>26</v>
      </c>
      <c r="F964">
        <v>51</v>
      </c>
      <c r="G964">
        <v>56</v>
      </c>
      <c r="H964">
        <v>0</v>
      </c>
      <c r="I964">
        <v>59.8</v>
      </c>
      <c r="J964">
        <v>0.4</v>
      </c>
      <c r="K964">
        <v>49</v>
      </c>
      <c r="L964">
        <v>0.2</v>
      </c>
      <c r="M964">
        <v>83.9</v>
      </c>
      <c r="N964">
        <v>1.6</v>
      </c>
      <c r="O964">
        <v>44.6</v>
      </c>
      <c r="P964">
        <v>0.7</v>
      </c>
      <c r="U964" t="s">
        <v>954</v>
      </c>
      <c r="V964">
        <f t="shared" ref="V964:V1027" si="151">VLOOKUP(C964,$AJ$3:$AN$4906,1,FALSE)</f>
        <v>693650</v>
      </c>
      <c r="W964" t="str">
        <f t="shared" ref="W964:W1027" si="152">VLOOKUP(C964,$AJ$3:$AN$4906,2,FALSE)</f>
        <v>Canadian Martyrs Catholic Elementary School</v>
      </c>
      <c r="X964" t="str">
        <f>VLOOKUP($C964,$AJ$3:$AN$4906,3,FALSE)</f>
        <v>1355 Main St W</v>
      </c>
      <c r="Y964" t="str">
        <f>VLOOKUP($C964,$AJ$3:$AN$4906,4,FALSE)</f>
        <v>Hamilton</v>
      </c>
      <c r="Z964" t="str">
        <f>VLOOKUP($C964,$AJ$3:$AN$4906,5,FALSE)</f>
        <v>L8S4M7</v>
      </c>
      <c r="AA964">
        <f t="shared" ref="AA964:AA1027" si="153">I964</f>
        <v>59.8</v>
      </c>
      <c r="AB964">
        <f t="shared" ref="AB964:AB1027" si="154">J964</f>
        <v>0.4</v>
      </c>
      <c r="AC964">
        <f t="shared" ref="AC964:AC1027" si="155">K964</f>
        <v>49</v>
      </c>
      <c r="AD964">
        <f t="shared" ref="AD964:AD1027" si="156">L964</f>
        <v>0.2</v>
      </c>
      <c r="AE964">
        <f t="shared" ref="AE964:AE1027" si="157">M964</f>
        <v>83.9</v>
      </c>
      <c r="AF964">
        <f t="shared" ref="AF964:AF1027" si="158">N964</f>
        <v>1.6</v>
      </c>
      <c r="AG964">
        <f t="shared" ref="AG964:AG1027" si="159">O964</f>
        <v>44.6</v>
      </c>
      <c r="AH964">
        <f t="shared" ref="AH964:AH1027" si="160">P964</f>
        <v>0.7</v>
      </c>
      <c r="AJ964" s="9">
        <v>780804</v>
      </c>
      <c r="AK964" t="s">
        <v>5991</v>
      </c>
      <c r="AL964" t="s">
        <v>5992</v>
      </c>
      <c r="AM964" t="s">
        <v>4192</v>
      </c>
      <c r="AN964" t="s">
        <v>5993</v>
      </c>
    </row>
    <row r="965" spans="1:40" x14ac:dyDescent="0.3">
      <c r="A965" t="s">
        <v>954</v>
      </c>
      <c r="B965" t="s">
        <v>464</v>
      </c>
      <c r="C965" s="10">
        <v>699500</v>
      </c>
      <c r="D965">
        <v>42</v>
      </c>
      <c r="E965">
        <v>15</v>
      </c>
      <c r="F965">
        <v>126</v>
      </c>
      <c r="G965">
        <v>115</v>
      </c>
      <c r="H965">
        <v>0</v>
      </c>
      <c r="I965">
        <v>90.1</v>
      </c>
      <c r="J965">
        <v>1.7</v>
      </c>
      <c r="K965">
        <v>92.1</v>
      </c>
      <c r="L965">
        <v>2.6</v>
      </c>
      <c r="M965">
        <v>94.8</v>
      </c>
      <c r="N965">
        <v>1.3</v>
      </c>
      <c r="O965">
        <v>81.7</v>
      </c>
      <c r="P965">
        <v>2.6</v>
      </c>
      <c r="U965" t="s">
        <v>954</v>
      </c>
      <c r="V965">
        <f t="shared" si="151"/>
        <v>699500</v>
      </c>
      <c r="W965" t="str">
        <f t="shared" si="152"/>
        <v>Corpus Christi Catholic Elementary School</v>
      </c>
      <c r="X965" t="str">
        <f>VLOOKUP($C965,$AJ$3:$AN$4906,3,FALSE)</f>
        <v>25 Alderson Dr</v>
      </c>
      <c r="Y965" t="str">
        <f>VLOOKUP($C965,$AJ$3:$AN$4906,4,FALSE)</f>
        <v>Hamilton</v>
      </c>
      <c r="Z965" t="str">
        <f>VLOOKUP($C965,$AJ$3:$AN$4906,5,FALSE)</f>
        <v>L9B1G3</v>
      </c>
      <c r="AA965">
        <f t="shared" si="153"/>
        <v>90.1</v>
      </c>
      <c r="AB965">
        <f t="shared" si="154"/>
        <v>1.7</v>
      </c>
      <c r="AC965">
        <f t="shared" si="155"/>
        <v>92.1</v>
      </c>
      <c r="AD965">
        <f t="shared" si="156"/>
        <v>2.6</v>
      </c>
      <c r="AE965">
        <f t="shared" si="157"/>
        <v>94.8</v>
      </c>
      <c r="AF965">
        <f t="shared" si="158"/>
        <v>1.3</v>
      </c>
      <c r="AG965">
        <f t="shared" si="159"/>
        <v>81.7</v>
      </c>
      <c r="AH965">
        <f t="shared" si="160"/>
        <v>2.6</v>
      </c>
      <c r="AJ965" s="9">
        <v>781401</v>
      </c>
      <c r="AK965" t="s">
        <v>5994</v>
      </c>
      <c r="AL965" t="s">
        <v>5995</v>
      </c>
      <c r="AM965" t="s">
        <v>4249</v>
      </c>
      <c r="AN965" t="s">
        <v>5996</v>
      </c>
    </row>
    <row r="966" spans="1:40" x14ac:dyDescent="0.3">
      <c r="A966" t="s">
        <v>954</v>
      </c>
      <c r="B966" t="s">
        <v>834</v>
      </c>
      <c r="C966" s="10">
        <v>710997</v>
      </c>
      <c r="D966">
        <v>54</v>
      </c>
      <c r="E966">
        <v>13</v>
      </c>
      <c r="F966">
        <v>151</v>
      </c>
      <c r="G966">
        <v>133</v>
      </c>
      <c r="H966">
        <v>0</v>
      </c>
      <c r="I966">
        <v>86.8</v>
      </c>
      <c r="J966">
        <v>1.1000000000000001</v>
      </c>
      <c r="K966">
        <v>78.8</v>
      </c>
      <c r="L966">
        <v>1</v>
      </c>
      <c r="M966">
        <v>85.3</v>
      </c>
      <c r="N966">
        <v>-0.1</v>
      </c>
      <c r="O966">
        <v>56.4</v>
      </c>
      <c r="P966">
        <v>0.1</v>
      </c>
      <c r="U966" t="s">
        <v>954</v>
      </c>
      <c r="V966">
        <f t="shared" si="151"/>
        <v>710997</v>
      </c>
      <c r="W966" t="str">
        <f t="shared" si="152"/>
        <v>Guardian Angels Catholic Elementary School</v>
      </c>
      <c r="X966" t="str">
        <f>VLOOKUP($C966,$AJ$3:$AN$4906,3,FALSE)</f>
        <v>705 Centre Rd RR2</v>
      </c>
      <c r="Y966" t="str">
        <f>VLOOKUP($C966,$AJ$3:$AN$4906,4,FALSE)</f>
        <v>Hamilton</v>
      </c>
      <c r="Z966" t="str">
        <f>VLOOKUP($C966,$AJ$3:$AN$4906,5,FALSE)</f>
        <v>L8N2Z7</v>
      </c>
      <c r="AA966">
        <f t="shared" si="153"/>
        <v>86.8</v>
      </c>
      <c r="AB966">
        <f t="shared" si="154"/>
        <v>1.1000000000000001</v>
      </c>
      <c r="AC966">
        <f t="shared" si="155"/>
        <v>78.8</v>
      </c>
      <c r="AD966">
        <f t="shared" si="156"/>
        <v>1</v>
      </c>
      <c r="AE966">
        <f t="shared" si="157"/>
        <v>85.3</v>
      </c>
      <c r="AF966">
        <f t="shared" si="158"/>
        <v>-0.1</v>
      </c>
      <c r="AG966">
        <f t="shared" si="159"/>
        <v>56.4</v>
      </c>
      <c r="AH966">
        <f t="shared" si="160"/>
        <v>0.1</v>
      </c>
      <c r="AJ966" s="9">
        <v>781819</v>
      </c>
      <c r="AK966" t="s">
        <v>5997</v>
      </c>
      <c r="AL966" t="s">
        <v>5998</v>
      </c>
      <c r="AM966" t="s">
        <v>4192</v>
      </c>
      <c r="AN966" t="s">
        <v>5999</v>
      </c>
    </row>
    <row r="967" spans="1:40" x14ac:dyDescent="0.3">
      <c r="A967" t="s">
        <v>954</v>
      </c>
      <c r="B967" t="s">
        <v>956</v>
      </c>
      <c r="C967" s="10">
        <v>704288</v>
      </c>
      <c r="D967">
        <v>66</v>
      </c>
      <c r="E967">
        <v>14</v>
      </c>
      <c r="F967">
        <v>94</v>
      </c>
      <c r="G967">
        <v>110</v>
      </c>
      <c r="H967">
        <v>0</v>
      </c>
      <c r="I967">
        <v>86.2</v>
      </c>
      <c r="J967">
        <v>1</v>
      </c>
      <c r="K967">
        <v>66</v>
      </c>
      <c r="L967">
        <v>-0.3</v>
      </c>
      <c r="M967">
        <v>94.1</v>
      </c>
      <c r="N967">
        <v>0.8</v>
      </c>
      <c r="O967">
        <v>68.2</v>
      </c>
      <c r="P967">
        <v>0.6</v>
      </c>
      <c r="U967" t="s">
        <v>954</v>
      </c>
      <c r="V967">
        <f t="shared" si="151"/>
        <v>704288</v>
      </c>
      <c r="W967" t="str">
        <f t="shared" si="152"/>
        <v>Holy Name of Mary Catholic Elementary School</v>
      </c>
      <c r="X967" t="str">
        <f>VLOOKUP($C967,$AJ$3:$AN$4906,3,FALSE)</f>
        <v>161 Meadowlands Blvd</v>
      </c>
      <c r="Y967" t="str">
        <f>VLOOKUP($C967,$AJ$3:$AN$4906,4,FALSE)</f>
        <v>Ancaster</v>
      </c>
      <c r="Z967" t="str">
        <f>VLOOKUP($C967,$AJ$3:$AN$4906,5,FALSE)</f>
        <v>L9K1H8</v>
      </c>
      <c r="AA967">
        <f t="shared" si="153"/>
        <v>86.2</v>
      </c>
      <c r="AB967">
        <f t="shared" si="154"/>
        <v>1</v>
      </c>
      <c r="AC967">
        <f t="shared" si="155"/>
        <v>66</v>
      </c>
      <c r="AD967">
        <f t="shared" si="156"/>
        <v>-0.3</v>
      </c>
      <c r="AE967">
        <f t="shared" si="157"/>
        <v>94.1</v>
      </c>
      <c r="AF967">
        <f t="shared" si="158"/>
        <v>0.8</v>
      </c>
      <c r="AG967">
        <f t="shared" si="159"/>
        <v>68.2</v>
      </c>
      <c r="AH967">
        <f t="shared" si="160"/>
        <v>0.6</v>
      </c>
      <c r="AJ967" s="9">
        <v>783870</v>
      </c>
      <c r="AK967" t="s">
        <v>6000</v>
      </c>
      <c r="AL967" t="s">
        <v>6001</v>
      </c>
      <c r="AM967" t="s">
        <v>4249</v>
      </c>
      <c r="AN967" t="s">
        <v>6002</v>
      </c>
    </row>
    <row r="968" spans="1:40" x14ac:dyDescent="0.3">
      <c r="A968" t="s">
        <v>954</v>
      </c>
      <c r="B968" t="s">
        <v>957</v>
      </c>
      <c r="C968" s="10">
        <v>717053</v>
      </c>
      <c r="D968">
        <v>11</v>
      </c>
      <c r="E968">
        <v>39</v>
      </c>
      <c r="F968">
        <v>120</v>
      </c>
      <c r="G968">
        <v>103</v>
      </c>
      <c r="H968">
        <v>0</v>
      </c>
      <c r="I968">
        <v>55.4</v>
      </c>
      <c r="J968">
        <v>0.7</v>
      </c>
      <c r="K968">
        <v>43.3</v>
      </c>
      <c r="L968">
        <v>0.6</v>
      </c>
      <c r="M968">
        <v>61.2</v>
      </c>
      <c r="N968">
        <v>-0.3</v>
      </c>
      <c r="O968">
        <v>25.2</v>
      </c>
      <c r="P968">
        <v>0.2</v>
      </c>
      <c r="U968" t="s">
        <v>954</v>
      </c>
      <c r="V968">
        <f t="shared" si="151"/>
        <v>717053</v>
      </c>
      <c r="W968" t="str">
        <f t="shared" si="152"/>
        <v>Holy Name of Jesus Catholic Elementary School</v>
      </c>
      <c r="X968" t="str">
        <f>VLOOKUP($C968,$AJ$3:$AN$4906,3,FALSE)</f>
        <v>181 Belmont Ave</v>
      </c>
      <c r="Y968" t="str">
        <f>VLOOKUP($C968,$AJ$3:$AN$4906,4,FALSE)</f>
        <v>Hamilton</v>
      </c>
      <c r="Z968" t="str">
        <f>VLOOKUP($C968,$AJ$3:$AN$4906,5,FALSE)</f>
        <v>L8L7M5</v>
      </c>
      <c r="AA968">
        <f t="shared" si="153"/>
        <v>55.4</v>
      </c>
      <c r="AB968">
        <f t="shared" si="154"/>
        <v>0.7</v>
      </c>
      <c r="AC968">
        <f t="shared" si="155"/>
        <v>43.3</v>
      </c>
      <c r="AD968">
        <f t="shared" si="156"/>
        <v>0.6</v>
      </c>
      <c r="AE968">
        <f t="shared" si="157"/>
        <v>61.2</v>
      </c>
      <c r="AF968">
        <f t="shared" si="158"/>
        <v>-0.3</v>
      </c>
      <c r="AG968">
        <f t="shared" si="159"/>
        <v>25.2</v>
      </c>
      <c r="AH968">
        <f t="shared" si="160"/>
        <v>0.2</v>
      </c>
      <c r="AJ968" s="9">
        <v>784290</v>
      </c>
      <c r="AK968" t="s">
        <v>6003</v>
      </c>
      <c r="AL968" t="s">
        <v>6004</v>
      </c>
      <c r="AM968" t="s">
        <v>4249</v>
      </c>
      <c r="AN968" t="s">
        <v>6005</v>
      </c>
    </row>
    <row r="969" spans="1:40" x14ac:dyDescent="0.3">
      <c r="A969" t="s">
        <v>954</v>
      </c>
      <c r="B969" t="s">
        <v>958</v>
      </c>
      <c r="C969" s="10">
        <v>819028</v>
      </c>
      <c r="D969">
        <v>67</v>
      </c>
      <c r="E969">
        <v>13</v>
      </c>
      <c r="F969">
        <v>173</v>
      </c>
      <c r="G969">
        <v>207</v>
      </c>
      <c r="H969">
        <v>0</v>
      </c>
      <c r="I969">
        <v>79.8</v>
      </c>
      <c r="J969">
        <v>0.5</v>
      </c>
      <c r="K969">
        <v>73.400000000000006</v>
      </c>
      <c r="L969">
        <v>0.3</v>
      </c>
      <c r="M969">
        <v>88.4</v>
      </c>
      <c r="N969">
        <v>0.3</v>
      </c>
      <c r="O969">
        <v>55.1</v>
      </c>
      <c r="P969">
        <v>-0.3</v>
      </c>
      <c r="U969" t="s">
        <v>954</v>
      </c>
      <c r="V969">
        <f t="shared" si="151"/>
        <v>819028</v>
      </c>
      <c r="W969" t="str">
        <f t="shared" si="152"/>
        <v>Immaculate Conception Catholic Elementary School</v>
      </c>
      <c r="X969" t="str">
        <f>VLOOKUP($C969,$AJ$3:$AN$4906,3,FALSE)</f>
        <v>470 Kitty Murray Lane</v>
      </c>
      <c r="Y969" t="str">
        <f>VLOOKUP($C969,$AJ$3:$AN$4906,4,FALSE)</f>
        <v>Ancaster</v>
      </c>
      <c r="Z969" t="str">
        <f>VLOOKUP($C969,$AJ$3:$AN$4906,5,FALSE)</f>
        <v>L9K0C3</v>
      </c>
      <c r="AA969">
        <f t="shared" si="153"/>
        <v>79.8</v>
      </c>
      <c r="AB969">
        <f t="shared" si="154"/>
        <v>0.5</v>
      </c>
      <c r="AC969">
        <f t="shared" si="155"/>
        <v>73.400000000000006</v>
      </c>
      <c r="AD969">
        <f t="shared" si="156"/>
        <v>0.3</v>
      </c>
      <c r="AE969">
        <f t="shared" si="157"/>
        <v>88.4</v>
      </c>
      <c r="AF969">
        <f t="shared" si="158"/>
        <v>0.3</v>
      </c>
      <c r="AG969">
        <f t="shared" si="159"/>
        <v>55.1</v>
      </c>
      <c r="AH969">
        <f t="shared" si="160"/>
        <v>-0.3</v>
      </c>
      <c r="AJ969" s="9">
        <v>785393</v>
      </c>
      <c r="AK969" t="s">
        <v>6006</v>
      </c>
      <c r="AL969" t="s">
        <v>6007</v>
      </c>
      <c r="AM969" t="s">
        <v>5948</v>
      </c>
      <c r="AN969" t="s">
        <v>6008</v>
      </c>
    </row>
    <row r="970" spans="1:40" x14ac:dyDescent="0.3">
      <c r="A970" t="s">
        <v>954</v>
      </c>
      <c r="B970" t="s">
        <v>959</v>
      </c>
      <c r="C970" s="10">
        <v>721972</v>
      </c>
      <c r="D970">
        <v>45</v>
      </c>
      <c r="E970">
        <v>19</v>
      </c>
      <c r="F970">
        <v>105</v>
      </c>
      <c r="G970">
        <v>101</v>
      </c>
      <c r="H970">
        <v>0</v>
      </c>
      <c r="I970">
        <v>83.3</v>
      </c>
      <c r="J970">
        <v>1.3</v>
      </c>
      <c r="K970">
        <v>82.9</v>
      </c>
      <c r="L970">
        <v>1.9</v>
      </c>
      <c r="M970">
        <v>88.6</v>
      </c>
      <c r="N970">
        <v>0.7</v>
      </c>
      <c r="O970">
        <v>55.4</v>
      </c>
      <c r="P970">
        <v>0.6</v>
      </c>
      <c r="U970" t="s">
        <v>954</v>
      </c>
      <c r="V970">
        <f t="shared" si="151"/>
        <v>721972</v>
      </c>
      <c r="W970" t="str">
        <f t="shared" si="152"/>
        <v>Immaculate Heart of Mary Catholic Elementary School</v>
      </c>
      <c r="X970" t="str">
        <f>VLOOKUP($C970,$AJ$3:$AN$4906,3,FALSE)</f>
        <v>190 Glover Road</v>
      </c>
      <c r="Y970" t="str">
        <f>VLOOKUP($C970,$AJ$3:$AN$4906,4,FALSE)</f>
        <v>Stoney Creek</v>
      </c>
      <c r="Z970" t="str">
        <f>VLOOKUP($C970,$AJ$3:$AN$4906,5,FALSE)</f>
        <v>L8E5H7</v>
      </c>
      <c r="AA970">
        <f t="shared" si="153"/>
        <v>83.3</v>
      </c>
      <c r="AB970">
        <f t="shared" si="154"/>
        <v>1.3</v>
      </c>
      <c r="AC970">
        <f t="shared" si="155"/>
        <v>82.9</v>
      </c>
      <c r="AD970">
        <f t="shared" si="156"/>
        <v>1.9</v>
      </c>
      <c r="AE970">
        <f t="shared" si="157"/>
        <v>88.6</v>
      </c>
      <c r="AF970">
        <f t="shared" si="158"/>
        <v>0.7</v>
      </c>
      <c r="AG970">
        <f t="shared" si="159"/>
        <v>55.4</v>
      </c>
      <c r="AH970">
        <f t="shared" si="160"/>
        <v>0.6</v>
      </c>
      <c r="AJ970" s="9">
        <v>785997</v>
      </c>
      <c r="AK970" t="s">
        <v>6009</v>
      </c>
      <c r="AL970" t="s">
        <v>6010</v>
      </c>
      <c r="AM970" t="s">
        <v>4249</v>
      </c>
      <c r="AN970" t="s">
        <v>6011</v>
      </c>
    </row>
    <row r="971" spans="1:40" x14ac:dyDescent="0.3">
      <c r="A971" t="s">
        <v>954</v>
      </c>
      <c r="B971" t="s">
        <v>960</v>
      </c>
      <c r="C971" s="10">
        <v>735799</v>
      </c>
      <c r="D971">
        <v>45</v>
      </c>
      <c r="E971">
        <v>13</v>
      </c>
      <c r="F971">
        <v>156</v>
      </c>
      <c r="G971">
        <v>148</v>
      </c>
      <c r="H971">
        <v>0</v>
      </c>
      <c r="I971">
        <v>74.400000000000006</v>
      </c>
      <c r="J971">
        <v>0.4</v>
      </c>
      <c r="K971">
        <v>66.7</v>
      </c>
      <c r="L971">
        <v>0.3</v>
      </c>
      <c r="M971">
        <v>85.1</v>
      </c>
      <c r="N971">
        <v>0.2</v>
      </c>
      <c r="O971">
        <v>50</v>
      </c>
      <c r="P971">
        <v>0</v>
      </c>
      <c r="U971" t="s">
        <v>954</v>
      </c>
      <c r="V971">
        <f t="shared" si="151"/>
        <v>735799</v>
      </c>
      <c r="W971" t="str">
        <f t="shared" si="152"/>
        <v>Our Lady of Hope Catholic Elementary School</v>
      </c>
      <c r="X971" t="str">
        <f>VLOOKUP($C971,$AJ$3:$AN$4906,3,FALSE)</f>
        <v>400 Pumpkin Pass</v>
      </c>
      <c r="Y971" t="str">
        <f>VLOOKUP($C971,$AJ$3:$AN$4906,4,FALSE)</f>
        <v>Binbrook</v>
      </c>
      <c r="Z971" t="str">
        <f>VLOOKUP($C971,$AJ$3:$AN$4906,5,FALSE)</f>
        <v>L0R1C0</v>
      </c>
      <c r="AA971">
        <f t="shared" si="153"/>
        <v>74.400000000000006</v>
      </c>
      <c r="AB971">
        <f t="shared" si="154"/>
        <v>0.4</v>
      </c>
      <c r="AC971">
        <f t="shared" si="155"/>
        <v>66.7</v>
      </c>
      <c r="AD971">
        <f t="shared" si="156"/>
        <v>0.3</v>
      </c>
      <c r="AE971">
        <f t="shared" si="157"/>
        <v>85.1</v>
      </c>
      <c r="AF971">
        <f t="shared" si="158"/>
        <v>0.2</v>
      </c>
      <c r="AG971">
        <f t="shared" si="159"/>
        <v>50</v>
      </c>
      <c r="AH971">
        <f t="shared" si="160"/>
        <v>0</v>
      </c>
      <c r="AJ971" s="9">
        <v>786730</v>
      </c>
      <c r="AK971" t="s">
        <v>6012</v>
      </c>
      <c r="AL971" t="s">
        <v>6013</v>
      </c>
      <c r="AM971" t="s">
        <v>4249</v>
      </c>
      <c r="AN971" t="s">
        <v>6014</v>
      </c>
    </row>
    <row r="972" spans="1:40" x14ac:dyDescent="0.3">
      <c r="A972" t="s">
        <v>954</v>
      </c>
      <c r="B972" t="s">
        <v>961</v>
      </c>
      <c r="C972" s="10">
        <v>745650</v>
      </c>
      <c r="D972">
        <v>25</v>
      </c>
      <c r="E972">
        <v>31</v>
      </c>
      <c r="F972">
        <v>84</v>
      </c>
      <c r="G972">
        <v>103</v>
      </c>
      <c r="H972">
        <v>0</v>
      </c>
      <c r="I972">
        <v>56</v>
      </c>
      <c r="J972">
        <v>0.2</v>
      </c>
      <c r="K972">
        <v>38.1</v>
      </c>
      <c r="L972">
        <v>-0.5</v>
      </c>
      <c r="M972">
        <v>79.099999999999994</v>
      </c>
      <c r="N972">
        <v>0.9</v>
      </c>
      <c r="O972">
        <v>45.6</v>
      </c>
      <c r="P972">
        <v>0.9</v>
      </c>
      <c r="U972" t="s">
        <v>954</v>
      </c>
      <c r="V972">
        <f t="shared" si="151"/>
        <v>745650</v>
      </c>
      <c r="W972" t="str">
        <f t="shared" si="152"/>
        <v>Our Lady of Lourdes Catholic Elementary School</v>
      </c>
      <c r="X972" t="str">
        <f>VLOOKUP($C972,$AJ$3:$AN$4906,3,FALSE)</f>
        <v>420 Mohawk Rd E</v>
      </c>
      <c r="Y972" t="str">
        <f>VLOOKUP($C972,$AJ$3:$AN$4906,4,FALSE)</f>
        <v>Hamilton</v>
      </c>
      <c r="Z972" t="str">
        <f>VLOOKUP($C972,$AJ$3:$AN$4906,5,FALSE)</f>
        <v>L8V2H7</v>
      </c>
      <c r="AA972">
        <f t="shared" si="153"/>
        <v>56</v>
      </c>
      <c r="AB972">
        <f t="shared" si="154"/>
        <v>0.2</v>
      </c>
      <c r="AC972">
        <f t="shared" si="155"/>
        <v>38.1</v>
      </c>
      <c r="AD972">
        <f t="shared" si="156"/>
        <v>-0.5</v>
      </c>
      <c r="AE972">
        <f t="shared" si="157"/>
        <v>79.099999999999994</v>
      </c>
      <c r="AF972">
        <f t="shared" si="158"/>
        <v>0.9</v>
      </c>
      <c r="AG972">
        <f t="shared" si="159"/>
        <v>45.6</v>
      </c>
      <c r="AH972">
        <f t="shared" si="160"/>
        <v>0.9</v>
      </c>
      <c r="AJ972" s="9">
        <v>690031</v>
      </c>
      <c r="AK972" t="s">
        <v>6015</v>
      </c>
      <c r="AL972" t="s">
        <v>6016</v>
      </c>
      <c r="AM972" t="s">
        <v>4249</v>
      </c>
      <c r="AN972" t="s">
        <v>6017</v>
      </c>
    </row>
    <row r="973" spans="1:40" x14ac:dyDescent="0.3">
      <c r="A973" t="s">
        <v>954</v>
      </c>
      <c r="B973" t="s">
        <v>962</v>
      </c>
      <c r="C973" s="10">
        <v>742350</v>
      </c>
      <c r="D973">
        <v>48</v>
      </c>
      <c r="E973">
        <v>8</v>
      </c>
      <c r="F973">
        <v>82</v>
      </c>
      <c r="G973">
        <v>79</v>
      </c>
      <c r="H973">
        <v>0</v>
      </c>
      <c r="I973">
        <v>87.2</v>
      </c>
      <c r="J973">
        <v>1.1000000000000001</v>
      </c>
      <c r="K973">
        <v>78</v>
      </c>
      <c r="L973">
        <v>0.8</v>
      </c>
      <c r="M973">
        <v>88.6</v>
      </c>
      <c r="N973">
        <v>0.3</v>
      </c>
      <c r="O973">
        <v>53.2</v>
      </c>
      <c r="P973">
        <v>-0.2</v>
      </c>
      <c r="U973" t="s">
        <v>954</v>
      </c>
      <c r="V973">
        <f t="shared" si="151"/>
        <v>742350</v>
      </c>
      <c r="W973" t="str">
        <f t="shared" si="152"/>
        <v>Our Lady of Mount Carmel Catholic Elementary School</v>
      </c>
      <c r="X973" t="str">
        <f>VLOOKUP($C973,$AJ$3:$AN$4906,3,FALSE)</f>
        <v>1624 Centre Rd</v>
      </c>
      <c r="Y973" t="str">
        <f>VLOOKUP($C973,$AJ$3:$AN$4906,4,FALSE)</f>
        <v>Carlisle</v>
      </c>
      <c r="Z973" t="str">
        <f>VLOOKUP($C973,$AJ$3:$AN$4906,5,FALSE)</f>
        <v>L0R1H0</v>
      </c>
      <c r="AA973">
        <f t="shared" si="153"/>
        <v>87.2</v>
      </c>
      <c r="AB973">
        <f t="shared" si="154"/>
        <v>1.1000000000000001</v>
      </c>
      <c r="AC973">
        <f t="shared" si="155"/>
        <v>78</v>
      </c>
      <c r="AD973">
        <f t="shared" si="156"/>
        <v>0.8</v>
      </c>
      <c r="AE973">
        <f t="shared" si="157"/>
        <v>88.6</v>
      </c>
      <c r="AF973">
        <f t="shared" si="158"/>
        <v>0.3</v>
      </c>
      <c r="AG973">
        <f t="shared" si="159"/>
        <v>53.2</v>
      </c>
      <c r="AH973">
        <f t="shared" si="160"/>
        <v>-0.2</v>
      </c>
      <c r="AJ973" s="9">
        <v>788511</v>
      </c>
      <c r="AK973" t="s">
        <v>6018</v>
      </c>
      <c r="AL973" t="s">
        <v>6019</v>
      </c>
      <c r="AM973" t="s">
        <v>4192</v>
      </c>
      <c r="AN973" t="s">
        <v>6020</v>
      </c>
    </row>
    <row r="974" spans="1:40" x14ac:dyDescent="0.3">
      <c r="A974" t="s">
        <v>954</v>
      </c>
      <c r="B974" t="s">
        <v>963</v>
      </c>
      <c r="C974" s="10">
        <v>748544</v>
      </c>
      <c r="D974">
        <v>38</v>
      </c>
      <c r="E974">
        <v>19</v>
      </c>
      <c r="F974">
        <v>98</v>
      </c>
      <c r="G974">
        <v>104</v>
      </c>
      <c r="H974">
        <v>0</v>
      </c>
      <c r="I974">
        <v>67.3</v>
      </c>
      <c r="J974">
        <v>0.2</v>
      </c>
      <c r="K974">
        <v>61.2</v>
      </c>
      <c r="L974">
        <v>0.3</v>
      </c>
      <c r="M974">
        <v>87</v>
      </c>
      <c r="N974">
        <v>0.8</v>
      </c>
      <c r="O974">
        <v>49</v>
      </c>
      <c r="P974">
        <v>0.3</v>
      </c>
      <c r="U974" t="s">
        <v>954</v>
      </c>
      <c r="V974">
        <f t="shared" si="151"/>
        <v>748544</v>
      </c>
      <c r="W974" t="str">
        <f t="shared" si="152"/>
        <v>Our Lady of Peace Catholic Elementary School</v>
      </c>
      <c r="X974" t="str">
        <f>VLOOKUP($C974,$AJ$3:$AN$4906,3,FALSE)</f>
        <v>252 Dewitt Rd</v>
      </c>
      <c r="Y974" t="str">
        <f>VLOOKUP($C974,$AJ$3:$AN$4906,4,FALSE)</f>
        <v>Stoney Creek</v>
      </c>
      <c r="Z974" t="str">
        <f>VLOOKUP($C974,$AJ$3:$AN$4906,5,FALSE)</f>
        <v>L8E2R1</v>
      </c>
      <c r="AA974">
        <f t="shared" si="153"/>
        <v>67.3</v>
      </c>
      <c r="AB974">
        <f t="shared" si="154"/>
        <v>0.2</v>
      </c>
      <c r="AC974">
        <f t="shared" si="155"/>
        <v>61.2</v>
      </c>
      <c r="AD974">
        <f t="shared" si="156"/>
        <v>0.3</v>
      </c>
      <c r="AE974">
        <f t="shared" si="157"/>
        <v>87</v>
      </c>
      <c r="AF974">
        <f t="shared" si="158"/>
        <v>0.8</v>
      </c>
      <c r="AG974">
        <f t="shared" si="159"/>
        <v>49</v>
      </c>
      <c r="AH974">
        <f t="shared" si="160"/>
        <v>0.3</v>
      </c>
      <c r="AJ974" s="9">
        <v>787647</v>
      </c>
      <c r="AK974" t="s">
        <v>6021</v>
      </c>
      <c r="AL974" t="s">
        <v>6022</v>
      </c>
      <c r="AM974" t="s">
        <v>4249</v>
      </c>
      <c r="AN974" t="s">
        <v>6023</v>
      </c>
    </row>
    <row r="975" spans="1:40" x14ac:dyDescent="0.3">
      <c r="A975" t="s">
        <v>954</v>
      </c>
      <c r="B975" t="s">
        <v>964</v>
      </c>
      <c r="C975" s="10">
        <v>748633</v>
      </c>
      <c r="D975">
        <v>48</v>
      </c>
      <c r="E975">
        <v>14</v>
      </c>
      <c r="F975">
        <v>236</v>
      </c>
      <c r="G975">
        <v>214</v>
      </c>
      <c r="H975">
        <v>0</v>
      </c>
      <c r="I975">
        <v>83.9</v>
      </c>
      <c r="J975">
        <v>1.2</v>
      </c>
      <c r="K975">
        <v>75</v>
      </c>
      <c r="L975">
        <v>1.1000000000000001</v>
      </c>
      <c r="M975">
        <v>87.6</v>
      </c>
      <c r="N975">
        <v>0.6</v>
      </c>
      <c r="O975">
        <v>64</v>
      </c>
      <c r="P975">
        <v>1.1000000000000001</v>
      </c>
      <c r="U975" t="s">
        <v>954</v>
      </c>
      <c r="V975">
        <f t="shared" si="151"/>
        <v>748633</v>
      </c>
      <c r="W975" t="str">
        <f t="shared" si="152"/>
        <v>Our Lady of the Assumption Catholic Elementary School</v>
      </c>
      <c r="X975" t="str">
        <f>VLOOKUP($C975,$AJ$3:$AN$4906,3,FALSE)</f>
        <v>103 Fletcher Road</v>
      </c>
      <c r="Y975" t="str">
        <f>VLOOKUP($C975,$AJ$3:$AN$4906,4,FALSE)</f>
        <v>Hannon</v>
      </c>
      <c r="Z975" t="str">
        <f>VLOOKUP($C975,$AJ$3:$AN$4906,5,FALSE)</f>
        <v>L0R1P0</v>
      </c>
      <c r="AA975">
        <f t="shared" si="153"/>
        <v>83.9</v>
      </c>
      <c r="AB975">
        <f t="shared" si="154"/>
        <v>1.2</v>
      </c>
      <c r="AC975">
        <f t="shared" si="155"/>
        <v>75</v>
      </c>
      <c r="AD975">
        <f t="shared" si="156"/>
        <v>1.1000000000000001</v>
      </c>
      <c r="AE975">
        <f t="shared" si="157"/>
        <v>87.6</v>
      </c>
      <c r="AF975">
        <f t="shared" si="158"/>
        <v>0.6</v>
      </c>
      <c r="AG975">
        <f t="shared" si="159"/>
        <v>64</v>
      </c>
      <c r="AH975">
        <f t="shared" si="160"/>
        <v>1.1000000000000001</v>
      </c>
      <c r="AJ975" s="9">
        <v>789143</v>
      </c>
      <c r="AK975" t="s">
        <v>6024</v>
      </c>
      <c r="AL975" t="s">
        <v>6025</v>
      </c>
      <c r="AM975" t="s">
        <v>4249</v>
      </c>
      <c r="AN975" t="s">
        <v>6026</v>
      </c>
    </row>
    <row r="976" spans="1:40" x14ac:dyDescent="0.3">
      <c r="A976" t="s">
        <v>954</v>
      </c>
      <c r="B976" t="s">
        <v>965</v>
      </c>
      <c r="C976" s="10">
        <v>752800</v>
      </c>
      <c r="D976">
        <v>42</v>
      </c>
      <c r="E976">
        <v>26</v>
      </c>
      <c r="F976">
        <v>73</v>
      </c>
      <c r="G976">
        <v>86</v>
      </c>
      <c r="H976">
        <v>0</v>
      </c>
      <c r="I976">
        <v>81.5</v>
      </c>
      <c r="J976">
        <v>1.5</v>
      </c>
      <c r="K976">
        <v>68.5</v>
      </c>
      <c r="L976">
        <v>1.1000000000000001</v>
      </c>
      <c r="M976">
        <v>72.099999999999994</v>
      </c>
      <c r="N976">
        <v>-0.5</v>
      </c>
      <c r="O976">
        <v>39.5</v>
      </c>
      <c r="P976">
        <v>-0.4</v>
      </c>
      <c r="U976" t="s">
        <v>954</v>
      </c>
      <c r="V976">
        <f t="shared" si="151"/>
        <v>752800</v>
      </c>
      <c r="W976" t="str">
        <f t="shared" si="152"/>
        <v>Regina Mundi Catholic Elementary School</v>
      </c>
      <c r="X976" t="str">
        <f>VLOOKUP($C976,$AJ$3:$AN$4906,3,FALSE)</f>
        <v>675 Mohawk Rd W</v>
      </c>
      <c r="Y976" t="str">
        <f>VLOOKUP($C976,$AJ$3:$AN$4906,4,FALSE)</f>
        <v>Hamilton</v>
      </c>
      <c r="Z976" t="str">
        <f>VLOOKUP($C976,$AJ$3:$AN$4906,5,FALSE)</f>
        <v>L9C1X7</v>
      </c>
      <c r="AA976">
        <f t="shared" si="153"/>
        <v>81.5</v>
      </c>
      <c r="AB976">
        <f t="shared" si="154"/>
        <v>1.5</v>
      </c>
      <c r="AC976">
        <f t="shared" si="155"/>
        <v>68.5</v>
      </c>
      <c r="AD976">
        <f t="shared" si="156"/>
        <v>1.1000000000000001</v>
      </c>
      <c r="AE976">
        <f t="shared" si="157"/>
        <v>72.099999999999994</v>
      </c>
      <c r="AF976">
        <f t="shared" si="158"/>
        <v>-0.5</v>
      </c>
      <c r="AG976">
        <f t="shared" si="159"/>
        <v>39.5</v>
      </c>
      <c r="AH976">
        <f t="shared" si="160"/>
        <v>-0.4</v>
      </c>
      <c r="AJ976" s="9">
        <v>789763</v>
      </c>
      <c r="AK976" t="s">
        <v>507</v>
      </c>
      <c r="AL976" t="s">
        <v>6027</v>
      </c>
      <c r="AM976" t="s">
        <v>4249</v>
      </c>
      <c r="AN976" t="s">
        <v>6028</v>
      </c>
    </row>
    <row r="977" spans="1:40" x14ac:dyDescent="0.3">
      <c r="A977" t="s">
        <v>954</v>
      </c>
      <c r="B977" t="s">
        <v>844</v>
      </c>
      <c r="C977" s="10">
        <v>756180</v>
      </c>
      <c r="D977">
        <v>22</v>
      </c>
      <c r="E977">
        <v>30</v>
      </c>
      <c r="F977">
        <v>55</v>
      </c>
      <c r="G977">
        <v>66</v>
      </c>
      <c r="H977">
        <v>0</v>
      </c>
      <c r="I977">
        <v>90.9</v>
      </c>
      <c r="J977">
        <v>2.8</v>
      </c>
      <c r="K977">
        <v>76.400000000000006</v>
      </c>
      <c r="L977">
        <v>2.7</v>
      </c>
      <c r="M977">
        <v>79.5</v>
      </c>
      <c r="N977">
        <v>1.1000000000000001</v>
      </c>
      <c r="O977">
        <v>42.4</v>
      </c>
      <c r="P977">
        <v>0.9</v>
      </c>
      <c r="U977" t="s">
        <v>954</v>
      </c>
      <c r="V977">
        <f t="shared" si="151"/>
        <v>756180</v>
      </c>
      <c r="W977" t="str">
        <f t="shared" si="152"/>
        <v>Sacred Heart of Jesus Catholic Elementary School</v>
      </c>
      <c r="X977" t="str">
        <f>VLOOKUP($C977,$AJ$3:$AN$4906,3,FALSE)</f>
        <v>5 Hamilton Ave</v>
      </c>
      <c r="Y977" t="str">
        <f>VLOOKUP($C977,$AJ$3:$AN$4906,4,FALSE)</f>
        <v>Hamilton</v>
      </c>
      <c r="Z977" t="str">
        <f>VLOOKUP($C977,$AJ$3:$AN$4906,5,FALSE)</f>
        <v>L8V2S3</v>
      </c>
      <c r="AA977">
        <f t="shared" si="153"/>
        <v>90.9</v>
      </c>
      <c r="AB977">
        <f t="shared" si="154"/>
        <v>2.8</v>
      </c>
      <c r="AC977">
        <f t="shared" si="155"/>
        <v>76.400000000000006</v>
      </c>
      <c r="AD977">
        <f t="shared" si="156"/>
        <v>2.7</v>
      </c>
      <c r="AE977">
        <f t="shared" si="157"/>
        <v>79.5</v>
      </c>
      <c r="AF977">
        <f t="shared" si="158"/>
        <v>1.1000000000000001</v>
      </c>
      <c r="AG977">
        <f t="shared" si="159"/>
        <v>42.4</v>
      </c>
      <c r="AH977">
        <f t="shared" si="160"/>
        <v>0.9</v>
      </c>
      <c r="AJ977" s="9">
        <v>792586</v>
      </c>
      <c r="AK977" t="s">
        <v>508</v>
      </c>
      <c r="AL977" t="s">
        <v>6029</v>
      </c>
      <c r="AM977" t="s">
        <v>4192</v>
      </c>
      <c r="AN977" t="s">
        <v>6030</v>
      </c>
    </row>
    <row r="978" spans="1:40" x14ac:dyDescent="0.3">
      <c r="A978" t="s">
        <v>954</v>
      </c>
      <c r="B978" t="s">
        <v>966</v>
      </c>
      <c r="C978" s="10">
        <v>765180</v>
      </c>
      <c r="D978">
        <v>27</v>
      </c>
      <c r="E978">
        <v>25</v>
      </c>
      <c r="F978">
        <v>99</v>
      </c>
      <c r="G978">
        <v>103</v>
      </c>
      <c r="H978">
        <v>0</v>
      </c>
      <c r="I978">
        <v>65.7</v>
      </c>
      <c r="J978">
        <v>0.8</v>
      </c>
      <c r="K978">
        <v>54.5</v>
      </c>
      <c r="L978">
        <v>0.7</v>
      </c>
      <c r="M978">
        <v>65.5</v>
      </c>
      <c r="N978">
        <v>-0.8</v>
      </c>
      <c r="O978">
        <v>24.3</v>
      </c>
      <c r="P978">
        <v>-1</v>
      </c>
      <c r="U978" t="s">
        <v>954</v>
      </c>
      <c r="V978">
        <f t="shared" si="151"/>
        <v>765180</v>
      </c>
      <c r="W978" t="str">
        <f t="shared" si="152"/>
        <v>St. Agnes Catholic Elementary School</v>
      </c>
      <c r="X978" t="str">
        <f>VLOOKUP($C978,$AJ$3:$AN$4906,3,FALSE)</f>
        <v>80 Colcrest St</v>
      </c>
      <c r="Y978" t="str">
        <f>VLOOKUP($C978,$AJ$3:$AN$4906,4,FALSE)</f>
        <v>Hamilton</v>
      </c>
      <c r="Z978" t="str">
        <f>VLOOKUP($C978,$AJ$3:$AN$4906,5,FALSE)</f>
        <v>L8E3Y8</v>
      </c>
      <c r="AA978">
        <f t="shared" si="153"/>
        <v>65.7</v>
      </c>
      <c r="AB978">
        <f t="shared" si="154"/>
        <v>0.8</v>
      </c>
      <c r="AC978">
        <f t="shared" si="155"/>
        <v>54.5</v>
      </c>
      <c r="AD978">
        <f t="shared" si="156"/>
        <v>0.7</v>
      </c>
      <c r="AE978">
        <f t="shared" si="157"/>
        <v>65.5</v>
      </c>
      <c r="AF978">
        <f t="shared" si="158"/>
        <v>-0.8</v>
      </c>
      <c r="AG978">
        <f t="shared" si="159"/>
        <v>24.3</v>
      </c>
      <c r="AH978">
        <f t="shared" si="160"/>
        <v>-1</v>
      </c>
      <c r="AJ978" s="9">
        <v>792594</v>
      </c>
      <c r="AK978" t="s">
        <v>6031</v>
      </c>
      <c r="AL978" t="s">
        <v>6032</v>
      </c>
      <c r="AM978" t="s">
        <v>4249</v>
      </c>
      <c r="AN978" t="s">
        <v>6033</v>
      </c>
    </row>
    <row r="979" spans="1:40" x14ac:dyDescent="0.3">
      <c r="A979" t="s">
        <v>954</v>
      </c>
      <c r="B979" t="s">
        <v>967</v>
      </c>
      <c r="C979" s="10">
        <v>775681</v>
      </c>
      <c r="D979">
        <v>58</v>
      </c>
      <c r="E979">
        <v>19</v>
      </c>
      <c r="F979">
        <v>63</v>
      </c>
      <c r="G979">
        <v>86</v>
      </c>
      <c r="H979">
        <v>0</v>
      </c>
      <c r="I979">
        <v>77</v>
      </c>
      <c r="J979">
        <v>0.4</v>
      </c>
      <c r="K979">
        <v>60.3</v>
      </c>
      <c r="L979">
        <v>-0.5</v>
      </c>
      <c r="M979">
        <v>90.7</v>
      </c>
      <c r="N979">
        <v>0.5</v>
      </c>
      <c r="O979">
        <v>59.3</v>
      </c>
      <c r="P979">
        <v>0.3</v>
      </c>
      <c r="U979" t="s">
        <v>954</v>
      </c>
      <c r="V979">
        <f t="shared" si="151"/>
        <v>775681</v>
      </c>
      <c r="W979" t="str">
        <f t="shared" si="152"/>
        <v>St. Augustine Catholic Elementary School</v>
      </c>
      <c r="X979" t="str">
        <f>VLOOKUP($C979,$AJ$3:$AN$4906,3,FALSE)</f>
        <v>25 Alma St</v>
      </c>
      <c r="Y979" t="str">
        <f>VLOOKUP($C979,$AJ$3:$AN$4906,4,FALSE)</f>
        <v>Dundas</v>
      </c>
      <c r="Z979" t="str">
        <f>VLOOKUP($C979,$AJ$3:$AN$4906,5,FALSE)</f>
        <v>L9H2C9</v>
      </c>
      <c r="AA979">
        <f t="shared" si="153"/>
        <v>77</v>
      </c>
      <c r="AB979">
        <f t="shared" si="154"/>
        <v>0.4</v>
      </c>
      <c r="AC979">
        <f t="shared" si="155"/>
        <v>60.3</v>
      </c>
      <c r="AD979">
        <f t="shared" si="156"/>
        <v>-0.5</v>
      </c>
      <c r="AE979">
        <f t="shared" si="157"/>
        <v>90.7</v>
      </c>
      <c r="AF979">
        <f t="shared" si="158"/>
        <v>0.5</v>
      </c>
      <c r="AG979">
        <f t="shared" si="159"/>
        <v>59.3</v>
      </c>
      <c r="AH979">
        <f t="shared" si="160"/>
        <v>0.3</v>
      </c>
      <c r="AJ979" s="9">
        <v>792020</v>
      </c>
      <c r="AK979" t="s">
        <v>6034</v>
      </c>
      <c r="AL979" t="s">
        <v>6035</v>
      </c>
      <c r="AM979" t="s">
        <v>4249</v>
      </c>
      <c r="AN979" t="s">
        <v>6036</v>
      </c>
    </row>
    <row r="980" spans="1:40" x14ac:dyDescent="0.3">
      <c r="A980" t="s">
        <v>954</v>
      </c>
      <c r="B980" t="s">
        <v>846</v>
      </c>
      <c r="C980" s="10">
        <v>778028</v>
      </c>
      <c r="D980">
        <v>58</v>
      </c>
      <c r="E980">
        <v>14</v>
      </c>
      <c r="F980">
        <v>88</v>
      </c>
      <c r="G980">
        <v>81</v>
      </c>
      <c r="H980">
        <v>0</v>
      </c>
      <c r="I980">
        <v>81.3</v>
      </c>
      <c r="J980">
        <v>0.6</v>
      </c>
      <c r="K980">
        <v>65.900000000000006</v>
      </c>
      <c r="L980">
        <v>-0.3</v>
      </c>
      <c r="M980">
        <v>87</v>
      </c>
      <c r="N980">
        <v>-0.1</v>
      </c>
      <c r="O980">
        <v>66.7</v>
      </c>
      <c r="P980">
        <v>0.7</v>
      </c>
      <c r="U980" t="s">
        <v>954</v>
      </c>
      <c r="V980">
        <f t="shared" si="151"/>
        <v>778028</v>
      </c>
      <c r="W980" t="str">
        <f t="shared" si="152"/>
        <v>St. Bernadette Catholic Elementary School</v>
      </c>
      <c r="X980" t="str">
        <f>VLOOKUP($C980,$AJ$3:$AN$4906,3,FALSE)</f>
        <v>270 Governor's Rd</v>
      </c>
      <c r="Y980" t="str">
        <f>VLOOKUP($C980,$AJ$3:$AN$4906,4,FALSE)</f>
        <v>Dundas</v>
      </c>
      <c r="Z980" t="str">
        <f>VLOOKUP($C980,$AJ$3:$AN$4906,5,FALSE)</f>
        <v>L9H5E3</v>
      </c>
      <c r="AA980">
        <f t="shared" si="153"/>
        <v>81.3</v>
      </c>
      <c r="AB980">
        <f t="shared" si="154"/>
        <v>0.6</v>
      </c>
      <c r="AC980">
        <f t="shared" si="155"/>
        <v>65.900000000000006</v>
      </c>
      <c r="AD980">
        <f t="shared" si="156"/>
        <v>-0.3</v>
      </c>
      <c r="AE980">
        <f t="shared" si="157"/>
        <v>87</v>
      </c>
      <c r="AF980">
        <f t="shared" si="158"/>
        <v>-0.1</v>
      </c>
      <c r="AG980">
        <f t="shared" si="159"/>
        <v>66.7</v>
      </c>
      <c r="AH980">
        <f t="shared" si="160"/>
        <v>0.7</v>
      </c>
      <c r="AJ980" s="9">
        <v>794791</v>
      </c>
      <c r="AK980" t="s">
        <v>6037</v>
      </c>
      <c r="AL980" t="s">
        <v>6038</v>
      </c>
      <c r="AM980" t="s">
        <v>4249</v>
      </c>
      <c r="AN980" t="s">
        <v>6039</v>
      </c>
    </row>
    <row r="981" spans="1:40" x14ac:dyDescent="0.3">
      <c r="A981" t="s">
        <v>954</v>
      </c>
      <c r="B981" t="s">
        <v>968</v>
      </c>
      <c r="C981" s="10">
        <v>784400</v>
      </c>
      <c r="D981">
        <v>38</v>
      </c>
      <c r="E981">
        <v>19</v>
      </c>
      <c r="F981">
        <v>93</v>
      </c>
      <c r="G981">
        <v>86</v>
      </c>
      <c r="H981">
        <v>0</v>
      </c>
      <c r="I981">
        <v>73.7</v>
      </c>
      <c r="J981">
        <v>0.6</v>
      </c>
      <c r="K981">
        <v>65.599999999999994</v>
      </c>
      <c r="L981">
        <v>0.5</v>
      </c>
      <c r="M981">
        <v>83.1</v>
      </c>
      <c r="N981">
        <v>0.2</v>
      </c>
      <c r="O981">
        <v>58.1</v>
      </c>
      <c r="P981">
        <v>0.9</v>
      </c>
      <c r="U981" t="s">
        <v>954</v>
      </c>
      <c r="V981">
        <f t="shared" si="151"/>
        <v>784400</v>
      </c>
      <c r="W981" t="str">
        <f t="shared" si="152"/>
        <v>St. Clare of Assisi Catholic Elementary School</v>
      </c>
      <c r="X981" t="str">
        <f>VLOOKUP($C981,$AJ$3:$AN$4906,3,FALSE)</f>
        <v>185 Glenashton Dr</v>
      </c>
      <c r="Y981" t="str">
        <f>VLOOKUP($C981,$AJ$3:$AN$4906,4,FALSE)</f>
        <v>Stoney Creek</v>
      </c>
      <c r="Z981" t="str">
        <f>VLOOKUP($C981,$AJ$3:$AN$4906,5,FALSE)</f>
        <v>L8G4E7</v>
      </c>
      <c r="AA981">
        <f t="shared" si="153"/>
        <v>73.7</v>
      </c>
      <c r="AB981">
        <f t="shared" si="154"/>
        <v>0.6</v>
      </c>
      <c r="AC981">
        <f t="shared" si="155"/>
        <v>65.599999999999994</v>
      </c>
      <c r="AD981">
        <f t="shared" si="156"/>
        <v>0.5</v>
      </c>
      <c r="AE981">
        <f t="shared" si="157"/>
        <v>83.1</v>
      </c>
      <c r="AF981">
        <f t="shared" si="158"/>
        <v>0.2</v>
      </c>
      <c r="AG981">
        <f t="shared" si="159"/>
        <v>58.1</v>
      </c>
      <c r="AH981">
        <f t="shared" si="160"/>
        <v>0.9</v>
      </c>
      <c r="AJ981" s="9">
        <v>795852</v>
      </c>
      <c r="AK981" t="s">
        <v>6040</v>
      </c>
      <c r="AL981" t="s">
        <v>6041</v>
      </c>
      <c r="AM981" t="s">
        <v>4249</v>
      </c>
      <c r="AN981" t="s">
        <v>6042</v>
      </c>
    </row>
    <row r="982" spans="1:40" x14ac:dyDescent="0.3">
      <c r="A982" t="s">
        <v>954</v>
      </c>
      <c r="B982" t="s">
        <v>969</v>
      </c>
      <c r="C982" s="10">
        <v>789720</v>
      </c>
      <c r="D982">
        <v>22</v>
      </c>
      <c r="E982">
        <v>27</v>
      </c>
      <c r="F982">
        <v>195</v>
      </c>
      <c r="G982">
        <v>163</v>
      </c>
      <c r="H982">
        <v>0</v>
      </c>
      <c r="I982">
        <v>65.400000000000006</v>
      </c>
      <c r="J982">
        <v>0.7</v>
      </c>
      <c r="K982">
        <v>48.7</v>
      </c>
      <c r="L982">
        <v>0.1</v>
      </c>
      <c r="M982">
        <v>76.400000000000006</v>
      </c>
      <c r="N982">
        <v>0.5</v>
      </c>
      <c r="O982">
        <v>38</v>
      </c>
      <c r="P982">
        <v>0.3</v>
      </c>
      <c r="U982" t="s">
        <v>954</v>
      </c>
      <c r="V982">
        <f t="shared" si="151"/>
        <v>789720</v>
      </c>
      <c r="W982" t="str">
        <f t="shared" si="152"/>
        <v>St. Eugene Catholic Elementary School</v>
      </c>
      <c r="X982" t="str">
        <f>VLOOKUP($C982,$AJ$3:$AN$4906,3,FALSE)</f>
        <v>120 Parkdale Ave S</v>
      </c>
      <c r="Y982" t="str">
        <f>VLOOKUP($C982,$AJ$3:$AN$4906,4,FALSE)</f>
        <v>Hamilton</v>
      </c>
      <c r="Z982" t="str">
        <f>VLOOKUP($C982,$AJ$3:$AN$4906,5,FALSE)</f>
        <v>L8K3P3</v>
      </c>
      <c r="AA982">
        <f t="shared" si="153"/>
        <v>65.400000000000006</v>
      </c>
      <c r="AB982">
        <f t="shared" si="154"/>
        <v>0.7</v>
      </c>
      <c r="AC982">
        <f t="shared" si="155"/>
        <v>48.7</v>
      </c>
      <c r="AD982">
        <f t="shared" si="156"/>
        <v>0.1</v>
      </c>
      <c r="AE982">
        <f t="shared" si="157"/>
        <v>76.400000000000006</v>
      </c>
      <c r="AF982">
        <f t="shared" si="158"/>
        <v>0.5</v>
      </c>
      <c r="AG982">
        <f t="shared" si="159"/>
        <v>38</v>
      </c>
      <c r="AH982">
        <f t="shared" si="160"/>
        <v>0.3</v>
      </c>
      <c r="AJ982" s="9">
        <v>796468</v>
      </c>
      <c r="AK982" t="s">
        <v>6043</v>
      </c>
      <c r="AL982" t="s">
        <v>6044</v>
      </c>
      <c r="AM982" t="s">
        <v>4249</v>
      </c>
      <c r="AN982" t="s">
        <v>6045</v>
      </c>
    </row>
    <row r="983" spans="1:40" x14ac:dyDescent="0.3">
      <c r="A983" t="s">
        <v>954</v>
      </c>
      <c r="B983" t="s">
        <v>970</v>
      </c>
      <c r="C983" s="10">
        <v>799530</v>
      </c>
      <c r="D983">
        <v>43</v>
      </c>
      <c r="E983">
        <v>17</v>
      </c>
      <c r="F983">
        <v>142</v>
      </c>
      <c r="G983">
        <v>105</v>
      </c>
      <c r="H983">
        <v>0</v>
      </c>
      <c r="I983">
        <v>80.599999999999994</v>
      </c>
      <c r="J983">
        <v>1.2</v>
      </c>
      <c r="K983">
        <v>72.5</v>
      </c>
      <c r="L983">
        <v>1.3</v>
      </c>
      <c r="M983">
        <v>82.9</v>
      </c>
      <c r="N983">
        <v>0.3</v>
      </c>
      <c r="O983">
        <v>42.9</v>
      </c>
      <c r="P983">
        <v>-0.4</v>
      </c>
      <c r="U983" t="s">
        <v>954</v>
      </c>
      <c r="V983">
        <f t="shared" si="151"/>
        <v>799530</v>
      </c>
      <c r="W983" t="str">
        <f t="shared" si="152"/>
        <v>St. James the Apostle Catholic Elementary School</v>
      </c>
      <c r="X983" t="str">
        <f>VLOOKUP($C983,$AJ$3:$AN$4906,3,FALSE)</f>
        <v>29 John Murray St</v>
      </c>
      <c r="Y983" t="str">
        <f>VLOOKUP($C983,$AJ$3:$AN$4906,4,FALSE)</f>
        <v>Stoney Creek</v>
      </c>
      <c r="Z983" t="str">
        <f>VLOOKUP($C983,$AJ$3:$AN$4906,5,FALSE)</f>
        <v>L8J1C5</v>
      </c>
      <c r="AA983">
        <f t="shared" si="153"/>
        <v>80.599999999999994</v>
      </c>
      <c r="AB983">
        <f t="shared" si="154"/>
        <v>1.2</v>
      </c>
      <c r="AC983">
        <f t="shared" si="155"/>
        <v>72.5</v>
      </c>
      <c r="AD983">
        <f t="shared" si="156"/>
        <v>1.3</v>
      </c>
      <c r="AE983">
        <f t="shared" si="157"/>
        <v>82.9</v>
      </c>
      <c r="AF983">
        <f t="shared" si="158"/>
        <v>0.3</v>
      </c>
      <c r="AG983">
        <f t="shared" si="159"/>
        <v>42.9</v>
      </c>
      <c r="AH983">
        <f t="shared" si="160"/>
        <v>-0.4</v>
      </c>
      <c r="AJ983" s="9">
        <v>797316</v>
      </c>
      <c r="AK983" t="s">
        <v>6046</v>
      </c>
      <c r="AL983" t="s">
        <v>6047</v>
      </c>
      <c r="AM983" t="s">
        <v>4249</v>
      </c>
      <c r="AN983" t="s">
        <v>6048</v>
      </c>
    </row>
    <row r="984" spans="1:40" x14ac:dyDescent="0.3">
      <c r="A984" t="s">
        <v>954</v>
      </c>
      <c r="B984" t="s">
        <v>517</v>
      </c>
      <c r="C984" s="10">
        <v>770965</v>
      </c>
      <c r="D984">
        <v>62</v>
      </c>
      <c r="E984">
        <v>12</v>
      </c>
      <c r="F984">
        <v>132</v>
      </c>
      <c r="G984">
        <v>119</v>
      </c>
      <c r="H984">
        <v>0</v>
      </c>
      <c r="I984">
        <v>67.400000000000006</v>
      </c>
      <c r="J984">
        <v>-0.5</v>
      </c>
      <c r="K984">
        <v>68.2</v>
      </c>
      <c r="L984">
        <v>-0.2</v>
      </c>
      <c r="M984">
        <v>86.1</v>
      </c>
      <c r="N984">
        <v>-0.2</v>
      </c>
      <c r="O984">
        <v>60.5</v>
      </c>
      <c r="P984">
        <v>0</v>
      </c>
      <c r="U984" t="s">
        <v>954</v>
      </c>
      <c r="V984">
        <f t="shared" si="151"/>
        <v>770965</v>
      </c>
      <c r="W984" t="str">
        <f t="shared" si="152"/>
        <v>St. Joachim Catholic Elementary School</v>
      </c>
      <c r="X984" t="str">
        <f>VLOOKUP($C984,$AJ$3:$AN$4906,3,FALSE)</f>
        <v>75 Concerto Crt</v>
      </c>
      <c r="Y984" t="str">
        <f>VLOOKUP($C984,$AJ$3:$AN$4906,4,FALSE)</f>
        <v>Ancaster</v>
      </c>
      <c r="Z984" t="str">
        <f>VLOOKUP($C984,$AJ$3:$AN$4906,5,FALSE)</f>
        <v>L9G4V6</v>
      </c>
      <c r="AA984">
        <f t="shared" si="153"/>
        <v>67.400000000000006</v>
      </c>
      <c r="AB984">
        <f t="shared" si="154"/>
        <v>-0.5</v>
      </c>
      <c r="AC984">
        <f t="shared" si="155"/>
        <v>68.2</v>
      </c>
      <c r="AD984">
        <f t="shared" si="156"/>
        <v>-0.2</v>
      </c>
      <c r="AE984">
        <f t="shared" si="157"/>
        <v>86.1</v>
      </c>
      <c r="AF984">
        <f t="shared" si="158"/>
        <v>-0.2</v>
      </c>
      <c r="AG984">
        <f t="shared" si="159"/>
        <v>60.5</v>
      </c>
      <c r="AH984">
        <f t="shared" si="160"/>
        <v>0</v>
      </c>
      <c r="AJ984" s="9">
        <v>797278</v>
      </c>
      <c r="AK984" t="s">
        <v>6049</v>
      </c>
      <c r="AL984" t="s">
        <v>6050</v>
      </c>
      <c r="AM984" t="s">
        <v>4249</v>
      </c>
      <c r="AN984" t="s">
        <v>6051</v>
      </c>
    </row>
    <row r="985" spans="1:40" x14ac:dyDescent="0.3">
      <c r="A985" t="s">
        <v>954</v>
      </c>
      <c r="B985" t="s">
        <v>971</v>
      </c>
      <c r="C985" s="10">
        <v>804673</v>
      </c>
      <c r="D985">
        <v>30</v>
      </c>
      <c r="E985">
        <v>22</v>
      </c>
      <c r="F985">
        <v>128</v>
      </c>
      <c r="G985">
        <v>102</v>
      </c>
      <c r="H985">
        <v>0</v>
      </c>
      <c r="I985">
        <v>62.5</v>
      </c>
      <c r="J985">
        <v>0.2</v>
      </c>
      <c r="K985">
        <v>51.6</v>
      </c>
      <c r="L985">
        <v>-0.1</v>
      </c>
      <c r="M985">
        <v>76</v>
      </c>
      <c r="N985">
        <v>0.1</v>
      </c>
      <c r="O985">
        <v>40.200000000000003</v>
      </c>
      <c r="P985">
        <v>0.1</v>
      </c>
      <c r="U985" t="s">
        <v>954</v>
      </c>
      <c r="V985">
        <f t="shared" si="151"/>
        <v>804673</v>
      </c>
      <c r="W985" t="str">
        <f t="shared" si="152"/>
        <v>St. John the Baptist Catholic Elementary School</v>
      </c>
      <c r="X985" t="str">
        <f>VLOOKUP($C985,$AJ$3:$AN$4906,3,FALSE)</f>
        <v>115 London St S</v>
      </c>
      <c r="Y985" t="str">
        <f>VLOOKUP($C985,$AJ$3:$AN$4906,4,FALSE)</f>
        <v>Hamilton</v>
      </c>
      <c r="Z985" t="str">
        <f>VLOOKUP($C985,$AJ$3:$AN$4906,5,FALSE)</f>
        <v>L8K2G6</v>
      </c>
      <c r="AA985">
        <f t="shared" si="153"/>
        <v>62.5</v>
      </c>
      <c r="AB985">
        <f t="shared" si="154"/>
        <v>0.2</v>
      </c>
      <c r="AC985">
        <f t="shared" si="155"/>
        <v>51.6</v>
      </c>
      <c r="AD985">
        <f t="shared" si="156"/>
        <v>-0.1</v>
      </c>
      <c r="AE985">
        <f t="shared" si="157"/>
        <v>76</v>
      </c>
      <c r="AF985">
        <f t="shared" si="158"/>
        <v>0.1</v>
      </c>
      <c r="AG985">
        <f t="shared" si="159"/>
        <v>40.200000000000003</v>
      </c>
      <c r="AH985">
        <f t="shared" si="160"/>
        <v>0.1</v>
      </c>
      <c r="AJ985" s="9">
        <v>798274</v>
      </c>
      <c r="AK985" t="s">
        <v>514</v>
      </c>
      <c r="AL985" t="s">
        <v>6052</v>
      </c>
      <c r="AM985" t="s">
        <v>4192</v>
      </c>
      <c r="AN985" t="s">
        <v>6053</v>
      </c>
    </row>
    <row r="986" spans="1:40" x14ac:dyDescent="0.3">
      <c r="A986" t="s">
        <v>954</v>
      </c>
      <c r="B986" t="s">
        <v>972</v>
      </c>
      <c r="C986" s="10">
        <v>820652</v>
      </c>
      <c r="D986">
        <v>27</v>
      </c>
      <c r="E986">
        <v>26</v>
      </c>
      <c r="F986">
        <v>111</v>
      </c>
      <c r="G986">
        <v>106</v>
      </c>
      <c r="H986">
        <v>0</v>
      </c>
      <c r="I986">
        <v>57.7</v>
      </c>
      <c r="J986">
        <v>0.1</v>
      </c>
      <c r="K986">
        <v>46.8</v>
      </c>
      <c r="L986">
        <v>-0.2</v>
      </c>
      <c r="M986">
        <v>65.099999999999994</v>
      </c>
      <c r="N986">
        <v>-0.8</v>
      </c>
      <c r="O986">
        <v>20.8</v>
      </c>
      <c r="P986">
        <v>-1.2</v>
      </c>
      <c r="U986" t="s">
        <v>954</v>
      </c>
      <c r="V986">
        <f t="shared" si="151"/>
        <v>820652</v>
      </c>
      <c r="W986" t="str">
        <f t="shared" si="152"/>
        <v>St. Luke Catholic Elementary School</v>
      </c>
      <c r="X986" t="str">
        <f>VLOOKUP($C986,$AJ$3:$AN$4906,3,FALSE)</f>
        <v>345 Albright Rd</v>
      </c>
      <c r="Y986" t="str">
        <f>VLOOKUP($C986,$AJ$3:$AN$4906,4,FALSE)</f>
        <v>Hamilton</v>
      </c>
      <c r="Z986" t="str">
        <f>VLOOKUP($C986,$AJ$3:$AN$4906,5,FALSE)</f>
        <v>L8K6N3</v>
      </c>
      <c r="AA986">
        <f t="shared" si="153"/>
        <v>57.7</v>
      </c>
      <c r="AB986">
        <f t="shared" si="154"/>
        <v>0.1</v>
      </c>
      <c r="AC986">
        <f t="shared" si="155"/>
        <v>46.8</v>
      </c>
      <c r="AD986">
        <f t="shared" si="156"/>
        <v>-0.2</v>
      </c>
      <c r="AE986">
        <f t="shared" si="157"/>
        <v>65.099999999999994</v>
      </c>
      <c r="AF986">
        <f t="shared" si="158"/>
        <v>-0.8</v>
      </c>
      <c r="AG986">
        <f t="shared" si="159"/>
        <v>20.8</v>
      </c>
      <c r="AH986">
        <f t="shared" si="160"/>
        <v>-1.2</v>
      </c>
      <c r="AJ986" s="9">
        <v>800465</v>
      </c>
      <c r="AK986" t="s">
        <v>6054</v>
      </c>
      <c r="AL986" t="s">
        <v>6055</v>
      </c>
      <c r="AM986" t="s">
        <v>4192</v>
      </c>
      <c r="AN986" t="s">
        <v>6056</v>
      </c>
    </row>
    <row r="987" spans="1:40" x14ac:dyDescent="0.3">
      <c r="A987" t="s">
        <v>954</v>
      </c>
      <c r="B987" t="s">
        <v>973</v>
      </c>
      <c r="C987" s="10">
        <v>821705</v>
      </c>
      <c r="D987">
        <v>29</v>
      </c>
      <c r="E987">
        <v>26</v>
      </c>
      <c r="F987">
        <v>108</v>
      </c>
      <c r="G987">
        <v>126</v>
      </c>
      <c r="H987">
        <v>0</v>
      </c>
      <c r="I987">
        <v>63.9</v>
      </c>
      <c r="J987">
        <v>0.4</v>
      </c>
      <c r="K987">
        <v>57.4</v>
      </c>
      <c r="L987">
        <v>0.6</v>
      </c>
      <c r="M987">
        <v>73.8</v>
      </c>
      <c r="N987">
        <v>-0.1</v>
      </c>
      <c r="O987">
        <v>34.1</v>
      </c>
      <c r="P987">
        <v>-0.3</v>
      </c>
      <c r="U987" t="s">
        <v>954</v>
      </c>
      <c r="V987">
        <f t="shared" si="151"/>
        <v>821705</v>
      </c>
      <c r="W987" t="str">
        <f t="shared" si="152"/>
        <v>St. Margaret Mary Catholic Elementary School</v>
      </c>
      <c r="X987" t="str">
        <f>VLOOKUP($C987,$AJ$3:$AN$4906,3,FALSE)</f>
        <v>25 Brentwood Dr</v>
      </c>
      <c r="Y987" t="str">
        <f>VLOOKUP($C987,$AJ$3:$AN$4906,4,FALSE)</f>
        <v>Hamilton</v>
      </c>
      <c r="Z987" t="str">
        <f>VLOOKUP($C987,$AJ$3:$AN$4906,5,FALSE)</f>
        <v>L8T3V9</v>
      </c>
      <c r="AA987">
        <f t="shared" si="153"/>
        <v>63.9</v>
      </c>
      <c r="AB987">
        <f t="shared" si="154"/>
        <v>0.4</v>
      </c>
      <c r="AC987">
        <f t="shared" si="155"/>
        <v>57.4</v>
      </c>
      <c r="AD987">
        <f t="shared" si="156"/>
        <v>0.6</v>
      </c>
      <c r="AE987">
        <f t="shared" si="157"/>
        <v>73.8</v>
      </c>
      <c r="AF987">
        <f t="shared" si="158"/>
        <v>-0.1</v>
      </c>
      <c r="AG987">
        <f t="shared" si="159"/>
        <v>34.1</v>
      </c>
      <c r="AH987">
        <f t="shared" si="160"/>
        <v>-0.3</v>
      </c>
      <c r="AJ987" s="9">
        <v>801100</v>
      </c>
      <c r="AK987" t="s">
        <v>6057</v>
      </c>
      <c r="AL987" t="s">
        <v>6058</v>
      </c>
      <c r="AM987" t="s">
        <v>4249</v>
      </c>
      <c r="AN987" t="s">
        <v>6059</v>
      </c>
    </row>
    <row r="988" spans="1:40" x14ac:dyDescent="0.3">
      <c r="A988" t="s">
        <v>954</v>
      </c>
      <c r="B988" t="s">
        <v>974</v>
      </c>
      <c r="C988" s="10">
        <v>824313</v>
      </c>
      <c r="D988">
        <v>32</v>
      </c>
      <c r="E988">
        <v>21</v>
      </c>
      <c r="F988">
        <v>86</v>
      </c>
      <c r="G988">
        <v>74</v>
      </c>
      <c r="H988">
        <v>0</v>
      </c>
      <c r="I988">
        <v>73.3</v>
      </c>
      <c r="J988">
        <v>0.8</v>
      </c>
      <c r="K988">
        <v>62.8</v>
      </c>
      <c r="L988">
        <v>0.6</v>
      </c>
      <c r="M988">
        <v>88.5</v>
      </c>
      <c r="N988">
        <v>1.2</v>
      </c>
      <c r="O988">
        <v>52.7</v>
      </c>
      <c r="P988">
        <v>0.8</v>
      </c>
      <c r="U988" t="s">
        <v>954</v>
      </c>
      <c r="V988">
        <f t="shared" si="151"/>
        <v>824313</v>
      </c>
      <c r="W988" t="str">
        <f t="shared" si="152"/>
        <v>St. Martin of Tours Catholic Elementary School</v>
      </c>
      <c r="X988" t="str">
        <f>VLOOKUP($C988,$AJ$3:$AN$4906,3,FALSE)</f>
        <v>60 Grays Rd</v>
      </c>
      <c r="Y988" t="str">
        <f>VLOOKUP($C988,$AJ$3:$AN$4906,4,FALSE)</f>
        <v>Stoney Creek</v>
      </c>
      <c r="Z988" t="str">
        <f>VLOOKUP($C988,$AJ$3:$AN$4906,5,FALSE)</f>
        <v>L8G2X5</v>
      </c>
      <c r="AA988">
        <f t="shared" si="153"/>
        <v>73.3</v>
      </c>
      <c r="AB988">
        <f t="shared" si="154"/>
        <v>0.8</v>
      </c>
      <c r="AC988">
        <f t="shared" si="155"/>
        <v>62.8</v>
      </c>
      <c r="AD988">
        <f t="shared" si="156"/>
        <v>0.6</v>
      </c>
      <c r="AE988">
        <f t="shared" si="157"/>
        <v>88.5</v>
      </c>
      <c r="AF988">
        <f t="shared" si="158"/>
        <v>1.2</v>
      </c>
      <c r="AG988">
        <f t="shared" si="159"/>
        <v>52.7</v>
      </c>
      <c r="AH988">
        <f t="shared" si="160"/>
        <v>0.8</v>
      </c>
      <c r="AJ988" s="9">
        <v>801178</v>
      </c>
      <c r="AK988" t="s">
        <v>6060</v>
      </c>
      <c r="AL988" t="s">
        <v>6061</v>
      </c>
      <c r="AM988" t="s">
        <v>4192</v>
      </c>
      <c r="AN988" t="s">
        <v>6062</v>
      </c>
    </row>
    <row r="989" spans="1:40" x14ac:dyDescent="0.3">
      <c r="A989" t="s">
        <v>954</v>
      </c>
      <c r="B989" t="s">
        <v>975</v>
      </c>
      <c r="C989" s="10">
        <v>842389</v>
      </c>
      <c r="D989">
        <v>43</v>
      </c>
      <c r="E989">
        <v>20</v>
      </c>
      <c r="F989">
        <v>140</v>
      </c>
      <c r="G989">
        <v>148</v>
      </c>
      <c r="H989">
        <v>0</v>
      </c>
      <c r="I989">
        <v>76.8</v>
      </c>
      <c r="J989">
        <v>1</v>
      </c>
      <c r="K989">
        <v>62.9</v>
      </c>
      <c r="L989">
        <v>0.6</v>
      </c>
      <c r="M989">
        <v>74.3</v>
      </c>
      <c r="N989">
        <v>-0.5</v>
      </c>
      <c r="O989">
        <v>41.9</v>
      </c>
      <c r="P989">
        <v>-0.3</v>
      </c>
      <c r="U989" t="s">
        <v>954</v>
      </c>
      <c r="V989">
        <f t="shared" si="151"/>
        <v>842389</v>
      </c>
      <c r="W989" t="str">
        <f t="shared" si="152"/>
        <v>St. Paul Catholic Elementary School</v>
      </c>
      <c r="X989" t="str">
        <f>VLOOKUP($C989,$AJ$3:$AN$4906,3,FALSE)</f>
        <v>24 Amberwood St</v>
      </c>
      <c r="Y989" t="str">
        <f>VLOOKUP($C989,$AJ$3:$AN$4906,4,FALSE)</f>
        <v>Stoney Creek</v>
      </c>
      <c r="Z989" t="str">
        <f>VLOOKUP($C989,$AJ$3:$AN$4906,5,FALSE)</f>
        <v>L8J2H9</v>
      </c>
      <c r="AA989">
        <f t="shared" si="153"/>
        <v>76.8</v>
      </c>
      <c r="AB989">
        <f t="shared" si="154"/>
        <v>1</v>
      </c>
      <c r="AC989">
        <f t="shared" si="155"/>
        <v>62.9</v>
      </c>
      <c r="AD989">
        <f t="shared" si="156"/>
        <v>0.6</v>
      </c>
      <c r="AE989">
        <f t="shared" si="157"/>
        <v>74.3</v>
      </c>
      <c r="AF989">
        <f t="shared" si="158"/>
        <v>-0.5</v>
      </c>
      <c r="AG989">
        <f t="shared" si="159"/>
        <v>41.9</v>
      </c>
      <c r="AH989">
        <f t="shared" si="160"/>
        <v>-0.3</v>
      </c>
      <c r="AJ989" s="9">
        <v>690708</v>
      </c>
      <c r="AK989" t="s">
        <v>6063</v>
      </c>
      <c r="AL989" t="s">
        <v>6064</v>
      </c>
      <c r="AM989" t="s">
        <v>4192</v>
      </c>
      <c r="AN989" t="s">
        <v>6065</v>
      </c>
    </row>
    <row r="990" spans="1:40" x14ac:dyDescent="0.3">
      <c r="A990" t="s">
        <v>954</v>
      </c>
      <c r="B990" t="s">
        <v>544</v>
      </c>
      <c r="C990" s="10">
        <v>851264</v>
      </c>
      <c r="D990">
        <v>55</v>
      </c>
      <c r="E990">
        <v>14</v>
      </c>
      <c r="F990">
        <v>64</v>
      </c>
      <c r="G990">
        <v>61</v>
      </c>
      <c r="H990">
        <v>0</v>
      </c>
      <c r="I990">
        <v>71.099999999999994</v>
      </c>
      <c r="J990">
        <v>0.1</v>
      </c>
      <c r="K990">
        <v>64.099999999999994</v>
      </c>
      <c r="L990">
        <v>0</v>
      </c>
      <c r="M990">
        <v>84.4</v>
      </c>
      <c r="N990">
        <v>-0.1</v>
      </c>
      <c r="O990">
        <v>50.8</v>
      </c>
      <c r="P990">
        <v>-0.4</v>
      </c>
      <c r="U990" t="s">
        <v>954</v>
      </c>
      <c r="V990">
        <f t="shared" si="151"/>
        <v>851264</v>
      </c>
      <c r="W990" t="str">
        <f t="shared" si="152"/>
        <v>St. Teresa of Avila Catholic Elementary School</v>
      </c>
      <c r="X990" t="str">
        <f>VLOOKUP($C990,$AJ$3:$AN$4906,3,FALSE)</f>
        <v>171 San Remo Dr</v>
      </c>
      <c r="Y990" t="str">
        <f>VLOOKUP($C990,$AJ$3:$AN$4906,4,FALSE)</f>
        <v>Hamilton</v>
      </c>
      <c r="Z990" t="str">
        <f>VLOOKUP($C990,$AJ$3:$AN$4906,5,FALSE)</f>
        <v>L9C6P8</v>
      </c>
      <c r="AA990">
        <f t="shared" si="153"/>
        <v>71.099999999999994</v>
      </c>
      <c r="AB990">
        <f t="shared" si="154"/>
        <v>0.1</v>
      </c>
      <c r="AC990">
        <f t="shared" si="155"/>
        <v>64.099999999999994</v>
      </c>
      <c r="AD990">
        <f t="shared" si="156"/>
        <v>0</v>
      </c>
      <c r="AE990">
        <f t="shared" si="157"/>
        <v>84.4</v>
      </c>
      <c r="AF990">
        <f t="shared" si="158"/>
        <v>-0.1</v>
      </c>
      <c r="AG990">
        <f t="shared" si="159"/>
        <v>50.8</v>
      </c>
      <c r="AH990">
        <f t="shared" si="160"/>
        <v>-0.4</v>
      </c>
      <c r="AJ990" s="9">
        <v>803502</v>
      </c>
      <c r="AK990" t="s">
        <v>6066</v>
      </c>
      <c r="AL990" t="s">
        <v>6067</v>
      </c>
      <c r="AM990" t="s">
        <v>4192</v>
      </c>
      <c r="AN990" t="s">
        <v>6068</v>
      </c>
    </row>
    <row r="991" spans="1:40" x14ac:dyDescent="0.3">
      <c r="A991" t="s">
        <v>954</v>
      </c>
      <c r="B991" t="s">
        <v>976</v>
      </c>
      <c r="C991" s="10">
        <v>773786</v>
      </c>
      <c r="D991">
        <v>46</v>
      </c>
      <c r="E991">
        <v>16</v>
      </c>
      <c r="F991">
        <v>185</v>
      </c>
      <c r="G991">
        <v>205</v>
      </c>
      <c r="H991">
        <v>0</v>
      </c>
      <c r="I991">
        <v>72.2</v>
      </c>
      <c r="J991">
        <v>0.3</v>
      </c>
      <c r="K991">
        <v>60</v>
      </c>
      <c r="L991">
        <v>-0.2</v>
      </c>
      <c r="M991">
        <v>89.8</v>
      </c>
      <c r="N991">
        <v>0.8</v>
      </c>
      <c r="O991">
        <v>53.2</v>
      </c>
      <c r="P991">
        <v>0.3</v>
      </c>
      <c r="U991" t="s">
        <v>954</v>
      </c>
      <c r="V991">
        <f t="shared" si="151"/>
        <v>773786</v>
      </c>
      <c r="W991" t="str">
        <f t="shared" si="152"/>
        <v>St. Thérèse of Lisieux Catholic Elementary School</v>
      </c>
      <c r="X991" t="str">
        <f>VLOOKUP($C991,$AJ$3:$AN$4906,3,FALSE)</f>
        <v>1760 Garth Street</v>
      </c>
      <c r="Y991" t="str">
        <f>VLOOKUP($C991,$AJ$3:$AN$4906,4,FALSE)</f>
        <v>Hamilton</v>
      </c>
      <c r="Z991" t="str">
        <f>VLOOKUP($C991,$AJ$3:$AN$4906,5,FALSE)</f>
        <v>L9B2X5</v>
      </c>
      <c r="AA991">
        <f t="shared" si="153"/>
        <v>72.2</v>
      </c>
      <c r="AB991">
        <f t="shared" si="154"/>
        <v>0.3</v>
      </c>
      <c r="AC991">
        <f t="shared" si="155"/>
        <v>60</v>
      </c>
      <c r="AD991">
        <f t="shared" si="156"/>
        <v>-0.2</v>
      </c>
      <c r="AE991">
        <f t="shared" si="157"/>
        <v>89.8</v>
      </c>
      <c r="AF991">
        <f t="shared" si="158"/>
        <v>0.8</v>
      </c>
      <c r="AG991">
        <f t="shared" si="159"/>
        <v>53.2</v>
      </c>
      <c r="AH991">
        <f t="shared" si="160"/>
        <v>0.3</v>
      </c>
      <c r="AJ991" s="9">
        <v>801577</v>
      </c>
      <c r="AK991" t="s">
        <v>6069</v>
      </c>
      <c r="AL991" t="s">
        <v>6070</v>
      </c>
      <c r="AM991" t="s">
        <v>4249</v>
      </c>
      <c r="AN991" t="s">
        <v>6071</v>
      </c>
    </row>
    <row r="992" spans="1:40" x14ac:dyDescent="0.3">
      <c r="A992" t="s">
        <v>954</v>
      </c>
      <c r="B992" t="s">
        <v>550</v>
      </c>
      <c r="C992" s="10">
        <v>858102</v>
      </c>
      <c r="D992">
        <v>41</v>
      </c>
      <c r="E992">
        <v>18</v>
      </c>
      <c r="F992">
        <v>110</v>
      </c>
      <c r="G992">
        <v>74</v>
      </c>
      <c r="H992">
        <v>0</v>
      </c>
      <c r="I992">
        <v>78.2</v>
      </c>
      <c r="J992">
        <v>1</v>
      </c>
      <c r="K992">
        <v>65.5</v>
      </c>
      <c r="L992">
        <v>0.5</v>
      </c>
      <c r="M992">
        <v>79.099999999999994</v>
      </c>
      <c r="N992">
        <v>-0.1</v>
      </c>
      <c r="O992">
        <v>45.9</v>
      </c>
      <c r="P992">
        <v>-0.1</v>
      </c>
      <c r="U992" t="s">
        <v>954</v>
      </c>
      <c r="V992">
        <f t="shared" si="151"/>
        <v>858102</v>
      </c>
      <c r="W992" t="str">
        <f t="shared" si="152"/>
        <v>St. Vincent de Paul Catholic Elementary School</v>
      </c>
      <c r="X992" t="str">
        <f>VLOOKUP($C992,$AJ$3:$AN$4906,3,FALSE)</f>
        <v>295 Greencedar Dr</v>
      </c>
      <c r="Y992" t="str">
        <f>VLOOKUP($C992,$AJ$3:$AN$4906,4,FALSE)</f>
        <v>Hamilton</v>
      </c>
      <c r="Z992" t="str">
        <f>VLOOKUP($C992,$AJ$3:$AN$4906,5,FALSE)</f>
        <v>L9C7M9</v>
      </c>
      <c r="AA992">
        <f t="shared" si="153"/>
        <v>78.2</v>
      </c>
      <c r="AB992">
        <f t="shared" si="154"/>
        <v>1</v>
      </c>
      <c r="AC992">
        <f t="shared" si="155"/>
        <v>65.5</v>
      </c>
      <c r="AD992">
        <f t="shared" si="156"/>
        <v>0.5</v>
      </c>
      <c r="AE992">
        <f t="shared" si="157"/>
        <v>79.099999999999994</v>
      </c>
      <c r="AF992">
        <f t="shared" si="158"/>
        <v>-0.1</v>
      </c>
      <c r="AG992">
        <f t="shared" si="159"/>
        <v>45.9</v>
      </c>
      <c r="AH992">
        <f t="shared" si="160"/>
        <v>-0.1</v>
      </c>
      <c r="AJ992" s="9">
        <v>680435</v>
      </c>
      <c r="AK992" t="s">
        <v>6072</v>
      </c>
      <c r="AL992" t="s">
        <v>6073</v>
      </c>
      <c r="AM992" t="s">
        <v>5892</v>
      </c>
      <c r="AN992" t="s">
        <v>6074</v>
      </c>
    </row>
    <row r="993" spans="1:40" x14ac:dyDescent="0.3">
      <c r="A993" t="s">
        <v>954</v>
      </c>
      <c r="B993" t="s">
        <v>977</v>
      </c>
      <c r="C993" s="10">
        <v>772046</v>
      </c>
      <c r="D993">
        <v>74</v>
      </c>
      <c r="E993">
        <v>10</v>
      </c>
      <c r="F993">
        <v>74</v>
      </c>
      <c r="G993">
        <v>86</v>
      </c>
      <c r="H993">
        <v>0</v>
      </c>
      <c r="I993">
        <v>68.900000000000006</v>
      </c>
      <c r="J993">
        <v>-0.7</v>
      </c>
      <c r="K993">
        <v>66.2</v>
      </c>
      <c r="L993">
        <v>-0.9</v>
      </c>
      <c r="M993">
        <v>91.3</v>
      </c>
      <c r="N993">
        <v>-0.2</v>
      </c>
      <c r="O993">
        <v>66.3</v>
      </c>
      <c r="P993">
        <v>-0.1</v>
      </c>
      <c r="U993" t="s">
        <v>954</v>
      </c>
      <c r="V993">
        <f t="shared" si="151"/>
        <v>772046</v>
      </c>
      <c r="W993" t="str">
        <f t="shared" si="152"/>
        <v>St. Ann (Ancaster) Catholic Elementary School</v>
      </c>
      <c r="X993" t="str">
        <f>VLOOKUP($C993,$AJ$3:$AN$4906,3,FALSE)</f>
        <v>24 Fiddler's Green Rd</v>
      </c>
      <c r="Y993" t="str">
        <f>VLOOKUP($C993,$AJ$3:$AN$4906,4,FALSE)</f>
        <v>Ancaster</v>
      </c>
      <c r="Z993" t="str">
        <f>VLOOKUP($C993,$AJ$3:$AN$4906,5,FALSE)</f>
        <v>L9G1W1</v>
      </c>
      <c r="AA993">
        <f t="shared" si="153"/>
        <v>68.900000000000006</v>
      </c>
      <c r="AB993">
        <f t="shared" si="154"/>
        <v>-0.7</v>
      </c>
      <c r="AC993">
        <f t="shared" si="155"/>
        <v>66.2</v>
      </c>
      <c r="AD993">
        <f t="shared" si="156"/>
        <v>-0.9</v>
      </c>
      <c r="AE993">
        <f t="shared" si="157"/>
        <v>91.3</v>
      </c>
      <c r="AF993">
        <f t="shared" si="158"/>
        <v>-0.2</v>
      </c>
      <c r="AG993">
        <f t="shared" si="159"/>
        <v>66.3</v>
      </c>
      <c r="AH993">
        <f t="shared" si="160"/>
        <v>-0.1</v>
      </c>
      <c r="AJ993" s="9">
        <v>806889</v>
      </c>
      <c r="AK993" t="s">
        <v>6075</v>
      </c>
      <c r="AL993" t="s">
        <v>6076</v>
      </c>
      <c r="AM993" t="s">
        <v>4192</v>
      </c>
      <c r="AN993" t="s">
        <v>6077</v>
      </c>
    </row>
    <row r="994" spans="1:40" x14ac:dyDescent="0.3">
      <c r="A994" t="s">
        <v>954</v>
      </c>
      <c r="B994" t="s">
        <v>977</v>
      </c>
      <c r="C994" s="10">
        <v>772160</v>
      </c>
      <c r="D994">
        <v>13</v>
      </c>
      <c r="E994">
        <v>36</v>
      </c>
      <c r="F994">
        <v>81</v>
      </c>
      <c r="G994">
        <v>110</v>
      </c>
      <c r="H994">
        <v>0</v>
      </c>
      <c r="I994">
        <v>57.4</v>
      </c>
      <c r="J994">
        <v>0.9</v>
      </c>
      <c r="K994">
        <v>39.5</v>
      </c>
      <c r="L994">
        <v>0.4</v>
      </c>
      <c r="M994">
        <v>65</v>
      </c>
      <c r="N994">
        <v>0.3</v>
      </c>
      <c r="O994">
        <v>24.5</v>
      </c>
      <c r="P994">
        <v>0.1</v>
      </c>
      <c r="U994" t="s">
        <v>954</v>
      </c>
      <c r="V994">
        <f t="shared" si="151"/>
        <v>772160</v>
      </c>
      <c r="W994" t="str">
        <f t="shared" si="152"/>
        <v>St. Ann (Hamilton) Catholic Elementary School</v>
      </c>
      <c r="X994" t="str">
        <f>VLOOKUP($C994,$AJ$3:$AN$4906,3,FALSE)</f>
        <v>15 St. Ann Street</v>
      </c>
      <c r="Y994" t="str">
        <f>VLOOKUP($C994,$AJ$3:$AN$4906,4,FALSE)</f>
        <v>Hamilton</v>
      </c>
      <c r="Z994" t="str">
        <f>VLOOKUP($C994,$AJ$3:$AN$4906,5,FALSE)</f>
        <v>L8L0B8</v>
      </c>
      <c r="AA994">
        <f t="shared" si="153"/>
        <v>57.4</v>
      </c>
      <c r="AB994">
        <f t="shared" si="154"/>
        <v>0.9</v>
      </c>
      <c r="AC994">
        <f t="shared" si="155"/>
        <v>39.5</v>
      </c>
      <c r="AD994">
        <f t="shared" si="156"/>
        <v>0.4</v>
      </c>
      <c r="AE994">
        <f t="shared" si="157"/>
        <v>65</v>
      </c>
      <c r="AF994">
        <f t="shared" si="158"/>
        <v>0.3</v>
      </c>
      <c r="AG994">
        <f t="shared" si="159"/>
        <v>24.5</v>
      </c>
      <c r="AH994">
        <f t="shared" si="160"/>
        <v>0.1</v>
      </c>
      <c r="AJ994" s="9">
        <v>806919</v>
      </c>
      <c r="AK994" t="s">
        <v>6078</v>
      </c>
      <c r="AL994" t="s">
        <v>6079</v>
      </c>
      <c r="AM994" t="s">
        <v>4249</v>
      </c>
      <c r="AN994" t="s">
        <v>6080</v>
      </c>
    </row>
    <row r="995" spans="1:40" x14ac:dyDescent="0.3">
      <c r="A995" t="s">
        <v>954</v>
      </c>
      <c r="B995" t="s">
        <v>978</v>
      </c>
      <c r="C995" s="10">
        <v>785865</v>
      </c>
      <c r="D995">
        <v>23</v>
      </c>
      <c r="E995">
        <v>21</v>
      </c>
      <c r="F995">
        <v>38</v>
      </c>
      <c r="H995">
        <v>0</v>
      </c>
      <c r="I995">
        <v>68.400000000000006</v>
      </c>
      <c r="J995">
        <v>0.8</v>
      </c>
      <c r="K995">
        <v>57.9</v>
      </c>
      <c r="L995">
        <v>0.6</v>
      </c>
      <c r="U995" t="s">
        <v>954</v>
      </c>
      <c r="V995">
        <f t="shared" si="151"/>
        <v>785865</v>
      </c>
      <c r="W995" t="str">
        <f t="shared" si="152"/>
        <v>St. Anthony Daniel Catholic Elementary School</v>
      </c>
      <c r="X995" t="str">
        <f>VLOOKUP($C995,$AJ$3:$AN$4906,3,FALSE)</f>
        <v>75 Anson Ave</v>
      </c>
      <c r="Y995" t="str">
        <f>VLOOKUP($C995,$AJ$3:$AN$4906,4,FALSE)</f>
        <v>Hamilton</v>
      </c>
      <c r="Z995" t="str">
        <f>VLOOKUP($C995,$AJ$3:$AN$4906,5,FALSE)</f>
        <v>L8T2X5</v>
      </c>
      <c r="AA995">
        <f t="shared" si="153"/>
        <v>68.400000000000006</v>
      </c>
      <c r="AB995">
        <f t="shared" si="154"/>
        <v>0.8</v>
      </c>
      <c r="AC995">
        <f t="shared" si="155"/>
        <v>57.9</v>
      </c>
      <c r="AD995">
        <f t="shared" si="156"/>
        <v>0.6</v>
      </c>
      <c r="AE995">
        <f t="shared" si="157"/>
        <v>0</v>
      </c>
      <c r="AF995">
        <f t="shared" si="158"/>
        <v>0</v>
      </c>
      <c r="AG995">
        <f t="shared" si="159"/>
        <v>0</v>
      </c>
      <c r="AH995">
        <f t="shared" si="160"/>
        <v>0</v>
      </c>
      <c r="AJ995" s="9">
        <v>811041</v>
      </c>
      <c r="AK995" t="s">
        <v>6081</v>
      </c>
      <c r="AL995" t="s">
        <v>6082</v>
      </c>
      <c r="AM995" t="s">
        <v>4249</v>
      </c>
      <c r="AN995" t="s">
        <v>6083</v>
      </c>
    </row>
    <row r="996" spans="1:40" x14ac:dyDescent="0.3">
      <c r="A996" t="s">
        <v>954</v>
      </c>
      <c r="B996" t="s">
        <v>979</v>
      </c>
      <c r="C996" s="10">
        <v>786152</v>
      </c>
      <c r="D996">
        <v>23</v>
      </c>
      <c r="E996">
        <v>31</v>
      </c>
      <c r="F996">
        <v>146</v>
      </c>
      <c r="G996">
        <v>141</v>
      </c>
      <c r="H996">
        <v>0</v>
      </c>
      <c r="I996">
        <v>57.9</v>
      </c>
      <c r="J996">
        <v>0.4</v>
      </c>
      <c r="K996">
        <v>47.9</v>
      </c>
      <c r="L996">
        <v>0.3</v>
      </c>
      <c r="M996">
        <v>74.8</v>
      </c>
      <c r="N996">
        <v>0.5</v>
      </c>
      <c r="O996">
        <v>37.6</v>
      </c>
      <c r="P996">
        <v>0.3</v>
      </c>
      <c r="U996" t="s">
        <v>954</v>
      </c>
      <c r="V996">
        <f t="shared" si="151"/>
        <v>786152</v>
      </c>
      <c r="W996" t="str">
        <f t="shared" si="152"/>
        <v>St. David Catholic Elementary School</v>
      </c>
      <c r="X996" t="str">
        <f>VLOOKUP($C996,$AJ$3:$AN$4906,3,FALSE)</f>
        <v>33 Cromwell Cres</v>
      </c>
      <c r="Y996" t="str">
        <f>VLOOKUP($C996,$AJ$3:$AN$4906,4,FALSE)</f>
        <v>Hamilton</v>
      </c>
      <c r="Z996" t="str">
        <f>VLOOKUP($C996,$AJ$3:$AN$4906,5,FALSE)</f>
        <v>L8G2E9</v>
      </c>
      <c r="AA996">
        <f t="shared" si="153"/>
        <v>57.9</v>
      </c>
      <c r="AB996">
        <f t="shared" si="154"/>
        <v>0.4</v>
      </c>
      <c r="AC996">
        <f t="shared" si="155"/>
        <v>47.9</v>
      </c>
      <c r="AD996">
        <f t="shared" si="156"/>
        <v>0.3</v>
      </c>
      <c r="AE996">
        <f t="shared" si="157"/>
        <v>74.8</v>
      </c>
      <c r="AF996">
        <f t="shared" si="158"/>
        <v>0.5</v>
      </c>
      <c r="AG996">
        <f t="shared" si="159"/>
        <v>37.6</v>
      </c>
      <c r="AH996">
        <f t="shared" si="160"/>
        <v>0.3</v>
      </c>
      <c r="AJ996" s="9">
        <v>816396</v>
      </c>
      <c r="AK996" t="s">
        <v>6084</v>
      </c>
      <c r="AL996" t="s">
        <v>6085</v>
      </c>
      <c r="AM996" t="s">
        <v>4249</v>
      </c>
      <c r="AN996" t="s">
        <v>6086</v>
      </c>
    </row>
    <row r="997" spans="1:40" x14ac:dyDescent="0.3">
      <c r="A997" t="s">
        <v>954</v>
      </c>
      <c r="B997" t="s">
        <v>980</v>
      </c>
      <c r="C997" s="10">
        <v>792217</v>
      </c>
      <c r="D997">
        <v>29</v>
      </c>
      <c r="E997">
        <v>16</v>
      </c>
      <c r="F997">
        <v>137</v>
      </c>
      <c r="G997">
        <v>120</v>
      </c>
      <c r="H997">
        <v>0</v>
      </c>
      <c r="I997">
        <v>75.2</v>
      </c>
      <c r="J997">
        <v>0.9</v>
      </c>
      <c r="K997">
        <v>59.1</v>
      </c>
      <c r="L997">
        <v>0.3</v>
      </c>
      <c r="M997">
        <v>88.8</v>
      </c>
      <c r="N997">
        <v>1.1000000000000001</v>
      </c>
      <c r="O997">
        <v>45.8</v>
      </c>
      <c r="P997">
        <v>0.2</v>
      </c>
      <c r="U997" t="s">
        <v>954</v>
      </c>
      <c r="V997">
        <f t="shared" si="151"/>
        <v>792217</v>
      </c>
      <c r="W997" t="str">
        <f t="shared" si="152"/>
        <v>St. Francis Xavier Catholic Elementary School</v>
      </c>
      <c r="X997" t="str">
        <f>VLOOKUP($C997,$AJ$3:$AN$4906,3,FALSE)</f>
        <v>298 8 Hwy</v>
      </c>
      <c r="Y997" t="str">
        <f>VLOOKUP($C997,$AJ$3:$AN$4906,4,FALSE)</f>
        <v>Stoney Creek</v>
      </c>
      <c r="Z997" t="str">
        <f>VLOOKUP($C997,$AJ$3:$AN$4906,5,FALSE)</f>
        <v>L8G1E6</v>
      </c>
      <c r="AA997">
        <f t="shared" si="153"/>
        <v>75.2</v>
      </c>
      <c r="AB997">
        <f t="shared" si="154"/>
        <v>0.9</v>
      </c>
      <c r="AC997">
        <f t="shared" si="155"/>
        <v>59.1</v>
      </c>
      <c r="AD997">
        <f t="shared" si="156"/>
        <v>0.3</v>
      </c>
      <c r="AE997">
        <f t="shared" si="157"/>
        <v>88.8</v>
      </c>
      <c r="AF997">
        <f t="shared" si="158"/>
        <v>1.1000000000000001</v>
      </c>
      <c r="AG997">
        <f t="shared" si="159"/>
        <v>45.8</v>
      </c>
      <c r="AH997">
        <f t="shared" si="160"/>
        <v>0.2</v>
      </c>
      <c r="AJ997" s="9">
        <v>800007</v>
      </c>
      <c r="AK997" t="s">
        <v>6087</v>
      </c>
      <c r="AL997" t="s">
        <v>6088</v>
      </c>
      <c r="AM997" t="s">
        <v>4249</v>
      </c>
      <c r="AN997" t="s">
        <v>6089</v>
      </c>
    </row>
    <row r="998" spans="1:40" x14ac:dyDescent="0.3">
      <c r="A998" t="s">
        <v>954</v>
      </c>
      <c r="B998" t="s">
        <v>165</v>
      </c>
      <c r="C998" s="10">
        <v>825892</v>
      </c>
      <c r="D998">
        <v>54</v>
      </c>
      <c r="E998">
        <v>9</v>
      </c>
      <c r="F998">
        <v>154</v>
      </c>
      <c r="G998">
        <v>173</v>
      </c>
      <c r="H998">
        <v>0</v>
      </c>
      <c r="I998">
        <v>84.1</v>
      </c>
      <c r="J998">
        <v>0.9</v>
      </c>
      <c r="K998">
        <v>76</v>
      </c>
      <c r="L998">
        <v>0.7</v>
      </c>
      <c r="M998">
        <v>85.3</v>
      </c>
      <c r="N998">
        <v>-0.1</v>
      </c>
      <c r="O998">
        <v>55.5</v>
      </c>
      <c r="P998">
        <v>0</v>
      </c>
      <c r="U998" t="s">
        <v>954</v>
      </c>
      <c r="V998">
        <f t="shared" si="151"/>
        <v>825892</v>
      </c>
      <c r="W998" t="str">
        <f t="shared" si="152"/>
        <v>St. Gabriel Catholic Elementary School</v>
      </c>
      <c r="X998" t="str">
        <f>VLOOKUP($C998,$AJ$3:$AN$4906,3,FALSE)</f>
        <v>1361 Barton Street East</v>
      </c>
      <c r="Y998" t="str">
        <f>VLOOKUP($C998,$AJ$3:$AN$4906,4,FALSE)</f>
        <v>Stoney Creek</v>
      </c>
      <c r="Z998" t="str">
        <f>VLOOKUP($C998,$AJ$3:$AN$4906,5,FALSE)</f>
        <v>L8E5L1</v>
      </c>
      <c r="AA998">
        <f t="shared" si="153"/>
        <v>84.1</v>
      </c>
      <c r="AB998">
        <f t="shared" si="154"/>
        <v>0.9</v>
      </c>
      <c r="AC998">
        <f t="shared" si="155"/>
        <v>76</v>
      </c>
      <c r="AD998">
        <f t="shared" si="156"/>
        <v>0.7</v>
      </c>
      <c r="AE998">
        <f t="shared" si="157"/>
        <v>85.3</v>
      </c>
      <c r="AF998">
        <f t="shared" si="158"/>
        <v>-0.1</v>
      </c>
      <c r="AG998">
        <f t="shared" si="159"/>
        <v>55.5</v>
      </c>
      <c r="AH998">
        <f t="shared" si="160"/>
        <v>0</v>
      </c>
      <c r="AJ998" s="9">
        <v>816906</v>
      </c>
      <c r="AK998" t="s">
        <v>6090</v>
      </c>
      <c r="AL998" t="s">
        <v>6091</v>
      </c>
      <c r="AM998" t="s">
        <v>4192</v>
      </c>
      <c r="AN998" t="s">
        <v>6092</v>
      </c>
    </row>
    <row r="999" spans="1:40" x14ac:dyDescent="0.3">
      <c r="A999" t="s">
        <v>954</v>
      </c>
      <c r="B999" t="s">
        <v>981</v>
      </c>
      <c r="C999" s="10">
        <v>751553</v>
      </c>
      <c r="D999">
        <v>35</v>
      </c>
      <c r="E999">
        <v>24</v>
      </c>
      <c r="F999">
        <v>117</v>
      </c>
      <c r="G999">
        <v>117</v>
      </c>
      <c r="H999">
        <v>0</v>
      </c>
      <c r="I999">
        <v>72.599999999999994</v>
      </c>
      <c r="J999">
        <v>1</v>
      </c>
      <c r="K999">
        <v>65</v>
      </c>
      <c r="L999">
        <v>1</v>
      </c>
      <c r="M999">
        <v>86.8</v>
      </c>
      <c r="N999">
        <v>1.1000000000000001</v>
      </c>
      <c r="O999">
        <v>52.1</v>
      </c>
      <c r="P999">
        <v>0.7</v>
      </c>
      <c r="U999" t="s">
        <v>954</v>
      </c>
      <c r="V999">
        <f t="shared" si="151"/>
        <v>751553</v>
      </c>
      <c r="W999" t="str">
        <f t="shared" si="152"/>
        <v>St. John Paul II Catholic Elementary School</v>
      </c>
      <c r="X999" t="str">
        <f>VLOOKUP($C999,$AJ$3:$AN$4906,3,FALSE)</f>
        <v>600 Acadia Dr</v>
      </c>
      <c r="Y999" t="str">
        <f>VLOOKUP($C999,$AJ$3:$AN$4906,4,FALSE)</f>
        <v>Hamilton</v>
      </c>
      <c r="Z999" t="str">
        <f>VLOOKUP($C999,$AJ$3:$AN$4906,5,FALSE)</f>
        <v>L8W3A5</v>
      </c>
      <c r="AA999">
        <f t="shared" si="153"/>
        <v>72.599999999999994</v>
      </c>
      <c r="AB999">
        <f t="shared" si="154"/>
        <v>1</v>
      </c>
      <c r="AC999">
        <f t="shared" si="155"/>
        <v>65</v>
      </c>
      <c r="AD999">
        <f t="shared" si="156"/>
        <v>1</v>
      </c>
      <c r="AE999">
        <f t="shared" si="157"/>
        <v>86.8</v>
      </c>
      <c r="AF999">
        <f t="shared" si="158"/>
        <v>1.1000000000000001</v>
      </c>
      <c r="AG999">
        <f t="shared" si="159"/>
        <v>52.1</v>
      </c>
      <c r="AH999">
        <f t="shared" si="160"/>
        <v>0.7</v>
      </c>
      <c r="AJ999" s="9">
        <v>818500</v>
      </c>
      <c r="AK999" t="s">
        <v>6093</v>
      </c>
      <c r="AL999" t="s">
        <v>6094</v>
      </c>
      <c r="AM999" t="s">
        <v>4192</v>
      </c>
      <c r="AN999" t="s">
        <v>6095</v>
      </c>
    </row>
    <row r="1000" spans="1:40" x14ac:dyDescent="0.3">
      <c r="A1000" t="s">
        <v>954</v>
      </c>
      <c r="B1000" t="s">
        <v>982</v>
      </c>
      <c r="C1000" s="10">
        <v>814032</v>
      </c>
      <c r="D1000">
        <v>44</v>
      </c>
      <c r="E1000">
        <v>25</v>
      </c>
      <c r="F1000">
        <v>138</v>
      </c>
      <c r="G1000">
        <v>113</v>
      </c>
      <c r="H1000">
        <v>0</v>
      </c>
      <c r="I1000">
        <v>66.7</v>
      </c>
      <c r="J1000">
        <v>0.6</v>
      </c>
      <c r="K1000">
        <v>65.900000000000006</v>
      </c>
      <c r="L1000">
        <v>1.2</v>
      </c>
      <c r="M1000">
        <v>81.400000000000006</v>
      </c>
      <c r="N1000">
        <v>0.8</v>
      </c>
      <c r="O1000">
        <v>46.9</v>
      </c>
      <c r="P1000">
        <v>0.3</v>
      </c>
      <c r="U1000" t="s">
        <v>954</v>
      </c>
      <c r="V1000">
        <f t="shared" si="151"/>
        <v>814032</v>
      </c>
      <c r="W1000" t="str">
        <f t="shared" si="152"/>
        <v>St. Joseph Catholic Elementary School</v>
      </c>
      <c r="X1000" t="str">
        <f>VLOOKUP($C1000,$AJ$3:$AN$4906,3,FALSE)</f>
        <v>270 Locke St S</v>
      </c>
      <c r="Y1000" t="str">
        <f>VLOOKUP($C1000,$AJ$3:$AN$4906,4,FALSE)</f>
        <v>Hamilton</v>
      </c>
      <c r="Z1000" t="str">
        <f>VLOOKUP($C1000,$AJ$3:$AN$4906,5,FALSE)</f>
        <v>L8P4C1</v>
      </c>
      <c r="AA1000">
        <f t="shared" si="153"/>
        <v>66.7</v>
      </c>
      <c r="AB1000">
        <f t="shared" si="154"/>
        <v>0.6</v>
      </c>
      <c r="AC1000">
        <f t="shared" si="155"/>
        <v>65.900000000000006</v>
      </c>
      <c r="AD1000">
        <f t="shared" si="156"/>
        <v>1.2</v>
      </c>
      <c r="AE1000">
        <f t="shared" si="157"/>
        <v>81.400000000000006</v>
      </c>
      <c r="AF1000">
        <f t="shared" si="158"/>
        <v>0.8</v>
      </c>
      <c r="AG1000">
        <f t="shared" si="159"/>
        <v>46.9</v>
      </c>
      <c r="AH1000">
        <f t="shared" si="160"/>
        <v>0.3</v>
      </c>
      <c r="AJ1000" s="9">
        <v>819883</v>
      </c>
      <c r="AK1000" t="s">
        <v>6096</v>
      </c>
      <c r="AL1000" t="s">
        <v>6097</v>
      </c>
      <c r="AM1000" t="s">
        <v>4249</v>
      </c>
      <c r="AN1000" t="s">
        <v>6098</v>
      </c>
    </row>
    <row r="1001" spans="1:40" x14ac:dyDescent="0.3">
      <c r="A1001" t="s">
        <v>954</v>
      </c>
      <c r="B1001" t="s">
        <v>983</v>
      </c>
      <c r="C1001" s="10">
        <v>866725</v>
      </c>
      <c r="D1001">
        <v>22</v>
      </c>
      <c r="E1001">
        <v>26</v>
      </c>
      <c r="F1001">
        <v>78</v>
      </c>
      <c r="G1001">
        <v>85</v>
      </c>
      <c r="H1001">
        <v>0</v>
      </c>
      <c r="I1001">
        <v>67.900000000000006</v>
      </c>
      <c r="J1001">
        <v>0.9</v>
      </c>
      <c r="K1001">
        <v>50</v>
      </c>
      <c r="L1001">
        <v>0.2</v>
      </c>
      <c r="M1001">
        <v>76.5</v>
      </c>
      <c r="N1001">
        <v>0.5</v>
      </c>
      <c r="O1001">
        <v>29.4</v>
      </c>
      <c r="P1001">
        <v>-0.5</v>
      </c>
      <c r="U1001" t="s">
        <v>954</v>
      </c>
      <c r="V1001">
        <f t="shared" si="151"/>
        <v>866725</v>
      </c>
      <c r="W1001" t="str">
        <f t="shared" si="152"/>
        <v>St. Kateri Tekakwitha Catholic Elementary School</v>
      </c>
      <c r="X1001" t="str">
        <f>VLOOKUP($C1001,$AJ$3:$AN$4906,3,FALSE)</f>
        <v>22 Queensbury Dr</v>
      </c>
      <c r="Y1001" t="str">
        <f>VLOOKUP($C1001,$AJ$3:$AN$4906,4,FALSE)</f>
        <v>Hamilton</v>
      </c>
      <c r="Z1001" t="str">
        <f>VLOOKUP($C1001,$AJ$3:$AN$4906,5,FALSE)</f>
        <v>L8W1Z6</v>
      </c>
      <c r="AA1001">
        <f t="shared" si="153"/>
        <v>67.900000000000006</v>
      </c>
      <c r="AB1001">
        <f t="shared" si="154"/>
        <v>0.9</v>
      </c>
      <c r="AC1001">
        <f t="shared" si="155"/>
        <v>50</v>
      </c>
      <c r="AD1001">
        <f t="shared" si="156"/>
        <v>0.2</v>
      </c>
      <c r="AE1001">
        <f t="shared" si="157"/>
        <v>76.5</v>
      </c>
      <c r="AF1001">
        <f t="shared" si="158"/>
        <v>0.5</v>
      </c>
      <c r="AG1001">
        <f t="shared" si="159"/>
        <v>29.4</v>
      </c>
      <c r="AH1001">
        <f t="shared" si="160"/>
        <v>-0.5</v>
      </c>
      <c r="AJ1001" s="9">
        <v>819433</v>
      </c>
      <c r="AK1001" t="s">
        <v>2921</v>
      </c>
      <c r="AL1001" t="s">
        <v>6099</v>
      </c>
      <c r="AM1001" t="s">
        <v>4249</v>
      </c>
      <c r="AN1001" t="s">
        <v>6100</v>
      </c>
    </row>
    <row r="1002" spans="1:40" x14ac:dyDescent="0.3">
      <c r="A1002" t="s">
        <v>954</v>
      </c>
      <c r="B1002" t="s">
        <v>984</v>
      </c>
      <c r="C1002" s="10">
        <v>817678</v>
      </c>
      <c r="D1002">
        <v>17</v>
      </c>
      <c r="E1002">
        <v>30</v>
      </c>
      <c r="F1002">
        <v>65</v>
      </c>
      <c r="G1002">
        <v>89</v>
      </c>
      <c r="H1002">
        <v>0</v>
      </c>
      <c r="I1002">
        <v>63.1</v>
      </c>
      <c r="J1002">
        <v>1</v>
      </c>
      <c r="K1002">
        <v>53.8</v>
      </c>
      <c r="L1002">
        <v>1.1000000000000001</v>
      </c>
      <c r="M1002">
        <v>70.2</v>
      </c>
      <c r="N1002">
        <v>0.4</v>
      </c>
      <c r="O1002">
        <v>33.700000000000003</v>
      </c>
      <c r="P1002">
        <v>0.4</v>
      </c>
      <c r="U1002" t="s">
        <v>954</v>
      </c>
      <c r="V1002">
        <f t="shared" si="151"/>
        <v>817678</v>
      </c>
      <c r="W1002" t="str">
        <f t="shared" si="152"/>
        <v>St. Lawrence Catholic Elementary School</v>
      </c>
      <c r="X1002" t="str">
        <f>VLOOKUP($C1002,$AJ$3:$AN$4906,3,FALSE)</f>
        <v>88 Macaulay Street East</v>
      </c>
      <c r="Y1002" t="str">
        <f>VLOOKUP($C1002,$AJ$3:$AN$4906,4,FALSE)</f>
        <v>Hamilton</v>
      </c>
      <c r="Z1002" t="str">
        <f>VLOOKUP($C1002,$AJ$3:$AN$4906,5,FALSE)</f>
        <v>L8L3X3</v>
      </c>
      <c r="AA1002">
        <f t="shared" si="153"/>
        <v>63.1</v>
      </c>
      <c r="AB1002">
        <f t="shared" si="154"/>
        <v>1</v>
      </c>
      <c r="AC1002">
        <f t="shared" si="155"/>
        <v>53.8</v>
      </c>
      <c r="AD1002">
        <f t="shared" si="156"/>
        <v>1.1000000000000001</v>
      </c>
      <c r="AE1002">
        <f t="shared" si="157"/>
        <v>70.2</v>
      </c>
      <c r="AF1002">
        <f t="shared" si="158"/>
        <v>0.4</v>
      </c>
      <c r="AG1002">
        <f t="shared" si="159"/>
        <v>33.700000000000003</v>
      </c>
      <c r="AH1002">
        <f t="shared" si="160"/>
        <v>0.4</v>
      </c>
      <c r="AJ1002" s="9">
        <v>821381</v>
      </c>
      <c r="AK1002" t="s">
        <v>6101</v>
      </c>
      <c r="AL1002" t="s">
        <v>6102</v>
      </c>
      <c r="AM1002" t="s">
        <v>4249</v>
      </c>
      <c r="AN1002" t="s">
        <v>6103</v>
      </c>
    </row>
    <row r="1003" spans="1:40" x14ac:dyDescent="0.3">
      <c r="A1003" t="s">
        <v>954</v>
      </c>
      <c r="B1003" t="s">
        <v>985</v>
      </c>
      <c r="C1003" s="10">
        <v>821268</v>
      </c>
      <c r="D1003">
        <v>37</v>
      </c>
      <c r="E1003">
        <v>19</v>
      </c>
      <c r="F1003">
        <v>167</v>
      </c>
      <c r="G1003">
        <v>133</v>
      </c>
      <c r="H1003">
        <v>0</v>
      </c>
      <c r="I1003">
        <v>76.3</v>
      </c>
      <c r="J1003">
        <v>1.2</v>
      </c>
      <c r="K1003">
        <v>61.7</v>
      </c>
      <c r="L1003">
        <v>0.6</v>
      </c>
      <c r="M1003">
        <v>84.2</v>
      </c>
      <c r="N1003">
        <v>0.8</v>
      </c>
      <c r="O1003">
        <v>42.1</v>
      </c>
      <c r="P1003">
        <v>-0.2</v>
      </c>
      <c r="U1003" t="s">
        <v>954</v>
      </c>
      <c r="V1003">
        <f t="shared" si="151"/>
        <v>821268</v>
      </c>
      <c r="W1003" t="str">
        <f t="shared" si="152"/>
        <v>St. Marguerite d'Youville Catholic Elementary School</v>
      </c>
      <c r="X1003" t="str">
        <f>VLOOKUP($C1003,$AJ$3:$AN$4906,3,FALSE)</f>
        <v>20 Bonaparte Way</v>
      </c>
      <c r="Y1003" t="str">
        <f>VLOOKUP($C1003,$AJ$3:$AN$4906,4,FALSE)</f>
        <v>Hamilton</v>
      </c>
      <c r="Z1003" t="str">
        <f>VLOOKUP($C1003,$AJ$3:$AN$4906,5,FALSE)</f>
        <v>L9B2E3</v>
      </c>
      <c r="AA1003">
        <f t="shared" si="153"/>
        <v>76.3</v>
      </c>
      <c r="AB1003">
        <f t="shared" si="154"/>
        <v>1.2</v>
      </c>
      <c r="AC1003">
        <f t="shared" si="155"/>
        <v>61.7</v>
      </c>
      <c r="AD1003">
        <f t="shared" si="156"/>
        <v>0.6</v>
      </c>
      <c r="AE1003">
        <f t="shared" si="157"/>
        <v>84.2</v>
      </c>
      <c r="AF1003">
        <f t="shared" si="158"/>
        <v>0.8</v>
      </c>
      <c r="AG1003">
        <f t="shared" si="159"/>
        <v>42.1</v>
      </c>
      <c r="AH1003">
        <f t="shared" si="160"/>
        <v>-0.2</v>
      </c>
      <c r="AJ1003" s="9">
        <v>750298</v>
      </c>
      <c r="AK1003" t="s">
        <v>6104</v>
      </c>
      <c r="AL1003" t="s">
        <v>6105</v>
      </c>
      <c r="AM1003" t="s">
        <v>4249</v>
      </c>
      <c r="AN1003" t="s">
        <v>6106</v>
      </c>
    </row>
    <row r="1004" spans="1:40" x14ac:dyDescent="0.3">
      <c r="A1004" t="s">
        <v>954</v>
      </c>
      <c r="B1004" t="s">
        <v>986</v>
      </c>
      <c r="C1004" s="10">
        <v>696196</v>
      </c>
      <c r="D1004">
        <v>41</v>
      </c>
      <c r="E1004">
        <v>19</v>
      </c>
      <c r="F1004">
        <v>145</v>
      </c>
      <c r="G1004">
        <v>181</v>
      </c>
      <c r="H1004">
        <v>0</v>
      </c>
      <c r="I1004">
        <v>78.599999999999994</v>
      </c>
      <c r="J1004">
        <v>1</v>
      </c>
      <c r="K1004">
        <v>72.400000000000006</v>
      </c>
      <c r="L1004">
        <v>1.2</v>
      </c>
      <c r="M1004">
        <v>87.6</v>
      </c>
      <c r="N1004">
        <v>0.8</v>
      </c>
      <c r="O1004">
        <v>59.1</v>
      </c>
      <c r="P1004">
        <v>1</v>
      </c>
      <c r="U1004" t="s">
        <v>954</v>
      </c>
      <c r="V1004">
        <f t="shared" si="151"/>
        <v>696196</v>
      </c>
      <c r="W1004" t="str">
        <f t="shared" si="152"/>
        <v>St. Mark Catholic Elementary School</v>
      </c>
      <c r="X1004" t="str">
        <f>VLOOKUP($C1004,$AJ$3:$AN$4906,3,FALSE)</f>
        <v>43 Whitedeer Rd</v>
      </c>
      <c r="Y1004" t="str">
        <f>VLOOKUP($C1004,$AJ$3:$AN$4906,4,FALSE)</f>
        <v>Stoney Creek</v>
      </c>
      <c r="Z1004" t="str">
        <f>VLOOKUP($C1004,$AJ$3:$AN$4906,5,FALSE)</f>
        <v>L8J3T1</v>
      </c>
      <c r="AA1004">
        <f t="shared" si="153"/>
        <v>78.599999999999994</v>
      </c>
      <c r="AB1004">
        <f t="shared" si="154"/>
        <v>1</v>
      </c>
      <c r="AC1004">
        <f t="shared" si="155"/>
        <v>72.400000000000006</v>
      </c>
      <c r="AD1004">
        <f t="shared" si="156"/>
        <v>1.2</v>
      </c>
      <c r="AE1004">
        <f t="shared" si="157"/>
        <v>87.6</v>
      </c>
      <c r="AF1004">
        <f t="shared" si="158"/>
        <v>0.8</v>
      </c>
      <c r="AG1004">
        <f t="shared" si="159"/>
        <v>59.1</v>
      </c>
      <c r="AH1004">
        <f t="shared" si="160"/>
        <v>1</v>
      </c>
      <c r="AJ1004" s="9">
        <v>822639</v>
      </c>
      <c r="AK1004" t="s">
        <v>6107</v>
      </c>
      <c r="AL1004" t="s">
        <v>6108</v>
      </c>
      <c r="AM1004" t="s">
        <v>4192</v>
      </c>
      <c r="AN1004" t="s">
        <v>6109</v>
      </c>
    </row>
    <row r="1005" spans="1:40" x14ac:dyDescent="0.3">
      <c r="A1005" t="s">
        <v>954</v>
      </c>
      <c r="B1005" t="s">
        <v>987</v>
      </c>
      <c r="C1005" s="10">
        <v>745279</v>
      </c>
      <c r="D1005">
        <v>45</v>
      </c>
      <c r="E1005">
        <v>13</v>
      </c>
      <c r="F1005">
        <v>193</v>
      </c>
      <c r="G1005">
        <v>203</v>
      </c>
      <c r="H1005">
        <v>0</v>
      </c>
      <c r="I1005">
        <v>77.2</v>
      </c>
      <c r="J1005">
        <v>0.6</v>
      </c>
      <c r="K1005">
        <v>59.1</v>
      </c>
      <c r="L1005">
        <v>-0.3</v>
      </c>
      <c r="M1005">
        <v>72.900000000000006</v>
      </c>
      <c r="N1005">
        <v>-1.1000000000000001</v>
      </c>
      <c r="O1005">
        <v>34</v>
      </c>
      <c r="P1005">
        <v>-1.3</v>
      </c>
      <c r="U1005" t="s">
        <v>954</v>
      </c>
      <c r="V1005">
        <f t="shared" si="151"/>
        <v>745279</v>
      </c>
      <c r="W1005" t="str">
        <f t="shared" si="152"/>
        <v>St. Matthew Catholic Elementary School</v>
      </c>
      <c r="X1005" t="str">
        <f>VLOOKUP($C1005,$AJ$3:$AN$4906,3,FALSE)</f>
        <v>200 Windwood Dr</v>
      </c>
      <c r="Y1005" t="str">
        <f>VLOOKUP($C1005,$AJ$3:$AN$4906,4,FALSE)</f>
        <v>Binbrook</v>
      </c>
      <c r="Z1005" t="str">
        <f>VLOOKUP($C1005,$AJ$3:$AN$4906,5,FALSE)</f>
        <v>L0R1C0</v>
      </c>
      <c r="AA1005">
        <f t="shared" si="153"/>
        <v>77.2</v>
      </c>
      <c r="AB1005">
        <f t="shared" si="154"/>
        <v>0.6</v>
      </c>
      <c r="AC1005">
        <f t="shared" si="155"/>
        <v>59.1</v>
      </c>
      <c r="AD1005">
        <f t="shared" si="156"/>
        <v>-0.3</v>
      </c>
      <c r="AE1005">
        <f t="shared" si="157"/>
        <v>72.900000000000006</v>
      </c>
      <c r="AF1005">
        <f t="shared" si="158"/>
        <v>-1.1000000000000001</v>
      </c>
      <c r="AG1005">
        <f t="shared" si="159"/>
        <v>34</v>
      </c>
      <c r="AH1005">
        <f t="shared" si="160"/>
        <v>-1.3</v>
      </c>
      <c r="AJ1005" s="9">
        <v>822655</v>
      </c>
      <c r="AK1005" t="s">
        <v>6110</v>
      </c>
      <c r="AL1005" t="s">
        <v>6111</v>
      </c>
      <c r="AM1005" t="s">
        <v>4192</v>
      </c>
      <c r="AN1005" t="s">
        <v>6112</v>
      </c>
    </row>
    <row r="1006" spans="1:40" x14ac:dyDescent="0.3">
      <c r="A1006" t="s">
        <v>954</v>
      </c>
      <c r="B1006" t="s">
        <v>988</v>
      </c>
      <c r="C1006" s="10">
        <v>834220</v>
      </c>
      <c r="D1006">
        <v>27</v>
      </c>
      <c r="E1006">
        <v>25</v>
      </c>
      <c r="F1006">
        <v>124</v>
      </c>
      <c r="G1006">
        <v>151</v>
      </c>
      <c r="H1006">
        <v>0</v>
      </c>
      <c r="I1006">
        <v>51.2</v>
      </c>
      <c r="J1006">
        <v>-0.3</v>
      </c>
      <c r="K1006">
        <v>50.8</v>
      </c>
      <c r="L1006">
        <v>0.3</v>
      </c>
      <c r="M1006">
        <v>78.5</v>
      </c>
      <c r="N1006">
        <v>0.7</v>
      </c>
      <c r="O1006">
        <v>41.1</v>
      </c>
      <c r="P1006">
        <v>0.3</v>
      </c>
      <c r="U1006" t="s">
        <v>954</v>
      </c>
      <c r="V1006">
        <f t="shared" si="151"/>
        <v>834220</v>
      </c>
      <c r="W1006" t="str">
        <f t="shared" si="152"/>
        <v>St. Michael Catholic Elementary School</v>
      </c>
      <c r="X1006" t="str">
        <f>VLOOKUP($C1006,$AJ$3:$AN$4906,3,FALSE)</f>
        <v>135 Hester St</v>
      </c>
      <c r="Y1006" t="str">
        <f>VLOOKUP($C1006,$AJ$3:$AN$4906,4,FALSE)</f>
        <v>Hamilton</v>
      </c>
      <c r="Z1006" t="str">
        <f>VLOOKUP($C1006,$AJ$3:$AN$4906,5,FALSE)</f>
        <v>L9A2N9</v>
      </c>
      <c r="AA1006">
        <f t="shared" si="153"/>
        <v>51.2</v>
      </c>
      <c r="AB1006">
        <f t="shared" si="154"/>
        <v>-0.3</v>
      </c>
      <c r="AC1006">
        <f t="shared" si="155"/>
        <v>50.8</v>
      </c>
      <c r="AD1006">
        <f t="shared" si="156"/>
        <v>0.3</v>
      </c>
      <c r="AE1006">
        <f t="shared" si="157"/>
        <v>78.5</v>
      </c>
      <c r="AF1006">
        <f t="shared" si="158"/>
        <v>0.7</v>
      </c>
      <c r="AG1006">
        <f t="shared" si="159"/>
        <v>41.1</v>
      </c>
      <c r="AH1006">
        <f t="shared" si="160"/>
        <v>0.3</v>
      </c>
      <c r="AJ1006" s="9">
        <v>821365</v>
      </c>
      <c r="AK1006" t="s">
        <v>6113</v>
      </c>
      <c r="AL1006" t="s">
        <v>6114</v>
      </c>
      <c r="AM1006" t="s">
        <v>4192</v>
      </c>
      <c r="AN1006" t="s">
        <v>6115</v>
      </c>
    </row>
    <row r="1007" spans="1:40" x14ac:dyDescent="0.3">
      <c r="A1007" t="s">
        <v>954</v>
      </c>
      <c r="B1007" t="s">
        <v>989</v>
      </c>
      <c r="C1007" s="10">
        <v>839779</v>
      </c>
      <c r="D1007">
        <v>17</v>
      </c>
      <c r="E1007">
        <v>35</v>
      </c>
      <c r="F1007">
        <v>96</v>
      </c>
      <c r="G1007">
        <v>108</v>
      </c>
      <c r="H1007">
        <v>0</v>
      </c>
      <c r="I1007">
        <v>42.7</v>
      </c>
      <c r="J1007">
        <v>-0.1</v>
      </c>
      <c r="K1007">
        <v>22.9</v>
      </c>
      <c r="L1007">
        <v>-1</v>
      </c>
      <c r="M1007">
        <v>50</v>
      </c>
      <c r="N1007">
        <v>-1.4</v>
      </c>
      <c r="O1007">
        <v>15.7</v>
      </c>
      <c r="P1007">
        <v>-0.8</v>
      </c>
      <c r="U1007" t="s">
        <v>954</v>
      </c>
      <c r="V1007">
        <f t="shared" si="151"/>
        <v>839779</v>
      </c>
      <c r="W1007" t="str">
        <f t="shared" si="152"/>
        <v>St. Patrick Catholic Elementary School</v>
      </c>
      <c r="X1007" t="str">
        <f>VLOOKUP($C1007,$AJ$3:$AN$4906,3,FALSE)</f>
        <v>20 East Ave S</v>
      </c>
      <c r="Y1007" t="str">
        <f>VLOOKUP($C1007,$AJ$3:$AN$4906,4,FALSE)</f>
        <v>Hamilton</v>
      </c>
      <c r="Z1007" t="str">
        <f>VLOOKUP($C1007,$AJ$3:$AN$4906,5,FALSE)</f>
        <v>L8N3X1</v>
      </c>
      <c r="AA1007">
        <f t="shared" si="153"/>
        <v>42.7</v>
      </c>
      <c r="AB1007">
        <f t="shared" si="154"/>
        <v>-0.1</v>
      </c>
      <c r="AC1007">
        <f t="shared" si="155"/>
        <v>22.9</v>
      </c>
      <c r="AD1007">
        <f t="shared" si="156"/>
        <v>-1</v>
      </c>
      <c r="AE1007">
        <f t="shared" si="157"/>
        <v>50</v>
      </c>
      <c r="AF1007">
        <f t="shared" si="158"/>
        <v>-1.4</v>
      </c>
      <c r="AG1007">
        <f t="shared" si="159"/>
        <v>15.7</v>
      </c>
      <c r="AH1007">
        <f t="shared" si="160"/>
        <v>-0.8</v>
      </c>
      <c r="AJ1007" s="9">
        <v>823090</v>
      </c>
      <c r="AK1007" t="s">
        <v>6116</v>
      </c>
      <c r="AL1007" t="s">
        <v>6117</v>
      </c>
      <c r="AM1007" t="s">
        <v>4249</v>
      </c>
      <c r="AN1007" t="s">
        <v>6118</v>
      </c>
    </row>
    <row r="1008" spans="1:40" x14ac:dyDescent="0.3">
      <c r="A1008" t="s">
        <v>954</v>
      </c>
      <c r="B1008" t="s">
        <v>990</v>
      </c>
      <c r="C1008" s="10">
        <v>733105</v>
      </c>
      <c r="D1008">
        <v>35</v>
      </c>
      <c r="E1008">
        <v>16</v>
      </c>
      <c r="F1008">
        <v>93</v>
      </c>
      <c r="G1008">
        <v>90</v>
      </c>
      <c r="H1008">
        <v>0</v>
      </c>
      <c r="I1008">
        <v>68.3</v>
      </c>
      <c r="J1008">
        <v>0.3</v>
      </c>
      <c r="K1008">
        <v>58.1</v>
      </c>
      <c r="L1008">
        <v>0</v>
      </c>
      <c r="M1008">
        <v>79.400000000000006</v>
      </c>
      <c r="N1008">
        <v>-0.1</v>
      </c>
      <c r="O1008">
        <v>56.7</v>
      </c>
      <c r="P1008">
        <v>0.9</v>
      </c>
      <c r="U1008" t="s">
        <v>954</v>
      </c>
      <c r="V1008">
        <f t="shared" si="151"/>
        <v>733105</v>
      </c>
      <c r="W1008" t="str">
        <f t="shared" si="152"/>
        <v>St. Teresa of Calcutta Catholic Elementary School</v>
      </c>
      <c r="X1008" t="str">
        <f>VLOOKUP($C1008,$AJ$3:$AN$4906,3,FALSE)</f>
        <v>1 Rexford Dr</v>
      </c>
      <c r="Y1008" t="str">
        <f>VLOOKUP($C1008,$AJ$3:$AN$4906,4,FALSE)</f>
        <v>Hamilton</v>
      </c>
      <c r="Z1008" t="str">
        <f>VLOOKUP($C1008,$AJ$3:$AN$4906,5,FALSE)</f>
        <v>L8W3E8</v>
      </c>
      <c r="AA1008">
        <f t="shared" si="153"/>
        <v>68.3</v>
      </c>
      <c r="AB1008">
        <f t="shared" si="154"/>
        <v>0.3</v>
      </c>
      <c r="AC1008">
        <f t="shared" si="155"/>
        <v>58.1</v>
      </c>
      <c r="AD1008">
        <f t="shared" si="156"/>
        <v>0</v>
      </c>
      <c r="AE1008">
        <f t="shared" si="157"/>
        <v>79.400000000000006</v>
      </c>
      <c r="AF1008">
        <f t="shared" si="158"/>
        <v>-0.1</v>
      </c>
      <c r="AG1008">
        <f t="shared" si="159"/>
        <v>56.7</v>
      </c>
      <c r="AH1008">
        <f t="shared" si="160"/>
        <v>0.9</v>
      </c>
      <c r="AJ1008" s="9">
        <v>823953</v>
      </c>
      <c r="AK1008" t="s">
        <v>6119</v>
      </c>
      <c r="AL1008" t="s">
        <v>6120</v>
      </c>
      <c r="AM1008" t="s">
        <v>4249</v>
      </c>
      <c r="AN1008" t="s">
        <v>6121</v>
      </c>
    </row>
    <row r="1009" spans="1:40" x14ac:dyDescent="0.3">
      <c r="A1009" t="s">
        <v>954</v>
      </c>
      <c r="B1009" t="s">
        <v>991</v>
      </c>
      <c r="C1009" s="10">
        <v>854336</v>
      </c>
      <c r="D1009">
        <v>61</v>
      </c>
      <c r="E1009">
        <v>13</v>
      </c>
      <c r="F1009">
        <v>191</v>
      </c>
      <c r="G1009">
        <v>135</v>
      </c>
      <c r="H1009">
        <v>0</v>
      </c>
      <c r="I1009">
        <v>78.5</v>
      </c>
      <c r="J1009">
        <v>0.4</v>
      </c>
      <c r="K1009">
        <v>73.3</v>
      </c>
      <c r="L1009">
        <v>0.3</v>
      </c>
      <c r="M1009">
        <v>83.7</v>
      </c>
      <c r="N1009">
        <v>-0.3</v>
      </c>
      <c r="O1009">
        <v>57</v>
      </c>
      <c r="P1009">
        <v>0</v>
      </c>
      <c r="U1009" t="s">
        <v>954</v>
      </c>
      <c r="V1009">
        <f t="shared" si="151"/>
        <v>854336</v>
      </c>
      <c r="W1009" t="str">
        <f t="shared" si="152"/>
        <v>St. Thomas Catholic Elementary School</v>
      </c>
      <c r="X1009" t="str">
        <f>VLOOKUP($C1009,$AJ$3:$AN$4906,3,FALSE)</f>
        <v>170 Skinner Road</v>
      </c>
      <c r="Y1009" t="str">
        <f>VLOOKUP($C1009,$AJ$3:$AN$4906,4,FALSE)</f>
        <v>Waterdown</v>
      </c>
      <c r="Z1009" t="str">
        <f>VLOOKUP($C1009,$AJ$3:$AN$4906,5,FALSE)</f>
        <v>L0R2H7</v>
      </c>
      <c r="AA1009">
        <f t="shared" si="153"/>
        <v>78.5</v>
      </c>
      <c r="AB1009">
        <f t="shared" si="154"/>
        <v>0.4</v>
      </c>
      <c r="AC1009">
        <f t="shared" si="155"/>
        <v>73.3</v>
      </c>
      <c r="AD1009">
        <f t="shared" si="156"/>
        <v>0.3</v>
      </c>
      <c r="AE1009">
        <f t="shared" si="157"/>
        <v>83.7</v>
      </c>
      <c r="AF1009">
        <f t="shared" si="158"/>
        <v>-0.3</v>
      </c>
      <c r="AG1009">
        <f t="shared" si="159"/>
        <v>57</v>
      </c>
      <c r="AH1009">
        <f t="shared" si="160"/>
        <v>0</v>
      </c>
      <c r="AJ1009" s="9">
        <v>824950</v>
      </c>
      <c r="AK1009" t="s">
        <v>6122</v>
      </c>
      <c r="AL1009" t="s">
        <v>6123</v>
      </c>
      <c r="AM1009" t="s">
        <v>4192</v>
      </c>
      <c r="AN1009" t="s">
        <v>6124</v>
      </c>
    </row>
    <row r="1010" spans="1:40" x14ac:dyDescent="0.3">
      <c r="A1010" t="s">
        <v>954</v>
      </c>
      <c r="B1010" t="s">
        <v>992</v>
      </c>
      <c r="C1010" s="10">
        <v>863955</v>
      </c>
      <c r="D1010">
        <v>36</v>
      </c>
      <c r="E1010">
        <v>24</v>
      </c>
      <c r="F1010">
        <v>168</v>
      </c>
      <c r="G1010">
        <v>168</v>
      </c>
      <c r="H1010">
        <v>0</v>
      </c>
      <c r="I1010">
        <v>70.8</v>
      </c>
      <c r="J1010">
        <v>0.8</v>
      </c>
      <c r="K1010">
        <v>64.3</v>
      </c>
      <c r="L1010">
        <v>1</v>
      </c>
      <c r="M1010">
        <v>68.8</v>
      </c>
      <c r="N1010">
        <v>-0.8</v>
      </c>
      <c r="O1010">
        <v>35.1</v>
      </c>
      <c r="P1010">
        <v>-0.5</v>
      </c>
      <c r="U1010" t="s">
        <v>954</v>
      </c>
      <c r="V1010">
        <f t="shared" si="151"/>
        <v>863955</v>
      </c>
      <c r="W1010" t="str">
        <f t="shared" si="152"/>
        <v>Sts. Peter and Paul Catholic Elementary School</v>
      </c>
      <c r="X1010" t="str">
        <f>VLOOKUP($C1010,$AJ$3:$AN$4906,3,FALSE)</f>
        <v>49 Fennell Ave E</v>
      </c>
      <c r="Y1010" t="str">
        <f>VLOOKUP($C1010,$AJ$3:$AN$4906,4,FALSE)</f>
        <v>Hamilton</v>
      </c>
      <c r="Z1010" t="str">
        <f>VLOOKUP($C1010,$AJ$3:$AN$4906,5,FALSE)</f>
        <v>L9A1R5</v>
      </c>
      <c r="AA1010">
        <f t="shared" si="153"/>
        <v>70.8</v>
      </c>
      <c r="AB1010">
        <f t="shared" si="154"/>
        <v>0.8</v>
      </c>
      <c r="AC1010">
        <f t="shared" si="155"/>
        <v>64.3</v>
      </c>
      <c r="AD1010">
        <f t="shared" si="156"/>
        <v>1</v>
      </c>
      <c r="AE1010">
        <f t="shared" si="157"/>
        <v>68.8</v>
      </c>
      <c r="AF1010">
        <f t="shared" si="158"/>
        <v>-0.8</v>
      </c>
      <c r="AG1010">
        <f t="shared" si="159"/>
        <v>35.1</v>
      </c>
      <c r="AH1010">
        <f t="shared" si="160"/>
        <v>-0.5</v>
      </c>
      <c r="AJ1010" s="9">
        <v>832308</v>
      </c>
      <c r="AK1010" t="s">
        <v>6125</v>
      </c>
      <c r="AL1010" t="s">
        <v>6126</v>
      </c>
      <c r="AM1010" t="s">
        <v>4249</v>
      </c>
      <c r="AN1010" t="s">
        <v>6127</v>
      </c>
    </row>
    <row r="1011" spans="1:40" x14ac:dyDescent="0.3">
      <c r="A1011" t="s">
        <v>993</v>
      </c>
      <c r="B1011" t="s">
        <v>994</v>
      </c>
      <c r="C1011" s="10">
        <v>728</v>
      </c>
      <c r="D1011">
        <v>33</v>
      </c>
      <c r="E1011">
        <v>23</v>
      </c>
      <c r="F1011">
        <v>203</v>
      </c>
      <c r="H1011">
        <v>0</v>
      </c>
      <c r="I1011">
        <v>62.1</v>
      </c>
      <c r="J1011">
        <v>0.1</v>
      </c>
      <c r="K1011">
        <v>37.4</v>
      </c>
      <c r="L1011">
        <v>-1.4</v>
      </c>
      <c r="U1011" t="s">
        <v>993</v>
      </c>
      <c r="V1011">
        <f t="shared" si="151"/>
        <v>728</v>
      </c>
      <c r="W1011" t="str">
        <f t="shared" si="152"/>
        <v>A M Cunningham Junior Public School</v>
      </c>
      <c r="X1011" t="str">
        <f>VLOOKUP($C1011,$AJ$3:$AN$4906,3,FALSE)</f>
        <v>100 Wexford Avenue South</v>
      </c>
      <c r="Y1011" t="str">
        <f>VLOOKUP($C1011,$AJ$3:$AN$4906,4,FALSE)</f>
        <v>Hamilton</v>
      </c>
      <c r="Z1011" t="str">
        <f>VLOOKUP($C1011,$AJ$3:$AN$4906,5,FALSE)</f>
        <v>L8K2N8</v>
      </c>
      <c r="AA1011">
        <f t="shared" si="153"/>
        <v>62.1</v>
      </c>
      <c r="AB1011">
        <f t="shared" si="154"/>
        <v>0.1</v>
      </c>
      <c r="AC1011">
        <f t="shared" si="155"/>
        <v>37.4</v>
      </c>
      <c r="AD1011">
        <f t="shared" si="156"/>
        <v>-1.4</v>
      </c>
      <c r="AE1011">
        <f t="shared" si="157"/>
        <v>0</v>
      </c>
      <c r="AF1011">
        <f t="shared" si="158"/>
        <v>0</v>
      </c>
      <c r="AG1011">
        <f t="shared" si="159"/>
        <v>0</v>
      </c>
      <c r="AH1011">
        <f t="shared" si="160"/>
        <v>0</v>
      </c>
      <c r="AJ1011" s="9">
        <v>835536</v>
      </c>
      <c r="AK1011" t="s">
        <v>6128</v>
      </c>
      <c r="AL1011" t="s">
        <v>6129</v>
      </c>
      <c r="AM1011" t="s">
        <v>4192</v>
      </c>
      <c r="AN1011" t="s">
        <v>6130</v>
      </c>
    </row>
    <row r="1012" spans="1:40" x14ac:dyDescent="0.3">
      <c r="A1012" t="s">
        <v>993</v>
      </c>
      <c r="B1012" t="s">
        <v>995</v>
      </c>
      <c r="C1012" s="10">
        <v>2674</v>
      </c>
      <c r="D1012">
        <v>25</v>
      </c>
      <c r="E1012">
        <v>36</v>
      </c>
      <c r="F1012">
        <v>153</v>
      </c>
      <c r="G1012">
        <v>112</v>
      </c>
      <c r="H1012">
        <v>0</v>
      </c>
      <c r="I1012">
        <v>59.2</v>
      </c>
      <c r="J1012">
        <v>0.7</v>
      </c>
      <c r="K1012">
        <v>51</v>
      </c>
      <c r="L1012">
        <v>0.8</v>
      </c>
      <c r="M1012">
        <v>73.2</v>
      </c>
      <c r="N1012">
        <v>0.7</v>
      </c>
      <c r="O1012">
        <v>58.9</v>
      </c>
      <c r="P1012">
        <v>2.2999999999999998</v>
      </c>
      <c r="U1012" t="s">
        <v>993</v>
      </c>
      <c r="V1012">
        <f t="shared" si="151"/>
        <v>2674</v>
      </c>
      <c r="W1012" t="str">
        <f t="shared" si="152"/>
        <v>Adelaide Hoodless Public School</v>
      </c>
      <c r="X1012" t="str">
        <f>VLOOKUP($C1012,$AJ$3:$AN$4906,3,FALSE)</f>
        <v>71 Maplewood Avenue</v>
      </c>
      <c r="Y1012" t="str">
        <f>VLOOKUP($C1012,$AJ$3:$AN$4906,4,FALSE)</f>
        <v>Hamilton</v>
      </c>
      <c r="Z1012" t="str">
        <f>VLOOKUP($C1012,$AJ$3:$AN$4906,5,FALSE)</f>
        <v>L8M1W7</v>
      </c>
      <c r="AA1012">
        <f t="shared" si="153"/>
        <v>59.2</v>
      </c>
      <c r="AB1012">
        <f t="shared" si="154"/>
        <v>0.7</v>
      </c>
      <c r="AC1012">
        <f t="shared" si="155"/>
        <v>51</v>
      </c>
      <c r="AD1012">
        <f t="shared" si="156"/>
        <v>0.8</v>
      </c>
      <c r="AE1012">
        <f t="shared" si="157"/>
        <v>73.2</v>
      </c>
      <c r="AF1012">
        <f t="shared" si="158"/>
        <v>0.7</v>
      </c>
      <c r="AG1012">
        <f t="shared" si="159"/>
        <v>58.9</v>
      </c>
      <c r="AH1012">
        <f t="shared" si="160"/>
        <v>2.2999999999999998</v>
      </c>
      <c r="AJ1012" s="9">
        <v>836036</v>
      </c>
      <c r="AK1012" t="s">
        <v>6131</v>
      </c>
      <c r="AL1012" t="s">
        <v>6132</v>
      </c>
      <c r="AM1012" t="s">
        <v>5892</v>
      </c>
      <c r="AN1012" t="s">
        <v>6133</v>
      </c>
    </row>
    <row r="1013" spans="1:40" x14ac:dyDescent="0.3">
      <c r="A1013" t="s">
        <v>993</v>
      </c>
      <c r="B1013" t="s">
        <v>996</v>
      </c>
      <c r="C1013" s="10">
        <v>11568</v>
      </c>
      <c r="D1013">
        <v>54</v>
      </c>
      <c r="E1013">
        <v>17</v>
      </c>
      <c r="F1013">
        <v>185</v>
      </c>
      <c r="G1013">
        <v>180</v>
      </c>
      <c r="H1013">
        <v>0</v>
      </c>
      <c r="I1013">
        <v>77.599999999999994</v>
      </c>
      <c r="J1013">
        <v>0.5</v>
      </c>
      <c r="K1013">
        <v>68.599999999999994</v>
      </c>
      <c r="L1013">
        <v>0.3</v>
      </c>
      <c r="M1013">
        <v>90.6</v>
      </c>
      <c r="N1013">
        <v>0.6</v>
      </c>
      <c r="O1013">
        <v>63.9</v>
      </c>
      <c r="P1013">
        <v>0.8</v>
      </c>
      <c r="U1013" t="s">
        <v>993</v>
      </c>
      <c r="V1013">
        <f t="shared" si="151"/>
        <v>11568</v>
      </c>
      <c r="W1013" t="str">
        <f t="shared" si="152"/>
        <v>Allan A Greenleaf</v>
      </c>
      <c r="X1013" t="str">
        <f>VLOOKUP($C1013,$AJ$3:$AN$4906,3,FALSE)</f>
        <v>211 Parkside Drive</v>
      </c>
      <c r="Y1013" t="str">
        <f>VLOOKUP($C1013,$AJ$3:$AN$4906,4,FALSE)</f>
        <v>Waterdown</v>
      </c>
      <c r="Z1013" t="str">
        <f>VLOOKUP($C1013,$AJ$3:$AN$4906,5,FALSE)</f>
        <v>L0R2H1</v>
      </c>
      <c r="AA1013">
        <f t="shared" si="153"/>
        <v>77.599999999999994</v>
      </c>
      <c r="AB1013">
        <f t="shared" si="154"/>
        <v>0.5</v>
      </c>
      <c r="AC1013">
        <f t="shared" si="155"/>
        <v>68.599999999999994</v>
      </c>
      <c r="AD1013">
        <f t="shared" si="156"/>
        <v>0.3</v>
      </c>
      <c r="AE1013">
        <f t="shared" si="157"/>
        <v>90.6</v>
      </c>
      <c r="AF1013">
        <f t="shared" si="158"/>
        <v>0.6</v>
      </c>
      <c r="AG1013">
        <f t="shared" si="159"/>
        <v>63.9</v>
      </c>
      <c r="AH1013">
        <f t="shared" si="160"/>
        <v>0.8</v>
      </c>
      <c r="AJ1013" s="9">
        <v>839256</v>
      </c>
      <c r="AK1013" t="s">
        <v>6134</v>
      </c>
      <c r="AL1013" t="s">
        <v>6135</v>
      </c>
      <c r="AM1013" t="s">
        <v>4192</v>
      </c>
      <c r="AN1013" t="s">
        <v>6136</v>
      </c>
    </row>
    <row r="1014" spans="1:40" x14ac:dyDescent="0.3">
      <c r="A1014" t="s">
        <v>993</v>
      </c>
      <c r="B1014" t="s">
        <v>997</v>
      </c>
      <c r="C1014" s="10">
        <v>287210</v>
      </c>
      <c r="D1014">
        <v>67</v>
      </c>
      <c r="E1014">
        <v>16</v>
      </c>
      <c r="F1014">
        <v>151</v>
      </c>
      <c r="G1014">
        <v>174</v>
      </c>
      <c r="H1014">
        <v>0</v>
      </c>
      <c r="I1014">
        <v>70.5</v>
      </c>
      <c r="J1014">
        <v>-0.1</v>
      </c>
      <c r="K1014">
        <v>57.6</v>
      </c>
      <c r="L1014">
        <v>-0.9</v>
      </c>
      <c r="M1014">
        <v>84.2</v>
      </c>
      <c r="N1014">
        <v>-0.3</v>
      </c>
      <c r="O1014">
        <v>57.5</v>
      </c>
      <c r="P1014">
        <v>-0.2</v>
      </c>
      <c r="U1014" t="s">
        <v>993</v>
      </c>
      <c r="V1014">
        <f t="shared" si="151"/>
        <v>287210</v>
      </c>
      <c r="W1014" t="str">
        <f t="shared" si="152"/>
        <v>Ancaster Meadow Elementary Public School</v>
      </c>
      <c r="X1014" t="str">
        <f>VLOOKUP($C1014,$AJ$3:$AN$4906,3,FALSE)</f>
        <v>93 Kitty Murray Lane</v>
      </c>
      <c r="Y1014" t="str">
        <f>VLOOKUP($C1014,$AJ$3:$AN$4906,4,FALSE)</f>
        <v>Ancaster</v>
      </c>
      <c r="Z1014" t="str">
        <f>VLOOKUP($C1014,$AJ$3:$AN$4906,5,FALSE)</f>
        <v>L9K1S3</v>
      </c>
      <c r="AA1014">
        <f t="shared" si="153"/>
        <v>70.5</v>
      </c>
      <c r="AB1014">
        <f t="shared" si="154"/>
        <v>-0.1</v>
      </c>
      <c r="AC1014">
        <f t="shared" si="155"/>
        <v>57.6</v>
      </c>
      <c r="AD1014">
        <f t="shared" si="156"/>
        <v>-0.9</v>
      </c>
      <c r="AE1014">
        <f t="shared" si="157"/>
        <v>84.2</v>
      </c>
      <c r="AF1014">
        <f t="shared" si="158"/>
        <v>-0.3</v>
      </c>
      <c r="AG1014">
        <f t="shared" si="159"/>
        <v>57.5</v>
      </c>
      <c r="AH1014">
        <f t="shared" si="160"/>
        <v>-0.2</v>
      </c>
      <c r="AJ1014" s="9">
        <v>841730</v>
      </c>
      <c r="AK1014" t="s">
        <v>6137</v>
      </c>
      <c r="AL1014" t="s">
        <v>6138</v>
      </c>
      <c r="AM1014" t="s">
        <v>4249</v>
      </c>
      <c r="AN1014" t="s">
        <v>6139</v>
      </c>
    </row>
    <row r="1015" spans="1:40" x14ac:dyDescent="0.3">
      <c r="A1015" t="s">
        <v>993</v>
      </c>
      <c r="B1015" t="s">
        <v>998</v>
      </c>
      <c r="C1015" s="10">
        <v>50415</v>
      </c>
      <c r="D1015">
        <v>49</v>
      </c>
      <c r="E1015">
        <v>8</v>
      </c>
      <c r="F1015">
        <v>99</v>
      </c>
      <c r="G1015">
        <v>103</v>
      </c>
      <c r="H1015">
        <v>0</v>
      </c>
      <c r="I1015">
        <v>77.8</v>
      </c>
      <c r="J1015">
        <v>0.4</v>
      </c>
      <c r="K1015">
        <v>76.8</v>
      </c>
      <c r="L1015">
        <v>0.7</v>
      </c>
      <c r="M1015">
        <v>76.7</v>
      </c>
      <c r="N1015">
        <v>-1.1000000000000001</v>
      </c>
      <c r="O1015">
        <v>33</v>
      </c>
      <c r="P1015">
        <v>-1.8</v>
      </c>
      <c r="U1015" t="s">
        <v>993</v>
      </c>
      <c r="V1015">
        <f t="shared" si="151"/>
        <v>50415</v>
      </c>
      <c r="W1015" t="str">
        <f t="shared" si="152"/>
        <v>Balaclava Public School</v>
      </c>
      <c r="X1015" t="str">
        <f>VLOOKUP($C1015,$AJ$3:$AN$4906,3,FALSE)</f>
        <v>280 10th Concession East</v>
      </c>
      <c r="Y1015" t="str">
        <f>VLOOKUP($C1015,$AJ$3:$AN$4906,4,FALSE)</f>
        <v>Freelton</v>
      </c>
      <c r="Z1015" t="str">
        <f>VLOOKUP($C1015,$AJ$3:$AN$4906,5,FALSE)</f>
        <v>L8B1H6</v>
      </c>
      <c r="AA1015">
        <f t="shared" si="153"/>
        <v>77.8</v>
      </c>
      <c r="AB1015">
        <f t="shared" si="154"/>
        <v>0.4</v>
      </c>
      <c r="AC1015">
        <f t="shared" si="155"/>
        <v>76.8</v>
      </c>
      <c r="AD1015">
        <f t="shared" si="156"/>
        <v>0.7</v>
      </c>
      <c r="AE1015">
        <f t="shared" si="157"/>
        <v>76.7</v>
      </c>
      <c r="AF1015">
        <f t="shared" si="158"/>
        <v>-1.1000000000000001</v>
      </c>
      <c r="AG1015">
        <f t="shared" si="159"/>
        <v>33</v>
      </c>
      <c r="AH1015">
        <f t="shared" si="160"/>
        <v>-1.8</v>
      </c>
      <c r="AJ1015" s="9">
        <v>843547</v>
      </c>
      <c r="AK1015" t="s">
        <v>6140</v>
      </c>
      <c r="AL1015" t="s">
        <v>6141</v>
      </c>
      <c r="AM1015" t="s">
        <v>4327</v>
      </c>
      <c r="AN1015" t="s">
        <v>6142</v>
      </c>
    </row>
    <row r="1016" spans="1:40" x14ac:dyDescent="0.3">
      <c r="A1016" t="s">
        <v>993</v>
      </c>
      <c r="B1016" t="s">
        <v>999</v>
      </c>
      <c r="C1016" s="10">
        <v>41548</v>
      </c>
      <c r="D1016">
        <v>45</v>
      </c>
      <c r="E1016">
        <v>13</v>
      </c>
      <c r="F1016">
        <v>314</v>
      </c>
      <c r="G1016">
        <v>336</v>
      </c>
      <c r="H1016">
        <v>0</v>
      </c>
      <c r="I1016">
        <v>70.7</v>
      </c>
      <c r="J1016">
        <v>0.1</v>
      </c>
      <c r="K1016">
        <v>52.9</v>
      </c>
      <c r="L1016">
        <v>-0.8</v>
      </c>
      <c r="M1016">
        <v>78</v>
      </c>
      <c r="N1016">
        <v>-0.6</v>
      </c>
      <c r="O1016">
        <v>28.3</v>
      </c>
      <c r="P1016">
        <v>-1.8</v>
      </c>
      <c r="U1016" t="s">
        <v>993</v>
      </c>
      <c r="V1016">
        <f t="shared" si="151"/>
        <v>41548</v>
      </c>
      <c r="W1016" t="str">
        <f t="shared" si="152"/>
        <v>Bellmoore Public School</v>
      </c>
      <c r="X1016" t="str">
        <f>VLOOKUP($C1016,$AJ$3:$AN$4906,3,FALSE)</f>
        <v>35 Pumpkin Pass</v>
      </c>
      <c r="Y1016" t="str">
        <f>VLOOKUP($C1016,$AJ$3:$AN$4906,4,FALSE)</f>
        <v>Binbrook</v>
      </c>
      <c r="Z1016" t="str">
        <f>VLOOKUP($C1016,$AJ$3:$AN$4906,5,FALSE)</f>
        <v>L0R1C0</v>
      </c>
      <c r="AA1016">
        <f t="shared" si="153"/>
        <v>70.7</v>
      </c>
      <c r="AB1016">
        <f t="shared" si="154"/>
        <v>0.1</v>
      </c>
      <c r="AC1016">
        <f t="shared" si="155"/>
        <v>52.9</v>
      </c>
      <c r="AD1016">
        <f t="shared" si="156"/>
        <v>-0.8</v>
      </c>
      <c r="AE1016">
        <f t="shared" si="157"/>
        <v>78</v>
      </c>
      <c r="AF1016">
        <f t="shared" si="158"/>
        <v>-0.6</v>
      </c>
      <c r="AG1016">
        <f t="shared" si="159"/>
        <v>28.3</v>
      </c>
      <c r="AH1016">
        <f t="shared" si="160"/>
        <v>-1.8</v>
      </c>
      <c r="AJ1016" s="9">
        <v>845779</v>
      </c>
      <c r="AK1016" t="s">
        <v>6143</v>
      </c>
      <c r="AL1016" t="s">
        <v>6144</v>
      </c>
      <c r="AM1016" t="s">
        <v>4249</v>
      </c>
      <c r="AN1016" t="s">
        <v>6145</v>
      </c>
    </row>
    <row r="1017" spans="1:40" x14ac:dyDescent="0.3">
      <c r="A1017" t="s">
        <v>993</v>
      </c>
      <c r="B1017" t="s">
        <v>1000</v>
      </c>
      <c r="C1017" s="10">
        <v>90131</v>
      </c>
      <c r="D1017">
        <v>18</v>
      </c>
      <c r="E1017">
        <v>33</v>
      </c>
      <c r="F1017">
        <v>138</v>
      </c>
      <c r="G1017">
        <v>160</v>
      </c>
      <c r="H1017">
        <v>0</v>
      </c>
      <c r="I1017">
        <v>41.3</v>
      </c>
      <c r="J1017">
        <v>-0.6</v>
      </c>
      <c r="K1017">
        <v>30.4</v>
      </c>
      <c r="L1017">
        <v>-0.7</v>
      </c>
      <c r="M1017">
        <v>47.8</v>
      </c>
      <c r="N1017">
        <v>-2</v>
      </c>
      <c r="O1017">
        <v>22.5</v>
      </c>
      <c r="P1017">
        <v>-0.4</v>
      </c>
      <c r="U1017" t="s">
        <v>993</v>
      </c>
      <c r="V1017">
        <f t="shared" si="151"/>
        <v>90131</v>
      </c>
      <c r="W1017" t="str">
        <f t="shared" si="152"/>
        <v>Bennetto Elementary School</v>
      </c>
      <c r="X1017" t="str">
        <f>VLOOKUP($C1017,$AJ$3:$AN$4906,3,FALSE)</f>
        <v>47 Simcoe Street East</v>
      </c>
      <c r="Y1017" t="str">
        <f>VLOOKUP($C1017,$AJ$3:$AN$4906,4,FALSE)</f>
        <v>Hamilton</v>
      </c>
      <c r="Z1017" t="str">
        <f>VLOOKUP($C1017,$AJ$3:$AN$4906,5,FALSE)</f>
        <v>L8L3N2</v>
      </c>
      <c r="AA1017">
        <f t="shared" si="153"/>
        <v>41.3</v>
      </c>
      <c r="AB1017">
        <f t="shared" si="154"/>
        <v>-0.6</v>
      </c>
      <c r="AC1017">
        <f t="shared" si="155"/>
        <v>30.4</v>
      </c>
      <c r="AD1017">
        <f t="shared" si="156"/>
        <v>-0.7</v>
      </c>
      <c r="AE1017">
        <f t="shared" si="157"/>
        <v>47.8</v>
      </c>
      <c r="AF1017">
        <f t="shared" si="158"/>
        <v>-2</v>
      </c>
      <c r="AG1017">
        <f t="shared" si="159"/>
        <v>22.5</v>
      </c>
      <c r="AH1017">
        <f t="shared" si="160"/>
        <v>-0.4</v>
      </c>
      <c r="AJ1017" s="9">
        <v>846473</v>
      </c>
      <c r="AK1017" t="s">
        <v>6146</v>
      </c>
      <c r="AL1017" t="s">
        <v>6147</v>
      </c>
      <c r="AM1017" t="s">
        <v>4249</v>
      </c>
      <c r="AN1017" t="s">
        <v>6148</v>
      </c>
    </row>
    <row r="1018" spans="1:40" x14ac:dyDescent="0.3">
      <c r="A1018" t="s">
        <v>993</v>
      </c>
      <c r="B1018" t="s">
        <v>1001</v>
      </c>
      <c r="C1018" s="10">
        <v>41980</v>
      </c>
      <c r="D1018">
        <v>45</v>
      </c>
      <c r="E1018">
        <v>20</v>
      </c>
      <c r="F1018">
        <v>116</v>
      </c>
      <c r="G1018">
        <v>130</v>
      </c>
      <c r="H1018">
        <v>0</v>
      </c>
      <c r="I1018">
        <v>71.099999999999994</v>
      </c>
      <c r="J1018">
        <v>0.7</v>
      </c>
      <c r="K1018">
        <v>54.3</v>
      </c>
      <c r="L1018">
        <v>0</v>
      </c>
      <c r="M1018">
        <v>69.599999999999994</v>
      </c>
      <c r="N1018">
        <v>-1</v>
      </c>
      <c r="O1018">
        <v>30.8</v>
      </c>
      <c r="P1018">
        <v>-1.2</v>
      </c>
      <c r="U1018" t="s">
        <v>993</v>
      </c>
      <c r="V1018">
        <f t="shared" si="151"/>
        <v>41980</v>
      </c>
      <c r="W1018" t="str">
        <f t="shared" si="152"/>
        <v>Billy Green Elementary School</v>
      </c>
      <c r="X1018" t="str">
        <f>VLOOKUP($C1018,$AJ$3:$AN$4906,3,FALSE)</f>
        <v>1105 Paramount Drive</v>
      </c>
      <c r="Y1018" t="str">
        <f>VLOOKUP($C1018,$AJ$3:$AN$4906,4,FALSE)</f>
        <v>Stoney Creek</v>
      </c>
      <c r="Z1018" t="str">
        <f>VLOOKUP($C1018,$AJ$3:$AN$4906,5,FALSE)</f>
        <v>L8J1W2</v>
      </c>
      <c r="AA1018">
        <f t="shared" si="153"/>
        <v>71.099999999999994</v>
      </c>
      <c r="AB1018">
        <f t="shared" si="154"/>
        <v>0.7</v>
      </c>
      <c r="AC1018">
        <f t="shared" si="155"/>
        <v>54.3</v>
      </c>
      <c r="AD1018">
        <f t="shared" si="156"/>
        <v>0</v>
      </c>
      <c r="AE1018">
        <f t="shared" si="157"/>
        <v>69.599999999999994</v>
      </c>
      <c r="AF1018">
        <f t="shared" si="158"/>
        <v>-1</v>
      </c>
      <c r="AG1018">
        <f t="shared" si="159"/>
        <v>30.8</v>
      </c>
      <c r="AH1018">
        <f t="shared" si="160"/>
        <v>-1.2</v>
      </c>
      <c r="AJ1018" s="9">
        <v>847933</v>
      </c>
      <c r="AK1018" t="s">
        <v>6149</v>
      </c>
      <c r="AL1018" t="s">
        <v>6150</v>
      </c>
      <c r="AM1018" t="s">
        <v>4249</v>
      </c>
      <c r="AN1018" t="s">
        <v>6151</v>
      </c>
    </row>
    <row r="1019" spans="1:40" x14ac:dyDescent="0.3">
      <c r="A1019" t="s">
        <v>993</v>
      </c>
      <c r="B1019" t="s">
        <v>1002</v>
      </c>
      <c r="C1019" s="10">
        <v>68845</v>
      </c>
      <c r="D1019">
        <v>31</v>
      </c>
      <c r="E1019">
        <v>22</v>
      </c>
      <c r="F1019">
        <v>62</v>
      </c>
      <c r="G1019">
        <v>51</v>
      </c>
      <c r="H1019">
        <v>0</v>
      </c>
      <c r="I1019">
        <v>45.2</v>
      </c>
      <c r="J1019">
        <v>-0.8</v>
      </c>
      <c r="K1019">
        <v>32.299999999999997</v>
      </c>
      <c r="L1019">
        <v>-1.2</v>
      </c>
      <c r="M1019">
        <v>58.8</v>
      </c>
      <c r="N1019">
        <v>-1.5</v>
      </c>
      <c r="O1019">
        <v>23.5</v>
      </c>
      <c r="P1019">
        <v>-1.1000000000000001</v>
      </c>
      <c r="U1019" t="s">
        <v>993</v>
      </c>
      <c r="V1019">
        <f t="shared" si="151"/>
        <v>68845</v>
      </c>
      <c r="W1019" t="str">
        <f t="shared" si="152"/>
        <v>Buchanan Park School</v>
      </c>
      <c r="X1019" t="str">
        <f>VLOOKUP($C1019,$AJ$3:$AN$4906,3,FALSE)</f>
        <v>30 Laurier Avenue</v>
      </c>
      <c r="Y1019" t="str">
        <f>VLOOKUP($C1019,$AJ$3:$AN$4906,4,FALSE)</f>
        <v>Hamilton</v>
      </c>
      <c r="Z1019" t="str">
        <f>VLOOKUP($C1019,$AJ$3:$AN$4906,5,FALSE)</f>
        <v>L9C3R9</v>
      </c>
      <c r="AA1019">
        <f t="shared" si="153"/>
        <v>45.2</v>
      </c>
      <c r="AB1019">
        <f t="shared" si="154"/>
        <v>-0.8</v>
      </c>
      <c r="AC1019">
        <f t="shared" si="155"/>
        <v>32.299999999999997</v>
      </c>
      <c r="AD1019">
        <f t="shared" si="156"/>
        <v>-1.2</v>
      </c>
      <c r="AE1019">
        <f t="shared" si="157"/>
        <v>58.8</v>
      </c>
      <c r="AF1019">
        <f t="shared" si="158"/>
        <v>-1.5</v>
      </c>
      <c r="AG1019">
        <f t="shared" si="159"/>
        <v>23.5</v>
      </c>
      <c r="AH1019">
        <f t="shared" si="160"/>
        <v>-1.1000000000000001</v>
      </c>
      <c r="AJ1019" s="9">
        <v>848751</v>
      </c>
      <c r="AK1019" t="s">
        <v>6152</v>
      </c>
      <c r="AL1019" t="s">
        <v>6153</v>
      </c>
      <c r="AM1019" t="s">
        <v>4249</v>
      </c>
      <c r="AN1019" t="s">
        <v>6154</v>
      </c>
    </row>
    <row r="1020" spans="1:40" x14ac:dyDescent="0.3">
      <c r="A1020" t="s">
        <v>993</v>
      </c>
      <c r="B1020" t="s">
        <v>1003</v>
      </c>
      <c r="C1020" s="10">
        <v>560408</v>
      </c>
      <c r="D1020">
        <v>14</v>
      </c>
      <c r="E1020">
        <v>34</v>
      </c>
      <c r="F1020">
        <v>157</v>
      </c>
      <c r="G1020">
        <v>186</v>
      </c>
      <c r="H1020">
        <v>0</v>
      </c>
      <c r="I1020">
        <v>33.4</v>
      </c>
      <c r="J1020">
        <v>-0.4</v>
      </c>
      <c r="K1020">
        <v>12.7</v>
      </c>
      <c r="L1020">
        <v>-1.3</v>
      </c>
      <c r="M1020">
        <v>47</v>
      </c>
      <c r="N1020">
        <v>-1.4</v>
      </c>
      <c r="O1020">
        <v>6.5</v>
      </c>
      <c r="P1020">
        <v>-1.4</v>
      </c>
      <c r="U1020" t="s">
        <v>993</v>
      </c>
      <c r="V1020">
        <f t="shared" si="151"/>
        <v>560408</v>
      </c>
      <c r="W1020" t="str">
        <f t="shared" si="152"/>
        <v>Cathy Wever Elementary Public School</v>
      </c>
      <c r="X1020" t="str">
        <f>VLOOKUP($C1020,$AJ$3:$AN$4906,3,FALSE)</f>
        <v>160 Wentworth Street North</v>
      </c>
      <c r="Y1020" t="str">
        <f>VLOOKUP($C1020,$AJ$3:$AN$4906,4,FALSE)</f>
        <v>Hamilton</v>
      </c>
      <c r="Z1020" t="str">
        <f>VLOOKUP($C1020,$AJ$3:$AN$4906,5,FALSE)</f>
        <v>L8L5V7</v>
      </c>
      <c r="AA1020">
        <f t="shared" si="153"/>
        <v>33.4</v>
      </c>
      <c r="AB1020">
        <f t="shared" si="154"/>
        <v>-0.4</v>
      </c>
      <c r="AC1020">
        <f t="shared" si="155"/>
        <v>12.7</v>
      </c>
      <c r="AD1020">
        <f t="shared" si="156"/>
        <v>-1.3</v>
      </c>
      <c r="AE1020">
        <f t="shared" si="157"/>
        <v>47</v>
      </c>
      <c r="AF1020">
        <f t="shared" si="158"/>
        <v>-1.4</v>
      </c>
      <c r="AG1020">
        <f t="shared" si="159"/>
        <v>6.5</v>
      </c>
      <c r="AH1020">
        <f t="shared" si="160"/>
        <v>-1.4</v>
      </c>
      <c r="AJ1020" s="9">
        <v>848930</v>
      </c>
      <c r="AK1020" t="s">
        <v>6155</v>
      </c>
      <c r="AL1020" t="s">
        <v>6156</v>
      </c>
      <c r="AM1020" t="s">
        <v>4249</v>
      </c>
      <c r="AN1020" t="s">
        <v>6157</v>
      </c>
    </row>
    <row r="1021" spans="1:40" x14ac:dyDescent="0.3">
      <c r="A1021" t="s">
        <v>993</v>
      </c>
      <c r="B1021" t="s">
        <v>1004</v>
      </c>
      <c r="C1021" s="10">
        <v>89257</v>
      </c>
      <c r="D1021">
        <v>18</v>
      </c>
      <c r="E1021">
        <v>30</v>
      </c>
      <c r="F1021">
        <v>71</v>
      </c>
      <c r="G1021">
        <v>73</v>
      </c>
      <c r="H1021">
        <v>0</v>
      </c>
      <c r="I1021">
        <v>22.5</v>
      </c>
      <c r="J1021">
        <v>-2.2000000000000002</v>
      </c>
      <c r="K1021">
        <v>15.5</v>
      </c>
      <c r="L1021">
        <v>-2.2999999999999998</v>
      </c>
      <c r="M1021">
        <v>61</v>
      </c>
      <c r="N1021">
        <v>-0.9</v>
      </c>
      <c r="O1021">
        <v>17.8</v>
      </c>
      <c r="P1021">
        <v>-1.1000000000000001</v>
      </c>
      <c r="U1021" t="s">
        <v>993</v>
      </c>
      <c r="V1021">
        <f t="shared" si="151"/>
        <v>89257</v>
      </c>
      <c r="W1021" t="str">
        <f t="shared" si="152"/>
        <v>Cecil B Stirling School</v>
      </c>
      <c r="X1021" t="str">
        <f>VLOOKUP($C1021,$AJ$3:$AN$4906,3,FALSE)</f>
        <v>340 Queen Victoria Drive</v>
      </c>
      <c r="Y1021" t="str">
        <f>VLOOKUP($C1021,$AJ$3:$AN$4906,4,FALSE)</f>
        <v>Hamilton</v>
      </c>
      <c r="Z1021" t="str">
        <f>VLOOKUP($C1021,$AJ$3:$AN$4906,5,FALSE)</f>
        <v>L8W1T9</v>
      </c>
      <c r="AA1021">
        <f t="shared" si="153"/>
        <v>22.5</v>
      </c>
      <c r="AB1021">
        <f t="shared" si="154"/>
        <v>-2.2000000000000002</v>
      </c>
      <c r="AC1021">
        <f t="shared" si="155"/>
        <v>15.5</v>
      </c>
      <c r="AD1021">
        <f t="shared" si="156"/>
        <v>-2.2999999999999998</v>
      </c>
      <c r="AE1021">
        <f t="shared" si="157"/>
        <v>61</v>
      </c>
      <c r="AF1021">
        <f t="shared" si="158"/>
        <v>-0.9</v>
      </c>
      <c r="AG1021">
        <f t="shared" si="159"/>
        <v>17.8</v>
      </c>
      <c r="AH1021">
        <f t="shared" si="160"/>
        <v>-1.1000000000000001</v>
      </c>
      <c r="AJ1021" s="9">
        <v>849286</v>
      </c>
      <c r="AK1021" t="s">
        <v>6158</v>
      </c>
      <c r="AL1021" t="s">
        <v>6159</v>
      </c>
      <c r="AM1021" t="s">
        <v>4192</v>
      </c>
      <c r="AN1021" t="s">
        <v>6160</v>
      </c>
    </row>
    <row r="1022" spans="1:40" x14ac:dyDescent="0.3">
      <c r="A1022" t="s">
        <v>993</v>
      </c>
      <c r="B1022" t="s">
        <v>1005</v>
      </c>
      <c r="C1022" s="10">
        <v>91723</v>
      </c>
      <c r="D1022">
        <v>32</v>
      </c>
      <c r="E1022">
        <v>31</v>
      </c>
      <c r="F1022">
        <v>114</v>
      </c>
      <c r="H1022">
        <v>0</v>
      </c>
      <c r="I1022">
        <v>46.1</v>
      </c>
      <c r="J1022">
        <v>-0.1</v>
      </c>
      <c r="K1022">
        <v>35.1</v>
      </c>
      <c r="L1022">
        <v>-0.3</v>
      </c>
      <c r="U1022" t="s">
        <v>993</v>
      </c>
      <c r="V1022">
        <f t="shared" si="151"/>
        <v>91723</v>
      </c>
      <c r="W1022" t="str">
        <f t="shared" si="152"/>
        <v>Central Junior Public School</v>
      </c>
      <c r="X1022" t="str">
        <f>VLOOKUP($C1022,$AJ$3:$AN$4906,3,FALSE)</f>
        <v>75 Hunter Street West</v>
      </c>
      <c r="Y1022" t="str">
        <f>VLOOKUP($C1022,$AJ$3:$AN$4906,4,FALSE)</f>
        <v>Hamilton</v>
      </c>
      <c r="Z1022" t="str">
        <f>VLOOKUP($C1022,$AJ$3:$AN$4906,5,FALSE)</f>
        <v>L8P1P9</v>
      </c>
      <c r="AA1022">
        <f t="shared" si="153"/>
        <v>46.1</v>
      </c>
      <c r="AB1022">
        <f t="shared" si="154"/>
        <v>-0.1</v>
      </c>
      <c r="AC1022">
        <f t="shared" si="155"/>
        <v>35.1</v>
      </c>
      <c r="AD1022">
        <f t="shared" si="156"/>
        <v>-0.3</v>
      </c>
      <c r="AE1022">
        <f t="shared" si="157"/>
        <v>0</v>
      </c>
      <c r="AF1022">
        <f t="shared" si="158"/>
        <v>0</v>
      </c>
      <c r="AG1022">
        <f t="shared" si="159"/>
        <v>0</v>
      </c>
      <c r="AH1022">
        <f t="shared" si="160"/>
        <v>0</v>
      </c>
      <c r="AJ1022" s="9">
        <v>850071</v>
      </c>
      <c r="AK1022" t="s">
        <v>6161</v>
      </c>
      <c r="AL1022" t="s">
        <v>6162</v>
      </c>
      <c r="AM1022" t="s">
        <v>4249</v>
      </c>
      <c r="AN1022" t="s">
        <v>6163</v>
      </c>
    </row>
    <row r="1023" spans="1:40" x14ac:dyDescent="0.3">
      <c r="A1023" t="s">
        <v>993</v>
      </c>
      <c r="B1023" t="s">
        <v>1006</v>
      </c>
      <c r="C1023" s="10">
        <v>105503</v>
      </c>
      <c r="D1023">
        <v>45</v>
      </c>
      <c r="E1023">
        <v>24</v>
      </c>
      <c r="F1023">
        <v>92</v>
      </c>
      <c r="G1023">
        <v>114</v>
      </c>
      <c r="H1023">
        <v>0</v>
      </c>
      <c r="I1023">
        <v>62</v>
      </c>
      <c r="J1023">
        <v>0</v>
      </c>
      <c r="K1023">
        <v>43.5</v>
      </c>
      <c r="L1023">
        <v>-1.1000000000000001</v>
      </c>
      <c r="M1023">
        <v>67.099999999999994</v>
      </c>
      <c r="N1023">
        <v>-1.2</v>
      </c>
      <c r="O1023">
        <v>22.8</v>
      </c>
      <c r="P1023">
        <v>-1.9</v>
      </c>
      <c r="U1023" t="s">
        <v>993</v>
      </c>
      <c r="V1023">
        <f t="shared" si="151"/>
        <v>105503</v>
      </c>
      <c r="W1023" t="str">
        <f t="shared" si="152"/>
        <v>Chedoke Middle School</v>
      </c>
      <c r="X1023" t="str">
        <f>VLOOKUP($C1023,$AJ$3:$AN$4906,3,FALSE)</f>
        <v>500 Bendamere Avenue</v>
      </c>
      <c r="Y1023" t="str">
        <f>VLOOKUP($C1023,$AJ$3:$AN$4906,4,FALSE)</f>
        <v>Hamilton</v>
      </c>
      <c r="Z1023" t="str">
        <f>VLOOKUP($C1023,$AJ$3:$AN$4906,5,FALSE)</f>
        <v>L9C1R3</v>
      </c>
      <c r="AA1023">
        <f t="shared" si="153"/>
        <v>62</v>
      </c>
      <c r="AB1023">
        <f t="shared" si="154"/>
        <v>0</v>
      </c>
      <c r="AC1023">
        <f t="shared" si="155"/>
        <v>43.5</v>
      </c>
      <c r="AD1023">
        <f t="shared" si="156"/>
        <v>-1.1000000000000001</v>
      </c>
      <c r="AE1023">
        <f t="shared" si="157"/>
        <v>67.099999999999994</v>
      </c>
      <c r="AF1023">
        <f t="shared" si="158"/>
        <v>-1.2</v>
      </c>
      <c r="AG1023">
        <f t="shared" si="159"/>
        <v>22.8</v>
      </c>
      <c r="AH1023">
        <f t="shared" si="160"/>
        <v>-1.9</v>
      </c>
      <c r="AJ1023" s="9">
        <v>850217</v>
      </c>
      <c r="AK1023" t="s">
        <v>6164</v>
      </c>
      <c r="AL1023" t="s">
        <v>6165</v>
      </c>
      <c r="AM1023" t="s">
        <v>4249</v>
      </c>
      <c r="AN1023" t="s">
        <v>6166</v>
      </c>
    </row>
    <row r="1024" spans="1:40" x14ac:dyDescent="0.3">
      <c r="A1024" t="s">
        <v>993</v>
      </c>
      <c r="B1024" t="s">
        <v>1007</v>
      </c>
      <c r="C1024" s="10">
        <v>117986</v>
      </c>
      <c r="D1024">
        <v>27</v>
      </c>
      <c r="E1024">
        <v>28</v>
      </c>
      <c r="F1024">
        <v>111</v>
      </c>
      <c r="G1024">
        <v>124</v>
      </c>
      <c r="H1024">
        <v>0</v>
      </c>
      <c r="I1024">
        <v>50.9</v>
      </c>
      <c r="J1024">
        <v>-0.4</v>
      </c>
      <c r="K1024">
        <v>36.9</v>
      </c>
      <c r="L1024">
        <v>-1</v>
      </c>
      <c r="M1024">
        <v>67.3</v>
      </c>
      <c r="N1024">
        <v>-0.4</v>
      </c>
      <c r="O1024">
        <v>25</v>
      </c>
      <c r="P1024">
        <v>-0.8</v>
      </c>
      <c r="U1024" t="s">
        <v>993</v>
      </c>
      <c r="V1024" t="e">
        <f t="shared" si="151"/>
        <v>#N/A</v>
      </c>
      <c r="W1024" t="e">
        <f t="shared" si="152"/>
        <v>#N/A</v>
      </c>
      <c r="X1024" t="e">
        <f>VLOOKUP($C1024,$AJ$3:$AN$4906,3,FALSE)</f>
        <v>#N/A</v>
      </c>
      <c r="Y1024" t="e">
        <f>VLOOKUP($C1024,$AJ$3:$AN$4906,4,FALSE)</f>
        <v>#N/A</v>
      </c>
      <c r="Z1024" t="e">
        <f>VLOOKUP($C1024,$AJ$3:$AN$4906,5,FALSE)</f>
        <v>#N/A</v>
      </c>
      <c r="AA1024">
        <f t="shared" si="153"/>
        <v>50.9</v>
      </c>
      <c r="AB1024">
        <f t="shared" si="154"/>
        <v>-0.4</v>
      </c>
      <c r="AC1024">
        <f t="shared" si="155"/>
        <v>36.9</v>
      </c>
      <c r="AD1024">
        <f t="shared" si="156"/>
        <v>-1</v>
      </c>
      <c r="AE1024">
        <f t="shared" si="157"/>
        <v>67.3</v>
      </c>
      <c r="AF1024">
        <f t="shared" si="158"/>
        <v>-0.4</v>
      </c>
      <c r="AG1024">
        <f t="shared" si="159"/>
        <v>25</v>
      </c>
      <c r="AH1024">
        <f t="shared" si="160"/>
        <v>-0.8</v>
      </c>
      <c r="AJ1024" s="9">
        <v>850365</v>
      </c>
      <c r="AK1024" t="s">
        <v>541</v>
      </c>
      <c r="AL1024" t="s">
        <v>6167</v>
      </c>
      <c r="AM1024" t="s">
        <v>4249</v>
      </c>
      <c r="AN1024" t="s">
        <v>6168</v>
      </c>
    </row>
    <row r="1025" spans="1:40" x14ac:dyDescent="0.3">
      <c r="A1025" t="s">
        <v>993</v>
      </c>
      <c r="B1025" t="s">
        <v>1008</v>
      </c>
      <c r="C1025" s="10">
        <v>213012</v>
      </c>
      <c r="D1025">
        <v>59</v>
      </c>
      <c r="E1025">
        <v>20</v>
      </c>
      <c r="F1025">
        <v>214</v>
      </c>
      <c r="H1025">
        <v>0</v>
      </c>
      <c r="I1025">
        <v>61</v>
      </c>
      <c r="J1025">
        <v>-0.3</v>
      </c>
      <c r="K1025">
        <v>37.4</v>
      </c>
      <c r="L1025">
        <v>-1.8</v>
      </c>
      <c r="U1025" t="s">
        <v>993</v>
      </c>
      <c r="V1025">
        <f t="shared" si="151"/>
        <v>213012</v>
      </c>
      <c r="W1025" t="str">
        <f t="shared" si="152"/>
        <v>Cootes Paradise Public School</v>
      </c>
      <c r="X1025" t="str">
        <f>VLOOKUP($C1025,$AJ$3:$AN$4906,3,FALSE)</f>
        <v>900 King Street West</v>
      </c>
      <c r="Y1025" t="str">
        <f>VLOOKUP($C1025,$AJ$3:$AN$4906,4,FALSE)</f>
        <v>Hamilton</v>
      </c>
      <c r="Z1025" t="str">
        <f>VLOOKUP($C1025,$AJ$3:$AN$4906,5,FALSE)</f>
        <v>L8S1K6</v>
      </c>
      <c r="AA1025">
        <f t="shared" si="153"/>
        <v>61</v>
      </c>
      <c r="AB1025">
        <f t="shared" si="154"/>
        <v>-0.3</v>
      </c>
      <c r="AC1025">
        <f t="shared" si="155"/>
        <v>37.4</v>
      </c>
      <c r="AD1025">
        <f t="shared" si="156"/>
        <v>-1.8</v>
      </c>
      <c r="AE1025">
        <f t="shared" si="157"/>
        <v>0</v>
      </c>
      <c r="AF1025">
        <f t="shared" si="158"/>
        <v>0</v>
      </c>
      <c r="AG1025">
        <f t="shared" si="159"/>
        <v>0</v>
      </c>
      <c r="AH1025">
        <f t="shared" si="160"/>
        <v>0</v>
      </c>
      <c r="AJ1025" s="9">
        <v>850403</v>
      </c>
      <c r="AK1025" t="s">
        <v>6169</v>
      </c>
      <c r="AL1025" t="s">
        <v>6170</v>
      </c>
      <c r="AM1025" t="s">
        <v>4249</v>
      </c>
      <c r="AN1025" t="s">
        <v>6171</v>
      </c>
    </row>
    <row r="1026" spans="1:40" x14ac:dyDescent="0.3">
      <c r="A1026" t="s">
        <v>993</v>
      </c>
      <c r="B1026" t="s">
        <v>1009</v>
      </c>
      <c r="C1026" s="10">
        <v>132020</v>
      </c>
      <c r="D1026">
        <v>59</v>
      </c>
      <c r="E1026">
        <v>19</v>
      </c>
      <c r="G1026">
        <v>234</v>
      </c>
      <c r="H1026">
        <v>1</v>
      </c>
      <c r="M1026">
        <v>77.8</v>
      </c>
      <c r="N1026">
        <v>0.3</v>
      </c>
      <c r="O1026">
        <v>39.299999999999997</v>
      </c>
      <c r="P1026">
        <v>-0.6</v>
      </c>
      <c r="U1026" t="s">
        <v>993</v>
      </c>
      <c r="V1026">
        <f t="shared" si="151"/>
        <v>132020</v>
      </c>
      <c r="W1026" t="str">
        <f t="shared" si="152"/>
        <v>Dalewood Senior Public School</v>
      </c>
      <c r="X1026" t="str">
        <f>VLOOKUP($C1026,$AJ$3:$AN$4906,3,FALSE)</f>
        <v>1150 Main Street West</v>
      </c>
      <c r="Y1026" t="str">
        <f>VLOOKUP($C1026,$AJ$3:$AN$4906,4,FALSE)</f>
        <v>Hamilton</v>
      </c>
      <c r="Z1026" t="str">
        <f>VLOOKUP($C1026,$AJ$3:$AN$4906,5,FALSE)</f>
        <v>L8S1C2</v>
      </c>
      <c r="AA1026">
        <f t="shared" si="153"/>
        <v>0</v>
      </c>
      <c r="AB1026">
        <f t="shared" si="154"/>
        <v>0</v>
      </c>
      <c r="AC1026">
        <f t="shared" si="155"/>
        <v>0</v>
      </c>
      <c r="AD1026">
        <f t="shared" si="156"/>
        <v>0</v>
      </c>
      <c r="AE1026">
        <f t="shared" si="157"/>
        <v>77.8</v>
      </c>
      <c r="AF1026">
        <f t="shared" si="158"/>
        <v>0.3</v>
      </c>
      <c r="AG1026">
        <f t="shared" si="159"/>
        <v>39.299999999999997</v>
      </c>
      <c r="AH1026">
        <f t="shared" si="160"/>
        <v>-0.6</v>
      </c>
      <c r="AJ1026" s="9">
        <v>851000</v>
      </c>
      <c r="AK1026" t="s">
        <v>6172</v>
      </c>
      <c r="AL1026" t="s">
        <v>6173</v>
      </c>
      <c r="AM1026" t="s">
        <v>4192</v>
      </c>
      <c r="AN1026" t="s">
        <v>6174</v>
      </c>
    </row>
    <row r="1027" spans="1:40" x14ac:dyDescent="0.3">
      <c r="A1027" t="s">
        <v>993</v>
      </c>
      <c r="B1027" t="s">
        <v>1010</v>
      </c>
      <c r="C1027" s="10">
        <v>488921</v>
      </c>
      <c r="D1027">
        <v>12</v>
      </c>
      <c r="E1027">
        <v>32</v>
      </c>
      <c r="F1027">
        <v>137</v>
      </c>
      <c r="G1027">
        <v>155</v>
      </c>
      <c r="H1027">
        <v>0</v>
      </c>
      <c r="I1027">
        <v>31</v>
      </c>
      <c r="J1027">
        <v>-0.6</v>
      </c>
      <c r="K1027">
        <v>16.8</v>
      </c>
      <c r="L1027">
        <v>-1</v>
      </c>
      <c r="M1027">
        <v>40</v>
      </c>
      <c r="N1027">
        <v>-2.1</v>
      </c>
      <c r="O1027">
        <v>8.4</v>
      </c>
      <c r="P1027">
        <v>-1.1000000000000001</v>
      </c>
      <c r="U1027" t="s">
        <v>993</v>
      </c>
      <c r="V1027">
        <f t="shared" si="151"/>
        <v>488921</v>
      </c>
      <c r="W1027" t="str">
        <f t="shared" si="152"/>
        <v>Dr. J. Edgar Davey Elementary Public School</v>
      </c>
      <c r="X1027" t="str">
        <f>VLOOKUP($C1027,$AJ$3:$AN$4906,3,FALSE)</f>
        <v>99 Ferguson Ave.</v>
      </c>
      <c r="Y1027" t="str">
        <f>VLOOKUP($C1027,$AJ$3:$AN$4906,4,FALSE)</f>
        <v>Hamilton</v>
      </c>
      <c r="Z1027" t="str">
        <f>VLOOKUP($C1027,$AJ$3:$AN$4906,5,FALSE)</f>
        <v>L8R1L6</v>
      </c>
      <c r="AA1027">
        <f t="shared" si="153"/>
        <v>31</v>
      </c>
      <c r="AB1027">
        <f t="shared" si="154"/>
        <v>-0.6</v>
      </c>
      <c r="AC1027">
        <f t="shared" si="155"/>
        <v>16.8</v>
      </c>
      <c r="AD1027">
        <f t="shared" si="156"/>
        <v>-1</v>
      </c>
      <c r="AE1027">
        <f t="shared" si="157"/>
        <v>40</v>
      </c>
      <c r="AF1027">
        <f t="shared" si="158"/>
        <v>-2.1</v>
      </c>
      <c r="AG1027">
        <f t="shared" si="159"/>
        <v>8.4</v>
      </c>
      <c r="AH1027">
        <f t="shared" si="160"/>
        <v>-1.1000000000000001</v>
      </c>
      <c r="AJ1027" s="9">
        <v>851299</v>
      </c>
      <c r="AK1027" t="s">
        <v>6175</v>
      </c>
      <c r="AL1027" t="s">
        <v>6176</v>
      </c>
      <c r="AM1027" t="s">
        <v>4249</v>
      </c>
      <c r="AN1027" t="s">
        <v>6177</v>
      </c>
    </row>
    <row r="1028" spans="1:40" x14ac:dyDescent="0.3">
      <c r="A1028" t="s">
        <v>993</v>
      </c>
      <c r="B1028" t="s">
        <v>1011</v>
      </c>
      <c r="C1028" s="10">
        <v>448940</v>
      </c>
      <c r="D1028">
        <v>60</v>
      </c>
      <c r="E1028">
        <v>14</v>
      </c>
      <c r="F1028">
        <v>140</v>
      </c>
      <c r="H1028">
        <v>0</v>
      </c>
      <c r="I1028">
        <v>70.7</v>
      </c>
      <c r="J1028">
        <v>-0.2</v>
      </c>
      <c r="K1028">
        <v>52.1</v>
      </c>
      <c r="L1028">
        <v>-1.5</v>
      </c>
      <c r="U1028" t="s">
        <v>993</v>
      </c>
      <c r="V1028">
        <f t="shared" ref="V1028:V1091" si="161">VLOOKUP(C1028,$AJ$3:$AN$4906,1,FALSE)</f>
        <v>448940</v>
      </c>
      <c r="W1028" t="str">
        <f t="shared" ref="W1028:W1091" si="162">VLOOKUP(C1028,$AJ$3:$AN$4906,2,FALSE)</f>
        <v>Dundana Public School</v>
      </c>
      <c r="X1028" t="str">
        <f>VLOOKUP($C1028,$AJ$3:$AN$4906,3,FALSE)</f>
        <v>23 Dundana Avenue</v>
      </c>
      <c r="Y1028" t="str">
        <f>VLOOKUP($C1028,$AJ$3:$AN$4906,4,FALSE)</f>
        <v>Dundas</v>
      </c>
      <c r="Z1028" t="str">
        <f>VLOOKUP($C1028,$AJ$3:$AN$4906,5,FALSE)</f>
        <v>L9H4E5</v>
      </c>
      <c r="AA1028">
        <f t="shared" ref="AA1028:AA1091" si="163">I1028</f>
        <v>70.7</v>
      </c>
      <c r="AB1028">
        <f t="shared" ref="AB1028:AB1091" si="164">J1028</f>
        <v>-0.2</v>
      </c>
      <c r="AC1028">
        <f t="shared" ref="AC1028:AC1091" si="165">K1028</f>
        <v>52.1</v>
      </c>
      <c r="AD1028">
        <f t="shared" ref="AD1028:AD1091" si="166">L1028</f>
        <v>-1.5</v>
      </c>
      <c r="AE1028">
        <f t="shared" ref="AE1028:AE1091" si="167">M1028</f>
        <v>0</v>
      </c>
      <c r="AF1028">
        <f t="shared" ref="AF1028:AF1091" si="168">N1028</f>
        <v>0</v>
      </c>
      <c r="AG1028">
        <f t="shared" ref="AG1028:AG1091" si="169">O1028</f>
        <v>0</v>
      </c>
      <c r="AH1028">
        <f t="shared" ref="AH1028:AH1091" si="170">P1028</f>
        <v>0</v>
      </c>
      <c r="AJ1028" s="9">
        <v>852651</v>
      </c>
      <c r="AK1028" t="s">
        <v>6178</v>
      </c>
      <c r="AL1028" t="s">
        <v>6179</v>
      </c>
      <c r="AM1028" t="s">
        <v>4249</v>
      </c>
      <c r="AN1028" t="s">
        <v>6180</v>
      </c>
    </row>
    <row r="1029" spans="1:40" x14ac:dyDescent="0.3">
      <c r="A1029" t="s">
        <v>993</v>
      </c>
      <c r="B1029" t="s">
        <v>1012</v>
      </c>
      <c r="C1029" s="10">
        <v>153087</v>
      </c>
      <c r="D1029">
        <v>60</v>
      </c>
      <c r="E1029">
        <v>21</v>
      </c>
      <c r="F1029">
        <v>85</v>
      </c>
      <c r="G1029">
        <v>146</v>
      </c>
      <c r="H1029">
        <v>0</v>
      </c>
      <c r="I1029">
        <v>74.099999999999994</v>
      </c>
      <c r="J1029">
        <v>0.3</v>
      </c>
      <c r="K1029">
        <v>57.6</v>
      </c>
      <c r="L1029">
        <v>-0.7</v>
      </c>
      <c r="M1029">
        <v>84.6</v>
      </c>
      <c r="N1029">
        <v>0</v>
      </c>
      <c r="O1029">
        <v>42.5</v>
      </c>
      <c r="P1029">
        <v>-1.1000000000000001</v>
      </c>
      <c r="U1029" t="s">
        <v>993</v>
      </c>
      <c r="V1029">
        <f t="shared" si="161"/>
        <v>153087</v>
      </c>
      <c r="W1029" t="str">
        <f t="shared" si="162"/>
        <v>Dundas Central Public School</v>
      </c>
      <c r="X1029" t="str">
        <f>VLOOKUP($C1029,$AJ$3:$AN$4906,3,FALSE)</f>
        <v>73 Melville Street</v>
      </c>
      <c r="Y1029" t="str">
        <f>VLOOKUP($C1029,$AJ$3:$AN$4906,4,FALSE)</f>
        <v>Dundas</v>
      </c>
      <c r="Z1029" t="str">
        <f>VLOOKUP($C1029,$AJ$3:$AN$4906,5,FALSE)</f>
        <v>L9H2A2</v>
      </c>
      <c r="AA1029">
        <f t="shared" si="163"/>
        <v>74.099999999999994</v>
      </c>
      <c r="AB1029">
        <f t="shared" si="164"/>
        <v>0.3</v>
      </c>
      <c r="AC1029">
        <f t="shared" si="165"/>
        <v>57.6</v>
      </c>
      <c r="AD1029">
        <f t="shared" si="166"/>
        <v>-0.7</v>
      </c>
      <c r="AE1029">
        <f t="shared" si="167"/>
        <v>84.6</v>
      </c>
      <c r="AF1029">
        <f t="shared" si="168"/>
        <v>0</v>
      </c>
      <c r="AG1029">
        <f t="shared" si="169"/>
        <v>42.5</v>
      </c>
      <c r="AH1029">
        <f t="shared" si="170"/>
        <v>-1.1000000000000001</v>
      </c>
      <c r="AJ1029" s="9">
        <v>854530</v>
      </c>
      <c r="AK1029" t="s">
        <v>6181</v>
      </c>
      <c r="AL1029" t="s">
        <v>6182</v>
      </c>
      <c r="AM1029" t="s">
        <v>4192</v>
      </c>
      <c r="AN1029" t="s">
        <v>6183</v>
      </c>
    </row>
    <row r="1030" spans="1:40" x14ac:dyDescent="0.3">
      <c r="A1030" t="s">
        <v>993</v>
      </c>
      <c r="B1030" t="s">
        <v>1013</v>
      </c>
      <c r="C1030" s="10">
        <v>158151</v>
      </c>
      <c r="D1030">
        <v>67</v>
      </c>
      <c r="E1030">
        <v>22</v>
      </c>
      <c r="F1030">
        <v>254</v>
      </c>
      <c r="H1030">
        <v>0</v>
      </c>
      <c r="I1030">
        <v>69.900000000000006</v>
      </c>
      <c r="J1030">
        <v>-0.1</v>
      </c>
      <c r="K1030">
        <v>48.8</v>
      </c>
      <c r="L1030">
        <v>-1.5</v>
      </c>
      <c r="U1030" t="s">
        <v>993</v>
      </c>
      <c r="V1030">
        <f t="shared" si="161"/>
        <v>158151</v>
      </c>
      <c r="W1030" t="str">
        <f t="shared" si="162"/>
        <v>Earl Kitchener Junior Public School</v>
      </c>
      <c r="X1030" t="str">
        <f>VLOOKUP($C1030,$AJ$3:$AN$4906,3,FALSE)</f>
        <v>300 Dundurn Street South</v>
      </c>
      <c r="Y1030" t="str">
        <f>VLOOKUP($C1030,$AJ$3:$AN$4906,4,FALSE)</f>
        <v>Hamilton</v>
      </c>
      <c r="Z1030" t="str">
        <f>VLOOKUP($C1030,$AJ$3:$AN$4906,5,FALSE)</f>
        <v>L8P4L3</v>
      </c>
      <c r="AA1030">
        <f t="shared" si="163"/>
        <v>69.900000000000006</v>
      </c>
      <c r="AB1030">
        <f t="shared" si="164"/>
        <v>-0.1</v>
      </c>
      <c r="AC1030">
        <f t="shared" si="165"/>
        <v>48.8</v>
      </c>
      <c r="AD1030">
        <f t="shared" si="166"/>
        <v>-1.5</v>
      </c>
      <c r="AE1030">
        <f t="shared" si="167"/>
        <v>0</v>
      </c>
      <c r="AF1030">
        <f t="shared" si="168"/>
        <v>0</v>
      </c>
      <c r="AG1030">
        <f t="shared" si="169"/>
        <v>0</v>
      </c>
      <c r="AH1030">
        <f t="shared" si="170"/>
        <v>0</v>
      </c>
      <c r="AJ1030" s="9">
        <v>856207</v>
      </c>
      <c r="AK1030" t="s">
        <v>6184</v>
      </c>
      <c r="AL1030" t="s">
        <v>6185</v>
      </c>
      <c r="AM1030" t="s">
        <v>4249</v>
      </c>
      <c r="AN1030" t="s">
        <v>6186</v>
      </c>
    </row>
    <row r="1031" spans="1:40" x14ac:dyDescent="0.3">
      <c r="A1031" t="s">
        <v>993</v>
      </c>
      <c r="B1031" t="s">
        <v>1014</v>
      </c>
      <c r="C1031" s="10">
        <v>163481</v>
      </c>
      <c r="D1031">
        <v>32</v>
      </c>
      <c r="E1031">
        <v>18</v>
      </c>
      <c r="F1031">
        <v>244</v>
      </c>
      <c r="G1031">
        <v>222</v>
      </c>
      <c r="H1031">
        <v>0</v>
      </c>
      <c r="I1031">
        <v>53.9</v>
      </c>
      <c r="J1031">
        <v>-0.6</v>
      </c>
      <c r="K1031">
        <v>43</v>
      </c>
      <c r="L1031">
        <v>-1</v>
      </c>
      <c r="M1031">
        <v>74.099999999999994</v>
      </c>
      <c r="N1031">
        <v>-0.4</v>
      </c>
      <c r="O1031">
        <v>27.9</v>
      </c>
      <c r="P1031">
        <v>-1.2</v>
      </c>
      <c r="U1031" t="s">
        <v>993</v>
      </c>
      <c r="V1031">
        <f t="shared" si="161"/>
        <v>163481</v>
      </c>
      <c r="W1031" t="str">
        <f t="shared" si="162"/>
        <v>Eastdale Public School</v>
      </c>
      <c r="X1031" t="str">
        <f>VLOOKUP($C1031,$AJ$3:$AN$4906,3,FALSE)</f>
        <v>99 Lincoln Road</v>
      </c>
      <c r="Y1031" t="str">
        <f>VLOOKUP($C1031,$AJ$3:$AN$4906,4,FALSE)</f>
        <v>Stoney Creek</v>
      </c>
      <c r="Z1031" t="str">
        <f>VLOOKUP($C1031,$AJ$3:$AN$4906,5,FALSE)</f>
        <v>L8E1Z4</v>
      </c>
      <c r="AA1031">
        <f t="shared" si="163"/>
        <v>53.9</v>
      </c>
      <c r="AB1031">
        <f t="shared" si="164"/>
        <v>-0.6</v>
      </c>
      <c r="AC1031">
        <f t="shared" si="165"/>
        <v>43</v>
      </c>
      <c r="AD1031">
        <f t="shared" si="166"/>
        <v>-1</v>
      </c>
      <c r="AE1031">
        <f t="shared" si="167"/>
        <v>74.099999999999994</v>
      </c>
      <c r="AF1031">
        <f t="shared" si="168"/>
        <v>-0.4</v>
      </c>
      <c r="AG1031">
        <f t="shared" si="169"/>
        <v>27.9</v>
      </c>
      <c r="AH1031">
        <f t="shared" si="170"/>
        <v>-1.2</v>
      </c>
      <c r="AJ1031" s="9">
        <v>856673</v>
      </c>
      <c r="AK1031" t="s">
        <v>6187</v>
      </c>
      <c r="AL1031" t="s">
        <v>6188</v>
      </c>
      <c r="AM1031" t="s">
        <v>4249</v>
      </c>
      <c r="AN1031" t="s">
        <v>6189</v>
      </c>
    </row>
    <row r="1032" spans="1:40" x14ac:dyDescent="0.3">
      <c r="A1032" t="s">
        <v>993</v>
      </c>
      <c r="B1032" t="s">
        <v>1015</v>
      </c>
      <c r="C1032" s="10">
        <v>198668</v>
      </c>
      <c r="D1032">
        <v>51</v>
      </c>
      <c r="E1032">
        <v>10</v>
      </c>
      <c r="G1032">
        <v>240</v>
      </c>
      <c r="H1032">
        <v>0</v>
      </c>
      <c r="M1032">
        <v>75.8</v>
      </c>
      <c r="N1032">
        <v>-1</v>
      </c>
      <c r="O1032">
        <v>41.7</v>
      </c>
      <c r="P1032">
        <v>-1</v>
      </c>
      <c r="U1032" t="s">
        <v>993</v>
      </c>
      <c r="V1032">
        <f t="shared" si="161"/>
        <v>198668</v>
      </c>
      <c r="W1032" t="str">
        <f t="shared" si="162"/>
        <v>Flamborough Centre School</v>
      </c>
      <c r="X1032" t="str">
        <f>VLOOKUP($C1032,$AJ$3:$AN$4906,3,FALSE)</f>
        <v>922 Centre Road R. R. #2</v>
      </c>
      <c r="Y1032" t="str">
        <f>VLOOKUP($C1032,$AJ$3:$AN$4906,4,FALSE)</f>
        <v>Hamilton</v>
      </c>
      <c r="Z1032" t="str">
        <f>VLOOKUP($C1032,$AJ$3:$AN$4906,5,FALSE)</f>
        <v>L8N2Z7</v>
      </c>
      <c r="AA1032">
        <f t="shared" si="163"/>
        <v>0</v>
      </c>
      <c r="AB1032">
        <f t="shared" si="164"/>
        <v>0</v>
      </c>
      <c r="AC1032">
        <f t="shared" si="165"/>
        <v>0</v>
      </c>
      <c r="AD1032">
        <f t="shared" si="166"/>
        <v>0</v>
      </c>
      <c r="AE1032">
        <f t="shared" si="167"/>
        <v>75.8</v>
      </c>
      <c r="AF1032">
        <f t="shared" si="168"/>
        <v>-1</v>
      </c>
      <c r="AG1032">
        <f t="shared" si="169"/>
        <v>41.7</v>
      </c>
      <c r="AH1032">
        <f t="shared" si="170"/>
        <v>-1</v>
      </c>
      <c r="AJ1032" s="9">
        <v>856959</v>
      </c>
      <c r="AK1032" t="s">
        <v>548</v>
      </c>
      <c r="AL1032" t="s">
        <v>6190</v>
      </c>
      <c r="AM1032" t="s">
        <v>4192</v>
      </c>
      <c r="AN1032" t="s">
        <v>6191</v>
      </c>
    </row>
    <row r="1033" spans="1:40" x14ac:dyDescent="0.3">
      <c r="A1033" t="s">
        <v>993</v>
      </c>
      <c r="B1033" t="s">
        <v>1016</v>
      </c>
      <c r="C1033" s="10">
        <v>18961</v>
      </c>
      <c r="D1033">
        <v>62</v>
      </c>
      <c r="E1033">
        <v>12</v>
      </c>
      <c r="G1033">
        <v>243</v>
      </c>
      <c r="H1033">
        <v>0</v>
      </c>
      <c r="M1033">
        <v>84.2</v>
      </c>
      <c r="N1033">
        <v>-0.4</v>
      </c>
      <c r="O1033">
        <v>51.4</v>
      </c>
      <c r="P1033">
        <v>-0.7</v>
      </c>
      <c r="U1033" t="s">
        <v>993</v>
      </c>
      <c r="V1033">
        <f t="shared" si="161"/>
        <v>18961</v>
      </c>
      <c r="W1033" t="str">
        <f t="shared" si="162"/>
        <v>Frank Panabaker South Senior Public School</v>
      </c>
      <c r="X1033" t="str">
        <f>VLOOKUP($C1033,$AJ$3:$AN$4906,3,FALSE)</f>
        <v>295 Nakoma Road</v>
      </c>
      <c r="Y1033" t="str">
        <f>VLOOKUP($C1033,$AJ$3:$AN$4906,4,FALSE)</f>
        <v>Ancaster</v>
      </c>
      <c r="Z1033" t="str">
        <f>VLOOKUP($C1033,$AJ$3:$AN$4906,5,FALSE)</f>
        <v>L9G1T2</v>
      </c>
      <c r="AA1033">
        <f t="shared" si="163"/>
        <v>0</v>
      </c>
      <c r="AB1033">
        <f t="shared" si="164"/>
        <v>0</v>
      </c>
      <c r="AC1033">
        <f t="shared" si="165"/>
        <v>0</v>
      </c>
      <c r="AD1033">
        <f t="shared" si="166"/>
        <v>0</v>
      </c>
      <c r="AE1033">
        <f t="shared" si="167"/>
        <v>84.2</v>
      </c>
      <c r="AF1033">
        <f t="shared" si="168"/>
        <v>-0.4</v>
      </c>
      <c r="AG1033">
        <f t="shared" si="169"/>
        <v>51.4</v>
      </c>
      <c r="AH1033">
        <f t="shared" si="170"/>
        <v>-0.7</v>
      </c>
      <c r="AJ1033" s="9">
        <v>858420</v>
      </c>
      <c r="AK1033" t="s">
        <v>6192</v>
      </c>
      <c r="AL1033" t="s">
        <v>6193</v>
      </c>
      <c r="AM1033" t="s">
        <v>4249</v>
      </c>
      <c r="AN1033" t="s">
        <v>6194</v>
      </c>
    </row>
    <row r="1034" spans="1:40" x14ac:dyDescent="0.3">
      <c r="A1034" t="s">
        <v>993</v>
      </c>
      <c r="B1034" t="s">
        <v>1017</v>
      </c>
      <c r="C1034" s="10">
        <v>196240</v>
      </c>
      <c r="D1034">
        <v>63</v>
      </c>
      <c r="E1034">
        <v>12</v>
      </c>
      <c r="F1034">
        <v>226</v>
      </c>
      <c r="H1034">
        <v>0</v>
      </c>
      <c r="I1034">
        <v>71.5</v>
      </c>
      <c r="J1034">
        <v>-0.2</v>
      </c>
      <c r="K1034">
        <v>49.6</v>
      </c>
      <c r="L1034">
        <v>-1.8</v>
      </c>
      <c r="U1034" t="s">
        <v>993</v>
      </c>
      <c r="V1034">
        <f t="shared" si="161"/>
        <v>196240</v>
      </c>
      <c r="W1034" t="str">
        <f t="shared" si="162"/>
        <v>Frank Panabaker North School</v>
      </c>
      <c r="X1034" t="str">
        <f>VLOOKUP($C1034,$AJ$3:$AN$4906,3,FALSE)</f>
        <v>168 Huron Avenue</v>
      </c>
      <c r="Y1034" t="str">
        <f>VLOOKUP($C1034,$AJ$3:$AN$4906,4,FALSE)</f>
        <v>Ancaster</v>
      </c>
      <c r="Z1034" t="str">
        <f>VLOOKUP($C1034,$AJ$3:$AN$4906,5,FALSE)</f>
        <v>L9G1V7</v>
      </c>
      <c r="AA1034">
        <f t="shared" si="163"/>
        <v>71.5</v>
      </c>
      <c r="AB1034">
        <f t="shared" si="164"/>
        <v>-0.2</v>
      </c>
      <c r="AC1034">
        <f t="shared" si="165"/>
        <v>49.6</v>
      </c>
      <c r="AD1034">
        <f t="shared" si="166"/>
        <v>-1.8</v>
      </c>
      <c r="AE1034">
        <f t="shared" si="167"/>
        <v>0</v>
      </c>
      <c r="AF1034">
        <f t="shared" si="168"/>
        <v>0</v>
      </c>
      <c r="AG1034">
        <f t="shared" si="169"/>
        <v>0</v>
      </c>
      <c r="AH1034">
        <f t="shared" si="170"/>
        <v>0</v>
      </c>
      <c r="AJ1034" s="9">
        <v>857165</v>
      </c>
      <c r="AK1034" t="s">
        <v>6195</v>
      </c>
      <c r="AL1034" t="s">
        <v>6196</v>
      </c>
      <c r="AM1034" t="s">
        <v>4249</v>
      </c>
      <c r="AN1034" t="s">
        <v>6197</v>
      </c>
    </row>
    <row r="1035" spans="1:40" x14ac:dyDescent="0.3">
      <c r="A1035" t="s">
        <v>993</v>
      </c>
      <c r="B1035" t="s">
        <v>1018</v>
      </c>
      <c r="C1035" s="10">
        <v>203912</v>
      </c>
      <c r="D1035">
        <v>15</v>
      </c>
      <c r="E1035">
        <v>35</v>
      </c>
      <c r="F1035">
        <v>171</v>
      </c>
      <c r="G1035">
        <v>146</v>
      </c>
      <c r="H1035">
        <v>0</v>
      </c>
      <c r="I1035">
        <v>48.5</v>
      </c>
      <c r="J1035">
        <v>-0.1</v>
      </c>
      <c r="K1035">
        <v>39.799999999999997</v>
      </c>
      <c r="L1035">
        <v>0.1</v>
      </c>
      <c r="M1035">
        <v>64</v>
      </c>
      <c r="N1035">
        <v>-0.2</v>
      </c>
      <c r="O1035">
        <v>30.1</v>
      </c>
      <c r="P1035">
        <v>0.3</v>
      </c>
      <c r="U1035" t="s">
        <v>993</v>
      </c>
      <c r="V1035">
        <f t="shared" si="161"/>
        <v>203912</v>
      </c>
      <c r="W1035" t="str">
        <f t="shared" si="162"/>
        <v>Franklin Road Elementary Public School</v>
      </c>
      <c r="X1035" t="str">
        <f>VLOOKUP($C1035,$AJ$3:$AN$4906,3,FALSE)</f>
        <v>500 Franklin Road</v>
      </c>
      <c r="Y1035" t="str">
        <f>VLOOKUP($C1035,$AJ$3:$AN$4906,4,FALSE)</f>
        <v>Hamilton</v>
      </c>
      <c r="Z1035" t="str">
        <f>VLOOKUP($C1035,$AJ$3:$AN$4906,5,FALSE)</f>
        <v>L8V2A4</v>
      </c>
      <c r="AA1035">
        <f t="shared" si="163"/>
        <v>48.5</v>
      </c>
      <c r="AB1035">
        <f t="shared" si="164"/>
        <v>-0.1</v>
      </c>
      <c r="AC1035">
        <f t="shared" si="165"/>
        <v>39.799999999999997</v>
      </c>
      <c r="AD1035">
        <f t="shared" si="166"/>
        <v>0.1</v>
      </c>
      <c r="AE1035">
        <f t="shared" si="167"/>
        <v>64</v>
      </c>
      <c r="AF1035">
        <f t="shared" si="168"/>
        <v>-0.2</v>
      </c>
      <c r="AG1035">
        <f t="shared" si="169"/>
        <v>30.1</v>
      </c>
      <c r="AH1035">
        <f t="shared" si="170"/>
        <v>0.3</v>
      </c>
      <c r="AJ1035" s="9">
        <v>865362</v>
      </c>
      <c r="AK1035" t="s">
        <v>6198</v>
      </c>
      <c r="AL1035" t="s">
        <v>6199</v>
      </c>
      <c r="AM1035" t="s">
        <v>4249</v>
      </c>
      <c r="AN1035" t="s">
        <v>5904</v>
      </c>
    </row>
    <row r="1036" spans="1:40" x14ac:dyDescent="0.3">
      <c r="A1036" t="s">
        <v>993</v>
      </c>
      <c r="B1036" t="s">
        <v>1019</v>
      </c>
      <c r="C1036" s="10">
        <v>114477</v>
      </c>
      <c r="D1036">
        <v>39</v>
      </c>
      <c r="E1036">
        <v>20</v>
      </c>
      <c r="F1036">
        <v>119</v>
      </c>
      <c r="G1036">
        <v>171</v>
      </c>
      <c r="H1036">
        <v>0</v>
      </c>
      <c r="I1036">
        <v>60.5</v>
      </c>
      <c r="J1036">
        <v>-0.3</v>
      </c>
      <c r="K1036">
        <v>48.7</v>
      </c>
      <c r="L1036">
        <v>-0.7</v>
      </c>
      <c r="M1036">
        <v>72.2</v>
      </c>
      <c r="N1036">
        <v>-0.9</v>
      </c>
      <c r="O1036">
        <v>39.200000000000003</v>
      </c>
      <c r="P1036">
        <v>-0.6</v>
      </c>
      <c r="U1036" t="s">
        <v>993</v>
      </c>
      <c r="V1036">
        <f t="shared" si="161"/>
        <v>114477</v>
      </c>
      <c r="W1036" t="str">
        <f t="shared" si="162"/>
        <v>Gatestone Elementary Public School</v>
      </c>
      <c r="X1036" t="str">
        <f>VLOOKUP($C1036,$AJ$3:$AN$4906,3,FALSE)</f>
        <v>127 Gatestone Drive</v>
      </c>
      <c r="Y1036" t="str">
        <f>VLOOKUP($C1036,$AJ$3:$AN$4906,4,FALSE)</f>
        <v>Stoney Creek</v>
      </c>
      <c r="Z1036" t="str">
        <f>VLOOKUP($C1036,$AJ$3:$AN$4906,5,FALSE)</f>
        <v>L8J3Z5</v>
      </c>
      <c r="AA1036">
        <f t="shared" si="163"/>
        <v>60.5</v>
      </c>
      <c r="AB1036">
        <f t="shared" si="164"/>
        <v>-0.3</v>
      </c>
      <c r="AC1036">
        <f t="shared" si="165"/>
        <v>48.7</v>
      </c>
      <c r="AD1036">
        <f t="shared" si="166"/>
        <v>-0.7</v>
      </c>
      <c r="AE1036">
        <f t="shared" si="167"/>
        <v>72.2</v>
      </c>
      <c r="AF1036">
        <f t="shared" si="168"/>
        <v>-0.9</v>
      </c>
      <c r="AG1036">
        <f t="shared" si="169"/>
        <v>39.200000000000003</v>
      </c>
      <c r="AH1036">
        <f t="shared" si="170"/>
        <v>-0.6</v>
      </c>
      <c r="AJ1036" s="9">
        <v>683246</v>
      </c>
      <c r="AK1036" t="s">
        <v>6200</v>
      </c>
      <c r="AL1036" t="s">
        <v>6201</v>
      </c>
      <c r="AM1036" t="s">
        <v>4192</v>
      </c>
      <c r="AN1036" t="s">
        <v>6202</v>
      </c>
    </row>
    <row r="1037" spans="1:40" x14ac:dyDescent="0.3">
      <c r="A1037" t="s">
        <v>993</v>
      </c>
      <c r="B1037" t="s">
        <v>1020</v>
      </c>
      <c r="C1037" s="10">
        <v>212490</v>
      </c>
      <c r="D1037">
        <v>24</v>
      </c>
      <c r="E1037">
        <v>28</v>
      </c>
      <c r="F1037">
        <v>116</v>
      </c>
      <c r="G1037">
        <v>118</v>
      </c>
      <c r="H1037">
        <v>0</v>
      </c>
      <c r="I1037">
        <v>28</v>
      </c>
      <c r="J1037">
        <v>-2.1</v>
      </c>
      <c r="K1037">
        <v>19</v>
      </c>
      <c r="L1037">
        <v>-2.4</v>
      </c>
      <c r="M1037">
        <v>60.6</v>
      </c>
      <c r="N1037">
        <v>-1.3</v>
      </c>
      <c r="O1037">
        <v>16.899999999999999</v>
      </c>
      <c r="P1037">
        <v>-1.3</v>
      </c>
      <c r="U1037" t="s">
        <v>993</v>
      </c>
      <c r="V1037">
        <f t="shared" si="161"/>
        <v>212490</v>
      </c>
      <c r="W1037" t="str">
        <f t="shared" si="162"/>
        <v>George L Armstrong Public School</v>
      </c>
      <c r="X1037" t="str">
        <f>VLOOKUP($C1037,$AJ$3:$AN$4906,3,FALSE)</f>
        <v>460 Concession Street</v>
      </c>
      <c r="Y1037" t="str">
        <f>VLOOKUP($C1037,$AJ$3:$AN$4906,4,FALSE)</f>
        <v>Hamilton</v>
      </c>
      <c r="Z1037" t="str">
        <f>VLOOKUP($C1037,$AJ$3:$AN$4906,5,FALSE)</f>
        <v>L9A1C3</v>
      </c>
      <c r="AA1037">
        <f t="shared" si="163"/>
        <v>28</v>
      </c>
      <c r="AB1037">
        <f t="shared" si="164"/>
        <v>-2.1</v>
      </c>
      <c r="AC1037">
        <f t="shared" si="165"/>
        <v>19</v>
      </c>
      <c r="AD1037">
        <f t="shared" si="166"/>
        <v>-2.4</v>
      </c>
      <c r="AE1037">
        <f t="shared" si="167"/>
        <v>60.6</v>
      </c>
      <c r="AF1037">
        <f t="shared" si="168"/>
        <v>-1.3</v>
      </c>
      <c r="AG1037">
        <f t="shared" si="169"/>
        <v>16.899999999999999</v>
      </c>
      <c r="AH1037">
        <f t="shared" si="170"/>
        <v>-1.3</v>
      </c>
      <c r="AJ1037" s="9">
        <v>715030</v>
      </c>
      <c r="AK1037" t="s">
        <v>553</v>
      </c>
      <c r="AL1037" t="s">
        <v>6203</v>
      </c>
      <c r="AM1037" t="s">
        <v>4192</v>
      </c>
      <c r="AN1037" t="s">
        <v>6204</v>
      </c>
    </row>
    <row r="1038" spans="1:40" x14ac:dyDescent="0.3">
      <c r="A1038" t="s">
        <v>993</v>
      </c>
      <c r="B1038" t="s">
        <v>1021</v>
      </c>
      <c r="C1038" s="10">
        <v>222135</v>
      </c>
      <c r="D1038">
        <v>35</v>
      </c>
      <c r="E1038">
        <v>24</v>
      </c>
      <c r="F1038">
        <v>118</v>
      </c>
      <c r="G1038">
        <v>147</v>
      </c>
      <c r="H1038">
        <v>0</v>
      </c>
      <c r="I1038">
        <v>44.1</v>
      </c>
      <c r="J1038">
        <v>-1.2</v>
      </c>
      <c r="K1038">
        <v>39.799999999999997</v>
      </c>
      <c r="L1038">
        <v>-1.1000000000000001</v>
      </c>
      <c r="M1038">
        <v>52.4</v>
      </c>
      <c r="N1038">
        <v>-2.7</v>
      </c>
      <c r="O1038">
        <v>20.399999999999999</v>
      </c>
      <c r="P1038">
        <v>-1.7</v>
      </c>
      <c r="U1038" t="s">
        <v>993</v>
      </c>
      <c r="V1038">
        <f t="shared" si="161"/>
        <v>222135</v>
      </c>
      <c r="W1038" t="str">
        <f t="shared" si="162"/>
        <v>Gordon Price School</v>
      </c>
      <c r="X1038" t="str">
        <f>VLOOKUP($C1038,$AJ$3:$AN$4906,3,FALSE)</f>
        <v>11 Guildwood Drive</v>
      </c>
      <c r="Y1038" t="str">
        <f>VLOOKUP($C1038,$AJ$3:$AN$4906,4,FALSE)</f>
        <v>Hamilton</v>
      </c>
      <c r="Z1038" t="str">
        <f>VLOOKUP($C1038,$AJ$3:$AN$4906,5,FALSE)</f>
        <v>L9C7K2</v>
      </c>
      <c r="AA1038">
        <f t="shared" si="163"/>
        <v>44.1</v>
      </c>
      <c r="AB1038">
        <f t="shared" si="164"/>
        <v>-1.2</v>
      </c>
      <c r="AC1038">
        <f t="shared" si="165"/>
        <v>39.799999999999997</v>
      </c>
      <c r="AD1038">
        <f t="shared" si="166"/>
        <v>-1.1000000000000001</v>
      </c>
      <c r="AE1038">
        <f t="shared" si="167"/>
        <v>52.4</v>
      </c>
      <c r="AF1038">
        <f t="shared" si="168"/>
        <v>-2.7</v>
      </c>
      <c r="AG1038">
        <f t="shared" si="169"/>
        <v>20.399999999999999</v>
      </c>
      <c r="AH1038">
        <f t="shared" si="170"/>
        <v>-1.7</v>
      </c>
      <c r="AJ1038" s="9">
        <v>812896</v>
      </c>
      <c r="AK1038" t="s">
        <v>6205</v>
      </c>
      <c r="AL1038" t="s">
        <v>6206</v>
      </c>
      <c r="AM1038" t="s">
        <v>4192</v>
      </c>
      <c r="AN1038" t="s">
        <v>6207</v>
      </c>
    </row>
    <row r="1039" spans="1:40" x14ac:dyDescent="0.3">
      <c r="A1039" t="s">
        <v>993</v>
      </c>
      <c r="B1039" t="s">
        <v>1022</v>
      </c>
      <c r="C1039" s="10">
        <v>336649</v>
      </c>
      <c r="D1039">
        <v>47</v>
      </c>
      <c r="E1039">
        <v>13</v>
      </c>
      <c r="F1039">
        <v>81</v>
      </c>
      <c r="G1039">
        <v>123</v>
      </c>
      <c r="H1039">
        <v>0</v>
      </c>
      <c r="I1039">
        <v>70.400000000000006</v>
      </c>
      <c r="J1039">
        <v>0</v>
      </c>
      <c r="K1039">
        <v>66.7</v>
      </c>
      <c r="L1039">
        <v>0</v>
      </c>
      <c r="M1039">
        <v>78.900000000000006</v>
      </c>
      <c r="N1039">
        <v>-0.6</v>
      </c>
      <c r="O1039">
        <v>38.200000000000003</v>
      </c>
      <c r="P1039">
        <v>-1.1000000000000001</v>
      </c>
      <c r="U1039" t="s">
        <v>993</v>
      </c>
      <c r="V1039" t="e">
        <f t="shared" si="161"/>
        <v>#N/A</v>
      </c>
      <c r="W1039" t="e">
        <f t="shared" si="162"/>
        <v>#N/A</v>
      </c>
      <c r="X1039" t="e">
        <f>VLOOKUP($C1039,$AJ$3:$AN$4906,3,FALSE)</f>
        <v>#N/A</v>
      </c>
      <c r="Y1039" t="e">
        <f>VLOOKUP($C1039,$AJ$3:$AN$4906,4,FALSE)</f>
        <v>#N/A</v>
      </c>
      <c r="Z1039" t="e">
        <f>VLOOKUP($C1039,$AJ$3:$AN$4906,5,FALSE)</f>
        <v>#N/A</v>
      </c>
      <c r="AA1039">
        <f t="shared" si="163"/>
        <v>70.400000000000006</v>
      </c>
      <c r="AB1039">
        <f t="shared" si="164"/>
        <v>0</v>
      </c>
      <c r="AC1039">
        <f t="shared" si="165"/>
        <v>66.7</v>
      </c>
      <c r="AD1039">
        <f t="shared" si="166"/>
        <v>0</v>
      </c>
      <c r="AE1039">
        <f t="shared" si="167"/>
        <v>78.900000000000006</v>
      </c>
      <c r="AF1039">
        <f t="shared" si="168"/>
        <v>-0.6</v>
      </c>
      <c r="AG1039">
        <f t="shared" si="169"/>
        <v>38.200000000000003</v>
      </c>
      <c r="AH1039">
        <f t="shared" si="170"/>
        <v>-1.1000000000000001</v>
      </c>
      <c r="AJ1039" s="9">
        <v>775797</v>
      </c>
      <c r="AK1039" t="s">
        <v>6208</v>
      </c>
      <c r="AL1039" t="s">
        <v>6209</v>
      </c>
      <c r="AM1039" t="s">
        <v>4249</v>
      </c>
      <c r="AN1039" t="s">
        <v>6210</v>
      </c>
    </row>
    <row r="1040" spans="1:40" x14ac:dyDescent="0.3">
      <c r="A1040" t="s">
        <v>993</v>
      </c>
      <c r="B1040" t="s">
        <v>1023</v>
      </c>
      <c r="C1040" s="10">
        <v>233552</v>
      </c>
      <c r="D1040">
        <v>60</v>
      </c>
      <c r="E1040">
        <v>10</v>
      </c>
      <c r="F1040">
        <v>217</v>
      </c>
      <c r="G1040">
        <v>192</v>
      </c>
      <c r="H1040">
        <v>0</v>
      </c>
      <c r="I1040">
        <v>53.7</v>
      </c>
      <c r="J1040">
        <v>-1.6</v>
      </c>
      <c r="K1040">
        <v>37.299999999999997</v>
      </c>
      <c r="L1040">
        <v>-2.8</v>
      </c>
      <c r="M1040">
        <v>75.5</v>
      </c>
      <c r="N1040">
        <v>-1.5</v>
      </c>
      <c r="O1040">
        <v>33.299999999999997</v>
      </c>
      <c r="P1040">
        <v>-2.1</v>
      </c>
      <c r="U1040" t="s">
        <v>993</v>
      </c>
      <c r="V1040">
        <f t="shared" si="161"/>
        <v>233552</v>
      </c>
      <c r="W1040" t="str">
        <f t="shared" si="162"/>
        <v>Guy B Brown Elementary Public School</v>
      </c>
      <c r="X1040" t="str">
        <f>VLOOKUP($C1040,$AJ$3:$AN$4906,3,FALSE)</f>
        <v>55 Braeheid Avenue</v>
      </c>
      <c r="Y1040" t="str">
        <f>VLOOKUP($C1040,$AJ$3:$AN$4906,4,FALSE)</f>
        <v>Waterdown</v>
      </c>
      <c r="Z1040" t="str">
        <f>VLOOKUP($C1040,$AJ$3:$AN$4906,5,FALSE)</f>
        <v>L8B0C5</v>
      </c>
      <c r="AA1040">
        <f t="shared" si="163"/>
        <v>53.7</v>
      </c>
      <c r="AB1040">
        <f t="shared" si="164"/>
        <v>-1.6</v>
      </c>
      <c r="AC1040">
        <f t="shared" si="165"/>
        <v>37.299999999999997</v>
      </c>
      <c r="AD1040">
        <f t="shared" si="166"/>
        <v>-2.8</v>
      </c>
      <c r="AE1040">
        <f t="shared" si="167"/>
        <v>75.5</v>
      </c>
      <c r="AF1040">
        <f t="shared" si="168"/>
        <v>-1.5</v>
      </c>
      <c r="AG1040">
        <f t="shared" si="169"/>
        <v>33.299999999999997</v>
      </c>
      <c r="AH1040">
        <f t="shared" si="170"/>
        <v>-2.1</v>
      </c>
      <c r="AJ1040" s="9">
        <v>738857</v>
      </c>
      <c r="AK1040" t="s">
        <v>6211</v>
      </c>
      <c r="AL1040" t="s">
        <v>6212</v>
      </c>
      <c r="AM1040" t="s">
        <v>4249</v>
      </c>
      <c r="AN1040" t="s">
        <v>6213</v>
      </c>
    </row>
    <row r="1041" spans="1:40" x14ac:dyDescent="0.3">
      <c r="A1041" t="s">
        <v>993</v>
      </c>
      <c r="B1041" t="s">
        <v>1024</v>
      </c>
      <c r="C1041" s="10">
        <v>252557</v>
      </c>
      <c r="D1041">
        <v>30</v>
      </c>
      <c r="E1041">
        <v>26</v>
      </c>
      <c r="F1041">
        <v>123</v>
      </c>
      <c r="G1041">
        <v>143</v>
      </c>
      <c r="H1041">
        <v>0</v>
      </c>
      <c r="I1041">
        <v>57.3</v>
      </c>
      <c r="J1041">
        <v>0</v>
      </c>
      <c r="K1041">
        <v>35.799999999999997</v>
      </c>
      <c r="L1041">
        <v>-1.2</v>
      </c>
      <c r="M1041">
        <v>63.3</v>
      </c>
      <c r="N1041">
        <v>-1.2</v>
      </c>
      <c r="O1041">
        <v>27.3</v>
      </c>
      <c r="P1041">
        <v>-0.9</v>
      </c>
      <c r="U1041" t="s">
        <v>993</v>
      </c>
      <c r="V1041">
        <f t="shared" si="161"/>
        <v>252557</v>
      </c>
      <c r="W1041" t="str">
        <f t="shared" si="162"/>
        <v>Helen Detwiler Junior Elementary School</v>
      </c>
      <c r="X1041" t="str">
        <f>VLOOKUP($C1041,$AJ$3:$AN$4906,3,FALSE)</f>
        <v>320 Brigade Drive</v>
      </c>
      <c r="Y1041" t="str">
        <f>VLOOKUP($C1041,$AJ$3:$AN$4906,4,FALSE)</f>
        <v>Hamilton</v>
      </c>
      <c r="Z1041" t="str">
        <f>VLOOKUP($C1041,$AJ$3:$AN$4906,5,FALSE)</f>
        <v>L9B2E3</v>
      </c>
      <c r="AA1041">
        <f t="shared" si="163"/>
        <v>57.3</v>
      </c>
      <c r="AB1041">
        <f t="shared" si="164"/>
        <v>0</v>
      </c>
      <c r="AC1041">
        <f t="shared" si="165"/>
        <v>35.799999999999997</v>
      </c>
      <c r="AD1041">
        <f t="shared" si="166"/>
        <v>-1.2</v>
      </c>
      <c r="AE1041">
        <f t="shared" si="167"/>
        <v>63.3</v>
      </c>
      <c r="AF1041">
        <f t="shared" si="168"/>
        <v>-1.2</v>
      </c>
      <c r="AG1041">
        <f t="shared" si="169"/>
        <v>27.3</v>
      </c>
      <c r="AH1041">
        <f t="shared" si="170"/>
        <v>-0.9</v>
      </c>
      <c r="AJ1041" s="9">
        <v>684199</v>
      </c>
      <c r="AK1041" t="s">
        <v>6214</v>
      </c>
      <c r="AL1041" t="s">
        <v>6215</v>
      </c>
      <c r="AM1041" t="s">
        <v>4192</v>
      </c>
      <c r="AN1041" t="s">
        <v>6216</v>
      </c>
    </row>
    <row r="1042" spans="1:40" x14ac:dyDescent="0.3">
      <c r="A1042" t="s">
        <v>993</v>
      </c>
      <c r="B1042" t="s">
        <v>1025</v>
      </c>
      <c r="C1042" s="10">
        <v>254096</v>
      </c>
      <c r="D1042">
        <v>13</v>
      </c>
      <c r="E1042">
        <v>42</v>
      </c>
      <c r="F1042">
        <v>72</v>
      </c>
      <c r="G1042">
        <v>85</v>
      </c>
      <c r="H1042">
        <v>0</v>
      </c>
      <c r="I1042">
        <v>48.6</v>
      </c>
      <c r="J1042">
        <v>0.9</v>
      </c>
      <c r="K1042">
        <v>31.9</v>
      </c>
      <c r="L1042">
        <v>0.7</v>
      </c>
      <c r="M1042">
        <v>50.6</v>
      </c>
      <c r="N1042">
        <v>-0.8</v>
      </c>
      <c r="O1042">
        <v>15.3</v>
      </c>
      <c r="P1042">
        <v>-0.4</v>
      </c>
      <c r="U1042" t="s">
        <v>993</v>
      </c>
      <c r="V1042">
        <f t="shared" si="161"/>
        <v>254096</v>
      </c>
      <c r="W1042" t="str">
        <f t="shared" si="162"/>
        <v>Hess Street Junior Public School</v>
      </c>
      <c r="X1042" t="str">
        <f>VLOOKUP($C1042,$AJ$3:$AN$4906,3,FALSE)</f>
        <v>107 Hess Street North</v>
      </c>
      <c r="Y1042" t="str">
        <f>VLOOKUP($C1042,$AJ$3:$AN$4906,4,FALSE)</f>
        <v>Hamilton</v>
      </c>
      <c r="Z1042" t="str">
        <f>VLOOKUP($C1042,$AJ$3:$AN$4906,5,FALSE)</f>
        <v>L8R2T1</v>
      </c>
      <c r="AA1042">
        <f t="shared" si="163"/>
        <v>48.6</v>
      </c>
      <c r="AB1042">
        <f t="shared" si="164"/>
        <v>0.9</v>
      </c>
      <c r="AC1042">
        <f t="shared" si="165"/>
        <v>31.9</v>
      </c>
      <c r="AD1042">
        <f t="shared" si="166"/>
        <v>0.7</v>
      </c>
      <c r="AE1042">
        <f t="shared" si="167"/>
        <v>50.6</v>
      </c>
      <c r="AF1042">
        <f t="shared" si="168"/>
        <v>-0.8</v>
      </c>
      <c r="AG1042">
        <f t="shared" si="169"/>
        <v>15.3</v>
      </c>
      <c r="AH1042">
        <f t="shared" si="170"/>
        <v>-0.4</v>
      </c>
      <c r="AJ1042" s="9">
        <v>783161</v>
      </c>
      <c r="AK1042" t="s">
        <v>6217</v>
      </c>
      <c r="AL1042" t="s">
        <v>6218</v>
      </c>
      <c r="AM1042" t="s">
        <v>4249</v>
      </c>
      <c r="AN1042" t="s">
        <v>6219</v>
      </c>
    </row>
    <row r="1043" spans="1:40" x14ac:dyDescent="0.3">
      <c r="A1043" t="s">
        <v>993</v>
      </c>
      <c r="B1043" t="s">
        <v>1026</v>
      </c>
      <c r="C1043" s="10">
        <v>256048</v>
      </c>
      <c r="D1043">
        <v>30</v>
      </c>
      <c r="E1043">
        <v>24</v>
      </c>
      <c r="F1043">
        <v>141</v>
      </c>
      <c r="G1043">
        <v>155</v>
      </c>
      <c r="H1043">
        <v>0</v>
      </c>
      <c r="I1043">
        <v>52.1</v>
      </c>
      <c r="J1043">
        <v>-0.5</v>
      </c>
      <c r="K1043">
        <v>34</v>
      </c>
      <c r="L1043">
        <v>-1.5</v>
      </c>
      <c r="M1043">
        <v>58.1</v>
      </c>
      <c r="N1043">
        <v>-1.9</v>
      </c>
      <c r="O1043">
        <v>29.7</v>
      </c>
      <c r="P1043">
        <v>-0.8</v>
      </c>
      <c r="U1043" t="s">
        <v>993</v>
      </c>
      <c r="V1043">
        <f t="shared" si="161"/>
        <v>256048</v>
      </c>
      <c r="W1043" t="str">
        <f t="shared" si="162"/>
        <v>Highview Public School</v>
      </c>
      <c r="X1043" t="str">
        <f>VLOOKUP($C1043,$AJ$3:$AN$4906,3,FALSE)</f>
        <v>1040 Queensdale Avenue East</v>
      </c>
      <c r="Y1043" t="str">
        <f>VLOOKUP($C1043,$AJ$3:$AN$4906,4,FALSE)</f>
        <v>Hamilton</v>
      </c>
      <c r="Z1043" t="str">
        <f>VLOOKUP($C1043,$AJ$3:$AN$4906,5,FALSE)</f>
        <v>L8T1J4</v>
      </c>
      <c r="AA1043">
        <f t="shared" si="163"/>
        <v>52.1</v>
      </c>
      <c r="AB1043">
        <f t="shared" si="164"/>
        <v>-0.5</v>
      </c>
      <c r="AC1043">
        <f t="shared" si="165"/>
        <v>34</v>
      </c>
      <c r="AD1043">
        <f t="shared" si="166"/>
        <v>-1.5</v>
      </c>
      <c r="AE1043">
        <f t="shared" si="167"/>
        <v>58.1</v>
      </c>
      <c r="AF1043">
        <f t="shared" si="168"/>
        <v>-1.9</v>
      </c>
      <c r="AG1043">
        <f t="shared" si="169"/>
        <v>29.7</v>
      </c>
      <c r="AH1043">
        <f t="shared" si="170"/>
        <v>-0.8</v>
      </c>
      <c r="AJ1043" s="9">
        <v>807712</v>
      </c>
      <c r="AK1043" t="s">
        <v>558</v>
      </c>
      <c r="AL1043" t="s">
        <v>6220</v>
      </c>
      <c r="AM1043" t="s">
        <v>4192</v>
      </c>
      <c r="AN1043" t="s">
        <v>6221</v>
      </c>
    </row>
    <row r="1044" spans="1:40" x14ac:dyDescent="0.3">
      <c r="A1044" t="s">
        <v>993</v>
      </c>
      <c r="B1044" t="s">
        <v>1027</v>
      </c>
      <c r="C1044" s="10">
        <v>220145</v>
      </c>
      <c r="D1044">
        <v>11</v>
      </c>
      <c r="E1044">
        <v>44</v>
      </c>
      <c r="F1044">
        <v>143</v>
      </c>
      <c r="G1044">
        <v>132</v>
      </c>
      <c r="H1044">
        <v>0</v>
      </c>
      <c r="I1044">
        <v>40.6</v>
      </c>
      <c r="J1044">
        <v>-0.1</v>
      </c>
      <c r="K1044">
        <v>33.6</v>
      </c>
      <c r="L1044">
        <v>0.1</v>
      </c>
      <c r="M1044">
        <v>61.4</v>
      </c>
      <c r="N1044">
        <v>0</v>
      </c>
      <c r="O1044">
        <v>23.5</v>
      </c>
      <c r="P1044">
        <v>0.1</v>
      </c>
      <c r="U1044" t="s">
        <v>993</v>
      </c>
      <c r="V1044">
        <f t="shared" si="161"/>
        <v>220145</v>
      </c>
      <c r="W1044" t="str">
        <f t="shared" si="162"/>
        <v>Hillcrest Elementary Public School</v>
      </c>
      <c r="X1044" t="str">
        <f>VLOOKUP($C1044,$AJ$3:$AN$4906,3,FALSE)</f>
        <v>40 Eastwood Street</v>
      </c>
      <c r="Y1044" t="str">
        <f>VLOOKUP($C1044,$AJ$3:$AN$4906,4,FALSE)</f>
        <v>Hamilton</v>
      </c>
      <c r="Z1044" t="str">
        <f>VLOOKUP($C1044,$AJ$3:$AN$4906,5,FALSE)</f>
        <v>L8H6R7</v>
      </c>
      <c r="AA1044">
        <f t="shared" si="163"/>
        <v>40.6</v>
      </c>
      <c r="AB1044">
        <f t="shared" si="164"/>
        <v>-0.1</v>
      </c>
      <c r="AC1044">
        <f t="shared" si="165"/>
        <v>33.6</v>
      </c>
      <c r="AD1044">
        <f t="shared" si="166"/>
        <v>0.1</v>
      </c>
      <c r="AE1044">
        <f t="shared" si="167"/>
        <v>61.4</v>
      </c>
      <c r="AF1044">
        <f t="shared" si="168"/>
        <v>0</v>
      </c>
      <c r="AG1044">
        <f t="shared" si="169"/>
        <v>23.5</v>
      </c>
      <c r="AH1044">
        <f t="shared" si="170"/>
        <v>0.1</v>
      </c>
      <c r="AJ1044" s="9">
        <v>860217</v>
      </c>
      <c r="AK1044" t="s">
        <v>559</v>
      </c>
      <c r="AL1044" t="s">
        <v>6222</v>
      </c>
      <c r="AM1044" t="s">
        <v>4450</v>
      </c>
      <c r="AN1044" t="s">
        <v>6223</v>
      </c>
    </row>
    <row r="1045" spans="1:40" x14ac:dyDescent="0.3">
      <c r="A1045" t="s">
        <v>993</v>
      </c>
      <c r="B1045" t="s">
        <v>1028</v>
      </c>
      <c r="C1045" s="10">
        <v>261378</v>
      </c>
      <c r="D1045">
        <v>36</v>
      </c>
      <c r="E1045">
        <v>30</v>
      </c>
      <c r="F1045">
        <v>80</v>
      </c>
      <c r="G1045">
        <v>58</v>
      </c>
      <c r="H1045">
        <v>0</v>
      </c>
      <c r="I1045">
        <v>58.8</v>
      </c>
      <c r="J1045">
        <v>0.2</v>
      </c>
      <c r="K1045">
        <v>41.3</v>
      </c>
      <c r="L1045">
        <v>-0.6</v>
      </c>
      <c r="M1045">
        <v>81</v>
      </c>
      <c r="N1045">
        <v>0.8</v>
      </c>
      <c r="O1045">
        <v>41.4</v>
      </c>
      <c r="P1045">
        <v>0.2</v>
      </c>
      <c r="U1045" t="s">
        <v>993</v>
      </c>
      <c r="V1045">
        <f t="shared" si="161"/>
        <v>261378</v>
      </c>
      <c r="W1045" t="str">
        <f t="shared" si="162"/>
        <v>Holbrook Junior Public School</v>
      </c>
      <c r="X1045" t="str">
        <f>VLOOKUP($C1045,$AJ$3:$AN$4906,3,FALSE)</f>
        <v>450 Sanatorium Road</v>
      </c>
      <c r="Y1045" t="str">
        <f>VLOOKUP($C1045,$AJ$3:$AN$4906,4,FALSE)</f>
        <v>Hamilton</v>
      </c>
      <c r="Z1045" t="str">
        <f>VLOOKUP($C1045,$AJ$3:$AN$4906,5,FALSE)</f>
        <v>L9C2B1</v>
      </c>
      <c r="AA1045">
        <f t="shared" si="163"/>
        <v>58.8</v>
      </c>
      <c r="AB1045">
        <f t="shared" si="164"/>
        <v>0.2</v>
      </c>
      <c r="AC1045">
        <f t="shared" si="165"/>
        <v>41.3</v>
      </c>
      <c r="AD1045">
        <f t="shared" si="166"/>
        <v>-0.6</v>
      </c>
      <c r="AE1045">
        <f t="shared" si="167"/>
        <v>81</v>
      </c>
      <c r="AF1045">
        <f t="shared" si="168"/>
        <v>0.8</v>
      </c>
      <c r="AG1045">
        <f t="shared" si="169"/>
        <v>41.4</v>
      </c>
      <c r="AH1045">
        <f t="shared" si="170"/>
        <v>0.2</v>
      </c>
      <c r="AJ1045" s="9">
        <v>682438</v>
      </c>
      <c r="AK1045" t="s">
        <v>6224</v>
      </c>
      <c r="AL1045" t="s">
        <v>6225</v>
      </c>
      <c r="AM1045" t="s">
        <v>4249</v>
      </c>
      <c r="AN1045" t="s">
        <v>6226</v>
      </c>
    </row>
    <row r="1046" spans="1:40" x14ac:dyDescent="0.3">
      <c r="A1046" t="s">
        <v>993</v>
      </c>
      <c r="B1046" t="s">
        <v>1029</v>
      </c>
      <c r="C1046" s="10">
        <v>273201</v>
      </c>
      <c r="D1046">
        <v>22</v>
      </c>
      <c r="E1046">
        <v>28</v>
      </c>
      <c r="F1046">
        <v>141</v>
      </c>
      <c r="G1046">
        <v>115</v>
      </c>
      <c r="H1046">
        <v>0</v>
      </c>
      <c r="I1046">
        <v>47.2</v>
      </c>
      <c r="J1046">
        <v>-0.6</v>
      </c>
      <c r="K1046">
        <v>39</v>
      </c>
      <c r="L1046">
        <v>-0.6</v>
      </c>
      <c r="M1046">
        <v>62.6</v>
      </c>
      <c r="N1046">
        <v>-1</v>
      </c>
      <c r="O1046">
        <v>16.5</v>
      </c>
      <c r="P1046">
        <v>-1.4</v>
      </c>
      <c r="U1046" t="s">
        <v>993</v>
      </c>
      <c r="V1046">
        <f t="shared" si="161"/>
        <v>273201</v>
      </c>
      <c r="W1046" t="str">
        <f t="shared" si="162"/>
        <v>Huntington Park Junior Public School</v>
      </c>
      <c r="X1046" t="str">
        <f>VLOOKUP($C1046,$AJ$3:$AN$4906,3,FALSE)</f>
        <v>80 Kingslea Drive</v>
      </c>
      <c r="Y1046" t="str">
        <f>VLOOKUP($C1046,$AJ$3:$AN$4906,4,FALSE)</f>
        <v>Hamilton</v>
      </c>
      <c r="Z1046" t="str">
        <f>VLOOKUP($C1046,$AJ$3:$AN$4906,5,FALSE)</f>
        <v>L8T4A5</v>
      </c>
      <c r="AA1046">
        <f t="shared" si="163"/>
        <v>47.2</v>
      </c>
      <c r="AB1046">
        <f t="shared" si="164"/>
        <v>-0.6</v>
      </c>
      <c r="AC1046">
        <f t="shared" si="165"/>
        <v>39</v>
      </c>
      <c r="AD1046">
        <f t="shared" si="166"/>
        <v>-0.6</v>
      </c>
      <c r="AE1046">
        <f t="shared" si="167"/>
        <v>62.6</v>
      </c>
      <c r="AF1046">
        <f t="shared" si="168"/>
        <v>-1</v>
      </c>
      <c r="AG1046">
        <f t="shared" si="169"/>
        <v>16.5</v>
      </c>
      <c r="AH1046">
        <f t="shared" si="170"/>
        <v>-1.4</v>
      </c>
      <c r="AJ1046" s="9">
        <v>681937</v>
      </c>
      <c r="AK1046" t="s">
        <v>562</v>
      </c>
      <c r="AL1046" t="s">
        <v>6227</v>
      </c>
      <c r="AM1046" t="s">
        <v>4192</v>
      </c>
      <c r="AN1046" t="s">
        <v>6228</v>
      </c>
    </row>
    <row r="1047" spans="1:40" x14ac:dyDescent="0.3">
      <c r="A1047" t="s">
        <v>993</v>
      </c>
      <c r="B1047" t="s">
        <v>1030</v>
      </c>
      <c r="C1047" s="10">
        <v>281492</v>
      </c>
      <c r="D1047">
        <v>44</v>
      </c>
      <c r="E1047">
        <v>19</v>
      </c>
      <c r="F1047">
        <v>116</v>
      </c>
      <c r="G1047">
        <v>117</v>
      </c>
      <c r="H1047">
        <v>0</v>
      </c>
      <c r="I1047">
        <v>65.099999999999994</v>
      </c>
      <c r="J1047">
        <v>-0.1</v>
      </c>
      <c r="K1047">
        <v>44.8</v>
      </c>
      <c r="L1047">
        <v>-1.2</v>
      </c>
      <c r="M1047">
        <v>70.900000000000006</v>
      </c>
      <c r="N1047">
        <v>-1.2</v>
      </c>
      <c r="O1047">
        <v>35.9</v>
      </c>
      <c r="P1047">
        <v>-1</v>
      </c>
      <c r="U1047" t="s">
        <v>993</v>
      </c>
      <c r="V1047">
        <f t="shared" si="161"/>
        <v>281492</v>
      </c>
      <c r="W1047" t="str">
        <f t="shared" si="162"/>
        <v>James MacDonald Public School</v>
      </c>
      <c r="X1047" t="str">
        <f>VLOOKUP($C1047,$AJ$3:$AN$4906,3,FALSE)</f>
        <v>200 Chester Avenue</v>
      </c>
      <c r="Y1047" t="str">
        <f>VLOOKUP($C1047,$AJ$3:$AN$4906,4,FALSE)</f>
        <v>Hamilton</v>
      </c>
      <c r="Z1047" t="str">
        <f>VLOOKUP($C1047,$AJ$3:$AN$4906,5,FALSE)</f>
        <v>L9C2X1</v>
      </c>
      <c r="AA1047">
        <f t="shared" si="163"/>
        <v>65.099999999999994</v>
      </c>
      <c r="AB1047">
        <f t="shared" si="164"/>
        <v>-0.1</v>
      </c>
      <c r="AC1047">
        <f t="shared" si="165"/>
        <v>44.8</v>
      </c>
      <c r="AD1047">
        <f t="shared" si="166"/>
        <v>-1.2</v>
      </c>
      <c r="AE1047">
        <f t="shared" si="167"/>
        <v>70.900000000000006</v>
      </c>
      <c r="AF1047">
        <f t="shared" si="168"/>
        <v>-1.2</v>
      </c>
      <c r="AG1047">
        <f t="shared" si="169"/>
        <v>35.9</v>
      </c>
      <c r="AH1047">
        <f t="shared" si="170"/>
        <v>-1</v>
      </c>
      <c r="AJ1047" s="9">
        <v>706631</v>
      </c>
      <c r="AK1047" t="s">
        <v>6229</v>
      </c>
      <c r="AL1047" t="s">
        <v>6230</v>
      </c>
      <c r="AM1047" t="s">
        <v>4249</v>
      </c>
      <c r="AN1047" t="s">
        <v>6231</v>
      </c>
    </row>
    <row r="1048" spans="1:40" x14ac:dyDescent="0.3">
      <c r="A1048" t="s">
        <v>993</v>
      </c>
      <c r="B1048" t="s">
        <v>1031</v>
      </c>
      <c r="C1048" s="10">
        <v>281026</v>
      </c>
      <c r="D1048">
        <v>45</v>
      </c>
      <c r="E1048">
        <v>15</v>
      </c>
      <c r="F1048">
        <v>123</v>
      </c>
      <c r="G1048">
        <v>135</v>
      </c>
      <c r="H1048">
        <v>0</v>
      </c>
      <c r="I1048">
        <v>64.2</v>
      </c>
      <c r="J1048">
        <v>-0.1</v>
      </c>
      <c r="K1048">
        <v>52</v>
      </c>
      <c r="L1048">
        <v>-0.6</v>
      </c>
      <c r="M1048">
        <v>68.900000000000006</v>
      </c>
      <c r="N1048">
        <v>-1.3</v>
      </c>
      <c r="O1048">
        <v>30.4</v>
      </c>
      <c r="P1048">
        <v>-1.4</v>
      </c>
      <c r="U1048" t="s">
        <v>993</v>
      </c>
      <c r="V1048">
        <f t="shared" si="161"/>
        <v>281026</v>
      </c>
      <c r="W1048" t="str">
        <f t="shared" si="162"/>
        <v>Janet Lee Public School</v>
      </c>
      <c r="X1048" t="str">
        <f>VLOOKUP($C1048,$AJ$3:$AN$4906,3,FALSE)</f>
        <v>291 Winterberry Drive</v>
      </c>
      <c r="Y1048" t="str">
        <f>VLOOKUP($C1048,$AJ$3:$AN$4906,4,FALSE)</f>
        <v>Stoney Creek</v>
      </c>
      <c r="Z1048" t="str">
        <f>VLOOKUP($C1048,$AJ$3:$AN$4906,5,FALSE)</f>
        <v>L8J2N5</v>
      </c>
      <c r="AA1048">
        <f t="shared" si="163"/>
        <v>64.2</v>
      </c>
      <c r="AB1048">
        <f t="shared" si="164"/>
        <v>-0.1</v>
      </c>
      <c r="AC1048">
        <f t="shared" si="165"/>
        <v>52</v>
      </c>
      <c r="AD1048">
        <f t="shared" si="166"/>
        <v>-0.6</v>
      </c>
      <c r="AE1048">
        <f t="shared" si="167"/>
        <v>68.900000000000006</v>
      </c>
      <c r="AF1048">
        <f t="shared" si="168"/>
        <v>-1.3</v>
      </c>
      <c r="AG1048">
        <f t="shared" si="169"/>
        <v>30.4</v>
      </c>
      <c r="AH1048">
        <f t="shared" si="170"/>
        <v>-1.4</v>
      </c>
      <c r="AJ1048" s="9">
        <v>776175</v>
      </c>
      <c r="AK1048" t="s">
        <v>6232</v>
      </c>
      <c r="AL1048" t="s">
        <v>6233</v>
      </c>
      <c r="AM1048" t="s">
        <v>4192</v>
      </c>
      <c r="AN1048" t="s">
        <v>6234</v>
      </c>
    </row>
    <row r="1049" spans="1:40" x14ac:dyDescent="0.3">
      <c r="A1049" t="s">
        <v>993</v>
      </c>
      <c r="B1049" t="s">
        <v>1032</v>
      </c>
      <c r="C1049" s="10">
        <v>495379</v>
      </c>
      <c r="D1049">
        <v>52</v>
      </c>
      <c r="E1049">
        <v>23</v>
      </c>
      <c r="G1049">
        <v>386</v>
      </c>
      <c r="H1049">
        <v>1</v>
      </c>
      <c r="M1049">
        <v>67.900000000000006</v>
      </c>
      <c r="N1049">
        <v>-0.6</v>
      </c>
      <c r="O1049">
        <v>33.200000000000003</v>
      </c>
      <c r="P1049">
        <v>-0.8</v>
      </c>
      <c r="U1049" t="s">
        <v>993</v>
      </c>
      <c r="V1049">
        <f t="shared" si="161"/>
        <v>495379</v>
      </c>
      <c r="W1049" t="str">
        <f t="shared" si="162"/>
        <v>Kanétskare Elementary School Middle School</v>
      </c>
      <c r="X1049" t="str">
        <f>VLOOKUP($C1049,$AJ$3:$AN$4906,3,FALSE)</f>
        <v>222 Robinson Street</v>
      </c>
      <c r="Y1049" t="str">
        <f>VLOOKUP($C1049,$AJ$3:$AN$4906,4,FALSE)</f>
        <v>Hamilton</v>
      </c>
      <c r="Z1049" t="str">
        <f>VLOOKUP($C1049,$AJ$3:$AN$4906,5,FALSE)</f>
        <v>L8P1Z9</v>
      </c>
      <c r="AA1049">
        <f t="shared" si="163"/>
        <v>0</v>
      </c>
      <c r="AB1049">
        <f t="shared" si="164"/>
        <v>0</v>
      </c>
      <c r="AC1049">
        <f t="shared" si="165"/>
        <v>0</v>
      </c>
      <c r="AD1049">
        <f t="shared" si="166"/>
        <v>0</v>
      </c>
      <c r="AE1049">
        <f t="shared" si="167"/>
        <v>67.900000000000006</v>
      </c>
      <c r="AF1049">
        <f t="shared" si="168"/>
        <v>-0.6</v>
      </c>
      <c r="AG1049">
        <f t="shared" si="169"/>
        <v>33.200000000000003</v>
      </c>
      <c r="AH1049">
        <f t="shared" si="170"/>
        <v>-0.8</v>
      </c>
      <c r="AJ1049" s="9">
        <v>696056</v>
      </c>
      <c r="AK1049" t="s">
        <v>6235</v>
      </c>
      <c r="AL1049" t="s">
        <v>6236</v>
      </c>
      <c r="AM1049" t="s">
        <v>4249</v>
      </c>
      <c r="AN1049" t="s">
        <v>6237</v>
      </c>
    </row>
    <row r="1050" spans="1:40" x14ac:dyDescent="0.3">
      <c r="A1050" t="s">
        <v>993</v>
      </c>
      <c r="B1050" t="s">
        <v>1033</v>
      </c>
      <c r="C1050" s="10">
        <v>303755</v>
      </c>
      <c r="D1050">
        <v>33</v>
      </c>
      <c r="E1050">
        <v>28</v>
      </c>
      <c r="F1050">
        <v>177</v>
      </c>
      <c r="G1050">
        <v>171</v>
      </c>
      <c r="H1050">
        <v>0</v>
      </c>
      <c r="I1050">
        <v>36.200000000000003</v>
      </c>
      <c r="J1050">
        <v>-1</v>
      </c>
      <c r="K1050">
        <v>24.3</v>
      </c>
      <c r="L1050">
        <v>-1.5</v>
      </c>
      <c r="M1050">
        <v>63.2</v>
      </c>
      <c r="N1050">
        <v>-0.5</v>
      </c>
      <c r="O1050">
        <v>21.1</v>
      </c>
      <c r="P1050">
        <v>-1.1000000000000001</v>
      </c>
      <c r="U1050" t="s">
        <v>993</v>
      </c>
      <c r="V1050">
        <f t="shared" si="161"/>
        <v>303755</v>
      </c>
      <c r="W1050" t="str">
        <f t="shared" si="162"/>
        <v>Lake Avenue Public School</v>
      </c>
      <c r="X1050" t="str">
        <f>VLOOKUP($C1050,$AJ$3:$AN$4906,3,FALSE)</f>
        <v>157 Lake Avenue North</v>
      </c>
      <c r="Y1050" t="str">
        <f>VLOOKUP($C1050,$AJ$3:$AN$4906,4,FALSE)</f>
        <v>Stoney Creek</v>
      </c>
      <c r="Z1050" t="str">
        <f>VLOOKUP($C1050,$AJ$3:$AN$4906,5,FALSE)</f>
        <v>L8E1L5</v>
      </c>
      <c r="AA1050">
        <f t="shared" si="163"/>
        <v>36.200000000000003</v>
      </c>
      <c r="AB1050">
        <f t="shared" si="164"/>
        <v>-1</v>
      </c>
      <c r="AC1050">
        <f t="shared" si="165"/>
        <v>24.3</v>
      </c>
      <c r="AD1050">
        <f t="shared" si="166"/>
        <v>-1.5</v>
      </c>
      <c r="AE1050">
        <f t="shared" si="167"/>
        <v>63.2</v>
      </c>
      <c r="AF1050">
        <f t="shared" si="168"/>
        <v>-0.5</v>
      </c>
      <c r="AG1050">
        <f t="shared" si="169"/>
        <v>21.1</v>
      </c>
      <c r="AH1050">
        <f t="shared" si="170"/>
        <v>-1.1000000000000001</v>
      </c>
      <c r="AJ1050" s="9">
        <v>723967</v>
      </c>
      <c r="AK1050" t="s">
        <v>565</v>
      </c>
      <c r="AL1050" t="s">
        <v>6238</v>
      </c>
      <c r="AM1050" t="s">
        <v>4192</v>
      </c>
      <c r="AN1050" t="s">
        <v>6239</v>
      </c>
    </row>
    <row r="1051" spans="1:40" x14ac:dyDescent="0.3">
      <c r="A1051" t="s">
        <v>993</v>
      </c>
      <c r="B1051" t="s">
        <v>1034</v>
      </c>
      <c r="C1051" s="10">
        <v>94608</v>
      </c>
      <c r="D1051">
        <v>28</v>
      </c>
      <c r="E1051">
        <v>23</v>
      </c>
      <c r="F1051">
        <v>208</v>
      </c>
      <c r="G1051">
        <v>285</v>
      </c>
      <c r="H1051">
        <v>0</v>
      </c>
      <c r="I1051">
        <v>61.8</v>
      </c>
      <c r="J1051">
        <v>0.2</v>
      </c>
      <c r="K1051">
        <v>34.1</v>
      </c>
      <c r="L1051">
        <v>-1.4</v>
      </c>
      <c r="M1051">
        <v>62.8</v>
      </c>
      <c r="N1051">
        <v>-1.3</v>
      </c>
      <c r="O1051">
        <v>24.6</v>
      </c>
      <c r="P1051">
        <v>-1.1000000000000001</v>
      </c>
      <c r="U1051" t="s">
        <v>993</v>
      </c>
      <c r="V1051">
        <f t="shared" si="161"/>
        <v>94608</v>
      </c>
      <c r="W1051" t="str">
        <f t="shared" si="162"/>
        <v>Lawfield Elementary School</v>
      </c>
      <c r="X1051" t="str">
        <f>VLOOKUP($C1051,$AJ$3:$AN$4906,3,FALSE)</f>
        <v>45 Berko Avenue</v>
      </c>
      <c r="Y1051" t="str">
        <f>VLOOKUP($C1051,$AJ$3:$AN$4906,4,FALSE)</f>
        <v>Hamilton</v>
      </c>
      <c r="Z1051" t="str">
        <f>VLOOKUP($C1051,$AJ$3:$AN$4906,5,FALSE)</f>
        <v>L8V2R3</v>
      </c>
      <c r="AA1051">
        <f t="shared" si="163"/>
        <v>61.8</v>
      </c>
      <c r="AB1051">
        <f t="shared" si="164"/>
        <v>0.2</v>
      </c>
      <c r="AC1051">
        <f t="shared" si="165"/>
        <v>34.1</v>
      </c>
      <c r="AD1051">
        <f t="shared" si="166"/>
        <v>-1.4</v>
      </c>
      <c r="AE1051">
        <f t="shared" si="167"/>
        <v>62.8</v>
      </c>
      <c r="AF1051">
        <f t="shared" si="168"/>
        <v>-1.3</v>
      </c>
      <c r="AG1051">
        <f t="shared" si="169"/>
        <v>24.6</v>
      </c>
      <c r="AH1051">
        <f t="shared" si="170"/>
        <v>-1.1000000000000001</v>
      </c>
      <c r="AJ1051" s="9">
        <v>750557</v>
      </c>
      <c r="AK1051" t="s">
        <v>1898</v>
      </c>
      <c r="AL1051" t="s">
        <v>6240</v>
      </c>
      <c r="AM1051" t="s">
        <v>5892</v>
      </c>
      <c r="AN1051" t="s">
        <v>6241</v>
      </c>
    </row>
    <row r="1052" spans="1:40" x14ac:dyDescent="0.3">
      <c r="A1052" t="s">
        <v>993</v>
      </c>
      <c r="B1052" t="s">
        <v>674</v>
      </c>
      <c r="C1052" s="10">
        <v>313173</v>
      </c>
      <c r="D1052">
        <v>38</v>
      </c>
      <c r="E1052">
        <v>23</v>
      </c>
      <c r="F1052">
        <v>78</v>
      </c>
      <c r="G1052">
        <v>79</v>
      </c>
      <c r="H1052">
        <v>0</v>
      </c>
      <c r="I1052">
        <v>59.6</v>
      </c>
      <c r="J1052">
        <v>-0.2</v>
      </c>
      <c r="K1052">
        <v>46.2</v>
      </c>
      <c r="L1052">
        <v>-0.8</v>
      </c>
      <c r="M1052">
        <v>82.3</v>
      </c>
      <c r="N1052">
        <v>0.5</v>
      </c>
      <c r="O1052">
        <v>41.8</v>
      </c>
      <c r="P1052">
        <v>-0.2</v>
      </c>
      <c r="U1052" t="s">
        <v>993</v>
      </c>
      <c r="V1052">
        <f t="shared" si="161"/>
        <v>313173</v>
      </c>
      <c r="W1052" t="str">
        <f t="shared" si="162"/>
        <v>Lincoln Alexander Public School</v>
      </c>
      <c r="X1052" t="str">
        <f>VLOOKUP($C1052,$AJ$3:$AN$4906,3,FALSE)</f>
        <v>50 Ravenbury Drive</v>
      </c>
      <c r="Y1052" t="str">
        <f>VLOOKUP($C1052,$AJ$3:$AN$4906,4,FALSE)</f>
        <v>Hamilton</v>
      </c>
      <c r="Z1052" t="str">
        <f>VLOOKUP($C1052,$AJ$3:$AN$4906,5,FALSE)</f>
        <v>L8W2B5</v>
      </c>
      <c r="AA1052">
        <f t="shared" si="163"/>
        <v>59.6</v>
      </c>
      <c r="AB1052">
        <f t="shared" si="164"/>
        <v>-0.2</v>
      </c>
      <c r="AC1052">
        <f t="shared" si="165"/>
        <v>46.2</v>
      </c>
      <c r="AD1052">
        <f t="shared" si="166"/>
        <v>-0.8</v>
      </c>
      <c r="AE1052">
        <f t="shared" si="167"/>
        <v>82.3</v>
      </c>
      <c r="AF1052">
        <f t="shared" si="168"/>
        <v>0.5</v>
      </c>
      <c r="AG1052">
        <f t="shared" si="169"/>
        <v>41.8</v>
      </c>
      <c r="AH1052">
        <f t="shared" si="170"/>
        <v>-0.2</v>
      </c>
      <c r="AJ1052" s="9">
        <v>724106</v>
      </c>
      <c r="AK1052" t="s">
        <v>568</v>
      </c>
      <c r="AL1052" t="s">
        <v>6242</v>
      </c>
      <c r="AM1052" t="s">
        <v>4249</v>
      </c>
      <c r="AN1052" t="s">
        <v>6243</v>
      </c>
    </row>
    <row r="1053" spans="1:40" x14ac:dyDescent="0.3">
      <c r="A1053" t="s">
        <v>993</v>
      </c>
      <c r="B1053" t="s">
        <v>1035</v>
      </c>
      <c r="C1053" s="10">
        <v>314544</v>
      </c>
      <c r="D1053">
        <v>20</v>
      </c>
      <c r="E1053">
        <v>26</v>
      </c>
      <c r="F1053">
        <v>97</v>
      </c>
      <c r="G1053">
        <v>108</v>
      </c>
      <c r="H1053">
        <v>0</v>
      </c>
      <c r="I1053">
        <v>39.200000000000003</v>
      </c>
      <c r="J1053">
        <v>-1.2</v>
      </c>
      <c r="K1053">
        <v>26.8</v>
      </c>
      <c r="L1053">
        <v>-1.7</v>
      </c>
      <c r="M1053">
        <v>65.3</v>
      </c>
      <c r="N1053">
        <v>-0.6</v>
      </c>
      <c r="O1053">
        <v>20.399999999999999</v>
      </c>
      <c r="P1053">
        <v>-1</v>
      </c>
      <c r="U1053" t="s">
        <v>993</v>
      </c>
      <c r="V1053">
        <f t="shared" si="161"/>
        <v>314544</v>
      </c>
      <c r="W1053" t="str">
        <f t="shared" si="162"/>
        <v>Lisgar Junior Public School</v>
      </c>
      <c r="X1053" t="str">
        <f>VLOOKUP($C1053,$AJ$3:$AN$4906,3,FALSE)</f>
        <v>110 Anson Avenue</v>
      </c>
      <c r="Y1053" t="str">
        <f>VLOOKUP($C1053,$AJ$3:$AN$4906,4,FALSE)</f>
        <v>Hamilton</v>
      </c>
      <c r="Z1053" t="str">
        <f>VLOOKUP($C1053,$AJ$3:$AN$4906,5,FALSE)</f>
        <v>L8T2X6</v>
      </c>
      <c r="AA1053">
        <f t="shared" si="163"/>
        <v>39.200000000000003</v>
      </c>
      <c r="AB1053">
        <f t="shared" si="164"/>
        <v>-1.2</v>
      </c>
      <c r="AC1053">
        <f t="shared" si="165"/>
        <v>26.8</v>
      </c>
      <c r="AD1053">
        <f t="shared" si="166"/>
        <v>-1.7</v>
      </c>
      <c r="AE1053">
        <f t="shared" si="167"/>
        <v>65.3</v>
      </c>
      <c r="AF1053">
        <f t="shared" si="168"/>
        <v>-0.6</v>
      </c>
      <c r="AG1053">
        <f t="shared" si="169"/>
        <v>20.399999999999999</v>
      </c>
      <c r="AH1053">
        <f t="shared" si="170"/>
        <v>-1</v>
      </c>
      <c r="AJ1053" s="9">
        <v>721020</v>
      </c>
      <c r="AK1053" t="s">
        <v>6244</v>
      </c>
      <c r="AL1053" t="s">
        <v>6245</v>
      </c>
      <c r="AM1053" t="s">
        <v>4192</v>
      </c>
      <c r="AN1053" t="s">
        <v>6246</v>
      </c>
    </row>
    <row r="1054" spans="1:40" x14ac:dyDescent="0.3">
      <c r="A1054" t="s">
        <v>993</v>
      </c>
      <c r="B1054" t="s">
        <v>1036</v>
      </c>
      <c r="C1054" s="10">
        <v>345873</v>
      </c>
      <c r="D1054">
        <v>55</v>
      </c>
      <c r="E1054">
        <v>14</v>
      </c>
      <c r="F1054">
        <v>238</v>
      </c>
      <c r="H1054">
        <v>0</v>
      </c>
      <c r="I1054">
        <v>60.1</v>
      </c>
      <c r="J1054">
        <v>-0.8</v>
      </c>
      <c r="K1054">
        <v>45.4</v>
      </c>
      <c r="L1054">
        <v>-1.7</v>
      </c>
      <c r="U1054" t="s">
        <v>993</v>
      </c>
      <c r="V1054">
        <f t="shared" si="161"/>
        <v>345873</v>
      </c>
      <c r="W1054" t="str">
        <f t="shared" si="162"/>
        <v>Mary Hopkins Public School</v>
      </c>
      <c r="X1054" t="str">
        <f>VLOOKUP($C1054,$AJ$3:$AN$4906,3,FALSE)</f>
        <v>211 Mill Street North</v>
      </c>
      <c r="Y1054" t="str">
        <f>VLOOKUP($C1054,$AJ$3:$AN$4906,4,FALSE)</f>
        <v>Waterdown</v>
      </c>
      <c r="Z1054" t="str">
        <f>VLOOKUP($C1054,$AJ$3:$AN$4906,5,FALSE)</f>
        <v>L0R2H0</v>
      </c>
      <c r="AA1054">
        <f t="shared" si="163"/>
        <v>60.1</v>
      </c>
      <c r="AB1054">
        <f t="shared" si="164"/>
        <v>-0.8</v>
      </c>
      <c r="AC1054">
        <f t="shared" si="165"/>
        <v>45.4</v>
      </c>
      <c r="AD1054">
        <f t="shared" si="166"/>
        <v>-1.7</v>
      </c>
      <c r="AE1054">
        <f t="shared" si="167"/>
        <v>0</v>
      </c>
      <c r="AF1054">
        <f t="shared" si="168"/>
        <v>0</v>
      </c>
      <c r="AG1054">
        <f t="shared" si="169"/>
        <v>0</v>
      </c>
      <c r="AH1054">
        <f t="shared" si="170"/>
        <v>0</v>
      </c>
      <c r="AJ1054" s="9">
        <v>688182</v>
      </c>
      <c r="AK1054" t="s">
        <v>6247</v>
      </c>
      <c r="AL1054" t="s">
        <v>6248</v>
      </c>
      <c r="AM1054" t="s">
        <v>4192</v>
      </c>
      <c r="AN1054" t="s">
        <v>6249</v>
      </c>
    </row>
    <row r="1055" spans="1:40" x14ac:dyDescent="0.3">
      <c r="A1055" t="s">
        <v>993</v>
      </c>
      <c r="B1055" t="s">
        <v>1037</v>
      </c>
      <c r="C1055" s="10">
        <v>360309</v>
      </c>
      <c r="D1055">
        <v>21</v>
      </c>
      <c r="E1055">
        <v>34</v>
      </c>
      <c r="F1055">
        <v>85</v>
      </c>
      <c r="G1055">
        <v>130</v>
      </c>
      <c r="H1055">
        <v>0</v>
      </c>
      <c r="I1055">
        <v>41.8</v>
      </c>
      <c r="J1055">
        <v>-0.8</v>
      </c>
      <c r="K1055">
        <v>31.8</v>
      </c>
      <c r="L1055">
        <v>-1</v>
      </c>
      <c r="M1055">
        <v>55</v>
      </c>
      <c r="N1055">
        <v>-1.5</v>
      </c>
      <c r="O1055">
        <v>29.2</v>
      </c>
      <c r="P1055">
        <v>-0.1</v>
      </c>
      <c r="U1055" t="s">
        <v>993</v>
      </c>
      <c r="V1055">
        <f t="shared" si="161"/>
        <v>360309</v>
      </c>
      <c r="W1055" t="str">
        <f t="shared" si="162"/>
        <v>Memorial Elementary School Public School</v>
      </c>
      <c r="X1055" t="str">
        <f>VLOOKUP($C1055,$AJ$3:$AN$4906,3,FALSE)</f>
        <v>1175 Main Street East</v>
      </c>
      <c r="Y1055" t="str">
        <f>VLOOKUP($C1055,$AJ$3:$AN$4906,4,FALSE)</f>
        <v>Hamilton</v>
      </c>
      <c r="Z1055" t="str">
        <f>VLOOKUP($C1055,$AJ$3:$AN$4906,5,FALSE)</f>
        <v>L8M1P3</v>
      </c>
      <c r="AA1055">
        <f t="shared" si="163"/>
        <v>41.8</v>
      </c>
      <c r="AB1055">
        <f t="shared" si="164"/>
        <v>-0.8</v>
      </c>
      <c r="AC1055">
        <f t="shared" si="165"/>
        <v>31.8</v>
      </c>
      <c r="AD1055">
        <f t="shared" si="166"/>
        <v>-1</v>
      </c>
      <c r="AE1055">
        <f t="shared" si="167"/>
        <v>55</v>
      </c>
      <c r="AF1055">
        <f t="shared" si="168"/>
        <v>-1.5</v>
      </c>
      <c r="AG1055">
        <f t="shared" si="169"/>
        <v>29.2</v>
      </c>
      <c r="AH1055">
        <f t="shared" si="170"/>
        <v>-0.1</v>
      </c>
      <c r="AJ1055" s="9">
        <v>864570</v>
      </c>
      <c r="AK1055" t="s">
        <v>6250</v>
      </c>
      <c r="AL1055" t="s">
        <v>6251</v>
      </c>
      <c r="AM1055" t="s">
        <v>5892</v>
      </c>
      <c r="AN1055" t="s">
        <v>6252</v>
      </c>
    </row>
    <row r="1056" spans="1:40" x14ac:dyDescent="0.3">
      <c r="A1056" t="s">
        <v>993</v>
      </c>
      <c r="B1056" t="s">
        <v>1038</v>
      </c>
      <c r="C1056" s="10">
        <v>364983</v>
      </c>
      <c r="D1056">
        <v>39</v>
      </c>
      <c r="E1056">
        <v>11</v>
      </c>
      <c r="F1056">
        <v>75</v>
      </c>
      <c r="H1056">
        <v>0</v>
      </c>
      <c r="I1056">
        <v>76</v>
      </c>
      <c r="J1056">
        <v>0.5</v>
      </c>
      <c r="K1056">
        <v>77.3</v>
      </c>
      <c r="L1056">
        <v>1.2</v>
      </c>
      <c r="U1056" t="s">
        <v>993</v>
      </c>
      <c r="V1056">
        <f t="shared" si="161"/>
        <v>364983</v>
      </c>
      <c r="W1056" t="str">
        <f t="shared" si="162"/>
        <v>Millgrove Public School</v>
      </c>
      <c r="X1056" t="str">
        <f>VLOOKUP($C1056,$AJ$3:$AN$4906,3,FALSE)</f>
        <v>375 5th Concession West</v>
      </c>
      <c r="Y1056" t="str">
        <f>VLOOKUP($C1056,$AJ$3:$AN$4906,4,FALSE)</f>
        <v>Millgrove</v>
      </c>
      <c r="Z1056" t="str">
        <f>VLOOKUP($C1056,$AJ$3:$AN$4906,5,FALSE)</f>
        <v>L0R1V0</v>
      </c>
      <c r="AA1056">
        <f t="shared" si="163"/>
        <v>76</v>
      </c>
      <c r="AB1056">
        <f t="shared" si="164"/>
        <v>0.5</v>
      </c>
      <c r="AC1056">
        <f t="shared" si="165"/>
        <v>77.3</v>
      </c>
      <c r="AD1056">
        <f t="shared" si="166"/>
        <v>1.2</v>
      </c>
      <c r="AE1056">
        <f t="shared" si="167"/>
        <v>0</v>
      </c>
      <c r="AF1056">
        <f t="shared" si="168"/>
        <v>0</v>
      </c>
      <c r="AG1056">
        <f t="shared" si="169"/>
        <v>0</v>
      </c>
      <c r="AH1056">
        <f t="shared" si="170"/>
        <v>0</v>
      </c>
      <c r="AJ1056" s="9">
        <v>736228</v>
      </c>
      <c r="AK1056" t="s">
        <v>6253</v>
      </c>
      <c r="AL1056" t="s">
        <v>6254</v>
      </c>
      <c r="AM1056" t="s">
        <v>4249</v>
      </c>
      <c r="AN1056" t="s">
        <v>6255</v>
      </c>
    </row>
    <row r="1057" spans="1:40" x14ac:dyDescent="0.3">
      <c r="A1057" t="s">
        <v>993</v>
      </c>
      <c r="B1057" t="s">
        <v>1039</v>
      </c>
      <c r="C1057" s="10">
        <v>375900</v>
      </c>
      <c r="D1057">
        <v>40</v>
      </c>
      <c r="E1057">
        <v>18</v>
      </c>
      <c r="F1057">
        <v>148</v>
      </c>
      <c r="G1057">
        <v>150</v>
      </c>
      <c r="H1057">
        <v>0</v>
      </c>
      <c r="I1057">
        <v>55.4</v>
      </c>
      <c r="J1057">
        <v>-0.7</v>
      </c>
      <c r="K1057">
        <v>39.9</v>
      </c>
      <c r="L1057">
        <v>-1.5</v>
      </c>
      <c r="M1057">
        <v>66.7</v>
      </c>
      <c r="N1057">
        <v>-1.6</v>
      </c>
      <c r="O1057">
        <v>37.299999999999997</v>
      </c>
      <c r="P1057">
        <v>-0.8</v>
      </c>
      <c r="U1057" t="s">
        <v>993</v>
      </c>
      <c r="V1057">
        <f t="shared" si="161"/>
        <v>375900</v>
      </c>
      <c r="W1057" t="str">
        <f t="shared" si="162"/>
        <v>Mount Albion Public School</v>
      </c>
      <c r="X1057" t="str">
        <f>VLOOKUP($C1057,$AJ$3:$AN$4906,3,FALSE)</f>
        <v>24 Kennard Street</v>
      </c>
      <c r="Y1057" t="str">
        <f>VLOOKUP($C1057,$AJ$3:$AN$4906,4,FALSE)</f>
        <v>Stoney Creek</v>
      </c>
      <c r="Z1057" t="str">
        <f>VLOOKUP($C1057,$AJ$3:$AN$4906,5,FALSE)</f>
        <v>L8J2E5</v>
      </c>
      <c r="AA1057">
        <f t="shared" si="163"/>
        <v>55.4</v>
      </c>
      <c r="AB1057">
        <f t="shared" si="164"/>
        <v>-0.7</v>
      </c>
      <c r="AC1057">
        <f t="shared" si="165"/>
        <v>39.9</v>
      </c>
      <c r="AD1057">
        <f t="shared" si="166"/>
        <v>-1.5</v>
      </c>
      <c r="AE1057">
        <f t="shared" si="167"/>
        <v>66.7</v>
      </c>
      <c r="AF1057">
        <f t="shared" si="168"/>
        <v>-1.6</v>
      </c>
      <c r="AG1057">
        <f t="shared" si="169"/>
        <v>37.299999999999997</v>
      </c>
      <c r="AH1057">
        <f t="shared" si="170"/>
        <v>-0.8</v>
      </c>
      <c r="AJ1057" s="9">
        <v>784979</v>
      </c>
      <c r="AK1057" t="s">
        <v>6256</v>
      </c>
      <c r="AL1057" t="s">
        <v>6257</v>
      </c>
      <c r="AM1057" t="s">
        <v>4192</v>
      </c>
      <c r="AN1057" t="s">
        <v>6258</v>
      </c>
    </row>
    <row r="1058" spans="1:40" x14ac:dyDescent="0.3">
      <c r="A1058" t="s">
        <v>993</v>
      </c>
      <c r="B1058" t="s">
        <v>1040</v>
      </c>
      <c r="C1058" s="10">
        <v>376299</v>
      </c>
      <c r="D1058">
        <v>40</v>
      </c>
      <c r="E1058">
        <v>18</v>
      </c>
      <c r="F1058">
        <v>131</v>
      </c>
      <c r="G1058">
        <v>124</v>
      </c>
      <c r="H1058">
        <v>0</v>
      </c>
      <c r="I1058">
        <v>55.3</v>
      </c>
      <c r="J1058">
        <v>-0.9</v>
      </c>
      <c r="K1058">
        <v>53.4</v>
      </c>
      <c r="L1058">
        <v>-0.6</v>
      </c>
      <c r="M1058">
        <v>81.5</v>
      </c>
      <c r="N1058">
        <v>-0.1</v>
      </c>
      <c r="O1058">
        <v>44.4</v>
      </c>
      <c r="P1058">
        <v>-0.3</v>
      </c>
      <c r="U1058" t="s">
        <v>993</v>
      </c>
      <c r="V1058">
        <f t="shared" si="161"/>
        <v>376299</v>
      </c>
      <c r="W1058" t="str">
        <f t="shared" si="162"/>
        <v>Mount Hope Public School</v>
      </c>
      <c r="X1058" t="str">
        <f>VLOOKUP($C1058,$AJ$3:$AN$4906,3,FALSE)</f>
        <v>9149 Airport Road</v>
      </c>
      <c r="Y1058" t="str">
        <f>VLOOKUP($C1058,$AJ$3:$AN$4906,4,FALSE)</f>
        <v>Mount Hope</v>
      </c>
      <c r="Z1058" t="str">
        <f>VLOOKUP($C1058,$AJ$3:$AN$4906,5,FALSE)</f>
        <v>L0R1W0</v>
      </c>
      <c r="AA1058">
        <f t="shared" si="163"/>
        <v>55.3</v>
      </c>
      <c r="AB1058">
        <f t="shared" si="164"/>
        <v>-0.9</v>
      </c>
      <c r="AC1058">
        <f t="shared" si="165"/>
        <v>53.4</v>
      </c>
      <c r="AD1058">
        <f t="shared" si="166"/>
        <v>-0.6</v>
      </c>
      <c r="AE1058">
        <f t="shared" si="167"/>
        <v>81.5</v>
      </c>
      <c r="AF1058">
        <f t="shared" si="168"/>
        <v>-0.1</v>
      </c>
      <c r="AG1058">
        <f t="shared" si="169"/>
        <v>44.4</v>
      </c>
      <c r="AH1058">
        <f t="shared" si="170"/>
        <v>-0.3</v>
      </c>
      <c r="AJ1058" s="9">
        <v>733229</v>
      </c>
      <c r="AK1058" t="s">
        <v>990</v>
      </c>
      <c r="AL1058" t="s">
        <v>6259</v>
      </c>
      <c r="AM1058" t="s">
        <v>4249</v>
      </c>
      <c r="AN1058" t="s">
        <v>6260</v>
      </c>
    </row>
    <row r="1059" spans="1:40" x14ac:dyDescent="0.3">
      <c r="A1059" t="s">
        <v>993</v>
      </c>
      <c r="B1059" t="s">
        <v>1041</v>
      </c>
      <c r="C1059" s="10">
        <v>378178</v>
      </c>
      <c r="D1059">
        <v>57</v>
      </c>
      <c r="E1059">
        <v>12</v>
      </c>
      <c r="F1059">
        <v>91</v>
      </c>
      <c r="G1059">
        <v>82</v>
      </c>
      <c r="H1059">
        <v>0</v>
      </c>
      <c r="I1059">
        <v>62.6</v>
      </c>
      <c r="J1059">
        <v>-0.7</v>
      </c>
      <c r="K1059">
        <v>58.2</v>
      </c>
      <c r="L1059">
        <v>-0.7</v>
      </c>
      <c r="M1059">
        <v>85.4</v>
      </c>
      <c r="N1059">
        <v>-0.1</v>
      </c>
      <c r="O1059">
        <v>63.4</v>
      </c>
      <c r="P1059">
        <v>0.5</v>
      </c>
      <c r="U1059" t="s">
        <v>993</v>
      </c>
      <c r="V1059">
        <f t="shared" si="161"/>
        <v>378178</v>
      </c>
      <c r="W1059" t="str">
        <f t="shared" si="162"/>
        <v>Mountview Junior Public School</v>
      </c>
      <c r="X1059" t="str">
        <f>VLOOKUP($C1059,$AJ$3:$AN$4906,3,FALSE)</f>
        <v>59 Karen Crescent</v>
      </c>
      <c r="Y1059" t="str">
        <f>VLOOKUP($C1059,$AJ$3:$AN$4906,4,FALSE)</f>
        <v>Hamilton</v>
      </c>
      <c r="Z1059" t="str">
        <f>VLOOKUP($C1059,$AJ$3:$AN$4906,5,FALSE)</f>
        <v>L9C5M5</v>
      </c>
      <c r="AA1059">
        <f t="shared" si="163"/>
        <v>62.6</v>
      </c>
      <c r="AB1059">
        <f t="shared" si="164"/>
        <v>-0.7</v>
      </c>
      <c r="AC1059">
        <f t="shared" si="165"/>
        <v>58.2</v>
      </c>
      <c r="AD1059">
        <f t="shared" si="166"/>
        <v>-0.7</v>
      </c>
      <c r="AE1059">
        <f t="shared" si="167"/>
        <v>85.4</v>
      </c>
      <c r="AF1059">
        <f t="shared" si="168"/>
        <v>-0.1</v>
      </c>
      <c r="AG1059">
        <f t="shared" si="169"/>
        <v>63.4</v>
      </c>
      <c r="AH1059">
        <f t="shared" si="170"/>
        <v>0.5</v>
      </c>
      <c r="AJ1059" s="9">
        <v>863785</v>
      </c>
      <c r="AK1059" t="s">
        <v>6261</v>
      </c>
      <c r="AL1059" t="s">
        <v>6262</v>
      </c>
      <c r="AM1059" t="s">
        <v>4249</v>
      </c>
      <c r="AN1059" t="s">
        <v>6263</v>
      </c>
    </row>
    <row r="1060" spans="1:40" x14ac:dyDescent="0.3">
      <c r="A1060" t="s">
        <v>993</v>
      </c>
      <c r="B1060" t="s">
        <v>1042</v>
      </c>
      <c r="C1060" s="10">
        <v>412309</v>
      </c>
      <c r="D1060">
        <v>40</v>
      </c>
      <c r="E1060">
        <v>21</v>
      </c>
      <c r="F1060">
        <v>205</v>
      </c>
      <c r="G1060">
        <v>183</v>
      </c>
      <c r="H1060">
        <v>0</v>
      </c>
      <c r="I1060">
        <v>78.5</v>
      </c>
      <c r="J1060">
        <v>1.2</v>
      </c>
      <c r="K1060">
        <v>56.1</v>
      </c>
      <c r="L1060">
        <v>0</v>
      </c>
      <c r="M1060">
        <v>91.8</v>
      </c>
      <c r="N1060">
        <v>1.5</v>
      </c>
      <c r="O1060">
        <v>60.7</v>
      </c>
      <c r="P1060">
        <v>1.3</v>
      </c>
      <c r="U1060" t="s">
        <v>993</v>
      </c>
      <c r="V1060">
        <f t="shared" si="161"/>
        <v>412309</v>
      </c>
      <c r="W1060" t="str">
        <f t="shared" si="162"/>
        <v>Norwood Park Elementary School</v>
      </c>
      <c r="X1060" t="str">
        <f>VLOOKUP($C1060,$AJ$3:$AN$4906,3,FALSE)</f>
        <v>165 Terrace Drive</v>
      </c>
      <c r="Y1060" t="str">
        <f>VLOOKUP($C1060,$AJ$3:$AN$4906,4,FALSE)</f>
        <v>Hamilton</v>
      </c>
      <c r="Z1060" t="str">
        <f>VLOOKUP($C1060,$AJ$3:$AN$4906,5,FALSE)</f>
        <v>L9A2Z2</v>
      </c>
      <c r="AA1060">
        <f t="shared" si="163"/>
        <v>78.5</v>
      </c>
      <c r="AB1060">
        <f t="shared" si="164"/>
        <v>1.2</v>
      </c>
      <c r="AC1060">
        <f t="shared" si="165"/>
        <v>56.1</v>
      </c>
      <c r="AD1060">
        <f t="shared" si="166"/>
        <v>0</v>
      </c>
      <c r="AE1060">
        <f t="shared" si="167"/>
        <v>91.8</v>
      </c>
      <c r="AF1060">
        <f t="shared" si="168"/>
        <v>1.5</v>
      </c>
      <c r="AG1060">
        <f t="shared" si="169"/>
        <v>60.7</v>
      </c>
      <c r="AH1060">
        <f t="shared" si="170"/>
        <v>1.3</v>
      </c>
      <c r="AJ1060" s="9">
        <v>843466</v>
      </c>
      <c r="AK1060" t="s">
        <v>6264</v>
      </c>
      <c r="AL1060" t="s">
        <v>6265</v>
      </c>
      <c r="AM1060" t="s">
        <v>4249</v>
      </c>
      <c r="AN1060" t="s">
        <v>6266</v>
      </c>
    </row>
    <row r="1061" spans="1:40" x14ac:dyDescent="0.3">
      <c r="A1061" t="s">
        <v>993</v>
      </c>
      <c r="B1061" t="s">
        <v>1043</v>
      </c>
      <c r="C1061" s="10">
        <v>434272</v>
      </c>
      <c r="D1061">
        <v>14</v>
      </c>
      <c r="E1061">
        <v>38</v>
      </c>
      <c r="F1061">
        <v>116</v>
      </c>
      <c r="H1061">
        <v>0</v>
      </c>
      <c r="I1061">
        <v>40.9</v>
      </c>
      <c r="J1061">
        <v>-0.4</v>
      </c>
      <c r="K1061">
        <v>25</v>
      </c>
      <c r="L1061">
        <v>-0.9</v>
      </c>
      <c r="U1061" t="s">
        <v>993</v>
      </c>
      <c r="V1061">
        <f t="shared" si="161"/>
        <v>434272</v>
      </c>
      <c r="W1061" t="str">
        <f t="shared" si="162"/>
        <v>Parkdale School</v>
      </c>
      <c r="X1061" t="str">
        <f>VLOOKUP($C1061,$AJ$3:$AN$4906,3,FALSE)</f>
        <v>139 Parkdale Avenue North</v>
      </c>
      <c r="Y1061" t="str">
        <f>VLOOKUP($C1061,$AJ$3:$AN$4906,4,FALSE)</f>
        <v>Hamilton</v>
      </c>
      <c r="Z1061" t="str">
        <f>VLOOKUP($C1061,$AJ$3:$AN$4906,5,FALSE)</f>
        <v>L8H5X3</v>
      </c>
      <c r="AA1061">
        <f t="shared" si="163"/>
        <v>40.9</v>
      </c>
      <c r="AB1061">
        <f t="shared" si="164"/>
        <v>-0.4</v>
      </c>
      <c r="AC1061">
        <f t="shared" si="165"/>
        <v>25</v>
      </c>
      <c r="AD1061">
        <f t="shared" si="166"/>
        <v>-0.9</v>
      </c>
      <c r="AE1061">
        <f t="shared" si="167"/>
        <v>0</v>
      </c>
      <c r="AF1061">
        <f t="shared" si="168"/>
        <v>0</v>
      </c>
      <c r="AG1061">
        <f t="shared" si="169"/>
        <v>0</v>
      </c>
      <c r="AH1061">
        <f t="shared" si="170"/>
        <v>0</v>
      </c>
      <c r="AJ1061" s="9">
        <v>685984</v>
      </c>
      <c r="AK1061" t="s">
        <v>6267</v>
      </c>
      <c r="AL1061" t="s">
        <v>6268</v>
      </c>
      <c r="AM1061" t="s">
        <v>4355</v>
      </c>
      <c r="AN1061" t="s">
        <v>6269</v>
      </c>
    </row>
    <row r="1062" spans="1:40" x14ac:dyDescent="0.3">
      <c r="A1062" t="s">
        <v>993</v>
      </c>
      <c r="B1062" t="s">
        <v>1044</v>
      </c>
      <c r="C1062" s="10">
        <v>437557</v>
      </c>
      <c r="D1062">
        <v>22</v>
      </c>
      <c r="E1062">
        <v>28</v>
      </c>
      <c r="F1062">
        <v>140</v>
      </c>
      <c r="G1062">
        <v>142</v>
      </c>
      <c r="H1062">
        <v>0</v>
      </c>
      <c r="I1062">
        <v>42.1</v>
      </c>
      <c r="J1062">
        <v>-0.7</v>
      </c>
      <c r="K1062">
        <v>32.9</v>
      </c>
      <c r="L1062">
        <v>-0.9</v>
      </c>
      <c r="M1062">
        <v>59.9</v>
      </c>
      <c r="N1062">
        <v>-1.1000000000000001</v>
      </c>
      <c r="O1062">
        <v>22.5</v>
      </c>
      <c r="P1062">
        <v>-1</v>
      </c>
      <c r="U1062" t="s">
        <v>993</v>
      </c>
      <c r="V1062">
        <f t="shared" si="161"/>
        <v>437557</v>
      </c>
      <c r="W1062" t="str">
        <f t="shared" si="162"/>
        <v>Pauline Johnson Public School</v>
      </c>
      <c r="X1062" t="str">
        <f>VLOOKUP($C1062,$AJ$3:$AN$4906,3,FALSE)</f>
        <v>25 Hummingbird Lane</v>
      </c>
      <c r="Y1062" t="str">
        <f>VLOOKUP($C1062,$AJ$3:$AN$4906,4,FALSE)</f>
        <v>Hamilton</v>
      </c>
      <c r="Z1062" t="str">
        <f>VLOOKUP($C1062,$AJ$3:$AN$4906,5,FALSE)</f>
        <v>L9A4B1</v>
      </c>
      <c r="AA1062">
        <f t="shared" si="163"/>
        <v>42.1</v>
      </c>
      <c r="AB1062">
        <f t="shared" si="164"/>
        <v>-0.7</v>
      </c>
      <c r="AC1062">
        <f t="shared" si="165"/>
        <v>32.9</v>
      </c>
      <c r="AD1062">
        <f t="shared" si="166"/>
        <v>-0.9</v>
      </c>
      <c r="AE1062">
        <f t="shared" si="167"/>
        <v>59.9</v>
      </c>
      <c r="AF1062">
        <f t="shared" si="168"/>
        <v>-1.1000000000000001</v>
      </c>
      <c r="AG1062">
        <f t="shared" si="169"/>
        <v>22.5</v>
      </c>
      <c r="AH1062">
        <f t="shared" si="170"/>
        <v>-1</v>
      </c>
      <c r="AJ1062" s="9">
        <v>860676</v>
      </c>
      <c r="AK1062" t="s">
        <v>6270</v>
      </c>
      <c r="AL1062" t="s">
        <v>6268</v>
      </c>
      <c r="AM1062" t="s">
        <v>4355</v>
      </c>
      <c r="AN1062" t="s">
        <v>6269</v>
      </c>
    </row>
    <row r="1063" spans="1:40" x14ac:dyDescent="0.3">
      <c r="A1063" t="s">
        <v>993</v>
      </c>
      <c r="B1063" t="s">
        <v>1045</v>
      </c>
      <c r="C1063" s="10">
        <v>25897</v>
      </c>
      <c r="D1063">
        <v>11</v>
      </c>
      <c r="E1063">
        <v>37</v>
      </c>
      <c r="F1063">
        <v>141</v>
      </c>
      <c r="G1063">
        <v>175</v>
      </c>
      <c r="H1063">
        <v>0</v>
      </c>
      <c r="I1063">
        <v>42.2</v>
      </c>
      <c r="J1063">
        <v>-0.2</v>
      </c>
      <c r="K1063">
        <v>22.7</v>
      </c>
      <c r="L1063">
        <v>-1</v>
      </c>
      <c r="M1063">
        <v>46.3</v>
      </c>
      <c r="N1063">
        <v>-1.8</v>
      </c>
      <c r="O1063">
        <v>16.600000000000001</v>
      </c>
      <c r="P1063">
        <v>-0.5</v>
      </c>
      <c r="U1063" t="s">
        <v>993</v>
      </c>
      <c r="V1063">
        <f t="shared" si="161"/>
        <v>25897</v>
      </c>
      <c r="W1063" t="str">
        <f t="shared" si="162"/>
        <v>Prince of Wales Elementary Public School</v>
      </c>
      <c r="X1063" t="str">
        <f>VLOOKUP($C1063,$AJ$3:$AN$4906,3,FALSE)</f>
        <v>77 Melrose Avenue North</v>
      </c>
      <c r="Y1063" t="str">
        <f>VLOOKUP($C1063,$AJ$3:$AN$4906,4,FALSE)</f>
        <v>Hamilton</v>
      </c>
      <c r="Z1063" t="str">
        <f>VLOOKUP($C1063,$AJ$3:$AN$4906,5,FALSE)</f>
        <v>L8L6X4</v>
      </c>
      <c r="AA1063">
        <f t="shared" si="163"/>
        <v>42.2</v>
      </c>
      <c r="AB1063">
        <f t="shared" si="164"/>
        <v>-0.2</v>
      </c>
      <c r="AC1063">
        <f t="shared" si="165"/>
        <v>22.7</v>
      </c>
      <c r="AD1063">
        <f t="shared" si="166"/>
        <v>-1</v>
      </c>
      <c r="AE1063">
        <f t="shared" si="167"/>
        <v>46.3</v>
      </c>
      <c r="AF1063">
        <f t="shared" si="168"/>
        <v>-1.8</v>
      </c>
      <c r="AG1063">
        <f t="shared" si="169"/>
        <v>16.600000000000001</v>
      </c>
      <c r="AH1063">
        <f t="shared" si="170"/>
        <v>-0.5</v>
      </c>
      <c r="AJ1063" s="9">
        <v>703923</v>
      </c>
      <c r="AK1063" t="s">
        <v>6271</v>
      </c>
      <c r="AL1063" t="s">
        <v>6272</v>
      </c>
      <c r="AM1063" t="s">
        <v>4433</v>
      </c>
      <c r="AN1063" t="s">
        <v>6273</v>
      </c>
    </row>
    <row r="1064" spans="1:40" x14ac:dyDescent="0.3">
      <c r="A1064" t="s">
        <v>993</v>
      </c>
      <c r="B1064" t="s">
        <v>1046</v>
      </c>
      <c r="C1064" s="10">
        <v>464430</v>
      </c>
      <c r="D1064">
        <v>10</v>
      </c>
      <c r="E1064">
        <v>39</v>
      </c>
      <c r="F1064">
        <v>149</v>
      </c>
      <c r="G1064">
        <v>153</v>
      </c>
      <c r="H1064">
        <v>0</v>
      </c>
      <c r="I1064">
        <v>54.4</v>
      </c>
      <c r="J1064">
        <v>0.7</v>
      </c>
      <c r="K1064">
        <v>37.6</v>
      </c>
      <c r="L1064">
        <v>0.2</v>
      </c>
      <c r="M1064">
        <v>58.8</v>
      </c>
      <c r="N1064">
        <v>-0.5</v>
      </c>
      <c r="O1064">
        <v>19</v>
      </c>
      <c r="P1064">
        <v>-0.3</v>
      </c>
      <c r="U1064" t="s">
        <v>993</v>
      </c>
      <c r="V1064">
        <f t="shared" si="161"/>
        <v>464430</v>
      </c>
      <c r="W1064" t="str">
        <f t="shared" si="162"/>
        <v>Queen Mary Public School</v>
      </c>
      <c r="X1064" t="str">
        <f>VLOOKUP($C1064,$AJ$3:$AN$4906,3,FALSE)</f>
        <v>1292 Cannon Street East</v>
      </c>
      <c r="Y1064" t="str">
        <f>VLOOKUP($C1064,$AJ$3:$AN$4906,4,FALSE)</f>
        <v>Hamilton</v>
      </c>
      <c r="Z1064" t="str">
        <f>VLOOKUP($C1064,$AJ$3:$AN$4906,5,FALSE)</f>
        <v>L8H1V6</v>
      </c>
      <c r="AA1064">
        <f t="shared" si="163"/>
        <v>54.4</v>
      </c>
      <c r="AB1064">
        <f t="shared" si="164"/>
        <v>0.7</v>
      </c>
      <c r="AC1064">
        <f t="shared" si="165"/>
        <v>37.6</v>
      </c>
      <c r="AD1064">
        <f t="shared" si="166"/>
        <v>0.2</v>
      </c>
      <c r="AE1064">
        <f t="shared" si="167"/>
        <v>58.8</v>
      </c>
      <c r="AF1064">
        <f t="shared" si="168"/>
        <v>-0.5</v>
      </c>
      <c r="AG1064">
        <f t="shared" si="169"/>
        <v>19</v>
      </c>
      <c r="AH1064">
        <f t="shared" si="170"/>
        <v>-0.3</v>
      </c>
      <c r="AJ1064" s="9">
        <v>806811</v>
      </c>
      <c r="AK1064" t="s">
        <v>6274</v>
      </c>
      <c r="AL1064" t="s">
        <v>6275</v>
      </c>
      <c r="AM1064" t="s">
        <v>4218</v>
      </c>
      <c r="AN1064" t="s">
        <v>6276</v>
      </c>
    </row>
    <row r="1065" spans="1:40" x14ac:dyDescent="0.3">
      <c r="A1065" t="s">
        <v>993</v>
      </c>
      <c r="B1065" t="s">
        <v>1047</v>
      </c>
      <c r="C1065" s="10">
        <v>548172</v>
      </c>
      <c r="D1065">
        <v>24</v>
      </c>
      <c r="E1065">
        <v>33</v>
      </c>
      <c r="F1065">
        <v>154</v>
      </c>
      <c r="G1065">
        <v>154</v>
      </c>
      <c r="H1065">
        <v>0</v>
      </c>
      <c r="I1065">
        <v>34.1</v>
      </c>
      <c r="J1065">
        <v>-0.8</v>
      </c>
      <c r="K1065">
        <v>20.8</v>
      </c>
      <c r="L1065">
        <v>-1.2</v>
      </c>
      <c r="M1065">
        <v>59.4</v>
      </c>
      <c r="N1065">
        <v>-0.3</v>
      </c>
      <c r="O1065">
        <v>20.8</v>
      </c>
      <c r="P1065">
        <v>-0.6</v>
      </c>
      <c r="U1065" t="s">
        <v>993</v>
      </c>
      <c r="V1065">
        <f t="shared" si="161"/>
        <v>548172</v>
      </c>
      <c r="W1065" t="str">
        <f t="shared" si="162"/>
        <v>Queen Victoria Elementary Public School</v>
      </c>
      <c r="X1065" t="str">
        <f>VLOOKUP($C1065,$AJ$3:$AN$4906,3,FALSE)</f>
        <v>166 Forest Avenue</v>
      </c>
      <c r="Y1065" t="str">
        <f>VLOOKUP($C1065,$AJ$3:$AN$4906,4,FALSE)</f>
        <v>Hamilton</v>
      </c>
      <c r="Z1065" t="str">
        <f>VLOOKUP($C1065,$AJ$3:$AN$4906,5,FALSE)</f>
        <v>L8N0A5</v>
      </c>
      <c r="AA1065">
        <f t="shared" si="163"/>
        <v>34.1</v>
      </c>
      <c r="AB1065">
        <f t="shared" si="164"/>
        <v>-0.8</v>
      </c>
      <c r="AC1065">
        <f t="shared" si="165"/>
        <v>20.8</v>
      </c>
      <c r="AD1065">
        <f t="shared" si="166"/>
        <v>-1.2</v>
      </c>
      <c r="AE1065">
        <f t="shared" si="167"/>
        <v>59.4</v>
      </c>
      <c r="AF1065">
        <f t="shared" si="168"/>
        <v>-0.3</v>
      </c>
      <c r="AG1065">
        <f t="shared" si="169"/>
        <v>20.8</v>
      </c>
      <c r="AH1065">
        <f t="shared" si="170"/>
        <v>-0.6</v>
      </c>
      <c r="AJ1065" s="9">
        <v>856989</v>
      </c>
      <c r="AK1065" t="s">
        <v>6277</v>
      </c>
      <c r="AL1065" t="s">
        <v>6275</v>
      </c>
      <c r="AM1065" t="s">
        <v>4218</v>
      </c>
      <c r="AN1065" t="s">
        <v>6276</v>
      </c>
    </row>
    <row r="1066" spans="1:40" x14ac:dyDescent="0.3">
      <c r="A1066" t="s">
        <v>993</v>
      </c>
      <c r="B1066" t="s">
        <v>1048</v>
      </c>
      <c r="C1066" s="10">
        <v>466387</v>
      </c>
      <c r="D1066">
        <v>37</v>
      </c>
      <c r="E1066">
        <v>26</v>
      </c>
      <c r="F1066">
        <v>96</v>
      </c>
      <c r="G1066">
        <v>95</v>
      </c>
      <c r="H1066">
        <v>0</v>
      </c>
      <c r="I1066">
        <v>68.8</v>
      </c>
      <c r="J1066">
        <v>0.8</v>
      </c>
      <c r="K1066">
        <v>49</v>
      </c>
      <c r="L1066">
        <v>0</v>
      </c>
      <c r="M1066">
        <v>67.400000000000006</v>
      </c>
      <c r="N1066">
        <v>-0.8</v>
      </c>
      <c r="O1066">
        <v>36.799999999999997</v>
      </c>
      <c r="P1066">
        <v>-0.3</v>
      </c>
      <c r="U1066" t="s">
        <v>993</v>
      </c>
      <c r="V1066">
        <f t="shared" si="161"/>
        <v>466387</v>
      </c>
      <c r="W1066" t="str">
        <f t="shared" si="162"/>
        <v>Queensdale School</v>
      </c>
      <c r="X1066" t="str">
        <f>VLOOKUP($C1066,$AJ$3:$AN$4906,3,FALSE)</f>
        <v>67 Queensdale Avenue East</v>
      </c>
      <c r="Y1066" t="str">
        <f>VLOOKUP($C1066,$AJ$3:$AN$4906,4,FALSE)</f>
        <v>Hamilton</v>
      </c>
      <c r="Z1066" t="str">
        <f>VLOOKUP($C1066,$AJ$3:$AN$4906,5,FALSE)</f>
        <v>L9A1K4</v>
      </c>
      <c r="AA1066">
        <f t="shared" si="163"/>
        <v>68.8</v>
      </c>
      <c r="AB1066">
        <f t="shared" si="164"/>
        <v>0.8</v>
      </c>
      <c r="AC1066">
        <f t="shared" si="165"/>
        <v>49</v>
      </c>
      <c r="AD1066">
        <f t="shared" si="166"/>
        <v>0</v>
      </c>
      <c r="AE1066">
        <f t="shared" si="167"/>
        <v>67.400000000000006</v>
      </c>
      <c r="AF1066">
        <f t="shared" si="168"/>
        <v>-0.8</v>
      </c>
      <c r="AG1066">
        <f t="shared" si="169"/>
        <v>36.799999999999997</v>
      </c>
      <c r="AH1066">
        <f t="shared" si="170"/>
        <v>-0.3</v>
      </c>
      <c r="AJ1066" s="9">
        <v>682867</v>
      </c>
      <c r="AK1066" t="s">
        <v>6278</v>
      </c>
      <c r="AL1066" t="s">
        <v>6279</v>
      </c>
      <c r="AM1066" t="s">
        <v>4433</v>
      </c>
      <c r="AN1066" t="s">
        <v>6280</v>
      </c>
    </row>
    <row r="1067" spans="1:40" x14ac:dyDescent="0.3">
      <c r="A1067" t="s">
        <v>993</v>
      </c>
      <c r="B1067" t="s">
        <v>1049</v>
      </c>
      <c r="C1067" s="10">
        <v>467324</v>
      </c>
      <c r="D1067">
        <v>40</v>
      </c>
      <c r="E1067">
        <v>21</v>
      </c>
      <c r="F1067">
        <v>168</v>
      </c>
      <c r="G1067">
        <v>259</v>
      </c>
      <c r="H1067">
        <v>0</v>
      </c>
      <c r="I1067">
        <v>54.8</v>
      </c>
      <c r="J1067">
        <v>-0.7</v>
      </c>
      <c r="K1067">
        <v>41.7</v>
      </c>
      <c r="L1067">
        <v>-1.3</v>
      </c>
      <c r="M1067">
        <v>72.2</v>
      </c>
      <c r="N1067">
        <v>-0.8</v>
      </c>
      <c r="O1067">
        <v>32.799999999999997</v>
      </c>
      <c r="P1067">
        <v>-1</v>
      </c>
      <c r="U1067" t="s">
        <v>993</v>
      </c>
      <c r="V1067">
        <f t="shared" si="161"/>
        <v>467324</v>
      </c>
      <c r="W1067" t="str">
        <f t="shared" si="162"/>
        <v>R A Riddell Public School</v>
      </c>
      <c r="X1067" t="str">
        <f>VLOOKUP($C1067,$AJ$3:$AN$4906,3,FALSE)</f>
        <v>200 Cranbrook Drive</v>
      </c>
      <c r="Y1067" t="str">
        <f>VLOOKUP($C1067,$AJ$3:$AN$4906,4,FALSE)</f>
        <v>Hamilton</v>
      </c>
      <c r="Z1067" t="str">
        <f>VLOOKUP($C1067,$AJ$3:$AN$4906,5,FALSE)</f>
        <v>L9C4S9</v>
      </c>
      <c r="AA1067">
        <f t="shared" si="163"/>
        <v>54.8</v>
      </c>
      <c r="AB1067">
        <f t="shared" si="164"/>
        <v>-0.7</v>
      </c>
      <c r="AC1067">
        <f t="shared" si="165"/>
        <v>41.7</v>
      </c>
      <c r="AD1067">
        <f t="shared" si="166"/>
        <v>-1.3</v>
      </c>
      <c r="AE1067">
        <f t="shared" si="167"/>
        <v>72.2</v>
      </c>
      <c r="AF1067">
        <f t="shared" si="168"/>
        <v>-0.8</v>
      </c>
      <c r="AG1067">
        <f t="shared" si="169"/>
        <v>32.799999999999997</v>
      </c>
      <c r="AH1067">
        <f t="shared" si="170"/>
        <v>-1</v>
      </c>
      <c r="AJ1067" s="9">
        <v>871140</v>
      </c>
      <c r="AK1067" t="s">
        <v>581</v>
      </c>
      <c r="AL1067" t="s">
        <v>6281</v>
      </c>
      <c r="AM1067" t="s">
        <v>4167</v>
      </c>
      <c r="AN1067" t="s">
        <v>6282</v>
      </c>
    </row>
    <row r="1068" spans="1:40" x14ac:dyDescent="0.3">
      <c r="A1068" t="s">
        <v>993</v>
      </c>
      <c r="B1068" t="s">
        <v>1050</v>
      </c>
      <c r="C1068" s="10">
        <v>476773</v>
      </c>
      <c r="D1068">
        <v>31</v>
      </c>
      <c r="E1068">
        <v>23</v>
      </c>
      <c r="F1068">
        <v>133</v>
      </c>
      <c r="G1068">
        <v>182</v>
      </c>
      <c r="H1068">
        <v>0</v>
      </c>
      <c r="I1068">
        <v>51.9</v>
      </c>
      <c r="J1068">
        <v>-0.5</v>
      </c>
      <c r="K1068">
        <v>42.9</v>
      </c>
      <c r="L1068">
        <v>-0.6</v>
      </c>
      <c r="M1068">
        <v>68.099999999999994</v>
      </c>
      <c r="N1068">
        <v>-0.9</v>
      </c>
      <c r="O1068">
        <v>37.9</v>
      </c>
      <c r="P1068">
        <v>-0.2</v>
      </c>
      <c r="U1068" t="s">
        <v>993</v>
      </c>
      <c r="V1068">
        <f t="shared" si="161"/>
        <v>476773</v>
      </c>
      <c r="W1068" t="str">
        <f t="shared" si="162"/>
        <v>Ray Lewis (Elementary) School</v>
      </c>
      <c r="X1068" t="str">
        <f>VLOOKUP($C1068,$AJ$3:$AN$4906,3,FALSE)</f>
        <v>27 Jessica Street</v>
      </c>
      <c r="Y1068" t="str">
        <f>VLOOKUP($C1068,$AJ$3:$AN$4906,4,FALSE)</f>
        <v>Hamilton</v>
      </c>
      <c r="Z1068" t="str">
        <f>VLOOKUP($C1068,$AJ$3:$AN$4906,5,FALSE)</f>
        <v>L8W4A1</v>
      </c>
      <c r="AA1068">
        <f t="shared" si="163"/>
        <v>51.9</v>
      </c>
      <c r="AB1068">
        <f t="shared" si="164"/>
        <v>-0.5</v>
      </c>
      <c r="AC1068">
        <f t="shared" si="165"/>
        <v>42.9</v>
      </c>
      <c r="AD1068">
        <f t="shared" si="166"/>
        <v>-0.6</v>
      </c>
      <c r="AE1068">
        <f t="shared" si="167"/>
        <v>68.099999999999994</v>
      </c>
      <c r="AF1068">
        <f t="shared" si="168"/>
        <v>-0.9</v>
      </c>
      <c r="AG1068">
        <f t="shared" si="169"/>
        <v>37.9</v>
      </c>
      <c r="AH1068">
        <f t="shared" si="170"/>
        <v>-0.2</v>
      </c>
      <c r="AJ1068" s="9">
        <v>710083</v>
      </c>
      <c r="AK1068" t="s">
        <v>6283</v>
      </c>
      <c r="AL1068" t="s">
        <v>6284</v>
      </c>
      <c r="AM1068" t="s">
        <v>4355</v>
      </c>
      <c r="AN1068" t="s">
        <v>6285</v>
      </c>
    </row>
    <row r="1069" spans="1:40" x14ac:dyDescent="0.3">
      <c r="A1069" t="s">
        <v>993</v>
      </c>
      <c r="B1069" t="s">
        <v>1051</v>
      </c>
      <c r="C1069" s="10">
        <v>480738</v>
      </c>
      <c r="D1069">
        <v>17</v>
      </c>
      <c r="E1069">
        <v>31</v>
      </c>
      <c r="F1069">
        <v>65</v>
      </c>
      <c r="H1069">
        <v>0</v>
      </c>
      <c r="I1069">
        <v>58.5</v>
      </c>
      <c r="J1069">
        <v>0.4</v>
      </c>
      <c r="K1069">
        <v>55.4</v>
      </c>
      <c r="L1069">
        <v>1</v>
      </c>
      <c r="U1069" t="s">
        <v>993</v>
      </c>
      <c r="V1069">
        <f t="shared" si="161"/>
        <v>480738</v>
      </c>
      <c r="W1069" t="str">
        <f t="shared" si="162"/>
        <v>Richard Beasley Junior Public School</v>
      </c>
      <c r="X1069" t="str">
        <f>VLOOKUP($C1069,$AJ$3:$AN$4906,3,FALSE)</f>
        <v>80 Currie Street</v>
      </c>
      <c r="Y1069" t="str">
        <f>VLOOKUP($C1069,$AJ$3:$AN$4906,4,FALSE)</f>
        <v>Hamilton</v>
      </c>
      <c r="Z1069" t="str">
        <f>VLOOKUP($C1069,$AJ$3:$AN$4906,5,FALSE)</f>
        <v>L8T3M9</v>
      </c>
      <c r="AA1069">
        <f t="shared" si="163"/>
        <v>58.5</v>
      </c>
      <c r="AB1069">
        <f t="shared" si="164"/>
        <v>0.4</v>
      </c>
      <c r="AC1069">
        <f t="shared" si="165"/>
        <v>55.4</v>
      </c>
      <c r="AD1069">
        <f t="shared" si="166"/>
        <v>1</v>
      </c>
      <c r="AE1069">
        <f t="shared" si="167"/>
        <v>0</v>
      </c>
      <c r="AF1069">
        <f t="shared" si="168"/>
        <v>0</v>
      </c>
      <c r="AG1069">
        <f t="shared" si="169"/>
        <v>0</v>
      </c>
      <c r="AH1069">
        <f t="shared" si="170"/>
        <v>0</v>
      </c>
      <c r="AJ1069" s="9">
        <v>710954</v>
      </c>
      <c r="AK1069" t="s">
        <v>6286</v>
      </c>
      <c r="AL1069" t="s">
        <v>6287</v>
      </c>
      <c r="AM1069" t="s">
        <v>6288</v>
      </c>
      <c r="AN1069" t="s">
        <v>6289</v>
      </c>
    </row>
    <row r="1070" spans="1:40" x14ac:dyDescent="0.3">
      <c r="A1070" t="s">
        <v>993</v>
      </c>
      <c r="B1070" t="s">
        <v>1052</v>
      </c>
      <c r="C1070" s="10">
        <v>484199</v>
      </c>
      <c r="D1070">
        <v>27</v>
      </c>
      <c r="E1070">
        <v>22</v>
      </c>
      <c r="F1070">
        <v>116</v>
      </c>
      <c r="G1070">
        <v>135</v>
      </c>
      <c r="H1070">
        <v>0</v>
      </c>
      <c r="I1070">
        <v>44.4</v>
      </c>
      <c r="J1070">
        <v>-0.9</v>
      </c>
      <c r="K1070">
        <v>36.200000000000003</v>
      </c>
      <c r="L1070">
        <v>-1.1000000000000001</v>
      </c>
      <c r="M1070">
        <v>70.400000000000006</v>
      </c>
      <c r="N1070">
        <v>-0.3</v>
      </c>
      <c r="O1070">
        <v>30.4</v>
      </c>
      <c r="P1070">
        <v>-0.6</v>
      </c>
      <c r="U1070" t="s">
        <v>993</v>
      </c>
      <c r="V1070">
        <f t="shared" si="161"/>
        <v>484199</v>
      </c>
      <c r="W1070" t="str">
        <f t="shared" si="162"/>
        <v>Ridgemount Junior Public School</v>
      </c>
      <c r="X1070" t="str">
        <f>VLOOKUP($C1070,$AJ$3:$AN$4906,3,FALSE)</f>
        <v>65 Hester Street</v>
      </c>
      <c r="Y1070" t="str">
        <f>VLOOKUP($C1070,$AJ$3:$AN$4906,4,FALSE)</f>
        <v>Hamilton</v>
      </c>
      <c r="Z1070" t="str">
        <f>VLOOKUP($C1070,$AJ$3:$AN$4906,5,FALSE)</f>
        <v>L9A2N3</v>
      </c>
      <c r="AA1070">
        <f t="shared" si="163"/>
        <v>44.4</v>
      </c>
      <c r="AB1070">
        <f t="shared" si="164"/>
        <v>-0.9</v>
      </c>
      <c r="AC1070">
        <f t="shared" si="165"/>
        <v>36.200000000000003</v>
      </c>
      <c r="AD1070">
        <f t="shared" si="166"/>
        <v>-1.1000000000000001</v>
      </c>
      <c r="AE1070">
        <f t="shared" si="167"/>
        <v>70.400000000000006</v>
      </c>
      <c r="AF1070">
        <f t="shared" si="168"/>
        <v>-0.3</v>
      </c>
      <c r="AG1070">
        <f t="shared" si="169"/>
        <v>30.4</v>
      </c>
      <c r="AH1070">
        <f t="shared" si="170"/>
        <v>-0.6</v>
      </c>
      <c r="AJ1070" s="9">
        <v>720313</v>
      </c>
      <c r="AK1070" t="s">
        <v>1405</v>
      </c>
      <c r="AL1070" t="s">
        <v>6290</v>
      </c>
      <c r="AM1070" t="s">
        <v>6291</v>
      </c>
      <c r="AN1070" t="s">
        <v>6292</v>
      </c>
    </row>
    <row r="1071" spans="1:40" x14ac:dyDescent="0.3">
      <c r="A1071" t="s">
        <v>993</v>
      </c>
      <c r="B1071" t="s">
        <v>1053</v>
      </c>
      <c r="C1071" s="10">
        <v>480418</v>
      </c>
      <c r="D1071">
        <v>38</v>
      </c>
      <c r="E1071">
        <v>7</v>
      </c>
      <c r="F1071">
        <v>128</v>
      </c>
      <c r="G1071">
        <v>145</v>
      </c>
      <c r="H1071">
        <v>0</v>
      </c>
      <c r="I1071">
        <v>60.9</v>
      </c>
      <c r="J1071">
        <v>-0.7</v>
      </c>
      <c r="K1071">
        <v>54.7</v>
      </c>
      <c r="L1071">
        <v>-0.9</v>
      </c>
      <c r="M1071">
        <v>73.099999999999994</v>
      </c>
      <c r="N1071">
        <v>-1.2</v>
      </c>
      <c r="O1071">
        <v>36.6</v>
      </c>
      <c r="P1071">
        <v>-1.1000000000000001</v>
      </c>
      <c r="U1071" t="s">
        <v>993</v>
      </c>
      <c r="V1071">
        <f t="shared" si="161"/>
        <v>480418</v>
      </c>
      <c r="W1071" t="str">
        <f t="shared" si="162"/>
        <v>Rockton School</v>
      </c>
      <c r="X1071" t="str">
        <f>VLOOKUP($C1071,$AJ$3:$AN$4906,3,FALSE)</f>
        <v>670 Highway 8</v>
      </c>
      <c r="Y1071" t="str">
        <f>VLOOKUP($C1071,$AJ$3:$AN$4906,4,FALSE)</f>
        <v>Rockton, Ontario</v>
      </c>
      <c r="Z1071" t="str">
        <f>VLOOKUP($C1071,$AJ$3:$AN$4906,5,FALSE)</f>
        <v>L9H5E1</v>
      </c>
      <c r="AA1071">
        <f t="shared" si="163"/>
        <v>60.9</v>
      </c>
      <c r="AB1071">
        <f t="shared" si="164"/>
        <v>-0.7</v>
      </c>
      <c r="AC1071">
        <f t="shared" si="165"/>
        <v>54.7</v>
      </c>
      <c r="AD1071">
        <f t="shared" si="166"/>
        <v>-0.9</v>
      </c>
      <c r="AE1071">
        <f t="shared" si="167"/>
        <v>73.099999999999994</v>
      </c>
      <c r="AF1071">
        <f t="shared" si="168"/>
        <v>-1.2</v>
      </c>
      <c r="AG1071">
        <f t="shared" si="169"/>
        <v>36.6</v>
      </c>
      <c r="AH1071">
        <f t="shared" si="170"/>
        <v>-1.1000000000000001</v>
      </c>
      <c r="AJ1071" s="9">
        <v>735060</v>
      </c>
      <c r="AK1071" t="s">
        <v>6293</v>
      </c>
      <c r="AL1071" t="s">
        <v>6294</v>
      </c>
      <c r="AM1071" t="s">
        <v>4218</v>
      </c>
      <c r="AN1071" t="s">
        <v>6295</v>
      </c>
    </row>
    <row r="1072" spans="1:40" x14ac:dyDescent="0.3">
      <c r="A1072" t="s">
        <v>993</v>
      </c>
      <c r="B1072" t="s">
        <v>1054</v>
      </c>
      <c r="C1072" s="10">
        <v>490695</v>
      </c>
      <c r="D1072">
        <v>17</v>
      </c>
      <c r="E1072">
        <v>28</v>
      </c>
      <c r="F1072">
        <v>127</v>
      </c>
      <c r="H1072">
        <v>0</v>
      </c>
      <c r="I1072">
        <v>59.1</v>
      </c>
      <c r="J1072">
        <v>0.4</v>
      </c>
      <c r="K1072">
        <v>37.799999999999997</v>
      </c>
      <c r="L1072">
        <v>-0.6</v>
      </c>
      <c r="U1072" t="s">
        <v>993</v>
      </c>
      <c r="V1072">
        <f t="shared" si="161"/>
        <v>490695</v>
      </c>
      <c r="W1072" t="str">
        <f t="shared" si="162"/>
        <v>Rosedale Elementary School</v>
      </c>
      <c r="X1072" t="str">
        <f>VLOOKUP($C1072,$AJ$3:$AN$4906,3,FALSE)</f>
        <v>25 Erindale Avenue</v>
      </c>
      <c r="Y1072" t="str">
        <f>VLOOKUP($C1072,$AJ$3:$AN$4906,4,FALSE)</f>
        <v>Hamilton</v>
      </c>
      <c r="Z1072" t="str">
        <f>VLOOKUP($C1072,$AJ$3:$AN$4906,5,FALSE)</f>
        <v>L8K4R2</v>
      </c>
      <c r="AA1072">
        <f t="shared" si="163"/>
        <v>59.1</v>
      </c>
      <c r="AB1072">
        <f t="shared" si="164"/>
        <v>0.4</v>
      </c>
      <c r="AC1072">
        <f t="shared" si="165"/>
        <v>37.799999999999997</v>
      </c>
      <c r="AD1072">
        <f t="shared" si="166"/>
        <v>-0.6</v>
      </c>
      <c r="AE1072">
        <f t="shared" si="167"/>
        <v>0</v>
      </c>
      <c r="AF1072">
        <f t="shared" si="168"/>
        <v>0</v>
      </c>
      <c r="AG1072">
        <f t="shared" si="169"/>
        <v>0</v>
      </c>
      <c r="AH1072">
        <f t="shared" si="170"/>
        <v>0</v>
      </c>
      <c r="AJ1072" s="9">
        <v>826211</v>
      </c>
      <c r="AK1072" t="s">
        <v>6296</v>
      </c>
      <c r="AL1072" t="s">
        <v>6297</v>
      </c>
      <c r="AM1072" t="s">
        <v>4218</v>
      </c>
      <c r="AN1072" t="s">
        <v>6295</v>
      </c>
    </row>
    <row r="1073" spans="1:40" x14ac:dyDescent="0.3">
      <c r="A1073" t="s">
        <v>993</v>
      </c>
      <c r="B1073" t="s">
        <v>1055</v>
      </c>
      <c r="C1073" s="10">
        <v>493163</v>
      </c>
      <c r="D1073">
        <v>60</v>
      </c>
      <c r="E1073">
        <v>12</v>
      </c>
      <c r="F1073">
        <v>98</v>
      </c>
      <c r="G1073">
        <v>82</v>
      </c>
      <c r="H1073">
        <v>0</v>
      </c>
      <c r="I1073">
        <v>76</v>
      </c>
      <c r="J1073">
        <v>0.2</v>
      </c>
      <c r="K1073">
        <v>65.3</v>
      </c>
      <c r="L1073">
        <v>-0.4</v>
      </c>
      <c r="M1073">
        <v>92.1</v>
      </c>
      <c r="N1073">
        <v>0.5</v>
      </c>
      <c r="O1073">
        <v>61</v>
      </c>
      <c r="P1073">
        <v>0.1</v>
      </c>
      <c r="U1073" t="s">
        <v>993</v>
      </c>
      <c r="V1073">
        <f t="shared" si="161"/>
        <v>493163</v>
      </c>
      <c r="W1073" t="str">
        <f t="shared" si="162"/>
        <v>Rousseau Public School</v>
      </c>
      <c r="X1073" t="str">
        <f>VLOOKUP($C1073,$AJ$3:$AN$4906,3,FALSE)</f>
        <v>103 McNiven Road</v>
      </c>
      <c r="Y1073" t="str">
        <f>VLOOKUP($C1073,$AJ$3:$AN$4906,4,FALSE)</f>
        <v>Ancaster</v>
      </c>
      <c r="Z1073" t="str">
        <f>VLOOKUP($C1073,$AJ$3:$AN$4906,5,FALSE)</f>
        <v>L9G3T7</v>
      </c>
      <c r="AA1073">
        <f t="shared" si="163"/>
        <v>76</v>
      </c>
      <c r="AB1073">
        <f t="shared" si="164"/>
        <v>0.2</v>
      </c>
      <c r="AC1073">
        <f t="shared" si="165"/>
        <v>65.3</v>
      </c>
      <c r="AD1073">
        <f t="shared" si="166"/>
        <v>-0.4</v>
      </c>
      <c r="AE1073">
        <f t="shared" si="167"/>
        <v>92.1</v>
      </c>
      <c r="AF1073">
        <f t="shared" si="168"/>
        <v>0.5</v>
      </c>
      <c r="AG1073">
        <f t="shared" si="169"/>
        <v>61</v>
      </c>
      <c r="AH1073">
        <f t="shared" si="170"/>
        <v>0.1</v>
      </c>
      <c r="AJ1073" s="9">
        <v>741310</v>
      </c>
      <c r="AK1073" t="s">
        <v>6298</v>
      </c>
      <c r="AL1073" t="s">
        <v>6299</v>
      </c>
      <c r="AM1073" t="s">
        <v>4218</v>
      </c>
      <c r="AN1073" t="s">
        <v>6300</v>
      </c>
    </row>
    <row r="1074" spans="1:40" x14ac:dyDescent="0.3">
      <c r="A1074" t="s">
        <v>993</v>
      </c>
      <c r="B1074" t="s">
        <v>1056</v>
      </c>
      <c r="C1074" s="10">
        <v>483142</v>
      </c>
      <c r="D1074">
        <v>49</v>
      </c>
      <c r="E1074">
        <v>14</v>
      </c>
      <c r="F1074">
        <v>233</v>
      </c>
      <c r="G1074">
        <v>209</v>
      </c>
      <c r="H1074">
        <v>0</v>
      </c>
      <c r="I1074">
        <v>54.9</v>
      </c>
      <c r="J1074">
        <v>-1</v>
      </c>
      <c r="K1074">
        <v>47.6</v>
      </c>
      <c r="L1074">
        <v>-1.2</v>
      </c>
      <c r="M1074">
        <v>69.400000000000006</v>
      </c>
      <c r="N1074">
        <v>-1.5</v>
      </c>
      <c r="O1074">
        <v>35.4</v>
      </c>
      <c r="P1074">
        <v>-1.3</v>
      </c>
      <c r="U1074" t="s">
        <v>993</v>
      </c>
      <c r="V1074">
        <f t="shared" si="161"/>
        <v>483142</v>
      </c>
      <c r="W1074" t="str">
        <f t="shared" si="162"/>
        <v>Shannen Koostachin Elementary School Elementary Public School</v>
      </c>
      <c r="X1074" t="str">
        <f>VLOOKUP($C1074,$AJ$3:$AN$4906,3,FALSE)</f>
        <v>110 Bellagio Avenue</v>
      </c>
      <c r="Y1074" t="str">
        <f>VLOOKUP($C1074,$AJ$3:$AN$4906,4,FALSE)</f>
        <v>Hamilton</v>
      </c>
      <c r="Z1074" t="str">
        <f>VLOOKUP($C1074,$AJ$3:$AN$4906,5,FALSE)</f>
        <v>L0R1P0</v>
      </c>
      <c r="AA1074">
        <f t="shared" si="163"/>
        <v>54.9</v>
      </c>
      <c r="AB1074">
        <f t="shared" si="164"/>
        <v>-1</v>
      </c>
      <c r="AC1074">
        <f t="shared" si="165"/>
        <v>47.6</v>
      </c>
      <c r="AD1074">
        <f t="shared" si="166"/>
        <v>-1.2</v>
      </c>
      <c r="AE1074">
        <f t="shared" si="167"/>
        <v>69.400000000000006</v>
      </c>
      <c r="AF1074">
        <f t="shared" si="168"/>
        <v>-1.5</v>
      </c>
      <c r="AG1074">
        <f t="shared" si="169"/>
        <v>35.4</v>
      </c>
      <c r="AH1074">
        <f t="shared" si="170"/>
        <v>-1.3</v>
      </c>
      <c r="AJ1074" s="9">
        <v>845884</v>
      </c>
      <c r="AK1074" t="s">
        <v>6301</v>
      </c>
      <c r="AL1074" t="s">
        <v>6302</v>
      </c>
      <c r="AM1074" t="s">
        <v>4218</v>
      </c>
      <c r="AN1074" t="s">
        <v>6303</v>
      </c>
    </row>
    <row r="1075" spans="1:40" x14ac:dyDescent="0.3">
      <c r="A1075" t="s">
        <v>993</v>
      </c>
      <c r="B1075" t="s">
        <v>1057</v>
      </c>
      <c r="C1075" s="10">
        <v>516244</v>
      </c>
      <c r="D1075">
        <v>21</v>
      </c>
      <c r="E1075">
        <v>37</v>
      </c>
      <c r="F1075">
        <v>221</v>
      </c>
      <c r="G1075">
        <v>228</v>
      </c>
      <c r="H1075">
        <v>0</v>
      </c>
      <c r="I1075">
        <v>44.6</v>
      </c>
      <c r="J1075">
        <v>-0.4</v>
      </c>
      <c r="K1075">
        <v>32.1</v>
      </c>
      <c r="L1075">
        <v>-0.7</v>
      </c>
      <c r="M1075">
        <v>59</v>
      </c>
      <c r="N1075">
        <v>-0.8</v>
      </c>
      <c r="O1075">
        <v>23.2</v>
      </c>
      <c r="P1075">
        <v>-0.4</v>
      </c>
      <c r="U1075" t="s">
        <v>993</v>
      </c>
      <c r="V1075">
        <f t="shared" si="161"/>
        <v>516244</v>
      </c>
      <c r="W1075" t="str">
        <f t="shared" si="162"/>
        <v>Sir Wilfrid Laurier Public School</v>
      </c>
      <c r="X1075" t="str">
        <f>VLOOKUP($C1075,$AJ$3:$AN$4906,3,FALSE)</f>
        <v>70 Albright Road</v>
      </c>
      <c r="Y1075" t="str">
        <f>VLOOKUP($C1075,$AJ$3:$AN$4906,4,FALSE)</f>
        <v>Hamilton</v>
      </c>
      <c r="Z1075" t="str">
        <f>VLOOKUP($C1075,$AJ$3:$AN$4906,5,FALSE)</f>
        <v>L9H0A3</v>
      </c>
      <c r="AA1075">
        <f t="shared" si="163"/>
        <v>44.6</v>
      </c>
      <c r="AB1075">
        <f t="shared" si="164"/>
        <v>-0.4</v>
      </c>
      <c r="AC1075">
        <f t="shared" si="165"/>
        <v>32.1</v>
      </c>
      <c r="AD1075">
        <f t="shared" si="166"/>
        <v>-0.7</v>
      </c>
      <c r="AE1075">
        <f t="shared" si="167"/>
        <v>59</v>
      </c>
      <c r="AF1075">
        <f t="shared" si="168"/>
        <v>-0.8</v>
      </c>
      <c r="AG1075">
        <f t="shared" si="169"/>
        <v>23.2</v>
      </c>
      <c r="AH1075">
        <f t="shared" si="170"/>
        <v>-0.4</v>
      </c>
      <c r="AJ1075" s="9">
        <v>738050</v>
      </c>
      <c r="AK1075" t="s">
        <v>5916</v>
      </c>
      <c r="AL1075" t="s">
        <v>6304</v>
      </c>
      <c r="AM1075" t="s">
        <v>4433</v>
      </c>
      <c r="AN1075" t="s">
        <v>6305</v>
      </c>
    </row>
    <row r="1076" spans="1:40" x14ac:dyDescent="0.3">
      <c r="A1076" t="s">
        <v>993</v>
      </c>
      <c r="B1076" t="s">
        <v>1058</v>
      </c>
      <c r="C1076" s="10">
        <v>466639</v>
      </c>
      <c r="D1076">
        <v>57</v>
      </c>
      <c r="E1076">
        <v>16</v>
      </c>
      <c r="F1076">
        <v>109</v>
      </c>
      <c r="G1076">
        <v>292</v>
      </c>
      <c r="H1076">
        <v>0</v>
      </c>
      <c r="I1076">
        <v>87.2</v>
      </c>
      <c r="J1076">
        <v>1.1000000000000001</v>
      </c>
      <c r="K1076">
        <v>72.5</v>
      </c>
      <c r="L1076">
        <v>0.3</v>
      </c>
      <c r="M1076">
        <v>80.5</v>
      </c>
      <c r="N1076">
        <v>-0.7</v>
      </c>
      <c r="O1076">
        <v>45.5</v>
      </c>
      <c r="P1076">
        <v>-0.9</v>
      </c>
      <c r="U1076" t="s">
        <v>993</v>
      </c>
      <c r="V1076">
        <f t="shared" si="161"/>
        <v>466639</v>
      </c>
      <c r="W1076" t="str">
        <f t="shared" si="162"/>
        <v>Sir William Osler Elementary School</v>
      </c>
      <c r="X1076" t="str">
        <f>VLOOKUP($C1076,$AJ$3:$AN$4906,3,FALSE)</f>
        <v>330 Governor's Road</v>
      </c>
      <c r="Y1076" t="str">
        <f>VLOOKUP($C1076,$AJ$3:$AN$4906,4,FALSE)</f>
        <v>Dundas</v>
      </c>
      <c r="Z1076" t="str">
        <f>VLOOKUP($C1076,$AJ$3:$AN$4906,5,FALSE)</f>
        <v>L9H5P8</v>
      </c>
      <c r="AA1076">
        <f t="shared" si="163"/>
        <v>87.2</v>
      </c>
      <c r="AB1076">
        <f t="shared" si="164"/>
        <v>1.1000000000000001</v>
      </c>
      <c r="AC1076">
        <f t="shared" si="165"/>
        <v>72.5</v>
      </c>
      <c r="AD1076">
        <f t="shared" si="166"/>
        <v>0.3</v>
      </c>
      <c r="AE1076">
        <f t="shared" si="167"/>
        <v>80.5</v>
      </c>
      <c r="AF1076">
        <f t="shared" si="168"/>
        <v>-0.7</v>
      </c>
      <c r="AG1076">
        <f t="shared" si="169"/>
        <v>45.5</v>
      </c>
      <c r="AH1076">
        <f t="shared" si="170"/>
        <v>-0.9</v>
      </c>
      <c r="AJ1076" s="9">
        <v>764434</v>
      </c>
      <c r="AK1076" t="s">
        <v>6306</v>
      </c>
      <c r="AL1076" t="s">
        <v>6307</v>
      </c>
      <c r="AM1076" t="s">
        <v>4218</v>
      </c>
      <c r="AN1076" t="s">
        <v>6308</v>
      </c>
    </row>
    <row r="1077" spans="1:40" x14ac:dyDescent="0.3">
      <c r="A1077" t="s">
        <v>993</v>
      </c>
      <c r="B1077" t="s">
        <v>1059</v>
      </c>
      <c r="C1077" s="10">
        <v>361739</v>
      </c>
      <c r="D1077">
        <v>33</v>
      </c>
      <c r="E1077">
        <v>19</v>
      </c>
      <c r="F1077">
        <v>181</v>
      </c>
      <c r="G1077">
        <v>161</v>
      </c>
      <c r="H1077">
        <v>0</v>
      </c>
      <c r="I1077">
        <v>48.1</v>
      </c>
      <c r="J1077">
        <v>-1.2</v>
      </c>
      <c r="K1077">
        <v>34.299999999999997</v>
      </c>
      <c r="L1077">
        <v>-1.9</v>
      </c>
      <c r="M1077">
        <v>77.599999999999994</v>
      </c>
      <c r="N1077">
        <v>-0.1</v>
      </c>
      <c r="O1077">
        <v>44.7</v>
      </c>
      <c r="P1077">
        <v>0.1</v>
      </c>
      <c r="U1077" t="s">
        <v>993</v>
      </c>
      <c r="V1077">
        <f t="shared" si="161"/>
        <v>361739</v>
      </c>
      <c r="W1077" t="str">
        <f t="shared" si="162"/>
        <v>South Meadow Public School</v>
      </c>
      <c r="X1077" t="str">
        <f>VLOOKUP($C1077,$AJ$3:$AN$4906,3,FALSE)</f>
        <v>23 Royce Avenue</v>
      </c>
      <c r="Y1077" t="str">
        <f>VLOOKUP($C1077,$AJ$3:$AN$4906,4,FALSE)</f>
        <v>Stoney Creek</v>
      </c>
      <c r="Z1077" t="str">
        <f>VLOOKUP($C1077,$AJ$3:$AN$4906,5,FALSE)</f>
        <v>L8G4C9</v>
      </c>
      <c r="AA1077">
        <f t="shared" si="163"/>
        <v>48.1</v>
      </c>
      <c r="AB1077">
        <f t="shared" si="164"/>
        <v>-1.2</v>
      </c>
      <c r="AC1077">
        <f t="shared" si="165"/>
        <v>34.299999999999997</v>
      </c>
      <c r="AD1077">
        <f t="shared" si="166"/>
        <v>-1.9</v>
      </c>
      <c r="AE1077">
        <f t="shared" si="167"/>
        <v>77.599999999999994</v>
      </c>
      <c r="AF1077">
        <f t="shared" si="168"/>
        <v>-0.1</v>
      </c>
      <c r="AG1077">
        <f t="shared" si="169"/>
        <v>44.7</v>
      </c>
      <c r="AH1077">
        <f t="shared" si="170"/>
        <v>0.1</v>
      </c>
      <c r="AJ1077" s="9">
        <v>771406</v>
      </c>
      <c r="AK1077" t="s">
        <v>6309</v>
      </c>
      <c r="AL1077" t="s">
        <v>6310</v>
      </c>
      <c r="AM1077" t="s">
        <v>4433</v>
      </c>
      <c r="AN1077" t="s">
        <v>6311</v>
      </c>
    </row>
    <row r="1078" spans="1:40" x14ac:dyDescent="0.3">
      <c r="A1078" t="s">
        <v>993</v>
      </c>
      <c r="B1078" t="s">
        <v>1060</v>
      </c>
      <c r="C1078" s="10">
        <v>556472</v>
      </c>
      <c r="D1078">
        <v>68</v>
      </c>
      <c r="E1078">
        <v>11</v>
      </c>
      <c r="F1078">
        <v>122</v>
      </c>
      <c r="G1078">
        <v>139</v>
      </c>
      <c r="H1078">
        <v>0</v>
      </c>
      <c r="I1078">
        <v>79.099999999999994</v>
      </c>
      <c r="J1078">
        <v>0.1</v>
      </c>
      <c r="K1078">
        <v>69.7</v>
      </c>
      <c r="L1078">
        <v>-0.5</v>
      </c>
      <c r="M1078">
        <v>84.9</v>
      </c>
      <c r="N1078">
        <v>-0.6</v>
      </c>
      <c r="O1078">
        <v>59.7</v>
      </c>
      <c r="P1078">
        <v>-0.3</v>
      </c>
      <c r="U1078" t="s">
        <v>993</v>
      </c>
      <c r="V1078" t="e">
        <f t="shared" si="161"/>
        <v>#N/A</v>
      </c>
      <c r="W1078" t="e">
        <f t="shared" si="162"/>
        <v>#N/A</v>
      </c>
      <c r="X1078" t="e">
        <f>VLOOKUP($C1078,$AJ$3:$AN$4906,3,FALSE)</f>
        <v>#N/A</v>
      </c>
      <c r="Y1078" t="e">
        <f>VLOOKUP($C1078,$AJ$3:$AN$4906,4,FALSE)</f>
        <v>#N/A</v>
      </c>
      <c r="Z1078" t="e">
        <f>VLOOKUP($C1078,$AJ$3:$AN$4906,5,FALSE)</f>
        <v>#N/A</v>
      </c>
      <c r="AA1078">
        <f t="shared" si="163"/>
        <v>79.099999999999994</v>
      </c>
      <c r="AB1078">
        <f t="shared" si="164"/>
        <v>0.1</v>
      </c>
      <c r="AC1078">
        <f t="shared" si="165"/>
        <v>69.7</v>
      </c>
      <c r="AD1078">
        <f t="shared" si="166"/>
        <v>-0.5</v>
      </c>
      <c r="AE1078">
        <f t="shared" si="167"/>
        <v>84.9</v>
      </c>
      <c r="AF1078">
        <f t="shared" si="168"/>
        <v>-0.6</v>
      </c>
      <c r="AG1078">
        <f t="shared" si="169"/>
        <v>59.7</v>
      </c>
      <c r="AH1078">
        <f t="shared" si="170"/>
        <v>-0.3</v>
      </c>
      <c r="AJ1078" s="9">
        <v>777242</v>
      </c>
      <c r="AK1078" t="s">
        <v>6312</v>
      </c>
      <c r="AL1078" t="s">
        <v>6313</v>
      </c>
      <c r="AM1078" t="s">
        <v>4433</v>
      </c>
      <c r="AN1078" t="s">
        <v>6314</v>
      </c>
    </row>
    <row r="1079" spans="1:40" x14ac:dyDescent="0.3">
      <c r="A1079" t="s">
        <v>993</v>
      </c>
      <c r="B1079" t="s">
        <v>1061</v>
      </c>
      <c r="C1079" s="10">
        <v>539570</v>
      </c>
      <c r="D1079">
        <v>30</v>
      </c>
      <c r="E1079">
        <v>23</v>
      </c>
      <c r="F1079">
        <v>104</v>
      </c>
      <c r="H1079">
        <v>0</v>
      </c>
      <c r="I1079">
        <v>56.7</v>
      </c>
      <c r="J1079">
        <v>0</v>
      </c>
      <c r="K1079">
        <v>51</v>
      </c>
      <c r="L1079">
        <v>0.2</v>
      </c>
      <c r="U1079" t="s">
        <v>993</v>
      </c>
      <c r="V1079">
        <f t="shared" si="161"/>
        <v>539570</v>
      </c>
      <c r="W1079" t="str">
        <f t="shared" si="162"/>
        <v>Strathcona Junior Public School</v>
      </c>
      <c r="X1079" t="str">
        <f>VLOOKUP($C1079,$AJ$3:$AN$4906,3,FALSE)</f>
        <v>10 Lamoreaux Street</v>
      </c>
      <c r="Y1079" t="str">
        <f>VLOOKUP($C1079,$AJ$3:$AN$4906,4,FALSE)</f>
        <v>Hamilton</v>
      </c>
      <c r="Z1079" t="str">
        <f>VLOOKUP($C1079,$AJ$3:$AN$4906,5,FALSE)</f>
        <v>L8R1V1</v>
      </c>
      <c r="AA1079">
        <f t="shared" si="163"/>
        <v>56.7</v>
      </c>
      <c r="AB1079">
        <f t="shared" si="164"/>
        <v>0</v>
      </c>
      <c r="AC1079">
        <f t="shared" si="165"/>
        <v>51</v>
      </c>
      <c r="AD1079">
        <f t="shared" si="166"/>
        <v>0.2</v>
      </c>
      <c r="AE1079">
        <f t="shared" si="167"/>
        <v>0</v>
      </c>
      <c r="AF1079">
        <f t="shared" si="168"/>
        <v>0</v>
      </c>
      <c r="AG1079">
        <f t="shared" si="169"/>
        <v>0</v>
      </c>
      <c r="AH1079">
        <f t="shared" si="170"/>
        <v>0</v>
      </c>
      <c r="AJ1079" s="9">
        <v>762083</v>
      </c>
      <c r="AK1079" t="s">
        <v>6315</v>
      </c>
      <c r="AL1079" t="s">
        <v>6316</v>
      </c>
      <c r="AM1079" t="s">
        <v>4355</v>
      </c>
      <c r="AN1079" t="s">
        <v>6285</v>
      </c>
    </row>
    <row r="1080" spans="1:40" x14ac:dyDescent="0.3">
      <c r="A1080" t="s">
        <v>993</v>
      </c>
      <c r="B1080" t="s">
        <v>1062</v>
      </c>
      <c r="C1080" s="10">
        <v>548022</v>
      </c>
      <c r="D1080">
        <v>45</v>
      </c>
      <c r="E1080">
        <v>17</v>
      </c>
      <c r="F1080">
        <v>123</v>
      </c>
      <c r="G1080">
        <v>125</v>
      </c>
      <c r="H1080">
        <v>0</v>
      </c>
      <c r="I1080">
        <v>53.3</v>
      </c>
      <c r="J1080">
        <v>-0.8</v>
      </c>
      <c r="K1080">
        <v>42.3</v>
      </c>
      <c r="L1080">
        <v>-1.3</v>
      </c>
      <c r="M1080">
        <v>74.400000000000006</v>
      </c>
      <c r="N1080">
        <v>-0.5</v>
      </c>
      <c r="O1080">
        <v>32.799999999999997</v>
      </c>
      <c r="P1080">
        <v>-1.1000000000000001</v>
      </c>
      <c r="U1080" t="s">
        <v>993</v>
      </c>
      <c r="V1080">
        <f t="shared" si="161"/>
        <v>548022</v>
      </c>
      <c r="W1080" t="str">
        <f t="shared" si="162"/>
        <v>Tapleytown Public School</v>
      </c>
      <c r="X1080" t="str">
        <f>VLOOKUP($C1080,$AJ$3:$AN$4906,3,FALSE)</f>
        <v>390 Mud Street</v>
      </c>
      <c r="Y1080" t="str">
        <f>VLOOKUP($C1080,$AJ$3:$AN$4906,4,FALSE)</f>
        <v>Stoney Creek</v>
      </c>
      <c r="Z1080" t="str">
        <f>VLOOKUP($C1080,$AJ$3:$AN$4906,5,FALSE)</f>
        <v>L8J3C6</v>
      </c>
      <c r="AA1080">
        <f t="shared" si="163"/>
        <v>53.3</v>
      </c>
      <c r="AB1080">
        <f t="shared" si="164"/>
        <v>-0.8</v>
      </c>
      <c r="AC1080">
        <f t="shared" si="165"/>
        <v>42.3</v>
      </c>
      <c r="AD1080">
        <f t="shared" si="166"/>
        <v>-1.3</v>
      </c>
      <c r="AE1080">
        <f t="shared" si="167"/>
        <v>74.400000000000006</v>
      </c>
      <c r="AF1080">
        <f t="shared" si="168"/>
        <v>-0.5</v>
      </c>
      <c r="AG1080">
        <f t="shared" si="169"/>
        <v>32.799999999999997</v>
      </c>
      <c r="AH1080">
        <f t="shared" si="170"/>
        <v>-1.1000000000000001</v>
      </c>
      <c r="AJ1080" s="9">
        <v>691259</v>
      </c>
      <c r="AK1080" t="s">
        <v>6317</v>
      </c>
      <c r="AL1080" t="s">
        <v>6318</v>
      </c>
      <c r="AM1080" t="s">
        <v>6319</v>
      </c>
      <c r="AN1080" t="s">
        <v>6320</v>
      </c>
    </row>
    <row r="1081" spans="1:40" x14ac:dyDescent="0.3">
      <c r="A1081" t="s">
        <v>993</v>
      </c>
      <c r="B1081" t="s">
        <v>1063</v>
      </c>
      <c r="C1081" s="10">
        <v>550817</v>
      </c>
      <c r="D1081">
        <v>33</v>
      </c>
      <c r="E1081">
        <v>22</v>
      </c>
      <c r="F1081">
        <v>164</v>
      </c>
      <c r="G1081">
        <v>177</v>
      </c>
      <c r="H1081">
        <v>0</v>
      </c>
      <c r="I1081">
        <v>63.4</v>
      </c>
      <c r="J1081">
        <v>0.2</v>
      </c>
      <c r="K1081">
        <v>51.8</v>
      </c>
      <c r="L1081">
        <v>-0.2</v>
      </c>
      <c r="M1081">
        <v>68.599999999999994</v>
      </c>
      <c r="N1081">
        <v>-0.9</v>
      </c>
      <c r="O1081">
        <v>34.5</v>
      </c>
      <c r="P1081">
        <v>-0.7</v>
      </c>
      <c r="U1081" t="s">
        <v>993</v>
      </c>
      <c r="V1081">
        <f t="shared" si="161"/>
        <v>550817</v>
      </c>
      <c r="W1081" t="str">
        <f t="shared" si="162"/>
        <v>Templemead Elementary School</v>
      </c>
      <c r="X1081" t="str">
        <f>VLOOKUP($C1081,$AJ$3:$AN$4906,3,FALSE)</f>
        <v>62 Templemead Drive</v>
      </c>
      <c r="Y1081" t="str">
        <f>VLOOKUP($C1081,$AJ$3:$AN$4906,4,FALSE)</f>
        <v>Hamilton</v>
      </c>
      <c r="Z1081" t="str">
        <f>VLOOKUP($C1081,$AJ$3:$AN$4906,5,FALSE)</f>
        <v>L8W3Z7</v>
      </c>
      <c r="AA1081">
        <f t="shared" si="163"/>
        <v>63.4</v>
      </c>
      <c r="AB1081">
        <f t="shared" si="164"/>
        <v>0.2</v>
      </c>
      <c r="AC1081">
        <f t="shared" si="165"/>
        <v>51.8</v>
      </c>
      <c r="AD1081">
        <f t="shared" si="166"/>
        <v>-0.2</v>
      </c>
      <c r="AE1081">
        <f t="shared" si="167"/>
        <v>68.599999999999994</v>
      </c>
      <c r="AF1081">
        <f t="shared" si="168"/>
        <v>-0.9</v>
      </c>
      <c r="AG1081">
        <f t="shared" si="169"/>
        <v>34.5</v>
      </c>
      <c r="AH1081">
        <f t="shared" si="170"/>
        <v>-0.7</v>
      </c>
      <c r="AJ1081" s="9">
        <v>781282</v>
      </c>
      <c r="AK1081" t="s">
        <v>6321</v>
      </c>
      <c r="AL1081" t="s">
        <v>6322</v>
      </c>
      <c r="AM1081" t="s">
        <v>4433</v>
      </c>
      <c r="AN1081" t="s">
        <v>6323</v>
      </c>
    </row>
    <row r="1082" spans="1:40" x14ac:dyDescent="0.3">
      <c r="A1082" t="s">
        <v>993</v>
      </c>
      <c r="B1082" t="s">
        <v>1064</v>
      </c>
      <c r="C1082" s="10">
        <v>579155</v>
      </c>
      <c r="D1082">
        <v>69</v>
      </c>
      <c r="E1082">
        <v>12</v>
      </c>
      <c r="F1082">
        <v>169</v>
      </c>
      <c r="G1082">
        <v>174</v>
      </c>
      <c r="H1082">
        <v>0</v>
      </c>
      <c r="I1082">
        <v>79.599999999999994</v>
      </c>
      <c r="J1082">
        <v>0.5</v>
      </c>
      <c r="K1082">
        <v>66.900000000000006</v>
      </c>
      <c r="L1082">
        <v>-0.3</v>
      </c>
      <c r="M1082">
        <v>82.8</v>
      </c>
      <c r="N1082">
        <v>-0.2</v>
      </c>
      <c r="O1082">
        <v>52.3</v>
      </c>
      <c r="P1082">
        <v>-0.5</v>
      </c>
      <c r="U1082" t="s">
        <v>993</v>
      </c>
      <c r="V1082">
        <f t="shared" si="161"/>
        <v>579155</v>
      </c>
      <c r="W1082" t="str">
        <f t="shared" si="162"/>
        <v>Tiffany Hills Elementary Public School</v>
      </c>
      <c r="X1082" t="str">
        <f>VLOOKUP($C1082,$AJ$3:$AN$4906,3,FALSE)</f>
        <v>255 Raymond Road</v>
      </c>
      <c r="Y1082" t="str">
        <f>VLOOKUP($C1082,$AJ$3:$AN$4906,4,FALSE)</f>
        <v>Ancaster</v>
      </c>
      <c r="Z1082" t="str">
        <f>VLOOKUP($C1082,$AJ$3:$AN$4906,5,FALSE)</f>
        <v>L9K0H5</v>
      </c>
      <c r="AA1082">
        <f t="shared" si="163"/>
        <v>79.599999999999994</v>
      </c>
      <c r="AB1082">
        <f t="shared" si="164"/>
        <v>0.5</v>
      </c>
      <c r="AC1082">
        <f t="shared" si="165"/>
        <v>66.900000000000006</v>
      </c>
      <c r="AD1082">
        <f t="shared" si="166"/>
        <v>-0.3</v>
      </c>
      <c r="AE1082">
        <f t="shared" si="167"/>
        <v>82.8</v>
      </c>
      <c r="AF1082">
        <f t="shared" si="168"/>
        <v>-0.2</v>
      </c>
      <c r="AG1082">
        <f t="shared" si="169"/>
        <v>52.3</v>
      </c>
      <c r="AH1082">
        <f t="shared" si="170"/>
        <v>-0.5</v>
      </c>
      <c r="AJ1082" s="9">
        <v>784133</v>
      </c>
      <c r="AK1082" t="s">
        <v>6324</v>
      </c>
      <c r="AL1082" t="s">
        <v>6325</v>
      </c>
      <c r="AM1082" t="s">
        <v>4218</v>
      </c>
      <c r="AN1082" t="s">
        <v>6326</v>
      </c>
    </row>
    <row r="1083" spans="1:40" x14ac:dyDescent="0.3">
      <c r="A1083" t="s">
        <v>993</v>
      </c>
      <c r="B1083" t="s">
        <v>1065</v>
      </c>
      <c r="C1083" s="10">
        <v>263885</v>
      </c>
      <c r="D1083">
        <v>18</v>
      </c>
      <c r="E1083">
        <v>33</v>
      </c>
      <c r="F1083">
        <v>196</v>
      </c>
      <c r="G1083">
        <v>220</v>
      </c>
      <c r="H1083">
        <v>0</v>
      </c>
      <c r="I1083">
        <v>39</v>
      </c>
      <c r="J1083">
        <v>-0.9</v>
      </c>
      <c r="K1083">
        <v>28.6</v>
      </c>
      <c r="L1083">
        <v>-1.2</v>
      </c>
      <c r="M1083">
        <v>63.2</v>
      </c>
      <c r="N1083">
        <v>-0.4</v>
      </c>
      <c r="O1083">
        <v>25.5</v>
      </c>
      <c r="P1083">
        <v>-0.2</v>
      </c>
      <c r="U1083" t="s">
        <v>993</v>
      </c>
      <c r="V1083" t="e">
        <f t="shared" si="161"/>
        <v>#N/A</v>
      </c>
      <c r="W1083" t="e">
        <f t="shared" si="162"/>
        <v>#N/A</v>
      </c>
      <c r="X1083" t="e">
        <f>VLOOKUP($C1083,$AJ$3:$AN$4906,3,FALSE)</f>
        <v>#N/A</v>
      </c>
      <c r="Y1083" t="e">
        <f>VLOOKUP($C1083,$AJ$3:$AN$4906,4,FALSE)</f>
        <v>#N/A</v>
      </c>
      <c r="Z1083" t="e">
        <f>VLOOKUP($C1083,$AJ$3:$AN$4906,5,FALSE)</f>
        <v>#N/A</v>
      </c>
      <c r="AA1083">
        <f t="shared" si="163"/>
        <v>39</v>
      </c>
      <c r="AB1083">
        <f t="shared" si="164"/>
        <v>-0.9</v>
      </c>
      <c r="AC1083">
        <f t="shared" si="165"/>
        <v>28.6</v>
      </c>
      <c r="AD1083">
        <f t="shared" si="166"/>
        <v>-1.2</v>
      </c>
      <c r="AE1083">
        <f t="shared" si="167"/>
        <v>63.2</v>
      </c>
      <c r="AF1083">
        <f t="shared" si="168"/>
        <v>-0.4</v>
      </c>
      <c r="AG1083">
        <f t="shared" si="169"/>
        <v>25.5</v>
      </c>
      <c r="AH1083">
        <f t="shared" si="170"/>
        <v>-0.2</v>
      </c>
      <c r="AJ1083" s="9">
        <v>789178</v>
      </c>
      <c r="AK1083" t="s">
        <v>6327</v>
      </c>
      <c r="AL1083" t="s">
        <v>6328</v>
      </c>
      <c r="AM1083" t="s">
        <v>4167</v>
      </c>
      <c r="AN1083" t="s">
        <v>6329</v>
      </c>
    </row>
    <row r="1084" spans="1:40" x14ac:dyDescent="0.3">
      <c r="A1084" t="s">
        <v>993</v>
      </c>
      <c r="B1084" t="s">
        <v>1066</v>
      </c>
      <c r="C1084" s="10">
        <v>578703</v>
      </c>
      <c r="D1084">
        <v>15</v>
      </c>
      <c r="E1084">
        <v>30</v>
      </c>
      <c r="F1084">
        <v>104</v>
      </c>
      <c r="G1084">
        <v>184</v>
      </c>
      <c r="H1084">
        <v>0</v>
      </c>
      <c r="I1084">
        <v>76.400000000000006</v>
      </c>
      <c r="J1084">
        <v>1.9</v>
      </c>
      <c r="K1084">
        <v>52.9</v>
      </c>
      <c r="L1084">
        <v>0.9</v>
      </c>
      <c r="M1084">
        <v>73.400000000000006</v>
      </c>
      <c r="N1084">
        <v>0.6</v>
      </c>
      <c r="O1084">
        <v>26.1</v>
      </c>
      <c r="P1084">
        <v>-0.2</v>
      </c>
      <c r="U1084" t="s">
        <v>993</v>
      </c>
      <c r="V1084">
        <f t="shared" si="161"/>
        <v>578703</v>
      </c>
      <c r="W1084" t="str">
        <f t="shared" si="162"/>
        <v>Viscount Montgomery Public School</v>
      </c>
      <c r="X1084" t="str">
        <f>VLOOKUP($C1084,$AJ$3:$AN$4906,3,FALSE)</f>
        <v>1525 Lucerne Avenue</v>
      </c>
      <c r="Y1084" t="str">
        <f>VLOOKUP($C1084,$AJ$3:$AN$4906,4,FALSE)</f>
        <v>Hamilton</v>
      </c>
      <c r="Z1084" t="str">
        <f>VLOOKUP($C1084,$AJ$3:$AN$4906,5,FALSE)</f>
        <v>L8K1R3</v>
      </c>
      <c r="AA1084">
        <f t="shared" si="163"/>
        <v>76.400000000000006</v>
      </c>
      <c r="AB1084">
        <f t="shared" si="164"/>
        <v>1.9</v>
      </c>
      <c r="AC1084">
        <f t="shared" si="165"/>
        <v>52.9</v>
      </c>
      <c r="AD1084">
        <f t="shared" si="166"/>
        <v>0.9</v>
      </c>
      <c r="AE1084">
        <f t="shared" si="167"/>
        <v>73.400000000000006</v>
      </c>
      <c r="AF1084">
        <f t="shared" si="168"/>
        <v>0.6</v>
      </c>
      <c r="AG1084">
        <f t="shared" si="169"/>
        <v>26.1</v>
      </c>
      <c r="AH1084">
        <f t="shared" si="170"/>
        <v>-0.2</v>
      </c>
      <c r="AJ1084" s="9">
        <v>791806</v>
      </c>
      <c r="AK1084" t="s">
        <v>6330</v>
      </c>
      <c r="AL1084" t="s">
        <v>6331</v>
      </c>
      <c r="AM1084" t="s">
        <v>4433</v>
      </c>
      <c r="AN1084" t="s">
        <v>6332</v>
      </c>
    </row>
    <row r="1085" spans="1:40" x14ac:dyDescent="0.3">
      <c r="A1085" t="s">
        <v>993</v>
      </c>
      <c r="B1085" t="s">
        <v>1067</v>
      </c>
      <c r="C1085" s="10">
        <v>579610</v>
      </c>
      <c r="D1085">
        <v>16</v>
      </c>
      <c r="E1085">
        <v>33</v>
      </c>
      <c r="F1085">
        <v>116</v>
      </c>
      <c r="G1085">
        <v>328</v>
      </c>
      <c r="H1085">
        <v>0</v>
      </c>
      <c r="I1085">
        <v>39.700000000000003</v>
      </c>
      <c r="J1085">
        <v>-0.8</v>
      </c>
      <c r="K1085">
        <v>28.4</v>
      </c>
      <c r="L1085">
        <v>-1</v>
      </c>
      <c r="M1085">
        <v>63.7</v>
      </c>
      <c r="N1085">
        <v>-0.3</v>
      </c>
      <c r="O1085">
        <v>25.9</v>
      </c>
      <c r="P1085">
        <v>-0.2</v>
      </c>
      <c r="U1085" t="s">
        <v>993</v>
      </c>
      <c r="V1085">
        <f t="shared" si="161"/>
        <v>579610</v>
      </c>
      <c r="W1085" t="str">
        <f t="shared" si="162"/>
        <v>W H Ballard Public School</v>
      </c>
      <c r="X1085" t="str">
        <f>VLOOKUP($C1085,$AJ$3:$AN$4906,3,FALSE)</f>
        <v>801 Dunsmure Road</v>
      </c>
      <c r="Y1085" t="str">
        <f>VLOOKUP($C1085,$AJ$3:$AN$4906,4,FALSE)</f>
        <v>Hamilton</v>
      </c>
      <c r="Z1085" t="str">
        <f>VLOOKUP($C1085,$AJ$3:$AN$4906,5,FALSE)</f>
        <v>L8H1H9</v>
      </c>
      <c r="AA1085">
        <f t="shared" si="163"/>
        <v>39.700000000000003</v>
      </c>
      <c r="AB1085">
        <f t="shared" si="164"/>
        <v>-0.8</v>
      </c>
      <c r="AC1085">
        <f t="shared" si="165"/>
        <v>28.4</v>
      </c>
      <c r="AD1085">
        <f t="shared" si="166"/>
        <v>-1</v>
      </c>
      <c r="AE1085">
        <f t="shared" si="167"/>
        <v>63.7</v>
      </c>
      <c r="AF1085">
        <f t="shared" si="168"/>
        <v>-0.3</v>
      </c>
      <c r="AG1085">
        <f t="shared" si="169"/>
        <v>25.9</v>
      </c>
      <c r="AH1085">
        <f t="shared" si="170"/>
        <v>-0.2</v>
      </c>
      <c r="AJ1085" s="9">
        <v>796352</v>
      </c>
      <c r="AK1085" t="s">
        <v>6333</v>
      </c>
      <c r="AL1085" t="s">
        <v>6334</v>
      </c>
      <c r="AM1085" t="s">
        <v>4218</v>
      </c>
      <c r="AN1085" t="s">
        <v>6335</v>
      </c>
    </row>
    <row r="1086" spans="1:40" x14ac:dyDescent="0.3">
      <c r="A1086" t="s">
        <v>993</v>
      </c>
      <c r="B1086" t="s">
        <v>1068</v>
      </c>
      <c r="C1086" s="10">
        <v>602957</v>
      </c>
      <c r="D1086">
        <v>38</v>
      </c>
      <c r="E1086">
        <v>23</v>
      </c>
      <c r="G1086">
        <v>124</v>
      </c>
      <c r="H1086">
        <v>1</v>
      </c>
      <c r="M1086">
        <v>63.7</v>
      </c>
      <c r="N1086">
        <v>-0.9</v>
      </c>
      <c r="O1086">
        <v>23.4</v>
      </c>
      <c r="P1086">
        <v>-1.2</v>
      </c>
      <c r="U1086" t="s">
        <v>993</v>
      </c>
      <c r="V1086">
        <f t="shared" si="161"/>
        <v>602957</v>
      </c>
      <c r="W1086" t="str">
        <f t="shared" si="162"/>
        <v>Westview Middle School</v>
      </c>
      <c r="X1086" t="str">
        <f>VLOOKUP($C1086,$AJ$3:$AN$4906,3,FALSE)</f>
        <v>60 Rolston Drive</v>
      </c>
      <c r="Y1086" t="str">
        <f>VLOOKUP($C1086,$AJ$3:$AN$4906,4,FALSE)</f>
        <v>Hamilton</v>
      </c>
      <c r="Z1086" t="str">
        <f>VLOOKUP($C1086,$AJ$3:$AN$4906,5,FALSE)</f>
        <v>L9C3X7</v>
      </c>
      <c r="AA1086">
        <f t="shared" si="163"/>
        <v>0</v>
      </c>
      <c r="AB1086">
        <f t="shared" si="164"/>
        <v>0</v>
      </c>
      <c r="AC1086">
        <f t="shared" si="165"/>
        <v>0</v>
      </c>
      <c r="AD1086">
        <f t="shared" si="166"/>
        <v>0</v>
      </c>
      <c r="AE1086">
        <f t="shared" si="167"/>
        <v>63.7</v>
      </c>
      <c r="AF1086">
        <f t="shared" si="168"/>
        <v>-0.9</v>
      </c>
      <c r="AG1086">
        <f t="shared" si="169"/>
        <v>23.4</v>
      </c>
      <c r="AH1086">
        <f t="shared" si="170"/>
        <v>-1.2</v>
      </c>
      <c r="AJ1086" s="9">
        <v>798258</v>
      </c>
      <c r="AK1086" t="s">
        <v>6336</v>
      </c>
      <c r="AL1086" t="s">
        <v>6337</v>
      </c>
      <c r="AM1086" t="s">
        <v>4167</v>
      </c>
      <c r="AN1086" t="s">
        <v>6338</v>
      </c>
    </row>
    <row r="1087" spans="1:40" x14ac:dyDescent="0.3">
      <c r="A1087" t="s">
        <v>993</v>
      </c>
      <c r="B1087" t="s">
        <v>1069</v>
      </c>
      <c r="C1087" s="10">
        <v>603538</v>
      </c>
      <c r="D1087">
        <v>35</v>
      </c>
      <c r="E1087">
        <v>29</v>
      </c>
      <c r="F1087">
        <v>145</v>
      </c>
      <c r="H1087">
        <v>0</v>
      </c>
      <c r="I1087">
        <v>42.4</v>
      </c>
      <c r="J1087">
        <v>-1</v>
      </c>
      <c r="K1087">
        <v>24.8</v>
      </c>
      <c r="L1087">
        <v>-1.9</v>
      </c>
      <c r="U1087" t="s">
        <v>993</v>
      </c>
      <c r="V1087">
        <f t="shared" si="161"/>
        <v>603538</v>
      </c>
      <c r="W1087" t="str">
        <f t="shared" si="162"/>
        <v>Westwood Junior Public School</v>
      </c>
      <c r="X1087" t="str">
        <f>VLOOKUP($C1087,$AJ$3:$AN$4906,3,FALSE)</f>
        <v>9 Lynbrook Drive</v>
      </c>
      <c r="Y1087" t="str">
        <f>VLOOKUP($C1087,$AJ$3:$AN$4906,4,FALSE)</f>
        <v>Hamilton</v>
      </c>
      <c r="Z1087" t="str">
        <f>VLOOKUP($C1087,$AJ$3:$AN$4906,5,FALSE)</f>
        <v>L9C2K6</v>
      </c>
      <c r="AA1087">
        <f t="shared" si="163"/>
        <v>42.4</v>
      </c>
      <c r="AB1087">
        <f t="shared" si="164"/>
        <v>-1</v>
      </c>
      <c r="AC1087">
        <f t="shared" si="165"/>
        <v>24.8</v>
      </c>
      <c r="AD1087">
        <f t="shared" si="166"/>
        <v>-1.9</v>
      </c>
      <c r="AE1087">
        <f t="shared" si="167"/>
        <v>0</v>
      </c>
      <c r="AF1087">
        <f t="shared" si="168"/>
        <v>0</v>
      </c>
      <c r="AG1087">
        <f t="shared" si="169"/>
        <v>0</v>
      </c>
      <c r="AH1087">
        <f t="shared" si="170"/>
        <v>0</v>
      </c>
      <c r="AJ1087" s="9">
        <v>798460</v>
      </c>
      <c r="AK1087" t="s">
        <v>6339</v>
      </c>
      <c r="AL1087" t="s">
        <v>6340</v>
      </c>
      <c r="AM1087" t="s">
        <v>4433</v>
      </c>
      <c r="AN1087" t="s">
        <v>6341</v>
      </c>
    </row>
    <row r="1088" spans="1:40" x14ac:dyDescent="0.3">
      <c r="A1088" t="s">
        <v>993</v>
      </c>
      <c r="B1088" t="s">
        <v>1070</v>
      </c>
      <c r="C1088" s="10">
        <v>615498</v>
      </c>
      <c r="D1088">
        <v>51</v>
      </c>
      <c r="E1088">
        <v>14</v>
      </c>
      <c r="F1088">
        <v>248</v>
      </c>
      <c r="G1088">
        <v>281</v>
      </c>
      <c r="H1088">
        <v>0</v>
      </c>
      <c r="I1088">
        <v>54.4</v>
      </c>
      <c r="J1088">
        <v>-1.1000000000000001</v>
      </c>
      <c r="K1088">
        <v>49.2</v>
      </c>
      <c r="L1088">
        <v>-1.2</v>
      </c>
      <c r="M1088">
        <v>77.400000000000006</v>
      </c>
      <c r="N1088">
        <v>-0.7</v>
      </c>
      <c r="O1088">
        <v>42.3</v>
      </c>
      <c r="P1088">
        <v>-0.8</v>
      </c>
      <c r="U1088" t="s">
        <v>993</v>
      </c>
      <c r="V1088">
        <f t="shared" si="161"/>
        <v>615498</v>
      </c>
      <c r="W1088" t="str">
        <f t="shared" si="162"/>
        <v>Winona Elementary Elementary School</v>
      </c>
      <c r="X1088" t="str">
        <f>VLOOKUP($C1088,$AJ$3:$AN$4906,3,FALSE)</f>
        <v>301 Lewis Road</v>
      </c>
      <c r="Y1088" t="str">
        <f>VLOOKUP($C1088,$AJ$3:$AN$4906,4,FALSE)</f>
        <v>Stoney Creek</v>
      </c>
      <c r="Z1088" t="str">
        <f>VLOOKUP($C1088,$AJ$3:$AN$4906,5,FALSE)</f>
        <v>L8E5H1</v>
      </c>
      <c r="AA1088">
        <f t="shared" si="163"/>
        <v>54.4</v>
      </c>
      <c r="AB1088">
        <f t="shared" si="164"/>
        <v>-1.1000000000000001</v>
      </c>
      <c r="AC1088">
        <f t="shared" si="165"/>
        <v>49.2</v>
      </c>
      <c r="AD1088">
        <f t="shared" si="166"/>
        <v>-1.2</v>
      </c>
      <c r="AE1088">
        <f t="shared" si="167"/>
        <v>77.400000000000006</v>
      </c>
      <c r="AF1088">
        <f t="shared" si="168"/>
        <v>-0.7</v>
      </c>
      <c r="AG1088">
        <f t="shared" si="169"/>
        <v>42.3</v>
      </c>
      <c r="AH1088">
        <f t="shared" si="170"/>
        <v>-0.8</v>
      </c>
      <c r="AJ1088" s="9">
        <v>803057</v>
      </c>
      <c r="AK1088" t="s">
        <v>4068</v>
      </c>
      <c r="AL1088" t="s">
        <v>6342</v>
      </c>
      <c r="AM1088" t="s">
        <v>4218</v>
      </c>
      <c r="AN1088" t="s">
        <v>6343</v>
      </c>
    </row>
    <row r="1089" spans="1:40" x14ac:dyDescent="0.3">
      <c r="A1089" t="s">
        <v>993</v>
      </c>
      <c r="B1089" t="s">
        <v>1071</v>
      </c>
      <c r="C1089" s="10">
        <v>624721</v>
      </c>
      <c r="D1089">
        <v>60</v>
      </c>
      <c r="E1089">
        <v>22</v>
      </c>
      <c r="F1089">
        <v>67</v>
      </c>
      <c r="H1089">
        <v>0</v>
      </c>
      <c r="I1089">
        <v>74.599999999999994</v>
      </c>
      <c r="J1089">
        <v>0.3</v>
      </c>
      <c r="K1089">
        <v>49.3</v>
      </c>
      <c r="L1089">
        <v>-1.4</v>
      </c>
      <c r="U1089" t="s">
        <v>993</v>
      </c>
      <c r="V1089">
        <f t="shared" si="161"/>
        <v>624721</v>
      </c>
      <c r="W1089" t="str">
        <f t="shared" si="162"/>
        <v>Yorkview School</v>
      </c>
      <c r="X1089" t="str">
        <f>VLOOKUP($C1089,$AJ$3:$AN$4906,3,FALSE)</f>
        <v>86 Cameron Avenue</v>
      </c>
      <c r="Y1089" t="str">
        <f>VLOOKUP($C1089,$AJ$3:$AN$4906,4,FALSE)</f>
        <v>Dundas</v>
      </c>
      <c r="Z1089" t="str">
        <f>VLOOKUP($C1089,$AJ$3:$AN$4906,5,FALSE)</f>
        <v>L9H1P8</v>
      </c>
      <c r="AA1089">
        <f t="shared" si="163"/>
        <v>74.599999999999994</v>
      </c>
      <c r="AB1089">
        <f t="shared" si="164"/>
        <v>0.3</v>
      </c>
      <c r="AC1089">
        <f t="shared" si="165"/>
        <v>49.3</v>
      </c>
      <c r="AD1089">
        <f t="shared" si="166"/>
        <v>-1.4</v>
      </c>
      <c r="AE1089">
        <f t="shared" si="167"/>
        <v>0</v>
      </c>
      <c r="AF1089">
        <f t="shared" si="168"/>
        <v>0</v>
      </c>
      <c r="AG1089">
        <f t="shared" si="169"/>
        <v>0</v>
      </c>
      <c r="AH1089">
        <f t="shared" si="170"/>
        <v>0</v>
      </c>
      <c r="AJ1089" s="9">
        <v>806972</v>
      </c>
      <c r="AK1089" t="s">
        <v>6344</v>
      </c>
      <c r="AL1089" t="s">
        <v>6345</v>
      </c>
      <c r="AM1089" t="s">
        <v>6319</v>
      </c>
      <c r="AN1089" t="s">
        <v>6346</v>
      </c>
    </row>
    <row r="1090" spans="1:40" x14ac:dyDescent="0.3">
      <c r="A1090" t="s">
        <v>993</v>
      </c>
      <c r="B1090" t="s">
        <v>1072</v>
      </c>
      <c r="C1090" s="10">
        <v>8795</v>
      </c>
      <c r="D1090">
        <v>45</v>
      </c>
      <c r="E1090">
        <v>16</v>
      </c>
      <c r="F1090">
        <v>142</v>
      </c>
      <c r="G1090">
        <v>115</v>
      </c>
      <c r="H1090">
        <v>0</v>
      </c>
      <c r="I1090">
        <v>78.5</v>
      </c>
      <c r="J1090">
        <v>0.9</v>
      </c>
      <c r="K1090">
        <v>45.8</v>
      </c>
      <c r="L1090">
        <v>-1.2</v>
      </c>
      <c r="M1090">
        <v>88.7</v>
      </c>
      <c r="N1090">
        <v>0.8</v>
      </c>
      <c r="O1090">
        <v>47</v>
      </c>
      <c r="P1090">
        <v>-0.1</v>
      </c>
      <c r="U1090" t="s">
        <v>993</v>
      </c>
      <c r="V1090">
        <f t="shared" si="161"/>
        <v>8795</v>
      </c>
      <c r="W1090" t="str">
        <f t="shared" si="162"/>
        <v>École élémentaire Michaëlle Jean Elementary School</v>
      </c>
      <c r="X1090" t="str">
        <f>VLOOKUP($C1090,$AJ$3:$AN$4906,3,FALSE)</f>
        <v>2121 #56 Highway</v>
      </c>
      <c r="Y1090" t="str">
        <f>VLOOKUP($C1090,$AJ$3:$AN$4906,4,FALSE)</f>
        <v>Hamilton</v>
      </c>
      <c r="Z1090" t="str">
        <f>VLOOKUP($C1090,$AJ$3:$AN$4906,5,FALSE)</f>
        <v>L0R1C0</v>
      </c>
      <c r="AA1090">
        <f t="shared" si="163"/>
        <v>78.5</v>
      </c>
      <c r="AB1090">
        <f t="shared" si="164"/>
        <v>0.9</v>
      </c>
      <c r="AC1090">
        <f t="shared" si="165"/>
        <v>45.8</v>
      </c>
      <c r="AD1090">
        <f t="shared" si="166"/>
        <v>-1.2</v>
      </c>
      <c r="AE1090">
        <f t="shared" si="167"/>
        <v>88.7</v>
      </c>
      <c r="AF1090">
        <f t="shared" si="168"/>
        <v>0.8</v>
      </c>
      <c r="AG1090">
        <f t="shared" si="169"/>
        <v>47</v>
      </c>
      <c r="AH1090">
        <f t="shared" si="170"/>
        <v>-0.1</v>
      </c>
      <c r="AJ1090" s="9">
        <v>724084</v>
      </c>
      <c r="AK1090" t="s">
        <v>6347</v>
      </c>
      <c r="AL1090" t="s">
        <v>6348</v>
      </c>
      <c r="AM1090" t="s">
        <v>4218</v>
      </c>
      <c r="AN1090" t="s">
        <v>6349</v>
      </c>
    </row>
    <row r="1091" spans="1:40" x14ac:dyDescent="0.3">
      <c r="A1091" t="s">
        <v>1073</v>
      </c>
      <c r="B1091" t="s">
        <v>1074</v>
      </c>
      <c r="C1091" s="10">
        <v>26743</v>
      </c>
      <c r="D1091">
        <v>27</v>
      </c>
      <c r="E1091">
        <v>15</v>
      </c>
      <c r="F1091">
        <v>55</v>
      </c>
      <c r="H1091">
        <v>0</v>
      </c>
      <c r="I1091">
        <v>63.6</v>
      </c>
      <c r="J1091">
        <v>0.1</v>
      </c>
      <c r="K1091">
        <v>54.5</v>
      </c>
      <c r="L1091">
        <v>-0.1</v>
      </c>
      <c r="U1091" t="s">
        <v>1073</v>
      </c>
      <c r="V1091">
        <f t="shared" si="161"/>
        <v>26743</v>
      </c>
      <c r="W1091" t="str">
        <f t="shared" si="162"/>
        <v>Athol-South Marysburgh School Public School</v>
      </c>
      <c r="X1091" t="str">
        <f>VLOOKUP($C1091,$AJ$3:$AN$4906,3,FALSE)</f>
        <v>1764 Cty Rd #10</v>
      </c>
      <c r="Y1091" t="str">
        <f>VLOOKUP($C1091,$AJ$3:$AN$4906,4,FALSE)</f>
        <v>Cherry Valley</v>
      </c>
      <c r="Z1091" t="str">
        <f>VLOOKUP($C1091,$AJ$3:$AN$4906,5,FALSE)</f>
        <v>K0K1P0</v>
      </c>
      <c r="AA1091">
        <f t="shared" si="163"/>
        <v>63.6</v>
      </c>
      <c r="AB1091">
        <f t="shared" si="164"/>
        <v>0.1</v>
      </c>
      <c r="AC1091">
        <f t="shared" si="165"/>
        <v>54.5</v>
      </c>
      <c r="AD1091">
        <f t="shared" si="166"/>
        <v>-0.1</v>
      </c>
      <c r="AE1091">
        <f t="shared" si="167"/>
        <v>0</v>
      </c>
      <c r="AF1091">
        <f t="shared" si="168"/>
        <v>0</v>
      </c>
      <c r="AG1091">
        <f t="shared" si="169"/>
        <v>0</v>
      </c>
      <c r="AH1091">
        <f t="shared" si="170"/>
        <v>0</v>
      </c>
      <c r="AJ1091" s="9">
        <v>805327</v>
      </c>
      <c r="AK1091" t="s">
        <v>6350</v>
      </c>
      <c r="AL1091" t="s">
        <v>6351</v>
      </c>
      <c r="AM1091" t="s">
        <v>4355</v>
      </c>
      <c r="AN1091" t="s">
        <v>6352</v>
      </c>
    </row>
    <row r="1092" spans="1:40" x14ac:dyDescent="0.3">
      <c r="A1092" t="s">
        <v>1073</v>
      </c>
      <c r="B1092" t="s">
        <v>1075</v>
      </c>
      <c r="C1092" s="10">
        <v>512796</v>
      </c>
      <c r="D1092">
        <v>22</v>
      </c>
      <c r="E1092">
        <v>18</v>
      </c>
      <c r="F1092">
        <v>98</v>
      </c>
      <c r="G1092">
        <v>198</v>
      </c>
      <c r="H1092">
        <v>0</v>
      </c>
      <c r="I1092">
        <v>56.1</v>
      </c>
      <c r="J1092">
        <v>-0.3</v>
      </c>
      <c r="K1092">
        <v>55.1</v>
      </c>
      <c r="L1092">
        <v>0.2</v>
      </c>
      <c r="M1092">
        <v>78.3</v>
      </c>
      <c r="N1092">
        <v>0.4</v>
      </c>
      <c r="O1092">
        <v>41.4</v>
      </c>
      <c r="P1092">
        <v>0.4</v>
      </c>
      <c r="U1092" t="s">
        <v>1073</v>
      </c>
      <c r="V1092">
        <f t="shared" ref="V1092:V1155" si="171">VLOOKUP(C1092,$AJ$3:$AN$4906,1,FALSE)</f>
        <v>512796</v>
      </c>
      <c r="W1092" t="str">
        <f t="shared" ref="W1092:W1155" si="172">VLOOKUP(C1092,$AJ$3:$AN$4906,2,FALSE)</f>
        <v>Bayside Public School</v>
      </c>
      <c r="X1092" t="str">
        <f>VLOOKUP($C1092,$AJ$3:$AN$4906,3,FALSE)</f>
        <v>132 Aikens Rd RR 2</v>
      </c>
      <c r="Y1092" t="str">
        <f>VLOOKUP($C1092,$AJ$3:$AN$4906,4,FALSE)</f>
        <v>Belleville</v>
      </c>
      <c r="Z1092" t="str">
        <f>VLOOKUP($C1092,$AJ$3:$AN$4906,5,FALSE)</f>
        <v>K8R0A8</v>
      </c>
      <c r="AA1092">
        <f t="shared" ref="AA1092:AA1155" si="173">I1092</f>
        <v>56.1</v>
      </c>
      <c r="AB1092">
        <f t="shared" ref="AB1092:AB1155" si="174">J1092</f>
        <v>-0.3</v>
      </c>
      <c r="AC1092">
        <f t="shared" ref="AC1092:AC1155" si="175">K1092</f>
        <v>55.1</v>
      </c>
      <c r="AD1092">
        <f t="shared" ref="AD1092:AD1155" si="176">L1092</f>
        <v>0.2</v>
      </c>
      <c r="AE1092">
        <f t="shared" ref="AE1092:AE1155" si="177">M1092</f>
        <v>78.3</v>
      </c>
      <c r="AF1092">
        <f t="shared" ref="AF1092:AF1155" si="178">N1092</f>
        <v>0.4</v>
      </c>
      <c r="AG1092">
        <f t="shared" ref="AG1092:AG1155" si="179">O1092</f>
        <v>41.4</v>
      </c>
      <c r="AH1092">
        <f t="shared" ref="AH1092:AH1155" si="180">P1092</f>
        <v>0.4</v>
      </c>
      <c r="AJ1092" s="9">
        <v>814423</v>
      </c>
      <c r="AK1092" t="s">
        <v>3505</v>
      </c>
      <c r="AL1092" t="s">
        <v>6353</v>
      </c>
      <c r="AM1092" t="s">
        <v>4218</v>
      </c>
      <c r="AN1092" t="s">
        <v>6354</v>
      </c>
    </row>
    <row r="1093" spans="1:40" x14ac:dyDescent="0.3">
      <c r="A1093" t="s">
        <v>1073</v>
      </c>
      <c r="B1093" t="s">
        <v>1076</v>
      </c>
      <c r="C1093" s="10">
        <v>49506</v>
      </c>
      <c r="D1093">
        <v>13</v>
      </c>
      <c r="E1093">
        <v>20</v>
      </c>
      <c r="F1093">
        <v>46</v>
      </c>
      <c r="H1093">
        <v>0</v>
      </c>
      <c r="I1093">
        <v>63</v>
      </c>
      <c r="J1093">
        <v>0.6</v>
      </c>
      <c r="U1093" t="s">
        <v>1073</v>
      </c>
      <c r="V1093">
        <f t="shared" si="171"/>
        <v>49506</v>
      </c>
      <c r="W1093" t="str">
        <f t="shared" si="172"/>
        <v>Birds Creek Public School</v>
      </c>
      <c r="X1093" t="str">
        <f>VLOOKUP($C1093,$AJ$3:$AN$4906,3,FALSE)</f>
        <v>33 South Baptiste Lake Road 2</v>
      </c>
      <c r="Y1093" t="str">
        <f>VLOOKUP($C1093,$AJ$3:$AN$4906,4,FALSE)</f>
        <v>Bancroft</v>
      </c>
      <c r="Z1093" t="str">
        <f>VLOOKUP($C1093,$AJ$3:$AN$4906,5,FALSE)</f>
        <v>K0L1C0</v>
      </c>
      <c r="AA1093">
        <f t="shared" si="173"/>
        <v>63</v>
      </c>
      <c r="AB1093">
        <f t="shared" si="174"/>
        <v>0.6</v>
      </c>
      <c r="AC1093">
        <f t="shared" si="175"/>
        <v>0</v>
      </c>
      <c r="AD1093">
        <f t="shared" si="176"/>
        <v>0</v>
      </c>
      <c r="AE1093">
        <f t="shared" si="177"/>
        <v>0</v>
      </c>
      <c r="AF1093">
        <f t="shared" si="178"/>
        <v>0</v>
      </c>
      <c r="AG1093">
        <f t="shared" si="179"/>
        <v>0</v>
      </c>
      <c r="AH1093">
        <f t="shared" si="180"/>
        <v>0</v>
      </c>
      <c r="AJ1093" s="9">
        <v>811696</v>
      </c>
      <c r="AK1093" t="s">
        <v>3505</v>
      </c>
      <c r="AL1093" t="s">
        <v>6355</v>
      </c>
      <c r="AM1093" t="s">
        <v>6356</v>
      </c>
      <c r="AN1093" t="s">
        <v>6357</v>
      </c>
    </row>
    <row r="1094" spans="1:40" x14ac:dyDescent="0.3">
      <c r="A1094" t="s">
        <v>1073</v>
      </c>
      <c r="B1094" t="s">
        <v>1077</v>
      </c>
      <c r="C1094" s="10">
        <v>122661</v>
      </c>
      <c r="D1094">
        <v>27</v>
      </c>
      <c r="E1094">
        <v>5</v>
      </c>
      <c r="F1094">
        <v>86</v>
      </c>
      <c r="G1094">
        <v>75</v>
      </c>
      <c r="H1094">
        <v>0</v>
      </c>
      <c r="I1094">
        <v>83.1</v>
      </c>
      <c r="J1094">
        <v>1.3</v>
      </c>
      <c r="K1094">
        <v>72.099999999999994</v>
      </c>
      <c r="L1094">
        <v>1</v>
      </c>
      <c r="M1094">
        <v>85.3</v>
      </c>
      <c r="N1094">
        <v>0.7</v>
      </c>
      <c r="O1094">
        <v>49.3</v>
      </c>
      <c r="P1094">
        <v>0.5</v>
      </c>
      <c r="U1094" t="s">
        <v>1073</v>
      </c>
      <c r="V1094">
        <f t="shared" si="171"/>
        <v>122661</v>
      </c>
      <c r="W1094" t="str">
        <f t="shared" si="172"/>
        <v>C M L Snider Elementary School</v>
      </c>
      <c r="X1094" t="str">
        <f>VLOOKUP($C1094,$AJ$3:$AN$4906,3,FALSE)</f>
        <v>240 Main St</v>
      </c>
      <c r="Y1094" t="str">
        <f>VLOOKUP($C1094,$AJ$3:$AN$4906,4,FALSE)</f>
        <v>Wellington</v>
      </c>
      <c r="Z1094" t="str">
        <f>VLOOKUP($C1094,$AJ$3:$AN$4906,5,FALSE)</f>
        <v>K0K3L0</v>
      </c>
      <c r="AA1094">
        <f t="shared" si="173"/>
        <v>83.1</v>
      </c>
      <c r="AB1094">
        <f t="shared" si="174"/>
        <v>1.3</v>
      </c>
      <c r="AC1094">
        <f t="shared" si="175"/>
        <v>72.099999999999994</v>
      </c>
      <c r="AD1094">
        <f t="shared" si="176"/>
        <v>1</v>
      </c>
      <c r="AE1094">
        <f t="shared" si="177"/>
        <v>85.3</v>
      </c>
      <c r="AF1094">
        <f t="shared" si="178"/>
        <v>0.7</v>
      </c>
      <c r="AG1094">
        <f t="shared" si="179"/>
        <v>49.3</v>
      </c>
      <c r="AH1094">
        <f t="shared" si="180"/>
        <v>0.5</v>
      </c>
      <c r="AJ1094" s="9">
        <v>762733</v>
      </c>
      <c r="AK1094" t="s">
        <v>6358</v>
      </c>
      <c r="AL1094" t="s">
        <v>6359</v>
      </c>
      <c r="AM1094" t="s">
        <v>4433</v>
      </c>
      <c r="AN1094" t="s">
        <v>6360</v>
      </c>
    </row>
    <row r="1095" spans="1:40" x14ac:dyDescent="0.3">
      <c r="A1095" t="s">
        <v>1073</v>
      </c>
      <c r="B1095" t="s">
        <v>1078</v>
      </c>
      <c r="C1095" s="10">
        <v>300125</v>
      </c>
      <c r="D1095">
        <v>10</v>
      </c>
      <c r="E1095">
        <v>16</v>
      </c>
      <c r="F1095">
        <v>100</v>
      </c>
      <c r="G1095">
        <v>138</v>
      </c>
      <c r="H1095">
        <v>0</v>
      </c>
      <c r="I1095">
        <v>61.5</v>
      </c>
      <c r="J1095">
        <v>0.4</v>
      </c>
      <c r="K1095">
        <v>53</v>
      </c>
      <c r="L1095">
        <v>0.2</v>
      </c>
      <c r="M1095">
        <v>70.7</v>
      </c>
      <c r="N1095">
        <v>0.1</v>
      </c>
      <c r="O1095">
        <v>40.6</v>
      </c>
      <c r="P1095">
        <v>0.8</v>
      </c>
      <c r="U1095" t="s">
        <v>1073</v>
      </c>
      <c r="V1095" t="e">
        <f t="shared" si="171"/>
        <v>#N/A</v>
      </c>
      <c r="W1095" t="e">
        <f t="shared" si="172"/>
        <v>#N/A</v>
      </c>
      <c r="X1095" t="e">
        <f>VLOOKUP($C1095,$AJ$3:$AN$4906,3,FALSE)</f>
        <v>#N/A</v>
      </c>
      <c r="Y1095" t="e">
        <f>VLOOKUP($C1095,$AJ$3:$AN$4906,4,FALSE)</f>
        <v>#N/A</v>
      </c>
      <c r="Z1095" t="e">
        <f>VLOOKUP($C1095,$AJ$3:$AN$4906,5,FALSE)</f>
        <v>#N/A</v>
      </c>
      <c r="AA1095">
        <f t="shared" si="173"/>
        <v>61.5</v>
      </c>
      <c r="AB1095">
        <f t="shared" si="174"/>
        <v>0.4</v>
      </c>
      <c r="AC1095">
        <f t="shared" si="175"/>
        <v>53</v>
      </c>
      <c r="AD1095">
        <f t="shared" si="176"/>
        <v>0.2</v>
      </c>
      <c r="AE1095">
        <f t="shared" si="177"/>
        <v>70.7</v>
      </c>
      <c r="AF1095">
        <f t="shared" si="178"/>
        <v>0.1</v>
      </c>
      <c r="AG1095">
        <f t="shared" si="179"/>
        <v>40.6</v>
      </c>
      <c r="AH1095">
        <f t="shared" si="180"/>
        <v>0.8</v>
      </c>
      <c r="AJ1095" s="9">
        <v>772020</v>
      </c>
      <c r="AK1095" t="s">
        <v>6361</v>
      </c>
      <c r="AL1095" t="s">
        <v>6362</v>
      </c>
      <c r="AM1095" t="s">
        <v>4433</v>
      </c>
      <c r="AN1095" t="s">
        <v>6363</v>
      </c>
    </row>
    <row r="1096" spans="1:40" x14ac:dyDescent="0.3">
      <c r="A1096" t="s">
        <v>1073</v>
      </c>
      <c r="B1096" t="s">
        <v>1079</v>
      </c>
      <c r="C1096" s="10">
        <v>114731</v>
      </c>
      <c r="D1096">
        <v>8</v>
      </c>
      <c r="E1096">
        <v>26</v>
      </c>
      <c r="G1096">
        <v>26</v>
      </c>
      <c r="H1096">
        <v>0</v>
      </c>
      <c r="O1096">
        <v>19.2</v>
      </c>
      <c r="U1096" t="s">
        <v>1073</v>
      </c>
      <c r="V1096">
        <f t="shared" si="171"/>
        <v>114731</v>
      </c>
      <c r="W1096" t="str">
        <f t="shared" si="172"/>
        <v>Coe Hill Public School</v>
      </c>
      <c r="X1096" t="str">
        <f>VLOOKUP($C1096,$AJ$3:$AN$4906,3,FALSE)</f>
        <v>2149 620 Hwy</v>
      </c>
      <c r="Y1096" t="str">
        <f>VLOOKUP($C1096,$AJ$3:$AN$4906,4,FALSE)</f>
        <v>Coe Hill</v>
      </c>
      <c r="Z1096" t="str">
        <f>VLOOKUP($C1096,$AJ$3:$AN$4906,5,FALSE)</f>
        <v>K0L1P0</v>
      </c>
      <c r="AA1096">
        <f t="shared" si="173"/>
        <v>0</v>
      </c>
      <c r="AB1096">
        <f t="shared" si="174"/>
        <v>0</v>
      </c>
      <c r="AC1096">
        <f t="shared" si="175"/>
        <v>0</v>
      </c>
      <c r="AD1096">
        <f t="shared" si="176"/>
        <v>0</v>
      </c>
      <c r="AE1096">
        <f t="shared" si="177"/>
        <v>0</v>
      </c>
      <c r="AF1096">
        <f t="shared" si="178"/>
        <v>0</v>
      </c>
      <c r="AG1096">
        <f t="shared" si="179"/>
        <v>19.2</v>
      </c>
      <c r="AH1096">
        <f t="shared" si="180"/>
        <v>0</v>
      </c>
      <c r="AJ1096" s="9">
        <v>750435</v>
      </c>
      <c r="AK1096" t="s">
        <v>6364</v>
      </c>
      <c r="AL1096" t="s">
        <v>6365</v>
      </c>
      <c r="AM1096" t="s">
        <v>4218</v>
      </c>
      <c r="AN1096" t="s">
        <v>6366</v>
      </c>
    </row>
    <row r="1097" spans="1:40" x14ac:dyDescent="0.3">
      <c r="A1097" t="s">
        <v>1073</v>
      </c>
      <c r="B1097" t="s">
        <v>1080</v>
      </c>
      <c r="C1097" s="10">
        <v>139173</v>
      </c>
      <c r="D1097">
        <v>17</v>
      </c>
      <c r="E1097">
        <v>30</v>
      </c>
      <c r="F1097">
        <v>52</v>
      </c>
      <c r="G1097">
        <v>59</v>
      </c>
      <c r="H1097">
        <v>0</v>
      </c>
      <c r="I1097">
        <v>54.8</v>
      </c>
      <c r="J1097">
        <v>0</v>
      </c>
      <c r="K1097">
        <v>44.2</v>
      </c>
      <c r="L1097">
        <v>-0.1</v>
      </c>
      <c r="M1097">
        <v>69.5</v>
      </c>
      <c r="N1097">
        <v>-0.4</v>
      </c>
      <c r="O1097">
        <v>39</v>
      </c>
      <c r="P1097">
        <v>0.5</v>
      </c>
      <c r="U1097" t="s">
        <v>1073</v>
      </c>
      <c r="V1097">
        <f t="shared" si="171"/>
        <v>139173</v>
      </c>
      <c r="W1097" t="str">
        <f t="shared" si="172"/>
        <v>Deseronto Public School</v>
      </c>
      <c r="X1097" t="str">
        <f>VLOOKUP($C1097,$AJ$3:$AN$4906,3,FALSE)</f>
        <v>385 Stanley Ave</v>
      </c>
      <c r="Y1097" t="str">
        <f>VLOOKUP($C1097,$AJ$3:$AN$4906,4,FALSE)</f>
        <v>Deseronto</v>
      </c>
      <c r="Z1097" t="str">
        <f>VLOOKUP($C1097,$AJ$3:$AN$4906,5,FALSE)</f>
        <v>K0K1X0</v>
      </c>
      <c r="AA1097">
        <f t="shared" si="173"/>
        <v>54.8</v>
      </c>
      <c r="AB1097">
        <f t="shared" si="174"/>
        <v>0</v>
      </c>
      <c r="AC1097">
        <f t="shared" si="175"/>
        <v>44.2</v>
      </c>
      <c r="AD1097">
        <f t="shared" si="176"/>
        <v>-0.1</v>
      </c>
      <c r="AE1097">
        <f t="shared" si="177"/>
        <v>69.5</v>
      </c>
      <c r="AF1097">
        <f t="shared" si="178"/>
        <v>-0.4</v>
      </c>
      <c r="AG1097">
        <f t="shared" si="179"/>
        <v>39</v>
      </c>
      <c r="AH1097">
        <f t="shared" si="180"/>
        <v>0.5</v>
      </c>
      <c r="AJ1097" s="9">
        <v>818844</v>
      </c>
      <c r="AK1097" t="s">
        <v>6367</v>
      </c>
      <c r="AL1097" t="s">
        <v>6368</v>
      </c>
      <c r="AM1097" t="s">
        <v>6319</v>
      </c>
      <c r="AN1097" t="s">
        <v>6369</v>
      </c>
    </row>
    <row r="1098" spans="1:40" x14ac:dyDescent="0.3">
      <c r="A1098" t="s">
        <v>1073</v>
      </c>
      <c r="B1098" t="s">
        <v>1081</v>
      </c>
      <c r="C1098" s="10">
        <v>202495</v>
      </c>
      <c r="D1098">
        <v>24</v>
      </c>
      <c r="E1098">
        <v>13</v>
      </c>
      <c r="F1098">
        <v>133</v>
      </c>
      <c r="G1098">
        <v>109</v>
      </c>
      <c r="H1098">
        <v>0</v>
      </c>
      <c r="I1098">
        <v>69.2</v>
      </c>
      <c r="J1098">
        <v>0.4</v>
      </c>
      <c r="K1098">
        <v>56.4</v>
      </c>
      <c r="L1098">
        <v>0</v>
      </c>
      <c r="M1098">
        <v>77.099999999999994</v>
      </c>
      <c r="N1098">
        <v>-0.1</v>
      </c>
      <c r="O1098">
        <v>31.2</v>
      </c>
      <c r="P1098">
        <v>-0.7</v>
      </c>
      <c r="U1098" t="s">
        <v>1073</v>
      </c>
      <c r="V1098">
        <f t="shared" si="171"/>
        <v>202495</v>
      </c>
      <c r="W1098" t="str">
        <f t="shared" si="172"/>
        <v>Foxboro Public School</v>
      </c>
      <c r="X1098" t="str">
        <f>VLOOKUP($C1098,$AJ$3:$AN$4906,3,FALSE)</f>
        <v>658 Ashley St RR 1</v>
      </c>
      <c r="Y1098" t="str">
        <f>VLOOKUP($C1098,$AJ$3:$AN$4906,4,FALSE)</f>
        <v>Foxboro</v>
      </c>
      <c r="Z1098" t="str">
        <f>VLOOKUP($C1098,$AJ$3:$AN$4906,5,FALSE)</f>
        <v>K0K2B0</v>
      </c>
      <c r="AA1098">
        <f t="shared" si="173"/>
        <v>69.2</v>
      </c>
      <c r="AB1098">
        <f t="shared" si="174"/>
        <v>0.4</v>
      </c>
      <c r="AC1098">
        <f t="shared" si="175"/>
        <v>56.4</v>
      </c>
      <c r="AD1098">
        <f t="shared" si="176"/>
        <v>0</v>
      </c>
      <c r="AE1098">
        <f t="shared" si="177"/>
        <v>77.099999999999994</v>
      </c>
      <c r="AF1098">
        <f t="shared" si="178"/>
        <v>-0.1</v>
      </c>
      <c r="AG1098">
        <f t="shared" si="179"/>
        <v>31.2</v>
      </c>
      <c r="AH1098">
        <f t="shared" si="180"/>
        <v>-0.7</v>
      </c>
      <c r="AJ1098" s="9">
        <v>820830</v>
      </c>
      <c r="AK1098" t="s">
        <v>6370</v>
      </c>
      <c r="AL1098" t="s">
        <v>6371</v>
      </c>
      <c r="AM1098" t="s">
        <v>4355</v>
      </c>
      <c r="AN1098" t="s">
        <v>6372</v>
      </c>
    </row>
    <row r="1099" spans="1:40" x14ac:dyDescent="0.3">
      <c r="A1099" t="s">
        <v>1073</v>
      </c>
      <c r="B1099" t="s">
        <v>1082</v>
      </c>
      <c r="C1099" s="10">
        <v>203130</v>
      </c>
      <c r="D1099">
        <v>20</v>
      </c>
      <c r="E1099">
        <v>18</v>
      </c>
      <c r="F1099">
        <v>92</v>
      </c>
      <c r="G1099">
        <v>95</v>
      </c>
      <c r="H1099">
        <v>0</v>
      </c>
      <c r="I1099">
        <v>61.4</v>
      </c>
      <c r="J1099">
        <v>0.1</v>
      </c>
      <c r="K1099">
        <v>54.3</v>
      </c>
      <c r="L1099">
        <v>0.2</v>
      </c>
      <c r="M1099">
        <v>73.2</v>
      </c>
      <c r="N1099">
        <v>-0.3</v>
      </c>
      <c r="O1099">
        <v>32.6</v>
      </c>
      <c r="P1099">
        <v>-0.3</v>
      </c>
      <c r="U1099" t="s">
        <v>1073</v>
      </c>
      <c r="V1099">
        <f t="shared" si="171"/>
        <v>203130</v>
      </c>
      <c r="W1099" t="str">
        <f t="shared" si="172"/>
        <v>Frankford Public School</v>
      </c>
      <c r="X1099" t="str">
        <f>VLOOKUP($C1099,$AJ$3:$AN$4906,3,FALSE)</f>
        <v>36 Adelaide St</v>
      </c>
      <c r="Y1099" t="str">
        <f>VLOOKUP($C1099,$AJ$3:$AN$4906,4,FALSE)</f>
        <v>Frankford</v>
      </c>
      <c r="Z1099" t="str">
        <f>VLOOKUP($C1099,$AJ$3:$AN$4906,5,FALSE)</f>
        <v>K0K2C0</v>
      </c>
      <c r="AA1099">
        <f t="shared" si="173"/>
        <v>61.4</v>
      </c>
      <c r="AB1099">
        <f t="shared" si="174"/>
        <v>0.1</v>
      </c>
      <c r="AC1099">
        <f t="shared" si="175"/>
        <v>54.3</v>
      </c>
      <c r="AD1099">
        <f t="shared" si="176"/>
        <v>0.2</v>
      </c>
      <c r="AE1099">
        <f t="shared" si="177"/>
        <v>73.2</v>
      </c>
      <c r="AF1099">
        <f t="shared" si="178"/>
        <v>-0.3</v>
      </c>
      <c r="AG1099">
        <f t="shared" si="179"/>
        <v>32.6</v>
      </c>
      <c r="AH1099">
        <f t="shared" si="180"/>
        <v>-0.3</v>
      </c>
      <c r="AJ1099" s="9">
        <v>730718</v>
      </c>
      <c r="AK1099" t="s">
        <v>6373</v>
      </c>
      <c r="AL1099" t="s">
        <v>6374</v>
      </c>
      <c r="AM1099" t="s">
        <v>4355</v>
      </c>
      <c r="AN1099" t="s">
        <v>6375</v>
      </c>
    </row>
    <row r="1100" spans="1:40" x14ac:dyDescent="0.3">
      <c r="A1100" t="s">
        <v>1073</v>
      </c>
      <c r="B1100" t="s">
        <v>1083</v>
      </c>
      <c r="C1100" s="10">
        <v>244600</v>
      </c>
      <c r="D1100">
        <v>36</v>
      </c>
      <c r="E1100">
        <v>14</v>
      </c>
      <c r="F1100">
        <v>250</v>
      </c>
      <c r="G1100">
        <v>216</v>
      </c>
      <c r="H1100">
        <v>0</v>
      </c>
      <c r="I1100">
        <v>66.8</v>
      </c>
      <c r="J1100">
        <v>0</v>
      </c>
      <c r="K1100">
        <v>61.2</v>
      </c>
      <c r="L1100">
        <v>0.1</v>
      </c>
      <c r="M1100">
        <v>79.900000000000006</v>
      </c>
      <c r="N1100">
        <v>-0.1</v>
      </c>
      <c r="O1100">
        <v>43.5</v>
      </c>
      <c r="P1100">
        <v>-0.1</v>
      </c>
      <c r="U1100" t="s">
        <v>1073</v>
      </c>
      <c r="V1100">
        <f t="shared" si="171"/>
        <v>244600</v>
      </c>
      <c r="W1100" t="str">
        <f t="shared" si="172"/>
        <v>Harmony Public School</v>
      </c>
      <c r="X1100" t="str">
        <f>VLOOKUP($C1100,$AJ$3:$AN$4906,3,FALSE)</f>
        <v>626 Harmony Rd RR 1</v>
      </c>
      <c r="Y1100" t="str">
        <f>VLOOKUP($C1100,$AJ$3:$AN$4906,4,FALSE)</f>
        <v>Corbyville</v>
      </c>
      <c r="Z1100" t="str">
        <f>VLOOKUP($C1100,$AJ$3:$AN$4906,5,FALSE)</f>
        <v>K0K1V0</v>
      </c>
      <c r="AA1100">
        <f t="shared" si="173"/>
        <v>66.8</v>
      </c>
      <c r="AB1100">
        <f t="shared" si="174"/>
        <v>0</v>
      </c>
      <c r="AC1100">
        <f t="shared" si="175"/>
        <v>61.2</v>
      </c>
      <c r="AD1100">
        <f t="shared" si="176"/>
        <v>0.1</v>
      </c>
      <c r="AE1100">
        <f t="shared" si="177"/>
        <v>79.900000000000006</v>
      </c>
      <c r="AF1100">
        <f t="shared" si="178"/>
        <v>-0.1</v>
      </c>
      <c r="AG1100">
        <f t="shared" si="179"/>
        <v>43.5</v>
      </c>
      <c r="AH1100">
        <f t="shared" si="180"/>
        <v>-0.1</v>
      </c>
      <c r="AJ1100" s="9">
        <v>823015</v>
      </c>
      <c r="AK1100" t="s">
        <v>6376</v>
      </c>
      <c r="AL1100" t="s">
        <v>6377</v>
      </c>
      <c r="AM1100" t="s">
        <v>4355</v>
      </c>
      <c r="AN1100" t="s">
        <v>6378</v>
      </c>
    </row>
    <row r="1101" spans="1:40" x14ac:dyDescent="0.3">
      <c r="A1101" t="s">
        <v>1073</v>
      </c>
      <c r="B1101" t="s">
        <v>1084</v>
      </c>
      <c r="C1101" s="10">
        <v>246034</v>
      </c>
      <c r="D1101">
        <v>31</v>
      </c>
      <c r="E1101">
        <v>26</v>
      </c>
      <c r="F1101">
        <v>152</v>
      </c>
      <c r="G1101">
        <v>220</v>
      </c>
      <c r="H1101">
        <v>0</v>
      </c>
      <c r="I1101">
        <v>71.099999999999994</v>
      </c>
      <c r="J1101">
        <v>0.9</v>
      </c>
      <c r="K1101">
        <v>61.2</v>
      </c>
      <c r="L1101">
        <v>0.9</v>
      </c>
      <c r="M1101">
        <v>73.900000000000006</v>
      </c>
      <c r="N1101">
        <v>-0.1</v>
      </c>
      <c r="O1101">
        <v>34.5</v>
      </c>
      <c r="P1101">
        <v>-0.3</v>
      </c>
      <c r="U1101" t="s">
        <v>1073</v>
      </c>
      <c r="V1101">
        <f t="shared" si="171"/>
        <v>246034</v>
      </c>
      <c r="W1101" t="str">
        <f t="shared" si="172"/>
        <v>Harry J Clarke Public School</v>
      </c>
      <c r="X1101" t="str">
        <f>VLOOKUP($C1101,$AJ$3:$AN$4906,3,FALSE)</f>
        <v>77 Rollins Dr</v>
      </c>
      <c r="Y1101" t="str">
        <f>VLOOKUP($C1101,$AJ$3:$AN$4906,4,FALSE)</f>
        <v>Belleville</v>
      </c>
      <c r="Z1101" t="str">
        <f>VLOOKUP($C1101,$AJ$3:$AN$4906,5,FALSE)</f>
        <v>K8N4J6</v>
      </c>
      <c r="AA1101">
        <f t="shared" si="173"/>
        <v>71.099999999999994</v>
      </c>
      <c r="AB1101">
        <f t="shared" si="174"/>
        <v>0.9</v>
      </c>
      <c r="AC1101">
        <f t="shared" si="175"/>
        <v>61.2</v>
      </c>
      <c r="AD1101">
        <f t="shared" si="176"/>
        <v>0.9</v>
      </c>
      <c r="AE1101">
        <f t="shared" si="177"/>
        <v>73.900000000000006</v>
      </c>
      <c r="AF1101">
        <f t="shared" si="178"/>
        <v>-0.1</v>
      </c>
      <c r="AG1101">
        <f t="shared" si="179"/>
        <v>34.5</v>
      </c>
      <c r="AH1101">
        <f t="shared" si="180"/>
        <v>-0.3</v>
      </c>
      <c r="AJ1101" s="9">
        <v>826278</v>
      </c>
      <c r="AK1101" t="s">
        <v>6379</v>
      </c>
      <c r="AL1101" t="s">
        <v>6380</v>
      </c>
      <c r="AM1101" t="s">
        <v>4167</v>
      </c>
      <c r="AN1101" t="s">
        <v>6381</v>
      </c>
    </row>
    <row r="1102" spans="1:40" x14ac:dyDescent="0.3">
      <c r="A1102" t="s">
        <v>1073</v>
      </c>
      <c r="B1102" t="s">
        <v>1085</v>
      </c>
      <c r="C1102" s="10">
        <v>290130</v>
      </c>
      <c r="D1102">
        <v>28</v>
      </c>
      <c r="E1102">
        <v>10</v>
      </c>
      <c r="F1102">
        <v>69</v>
      </c>
      <c r="G1102">
        <v>57</v>
      </c>
      <c r="H1102">
        <v>0</v>
      </c>
      <c r="I1102">
        <v>43.5</v>
      </c>
      <c r="J1102">
        <v>-1.6</v>
      </c>
      <c r="K1102">
        <v>50.7</v>
      </c>
      <c r="L1102">
        <v>-0.7</v>
      </c>
      <c r="M1102">
        <v>96.5</v>
      </c>
      <c r="N1102">
        <v>1.9</v>
      </c>
      <c r="O1102">
        <v>45.6</v>
      </c>
      <c r="P1102">
        <v>0.2</v>
      </c>
      <c r="U1102" t="s">
        <v>1073</v>
      </c>
      <c r="V1102">
        <f t="shared" si="171"/>
        <v>290130</v>
      </c>
      <c r="W1102" t="str">
        <f t="shared" si="172"/>
        <v>Kente Public School</v>
      </c>
      <c r="X1102" t="str">
        <f>VLOOKUP($C1102,$AJ$3:$AN$4906,3,FALSE)</f>
        <v>264 County Road 19</v>
      </c>
      <c r="Y1102" t="str">
        <f>VLOOKUP($C1102,$AJ$3:$AN$4906,4,FALSE)</f>
        <v>Ameliasburgh</v>
      </c>
      <c r="Z1102" t="str">
        <f>VLOOKUP($C1102,$AJ$3:$AN$4906,5,FALSE)</f>
        <v>K0K1A0</v>
      </c>
      <c r="AA1102">
        <f t="shared" si="173"/>
        <v>43.5</v>
      </c>
      <c r="AB1102">
        <f t="shared" si="174"/>
        <v>-1.6</v>
      </c>
      <c r="AC1102">
        <f t="shared" si="175"/>
        <v>50.7</v>
      </c>
      <c r="AD1102">
        <f t="shared" si="176"/>
        <v>-0.7</v>
      </c>
      <c r="AE1102">
        <f t="shared" si="177"/>
        <v>96.5</v>
      </c>
      <c r="AF1102">
        <f t="shared" si="178"/>
        <v>1.9</v>
      </c>
      <c r="AG1102">
        <f t="shared" si="179"/>
        <v>45.6</v>
      </c>
      <c r="AH1102">
        <f t="shared" si="180"/>
        <v>0.2</v>
      </c>
      <c r="AJ1102" s="9">
        <v>830801</v>
      </c>
      <c r="AK1102" t="s">
        <v>6382</v>
      </c>
      <c r="AL1102" t="s">
        <v>6383</v>
      </c>
      <c r="AM1102" t="s">
        <v>4355</v>
      </c>
      <c r="AN1102" t="s">
        <v>6384</v>
      </c>
    </row>
    <row r="1103" spans="1:40" x14ac:dyDescent="0.3">
      <c r="A1103" t="s">
        <v>1073</v>
      </c>
      <c r="B1103" t="s">
        <v>1086</v>
      </c>
      <c r="C1103" s="10">
        <v>92509</v>
      </c>
      <c r="D1103">
        <v>6</v>
      </c>
      <c r="E1103">
        <v>17</v>
      </c>
      <c r="F1103">
        <v>56</v>
      </c>
      <c r="G1103">
        <v>57</v>
      </c>
      <c r="H1103">
        <v>0</v>
      </c>
      <c r="I1103">
        <v>59.8</v>
      </c>
      <c r="J1103">
        <v>0.6</v>
      </c>
      <c r="K1103">
        <v>51.8</v>
      </c>
      <c r="L1103">
        <v>0.5</v>
      </c>
      <c r="M1103">
        <v>69.3</v>
      </c>
      <c r="N1103">
        <v>0.2</v>
      </c>
      <c r="O1103">
        <v>31.6</v>
      </c>
      <c r="P1103">
        <v>0.1</v>
      </c>
      <c r="U1103" t="s">
        <v>1073</v>
      </c>
      <c r="V1103">
        <f t="shared" si="171"/>
        <v>92509</v>
      </c>
      <c r="W1103" t="str">
        <f t="shared" si="172"/>
        <v>Madoc Township Public School</v>
      </c>
      <c r="X1103" t="str">
        <f>VLOOKUP($C1103,$AJ$3:$AN$4906,3,FALSE)</f>
        <v>234 Public School Rd RR 1</v>
      </c>
      <c r="Y1103" t="str">
        <f>VLOOKUP($C1103,$AJ$3:$AN$4906,4,FALSE)</f>
        <v>Madoc</v>
      </c>
      <c r="Z1103" t="str">
        <f>VLOOKUP($C1103,$AJ$3:$AN$4906,5,FALSE)</f>
        <v>K0K2K0</v>
      </c>
      <c r="AA1103">
        <f t="shared" si="173"/>
        <v>59.8</v>
      </c>
      <c r="AB1103">
        <f t="shared" si="174"/>
        <v>0.6</v>
      </c>
      <c r="AC1103">
        <f t="shared" si="175"/>
        <v>51.8</v>
      </c>
      <c r="AD1103">
        <f t="shared" si="176"/>
        <v>0.5</v>
      </c>
      <c r="AE1103">
        <f t="shared" si="177"/>
        <v>69.3</v>
      </c>
      <c r="AF1103">
        <f t="shared" si="178"/>
        <v>0.2</v>
      </c>
      <c r="AG1103">
        <f t="shared" si="179"/>
        <v>31.6</v>
      </c>
      <c r="AH1103">
        <f t="shared" si="180"/>
        <v>0.1</v>
      </c>
      <c r="AJ1103" s="9">
        <v>835668</v>
      </c>
      <c r="AK1103" t="s">
        <v>602</v>
      </c>
      <c r="AL1103" t="s">
        <v>6385</v>
      </c>
      <c r="AM1103" t="s">
        <v>4167</v>
      </c>
      <c r="AN1103" t="s">
        <v>6386</v>
      </c>
    </row>
    <row r="1104" spans="1:40" x14ac:dyDescent="0.3">
      <c r="A1104" t="s">
        <v>1073</v>
      </c>
      <c r="B1104" t="s">
        <v>1087</v>
      </c>
      <c r="C1104" s="10">
        <v>344338</v>
      </c>
      <c r="D1104">
        <v>9</v>
      </c>
      <c r="E1104">
        <v>15</v>
      </c>
      <c r="F1104">
        <v>81</v>
      </c>
      <c r="G1104">
        <v>92</v>
      </c>
      <c r="H1104">
        <v>0</v>
      </c>
      <c r="I1104">
        <v>41.4</v>
      </c>
      <c r="J1104">
        <v>-1.1000000000000001</v>
      </c>
      <c r="K1104">
        <v>29.6</v>
      </c>
      <c r="L1104">
        <v>-1.5</v>
      </c>
      <c r="M1104">
        <v>58.2</v>
      </c>
      <c r="N1104">
        <v>-1.4</v>
      </c>
      <c r="O1104">
        <v>19.600000000000001</v>
      </c>
      <c r="P1104">
        <v>-0.9</v>
      </c>
      <c r="U1104" t="s">
        <v>1073</v>
      </c>
      <c r="V1104">
        <f t="shared" si="171"/>
        <v>344338</v>
      </c>
      <c r="W1104" t="str">
        <f t="shared" si="172"/>
        <v>Marmora Public School</v>
      </c>
      <c r="X1104" t="str">
        <f>VLOOKUP($C1104,$AJ$3:$AN$4906,3,FALSE)</f>
        <v>91 Madac St</v>
      </c>
      <c r="Y1104" t="str">
        <f>VLOOKUP($C1104,$AJ$3:$AN$4906,4,FALSE)</f>
        <v>Marmora</v>
      </c>
      <c r="Z1104" t="str">
        <f>VLOOKUP($C1104,$AJ$3:$AN$4906,5,FALSE)</f>
        <v>K0K2M0</v>
      </c>
      <c r="AA1104">
        <f t="shared" si="173"/>
        <v>41.4</v>
      </c>
      <c r="AB1104">
        <f t="shared" si="174"/>
        <v>-1.1000000000000001</v>
      </c>
      <c r="AC1104">
        <f t="shared" si="175"/>
        <v>29.6</v>
      </c>
      <c r="AD1104">
        <f t="shared" si="176"/>
        <v>-1.5</v>
      </c>
      <c r="AE1104">
        <f t="shared" si="177"/>
        <v>58.2</v>
      </c>
      <c r="AF1104">
        <f t="shared" si="178"/>
        <v>-1.4</v>
      </c>
      <c r="AG1104">
        <f t="shared" si="179"/>
        <v>19.600000000000001</v>
      </c>
      <c r="AH1104">
        <f t="shared" si="180"/>
        <v>-0.9</v>
      </c>
      <c r="AJ1104" s="9">
        <v>840696</v>
      </c>
      <c r="AK1104" t="s">
        <v>3526</v>
      </c>
      <c r="AL1104" t="s">
        <v>6387</v>
      </c>
      <c r="AM1104" t="s">
        <v>4433</v>
      </c>
      <c r="AN1104" t="s">
        <v>6388</v>
      </c>
    </row>
    <row r="1105" spans="1:40" x14ac:dyDescent="0.3">
      <c r="A1105" t="s">
        <v>1073</v>
      </c>
      <c r="B1105" t="s">
        <v>1088</v>
      </c>
      <c r="C1105" s="10">
        <v>18279</v>
      </c>
      <c r="D1105">
        <v>29</v>
      </c>
      <c r="E1105">
        <v>11</v>
      </c>
      <c r="F1105">
        <v>65</v>
      </c>
      <c r="G1105">
        <v>58</v>
      </c>
      <c r="H1105">
        <v>0</v>
      </c>
      <c r="I1105">
        <v>73.8</v>
      </c>
      <c r="J1105">
        <v>0.6</v>
      </c>
      <c r="K1105">
        <v>69.2</v>
      </c>
      <c r="L1105">
        <v>0.8</v>
      </c>
      <c r="M1105">
        <v>84.5</v>
      </c>
      <c r="N1105">
        <v>0.5</v>
      </c>
      <c r="O1105">
        <v>46.6</v>
      </c>
      <c r="P1105">
        <v>0.3</v>
      </c>
      <c r="U1105" t="s">
        <v>1073</v>
      </c>
      <c r="V1105">
        <f t="shared" si="171"/>
        <v>18279</v>
      </c>
      <c r="W1105" t="str">
        <f t="shared" si="172"/>
        <v>Massassaga-Rednersville Public School</v>
      </c>
      <c r="X1105" t="str">
        <f>VLOOKUP($C1105,$AJ$3:$AN$4906,3,FALSE)</f>
        <v>1115 Cty Rd 28 Conc 1 Bayside</v>
      </c>
      <c r="Y1105" t="str">
        <f>VLOOKUP($C1105,$AJ$3:$AN$4906,4,FALSE)</f>
        <v>Belleville</v>
      </c>
      <c r="Z1105" t="str">
        <f>VLOOKUP($C1105,$AJ$3:$AN$4906,5,FALSE)</f>
        <v>K8N4Z1</v>
      </c>
      <c r="AA1105">
        <f t="shared" si="173"/>
        <v>73.8</v>
      </c>
      <c r="AB1105">
        <f t="shared" si="174"/>
        <v>0.6</v>
      </c>
      <c r="AC1105">
        <f t="shared" si="175"/>
        <v>69.2</v>
      </c>
      <c r="AD1105">
        <f t="shared" si="176"/>
        <v>0.8</v>
      </c>
      <c r="AE1105">
        <f t="shared" si="177"/>
        <v>84.5</v>
      </c>
      <c r="AF1105">
        <f t="shared" si="178"/>
        <v>0.5</v>
      </c>
      <c r="AG1105">
        <f t="shared" si="179"/>
        <v>46.6</v>
      </c>
      <c r="AH1105">
        <f t="shared" si="180"/>
        <v>0.3</v>
      </c>
      <c r="AJ1105" s="9">
        <v>843156</v>
      </c>
      <c r="AK1105" t="s">
        <v>3536</v>
      </c>
      <c r="AL1105" t="s">
        <v>6389</v>
      </c>
      <c r="AM1105" t="s">
        <v>4355</v>
      </c>
      <c r="AN1105" t="s">
        <v>6390</v>
      </c>
    </row>
    <row r="1106" spans="1:40" x14ac:dyDescent="0.3">
      <c r="A1106" t="s">
        <v>1073</v>
      </c>
      <c r="B1106" t="s">
        <v>1089</v>
      </c>
      <c r="C1106" s="10">
        <v>349640</v>
      </c>
      <c r="D1106">
        <v>15</v>
      </c>
      <c r="E1106">
        <v>18</v>
      </c>
      <c r="F1106">
        <v>48</v>
      </c>
      <c r="G1106">
        <v>36</v>
      </c>
      <c r="H1106">
        <v>0</v>
      </c>
      <c r="I1106">
        <v>52.1</v>
      </c>
      <c r="J1106">
        <v>-0.3</v>
      </c>
      <c r="K1106">
        <v>47.9</v>
      </c>
      <c r="L1106">
        <v>-0.1</v>
      </c>
      <c r="M1106">
        <v>55.6</v>
      </c>
      <c r="N1106">
        <v>-1.8</v>
      </c>
      <c r="O1106">
        <v>36.1</v>
      </c>
      <c r="P1106">
        <v>0.2</v>
      </c>
      <c r="U1106" t="s">
        <v>1073</v>
      </c>
      <c r="V1106">
        <f t="shared" si="171"/>
        <v>349640</v>
      </c>
      <c r="W1106" t="str">
        <f t="shared" si="172"/>
        <v>Maynooth Public School</v>
      </c>
      <c r="X1106" t="str">
        <f>VLOOKUP($C1106,$AJ$3:$AN$4906,3,FALSE)</f>
        <v>33049 62 Hwy</v>
      </c>
      <c r="Y1106" t="str">
        <f>VLOOKUP($C1106,$AJ$3:$AN$4906,4,FALSE)</f>
        <v>Maynooth</v>
      </c>
      <c r="Z1106" t="str">
        <f>VLOOKUP($C1106,$AJ$3:$AN$4906,5,FALSE)</f>
        <v>K0L2S0</v>
      </c>
      <c r="AA1106">
        <f t="shared" si="173"/>
        <v>52.1</v>
      </c>
      <c r="AB1106">
        <f t="shared" si="174"/>
        <v>-0.3</v>
      </c>
      <c r="AC1106">
        <f t="shared" si="175"/>
        <v>47.9</v>
      </c>
      <c r="AD1106">
        <f t="shared" si="176"/>
        <v>-0.1</v>
      </c>
      <c r="AE1106">
        <f t="shared" si="177"/>
        <v>55.6</v>
      </c>
      <c r="AF1106">
        <f t="shared" si="178"/>
        <v>-1.8</v>
      </c>
      <c r="AG1106">
        <f t="shared" si="179"/>
        <v>36.1</v>
      </c>
      <c r="AH1106">
        <f t="shared" si="180"/>
        <v>0.2</v>
      </c>
      <c r="AJ1106" s="9">
        <v>733040</v>
      </c>
      <c r="AK1106" t="s">
        <v>4000</v>
      </c>
      <c r="AL1106" t="s">
        <v>6391</v>
      </c>
      <c r="AM1106" t="s">
        <v>4433</v>
      </c>
      <c r="AN1106" t="s">
        <v>6392</v>
      </c>
    </row>
    <row r="1107" spans="1:40" x14ac:dyDescent="0.3">
      <c r="A1107" t="s">
        <v>1073</v>
      </c>
      <c r="B1107" t="s">
        <v>1090</v>
      </c>
      <c r="C1107" s="10">
        <v>433497</v>
      </c>
      <c r="D1107">
        <v>17</v>
      </c>
      <c r="E1107">
        <v>34</v>
      </c>
      <c r="F1107">
        <v>102</v>
      </c>
      <c r="G1107">
        <v>93</v>
      </c>
      <c r="H1107">
        <v>0</v>
      </c>
      <c r="I1107">
        <v>49</v>
      </c>
      <c r="J1107">
        <v>-0.2</v>
      </c>
      <c r="K1107">
        <v>50</v>
      </c>
      <c r="L1107">
        <v>0.6</v>
      </c>
      <c r="M1107">
        <v>70.400000000000006</v>
      </c>
      <c r="N1107">
        <v>0.3</v>
      </c>
      <c r="O1107">
        <v>35.5</v>
      </c>
      <c r="P1107">
        <v>0.5</v>
      </c>
      <c r="U1107" t="s">
        <v>1073</v>
      </c>
      <c r="V1107">
        <f t="shared" si="171"/>
        <v>433497</v>
      </c>
      <c r="W1107" t="str">
        <f t="shared" si="172"/>
        <v>Park Dale Public School</v>
      </c>
      <c r="X1107" t="str">
        <f>VLOOKUP($C1107,$AJ$3:$AN$4906,3,FALSE)</f>
        <v>73 Poplar St</v>
      </c>
      <c r="Y1107" t="str">
        <f>VLOOKUP($C1107,$AJ$3:$AN$4906,4,FALSE)</f>
        <v>Belleville</v>
      </c>
      <c r="Z1107" t="str">
        <f>VLOOKUP($C1107,$AJ$3:$AN$4906,5,FALSE)</f>
        <v>K8P4J3</v>
      </c>
      <c r="AA1107">
        <f t="shared" si="173"/>
        <v>49</v>
      </c>
      <c r="AB1107">
        <f t="shared" si="174"/>
        <v>-0.2</v>
      </c>
      <c r="AC1107">
        <f t="shared" si="175"/>
        <v>50</v>
      </c>
      <c r="AD1107">
        <f t="shared" si="176"/>
        <v>0.6</v>
      </c>
      <c r="AE1107">
        <f t="shared" si="177"/>
        <v>70.400000000000006</v>
      </c>
      <c r="AF1107">
        <f t="shared" si="178"/>
        <v>0.3</v>
      </c>
      <c r="AG1107">
        <f t="shared" si="179"/>
        <v>35.5</v>
      </c>
      <c r="AH1107">
        <f t="shared" si="180"/>
        <v>0.5</v>
      </c>
      <c r="AJ1107" s="9">
        <v>852902</v>
      </c>
      <c r="AK1107" t="s">
        <v>6393</v>
      </c>
      <c r="AL1107" t="s">
        <v>6394</v>
      </c>
      <c r="AM1107" t="s">
        <v>4355</v>
      </c>
      <c r="AN1107" t="s">
        <v>6395</v>
      </c>
    </row>
    <row r="1108" spans="1:40" x14ac:dyDescent="0.3">
      <c r="A1108" t="s">
        <v>1073</v>
      </c>
      <c r="B1108" t="s">
        <v>767</v>
      </c>
      <c r="C1108" s="10">
        <v>453382</v>
      </c>
      <c r="D1108">
        <v>14</v>
      </c>
      <c r="E1108">
        <v>32</v>
      </c>
      <c r="F1108">
        <v>78</v>
      </c>
      <c r="G1108">
        <v>121</v>
      </c>
      <c r="H1108">
        <v>0</v>
      </c>
      <c r="I1108">
        <v>43.6</v>
      </c>
      <c r="J1108">
        <v>-0.6</v>
      </c>
      <c r="K1108">
        <v>46.2</v>
      </c>
      <c r="L1108">
        <v>0.3</v>
      </c>
      <c r="M1108">
        <v>77.3</v>
      </c>
      <c r="N1108">
        <v>1.1000000000000001</v>
      </c>
      <c r="O1108">
        <v>37.200000000000003</v>
      </c>
      <c r="P1108">
        <v>0.8</v>
      </c>
      <c r="U1108" t="s">
        <v>1073</v>
      </c>
      <c r="V1108">
        <f t="shared" si="171"/>
        <v>453382</v>
      </c>
      <c r="W1108" t="str">
        <f t="shared" si="172"/>
        <v>Prince Charles Public School</v>
      </c>
      <c r="X1108" t="str">
        <f>VLOOKUP($C1108,$AJ$3:$AN$4906,3,FALSE)</f>
        <v>138 Dufferin Ave S</v>
      </c>
      <c r="Y1108" t="str">
        <f>VLOOKUP($C1108,$AJ$3:$AN$4906,4,FALSE)</f>
        <v>Trenton</v>
      </c>
      <c r="Z1108" t="str">
        <f>VLOOKUP($C1108,$AJ$3:$AN$4906,5,FALSE)</f>
        <v>K8V5E1</v>
      </c>
      <c r="AA1108">
        <f t="shared" si="173"/>
        <v>43.6</v>
      </c>
      <c r="AB1108">
        <f t="shared" si="174"/>
        <v>-0.6</v>
      </c>
      <c r="AC1108">
        <f t="shared" si="175"/>
        <v>46.2</v>
      </c>
      <c r="AD1108">
        <f t="shared" si="176"/>
        <v>0.3</v>
      </c>
      <c r="AE1108">
        <f t="shared" si="177"/>
        <v>77.3</v>
      </c>
      <c r="AF1108">
        <f t="shared" si="178"/>
        <v>1.1000000000000001</v>
      </c>
      <c r="AG1108">
        <f t="shared" si="179"/>
        <v>37.200000000000003</v>
      </c>
      <c r="AH1108">
        <f t="shared" si="180"/>
        <v>0.8</v>
      </c>
      <c r="AJ1108" s="9">
        <v>854980</v>
      </c>
      <c r="AK1108" t="s">
        <v>6396</v>
      </c>
      <c r="AL1108" t="s">
        <v>6397</v>
      </c>
      <c r="AM1108" t="s">
        <v>4218</v>
      </c>
      <c r="AN1108" t="s">
        <v>6398</v>
      </c>
    </row>
    <row r="1109" spans="1:40" x14ac:dyDescent="0.3">
      <c r="A1109" t="s">
        <v>1073</v>
      </c>
      <c r="B1109" t="s">
        <v>767</v>
      </c>
      <c r="C1109" s="10">
        <v>453641</v>
      </c>
      <c r="D1109">
        <v>8</v>
      </c>
      <c r="E1109">
        <v>47</v>
      </c>
      <c r="F1109">
        <v>102</v>
      </c>
      <c r="G1109">
        <v>108</v>
      </c>
      <c r="H1109">
        <v>0</v>
      </c>
      <c r="I1109">
        <v>53.9</v>
      </c>
      <c r="J1109">
        <v>0.9</v>
      </c>
      <c r="K1109">
        <v>46.1</v>
      </c>
      <c r="L1109">
        <v>1.4</v>
      </c>
      <c r="M1109">
        <v>55.1</v>
      </c>
      <c r="N1109">
        <v>-0.5</v>
      </c>
      <c r="O1109">
        <v>20.399999999999999</v>
      </c>
      <c r="P1109">
        <v>0.2</v>
      </c>
      <c r="U1109" t="s">
        <v>1073</v>
      </c>
      <c r="V1109">
        <f t="shared" si="171"/>
        <v>453641</v>
      </c>
      <c r="W1109" t="str">
        <f t="shared" si="172"/>
        <v>Prince Charles Public School</v>
      </c>
      <c r="X1109" t="str">
        <f>VLOOKUP($C1109,$AJ$3:$AN$4906,3,FALSE)</f>
        <v>75 Ritchie Ave</v>
      </c>
      <c r="Y1109" t="str">
        <f>VLOOKUP($C1109,$AJ$3:$AN$4906,4,FALSE)</f>
        <v>Belleville</v>
      </c>
      <c r="Z1109" t="str">
        <f>VLOOKUP($C1109,$AJ$3:$AN$4906,5,FALSE)</f>
        <v>K8P3W2</v>
      </c>
      <c r="AA1109">
        <f t="shared" si="173"/>
        <v>53.9</v>
      </c>
      <c r="AB1109">
        <f t="shared" si="174"/>
        <v>0.9</v>
      </c>
      <c r="AC1109">
        <f t="shared" si="175"/>
        <v>46.1</v>
      </c>
      <c r="AD1109">
        <f t="shared" si="176"/>
        <v>1.4</v>
      </c>
      <c r="AE1109">
        <f t="shared" si="177"/>
        <v>55.1</v>
      </c>
      <c r="AF1109">
        <f t="shared" si="178"/>
        <v>-0.5</v>
      </c>
      <c r="AG1109">
        <f t="shared" si="179"/>
        <v>20.399999999999999</v>
      </c>
      <c r="AH1109">
        <f t="shared" si="180"/>
        <v>0.2</v>
      </c>
      <c r="AJ1109" s="9">
        <v>858960</v>
      </c>
      <c r="AK1109" t="s">
        <v>6399</v>
      </c>
      <c r="AL1109" t="s">
        <v>6400</v>
      </c>
      <c r="AM1109" t="s">
        <v>4167</v>
      </c>
      <c r="AN1109" t="s">
        <v>6401</v>
      </c>
    </row>
    <row r="1110" spans="1:40" x14ac:dyDescent="0.3">
      <c r="A1110" t="s">
        <v>1073</v>
      </c>
      <c r="B1110" t="s">
        <v>1091</v>
      </c>
      <c r="C1110" s="10">
        <v>473211</v>
      </c>
      <c r="D1110">
        <v>28</v>
      </c>
      <c r="E1110">
        <v>18</v>
      </c>
      <c r="F1110">
        <v>159</v>
      </c>
      <c r="G1110">
        <v>191</v>
      </c>
      <c r="H1110">
        <v>0</v>
      </c>
      <c r="I1110">
        <v>56.6</v>
      </c>
      <c r="J1110">
        <v>-0.3</v>
      </c>
      <c r="K1110">
        <v>44.7</v>
      </c>
      <c r="L1110">
        <v>-0.8</v>
      </c>
      <c r="M1110">
        <v>65.400000000000006</v>
      </c>
      <c r="N1110">
        <v>-1.1000000000000001</v>
      </c>
      <c r="O1110">
        <v>35.1</v>
      </c>
      <c r="P1110">
        <v>-0.3</v>
      </c>
      <c r="U1110" t="s">
        <v>1073</v>
      </c>
      <c r="V1110">
        <f t="shared" si="171"/>
        <v>473211</v>
      </c>
      <c r="W1110" t="str">
        <f t="shared" si="172"/>
        <v>Prince Edward Collegiate Institute Elementary School</v>
      </c>
      <c r="X1110" t="str">
        <f>VLOOKUP($C1110,$AJ$3:$AN$4906,3,FALSE)</f>
        <v>41 Barker Street</v>
      </c>
      <c r="Y1110" t="str">
        <f>VLOOKUP($C1110,$AJ$3:$AN$4906,4,FALSE)</f>
        <v>Picton</v>
      </c>
      <c r="Z1110" t="str">
        <f>VLOOKUP($C1110,$AJ$3:$AN$4906,5,FALSE)</f>
        <v>K0K2T0</v>
      </c>
      <c r="AA1110">
        <f t="shared" si="173"/>
        <v>56.6</v>
      </c>
      <c r="AB1110">
        <f t="shared" si="174"/>
        <v>-0.3</v>
      </c>
      <c r="AC1110">
        <f t="shared" si="175"/>
        <v>44.7</v>
      </c>
      <c r="AD1110">
        <f t="shared" si="176"/>
        <v>-0.8</v>
      </c>
      <c r="AE1110">
        <f t="shared" si="177"/>
        <v>65.400000000000006</v>
      </c>
      <c r="AF1110">
        <f t="shared" si="178"/>
        <v>-1.1000000000000001</v>
      </c>
      <c r="AG1110">
        <f t="shared" si="179"/>
        <v>35.1</v>
      </c>
      <c r="AH1110">
        <f t="shared" si="180"/>
        <v>-0.3</v>
      </c>
      <c r="AJ1110" s="9">
        <v>851764</v>
      </c>
      <c r="AK1110" t="s">
        <v>608</v>
      </c>
      <c r="AL1110" t="s">
        <v>6402</v>
      </c>
      <c r="AM1110" t="s">
        <v>4218</v>
      </c>
      <c r="AN1110" t="s">
        <v>6403</v>
      </c>
    </row>
    <row r="1111" spans="1:40" x14ac:dyDescent="0.3">
      <c r="A1111" t="s">
        <v>1073</v>
      </c>
      <c r="B1111" t="s">
        <v>435</v>
      </c>
      <c r="C1111" s="10">
        <v>455598</v>
      </c>
      <c r="D1111">
        <v>13</v>
      </c>
      <c r="E1111">
        <v>38</v>
      </c>
      <c r="F1111">
        <v>114</v>
      </c>
      <c r="G1111">
        <v>112</v>
      </c>
      <c r="H1111">
        <v>0</v>
      </c>
      <c r="I1111">
        <v>44.3</v>
      </c>
      <c r="J1111">
        <v>-0.4</v>
      </c>
      <c r="K1111">
        <v>34.200000000000003</v>
      </c>
      <c r="L1111">
        <v>-0.4</v>
      </c>
      <c r="M1111">
        <v>57.6</v>
      </c>
      <c r="N1111">
        <v>-0.8</v>
      </c>
      <c r="O1111">
        <v>17</v>
      </c>
      <c r="P1111">
        <v>-0.6</v>
      </c>
      <c r="U1111" t="s">
        <v>1073</v>
      </c>
      <c r="V1111">
        <f t="shared" si="171"/>
        <v>455598</v>
      </c>
      <c r="W1111" t="str">
        <f t="shared" si="172"/>
        <v>Prince of Wales Public School</v>
      </c>
      <c r="X1111" t="str">
        <f>VLOOKUP($C1111,$AJ$3:$AN$4906,3,FALSE)</f>
        <v>37 Prince of Wales Dr</v>
      </c>
      <c r="Y1111" t="str">
        <f>VLOOKUP($C1111,$AJ$3:$AN$4906,4,FALSE)</f>
        <v>Belleville</v>
      </c>
      <c r="Z1111" t="str">
        <f>VLOOKUP($C1111,$AJ$3:$AN$4906,5,FALSE)</f>
        <v>K8P2T6</v>
      </c>
      <c r="AA1111">
        <f t="shared" si="173"/>
        <v>44.3</v>
      </c>
      <c r="AB1111">
        <f t="shared" si="174"/>
        <v>-0.4</v>
      </c>
      <c r="AC1111">
        <f t="shared" si="175"/>
        <v>34.200000000000003</v>
      </c>
      <c r="AD1111">
        <f t="shared" si="176"/>
        <v>-0.4</v>
      </c>
      <c r="AE1111">
        <f t="shared" si="177"/>
        <v>57.6</v>
      </c>
      <c r="AF1111">
        <f t="shared" si="178"/>
        <v>-0.8</v>
      </c>
      <c r="AG1111">
        <f t="shared" si="179"/>
        <v>17</v>
      </c>
      <c r="AH1111">
        <f t="shared" si="180"/>
        <v>-0.6</v>
      </c>
      <c r="AJ1111" s="9">
        <v>2801</v>
      </c>
      <c r="AK1111" t="s">
        <v>6404</v>
      </c>
      <c r="AL1111" t="s">
        <v>6405</v>
      </c>
      <c r="AM1111" t="s">
        <v>4218</v>
      </c>
      <c r="AN1111" t="s">
        <v>6406</v>
      </c>
    </row>
    <row r="1112" spans="1:40" x14ac:dyDescent="0.3">
      <c r="A1112" t="s">
        <v>1073</v>
      </c>
      <c r="B1112" t="s">
        <v>37</v>
      </c>
      <c r="C1112" s="10">
        <v>463264</v>
      </c>
      <c r="D1112">
        <v>22</v>
      </c>
      <c r="E1112">
        <v>36</v>
      </c>
      <c r="F1112">
        <v>54</v>
      </c>
      <c r="G1112">
        <v>45</v>
      </c>
      <c r="H1112">
        <v>0</v>
      </c>
      <c r="I1112">
        <v>65.7</v>
      </c>
      <c r="J1112">
        <v>1</v>
      </c>
      <c r="K1112">
        <v>48.1</v>
      </c>
      <c r="L1112">
        <v>0.4</v>
      </c>
      <c r="M1112">
        <v>52.2</v>
      </c>
      <c r="N1112">
        <v>-1.8</v>
      </c>
      <c r="O1112">
        <v>8.9</v>
      </c>
      <c r="P1112">
        <v>-1.6</v>
      </c>
      <c r="U1112" t="s">
        <v>1073</v>
      </c>
      <c r="V1112">
        <f t="shared" si="171"/>
        <v>463264</v>
      </c>
      <c r="W1112" t="str">
        <f t="shared" si="172"/>
        <v>Queen Elizabeth Public School</v>
      </c>
      <c r="X1112" t="str">
        <f>VLOOKUP($C1112,$AJ$3:$AN$4906,3,FALSE)</f>
        <v>135 MacDonald Ave</v>
      </c>
      <c r="Y1112" t="str">
        <f>VLOOKUP($C1112,$AJ$3:$AN$4906,4,FALSE)</f>
        <v>Belleville</v>
      </c>
      <c r="Z1112" t="str">
        <f>VLOOKUP($C1112,$AJ$3:$AN$4906,5,FALSE)</f>
        <v>K8N3Y4</v>
      </c>
      <c r="AA1112">
        <f t="shared" si="173"/>
        <v>65.7</v>
      </c>
      <c r="AB1112">
        <f t="shared" si="174"/>
        <v>1</v>
      </c>
      <c r="AC1112">
        <f t="shared" si="175"/>
        <v>48.1</v>
      </c>
      <c r="AD1112">
        <f t="shared" si="176"/>
        <v>0.4</v>
      </c>
      <c r="AE1112">
        <f t="shared" si="177"/>
        <v>52.2</v>
      </c>
      <c r="AF1112">
        <f t="shared" si="178"/>
        <v>-1.8</v>
      </c>
      <c r="AG1112">
        <f t="shared" si="179"/>
        <v>8.9</v>
      </c>
      <c r="AH1112">
        <f t="shared" si="180"/>
        <v>-1.6</v>
      </c>
      <c r="AJ1112" s="9">
        <v>890855</v>
      </c>
      <c r="AK1112" t="s">
        <v>6407</v>
      </c>
      <c r="AL1112" t="s">
        <v>6408</v>
      </c>
      <c r="AM1112" t="s">
        <v>4433</v>
      </c>
      <c r="AN1112" t="s">
        <v>6314</v>
      </c>
    </row>
    <row r="1113" spans="1:40" x14ac:dyDescent="0.3">
      <c r="A1113" t="s">
        <v>1073</v>
      </c>
      <c r="B1113" t="s">
        <v>822</v>
      </c>
      <c r="C1113" s="10">
        <v>465470</v>
      </c>
      <c r="D1113">
        <v>17</v>
      </c>
      <c r="E1113">
        <v>41</v>
      </c>
      <c r="F1113">
        <v>91</v>
      </c>
      <c r="G1113">
        <v>71</v>
      </c>
      <c r="H1113">
        <v>0</v>
      </c>
      <c r="I1113">
        <v>52.7</v>
      </c>
      <c r="J1113">
        <v>0.4</v>
      </c>
      <c r="K1113">
        <v>42.9</v>
      </c>
      <c r="L1113">
        <v>0.4</v>
      </c>
      <c r="M1113">
        <v>73.2</v>
      </c>
      <c r="N1113">
        <v>1.1000000000000001</v>
      </c>
      <c r="O1113">
        <v>26.8</v>
      </c>
      <c r="P1113">
        <v>0.1</v>
      </c>
      <c r="U1113" t="s">
        <v>1073</v>
      </c>
      <c r="V1113">
        <f t="shared" si="171"/>
        <v>465470</v>
      </c>
      <c r="W1113" t="str">
        <f t="shared" si="172"/>
        <v>Queen Victoria School</v>
      </c>
      <c r="X1113" t="str">
        <f>VLOOKUP($C1113,$AJ$3:$AN$4906,3,FALSE)</f>
        <v>46 Pine St</v>
      </c>
      <c r="Y1113" t="str">
        <f>VLOOKUP($C1113,$AJ$3:$AN$4906,4,FALSE)</f>
        <v>Belleville</v>
      </c>
      <c r="Z1113" t="str">
        <f>VLOOKUP($C1113,$AJ$3:$AN$4906,5,FALSE)</f>
        <v>K8N2M2</v>
      </c>
      <c r="AA1113">
        <f t="shared" si="173"/>
        <v>52.7</v>
      </c>
      <c r="AB1113">
        <f t="shared" si="174"/>
        <v>0.4</v>
      </c>
      <c r="AC1113">
        <f t="shared" si="175"/>
        <v>42.9</v>
      </c>
      <c r="AD1113">
        <f t="shared" si="176"/>
        <v>0.4</v>
      </c>
      <c r="AE1113">
        <f t="shared" si="177"/>
        <v>73.2</v>
      </c>
      <c r="AF1113">
        <f t="shared" si="178"/>
        <v>1.1000000000000001</v>
      </c>
      <c r="AG1113">
        <f t="shared" si="179"/>
        <v>26.8</v>
      </c>
      <c r="AH1113">
        <f t="shared" si="180"/>
        <v>0.1</v>
      </c>
      <c r="AJ1113" s="9">
        <v>9008</v>
      </c>
      <c r="AK1113" t="s">
        <v>6409</v>
      </c>
      <c r="AL1113" t="s">
        <v>6410</v>
      </c>
      <c r="AM1113" t="s">
        <v>6411</v>
      </c>
      <c r="AN1113" t="s">
        <v>6412</v>
      </c>
    </row>
    <row r="1114" spans="1:40" x14ac:dyDescent="0.3">
      <c r="A1114" t="s">
        <v>1073</v>
      </c>
      <c r="B1114" t="s">
        <v>1092</v>
      </c>
      <c r="C1114" s="10">
        <v>515639</v>
      </c>
      <c r="D1114">
        <v>40</v>
      </c>
      <c r="E1114">
        <v>28</v>
      </c>
      <c r="F1114">
        <v>90</v>
      </c>
      <c r="G1114">
        <v>106</v>
      </c>
      <c r="H1114">
        <v>0</v>
      </c>
      <c r="I1114">
        <v>79.400000000000006</v>
      </c>
      <c r="J1114">
        <v>1.3</v>
      </c>
      <c r="K1114">
        <v>86.7</v>
      </c>
      <c r="L1114">
        <v>2.7</v>
      </c>
      <c r="M1114">
        <v>85.4</v>
      </c>
      <c r="N1114">
        <v>0.9</v>
      </c>
      <c r="O1114">
        <v>38.700000000000003</v>
      </c>
      <c r="P1114">
        <v>-0.3</v>
      </c>
      <c r="U1114" t="s">
        <v>1073</v>
      </c>
      <c r="V1114">
        <f t="shared" si="171"/>
        <v>515639</v>
      </c>
      <c r="W1114" t="str">
        <f t="shared" si="172"/>
        <v>Sir John A Macdonald Public School</v>
      </c>
      <c r="X1114" t="str">
        <f>VLOOKUP($C1114,$AJ$3:$AN$4906,3,FALSE)</f>
        <v>22 Harder Dr</v>
      </c>
      <c r="Y1114" t="str">
        <f>VLOOKUP($C1114,$AJ$3:$AN$4906,4,FALSE)</f>
        <v>Belleville</v>
      </c>
      <c r="Z1114" t="str">
        <f>VLOOKUP($C1114,$AJ$3:$AN$4906,5,FALSE)</f>
        <v>K8P1H2</v>
      </c>
      <c r="AA1114">
        <f t="shared" si="173"/>
        <v>79.400000000000006</v>
      </c>
      <c r="AB1114">
        <f t="shared" si="174"/>
        <v>1.3</v>
      </c>
      <c r="AC1114">
        <f t="shared" si="175"/>
        <v>86.7</v>
      </c>
      <c r="AD1114">
        <f t="shared" si="176"/>
        <v>2.7</v>
      </c>
      <c r="AE1114">
        <f t="shared" si="177"/>
        <v>85.4</v>
      </c>
      <c r="AF1114">
        <f t="shared" si="178"/>
        <v>0.9</v>
      </c>
      <c r="AG1114">
        <f t="shared" si="179"/>
        <v>38.700000000000003</v>
      </c>
      <c r="AH1114">
        <f t="shared" si="180"/>
        <v>-0.3</v>
      </c>
      <c r="AJ1114" s="9">
        <v>14052</v>
      </c>
      <c r="AK1114" t="s">
        <v>6413</v>
      </c>
      <c r="AL1114" t="s">
        <v>6414</v>
      </c>
      <c r="AM1114" t="s">
        <v>6415</v>
      </c>
      <c r="AN1114" t="s">
        <v>6416</v>
      </c>
    </row>
    <row r="1115" spans="1:40" x14ac:dyDescent="0.3">
      <c r="A1115" t="s">
        <v>1073</v>
      </c>
      <c r="B1115" t="s">
        <v>1093</v>
      </c>
      <c r="C1115" s="10">
        <v>96016</v>
      </c>
      <c r="D1115">
        <v>28</v>
      </c>
      <c r="E1115">
        <v>9</v>
      </c>
      <c r="F1115">
        <v>37</v>
      </c>
      <c r="G1115">
        <v>18</v>
      </c>
      <c r="H1115">
        <v>0</v>
      </c>
      <c r="I1115">
        <v>75.7</v>
      </c>
      <c r="J1115">
        <v>0.8</v>
      </c>
      <c r="K1115">
        <v>62.2</v>
      </c>
      <c r="L1115">
        <v>0.3</v>
      </c>
      <c r="O1115">
        <v>33.299999999999997</v>
      </c>
      <c r="U1115" t="s">
        <v>1073</v>
      </c>
      <c r="V1115">
        <f t="shared" si="171"/>
        <v>96016</v>
      </c>
      <c r="W1115" t="str">
        <f t="shared" si="172"/>
        <v>Sophiasburgh Central Public School</v>
      </c>
      <c r="X1115" t="str">
        <f>VLOOKUP($C1115,$AJ$3:$AN$4906,3,FALSE)</f>
        <v>406 County Road 15</v>
      </c>
      <c r="Y1115" t="str">
        <f>VLOOKUP($C1115,$AJ$3:$AN$4906,4,FALSE)</f>
        <v>Picton</v>
      </c>
      <c r="Z1115" t="str">
        <f>VLOOKUP($C1115,$AJ$3:$AN$4906,5,FALSE)</f>
        <v>K0K2T0</v>
      </c>
      <c r="AA1115">
        <f t="shared" si="173"/>
        <v>75.7</v>
      </c>
      <c r="AB1115">
        <f t="shared" si="174"/>
        <v>0.8</v>
      </c>
      <c r="AC1115">
        <f t="shared" si="175"/>
        <v>62.2</v>
      </c>
      <c r="AD1115">
        <f t="shared" si="176"/>
        <v>0.3</v>
      </c>
      <c r="AE1115">
        <f t="shared" si="177"/>
        <v>0</v>
      </c>
      <c r="AF1115">
        <f t="shared" si="178"/>
        <v>0</v>
      </c>
      <c r="AG1115">
        <f t="shared" si="179"/>
        <v>33.299999999999997</v>
      </c>
      <c r="AH1115">
        <f t="shared" si="180"/>
        <v>0</v>
      </c>
      <c r="AJ1115" s="9">
        <v>892025</v>
      </c>
      <c r="AK1115" t="s">
        <v>6417</v>
      </c>
      <c r="AL1115" t="s">
        <v>6418</v>
      </c>
      <c r="AM1115" t="s">
        <v>4355</v>
      </c>
      <c r="AN1115" t="s">
        <v>6419</v>
      </c>
    </row>
    <row r="1116" spans="1:40" x14ac:dyDescent="0.3">
      <c r="A1116" t="s">
        <v>1073</v>
      </c>
      <c r="B1116" t="s">
        <v>1094</v>
      </c>
      <c r="C1116" s="10">
        <v>478084</v>
      </c>
      <c r="D1116">
        <v>26</v>
      </c>
      <c r="E1116">
        <v>13</v>
      </c>
      <c r="F1116">
        <v>221</v>
      </c>
      <c r="G1116">
        <v>207</v>
      </c>
      <c r="H1116">
        <v>0</v>
      </c>
      <c r="I1116">
        <v>78.5</v>
      </c>
      <c r="J1116">
        <v>1.2</v>
      </c>
      <c r="K1116">
        <v>71.5</v>
      </c>
      <c r="L1116">
        <v>1.2</v>
      </c>
      <c r="M1116">
        <v>90.8</v>
      </c>
      <c r="N1116">
        <v>1.5</v>
      </c>
      <c r="O1116">
        <v>63.3</v>
      </c>
      <c r="P1116">
        <v>1.8</v>
      </c>
      <c r="U1116" t="s">
        <v>1073</v>
      </c>
      <c r="V1116">
        <f t="shared" si="171"/>
        <v>478084</v>
      </c>
      <c r="W1116" t="str">
        <f t="shared" si="172"/>
        <v>Stirling Public School</v>
      </c>
      <c r="X1116" t="str">
        <f>VLOOKUP($C1116,$AJ$3:$AN$4906,3,FALSE)</f>
        <v>107 St. James</v>
      </c>
      <c r="Y1116" t="str">
        <f>VLOOKUP($C1116,$AJ$3:$AN$4906,4,FALSE)</f>
        <v>Stirling</v>
      </c>
      <c r="Z1116" t="str">
        <f>VLOOKUP($C1116,$AJ$3:$AN$4906,5,FALSE)</f>
        <v>K0K3E0</v>
      </c>
      <c r="AA1116">
        <f t="shared" si="173"/>
        <v>78.5</v>
      </c>
      <c r="AB1116">
        <f t="shared" si="174"/>
        <v>1.2</v>
      </c>
      <c r="AC1116">
        <f t="shared" si="175"/>
        <v>71.5</v>
      </c>
      <c r="AD1116">
        <f t="shared" si="176"/>
        <v>1.2</v>
      </c>
      <c r="AE1116">
        <f t="shared" si="177"/>
        <v>90.8</v>
      </c>
      <c r="AF1116">
        <f t="shared" si="178"/>
        <v>1.5</v>
      </c>
      <c r="AG1116">
        <f t="shared" si="179"/>
        <v>63.3</v>
      </c>
      <c r="AH1116">
        <f t="shared" si="180"/>
        <v>1.8</v>
      </c>
      <c r="AJ1116" s="9">
        <v>20036</v>
      </c>
      <c r="AK1116" t="s">
        <v>6420</v>
      </c>
      <c r="AL1116" t="s">
        <v>6421</v>
      </c>
      <c r="AM1116" t="s">
        <v>4433</v>
      </c>
      <c r="AN1116" t="s">
        <v>6363</v>
      </c>
    </row>
    <row r="1117" spans="1:40" x14ac:dyDescent="0.3">
      <c r="A1117" t="s">
        <v>1073</v>
      </c>
      <c r="B1117" t="s">
        <v>1095</v>
      </c>
      <c r="C1117" s="10">
        <v>600610</v>
      </c>
      <c r="D1117">
        <v>30</v>
      </c>
      <c r="E1117">
        <v>25</v>
      </c>
      <c r="F1117">
        <v>81</v>
      </c>
      <c r="G1117">
        <v>62</v>
      </c>
      <c r="H1117">
        <v>0</v>
      </c>
      <c r="I1117">
        <v>65.400000000000006</v>
      </c>
      <c r="J1117">
        <v>0.3</v>
      </c>
      <c r="K1117">
        <v>55.6</v>
      </c>
      <c r="L1117">
        <v>0.2</v>
      </c>
      <c r="M1117">
        <v>75</v>
      </c>
      <c r="N1117">
        <v>0</v>
      </c>
      <c r="O1117">
        <v>30.6</v>
      </c>
      <c r="P1117">
        <v>-0.5</v>
      </c>
      <c r="U1117" t="s">
        <v>1073</v>
      </c>
      <c r="V1117">
        <f t="shared" si="171"/>
        <v>600610</v>
      </c>
      <c r="W1117" t="str">
        <f t="shared" si="172"/>
        <v>Susanna Moodie Senior Elementary School</v>
      </c>
      <c r="X1117" t="str">
        <f>VLOOKUP($C1117,$AJ$3:$AN$4906,3,FALSE)</f>
        <v>376 Avon Lough Rd</v>
      </c>
      <c r="Y1117" t="str">
        <f>VLOOKUP($C1117,$AJ$3:$AN$4906,4,FALSE)</f>
        <v>Belleville</v>
      </c>
      <c r="Z1117" t="str">
        <f>VLOOKUP($C1117,$AJ$3:$AN$4906,5,FALSE)</f>
        <v>K8N4Z2</v>
      </c>
      <c r="AA1117">
        <f t="shared" si="173"/>
        <v>65.400000000000006</v>
      </c>
      <c r="AB1117">
        <f t="shared" si="174"/>
        <v>0.3</v>
      </c>
      <c r="AC1117">
        <f t="shared" si="175"/>
        <v>55.6</v>
      </c>
      <c r="AD1117">
        <f t="shared" si="176"/>
        <v>0.2</v>
      </c>
      <c r="AE1117">
        <f t="shared" si="177"/>
        <v>75</v>
      </c>
      <c r="AF1117">
        <f t="shared" si="178"/>
        <v>0</v>
      </c>
      <c r="AG1117">
        <f t="shared" si="179"/>
        <v>30.6</v>
      </c>
      <c r="AH1117">
        <f t="shared" si="180"/>
        <v>-0.5</v>
      </c>
      <c r="AJ1117" s="9">
        <v>36609</v>
      </c>
      <c r="AK1117" t="s">
        <v>6422</v>
      </c>
      <c r="AL1117" t="s">
        <v>6423</v>
      </c>
      <c r="AM1117" t="s">
        <v>4167</v>
      </c>
      <c r="AN1117" t="s">
        <v>6424</v>
      </c>
    </row>
    <row r="1118" spans="1:40" x14ac:dyDescent="0.3">
      <c r="A1118" t="s">
        <v>1073</v>
      </c>
      <c r="B1118" t="s">
        <v>1096</v>
      </c>
      <c r="C1118" s="10">
        <v>162909</v>
      </c>
      <c r="D1118">
        <v>9</v>
      </c>
      <c r="E1118">
        <v>31</v>
      </c>
      <c r="F1118">
        <v>166</v>
      </c>
      <c r="G1118">
        <v>138</v>
      </c>
      <c r="H1118">
        <v>0</v>
      </c>
      <c r="I1118">
        <v>30.1</v>
      </c>
      <c r="J1118">
        <v>-1.5</v>
      </c>
      <c r="K1118">
        <v>33.700000000000003</v>
      </c>
      <c r="L1118">
        <v>-0.6</v>
      </c>
      <c r="M1118">
        <v>45.7</v>
      </c>
      <c r="N1118">
        <v>-2.2999999999999998</v>
      </c>
      <c r="O1118">
        <v>11.6</v>
      </c>
      <c r="P1118">
        <v>-1.1000000000000001</v>
      </c>
      <c r="U1118" t="s">
        <v>1073</v>
      </c>
      <c r="V1118">
        <f t="shared" si="171"/>
        <v>162909</v>
      </c>
      <c r="W1118" t="str">
        <f t="shared" si="172"/>
        <v>Trent River Public School</v>
      </c>
      <c r="X1118" t="str">
        <f>VLOOKUP($C1118,$AJ$3:$AN$4906,3,FALSE)</f>
        <v>84 Dixon Drive</v>
      </c>
      <c r="Y1118" t="str">
        <f>VLOOKUP($C1118,$AJ$3:$AN$4906,4,FALSE)</f>
        <v>Trenton</v>
      </c>
      <c r="Z1118" t="str">
        <f>VLOOKUP($C1118,$AJ$3:$AN$4906,5,FALSE)</f>
        <v>K8V1W8</v>
      </c>
      <c r="AA1118">
        <f t="shared" si="173"/>
        <v>30.1</v>
      </c>
      <c r="AB1118">
        <f t="shared" si="174"/>
        <v>-1.5</v>
      </c>
      <c r="AC1118">
        <f t="shared" si="175"/>
        <v>33.700000000000003</v>
      </c>
      <c r="AD1118">
        <f t="shared" si="176"/>
        <v>-0.6</v>
      </c>
      <c r="AE1118">
        <f t="shared" si="177"/>
        <v>45.7</v>
      </c>
      <c r="AF1118">
        <f t="shared" si="178"/>
        <v>-2.2999999999999998</v>
      </c>
      <c r="AG1118">
        <f t="shared" si="179"/>
        <v>11.6</v>
      </c>
      <c r="AH1118">
        <f t="shared" si="180"/>
        <v>-1.1000000000000001</v>
      </c>
      <c r="AJ1118" s="9">
        <v>38083</v>
      </c>
      <c r="AK1118" t="s">
        <v>6425</v>
      </c>
      <c r="AL1118" t="s">
        <v>6426</v>
      </c>
      <c r="AM1118" t="s">
        <v>6427</v>
      </c>
      <c r="AN1118" t="s">
        <v>6428</v>
      </c>
    </row>
    <row r="1119" spans="1:40" x14ac:dyDescent="0.3">
      <c r="A1119" t="s">
        <v>1073</v>
      </c>
      <c r="B1119" t="s">
        <v>1097</v>
      </c>
      <c r="C1119" s="10">
        <v>557146</v>
      </c>
      <c r="D1119">
        <v>18</v>
      </c>
      <c r="E1119">
        <v>20</v>
      </c>
      <c r="F1119">
        <v>117</v>
      </c>
      <c r="G1119">
        <v>104</v>
      </c>
      <c r="H1119">
        <v>0</v>
      </c>
      <c r="I1119">
        <v>88.9</v>
      </c>
      <c r="J1119">
        <v>2.2999999999999998</v>
      </c>
      <c r="K1119">
        <v>69.2</v>
      </c>
      <c r="L1119">
        <v>1.5</v>
      </c>
      <c r="M1119">
        <v>84.1</v>
      </c>
      <c r="N1119">
        <v>1.2</v>
      </c>
      <c r="O1119">
        <v>58.7</v>
      </c>
      <c r="P1119">
        <v>1.8</v>
      </c>
      <c r="U1119" t="s">
        <v>1073</v>
      </c>
      <c r="V1119">
        <f t="shared" si="171"/>
        <v>557146</v>
      </c>
      <c r="W1119" t="str">
        <f t="shared" si="172"/>
        <v>Tweed Elementary School</v>
      </c>
      <c r="X1119" t="str">
        <f>VLOOKUP($C1119,$AJ$3:$AN$4906,3,FALSE)</f>
        <v>52 St McClellan Street</v>
      </c>
      <c r="Y1119" t="str">
        <f>VLOOKUP($C1119,$AJ$3:$AN$4906,4,FALSE)</f>
        <v>Tweed</v>
      </c>
      <c r="Z1119" t="str">
        <f>VLOOKUP($C1119,$AJ$3:$AN$4906,5,FALSE)</f>
        <v>K0K3J0</v>
      </c>
      <c r="AA1119">
        <f t="shared" si="173"/>
        <v>88.9</v>
      </c>
      <c r="AB1119">
        <f t="shared" si="174"/>
        <v>2.2999999999999998</v>
      </c>
      <c r="AC1119">
        <f t="shared" si="175"/>
        <v>69.2</v>
      </c>
      <c r="AD1119">
        <f t="shared" si="176"/>
        <v>1.5</v>
      </c>
      <c r="AE1119">
        <f t="shared" si="177"/>
        <v>84.1</v>
      </c>
      <c r="AF1119">
        <f t="shared" si="178"/>
        <v>1.2</v>
      </c>
      <c r="AG1119">
        <f t="shared" si="179"/>
        <v>58.7</v>
      </c>
      <c r="AH1119">
        <f t="shared" si="180"/>
        <v>1.8</v>
      </c>
      <c r="AJ1119" s="9">
        <v>38164</v>
      </c>
      <c r="AK1119" t="s">
        <v>6429</v>
      </c>
      <c r="AL1119" t="s">
        <v>6430</v>
      </c>
      <c r="AM1119" t="s">
        <v>6431</v>
      </c>
      <c r="AN1119" t="s">
        <v>6292</v>
      </c>
    </row>
    <row r="1120" spans="1:40" x14ac:dyDescent="0.3">
      <c r="A1120" t="s">
        <v>1073</v>
      </c>
      <c r="B1120" t="s">
        <v>1098</v>
      </c>
      <c r="C1120" s="10">
        <v>564133</v>
      </c>
      <c r="D1120">
        <v>24</v>
      </c>
      <c r="E1120">
        <v>17</v>
      </c>
      <c r="F1120">
        <v>97</v>
      </c>
      <c r="G1120">
        <v>116</v>
      </c>
      <c r="H1120">
        <v>0</v>
      </c>
      <c r="I1120">
        <v>83</v>
      </c>
      <c r="J1120">
        <v>1.5</v>
      </c>
      <c r="K1120">
        <v>72.2</v>
      </c>
      <c r="L1120">
        <v>1.4</v>
      </c>
      <c r="M1120">
        <v>67.2</v>
      </c>
      <c r="N1120">
        <v>-1.2</v>
      </c>
      <c r="O1120">
        <v>25</v>
      </c>
      <c r="P1120">
        <v>-1.2</v>
      </c>
      <c r="U1120" t="s">
        <v>1073</v>
      </c>
      <c r="V1120">
        <f t="shared" si="171"/>
        <v>564133</v>
      </c>
      <c r="W1120" t="str">
        <f t="shared" si="172"/>
        <v>Tyendinaga Public School</v>
      </c>
      <c r="X1120" t="str">
        <f>VLOOKUP($C1120,$AJ$3:$AN$4906,3,FALSE)</f>
        <v>650 Shannonville Rd RR 1</v>
      </c>
      <c r="Y1120" t="str">
        <f>VLOOKUP($C1120,$AJ$3:$AN$4906,4,FALSE)</f>
        <v>Shannonville</v>
      </c>
      <c r="Z1120" t="str">
        <f>VLOOKUP($C1120,$AJ$3:$AN$4906,5,FALSE)</f>
        <v>K0K3A0</v>
      </c>
      <c r="AA1120">
        <f t="shared" si="173"/>
        <v>83</v>
      </c>
      <c r="AB1120">
        <f t="shared" si="174"/>
        <v>1.5</v>
      </c>
      <c r="AC1120">
        <f t="shared" si="175"/>
        <v>72.2</v>
      </c>
      <c r="AD1120">
        <f t="shared" si="176"/>
        <v>1.4</v>
      </c>
      <c r="AE1120">
        <f t="shared" si="177"/>
        <v>67.2</v>
      </c>
      <c r="AF1120">
        <f t="shared" si="178"/>
        <v>-1.2</v>
      </c>
      <c r="AG1120">
        <f t="shared" si="179"/>
        <v>25</v>
      </c>
      <c r="AH1120">
        <f t="shared" si="180"/>
        <v>-1.2</v>
      </c>
      <c r="AJ1120" s="9">
        <v>42269</v>
      </c>
      <c r="AK1120" t="s">
        <v>6432</v>
      </c>
      <c r="AL1120" t="s">
        <v>6433</v>
      </c>
      <c r="AM1120" t="s">
        <v>4355</v>
      </c>
      <c r="AN1120" t="s">
        <v>6434</v>
      </c>
    </row>
    <row r="1121" spans="1:40" x14ac:dyDescent="0.3">
      <c r="A1121" t="s">
        <v>1073</v>
      </c>
      <c r="B1121" t="s">
        <v>1099</v>
      </c>
      <c r="C1121" s="10">
        <v>568821</v>
      </c>
      <c r="D1121">
        <v>7</v>
      </c>
      <c r="E1121">
        <v>25</v>
      </c>
      <c r="F1121">
        <v>63</v>
      </c>
      <c r="G1121">
        <v>59</v>
      </c>
      <c r="H1121">
        <v>0</v>
      </c>
      <c r="I1121">
        <v>73</v>
      </c>
      <c r="J1121">
        <v>1.5</v>
      </c>
      <c r="K1121">
        <v>60.3</v>
      </c>
      <c r="L1121">
        <v>1.4</v>
      </c>
      <c r="M1121">
        <v>87.3</v>
      </c>
      <c r="N1121">
        <v>2</v>
      </c>
      <c r="O1121">
        <v>57.6</v>
      </c>
      <c r="P1121">
        <v>2.4</v>
      </c>
      <c r="U1121" t="s">
        <v>1073</v>
      </c>
      <c r="V1121">
        <f t="shared" si="171"/>
        <v>568821</v>
      </c>
      <c r="W1121" t="str">
        <f t="shared" si="172"/>
        <v>V P Carswell Public School</v>
      </c>
      <c r="X1121" t="str">
        <f>VLOOKUP($C1121,$AJ$3:$AN$4906,3,FALSE)</f>
        <v>4 Seneca Rd</v>
      </c>
      <c r="Y1121" t="str">
        <f>VLOOKUP($C1121,$AJ$3:$AN$4906,4,FALSE)</f>
        <v>Trenton</v>
      </c>
      <c r="Z1121" t="str">
        <f>VLOOKUP($C1121,$AJ$3:$AN$4906,5,FALSE)</f>
        <v>K8V2E9</v>
      </c>
      <c r="AA1121">
        <f t="shared" si="173"/>
        <v>73</v>
      </c>
      <c r="AB1121">
        <f t="shared" si="174"/>
        <v>1.5</v>
      </c>
      <c r="AC1121">
        <f t="shared" si="175"/>
        <v>60.3</v>
      </c>
      <c r="AD1121">
        <f t="shared" si="176"/>
        <v>1.4</v>
      </c>
      <c r="AE1121">
        <f t="shared" si="177"/>
        <v>87.3</v>
      </c>
      <c r="AF1121">
        <f t="shared" si="178"/>
        <v>2</v>
      </c>
      <c r="AG1121">
        <f t="shared" si="179"/>
        <v>57.6</v>
      </c>
      <c r="AH1121">
        <f t="shared" si="180"/>
        <v>2.4</v>
      </c>
      <c r="AJ1121" s="9">
        <v>515523</v>
      </c>
      <c r="AK1121" t="s">
        <v>624</v>
      </c>
      <c r="AL1121" t="s">
        <v>6435</v>
      </c>
      <c r="AM1121" t="s">
        <v>4167</v>
      </c>
      <c r="AN1121" t="s">
        <v>6436</v>
      </c>
    </row>
    <row r="1122" spans="1:40" x14ac:dyDescent="0.3">
      <c r="A1122" t="s">
        <v>1073</v>
      </c>
      <c r="B1122" t="s">
        <v>1100</v>
      </c>
      <c r="C1122" s="10">
        <v>407275</v>
      </c>
      <c r="D1122">
        <v>13</v>
      </c>
      <c r="E1122">
        <v>21</v>
      </c>
      <c r="F1122">
        <v>61</v>
      </c>
      <c r="G1122">
        <v>118</v>
      </c>
      <c r="H1122">
        <v>0</v>
      </c>
      <c r="I1122">
        <v>38.5</v>
      </c>
      <c r="J1122">
        <v>-1.2</v>
      </c>
      <c r="K1122">
        <v>36.1</v>
      </c>
      <c r="L1122">
        <v>-0.9</v>
      </c>
      <c r="M1122">
        <v>75.400000000000006</v>
      </c>
      <c r="N1122">
        <v>0.6</v>
      </c>
      <c r="O1122">
        <v>33.1</v>
      </c>
      <c r="P1122">
        <v>0.1</v>
      </c>
      <c r="U1122" t="s">
        <v>1073</v>
      </c>
      <c r="V1122">
        <f t="shared" si="171"/>
        <v>407275</v>
      </c>
      <c r="W1122" t="str">
        <f t="shared" si="172"/>
        <v>York River Public School</v>
      </c>
      <c r="X1122" t="str">
        <f>VLOOKUP($C1122,$AJ$3:$AN$4906,3,FALSE)</f>
        <v>132 Newkirk Blvd</v>
      </c>
      <c r="Y1122" t="str">
        <f>VLOOKUP($C1122,$AJ$3:$AN$4906,4,FALSE)</f>
        <v>Bancroft</v>
      </c>
      <c r="Z1122" t="str">
        <f>VLOOKUP($C1122,$AJ$3:$AN$4906,5,FALSE)</f>
        <v>K0L1C0</v>
      </c>
      <c r="AA1122">
        <f t="shared" si="173"/>
        <v>38.5</v>
      </c>
      <c r="AB1122">
        <f t="shared" si="174"/>
        <v>-1.2</v>
      </c>
      <c r="AC1122">
        <f t="shared" si="175"/>
        <v>36.1</v>
      </c>
      <c r="AD1122">
        <f t="shared" si="176"/>
        <v>-0.9</v>
      </c>
      <c r="AE1122">
        <f t="shared" si="177"/>
        <v>75.400000000000006</v>
      </c>
      <c r="AF1122">
        <f t="shared" si="178"/>
        <v>0.6</v>
      </c>
      <c r="AG1122">
        <f t="shared" si="179"/>
        <v>33.1</v>
      </c>
      <c r="AH1122">
        <f t="shared" si="180"/>
        <v>0.1</v>
      </c>
      <c r="AJ1122" s="9">
        <v>637517</v>
      </c>
      <c r="AK1122" t="s">
        <v>6437</v>
      </c>
      <c r="AL1122" t="s">
        <v>6438</v>
      </c>
      <c r="AM1122" t="s">
        <v>4355</v>
      </c>
      <c r="AN1122" t="s">
        <v>6439</v>
      </c>
    </row>
    <row r="1123" spans="1:40" x14ac:dyDescent="0.3">
      <c r="A1123" t="s">
        <v>1101</v>
      </c>
      <c r="B1123" t="s">
        <v>48</v>
      </c>
      <c r="C1123" s="10">
        <v>717312</v>
      </c>
      <c r="D1123">
        <v>29</v>
      </c>
      <c r="E1123">
        <v>14</v>
      </c>
      <c r="F1123">
        <v>50</v>
      </c>
      <c r="G1123">
        <v>62</v>
      </c>
      <c r="H1123">
        <v>0</v>
      </c>
      <c r="I1123">
        <v>70</v>
      </c>
      <c r="J1123">
        <v>0.4</v>
      </c>
      <c r="K1123">
        <v>50</v>
      </c>
      <c r="L1123">
        <v>-0.6</v>
      </c>
      <c r="M1123">
        <v>87.1</v>
      </c>
      <c r="N1123">
        <v>0.9</v>
      </c>
      <c r="O1123">
        <v>45.2</v>
      </c>
      <c r="P1123">
        <v>0.2</v>
      </c>
      <c r="U1123" t="s">
        <v>1101</v>
      </c>
      <c r="V1123">
        <f t="shared" si="171"/>
        <v>717312</v>
      </c>
      <c r="W1123" t="str">
        <f t="shared" si="172"/>
        <v>Holy Name of Mary School</v>
      </c>
      <c r="X1123" t="str">
        <f>VLOOKUP($C1123,$AJ$3:$AN$4906,3,FALSE)</f>
        <v>161 Peel St</v>
      </c>
      <c r="Y1123" t="str">
        <f>VLOOKUP($C1123,$AJ$3:$AN$4906,4,FALSE)</f>
        <v>St Marys</v>
      </c>
      <c r="Z1123" t="str">
        <f>VLOOKUP($C1123,$AJ$3:$AN$4906,5,FALSE)</f>
        <v>N4X1B2</v>
      </c>
      <c r="AA1123">
        <f t="shared" si="173"/>
        <v>70</v>
      </c>
      <c r="AB1123">
        <f t="shared" si="174"/>
        <v>0.4</v>
      </c>
      <c r="AC1123">
        <f t="shared" si="175"/>
        <v>50</v>
      </c>
      <c r="AD1123">
        <f t="shared" si="176"/>
        <v>-0.6</v>
      </c>
      <c r="AE1123">
        <f t="shared" si="177"/>
        <v>87.1</v>
      </c>
      <c r="AF1123">
        <f t="shared" si="178"/>
        <v>0.9</v>
      </c>
      <c r="AG1123">
        <f t="shared" si="179"/>
        <v>45.2</v>
      </c>
      <c r="AH1123">
        <f t="shared" si="180"/>
        <v>0.2</v>
      </c>
      <c r="AJ1123" s="9">
        <v>33880</v>
      </c>
      <c r="AK1123" t="s">
        <v>6440</v>
      </c>
      <c r="AL1123" t="s">
        <v>6441</v>
      </c>
      <c r="AM1123" t="s">
        <v>4218</v>
      </c>
      <c r="AN1123" t="s">
        <v>6442</v>
      </c>
    </row>
    <row r="1124" spans="1:40" x14ac:dyDescent="0.3">
      <c r="A1124" t="s">
        <v>1101</v>
      </c>
      <c r="B1124" t="s">
        <v>1102</v>
      </c>
      <c r="C1124" s="10">
        <v>832634</v>
      </c>
      <c r="D1124">
        <v>34</v>
      </c>
      <c r="E1124">
        <v>21</v>
      </c>
      <c r="F1124">
        <v>78</v>
      </c>
      <c r="G1124">
        <v>93</v>
      </c>
      <c r="H1124">
        <v>0</v>
      </c>
      <c r="I1124">
        <v>66.7</v>
      </c>
      <c r="J1124">
        <v>0.3</v>
      </c>
      <c r="K1124">
        <v>64.099999999999994</v>
      </c>
      <c r="L1124">
        <v>0.7</v>
      </c>
      <c r="M1124">
        <v>91.9</v>
      </c>
      <c r="N1124">
        <v>1.6</v>
      </c>
      <c r="O1124">
        <v>58.1</v>
      </c>
      <c r="P1124">
        <v>1.3</v>
      </c>
      <c r="U1124" t="s">
        <v>1101</v>
      </c>
      <c r="V1124">
        <f t="shared" si="171"/>
        <v>832634</v>
      </c>
      <c r="W1124" t="str">
        <f t="shared" si="172"/>
        <v>Jeanne Sauvé Catholic School</v>
      </c>
      <c r="X1124" t="str">
        <f>VLOOKUP($C1124,$AJ$3:$AN$4906,3,FALSE)</f>
        <v>8 Grange St</v>
      </c>
      <c r="Y1124" t="str">
        <f>VLOOKUP($C1124,$AJ$3:$AN$4906,4,FALSE)</f>
        <v>Stratford</v>
      </c>
      <c r="Z1124" t="str">
        <f>VLOOKUP($C1124,$AJ$3:$AN$4906,5,FALSE)</f>
        <v>N5A3P6</v>
      </c>
      <c r="AA1124">
        <f t="shared" si="173"/>
        <v>66.7</v>
      </c>
      <c r="AB1124">
        <f t="shared" si="174"/>
        <v>0.3</v>
      </c>
      <c r="AC1124">
        <f t="shared" si="175"/>
        <v>64.099999999999994</v>
      </c>
      <c r="AD1124">
        <f t="shared" si="176"/>
        <v>0.7</v>
      </c>
      <c r="AE1124">
        <f t="shared" si="177"/>
        <v>91.9</v>
      </c>
      <c r="AF1124">
        <f t="shared" si="178"/>
        <v>1.6</v>
      </c>
      <c r="AG1124">
        <f t="shared" si="179"/>
        <v>58.1</v>
      </c>
      <c r="AH1124">
        <f t="shared" si="180"/>
        <v>1.3</v>
      </c>
      <c r="AJ1124" s="9">
        <v>33952</v>
      </c>
      <c r="AK1124" t="s">
        <v>6443</v>
      </c>
      <c r="AL1124" t="s">
        <v>6444</v>
      </c>
      <c r="AM1124" t="s">
        <v>4433</v>
      </c>
      <c r="AN1124" t="s">
        <v>6445</v>
      </c>
    </row>
    <row r="1125" spans="1:40" x14ac:dyDescent="0.3">
      <c r="A1125" t="s">
        <v>1101</v>
      </c>
      <c r="B1125" t="s">
        <v>1103</v>
      </c>
      <c r="C1125" s="10">
        <v>747211</v>
      </c>
      <c r="D1125">
        <v>21</v>
      </c>
      <c r="E1125">
        <v>12</v>
      </c>
      <c r="F1125">
        <v>42</v>
      </c>
      <c r="H1125">
        <v>0</v>
      </c>
      <c r="I1125">
        <v>90.5</v>
      </c>
      <c r="J1125">
        <v>2.1</v>
      </c>
      <c r="K1125">
        <v>83.3</v>
      </c>
      <c r="L1125">
        <v>2.2999999999999998</v>
      </c>
      <c r="U1125" t="s">
        <v>1101</v>
      </c>
      <c r="V1125">
        <f t="shared" si="171"/>
        <v>747211</v>
      </c>
      <c r="W1125" t="str">
        <f t="shared" si="172"/>
        <v>Our Lady of Mt Carmel School</v>
      </c>
      <c r="X1125" t="str">
        <f>VLOOKUP($C1125,$AJ$3:$AN$4906,3,FALSE)</f>
        <v>69220 Bronson Line RR 3</v>
      </c>
      <c r="Y1125" t="str">
        <f>VLOOKUP($C1125,$AJ$3:$AN$4906,4,FALSE)</f>
        <v>Dashwood</v>
      </c>
      <c r="Z1125" t="str">
        <f>VLOOKUP($C1125,$AJ$3:$AN$4906,5,FALSE)</f>
        <v>N0M1N0</v>
      </c>
      <c r="AA1125">
        <f t="shared" si="173"/>
        <v>90.5</v>
      </c>
      <c r="AB1125">
        <f t="shared" si="174"/>
        <v>2.1</v>
      </c>
      <c r="AC1125">
        <f t="shared" si="175"/>
        <v>83.3</v>
      </c>
      <c r="AD1125">
        <f t="shared" si="176"/>
        <v>2.2999999999999998</v>
      </c>
      <c r="AE1125">
        <f t="shared" si="177"/>
        <v>0</v>
      </c>
      <c r="AF1125">
        <f t="shared" si="178"/>
        <v>0</v>
      </c>
      <c r="AG1125">
        <f t="shared" si="179"/>
        <v>0</v>
      </c>
      <c r="AH1125">
        <f t="shared" si="180"/>
        <v>0</v>
      </c>
      <c r="AJ1125" s="9">
        <v>896446</v>
      </c>
      <c r="AK1125" t="s">
        <v>6446</v>
      </c>
      <c r="AL1125" t="s">
        <v>6447</v>
      </c>
      <c r="AM1125" t="s">
        <v>6448</v>
      </c>
      <c r="AN1125" t="s">
        <v>6449</v>
      </c>
    </row>
    <row r="1126" spans="1:40" x14ac:dyDescent="0.3">
      <c r="A1126" t="s">
        <v>1101</v>
      </c>
      <c r="B1126" t="s">
        <v>1104</v>
      </c>
      <c r="C1126" s="10">
        <v>706396</v>
      </c>
      <c r="D1126">
        <v>24</v>
      </c>
      <c r="E1126">
        <v>20</v>
      </c>
      <c r="F1126">
        <v>72</v>
      </c>
      <c r="G1126">
        <v>65</v>
      </c>
      <c r="H1126">
        <v>0</v>
      </c>
      <c r="I1126">
        <v>75.7</v>
      </c>
      <c r="J1126">
        <v>1.2</v>
      </c>
      <c r="K1126">
        <v>68.099999999999994</v>
      </c>
      <c r="L1126">
        <v>1.3</v>
      </c>
      <c r="M1126">
        <v>83.8</v>
      </c>
      <c r="N1126">
        <v>0.9</v>
      </c>
      <c r="O1126">
        <v>40</v>
      </c>
      <c r="P1126">
        <v>0.2</v>
      </c>
      <c r="U1126" t="s">
        <v>1101</v>
      </c>
      <c r="V1126">
        <f t="shared" si="171"/>
        <v>706396</v>
      </c>
      <c r="W1126" t="str">
        <f t="shared" si="172"/>
        <v>Precious Blood Separate School</v>
      </c>
      <c r="X1126" t="str">
        <f>VLOOKUP($C1126,$AJ$3:$AN$4906,3,FALSE)</f>
        <v>133 Sanders St W</v>
      </c>
      <c r="Y1126" t="str">
        <f>VLOOKUP($C1126,$AJ$3:$AN$4906,4,FALSE)</f>
        <v>Exeter</v>
      </c>
      <c r="Z1126" t="str">
        <f>VLOOKUP($C1126,$AJ$3:$AN$4906,5,FALSE)</f>
        <v>N0M1S2</v>
      </c>
      <c r="AA1126">
        <f t="shared" si="173"/>
        <v>75.7</v>
      </c>
      <c r="AB1126">
        <f t="shared" si="174"/>
        <v>1.2</v>
      </c>
      <c r="AC1126">
        <f t="shared" si="175"/>
        <v>68.099999999999994</v>
      </c>
      <c r="AD1126">
        <f t="shared" si="176"/>
        <v>1.3</v>
      </c>
      <c r="AE1126">
        <f t="shared" si="177"/>
        <v>83.8</v>
      </c>
      <c r="AF1126">
        <f t="shared" si="178"/>
        <v>0.9</v>
      </c>
      <c r="AG1126">
        <f t="shared" si="179"/>
        <v>40</v>
      </c>
      <c r="AH1126">
        <f t="shared" si="180"/>
        <v>0.2</v>
      </c>
      <c r="AJ1126" s="9">
        <v>934991</v>
      </c>
      <c r="AK1126" t="s">
        <v>6450</v>
      </c>
      <c r="AL1126" t="s">
        <v>6451</v>
      </c>
      <c r="AM1126" t="s">
        <v>4355</v>
      </c>
      <c r="AN1126" t="s">
        <v>6452</v>
      </c>
    </row>
    <row r="1127" spans="1:40" x14ac:dyDescent="0.3">
      <c r="A1127" t="s">
        <v>1101</v>
      </c>
      <c r="B1127" t="s">
        <v>171</v>
      </c>
      <c r="C1127" s="10">
        <v>867985</v>
      </c>
      <c r="D1127">
        <v>15</v>
      </c>
      <c r="E1127">
        <v>13</v>
      </c>
      <c r="F1127">
        <v>63</v>
      </c>
      <c r="G1127">
        <v>58</v>
      </c>
      <c r="H1127">
        <v>0</v>
      </c>
      <c r="I1127">
        <v>42.9</v>
      </c>
      <c r="J1127">
        <v>-1</v>
      </c>
      <c r="K1127">
        <v>39.700000000000003</v>
      </c>
      <c r="L1127">
        <v>-0.8</v>
      </c>
      <c r="M1127">
        <v>52.6</v>
      </c>
      <c r="N1127">
        <v>-2.2000000000000002</v>
      </c>
      <c r="O1127">
        <v>25.9</v>
      </c>
      <c r="P1127">
        <v>-0.8</v>
      </c>
      <c r="U1127" t="s">
        <v>1101</v>
      </c>
      <c r="V1127">
        <f t="shared" si="171"/>
        <v>867985</v>
      </c>
      <c r="W1127" t="str">
        <f t="shared" si="172"/>
        <v>Sacred Heart Separate School</v>
      </c>
      <c r="X1127" t="str">
        <f>VLOOKUP($C1127,$AJ$3:$AN$4906,3,FALSE)</f>
        <v>225 Cornyn St</v>
      </c>
      <c r="Y1127" t="str">
        <f>VLOOKUP($C1127,$AJ$3:$AN$4906,4,FALSE)</f>
        <v>Wingham</v>
      </c>
      <c r="Z1127" t="str">
        <f>VLOOKUP($C1127,$AJ$3:$AN$4906,5,FALSE)</f>
        <v>N0G2W0</v>
      </c>
      <c r="AA1127">
        <f t="shared" si="173"/>
        <v>42.9</v>
      </c>
      <c r="AB1127">
        <f t="shared" si="174"/>
        <v>-1</v>
      </c>
      <c r="AC1127">
        <f t="shared" si="175"/>
        <v>39.700000000000003</v>
      </c>
      <c r="AD1127">
        <f t="shared" si="176"/>
        <v>-0.8</v>
      </c>
      <c r="AE1127">
        <f t="shared" si="177"/>
        <v>52.6</v>
      </c>
      <c r="AF1127">
        <f t="shared" si="178"/>
        <v>-2.2000000000000002</v>
      </c>
      <c r="AG1127">
        <f t="shared" si="179"/>
        <v>25.9</v>
      </c>
      <c r="AH1127">
        <f t="shared" si="180"/>
        <v>-0.8</v>
      </c>
      <c r="AJ1127" s="9">
        <v>179554</v>
      </c>
      <c r="AK1127" t="s">
        <v>6453</v>
      </c>
      <c r="AL1127" t="s">
        <v>6454</v>
      </c>
      <c r="AM1127" t="s">
        <v>6319</v>
      </c>
      <c r="AN1127" t="s">
        <v>6455</v>
      </c>
    </row>
    <row r="1128" spans="1:40" x14ac:dyDescent="0.3">
      <c r="A1128" t="s">
        <v>1101</v>
      </c>
      <c r="B1128" t="s">
        <v>1105</v>
      </c>
      <c r="C1128" s="10">
        <v>766976</v>
      </c>
      <c r="D1128">
        <v>39</v>
      </c>
      <c r="E1128">
        <v>21</v>
      </c>
      <c r="F1128">
        <v>62</v>
      </c>
      <c r="G1128">
        <v>90</v>
      </c>
      <c r="H1128">
        <v>0</v>
      </c>
      <c r="I1128">
        <v>66.900000000000006</v>
      </c>
      <c r="J1128">
        <v>0.2</v>
      </c>
      <c r="K1128">
        <v>58.1</v>
      </c>
      <c r="L1128">
        <v>0</v>
      </c>
      <c r="M1128">
        <v>93.3</v>
      </c>
      <c r="N1128">
        <v>1.5</v>
      </c>
      <c r="O1128">
        <v>71.099999999999994</v>
      </c>
      <c r="P1128">
        <v>2.1</v>
      </c>
      <c r="U1128" t="s">
        <v>1101</v>
      </c>
      <c r="V1128">
        <f t="shared" si="171"/>
        <v>766976</v>
      </c>
      <c r="W1128" t="str">
        <f t="shared" si="172"/>
        <v>St Aloysius School</v>
      </c>
      <c r="X1128" t="str">
        <f>VLOOKUP($C1128,$AJ$3:$AN$4906,3,FALSE)</f>
        <v>228 Avondale Ave</v>
      </c>
      <c r="Y1128" t="str">
        <f>VLOOKUP($C1128,$AJ$3:$AN$4906,4,FALSE)</f>
        <v>Stratford</v>
      </c>
      <c r="Z1128" t="str">
        <f>VLOOKUP($C1128,$AJ$3:$AN$4906,5,FALSE)</f>
        <v>N5A6N4</v>
      </c>
      <c r="AA1128">
        <f t="shared" si="173"/>
        <v>66.900000000000006</v>
      </c>
      <c r="AB1128">
        <f t="shared" si="174"/>
        <v>0.2</v>
      </c>
      <c r="AC1128">
        <f t="shared" si="175"/>
        <v>58.1</v>
      </c>
      <c r="AD1128">
        <f t="shared" si="176"/>
        <v>0</v>
      </c>
      <c r="AE1128">
        <f t="shared" si="177"/>
        <v>93.3</v>
      </c>
      <c r="AF1128">
        <f t="shared" si="178"/>
        <v>1.5</v>
      </c>
      <c r="AG1128">
        <f t="shared" si="179"/>
        <v>71.099999999999994</v>
      </c>
      <c r="AH1128">
        <f t="shared" si="180"/>
        <v>2.1</v>
      </c>
      <c r="AJ1128" s="9">
        <v>72907</v>
      </c>
      <c r="AK1128" t="s">
        <v>6456</v>
      </c>
      <c r="AL1128" t="s">
        <v>6457</v>
      </c>
      <c r="AM1128" t="s">
        <v>4355</v>
      </c>
      <c r="AN1128" t="s">
        <v>6458</v>
      </c>
    </row>
    <row r="1129" spans="1:40" x14ac:dyDescent="0.3">
      <c r="A1129" t="s">
        <v>1101</v>
      </c>
      <c r="B1129" t="s">
        <v>1106</v>
      </c>
      <c r="C1129" s="10">
        <v>768405</v>
      </c>
      <c r="D1129">
        <v>18</v>
      </c>
      <c r="E1129">
        <v>32</v>
      </c>
      <c r="F1129">
        <v>55</v>
      </c>
      <c r="G1129">
        <v>52</v>
      </c>
      <c r="H1129">
        <v>0</v>
      </c>
      <c r="I1129">
        <v>55.5</v>
      </c>
      <c r="J1129">
        <v>0.2</v>
      </c>
      <c r="K1129">
        <v>50.9</v>
      </c>
      <c r="L1129">
        <v>0.6</v>
      </c>
      <c r="M1129">
        <v>76.900000000000006</v>
      </c>
      <c r="N1129">
        <v>0.8</v>
      </c>
      <c r="O1129">
        <v>28.8</v>
      </c>
      <c r="P1129">
        <v>-0.1</v>
      </c>
      <c r="U1129" t="s">
        <v>1101</v>
      </c>
      <c r="V1129">
        <f t="shared" si="171"/>
        <v>768405</v>
      </c>
      <c r="W1129" t="str">
        <f t="shared" si="172"/>
        <v>St Ambrose Separate School</v>
      </c>
      <c r="X1129" t="str">
        <f>VLOOKUP($C1129,$AJ$3:$AN$4906,3,FALSE)</f>
        <v>181 Louise St</v>
      </c>
      <c r="Y1129" t="str">
        <f>VLOOKUP($C1129,$AJ$3:$AN$4906,4,FALSE)</f>
        <v>Stratford</v>
      </c>
      <c r="Z1129" t="str">
        <f>VLOOKUP($C1129,$AJ$3:$AN$4906,5,FALSE)</f>
        <v>N5A2E6</v>
      </c>
      <c r="AA1129">
        <f t="shared" si="173"/>
        <v>55.5</v>
      </c>
      <c r="AB1129">
        <f t="shared" si="174"/>
        <v>0.2</v>
      </c>
      <c r="AC1129">
        <f t="shared" si="175"/>
        <v>50.9</v>
      </c>
      <c r="AD1129">
        <f t="shared" si="176"/>
        <v>0.6</v>
      </c>
      <c r="AE1129">
        <f t="shared" si="177"/>
        <v>76.900000000000006</v>
      </c>
      <c r="AF1129">
        <f t="shared" si="178"/>
        <v>0.8</v>
      </c>
      <c r="AG1129">
        <f t="shared" si="179"/>
        <v>28.8</v>
      </c>
      <c r="AH1129">
        <f t="shared" si="180"/>
        <v>-0.1</v>
      </c>
      <c r="AJ1129" s="9">
        <v>73547</v>
      </c>
      <c r="AK1129" t="s">
        <v>6459</v>
      </c>
      <c r="AL1129" t="s">
        <v>6460</v>
      </c>
      <c r="AM1129" t="s">
        <v>4433</v>
      </c>
      <c r="AN1129" t="s">
        <v>6461</v>
      </c>
    </row>
    <row r="1130" spans="1:40" x14ac:dyDescent="0.3">
      <c r="A1130" t="s">
        <v>1101</v>
      </c>
      <c r="B1130" t="s">
        <v>1107</v>
      </c>
      <c r="C1130" s="10">
        <v>868639</v>
      </c>
      <c r="D1130">
        <v>29</v>
      </c>
      <c r="E1130">
        <v>7</v>
      </c>
      <c r="F1130">
        <v>67</v>
      </c>
      <c r="G1130">
        <v>64</v>
      </c>
      <c r="H1130">
        <v>0</v>
      </c>
      <c r="I1130">
        <v>87.3</v>
      </c>
      <c r="J1130">
        <v>1.6</v>
      </c>
      <c r="K1130">
        <v>71.599999999999994</v>
      </c>
      <c r="L1130">
        <v>0.9</v>
      </c>
      <c r="M1130">
        <v>88.3</v>
      </c>
      <c r="N1130">
        <v>0.9</v>
      </c>
      <c r="O1130">
        <v>48.4</v>
      </c>
      <c r="P1130">
        <v>0.3</v>
      </c>
      <c r="U1130" t="s">
        <v>1101</v>
      </c>
      <c r="V1130">
        <f t="shared" si="171"/>
        <v>868639</v>
      </c>
      <c r="W1130" t="str">
        <f t="shared" si="172"/>
        <v>St Boniface Separate School</v>
      </c>
      <c r="X1130" t="str">
        <f>VLOOKUP($C1130,$AJ$3:$AN$4906,3,FALSE)</f>
        <v>24 Mary St</v>
      </c>
      <c r="Y1130" t="str">
        <f>VLOOKUP($C1130,$AJ$3:$AN$4906,4,FALSE)</f>
        <v>Zurich</v>
      </c>
      <c r="Z1130" t="str">
        <f>VLOOKUP($C1130,$AJ$3:$AN$4906,5,FALSE)</f>
        <v>N0M2T0</v>
      </c>
      <c r="AA1130">
        <f t="shared" si="173"/>
        <v>87.3</v>
      </c>
      <c r="AB1130">
        <f t="shared" si="174"/>
        <v>1.6</v>
      </c>
      <c r="AC1130">
        <f t="shared" si="175"/>
        <v>71.599999999999994</v>
      </c>
      <c r="AD1130">
        <f t="shared" si="176"/>
        <v>0.9</v>
      </c>
      <c r="AE1130">
        <f t="shared" si="177"/>
        <v>88.3</v>
      </c>
      <c r="AF1130">
        <f t="shared" si="178"/>
        <v>0.9</v>
      </c>
      <c r="AG1130">
        <f t="shared" si="179"/>
        <v>48.4</v>
      </c>
      <c r="AH1130">
        <f t="shared" si="180"/>
        <v>0.3</v>
      </c>
      <c r="AJ1130" s="9">
        <v>82686</v>
      </c>
      <c r="AK1130" t="s">
        <v>6462</v>
      </c>
      <c r="AL1130" t="s">
        <v>6463</v>
      </c>
      <c r="AM1130" t="s">
        <v>6464</v>
      </c>
      <c r="AN1130" t="s">
        <v>6465</v>
      </c>
    </row>
    <row r="1131" spans="1:40" x14ac:dyDescent="0.3">
      <c r="A1131" t="s">
        <v>1101</v>
      </c>
      <c r="B1131" t="s">
        <v>1108</v>
      </c>
      <c r="C1131" s="10">
        <v>731226</v>
      </c>
      <c r="D1131">
        <v>21</v>
      </c>
      <c r="E1131">
        <v>9</v>
      </c>
      <c r="F1131">
        <v>85</v>
      </c>
      <c r="G1131">
        <v>85</v>
      </c>
      <c r="H1131">
        <v>0</v>
      </c>
      <c r="I1131">
        <v>72.400000000000006</v>
      </c>
      <c r="J1131">
        <v>0.7</v>
      </c>
      <c r="K1131">
        <v>67.099999999999994</v>
      </c>
      <c r="L1131">
        <v>0.9</v>
      </c>
      <c r="M1131">
        <v>81.2</v>
      </c>
      <c r="N1131">
        <v>0.4</v>
      </c>
      <c r="O1131">
        <v>29.4</v>
      </c>
      <c r="P1131">
        <v>-0.9</v>
      </c>
      <c r="U1131" t="s">
        <v>1101</v>
      </c>
      <c r="V1131">
        <f t="shared" si="171"/>
        <v>731226</v>
      </c>
      <c r="W1131" t="str">
        <f t="shared" si="172"/>
        <v>St Columban Separate School</v>
      </c>
      <c r="X1131" t="str">
        <f>VLOOKUP($C1131,$AJ$3:$AN$4906,3,FALSE)</f>
        <v>44106 Line 34 RR 2</v>
      </c>
      <c r="Y1131" t="str">
        <f>VLOOKUP($C1131,$AJ$3:$AN$4906,4,FALSE)</f>
        <v>Dublin</v>
      </c>
      <c r="Z1131" t="str">
        <f>VLOOKUP($C1131,$AJ$3:$AN$4906,5,FALSE)</f>
        <v>N0K1E0</v>
      </c>
      <c r="AA1131">
        <f t="shared" si="173"/>
        <v>72.400000000000006</v>
      </c>
      <c r="AB1131">
        <f t="shared" si="174"/>
        <v>0.7</v>
      </c>
      <c r="AC1131">
        <f t="shared" si="175"/>
        <v>67.099999999999994</v>
      </c>
      <c r="AD1131">
        <f t="shared" si="176"/>
        <v>0.9</v>
      </c>
      <c r="AE1131">
        <f t="shared" si="177"/>
        <v>81.2</v>
      </c>
      <c r="AF1131">
        <f t="shared" si="178"/>
        <v>0.4</v>
      </c>
      <c r="AG1131">
        <f t="shared" si="179"/>
        <v>29.4</v>
      </c>
      <c r="AH1131">
        <f t="shared" si="180"/>
        <v>-0.9</v>
      </c>
      <c r="AJ1131" s="9">
        <v>97110</v>
      </c>
      <c r="AK1131" t="s">
        <v>6466</v>
      </c>
      <c r="AL1131" t="s">
        <v>6467</v>
      </c>
      <c r="AM1131" t="s">
        <v>6411</v>
      </c>
      <c r="AN1131" t="s">
        <v>6468</v>
      </c>
    </row>
    <row r="1132" spans="1:40" x14ac:dyDescent="0.3">
      <c r="A1132" t="s">
        <v>1101</v>
      </c>
      <c r="B1132" t="s">
        <v>594</v>
      </c>
      <c r="C1132" s="10">
        <v>763721</v>
      </c>
      <c r="D1132">
        <v>26</v>
      </c>
      <c r="E1132">
        <v>12</v>
      </c>
      <c r="F1132">
        <v>59</v>
      </c>
      <c r="G1132">
        <v>52</v>
      </c>
      <c r="H1132">
        <v>0</v>
      </c>
      <c r="I1132">
        <v>83.9</v>
      </c>
      <c r="J1132">
        <v>1.6</v>
      </c>
      <c r="K1132">
        <v>69.5</v>
      </c>
      <c r="L1132">
        <v>1.1000000000000001</v>
      </c>
      <c r="M1132">
        <v>84.6</v>
      </c>
      <c r="N1132">
        <v>0.7</v>
      </c>
      <c r="O1132">
        <v>46.2</v>
      </c>
      <c r="P1132">
        <v>0.3</v>
      </c>
      <c r="U1132" t="s">
        <v>1101</v>
      </c>
      <c r="V1132">
        <f t="shared" si="171"/>
        <v>763721</v>
      </c>
      <c r="W1132" t="str">
        <f t="shared" si="172"/>
        <v>St James Separate School</v>
      </c>
      <c r="X1132" t="str">
        <f>VLOOKUP($C1132,$AJ$3:$AN$4906,3,FALSE)</f>
        <v>13 Chalk St</v>
      </c>
      <c r="Y1132" t="str">
        <f>VLOOKUP($C1132,$AJ$3:$AN$4906,4,FALSE)</f>
        <v>Seaforth</v>
      </c>
      <c r="Z1132" t="str">
        <f>VLOOKUP($C1132,$AJ$3:$AN$4906,5,FALSE)</f>
        <v>N0K1W0</v>
      </c>
      <c r="AA1132">
        <f t="shared" si="173"/>
        <v>83.9</v>
      </c>
      <c r="AB1132">
        <f t="shared" si="174"/>
        <v>1.6</v>
      </c>
      <c r="AC1132">
        <f t="shared" si="175"/>
        <v>69.5</v>
      </c>
      <c r="AD1132">
        <f t="shared" si="176"/>
        <v>1.1000000000000001</v>
      </c>
      <c r="AE1132">
        <f t="shared" si="177"/>
        <v>84.6</v>
      </c>
      <c r="AF1132">
        <f t="shared" si="178"/>
        <v>0.7</v>
      </c>
      <c r="AG1132">
        <f t="shared" si="179"/>
        <v>46.2</v>
      </c>
      <c r="AH1132">
        <f t="shared" si="180"/>
        <v>0.3</v>
      </c>
      <c r="AJ1132" s="9">
        <v>94587</v>
      </c>
      <c r="AK1132" t="s">
        <v>6469</v>
      </c>
      <c r="AL1132" t="s">
        <v>6470</v>
      </c>
      <c r="AM1132" t="s">
        <v>6471</v>
      </c>
      <c r="AN1132" t="s">
        <v>6472</v>
      </c>
    </row>
    <row r="1133" spans="1:40" x14ac:dyDescent="0.3">
      <c r="A1133" t="s">
        <v>1101</v>
      </c>
      <c r="B1133" t="s">
        <v>521</v>
      </c>
      <c r="C1133" s="10">
        <v>698334</v>
      </c>
      <c r="D1133">
        <v>15</v>
      </c>
      <c r="E1133">
        <v>19</v>
      </c>
      <c r="F1133">
        <v>66</v>
      </c>
      <c r="G1133">
        <v>76</v>
      </c>
      <c r="H1133">
        <v>0</v>
      </c>
      <c r="I1133">
        <v>86.4</v>
      </c>
      <c r="J1133">
        <v>2.2000000000000002</v>
      </c>
      <c r="K1133">
        <v>72.7</v>
      </c>
      <c r="L1133">
        <v>2</v>
      </c>
      <c r="M1133">
        <v>80.3</v>
      </c>
      <c r="N1133">
        <v>0.8</v>
      </c>
      <c r="O1133">
        <v>40.799999999999997</v>
      </c>
      <c r="P1133">
        <v>0.6</v>
      </c>
      <c r="U1133" t="s">
        <v>1101</v>
      </c>
      <c r="V1133">
        <f t="shared" si="171"/>
        <v>698334</v>
      </c>
      <c r="W1133" t="str">
        <f t="shared" si="172"/>
        <v>St Joseph Separate School</v>
      </c>
      <c r="X1133" t="str">
        <f>VLOOKUP($C1133,$AJ$3:$AN$4906,3,FALSE)</f>
        <v>297 Smith St N</v>
      </c>
      <c r="Y1133" t="str">
        <f>VLOOKUP($C1133,$AJ$3:$AN$4906,4,FALSE)</f>
        <v>Clinton</v>
      </c>
      <c r="Z1133" t="str">
        <f>VLOOKUP($C1133,$AJ$3:$AN$4906,5,FALSE)</f>
        <v>N0M1L0</v>
      </c>
      <c r="AA1133">
        <f t="shared" si="173"/>
        <v>86.4</v>
      </c>
      <c r="AB1133">
        <f t="shared" si="174"/>
        <v>2.2000000000000002</v>
      </c>
      <c r="AC1133">
        <f t="shared" si="175"/>
        <v>72.7</v>
      </c>
      <c r="AD1133">
        <f t="shared" si="176"/>
        <v>2</v>
      </c>
      <c r="AE1133">
        <f t="shared" si="177"/>
        <v>80.3</v>
      </c>
      <c r="AF1133">
        <f t="shared" si="178"/>
        <v>0.8</v>
      </c>
      <c r="AG1133">
        <f t="shared" si="179"/>
        <v>40.799999999999997</v>
      </c>
      <c r="AH1133">
        <f t="shared" si="180"/>
        <v>0.6</v>
      </c>
      <c r="AJ1133" s="9">
        <v>619779</v>
      </c>
      <c r="AK1133" t="s">
        <v>1716</v>
      </c>
      <c r="AL1133" t="s">
        <v>6473</v>
      </c>
      <c r="AM1133" t="s">
        <v>4355</v>
      </c>
      <c r="AN1133" t="s">
        <v>6474</v>
      </c>
    </row>
    <row r="1134" spans="1:40" x14ac:dyDescent="0.3">
      <c r="A1134" t="s">
        <v>1101</v>
      </c>
      <c r="B1134" t="s">
        <v>521</v>
      </c>
      <c r="C1134" s="10">
        <v>812994</v>
      </c>
      <c r="D1134">
        <v>35</v>
      </c>
      <c r="E1134">
        <v>24</v>
      </c>
      <c r="F1134">
        <v>23</v>
      </c>
      <c r="G1134">
        <v>53</v>
      </c>
      <c r="H1134">
        <v>0</v>
      </c>
      <c r="K1134">
        <v>78.3</v>
      </c>
      <c r="M1134">
        <v>92.5</v>
      </c>
      <c r="N1134">
        <v>1.6</v>
      </c>
      <c r="O1134">
        <v>43.4</v>
      </c>
      <c r="P1134">
        <v>0.1</v>
      </c>
      <c r="U1134" t="s">
        <v>1101</v>
      </c>
      <c r="V1134">
        <f t="shared" si="171"/>
        <v>812994</v>
      </c>
      <c r="W1134" t="str">
        <f t="shared" si="172"/>
        <v>St Joseph Separate School</v>
      </c>
      <c r="X1134" t="str">
        <f>VLOOKUP($C1134,$AJ$3:$AN$4906,3,FALSE)</f>
        <v>363 St Vincent St</v>
      </c>
      <c r="Y1134" t="str">
        <f>VLOOKUP($C1134,$AJ$3:$AN$4906,4,FALSE)</f>
        <v>Stratford</v>
      </c>
      <c r="Z1134" t="str">
        <f>VLOOKUP($C1134,$AJ$3:$AN$4906,5,FALSE)</f>
        <v>N5A2Y2</v>
      </c>
      <c r="AA1134">
        <f t="shared" si="173"/>
        <v>0</v>
      </c>
      <c r="AB1134">
        <f t="shared" si="174"/>
        <v>0</v>
      </c>
      <c r="AC1134">
        <f t="shared" si="175"/>
        <v>78.3</v>
      </c>
      <c r="AD1134">
        <f t="shared" si="176"/>
        <v>0</v>
      </c>
      <c r="AE1134">
        <f t="shared" si="177"/>
        <v>92.5</v>
      </c>
      <c r="AF1134">
        <f t="shared" si="178"/>
        <v>1.6</v>
      </c>
      <c r="AG1134">
        <f t="shared" si="179"/>
        <v>43.4</v>
      </c>
      <c r="AH1134">
        <f t="shared" si="180"/>
        <v>0.1</v>
      </c>
      <c r="AJ1134" s="9">
        <v>22128</v>
      </c>
      <c r="AK1134" t="s">
        <v>635</v>
      </c>
      <c r="AL1134" t="s">
        <v>6475</v>
      </c>
      <c r="AM1134" t="s">
        <v>4218</v>
      </c>
      <c r="AN1134" t="s">
        <v>6476</v>
      </c>
    </row>
    <row r="1135" spans="1:40" x14ac:dyDescent="0.3">
      <c r="A1135" t="s">
        <v>1101</v>
      </c>
      <c r="B1135" t="s">
        <v>190</v>
      </c>
      <c r="C1135" s="10">
        <v>732788</v>
      </c>
      <c r="D1135">
        <v>19</v>
      </c>
      <c r="E1135">
        <v>9</v>
      </c>
      <c r="F1135">
        <v>107</v>
      </c>
      <c r="G1135">
        <v>110</v>
      </c>
      <c r="H1135">
        <v>0</v>
      </c>
      <c r="I1135">
        <v>80.8</v>
      </c>
      <c r="J1135">
        <v>1.7</v>
      </c>
      <c r="K1135">
        <v>77.599999999999994</v>
      </c>
      <c r="L1135">
        <v>2.2000000000000002</v>
      </c>
      <c r="M1135">
        <v>81.8</v>
      </c>
      <c r="N1135">
        <v>0.7</v>
      </c>
      <c r="O1135">
        <v>47.3</v>
      </c>
      <c r="P1135">
        <v>0.8</v>
      </c>
      <c r="U1135" t="s">
        <v>1101</v>
      </c>
      <c r="V1135">
        <f t="shared" si="171"/>
        <v>732788</v>
      </c>
      <c r="W1135" t="str">
        <f t="shared" si="172"/>
        <v>St Mary's Separate School</v>
      </c>
      <c r="X1135" t="str">
        <f>VLOOKUP($C1135,$AJ$3:$AN$4906,3,FALSE)</f>
        <v>1209 Tremaine Ave S RR 4</v>
      </c>
      <c r="Y1135" t="str">
        <f>VLOOKUP($C1135,$AJ$3:$AN$4906,4,FALSE)</f>
        <v>Listowel</v>
      </c>
      <c r="Z1135" t="str">
        <f>VLOOKUP($C1135,$AJ$3:$AN$4906,5,FALSE)</f>
        <v>N4W3G9</v>
      </c>
      <c r="AA1135">
        <f t="shared" si="173"/>
        <v>80.8</v>
      </c>
      <c r="AB1135">
        <f t="shared" si="174"/>
        <v>1.7</v>
      </c>
      <c r="AC1135">
        <f t="shared" si="175"/>
        <v>77.599999999999994</v>
      </c>
      <c r="AD1135">
        <f t="shared" si="176"/>
        <v>2.2000000000000002</v>
      </c>
      <c r="AE1135">
        <f t="shared" si="177"/>
        <v>81.8</v>
      </c>
      <c r="AF1135">
        <f t="shared" si="178"/>
        <v>0.7</v>
      </c>
      <c r="AG1135">
        <f t="shared" si="179"/>
        <v>47.3</v>
      </c>
      <c r="AH1135">
        <f t="shared" si="180"/>
        <v>0.8</v>
      </c>
      <c r="AJ1135" s="9">
        <v>443638</v>
      </c>
      <c r="AK1135" t="s">
        <v>6477</v>
      </c>
      <c r="AL1135" t="s">
        <v>6478</v>
      </c>
      <c r="AM1135" t="s">
        <v>6479</v>
      </c>
      <c r="AN1135" t="s">
        <v>6480</v>
      </c>
    </row>
    <row r="1136" spans="1:40" x14ac:dyDescent="0.3">
      <c r="A1136" t="s">
        <v>1101</v>
      </c>
      <c r="B1136" t="s">
        <v>65</v>
      </c>
      <c r="C1136" s="10">
        <v>827940</v>
      </c>
      <c r="D1136">
        <v>24</v>
      </c>
      <c r="E1136">
        <v>17</v>
      </c>
      <c r="F1136">
        <v>101</v>
      </c>
      <c r="G1136">
        <v>104</v>
      </c>
      <c r="H1136">
        <v>0</v>
      </c>
      <c r="I1136">
        <v>73.8</v>
      </c>
      <c r="J1136">
        <v>1</v>
      </c>
      <c r="K1136">
        <v>60.4</v>
      </c>
      <c r="L1136">
        <v>0.6</v>
      </c>
      <c r="M1136">
        <v>79.8</v>
      </c>
      <c r="N1136">
        <v>0.5</v>
      </c>
      <c r="O1136">
        <v>42.3</v>
      </c>
      <c r="P1136">
        <v>0.3</v>
      </c>
      <c r="U1136" t="s">
        <v>1101</v>
      </c>
      <c r="V1136">
        <f t="shared" si="171"/>
        <v>827940</v>
      </c>
      <c r="W1136" t="str">
        <f t="shared" si="172"/>
        <v>St Marys Separate School</v>
      </c>
      <c r="X1136" t="str">
        <f>VLOOKUP($C1136,$AJ$3:$AN$4906,3,FALSE)</f>
        <v>70 Bennett St E</v>
      </c>
      <c r="Y1136" t="str">
        <f>VLOOKUP($C1136,$AJ$3:$AN$4906,4,FALSE)</f>
        <v>Goderich</v>
      </c>
      <c r="Z1136" t="str">
        <f>VLOOKUP($C1136,$AJ$3:$AN$4906,5,FALSE)</f>
        <v>N7A1A4</v>
      </c>
      <c r="AA1136">
        <f t="shared" si="173"/>
        <v>73.8</v>
      </c>
      <c r="AB1136">
        <f t="shared" si="174"/>
        <v>1</v>
      </c>
      <c r="AC1136">
        <f t="shared" si="175"/>
        <v>60.4</v>
      </c>
      <c r="AD1136">
        <f t="shared" si="176"/>
        <v>0.6</v>
      </c>
      <c r="AE1136">
        <f t="shared" si="177"/>
        <v>79.8</v>
      </c>
      <c r="AF1136">
        <f t="shared" si="178"/>
        <v>0.5</v>
      </c>
      <c r="AG1136">
        <f t="shared" si="179"/>
        <v>42.3</v>
      </c>
      <c r="AH1136">
        <f t="shared" si="180"/>
        <v>0.3</v>
      </c>
      <c r="AJ1136" s="9">
        <v>117463</v>
      </c>
      <c r="AK1136" t="s">
        <v>6481</v>
      </c>
      <c r="AL1136" t="s">
        <v>6482</v>
      </c>
      <c r="AM1136" t="s">
        <v>6427</v>
      </c>
      <c r="AN1136" t="s">
        <v>6483</v>
      </c>
    </row>
    <row r="1137" spans="1:40" x14ac:dyDescent="0.3">
      <c r="A1137" t="s">
        <v>1101</v>
      </c>
      <c r="B1137" t="s">
        <v>859</v>
      </c>
      <c r="C1137" s="10">
        <v>705748</v>
      </c>
      <c r="D1137">
        <v>24</v>
      </c>
      <c r="E1137">
        <v>10</v>
      </c>
      <c r="F1137">
        <v>36</v>
      </c>
      <c r="G1137">
        <v>42</v>
      </c>
      <c r="H1137">
        <v>0</v>
      </c>
      <c r="I1137">
        <v>77.8</v>
      </c>
      <c r="J1137">
        <v>1.1000000000000001</v>
      </c>
      <c r="K1137">
        <v>83.3</v>
      </c>
      <c r="L1137">
        <v>2.2000000000000002</v>
      </c>
      <c r="M1137">
        <v>94</v>
      </c>
      <c r="N1137">
        <v>1.7</v>
      </c>
      <c r="O1137">
        <v>64.3</v>
      </c>
      <c r="P1137">
        <v>1.8</v>
      </c>
      <c r="U1137" t="s">
        <v>1101</v>
      </c>
      <c r="V1137">
        <f t="shared" si="171"/>
        <v>705748</v>
      </c>
      <c r="W1137" t="str">
        <f t="shared" si="172"/>
        <v>St Patricks Separate School</v>
      </c>
      <c r="X1137" t="str">
        <f>VLOOKUP($C1137,$AJ$3:$AN$4906,3,FALSE)</f>
        <v>4583 Road 145 RR 1</v>
      </c>
      <c r="Y1137" t="str">
        <f>VLOOKUP($C1137,$AJ$3:$AN$4906,4,FALSE)</f>
        <v>Sebringville</v>
      </c>
      <c r="Z1137" t="str">
        <f>VLOOKUP($C1137,$AJ$3:$AN$4906,5,FALSE)</f>
        <v>N0K1X0</v>
      </c>
      <c r="AA1137">
        <f t="shared" si="173"/>
        <v>77.8</v>
      </c>
      <c r="AB1137">
        <f t="shared" si="174"/>
        <v>1.1000000000000001</v>
      </c>
      <c r="AC1137">
        <f t="shared" si="175"/>
        <v>83.3</v>
      </c>
      <c r="AD1137">
        <f t="shared" si="176"/>
        <v>2.2000000000000002</v>
      </c>
      <c r="AE1137">
        <f t="shared" si="177"/>
        <v>94</v>
      </c>
      <c r="AF1137">
        <f t="shared" si="178"/>
        <v>1.7</v>
      </c>
      <c r="AG1137">
        <f t="shared" si="179"/>
        <v>64.3</v>
      </c>
      <c r="AH1137">
        <f t="shared" si="180"/>
        <v>1.8</v>
      </c>
      <c r="AJ1137" s="9">
        <v>116840</v>
      </c>
      <c r="AK1137" t="s">
        <v>6484</v>
      </c>
      <c r="AL1137" t="s">
        <v>6485</v>
      </c>
      <c r="AM1137" t="s">
        <v>4355</v>
      </c>
      <c r="AN1137" t="s">
        <v>6486</v>
      </c>
    </row>
    <row r="1138" spans="1:40" x14ac:dyDescent="0.3">
      <c r="A1138" t="s">
        <v>1109</v>
      </c>
      <c r="B1138" t="s">
        <v>1110</v>
      </c>
      <c r="C1138" s="10">
        <v>817448</v>
      </c>
      <c r="D1138">
        <v>35</v>
      </c>
      <c r="E1138">
        <v>30</v>
      </c>
      <c r="F1138">
        <v>148</v>
      </c>
      <c r="G1138">
        <v>160</v>
      </c>
      <c r="H1138">
        <v>0</v>
      </c>
      <c r="I1138">
        <v>59.5</v>
      </c>
      <c r="J1138">
        <v>-0.1</v>
      </c>
      <c r="K1138">
        <v>48</v>
      </c>
      <c r="L1138">
        <v>-0.4</v>
      </c>
      <c r="M1138">
        <v>76.900000000000006</v>
      </c>
      <c r="N1138">
        <v>0.1</v>
      </c>
      <c r="O1138">
        <v>30.6</v>
      </c>
      <c r="P1138">
        <v>-0.7</v>
      </c>
      <c r="U1138" t="s">
        <v>1109</v>
      </c>
      <c r="V1138">
        <f t="shared" si="171"/>
        <v>817448</v>
      </c>
      <c r="W1138" t="str">
        <f t="shared" si="172"/>
        <v>Holy Cross Catholic School</v>
      </c>
      <c r="X1138" t="str">
        <f>VLOOKUP($C1138,$AJ$3:$AN$4906,3,FALSE)</f>
        <v>16 Texas Avenue</v>
      </c>
      <c r="Y1138" t="str">
        <f>VLOOKUP($C1138,$AJ$3:$AN$4906,4,FALSE)</f>
        <v>Sault Ste Marie</v>
      </c>
      <c r="Z1138" t="str">
        <f>VLOOKUP($C1138,$AJ$3:$AN$4906,5,FALSE)</f>
        <v>P6A4Y8</v>
      </c>
      <c r="AA1138">
        <f t="shared" si="173"/>
        <v>59.5</v>
      </c>
      <c r="AB1138">
        <f t="shared" si="174"/>
        <v>-0.1</v>
      </c>
      <c r="AC1138">
        <f t="shared" si="175"/>
        <v>48</v>
      </c>
      <c r="AD1138">
        <f t="shared" si="176"/>
        <v>-0.4</v>
      </c>
      <c r="AE1138">
        <f t="shared" si="177"/>
        <v>76.900000000000006</v>
      </c>
      <c r="AF1138">
        <f t="shared" si="178"/>
        <v>0.1</v>
      </c>
      <c r="AG1138">
        <f t="shared" si="179"/>
        <v>30.6</v>
      </c>
      <c r="AH1138">
        <f t="shared" si="180"/>
        <v>-0.7</v>
      </c>
      <c r="AJ1138" s="9">
        <v>124222</v>
      </c>
      <c r="AK1138" t="s">
        <v>6487</v>
      </c>
      <c r="AL1138" t="s">
        <v>6488</v>
      </c>
      <c r="AM1138" t="s">
        <v>4218</v>
      </c>
      <c r="AN1138" t="s">
        <v>6489</v>
      </c>
    </row>
    <row r="1139" spans="1:40" x14ac:dyDescent="0.3">
      <c r="A1139" t="s">
        <v>1109</v>
      </c>
      <c r="B1139" t="s">
        <v>167</v>
      </c>
      <c r="C1139" s="10">
        <v>716014</v>
      </c>
      <c r="D1139">
        <v>22</v>
      </c>
      <c r="E1139">
        <v>31</v>
      </c>
      <c r="F1139">
        <v>55</v>
      </c>
      <c r="G1139">
        <v>74</v>
      </c>
      <c r="H1139">
        <v>0</v>
      </c>
      <c r="I1139">
        <v>52.7</v>
      </c>
      <c r="J1139">
        <v>-0.2</v>
      </c>
      <c r="K1139">
        <v>34.5</v>
      </c>
      <c r="L1139">
        <v>-1.1000000000000001</v>
      </c>
      <c r="M1139">
        <v>73.599999999999994</v>
      </c>
      <c r="N1139">
        <v>0.2</v>
      </c>
      <c r="O1139">
        <v>35.1</v>
      </c>
      <c r="P1139">
        <v>0.1</v>
      </c>
      <c r="U1139" t="s">
        <v>1109</v>
      </c>
      <c r="V1139">
        <f t="shared" si="171"/>
        <v>716014</v>
      </c>
      <c r="W1139" t="str">
        <f t="shared" si="172"/>
        <v>Holy Family Catholic School</v>
      </c>
      <c r="X1139" t="str">
        <f>VLOOKUP($C1139,$AJ$3:$AN$4906,3,FALSE)</f>
        <v>42 Rushmere Dr</v>
      </c>
      <c r="Y1139" t="str">
        <f>VLOOKUP($C1139,$AJ$3:$AN$4906,4,FALSE)</f>
        <v>Sault Ste Marie</v>
      </c>
      <c r="Z1139" t="str">
        <f>VLOOKUP($C1139,$AJ$3:$AN$4906,5,FALSE)</f>
        <v>P6C2T4</v>
      </c>
      <c r="AA1139">
        <f t="shared" si="173"/>
        <v>52.7</v>
      </c>
      <c r="AB1139">
        <f t="shared" si="174"/>
        <v>-0.2</v>
      </c>
      <c r="AC1139">
        <f t="shared" si="175"/>
        <v>34.5</v>
      </c>
      <c r="AD1139">
        <f t="shared" si="176"/>
        <v>-1.1000000000000001</v>
      </c>
      <c r="AE1139">
        <f t="shared" si="177"/>
        <v>73.599999999999994</v>
      </c>
      <c r="AF1139">
        <f t="shared" si="178"/>
        <v>0.2</v>
      </c>
      <c r="AG1139">
        <f t="shared" si="179"/>
        <v>35.1</v>
      </c>
      <c r="AH1139">
        <f t="shared" si="180"/>
        <v>0.1</v>
      </c>
      <c r="AJ1139" s="9">
        <v>931673</v>
      </c>
      <c r="AK1139" t="s">
        <v>6490</v>
      </c>
      <c r="AL1139" t="s">
        <v>6491</v>
      </c>
      <c r="AM1139" t="s">
        <v>4355</v>
      </c>
      <c r="AN1139" t="s">
        <v>6492</v>
      </c>
    </row>
    <row r="1140" spans="1:40" x14ac:dyDescent="0.3">
      <c r="A1140" t="s">
        <v>1109</v>
      </c>
      <c r="B1140" t="s">
        <v>147</v>
      </c>
      <c r="C1140" s="10">
        <v>742929</v>
      </c>
      <c r="D1140">
        <v>16</v>
      </c>
      <c r="E1140">
        <v>39</v>
      </c>
      <c r="F1140">
        <v>60</v>
      </c>
      <c r="G1140">
        <v>92</v>
      </c>
      <c r="H1140">
        <v>0</v>
      </c>
      <c r="I1140">
        <v>58.3</v>
      </c>
      <c r="J1140">
        <v>0.7</v>
      </c>
      <c r="K1140">
        <v>40</v>
      </c>
      <c r="L1140">
        <v>0.1</v>
      </c>
      <c r="M1140">
        <v>76.599999999999994</v>
      </c>
      <c r="N1140">
        <v>1.2</v>
      </c>
      <c r="O1140">
        <v>17.399999999999999</v>
      </c>
      <c r="P1140">
        <v>-0.7</v>
      </c>
      <c r="U1140" t="s">
        <v>1109</v>
      </c>
      <c r="V1140">
        <f t="shared" si="171"/>
        <v>742929</v>
      </c>
      <c r="W1140" t="str">
        <f t="shared" si="172"/>
        <v>Our Lady of Fatima Catholic School</v>
      </c>
      <c r="X1140" t="str">
        <f>VLOOKUP($C1140,$AJ$3:$AN$4906,3,FALSE)</f>
        <v>140 Hillside Dr N</v>
      </c>
      <c r="Y1140" t="str">
        <f>VLOOKUP($C1140,$AJ$3:$AN$4906,4,FALSE)</f>
        <v>Elliot Lake</v>
      </c>
      <c r="Z1140" t="str">
        <f>VLOOKUP($C1140,$AJ$3:$AN$4906,5,FALSE)</f>
        <v>P5A1X7</v>
      </c>
      <c r="AA1140">
        <f t="shared" si="173"/>
        <v>58.3</v>
      </c>
      <c r="AB1140">
        <f t="shared" si="174"/>
        <v>0.7</v>
      </c>
      <c r="AC1140">
        <f t="shared" si="175"/>
        <v>40</v>
      </c>
      <c r="AD1140">
        <f t="shared" si="176"/>
        <v>0.1</v>
      </c>
      <c r="AE1140">
        <f t="shared" si="177"/>
        <v>76.599999999999994</v>
      </c>
      <c r="AF1140">
        <f t="shared" si="178"/>
        <v>1.2</v>
      </c>
      <c r="AG1140">
        <f t="shared" si="179"/>
        <v>17.399999999999999</v>
      </c>
      <c r="AH1140">
        <f t="shared" si="180"/>
        <v>-0.7</v>
      </c>
      <c r="AJ1140" s="9">
        <v>501023</v>
      </c>
      <c r="AK1140" t="s">
        <v>6493</v>
      </c>
      <c r="AL1140" t="s">
        <v>6491</v>
      </c>
      <c r="AM1140" t="s">
        <v>4355</v>
      </c>
      <c r="AN1140" t="s">
        <v>6492</v>
      </c>
    </row>
    <row r="1141" spans="1:40" x14ac:dyDescent="0.3">
      <c r="A1141" t="s">
        <v>1109</v>
      </c>
      <c r="B1141" t="s">
        <v>1111</v>
      </c>
      <c r="C1141" s="10">
        <v>746045</v>
      </c>
      <c r="D1141">
        <v>34</v>
      </c>
      <c r="E1141">
        <v>24</v>
      </c>
      <c r="F1141">
        <v>87</v>
      </c>
      <c r="G1141">
        <v>93</v>
      </c>
      <c r="H1141">
        <v>0</v>
      </c>
      <c r="I1141">
        <v>74.099999999999994</v>
      </c>
      <c r="J1141">
        <v>0.9</v>
      </c>
      <c r="K1141">
        <v>65.5</v>
      </c>
      <c r="L1141">
        <v>0.8</v>
      </c>
      <c r="M1141">
        <v>82.3</v>
      </c>
      <c r="N1141">
        <v>0.6</v>
      </c>
      <c r="O1141">
        <v>23.7</v>
      </c>
      <c r="P1141">
        <v>-1.4</v>
      </c>
      <c r="U1141" t="s">
        <v>1109</v>
      </c>
      <c r="V1141">
        <f t="shared" si="171"/>
        <v>746045</v>
      </c>
      <c r="W1141" t="str">
        <f t="shared" si="172"/>
        <v>Our Lady of Lourdes Catholic School</v>
      </c>
      <c r="X1141" t="str">
        <f>VLOOKUP($C1141,$AJ$3:$AN$4906,3,FALSE)</f>
        <v>319 Prentice Ave</v>
      </c>
      <c r="Y1141" t="str">
        <f>VLOOKUP($C1141,$AJ$3:$AN$4906,4,FALSE)</f>
        <v>Sault Ste Marie</v>
      </c>
      <c r="Z1141" t="str">
        <f>VLOOKUP($C1141,$AJ$3:$AN$4906,5,FALSE)</f>
        <v>P6C4R7</v>
      </c>
      <c r="AA1141">
        <f t="shared" si="173"/>
        <v>74.099999999999994</v>
      </c>
      <c r="AB1141">
        <f t="shared" si="174"/>
        <v>0.9</v>
      </c>
      <c r="AC1141">
        <f t="shared" si="175"/>
        <v>65.5</v>
      </c>
      <c r="AD1141">
        <f t="shared" si="176"/>
        <v>0.8</v>
      </c>
      <c r="AE1141">
        <f t="shared" si="177"/>
        <v>82.3</v>
      </c>
      <c r="AF1141">
        <f t="shared" si="178"/>
        <v>0.6</v>
      </c>
      <c r="AG1141">
        <f t="shared" si="179"/>
        <v>23.7</v>
      </c>
      <c r="AH1141">
        <f t="shared" si="180"/>
        <v>-1.4</v>
      </c>
      <c r="AJ1141" s="9">
        <v>170662</v>
      </c>
      <c r="AK1141" t="s">
        <v>6494</v>
      </c>
      <c r="AL1141" t="s">
        <v>6495</v>
      </c>
      <c r="AM1141" t="s">
        <v>4218</v>
      </c>
      <c r="AN1141" t="s">
        <v>6496</v>
      </c>
    </row>
    <row r="1142" spans="1:40" x14ac:dyDescent="0.3">
      <c r="A1142" t="s">
        <v>1109</v>
      </c>
      <c r="B1142" t="s">
        <v>58</v>
      </c>
      <c r="C1142" s="10">
        <v>755923</v>
      </c>
      <c r="D1142">
        <v>17</v>
      </c>
      <c r="E1142">
        <v>20</v>
      </c>
      <c r="F1142">
        <v>72</v>
      </c>
      <c r="G1142">
        <v>87</v>
      </c>
      <c r="H1142">
        <v>0</v>
      </c>
      <c r="I1142">
        <v>53.5</v>
      </c>
      <c r="J1142">
        <v>-0.3</v>
      </c>
      <c r="K1142">
        <v>25</v>
      </c>
      <c r="L1142">
        <v>-2</v>
      </c>
      <c r="M1142">
        <v>67.8</v>
      </c>
      <c r="N1142">
        <v>-0.6</v>
      </c>
      <c r="O1142">
        <v>20.7</v>
      </c>
      <c r="P1142">
        <v>-1.1000000000000001</v>
      </c>
      <c r="U1142" t="s">
        <v>1109</v>
      </c>
      <c r="V1142">
        <f t="shared" si="171"/>
        <v>755923</v>
      </c>
      <c r="W1142" t="str">
        <f t="shared" si="172"/>
        <v>Sacred Heart Catholic School</v>
      </c>
      <c r="X1142" t="str">
        <f>VLOOKUP($C1142,$AJ$3:$AN$4906,3,FALSE)</f>
        <v>303 Church Street</v>
      </c>
      <c r="Y1142" t="str">
        <f>VLOOKUP($C1142,$AJ$3:$AN$4906,4,FALSE)</f>
        <v>Espanola</v>
      </c>
      <c r="Z1142" t="str">
        <f>VLOOKUP($C1142,$AJ$3:$AN$4906,5,FALSE)</f>
        <v>P5E1B3</v>
      </c>
      <c r="AA1142">
        <f t="shared" si="173"/>
        <v>53.5</v>
      </c>
      <c r="AB1142">
        <f t="shared" si="174"/>
        <v>-0.3</v>
      </c>
      <c r="AC1142">
        <f t="shared" si="175"/>
        <v>25</v>
      </c>
      <c r="AD1142">
        <f t="shared" si="176"/>
        <v>-2</v>
      </c>
      <c r="AE1142">
        <f t="shared" si="177"/>
        <v>67.8</v>
      </c>
      <c r="AF1142">
        <f t="shared" si="178"/>
        <v>-0.6</v>
      </c>
      <c r="AG1142">
        <f t="shared" si="179"/>
        <v>20.7</v>
      </c>
      <c r="AH1142">
        <f t="shared" si="180"/>
        <v>-1.1000000000000001</v>
      </c>
      <c r="AJ1142" s="9">
        <v>904392</v>
      </c>
      <c r="AK1142" t="s">
        <v>6497</v>
      </c>
      <c r="AL1142" t="s">
        <v>6498</v>
      </c>
      <c r="AM1142" t="s">
        <v>4355</v>
      </c>
      <c r="AN1142" t="s">
        <v>6499</v>
      </c>
    </row>
    <row r="1143" spans="1:40" x14ac:dyDescent="0.3">
      <c r="A1143" t="s">
        <v>1109</v>
      </c>
      <c r="B1143" t="s">
        <v>1112</v>
      </c>
      <c r="C1143" s="10">
        <v>791024</v>
      </c>
      <c r="D1143">
        <v>33</v>
      </c>
      <c r="E1143">
        <v>26</v>
      </c>
      <c r="F1143">
        <v>63</v>
      </c>
      <c r="G1143">
        <v>99</v>
      </c>
      <c r="H1143">
        <v>0</v>
      </c>
      <c r="I1143">
        <v>68.3</v>
      </c>
      <c r="J1143">
        <v>0.5</v>
      </c>
      <c r="K1143">
        <v>50.8</v>
      </c>
      <c r="L1143">
        <v>-0.3</v>
      </c>
      <c r="M1143">
        <v>94.9</v>
      </c>
      <c r="N1143">
        <v>2</v>
      </c>
      <c r="O1143">
        <v>44.4</v>
      </c>
      <c r="P1143">
        <v>0.3</v>
      </c>
      <c r="U1143" t="s">
        <v>1109</v>
      </c>
      <c r="V1143">
        <f t="shared" si="171"/>
        <v>791024</v>
      </c>
      <c r="W1143" t="str">
        <f t="shared" si="172"/>
        <v>St Francis French Immersion Catholic School</v>
      </c>
      <c r="X1143" t="str">
        <f>VLOOKUP($C1143,$AJ$3:$AN$4906,3,FALSE)</f>
        <v>147 Brookfield Ave</v>
      </c>
      <c r="Y1143" t="str">
        <f>VLOOKUP($C1143,$AJ$3:$AN$4906,4,FALSE)</f>
        <v>Sault Ste Marie</v>
      </c>
      <c r="Z1143" t="str">
        <f>VLOOKUP($C1143,$AJ$3:$AN$4906,5,FALSE)</f>
        <v>P6C5P2</v>
      </c>
      <c r="AA1143">
        <f t="shared" si="173"/>
        <v>68.3</v>
      </c>
      <c r="AB1143">
        <f t="shared" si="174"/>
        <v>0.5</v>
      </c>
      <c r="AC1143">
        <f t="shared" si="175"/>
        <v>50.8</v>
      </c>
      <c r="AD1143">
        <f t="shared" si="176"/>
        <v>-0.3</v>
      </c>
      <c r="AE1143">
        <f t="shared" si="177"/>
        <v>94.9</v>
      </c>
      <c r="AF1143">
        <f t="shared" si="178"/>
        <v>2</v>
      </c>
      <c r="AG1143">
        <f t="shared" si="179"/>
        <v>44.4</v>
      </c>
      <c r="AH1143">
        <f t="shared" si="180"/>
        <v>0.3</v>
      </c>
      <c r="AJ1143" s="9">
        <v>147109</v>
      </c>
      <c r="AK1143" t="s">
        <v>6500</v>
      </c>
      <c r="AL1143" t="s">
        <v>6501</v>
      </c>
      <c r="AM1143" t="s">
        <v>6427</v>
      </c>
      <c r="AN1143" t="s">
        <v>6502</v>
      </c>
    </row>
    <row r="1144" spans="1:40" x14ac:dyDescent="0.3">
      <c r="A1144" t="s">
        <v>1109</v>
      </c>
      <c r="B1144" t="s">
        <v>1113</v>
      </c>
      <c r="C1144" s="10">
        <v>826901</v>
      </c>
      <c r="D1144">
        <v>41</v>
      </c>
      <c r="E1144">
        <v>23</v>
      </c>
      <c r="F1144">
        <v>101</v>
      </c>
      <c r="G1144">
        <v>103</v>
      </c>
      <c r="H1144">
        <v>0</v>
      </c>
      <c r="I1144">
        <v>88.6</v>
      </c>
      <c r="J1144">
        <v>1.8</v>
      </c>
      <c r="K1144">
        <v>81.2</v>
      </c>
      <c r="L1144">
        <v>1.9</v>
      </c>
      <c r="M1144">
        <v>88.8</v>
      </c>
      <c r="N1144">
        <v>1</v>
      </c>
      <c r="O1144">
        <v>60.2</v>
      </c>
      <c r="P1144">
        <v>1.1000000000000001</v>
      </c>
      <c r="U1144" t="s">
        <v>1109</v>
      </c>
      <c r="V1144">
        <f t="shared" si="171"/>
        <v>826901</v>
      </c>
      <c r="W1144" t="str">
        <f t="shared" si="172"/>
        <v>St Mary's French Immersion Catholic School</v>
      </c>
      <c r="X1144" t="str">
        <f>VLOOKUP($C1144,$AJ$3:$AN$4906,3,FALSE)</f>
        <v>124 Gibbs St</v>
      </c>
      <c r="Y1144" t="str">
        <f>VLOOKUP($C1144,$AJ$3:$AN$4906,4,FALSE)</f>
        <v>Sault Ste Marie</v>
      </c>
      <c r="Z1144" t="str">
        <f>VLOOKUP($C1144,$AJ$3:$AN$4906,5,FALSE)</f>
        <v>P6A5H6</v>
      </c>
      <c r="AA1144">
        <f t="shared" si="173"/>
        <v>88.6</v>
      </c>
      <c r="AB1144">
        <f t="shared" si="174"/>
        <v>1.8</v>
      </c>
      <c r="AC1144">
        <f t="shared" si="175"/>
        <v>81.2</v>
      </c>
      <c r="AD1144">
        <f t="shared" si="176"/>
        <v>1.9</v>
      </c>
      <c r="AE1144">
        <f t="shared" si="177"/>
        <v>88.8</v>
      </c>
      <c r="AF1144">
        <f t="shared" si="178"/>
        <v>1</v>
      </c>
      <c r="AG1144">
        <f t="shared" si="179"/>
        <v>60.2</v>
      </c>
      <c r="AH1144">
        <f t="shared" si="180"/>
        <v>1.1000000000000001</v>
      </c>
      <c r="AJ1144" s="9">
        <v>147885</v>
      </c>
      <c r="AK1144" t="s">
        <v>6503</v>
      </c>
      <c r="AL1144" t="s">
        <v>6504</v>
      </c>
      <c r="AM1144" t="s">
        <v>6464</v>
      </c>
      <c r="AN1144" t="s">
        <v>6505</v>
      </c>
    </row>
    <row r="1145" spans="1:40" x14ac:dyDescent="0.3">
      <c r="A1145" t="s">
        <v>1109</v>
      </c>
      <c r="B1145" t="s">
        <v>531</v>
      </c>
      <c r="C1145" s="10">
        <v>825999</v>
      </c>
      <c r="D1145">
        <v>7</v>
      </c>
      <c r="E1145">
        <v>39</v>
      </c>
      <c r="F1145">
        <v>32</v>
      </c>
      <c r="G1145">
        <v>45</v>
      </c>
      <c r="H1145">
        <v>0</v>
      </c>
      <c r="I1145">
        <v>54.7</v>
      </c>
      <c r="J1145">
        <v>0.7</v>
      </c>
      <c r="K1145">
        <v>43.8</v>
      </c>
      <c r="L1145">
        <v>0.8</v>
      </c>
      <c r="M1145">
        <v>75.599999999999994</v>
      </c>
      <c r="N1145">
        <v>1.3</v>
      </c>
      <c r="O1145">
        <v>22.2</v>
      </c>
      <c r="P1145">
        <v>0</v>
      </c>
      <c r="U1145" t="s">
        <v>1109</v>
      </c>
      <c r="V1145">
        <f t="shared" si="171"/>
        <v>825999</v>
      </c>
      <c r="W1145" t="str">
        <f t="shared" si="172"/>
        <v>St Mary Catholic School</v>
      </c>
      <c r="X1145" t="str">
        <f>VLOOKUP($C1145,$AJ$3:$AN$4906,3,FALSE)</f>
        <v>290 Algoma St</v>
      </c>
      <c r="Y1145" t="str">
        <f>VLOOKUP($C1145,$AJ$3:$AN$4906,4,FALSE)</f>
        <v>Massey</v>
      </c>
      <c r="Z1145" t="str">
        <f>VLOOKUP($C1145,$AJ$3:$AN$4906,5,FALSE)</f>
        <v>P0P1P0</v>
      </c>
      <c r="AA1145">
        <f t="shared" si="173"/>
        <v>54.7</v>
      </c>
      <c r="AB1145">
        <f t="shared" si="174"/>
        <v>0.7</v>
      </c>
      <c r="AC1145">
        <f t="shared" si="175"/>
        <v>43.8</v>
      </c>
      <c r="AD1145">
        <f t="shared" si="176"/>
        <v>0.8</v>
      </c>
      <c r="AE1145">
        <f t="shared" si="177"/>
        <v>75.599999999999994</v>
      </c>
      <c r="AF1145">
        <f t="shared" si="178"/>
        <v>1.3</v>
      </c>
      <c r="AG1145">
        <f t="shared" si="179"/>
        <v>22.2</v>
      </c>
      <c r="AH1145">
        <f t="shared" si="180"/>
        <v>0</v>
      </c>
      <c r="AJ1145" s="9">
        <v>147915</v>
      </c>
      <c r="AK1145" t="s">
        <v>6506</v>
      </c>
      <c r="AL1145" t="s">
        <v>6507</v>
      </c>
      <c r="AM1145" t="s">
        <v>4433</v>
      </c>
      <c r="AN1145" t="s">
        <v>6508</v>
      </c>
    </row>
    <row r="1146" spans="1:40" x14ac:dyDescent="0.3">
      <c r="A1146" t="s">
        <v>1109</v>
      </c>
      <c r="B1146" t="s">
        <v>65</v>
      </c>
      <c r="C1146" s="10">
        <v>828467</v>
      </c>
      <c r="D1146">
        <v>22</v>
      </c>
      <c r="E1146">
        <v>34</v>
      </c>
      <c r="F1146">
        <v>48</v>
      </c>
      <c r="G1146">
        <v>70</v>
      </c>
      <c r="H1146">
        <v>0</v>
      </c>
      <c r="I1146">
        <v>33.299999999999997</v>
      </c>
      <c r="J1146">
        <v>-1.4</v>
      </c>
      <c r="K1146">
        <v>22.9</v>
      </c>
      <c r="L1146">
        <v>-1.8</v>
      </c>
      <c r="M1146">
        <v>63.6</v>
      </c>
      <c r="N1146">
        <v>-0.5</v>
      </c>
      <c r="O1146">
        <v>21.4</v>
      </c>
      <c r="P1146">
        <v>-0.8</v>
      </c>
      <c r="U1146" t="s">
        <v>1109</v>
      </c>
      <c r="V1146">
        <f t="shared" si="171"/>
        <v>828467</v>
      </c>
      <c r="W1146" t="str">
        <f t="shared" si="172"/>
        <v>St Mary's Catholic School</v>
      </c>
      <c r="X1146" t="str">
        <f>VLOOKUP($C1146,$AJ$3:$AN$4906,3,FALSE)</f>
        <v>25 Michigan Ave</v>
      </c>
      <c r="Y1146" t="str">
        <f>VLOOKUP($C1146,$AJ$3:$AN$4906,4,FALSE)</f>
        <v>Blind River</v>
      </c>
      <c r="Z1146" t="str">
        <f>VLOOKUP($C1146,$AJ$3:$AN$4906,5,FALSE)</f>
        <v>P0R1B0</v>
      </c>
      <c r="AA1146">
        <f t="shared" si="173"/>
        <v>33.299999999999997</v>
      </c>
      <c r="AB1146">
        <f t="shared" si="174"/>
        <v>-1.4</v>
      </c>
      <c r="AC1146">
        <f t="shared" si="175"/>
        <v>22.9</v>
      </c>
      <c r="AD1146">
        <f t="shared" si="176"/>
        <v>-1.8</v>
      </c>
      <c r="AE1146">
        <f t="shared" si="177"/>
        <v>63.6</v>
      </c>
      <c r="AF1146">
        <f t="shared" si="178"/>
        <v>-0.5</v>
      </c>
      <c r="AG1146">
        <f t="shared" si="179"/>
        <v>21.4</v>
      </c>
      <c r="AH1146">
        <f t="shared" si="180"/>
        <v>-0.8</v>
      </c>
      <c r="AJ1146" s="9">
        <v>148148</v>
      </c>
      <c r="AK1146" t="s">
        <v>6509</v>
      </c>
      <c r="AL1146" t="s">
        <v>6510</v>
      </c>
      <c r="AM1146" t="s">
        <v>4218</v>
      </c>
      <c r="AN1146" t="s">
        <v>6511</v>
      </c>
    </row>
    <row r="1147" spans="1:40" x14ac:dyDescent="0.3">
      <c r="A1147" t="s">
        <v>1109</v>
      </c>
      <c r="B1147" t="s">
        <v>1114</v>
      </c>
      <c r="C1147" s="10">
        <v>731870</v>
      </c>
      <c r="D1147">
        <v>13</v>
      </c>
      <c r="E1147">
        <v>15</v>
      </c>
      <c r="F1147">
        <v>11</v>
      </c>
      <c r="H1147">
        <v>0</v>
      </c>
      <c r="K1147">
        <v>18.2</v>
      </c>
      <c r="U1147" t="s">
        <v>1109</v>
      </c>
      <c r="V1147">
        <f t="shared" si="171"/>
        <v>731870</v>
      </c>
      <c r="W1147" t="str">
        <f t="shared" si="172"/>
        <v>St Augustine French Immersion Catholic School</v>
      </c>
      <c r="X1147" t="str">
        <f>VLOOKUP($C1147,$AJ$3:$AN$4906,3,FALSE)</f>
        <v>2 Arnott St</v>
      </c>
      <c r="Y1147" t="str">
        <f>VLOOKUP($C1147,$AJ$3:$AN$4906,4,FALSE)</f>
        <v>Wawa</v>
      </c>
      <c r="Z1147" t="str">
        <f>VLOOKUP($C1147,$AJ$3:$AN$4906,5,FALSE)</f>
        <v>P0S1K0</v>
      </c>
      <c r="AA1147">
        <f t="shared" si="173"/>
        <v>0</v>
      </c>
      <c r="AB1147">
        <f t="shared" si="174"/>
        <v>0</v>
      </c>
      <c r="AC1147">
        <f t="shared" si="175"/>
        <v>18.2</v>
      </c>
      <c r="AD1147">
        <f t="shared" si="176"/>
        <v>0</v>
      </c>
      <c r="AE1147">
        <f t="shared" si="177"/>
        <v>0</v>
      </c>
      <c r="AF1147">
        <f t="shared" si="178"/>
        <v>0</v>
      </c>
      <c r="AG1147">
        <f t="shared" si="179"/>
        <v>0</v>
      </c>
      <c r="AH1147">
        <f t="shared" si="180"/>
        <v>0</v>
      </c>
      <c r="AJ1147" s="9">
        <v>5215</v>
      </c>
      <c r="AK1147" t="s">
        <v>6512</v>
      </c>
      <c r="AL1147" t="s">
        <v>6513</v>
      </c>
      <c r="AM1147" t="s">
        <v>4433</v>
      </c>
      <c r="AN1147" t="s">
        <v>6514</v>
      </c>
    </row>
    <row r="1148" spans="1:40" x14ac:dyDescent="0.3">
      <c r="A1148" t="s">
        <v>1109</v>
      </c>
      <c r="B1148" t="s">
        <v>1115</v>
      </c>
      <c r="C1148" s="10">
        <v>792017</v>
      </c>
      <c r="D1148">
        <v>25</v>
      </c>
      <c r="E1148">
        <v>35</v>
      </c>
      <c r="F1148">
        <v>182</v>
      </c>
      <c r="G1148">
        <v>176</v>
      </c>
      <c r="H1148">
        <v>0</v>
      </c>
      <c r="I1148">
        <v>52.7</v>
      </c>
      <c r="J1148">
        <v>0</v>
      </c>
      <c r="K1148">
        <v>43.4</v>
      </c>
      <c r="L1148">
        <v>-0.1</v>
      </c>
      <c r="M1148">
        <v>48.9</v>
      </c>
      <c r="N1148">
        <v>-2.1</v>
      </c>
      <c r="O1148">
        <v>9.6999999999999993</v>
      </c>
      <c r="P1148">
        <v>-1.7</v>
      </c>
      <c r="U1148" t="s">
        <v>1109</v>
      </c>
      <c r="V1148">
        <f t="shared" si="171"/>
        <v>792017</v>
      </c>
      <c r="W1148" t="str">
        <f t="shared" si="172"/>
        <v>St. Basil Catholic School</v>
      </c>
      <c r="X1148" t="str">
        <f>VLOOKUP($C1148,$AJ$3:$AN$4906,3,FALSE)</f>
        <v>250 St. George's Avenue</v>
      </c>
      <c r="Y1148" t="str">
        <f>VLOOKUP($C1148,$AJ$3:$AN$4906,4,FALSE)</f>
        <v>Sault Ste. Marie</v>
      </c>
      <c r="Z1148" t="str">
        <f>VLOOKUP($C1148,$AJ$3:$AN$4906,5,FALSE)</f>
        <v>P6B1X5</v>
      </c>
      <c r="AA1148">
        <f t="shared" si="173"/>
        <v>52.7</v>
      </c>
      <c r="AB1148">
        <f t="shared" si="174"/>
        <v>0</v>
      </c>
      <c r="AC1148">
        <f t="shared" si="175"/>
        <v>43.4</v>
      </c>
      <c r="AD1148">
        <f t="shared" si="176"/>
        <v>-0.1</v>
      </c>
      <c r="AE1148">
        <f t="shared" si="177"/>
        <v>48.9</v>
      </c>
      <c r="AF1148">
        <f t="shared" si="178"/>
        <v>-2.1</v>
      </c>
      <c r="AG1148">
        <f t="shared" si="179"/>
        <v>9.6999999999999993</v>
      </c>
      <c r="AH1148">
        <f t="shared" si="180"/>
        <v>-1.7</v>
      </c>
      <c r="AJ1148" s="9">
        <v>905674</v>
      </c>
      <c r="AK1148" t="s">
        <v>6515</v>
      </c>
      <c r="AL1148" t="s">
        <v>6516</v>
      </c>
      <c r="AM1148" t="s">
        <v>4167</v>
      </c>
      <c r="AN1148" t="s">
        <v>6517</v>
      </c>
    </row>
    <row r="1149" spans="1:40" x14ac:dyDescent="0.3">
      <c r="A1149" t="s">
        <v>1109</v>
      </c>
      <c r="B1149" t="s">
        <v>1116</v>
      </c>
      <c r="C1149" s="10">
        <v>841986</v>
      </c>
      <c r="D1149">
        <v>37</v>
      </c>
      <c r="E1149">
        <v>24</v>
      </c>
      <c r="F1149">
        <v>107</v>
      </c>
      <c r="G1149">
        <v>124</v>
      </c>
      <c r="H1149">
        <v>0</v>
      </c>
      <c r="I1149">
        <v>76.2</v>
      </c>
      <c r="J1149">
        <v>1.1000000000000001</v>
      </c>
      <c r="K1149">
        <v>57</v>
      </c>
      <c r="L1149">
        <v>0.1</v>
      </c>
      <c r="M1149">
        <v>81.900000000000006</v>
      </c>
      <c r="N1149">
        <v>0.6</v>
      </c>
      <c r="O1149">
        <v>41.9</v>
      </c>
      <c r="P1149">
        <v>-0.1</v>
      </c>
      <c r="U1149" t="s">
        <v>1109</v>
      </c>
      <c r="V1149">
        <f t="shared" si="171"/>
        <v>841986</v>
      </c>
      <c r="W1149" t="str">
        <f t="shared" si="172"/>
        <v>St Paul Catholic School</v>
      </c>
      <c r="X1149" t="str">
        <f>VLOOKUP($C1149,$AJ$3:$AN$4906,3,FALSE)</f>
        <v>78 Dablon St</v>
      </c>
      <c r="Y1149" t="str">
        <f>VLOOKUP($C1149,$AJ$3:$AN$4906,4,FALSE)</f>
        <v>Sault Ste Marie</v>
      </c>
      <c r="Z1149" t="str">
        <f>VLOOKUP($C1149,$AJ$3:$AN$4906,5,FALSE)</f>
        <v>P6B5E6</v>
      </c>
      <c r="AA1149">
        <f t="shared" si="173"/>
        <v>76.2</v>
      </c>
      <c r="AB1149">
        <f t="shared" si="174"/>
        <v>1.1000000000000001</v>
      </c>
      <c r="AC1149">
        <f t="shared" si="175"/>
        <v>57</v>
      </c>
      <c r="AD1149">
        <f t="shared" si="176"/>
        <v>0.1</v>
      </c>
      <c r="AE1149">
        <f t="shared" si="177"/>
        <v>81.900000000000006</v>
      </c>
      <c r="AF1149">
        <f t="shared" si="178"/>
        <v>0.6</v>
      </c>
      <c r="AG1149">
        <f t="shared" si="179"/>
        <v>41.9</v>
      </c>
      <c r="AH1149">
        <f t="shared" si="180"/>
        <v>-0.1</v>
      </c>
      <c r="AJ1149" s="9">
        <v>905585</v>
      </c>
      <c r="AK1149" t="s">
        <v>6518</v>
      </c>
      <c r="AL1149" t="s">
        <v>6519</v>
      </c>
      <c r="AM1149" t="s">
        <v>4218</v>
      </c>
      <c r="AN1149" t="s">
        <v>6520</v>
      </c>
    </row>
    <row r="1150" spans="1:40" x14ac:dyDescent="0.3">
      <c r="A1150" t="s">
        <v>1117</v>
      </c>
      <c r="B1150" t="s">
        <v>1118</v>
      </c>
      <c r="C1150" s="10">
        <v>20222</v>
      </c>
      <c r="D1150">
        <v>28</v>
      </c>
      <c r="E1150">
        <v>13</v>
      </c>
      <c r="F1150">
        <v>67</v>
      </c>
      <c r="H1150">
        <v>0</v>
      </c>
      <c r="I1150">
        <v>66.400000000000006</v>
      </c>
      <c r="J1150">
        <v>0.3</v>
      </c>
      <c r="K1150">
        <v>56.7</v>
      </c>
      <c r="L1150">
        <v>0</v>
      </c>
      <c r="U1150" t="s">
        <v>1117</v>
      </c>
      <c r="V1150">
        <f t="shared" si="171"/>
        <v>20222</v>
      </c>
      <c r="W1150" t="str">
        <f t="shared" si="172"/>
        <v>Apsley Central Public School</v>
      </c>
      <c r="X1150" t="str">
        <f>VLOOKUP($C1150,$AJ$3:$AN$4906,3,FALSE)</f>
        <v>238 Burleigh St</v>
      </c>
      <c r="Y1150" t="str">
        <f>VLOOKUP($C1150,$AJ$3:$AN$4906,4,FALSE)</f>
        <v>Apsley</v>
      </c>
      <c r="Z1150" t="str">
        <f>VLOOKUP($C1150,$AJ$3:$AN$4906,5,FALSE)</f>
        <v>K0L1A0</v>
      </c>
      <c r="AA1150">
        <f t="shared" si="173"/>
        <v>66.400000000000006</v>
      </c>
      <c r="AB1150">
        <f t="shared" si="174"/>
        <v>0.3</v>
      </c>
      <c r="AC1150">
        <f t="shared" si="175"/>
        <v>56.7</v>
      </c>
      <c r="AD1150">
        <f t="shared" si="176"/>
        <v>0</v>
      </c>
      <c r="AE1150">
        <f t="shared" si="177"/>
        <v>0</v>
      </c>
      <c r="AF1150">
        <f t="shared" si="178"/>
        <v>0</v>
      </c>
      <c r="AG1150">
        <f t="shared" si="179"/>
        <v>0</v>
      </c>
      <c r="AH1150">
        <f t="shared" si="180"/>
        <v>0</v>
      </c>
      <c r="AJ1150" s="9">
        <v>165514</v>
      </c>
      <c r="AK1150" t="s">
        <v>6521</v>
      </c>
      <c r="AL1150" t="s">
        <v>6522</v>
      </c>
      <c r="AM1150" t="s">
        <v>6411</v>
      </c>
      <c r="AN1150" t="s">
        <v>6523</v>
      </c>
    </row>
    <row r="1151" spans="1:40" x14ac:dyDescent="0.3">
      <c r="A1151" t="s">
        <v>1117</v>
      </c>
      <c r="B1151" t="s">
        <v>1119</v>
      </c>
      <c r="C1151" s="10">
        <v>242390</v>
      </c>
      <c r="D1151">
        <v>37</v>
      </c>
      <c r="E1151">
        <v>4</v>
      </c>
      <c r="F1151">
        <v>95</v>
      </c>
      <c r="G1151">
        <v>98</v>
      </c>
      <c r="H1151">
        <v>0</v>
      </c>
      <c r="I1151">
        <v>73.7</v>
      </c>
      <c r="J1151">
        <v>0.3</v>
      </c>
      <c r="K1151">
        <v>68.400000000000006</v>
      </c>
      <c r="L1151">
        <v>0.3</v>
      </c>
      <c r="M1151">
        <v>84.7</v>
      </c>
      <c r="N1151">
        <v>0.1</v>
      </c>
      <c r="O1151">
        <v>51</v>
      </c>
      <c r="P1151">
        <v>0</v>
      </c>
      <c r="U1151" t="s">
        <v>1117</v>
      </c>
      <c r="V1151">
        <f t="shared" si="171"/>
        <v>242390</v>
      </c>
      <c r="W1151" t="str">
        <f t="shared" si="172"/>
        <v>Baltimore Public School</v>
      </c>
      <c r="X1151" t="str">
        <f>VLOOKUP($C1151,$AJ$3:$AN$4906,3,FALSE)</f>
        <v>9320 Burwash Rd</v>
      </c>
      <c r="Y1151" t="str">
        <f>VLOOKUP($C1151,$AJ$3:$AN$4906,4,FALSE)</f>
        <v>Baltimore</v>
      </c>
      <c r="Z1151" t="str">
        <f>VLOOKUP($C1151,$AJ$3:$AN$4906,5,FALSE)</f>
        <v>K0K1C0</v>
      </c>
      <c r="AA1151">
        <f t="shared" si="173"/>
        <v>73.7</v>
      </c>
      <c r="AB1151">
        <f t="shared" si="174"/>
        <v>0.3</v>
      </c>
      <c r="AC1151">
        <f t="shared" si="175"/>
        <v>68.400000000000006</v>
      </c>
      <c r="AD1151">
        <f t="shared" si="176"/>
        <v>0.3</v>
      </c>
      <c r="AE1151">
        <f t="shared" si="177"/>
        <v>84.7</v>
      </c>
      <c r="AF1151">
        <f t="shared" si="178"/>
        <v>0.1</v>
      </c>
      <c r="AG1151">
        <f t="shared" si="179"/>
        <v>51</v>
      </c>
      <c r="AH1151">
        <f t="shared" si="180"/>
        <v>0</v>
      </c>
      <c r="AJ1151" s="9">
        <v>156078</v>
      </c>
      <c r="AK1151" t="s">
        <v>6524</v>
      </c>
      <c r="AL1151" t="s">
        <v>6525</v>
      </c>
      <c r="AM1151" t="s">
        <v>4355</v>
      </c>
      <c r="AN1151" t="s">
        <v>6526</v>
      </c>
    </row>
    <row r="1152" spans="1:40" x14ac:dyDescent="0.3">
      <c r="A1152" t="s">
        <v>1117</v>
      </c>
      <c r="B1152" t="s">
        <v>1120</v>
      </c>
      <c r="C1152" s="10">
        <v>33812</v>
      </c>
      <c r="D1152">
        <v>21</v>
      </c>
      <c r="E1152">
        <v>32</v>
      </c>
      <c r="F1152">
        <v>80</v>
      </c>
      <c r="G1152">
        <v>78</v>
      </c>
      <c r="H1152">
        <v>0</v>
      </c>
      <c r="I1152">
        <v>60.6</v>
      </c>
      <c r="J1152">
        <v>0.3</v>
      </c>
      <c r="K1152">
        <v>52.5</v>
      </c>
      <c r="L1152">
        <v>0.4</v>
      </c>
      <c r="M1152">
        <v>57.1</v>
      </c>
      <c r="N1152">
        <v>-1.6</v>
      </c>
      <c r="O1152">
        <v>15.4</v>
      </c>
      <c r="P1152">
        <v>-1.3</v>
      </c>
      <c r="U1152" t="s">
        <v>1117</v>
      </c>
      <c r="V1152">
        <f t="shared" si="171"/>
        <v>33812</v>
      </c>
      <c r="W1152" t="str">
        <f t="shared" si="172"/>
        <v>Beatrice Strong Public School</v>
      </c>
      <c r="X1152" t="str">
        <f>VLOOKUP($C1152,$AJ$3:$AN$4906,3,FALSE)</f>
        <v>90 Rose Glen Rd N</v>
      </c>
      <c r="Y1152" t="str">
        <f>VLOOKUP($C1152,$AJ$3:$AN$4906,4,FALSE)</f>
        <v>Port Hope</v>
      </c>
      <c r="Z1152" t="str">
        <f>VLOOKUP($C1152,$AJ$3:$AN$4906,5,FALSE)</f>
        <v>L1A3V6</v>
      </c>
      <c r="AA1152">
        <f t="shared" si="173"/>
        <v>60.6</v>
      </c>
      <c r="AB1152">
        <f t="shared" si="174"/>
        <v>0.3</v>
      </c>
      <c r="AC1152">
        <f t="shared" si="175"/>
        <v>52.5</v>
      </c>
      <c r="AD1152">
        <f t="shared" si="176"/>
        <v>0.4</v>
      </c>
      <c r="AE1152">
        <f t="shared" si="177"/>
        <v>57.1</v>
      </c>
      <c r="AF1152">
        <f t="shared" si="178"/>
        <v>-1.6</v>
      </c>
      <c r="AG1152">
        <f t="shared" si="179"/>
        <v>15.4</v>
      </c>
      <c r="AH1152">
        <f t="shared" si="180"/>
        <v>-1.3</v>
      </c>
      <c r="AJ1152" s="9">
        <v>906565</v>
      </c>
      <c r="AK1152" t="s">
        <v>6527</v>
      </c>
      <c r="AL1152" t="s">
        <v>6528</v>
      </c>
      <c r="AM1152" t="s">
        <v>4218</v>
      </c>
      <c r="AN1152" t="s">
        <v>6529</v>
      </c>
    </row>
    <row r="1153" spans="1:40" x14ac:dyDescent="0.3">
      <c r="A1153" t="s">
        <v>1117</v>
      </c>
      <c r="B1153" t="s">
        <v>1121</v>
      </c>
      <c r="C1153" s="10">
        <v>62995</v>
      </c>
      <c r="D1153">
        <v>24</v>
      </c>
      <c r="E1153">
        <v>19</v>
      </c>
      <c r="F1153">
        <v>149</v>
      </c>
      <c r="G1153">
        <v>164</v>
      </c>
      <c r="H1153">
        <v>0</v>
      </c>
      <c r="I1153">
        <v>64.099999999999994</v>
      </c>
      <c r="J1153">
        <v>0.2</v>
      </c>
      <c r="K1153">
        <v>47.7</v>
      </c>
      <c r="L1153">
        <v>-0.5</v>
      </c>
      <c r="M1153">
        <v>66.8</v>
      </c>
      <c r="N1153">
        <v>-1</v>
      </c>
      <c r="O1153">
        <v>31.7</v>
      </c>
      <c r="P1153">
        <v>-0.5</v>
      </c>
      <c r="U1153" t="s">
        <v>1117</v>
      </c>
      <c r="V1153">
        <f t="shared" si="171"/>
        <v>62995</v>
      </c>
      <c r="W1153" t="str">
        <f t="shared" si="172"/>
        <v>Brighton Public School</v>
      </c>
      <c r="X1153" t="str">
        <f>VLOOKUP($C1153,$AJ$3:$AN$4906,3,FALSE)</f>
        <v>24 Elizabeth St</v>
      </c>
      <c r="Y1153" t="str">
        <f>VLOOKUP($C1153,$AJ$3:$AN$4906,4,FALSE)</f>
        <v>Brighton</v>
      </c>
      <c r="Z1153" t="str">
        <f>VLOOKUP($C1153,$AJ$3:$AN$4906,5,FALSE)</f>
        <v>K0K1H0</v>
      </c>
      <c r="AA1153">
        <f t="shared" si="173"/>
        <v>64.099999999999994</v>
      </c>
      <c r="AB1153">
        <f t="shared" si="174"/>
        <v>0.2</v>
      </c>
      <c r="AC1153">
        <f t="shared" si="175"/>
        <v>47.7</v>
      </c>
      <c r="AD1153">
        <f t="shared" si="176"/>
        <v>-0.5</v>
      </c>
      <c r="AE1153">
        <f t="shared" si="177"/>
        <v>66.8</v>
      </c>
      <c r="AF1153">
        <f t="shared" si="178"/>
        <v>-1</v>
      </c>
      <c r="AG1153">
        <f t="shared" si="179"/>
        <v>31.7</v>
      </c>
      <c r="AH1153">
        <f t="shared" si="180"/>
        <v>-0.5</v>
      </c>
      <c r="AJ1153" s="9">
        <v>493031</v>
      </c>
      <c r="AK1153" t="s">
        <v>6530</v>
      </c>
      <c r="AL1153" t="s">
        <v>6531</v>
      </c>
      <c r="AM1153" t="s">
        <v>4167</v>
      </c>
      <c r="AN1153" t="s">
        <v>6532</v>
      </c>
    </row>
    <row r="1154" spans="1:40" x14ac:dyDescent="0.3">
      <c r="A1154" t="s">
        <v>1117</v>
      </c>
      <c r="B1154" t="s">
        <v>1122</v>
      </c>
      <c r="C1154" s="10">
        <v>246425</v>
      </c>
      <c r="D1154">
        <v>28</v>
      </c>
      <c r="E1154">
        <v>20</v>
      </c>
      <c r="F1154">
        <v>58</v>
      </c>
      <c r="G1154">
        <v>64</v>
      </c>
      <c r="H1154">
        <v>0</v>
      </c>
      <c r="I1154">
        <v>42.2</v>
      </c>
      <c r="J1154">
        <v>-1.4</v>
      </c>
      <c r="K1154">
        <v>20.7</v>
      </c>
      <c r="L1154">
        <v>-2.8</v>
      </c>
      <c r="M1154">
        <v>84.4</v>
      </c>
      <c r="N1154">
        <v>0.9</v>
      </c>
      <c r="O1154">
        <v>35.9</v>
      </c>
      <c r="P1154">
        <v>-0.3</v>
      </c>
      <c r="U1154" t="s">
        <v>1117</v>
      </c>
      <c r="V1154">
        <f t="shared" si="171"/>
        <v>246425</v>
      </c>
      <c r="W1154" t="str">
        <f t="shared" si="172"/>
        <v>Buckhorn Public School</v>
      </c>
      <c r="X1154" t="str">
        <f>VLOOKUP($C1154,$AJ$3:$AN$4906,3,FALSE)</f>
        <v>1800 Lakehurst Rd</v>
      </c>
      <c r="Y1154" t="str">
        <f>VLOOKUP($C1154,$AJ$3:$AN$4906,4,FALSE)</f>
        <v>Buckhorn</v>
      </c>
      <c r="Z1154" t="str">
        <f>VLOOKUP($C1154,$AJ$3:$AN$4906,5,FALSE)</f>
        <v>K0L1J0</v>
      </c>
      <c r="AA1154">
        <f t="shared" si="173"/>
        <v>42.2</v>
      </c>
      <c r="AB1154">
        <f t="shared" si="174"/>
        <v>-1.4</v>
      </c>
      <c r="AC1154">
        <f t="shared" si="175"/>
        <v>20.7</v>
      </c>
      <c r="AD1154">
        <f t="shared" si="176"/>
        <v>-2.8</v>
      </c>
      <c r="AE1154">
        <f t="shared" si="177"/>
        <v>84.4</v>
      </c>
      <c r="AF1154">
        <f t="shared" si="178"/>
        <v>0.9</v>
      </c>
      <c r="AG1154">
        <f t="shared" si="179"/>
        <v>35.9</v>
      </c>
      <c r="AH1154">
        <f t="shared" si="180"/>
        <v>-0.3</v>
      </c>
      <c r="AJ1154" s="9">
        <v>639900</v>
      </c>
      <c r="AK1154" t="s">
        <v>6533</v>
      </c>
      <c r="AL1154" t="s">
        <v>6534</v>
      </c>
      <c r="AM1154" t="s">
        <v>4218</v>
      </c>
      <c r="AN1154" t="s">
        <v>6535</v>
      </c>
    </row>
    <row r="1155" spans="1:40" x14ac:dyDescent="0.3">
      <c r="A1155" t="s">
        <v>1117</v>
      </c>
      <c r="B1155" t="s">
        <v>1123</v>
      </c>
      <c r="C1155" s="10">
        <v>71056</v>
      </c>
      <c r="D1155">
        <v>30</v>
      </c>
      <c r="E1155">
        <v>32</v>
      </c>
      <c r="F1155">
        <v>102</v>
      </c>
      <c r="G1155">
        <v>112</v>
      </c>
      <c r="H1155">
        <v>0</v>
      </c>
      <c r="I1155">
        <v>63.7</v>
      </c>
      <c r="J1155">
        <v>0.3</v>
      </c>
      <c r="K1155">
        <v>50</v>
      </c>
      <c r="L1155">
        <v>0</v>
      </c>
      <c r="M1155">
        <v>78.099999999999994</v>
      </c>
      <c r="N1155">
        <v>0.4</v>
      </c>
      <c r="O1155">
        <v>50.9</v>
      </c>
      <c r="P1155">
        <v>1.2</v>
      </c>
      <c r="U1155" t="s">
        <v>1117</v>
      </c>
      <c r="V1155">
        <f t="shared" si="171"/>
        <v>71056</v>
      </c>
      <c r="W1155" t="str">
        <f t="shared" si="172"/>
        <v>Burnham Public School</v>
      </c>
      <c r="X1155" t="str">
        <f>VLOOKUP($C1155,$AJ$3:$AN$4906,3,FALSE)</f>
        <v>614 Burnham Street</v>
      </c>
      <c r="Y1155" t="str">
        <f>VLOOKUP($C1155,$AJ$3:$AN$4906,4,FALSE)</f>
        <v>Cobourg</v>
      </c>
      <c r="Z1155" t="str">
        <f>VLOOKUP($C1155,$AJ$3:$AN$4906,5,FALSE)</f>
        <v>K9A2X1</v>
      </c>
      <c r="AA1155">
        <f t="shared" si="173"/>
        <v>63.7</v>
      </c>
      <c r="AB1155">
        <f t="shared" si="174"/>
        <v>0.3</v>
      </c>
      <c r="AC1155">
        <f t="shared" si="175"/>
        <v>50</v>
      </c>
      <c r="AD1155">
        <f t="shared" si="176"/>
        <v>0</v>
      </c>
      <c r="AE1155">
        <f t="shared" si="177"/>
        <v>78.099999999999994</v>
      </c>
      <c r="AF1155">
        <f t="shared" si="178"/>
        <v>0.4</v>
      </c>
      <c r="AG1155">
        <f t="shared" si="179"/>
        <v>50.9</v>
      </c>
      <c r="AH1155">
        <f t="shared" si="180"/>
        <v>1.2</v>
      </c>
      <c r="AJ1155" s="9">
        <v>192210</v>
      </c>
      <c r="AK1155" t="s">
        <v>6536</v>
      </c>
      <c r="AL1155" t="s">
        <v>6537</v>
      </c>
      <c r="AM1155" t="s">
        <v>4167</v>
      </c>
      <c r="AN1155" t="s">
        <v>6538</v>
      </c>
    </row>
    <row r="1156" spans="1:40" x14ac:dyDescent="0.3">
      <c r="A1156" t="s">
        <v>1117</v>
      </c>
      <c r="B1156" t="s">
        <v>1124</v>
      </c>
      <c r="C1156" s="10">
        <v>102644</v>
      </c>
      <c r="D1156">
        <v>29</v>
      </c>
      <c r="E1156">
        <v>20</v>
      </c>
      <c r="F1156">
        <v>232</v>
      </c>
      <c r="G1156">
        <v>200</v>
      </c>
      <c r="H1156">
        <v>0</v>
      </c>
      <c r="I1156">
        <v>56.5</v>
      </c>
      <c r="J1156">
        <v>-0.3</v>
      </c>
      <c r="K1156">
        <v>40.1</v>
      </c>
      <c r="L1156">
        <v>-1.2</v>
      </c>
      <c r="M1156">
        <v>80.5</v>
      </c>
      <c r="N1156">
        <v>0.5</v>
      </c>
      <c r="O1156">
        <v>51</v>
      </c>
      <c r="P1156">
        <v>0.9</v>
      </c>
      <c r="U1156" t="s">
        <v>1117</v>
      </c>
      <c r="V1156">
        <f t="shared" ref="V1156:V1219" si="181">VLOOKUP(C1156,$AJ$3:$AN$4906,1,FALSE)</f>
        <v>102644</v>
      </c>
      <c r="W1156" t="str">
        <f t="shared" ref="W1156:W1219" si="182">VLOOKUP(C1156,$AJ$3:$AN$4906,2,FALSE)</f>
        <v>C R Gummow Public School</v>
      </c>
      <c r="X1156" t="str">
        <f>VLOOKUP($C1156,$AJ$3:$AN$4906,3,FALSE)</f>
        <v>311 Cottesmore Ave</v>
      </c>
      <c r="Y1156" t="str">
        <f>VLOOKUP($C1156,$AJ$3:$AN$4906,4,FALSE)</f>
        <v>Cobourg</v>
      </c>
      <c r="Z1156" t="str">
        <f>VLOOKUP($C1156,$AJ$3:$AN$4906,5,FALSE)</f>
        <v>K9A4E3</v>
      </c>
      <c r="AA1156">
        <f t="shared" ref="AA1156:AA1219" si="183">I1156</f>
        <v>56.5</v>
      </c>
      <c r="AB1156">
        <f t="shared" ref="AB1156:AB1219" si="184">J1156</f>
        <v>-0.3</v>
      </c>
      <c r="AC1156">
        <f t="shared" ref="AC1156:AC1219" si="185">K1156</f>
        <v>40.1</v>
      </c>
      <c r="AD1156">
        <f t="shared" ref="AD1156:AD1219" si="186">L1156</f>
        <v>-1.2</v>
      </c>
      <c r="AE1156">
        <f t="shared" ref="AE1156:AE1219" si="187">M1156</f>
        <v>80.5</v>
      </c>
      <c r="AF1156">
        <f t="shared" ref="AF1156:AF1219" si="188">N1156</f>
        <v>0.5</v>
      </c>
      <c r="AG1156">
        <f t="shared" ref="AG1156:AG1219" si="189">O1156</f>
        <v>51</v>
      </c>
      <c r="AH1156">
        <f t="shared" ref="AH1156:AH1219" si="190">P1156</f>
        <v>0.9</v>
      </c>
      <c r="AJ1156" s="9">
        <v>193119</v>
      </c>
      <c r="AK1156" t="s">
        <v>6539</v>
      </c>
      <c r="AL1156" t="s">
        <v>6540</v>
      </c>
      <c r="AM1156" t="s">
        <v>6464</v>
      </c>
      <c r="AN1156" t="s">
        <v>6541</v>
      </c>
    </row>
    <row r="1157" spans="1:40" x14ac:dyDescent="0.3">
      <c r="A1157" t="s">
        <v>1117</v>
      </c>
      <c r="B1157" t="s">
        <v>1125</v>
      </c>
      <c r="C1157" s="10">
        <v>91855</v>
      </c>
      <c r="D1157">
        <v>34</v>
      </c>
      <c r="E1157">
        <v>9</v>
      </c>
      <c r="F1157">
        <v>84</v>
      </c>
      <c r="G1157">
        <v>81</v>
      </c>
      <c r="H1157">
        <v>0</v>
      </c>
      <c r="I1157">
        <v>83.9</v>
      </c>
      <c r="J1157">
        <v>1.2</v>
      </c>
      <c r="K1157">
        <v>83.3</v>
      </c>
      <c r="L1157">
        <v>1.8</v>
      </c>
      <c r="M1157">
        <v>88.3</v>
      </c>
      <c r="N1157">
        <v>0.6</v>
      </c>
      <c r="O1157">
        <v>53.1</v>
      </c>
      <c r="P1157">
        <v>0.4</v>
      </c>
      <c r="U1157" t="s">
        <v>1117</v>
      </c>
      <c r="V1157">
        <f t="shared" si="181"/>
        <v>91855</v>
      </c>
      <c r="W1157" t="str">
        <f t="shared" si="182"/>
        <v>Camborne Public School</v>
      </c>
      <c r="X1157" t="str">
        <f>VLOOKUP($C1157,$AJ$3:$AN$4906,3,FALSE)</f>
        <v>3546 Kennedy Rd RR 4</v>
      </c>
      <c r="Y1157" t="str">
        <f>VLOOKUP($C1157,$AJ$3:$AN$4906,4,FALSE)</f>
        <v>Cobourg</v>
      </c>
      <c r="Z1157" t="str">
        <f>VLOOKUP($C1157,$AJ$3:$AN$4906,5,FALSE)</f>
        <v>K9A4J7</v>
      </c>
      <c r="AA1157">
        <f t="shared" si="183"/>
        <v>83.9</v>
      </c>
      <c r="AB1157">
        <f t="shared" si="184"/>
        <v>1.2</v>
      </c>
      <c r="AC1157">
        <f t="shared" si="185"/>
        <v>83.3</v>
      </c>
      <c r="AD1157">
        <f t="shared" si="186"/>
        <v>1.8</v>
      </c>
      <c r="AE1157">
        <f t="shared" si="187"/>
        <v>88.3</v>
      </c>
      <c r="AF1157">
        <f t="shared" si="188"/>
        <v>0.6</v>
      </c>
      <c r="AG1157">
        <f t="shared" si="189"/>
        <v>53.1</v>
      </c>
      <c r="AH1157">
        <f t="shared" si="190"/>
        <v>0.4</v>
      </c>
      <c r="AJ1157" s="9">
        <v>531551</v>
      </c>
      <c r="AK1157" t="s">
        <v>653</v>
      </c>
      <c r="AL1157" t="s">
        <v>6542</v>
      </c>
      <c r="AM1157" t="s">
        <v>4218</v>
      </c>
      <c r="AN1157" t="s">
        <v>6543</v>
      </c>
    </row>
    <row r="1158" spans="1:40" x14ac:dyDescent="0.3">
      <c r="A1158" t="s">
        <v>1117</v>
      </c>
      <c r="B1158" t="s">
        <v>368</v>
      </c>
      <c r="C1158" s="10">
        <v>97187</v>
      </c>
      <c r="D1158">
        <v>26</v>
      </c>
      <c r="E1158">
        <v>30</v>
      </c>
      <c r="F1158">
        <v>88</v>
      </c>
      <c r="G1158">
        <v>60</v>
      </c>
      <c r="H1158">
        <v>0</v>
      </c>
      <c r="I1158">
        <v>56.3</v>
      </c>
      <c r="J1158">
        <v>-0.1</v>
      </c>
      <c r="K1158">
        <v>43.2</v>
      </c>
      <c r="L1158">
        <v>-0.5</v>
      </c>
      <c r="M1158">
        <v>76.7</v>
      </c>
      <c r="N1158">
        <v>0.3</v>
      </c>
      <c r="O1158">
        <v>46.7</v>
      </c>
      <c r="P1158">
        <v>1</v>
      </c>
      <c r="U1158" t="s">
        <v>1117</v>
      </c>
      <c r="V1158">
        <f t="shared" si="181"/>
        <v>97187</v>
      </c>
      <c r="W1158" t="str">
        <f t="shared" si="182"/>
        <v>Central Public School</v>
      </c>
      <c r="X1158" t="str">
        <f>VLOOKUP($C1158,$AJ$3:$AN$4906,3,FALSE)</f>
        <v>120 Wellington St</v>
      </c>
      <c r="Y1158" t="str">
        <f>VLOOKUP($C1158,$AJ$3:$AN$4906,4,FALSE)</f>
        <v>Bowmanville</v>
      </c>
      <c r="Z1158" t="str">
        <f>VLOOKUP($C1158,$AJ$3:$AN$4906,5,FALSE)</f>
        <v>L1C1V9</v>
      </c>
      <c r="AA1158">
        <f t="shared" si="183"/>
        <v>56.3</v>
      </c>
      <c r="AB1158">
        <f t="shared" si="184"/>
        <v>-0.1</v>
      </c>
      <c r="AC1158">
        <f t="shared" si="185"/>
        <v>43.2</v>
      </c>
      <c r="AD1158">
        <f t="shared" si="186"/>
        <v>-0.5</v>
      </c>
      <c r="AE1158">
        <f t="shared" si="187"/>
        <v>76.7</v>
      </c>
      <c r="AF1158">
        <f t="shared" si="188"/>
        <v>0.3</v>
      </c>
      <c r="AG1158">
        <f t="shared" si="189"/>
        <v>46.7</v>
      </c>
      <c r="AH1158">
        <f t="shared" si="190"/>
        <v>1</v>
      </c>
      <c r="AJ1158" s="9">
        <v>206253</v>
      </c>
      <c r="AK1158" t="s">
        <v>6544</v>
      </c>
      <c r="AL1158" t="s">
        <v>6545</v>
      </c>
      <c r="AM1158" t="s">
        <v>6415</v>
      </c>
      <c r="AN1158" t="s">
        <v>6546</v>
      </c>
    </row>
    <row r="1159" spans="1:40" x14ac:dyDescent="0.3">
      <c r="A1159" t="s">
        <v>1117</v>
      </c>
      <c r="B1159" t="s">
        <v>1126</v>
      </c>
      <c r="C1159" s="10">
        <v>445658</v>
      </c>
      <c r="D1159">
        <v>39</v>
      </c>
      <c r="E1159">
        <v>17</v>
      </c>
      <c r="F1159">
        <v>330</v>
      </c>
      <c r="G1159">
        <v>320</v>
      </c>
      <c r="H1159">
        <v>0</v>
      </c>
      <c r="I1159">
        <v>68.599999999999994</v>
      </c>
      <c r="J1159">
        <v>0.2</v>
      </c>
      <c r="K1159">
        <v>63.9</v>
      </c>
      <c r="L1159">
        <v>0.4</v>
      </c>
      <c r="M1159">
        <v>73</v>
      </c>
      <c r="N1159">
        <v>-0.7</v>
      </c>
      <c r="O1159">
        <v>40.299999999999997</v>
      </c>
      <c r="P1159">
        <v>-0.3</v>
      </c>
      <c r="U1159" t="s">
        <v>1117</v>
      </c>
      <c r="V1159">
        <f t="shared" si="181"/>
        <v>445658</v>
      </c>
      <c r="W1159" t="str">
        <f t="shared" si="182"/>
        <v>Charles Bowman Public School</v>
      </c>
      <c r="X1159" t="str">
        <f>VLOOKUP($C1159,$AJ$3:$AN$4906,3,FALSE)</f>
        <v>195 Bons Ave</v>
      </c>
      <c r="Y1159" t="str">
        <f>VLOOKUP($C1159,$AJ$3:$AN$4906,4,FALSE)</f>
        <v>Bowmanville</v>
      </c>
      <c r="Z1159" t="str">
        <f>VLOOKUP($C1159,$AJ$3:$AN$4906,5,FALSE)</f>
        <v>L1C0L3</v>
      </c>
      <c r="AA1159">
        <f t="shared" si="183"/>
        <v>68.599999999999994</v>
      </c>
      <c r="AB1159">
        <f t="shared" si="184"/>
        <v>0.2</v>
      </c>
      <c r="AC1159">
        <f t="shared" si="185"/>
        <v>63.9</v>
      </c>
      <c r="AD1159">
        <f t="shared" si="186"/>
        <v>0.4</v>
      </c>
      <c r="AE1159">
        <f t="shared" si="187"/>
        <v>73</v>
      </c>
      <c r="AF1159">
        <f t="shared" si="188"/>
        <v>-0.7</v>
      </c>
      <c r="AG1159">
        <f t="shared" si="189"/>
        <v>40.299999999999997</v>
      </c>
      <c r="AH1159">
        <f t="shared" si="190"/>
        <v>-0.3</v>
      </c>
      <c r="AJ1159" s="9">
        <v>911291</v>
      </c>
      <c r="AK1159" t="s">
        <v>6547</v>
      </c>
      <c r="AL1159" t="s">
        <v>6548</v>
      </c>
      <c r="AM1159" t="s">
        <v>4218</v>
      </c>
      <c r="AN1159" t="s">
        <v>6549</v>
      </c>
    </row>
    <row r="1160" spans="1:40" x14ac:dyDescent="0.3">
      <c r="A1160" t="s">
        <v>1117</v>
      </c>
      <c r="B1160" t="s">
        <v>1127</v>
      </c>
      <c r="C1160" s="10">
        <v>105678</v>
      </c>
      <c r="D1160">
        <v>36</v>
      </c>
      <c r="E1160">
        <v>12</v>
      </c>
      <c r="F1160">
        <v>144</v>
      </c>
      <c r="G1160">
        <v>142</v>
      </c>
      <c r="H1160">
        <v>0</v>
      </c>
      <c r="I1160">
        <v>74</v>
      </c>
      <c r="J1160">
        <v>0.5</v>
      </c>
      <c r="K1160">
        <v>68.099999999999994</v>
      </c>
      <c r="L1160">
        <v>0.6</v>
      </c>
      <c r="M1160">
        <v>83.1</v>
      </c>
      <c r="N1160">
        <v>0.2</v>
      </c>
      <c r="O1160">
        <v>34.5</v>
      </c>
      <c r="P1160">
        <v>-1</v>
      </c>
      <c r="U1160" t="s">
        <v>1117</v>
      </c>
      <c r="V1160">
        <f t="shared" si="181"/>
        <v>105678</v>
      </c>
      <c r="W1160" t="str">
        <f t="shared" si="182"/>
        <v>Chemong Public School</v>
      </c>
      <c r="X1160" t="str">
        <f>VLOOKUP($C1160,$AJ$3:$AN$4906,3,FALSE)</f>
        <v>1029 Gore Street</v>
      </c>
      <c r="Y1160" t="str">
        <f>VLOOKUP($C1160,$AJ$3:$AN$4906,4,FALSE)</f>
        <v>Bridgenorth</v>
      </c>
      <c r="Z1160" t="str">
        <f>VLOOKUP($C1160,$AJ$3:$AN$4906,5,FALSE)</f>
        <v>K0L1H0</v>
      </c>
      <c r="AA1160">
        <f t="shared" si="183"/>
        <v>74</v>
      </c>
      <c r="AB1160">
        <f t="shared" si="184"/>
        <v>0.5</v>
      </c>
      <c r="AC1160">
        <f t="shared" si="185"/>
        <v>68.099999999999994</v>
      </c>
      <c r="AD1160">
        <f t="shared" si="186"/>
        <v>0.6</v>
      </c>
      <c r="AE1160">
        <f t="shared" si="187"/>
        <v>83.1</v>
      </c>
      <c r="AF1160">
        <f t="shared" si="188"/>
        <v>0.2</v>
      </c>
      <c r="AG1160">
        <f t="shared" si="189"/>
        <v>34.5</v>
      </c>
      <c r="AH1160">
        <f t="shared" si="190"/>
        <v>-1</v>
      </c>
      <c r="AJ1160" s="9">
        <v>210277</v>
      </c>
      <c r="AK1160" t="s">
        <v>6550</v>
      </c>
      <c r="AL1160" t="s">
        <v>6551</v>
      </c>
      <c r="AM1160" t="s">
        <v>4167</v>
      </c>
      <c r="AN1160" t="s">
        <v>6552</v>
      </c>
    </row>
    <row r="1161" spans="1:40" x14ac:dyDescent="0.3">
      <c r="A1161" t="s">
        <v>1117</v>
      </c>
      <c r="B1161" t="s">
        <v>1128</v>
      </c>
      <c r="C1161" s="10">
        <v>115380</v>
      </c>
      <c r="D1161">
        <v>15</v>
      </c>
      <c r="E1161">
        <v>19</v>
      </c>
      <c r="F1161">
        <v>39</v>
      </c>
      <c r="H1161">
        <v>0</v>
      </c>
      <c r="I1161">
        <v>42.3</v>
      </c>
      <c r="J1161">
        <v>-1.2</v>
      </c>
      <c r="K1161">
        <v>46.2</v>
      </c>
      <c r="L1161">
        <v>-0.3</v>
      </c>
      <c r="U1161" t="s">
        <v>1117</v>
      </c>
      <c r="V1161">
        <f t="shared" si="181"/>
        <v>115380</v>
      </c>
      <c r="W1161" t="str">
        <f t="shared" si="182"/>
        <v>Colborne Public School</v>
      </c>
      <c r="X1161" t="str">
        <f>VLOOKUP($C1161,$AJ$3:$AN$4906,3,FALSE)</f>
        <v>8 Alfred St</v>
      </c>
      <c r="Y1161" t="str">
        <f>VLOOKUP($C1161,$AJ$3:$AN$4906,4,FALSE)</f>
        <v>Colborne</v>
      </c>
      <c r="Z1161" t="str">
        <f>VLOOKUP($C1161,$AJ$3:$AN$4906,5,FALSE)</f>
        <v>K0K1S0</v>
      </c>
      <c r="AA1161">
        <f t="shared" si="183"/>
        <v>42.3</v>
      </c>
      <c r="AB1161">
        <f t="shared" si="184"/>
        <v>-1.2</v>
      </c>
      <c r="AC1161">
        <f t="shared" si="185"/>
        <v>46.2</v>
      </c>
      <c r="AD1161">
        <f t="shared" si="186"/>
        <v>-0.3</v>
      </c>
      <c r="AE1161">
        <f t="shared" si="187"/>
        <v>0</v>
      </c>
      <c r="AF1161">
        <f t="shared" si="188"/>
        <v>0</v>
      </c>
      <c r="AG1161">
        <f t="shared" si="189"/>
        <v>0</v>
      </c>
      <c r="AH1161">
        <f t="shared" si="190"/>
        <v>0</v>
      </c>
      <c r="AJ1161" s="9">
        <v>213829</v>
      </c>
      <c r="AK1161" t="s">
        <v>6553</v>
      </c>
      <c r="AL1161" t="s">
        <v>6554</v>
      </c>
      <c r="AM1161" t="s">
        <v>4355</v>
      </c>
      <c r="AN1161" t="s">
        <v>6555</v>
      </c>
    </row>
    <row r="1162" spans="1:40" x14ac:dyDescent="0.3">
      <c r="A1162" t="s">
        <v>1117</v>
      </c>
      <c r="B1162" t="s">
        <v>1129</v>
      </c>
      <c r="C1162" s="10">
        <v>69841</v>
      </c>
      <c r="D1162">
        <v>41</v>
      </c>
      <c r="E1162">
        <v>19</v>
      </c>
      <c r="F1162">
        <v>146</v>
      </c>
      <c r="G1162">
        <v>141</v>
      </c>
      <c r="H1162">
        <v>0</v>
      </c>
      <c r="I1162">
        <v>69.900000000000006</v>
      </c>
      <c r="J1162">
        <v>0.2</v>
      </c>
      <c r="K1162">
        <v>61.6</v>
      </c>
      <c r="L1162">
        <v>0.1</v>
      </c>
      <c r="M1162">
        <v>70.2</v>
      </c>
      <c r="N1162">
        <v>-1.3</v>
      </c>
      <c r="O1162">
        <v>40.4</v>
      </c>
      <c r="P1162">
        <v>-0.6</v>
      </c>
      <c r="U1162" t="s">
        <v>1117</v>
      </c>
      <c r="V1162">
        <f t="shared" si="181"/>
        <v>69841</v>
      </c>
      <c r="W1162" t="str">
        <f t="shared" si="182"/>
        <v>Courtice North Public School</v>
      </c>
      <c r="X1162" t="str">
        <f>VLOOKUP($C1162,$AJ$3:$AN$4906,3,FALSE)</f>
        <v>1675 Nash Rd</v>
      </c>
      <c r="Y1162" t="str">
        <f>VLOOKUP($C1162,$AJ$3:$AN$4906,4,FALSE)</f>
        <v>Courtice</v>
      </c>
      <c r="Z1162" t="str">
        <f>VLOOKUP($C1162,$AJ$3:$AN$4906,5,FALSE)</f>
        <v>L1E2Y4</v>
      </c>
      <c r="AA1162">
        <f t="shared" si="183"/>
        <v>69.900000000000006</v>
      </c>
      <c r="AB1162">
        <f t="shared" si="184"/>
        <v>0.2</v>
      </c>
      <c r="AC1162">
        <f t="shared" si="185"/>
        <v>61.6</v>
      </c>
      <c r="AD1162">
        <f t="shared" si="186"/>
        <v>0.1</v>
      </c>
      <c r="AE1162">
        <f t="shared" si="187"/>
        <v>70.2</v>
      </c>
      <c r="AF1162">
        <f t="shared" si="188"/>
        <v>-1.3</v>
      </c>
      <c r="AG1162">
        <f t="shared" si="189"/>
        <v>40.4</v>
      </c>
      <c r="AH1162">
        <f t="shared" si="190"/>
        <v>-0.6</v>
      </c>
      <c r="AJ1162" s="9">
        <v>218103</v>
      </c>
      <c r="AK1162" t="s">
        <v>6556</v>
      </c>
      <c r="AL1162" t="s">
        <v>6557</v>
      </c>
      <c r="AM1162" t="s">
        <v>4218</v>
      </c>
      <c r="AN1162" t="s">
        <v>6558</v>
      </c>
    </row>
    <row r="1163" spans="1:40" x14ac:dyDescent="0.3">
      <c r="A1163" t="s">
        <v>1117</v>
      </c>
      <c r="B1163" t="s">
        <v>1130</v>
      </c>
      <c r="C1163" s="10">
        <v>136891</v>
      </c>
      <c r="D1163">
        <v>44</v>
      </c>
      <c r="E1163">
        <v>15</v>
      </c>
      <c r="F1163">
        <v>105</v>
      </c>
      <c r="G1163">
        <v>109</v>
      </c>
      <c r="H1163">
        <v>0</v>
      </c>
      <c r="I1163">
        <v>86.2</v>
      </c>
      <c r="J1163">
        <v>1.3</v>
      </c>
      <c r="K1163">
        <v>81.900000000000006</v>
      </c>
      <c r="L1163">
        <v>1.6</v>
      </c>
      <c r="M1163">
        <v>83</v>
      </c>
      <c r="N1163">
        <v>-0.1</v>
      </c>
      <c r="O1163">
        <v>55</v>
      </c>
      <c r="P1163">
        <v>0.4</v>
      </c>
      <c r="U1163" t="s">
        <v>1117</v>
      </c>
      <c r="V1163">
        <f t="shared" si="181"/>
        <v>136891</v>
      </c>
      <c r="W1163" t="str">
        <f t="shared" si="182"/>
        <v>Dr Emily Stowe Public School</v>
      </c>
      <c r="X1163" t="str">
        <f>VLOOKUP($C1163,$AJ$3:$AN$4906,3,FALSE)</f>
        <v>71 Sandringham Dr</v>
      </c>
      <c r="Y1163" t="str">
        <f>VLOOKUP($C1163,$AJ$3:$AN$4906,4,FALSE)</f>
        <v>Courtice</v>
      </c>
      <c r="Z1163" t="str">
        <f>VLOOKUP($C1163,$AJ$3:$AN$4906,5,FALSE)</f>
        <v>L1E1W8</v>
      </c>
      <c r="AA1163">
        <f t="shared" si="183"/>
        <v>86.2</v>
      </c>
      <c r="AB1163">
        <f t="shared" si="184"/>
        <v>1.3</v>
      </c>
      <c r="AC1163">
        <f t="shared" si="185"/>
        <v>81.900000000000006</v>
      </c>
      <c r="AD1163">
        <f t="shared" si="186"/>
        <v>1.6</v>
      </c>
      <c r="AE1163">
        <f t="shared" si="187"/>
        <v>83</v>
      </c>
      <c r="AF1163">
        <f t="shared" si="188"/>
        <v>-0.1</v>
      </c>
      <c r="AG1163">
        <f t="shared" si="189"/>
        <v>55</v>
      </c>
      <c r="AH1163">
        <f t="shared" si="190"/>
        <v>0.4</v>
      </c>
      <c r="AJ1163" s="9">
        <v>219908</v>
      </c>
      <c r="AK1163" t="s">
        <v>6559</v>
      </c>
      <c r="AL1163" t="s">
        <v>6560</v>
      </c>
      <c r="AM1163" t="s">
        <v>4167</v>
      </c>
      <c r="AN1163" t="s">
        <v>6561</v>
      </c>
    </row>
    <row r="1164" spans="1:40" x14ac:dyDescent="0.3">
      <c r="A1164" t="s">
        <v>1117</v>
      </c>
      <c r="B1164" t="s">
        <v>1131</v>
      </c>
      <c r="C1164" s="10">
        <v>124907</v>
      </c>
      <c r="D1164">
        <v>43</v>
      </c>
      <c r="E1164">
        <v>15</v>
      </c>
      <c r="F1164">
        <v>318</v>
      </c>
      <c r="G1164">
        <v>321</v>
      </c>
      <c r="H1164">
        <v>0</v>
      </c>
      <c r="I1164">
        <v>65.900000000000006</v>
      </c>
      <c r="J1164">
        <v>-0.2</v>
      </c>
      <c r="K1164">
        <v>58.2</v>
      </c>
      <c r="L1164">
        <v>-0.3</v>
      </c>
      <c r="M1164">
        <v>80.400000000000006</v>
      </c>
      <c r="N1164">
        <v>-0.3</v>
      </c>
      <c r="O1164">
        <v>53.9</v>
      </c>
      <c r="P1164">
        <v>0.4</v>
      </c>
      <c r="U1164" t="s">
        <v>1117</v>
      </c>
      <c r="V1164">
        <f t="shared" si="181"/>
        <v>124907</v>
      </c>
      <c r="W1164" t="str">
        <f t="shared" si="182"/>
        <v>Dr G J MacGillivray Public School</v>
      </c>
      <c r="X1164" t="str">
        <f>VLOOKUP($C1164,$AJ$3:$AN$4906,3,FALSE)</f>
        <v>75 Meadowglade Rd</v>
      </c>
      <c r="Y1164" t="str">
        <f>VLOOKUP($C1164,$AJ$3:$AN$4906,4,FALSE)</f>
        <v>Courtice</v>
      </c>
      <c r="Z1164" t="str">
        <f>VLOOKUP($C1164,$AJ$3:$AN$4906,5,FALSE)</f>
        <v>L1E3G7</v>
      </c>
      <c r="AA1164">
        <f t="shared" si="183"/>
        <v>65.900000000000006</v>
      </c>
      <c r="AB1164">
        <f t="shared" si="184"/>
        <v>-0.2</v>
      </c>
      <c r="AC1164">
        <f t="shared" si="185"/>
        <v>58.2</v>
      </c>
      <c r="AD1164">
        <f t="shared" si="186"/>
        <v>-0.3</v>
      </c>
      <c r="AE1164">
        <f t="shared" si="187"/>
        <v>80.400000000000006</v>
      </c>
      <c r="AF1164">
        <f t="shared" si="188"/>
        <v>-0.3</v>
      </c>
      <c r="AG1164">
        <f t="shared" si="189"/>
        <v>53.9</v>
      </c>
      <c r="AH1164">
        <f t="shared" si="190"/>
        <v>0.4</v>
      </c>
      <c r="AJ1164" s="9">
        <v>567787</v>
      </c>
      <c r="AK1164" t="s">
        <v>6562</v>
      </c>
      <c r="AL1164" t="s">
        <v>6563</v>
      </c>
      <c r="AM1164" t="s">
        <v>6564</v>
      </c>
      <c r="AN1164" t="s">
        <v>6565</v>
      </c>
    </row>
    <row r="1165" spans="1:40" x14ac:dyDescent="0.3">
      <c r="A1165" t="s">
        <v>1117</v>
      </c>
      <c r="B1165" t="s">
        <v>1132</v>
      </c>
      <c r="C1165" s="10">
        <v>147621</v>
      </c>
      <c r="D1165">
        <v>28</v>
      </c>
      <c r="E1165">
        <v>22</v>
      </c>
      <c r="G1165">
        <v>122</v>
      </c>
      <c r="H1165">
        <v>1</v>
      </c>
      <c r="M1165">
        <v>71.7</v>
      </c>
      <c r="N1165">
        <v>0.1</v>
      </c>
      <c r="O1165">
        <v>41</v>
      </c>
      <c r="P1165">
        <v>0.5</v>
      </c>
      <c r="U1165" t="s">
        <v>1117</v>
      </c>
      <c r="V1165">
        <f t="shared" si="181"/>
        <v>147621</v>
      </c>
      <c r="W1165" t="str">
        <f t="shared" si="182"/>
        <v>Dr M S Hawkins Sr. Public School</v>
      </c>
      <c r="X1165" t="str">
        <f>VLOOKUP($C1165,$AJ$3:$AN$4906,3,FALSE)</f>
        <v>130 Highland Dr</v>
      </c>
      <c r="Y1165" t="str">
        <f>VLOOKUP($C1165,$AJ$3:$AN$4906,4,FALSE)</f>
        <v>Port Hope</v>
      </c>
      <c r="Z1165" t="str">
        <f>VLOOKUP($C1165,$AJ$3:$AN$4906,5,FALSE)</f>
        <v>L1A2A3</v>
      </c>
      <c r="AA1165">
        <f t="shared" si="183"/>
        <v>0</v>
      </c>
      <c r="AB1165">
        <f t="shared" si="184"/>
        <v>0</v>
      </c>
      <c r="AC1165">
        <f t="shared" si="185"/>
        <v>0</v>
      </c>
      <c r="AD1165">
        <f t="shared" si="186"/>
        <v>0</v>
      </c>
      <c r="AE1165">
        <f t="shared" si="187"/>
        <v>71.7</v>
      </c>
      <c r="AF1165">
        <f t="shared" si="188"/>
        <v>0.1</v>
      </c>
      <c r="AG1165">
        <f t="shared" si="189"/>
        <v>41</v>
      </c>
      <c r="AH1165">
        <f t="shared" si="190"/>
        <v>0.5</v>
      </c>
      <c r="AJ1165" s="9">
        <v>221805</v>
      </c>
      <c r="AK1165" t="s">
        <v>6566</v>
      </c>
      <c r="AL1165" t="s">
        <v>6567</v>
      </c>
      <c r="AM1165" t="s">
        <v>6427</v>
      </c>
      <c r="AN1165" t="s">
        <v>6568</v>
      </c>
    </row>
    <row r="1166" spans="1:40" x14ac:dyDescent="0.3">
      <c r="A1166" t="s">
        <v>1117</v>
      </c>
      <c r="B1166" t="s">
        <v>1133</v>
      </c>
      <c r="C1166" s="10">
        <v>147826</v>
      </c>
      <c r="D1166">
        <v>31</v>
      </c>
      <c r="E1166">
        <v>24</v>
      </c>
      <c r="F1166">
        <v>168</v>
      </c>
      <c r="G1166">
        <v>161</v>
      </c>
      <c r="H1166">
        <v>0</v>
      </c>
      <c r="I1166">
        <v>62.5</v>
      </c>
      <c r="J1166">
        <v>0.1</v>
      </c>
      <c r="K1166">
        <v>49.4</v>
      </c>
      <c r="L1166">
        <v>-0.2</v>
      </c>
      <c r="M1166">
        <v>68.900000000000006</v>
      </c>
      <c r="N1166">
        <v>-0.8</v>
      </c>
      <c r="O1166">
        <v>41</v>
      </c>
      <c r="P1166">
        <v>0.2</v>
      </c>
      <c r="U1166" t="s">
        <v>1117</v>
      </c>
      <c r="V1166">
        <f t="shared" si="181"/>
        <v>147826</v>
      </c>
      <c r="W1166" t="str">
        <f t="shared" si="182"/>
        <v>Dr Ross Tilley Public School</v>
      </c>
      <c r="X1166" t="str">
        <f>VLOOKUP($C1166,$AJ$3:$AN$4906,3,FALSE)</f>
        <v>45 West Side Dr</v>
      </c>
      <c r="Y1166" t="str">
        <f>VLOOKUP($C1166,$AJ$3:$AN$4906,4,FALSE)</f>
        <v>Bowmanville</v>
      </c>
      <c r="Z1166" t="str">
        <f>VLOOKUP($C1166,$AJ$3:$AN$4906,5,FALSE)</f>
        <v>L1C4Y8</v>
      </c>
      <c r="AA1166">
        <f t="shared" si="183"/>
        <v>62.5</v>
      </c>
      <c r="AB1166">
        <f t="shared" si="184"/>
        <v>0.1</v>
      </c>
      <c r="AC1166">
        <f t="shared" si="185"/>
        <v>49.4</v>
      </c>
      <c r="AD1166">
        <f t="shared" si="186"/>
        <v>-0.2</v>
      </c>
      <c r="AE1166">
        <f t="shared" si="187"/>
        <v>68.900000000000006</v>
      </c>
      <c r="AF1166">
        <f t="shared" si="188"/>
        <v>-0.8</v>
      </c>
      <c r="AG1166">
        <f t="shared" si="189"/>
        <v>41</v>
      </c>
      <c r="AH1166">
        <f t="shared" si="190"/>
        <v>0.2</v>
      </c>
      <c r="AJ1166" s="9">
        <v>477435</v>
      </c>
      <c r="AK1166" t="s">
        <v>6569</v>
      </c>
      <c r="AL1166" t="s">
        <v>6570</v>
      </c>
      <c r="AM1166" t="s">
        <v>6571</v>
      </c>
      <c r="AN1166" t="s">
        <v>6572</v>
      </c>
    </row>
    <row r="1167" spans="1:40" x14ac:dyDescent="0.3">
      <c r="A1167" t="s">
        <v>1117</v>
      </c>
      <c r="B1167" t="s">
        <v>1134</v>
      </c>
      <c r="C1167" s="10">
        <v>434858</v>
      </c>
      <c r="D1167">
        <v>36</v>
      </c>
      <c r="E1167">
        <v>19</v>
      </c>
      <c r="F1167">
        <v>263</v>
      </c>
      <c r="G1167">
        <v>287</v>
      </c>
      <c r="H1167">
        <v>0</v>
      </c>
      <c r="I1167">
        <v>82.7</v>
      </c>
      <c r="J1167">
        <v>1.3</v>
      </c>
      <c r="K1167">
        <v>56.3</v>
      </c>
      <c r="L1167">
        <v>-0.1</v>
      </c>
      <c r="M1167">
        <v>93.2</v>
      </c>
      <c r="N1167">
        <v>1.5</v>
      </c>
      <c r="O1167">
        <v>67.2</v>
      </c>
      <c r="P1167">
        <v>1.9</v>
      </c>
      <c r="U1167" t="s">
        <v>1117</v>
      </c>
      <c r="V1167">
        <f t="shared" si="181"/>
        <v>434858</v>
      </c>
      <c r="W1167" t="str">
        <f t="shared" si="182"/>
        <v>Duke of Cambridge Public School</v>
      </c>
      <c r="X1167" t="str">
        <f>VLOOKUP($C1167,$AJ$3:$AN$4906,3,FALSE)</f>
        <v>47 Liberty St N</v>
      </c>
      <c r="Y1167" t="str">
        <f>VLOOKUP($C1167,$AJ$3:$AN$4906,4,FALSE)</f>
        <v>Bowmanville</v>
      </c>
      <c r="Z1167" t="str">
        <f>VLOOKUP($C1167,$AJ$3:$AN$4906,5,FALSE)</f>
        <v>L1C2L8</v>
      </c>
      <c r="AA1167">
        <f t="shared" si="183"/>
        <v>82.7</v>
      </c>
      <c r="AB1167">
        <f t="shared" si="184"/>
        <v>1.3</v>
      </c>
      <c r="AC1167">
        <f t="shared" si="185"/>
        <v>56.3</v>
      </c>
      <c r="AD1167">
        <f t="shared" si="186"/>
        <v>-0.1</v>
      </c>
      <c r="AE1167">
        <f t="shared" si="187"/>
        <v>93.2</v>
      </c>
      <c r="AF1167">
        <f t="shared" si="188"/>
        <v>1.5</v>
      </c>
      <c r="AG1167">
        <f t="shared" si="189"/>
        <v>67.2</v>
      </c>
      <c r="AH1167">
        <f t="shared" si="190"/>
        <v>1.9</v>
      </c>
      <c r="AJ1167" s="9">
        <v>244791</v>
      </c>
      <c r="AK1167" t="s">
        <v>6573</v>
      </c>
      <c r="AL1167" t="s">
        <v>6574</v>
      </c>
      <c r="AM1167" t="s">
        <v>4218</v>
      </c>
      <c r="AN1167" t="s">
        <v>6575</v>
      </c>
    </row>
    <row r="1168" spans="1:40" x14ac:dyDescent="0.3">
      <c r="A1168" t="s">
        <v>1117</v>
      </c>
      <c r="B1168" t="s">
        <v>1135</v>
      </c>
      <c r="C1168" s="10">
        <v>166340</v>
      </c>
      <c r="D1168">
        <v>39</v>
      </c>
      <c r="E1168">
        <v>20</v>
      </c>
      <c r="F1168">
        <v>214</v>
      </c>
      <c r="G1168">
        <v>243</v>
      </c>
      <c r="H1168">
        <v>0</v>
      </c>
      <c r="I1168">
        <v>65.2</v>
      </c>
      <c r="J1168">
        <v>0.1</v>
      </c>
      <c r="K1168">
        <v>51.4</v>
      </c>
      <c r="L1168">
        <v>-0.5</v>
      </c>
      <c r="M1168">
        <v>88.5</v>
      </c>
      <c r="N1168">
        <v>1.1000000000000001</v>
      </c>
      <c r="O1168">
        <v>57.2</v>
      </c>
      <c r="P1168">
        <v>1</v>
      </c>
      <c r="U1168" t="s">
        <v>1117</v>
      </c>
      <c r="V1168">
        <f t="shared" si="181"/>
        <v>166340</v>
      </c>
      <c r="W1168" t="str">
        <f t="shared" si="182"/>
        <v>Edmison Heights Public School</v>
      </c>
      <c r="X1168" t="str">
        <f>VLOOKUP($C1168,$AJ$3:$AN$4906,3,FALSE)</f>
        <v>1111 Royal Dr</v>
      </c>
      <c r="Y1168" t="str">
        <f>VLOOKUP($C1168,$AJ$3:$AN$4906,4,FALSE)</f>
        <v>Peterborough</v>
      </c>
      <c r="Z1168" t="str">
        <f>VLOOKUP($C1168,$AJ$3:$AN$4906,5,FALSE)</f>
        <v>K9H6P9</v>
      </c>
      <c r="AA1168">
        <f t="shared" si="183"/>
        <v>65.2</v>
      </c>
      <c r="AB1168">
        <f t="shared" si="184"/>
        <v>0.1</v>
      </c>
      <c r="AC1168">
        <f t="shared" si="185"/>
        <v>51.4</v>
      </c>
      <c r="AD1168">
        <f t="shared" si="186"/>
        <v>-0.5</v>
      </c>
      <c r="AE1168">
        <f t="shared" si="187"/>
        <v>88.5</v>
      </c>
      <c r="AF1168">
        <f t="shared" si="188"/>
        <v>1.1000000000000001</v>
      </c>
      <c r="AG1168">
        <f t="shared" si="189"/>
        <v>57.2</v>
      </c>
      <c r="AH1168">
        <f t="shared" si="190"/>
        <v>1</v>
      </c>
      <c r="AJ1168" s="9">
        <v>916331</v>
      </c>
      <c r="AK1168" t="s">
        <v>6576</v>
      </c>
      <c r="AL1168" t="s">
        <v>6577</v>
      </c>
      <c r="AM1168" t="s">
        <v>6464</v>
      </c>
      <c r="AN1168" t="s">
        <v>6578</v>
      </c>
    </row>
    <row r="1169" spans="1:40" x14ac:dyDescent="0.3">
      <c r="A1169" t="s">
        <v>1117</v>
      </c>
      <c r="B1169" t="s">
        <v>1136</v>
      </c>
      <c r="C1169" s="10">
        <v>182338</v>
      </c>
      <c r="D1169">
        <v>39</v>
      </c>
      <c r="E1169">
        <v>10</v>
      </c>
      <c r="F1169">
        <v>98</v>
      </c>
      <c r="G1169">
        <v>81</v>
      </c>
      <c r="H1169">
        <v>0</v>
      </c>
      <c r="I1169">
        <v>71.400000000000006</v>
      </c>
      <c r="J1169">
        <v>0.2</v>
      </c>
      <c r="K1169">
        <v>60.2</v>
      </c>
      <c r="L1169">
        <v>-0.3</v>
      </c>
      <c r="M1169">
        <v>71.599999999999994</v>
      </c>
      <c r="N1169">
        <v>-1.3</v>
      </c>
      <c r="O1169">
        <v>37</v>
      </c>
      <c r="P1169">
        <v>-1.1000000000000001</v>
      </c>
      <c r="U1169" t="s">
        <v>1117</v>
      </c>
      <c r="V1169">
        <f t="shared" si="181"/>
        <v>182338</v>
      </c>
      <c r="W1169" t="str">
        <f t="shared" si="182"/>
        <v>Enniskillen Public School</v>
      </c>
      <c r="X1169" t="str">
        <f>VLOOKUP($C1169,$AJ$3:$AN$4906,3,FALSE)</f>
        <v>8145 Old Scugog Rd</v>
      </c>
      <c r="Y1169" t="str">
        <f>VLOOKUP($C1169,$AJ$3:$AN$4906,4,FALSE)</f>
        <v>Hampton</v>
      </c>
      <c r="Z1169" t="str">
        <f>VLOOKUP($C1169,$AJ$3:$AN$4906,5,FALSE)</f>
        <v>L0B1J0</v>
      </c>
      <c r="AA1169">
        <f t="shared" si="183"/>
        <v>71.400000000000006</v>
      </c>
      <c r="AB1169">
        <f t="shared" si="184"/>
        <v>0.2</v>
      </c>
      <c r="AC1169">
        <f t="shared" si="185"/>
        <v>60.2</v>
      </c>
      <c r="AD1169">
        <f t="shared" si="186"/>
        <v>-0.3</v>
      </c>
      <c r="AE1169">
        <f t="shared" si="187"/>
        <v>71.599999999999994</v>
      </c>
      <c r="AF1169">
        <f t="shared" si="188"/>
        <v>-1.3</v>
      </c>
      <c r="AG1169">
        <f t="shared" si="189"/>
        <v>37</v>
      </c>
      <c r="AH1169">
        <f t="shared" si="190"/>
        <v>-1.1000000000000001</v>
      </c>
      <c r="AJ1169" s="9">
        <v>231533</v>
      </c>
      <c r="AK1169" t="s">
        <v>6579</v>
      </c>
      <c r="AL1169" t="s">
        <v>6580</v>
      </c>
      <c r="AM1169" t="s">
        <v>4167</v>
      </c>
      <c r="AN1169" t="s">
        <v>6581</v>
      </c>
    </row>
    <row r="1170" spans="1:40" x14ac:dyDescent="0.3">
      <c r="A1170" t="s">
        <v>1117</v>
      </c>
      <c r="B1170" t="s">
        <v>1137</v>
      </c>
      <c r="C1170" s="10">
        <v>56723</v>
      </c>
      <c r="D1170">
        <v>30</v>
      </c>
      <c r="E1170">
        <v>23</v>
      </c>
      <c r="F1170">
        <v>208</v>
      </c>
      <c r="H1170">
        <v>0</v>
      </c>
      <c r="I1170">
        <v>68.8</v>
      </c>
      <c r="J1170">
        <v>0.5</v>
      </c>
      <c r="K1170">
        <v>48.1</v>
      </c>
      <c r="L1170">
        <v>-0.5</v>
      </c>
      <c r="U1170" t="s">
        <v>1117</v>
      </c>
      <c r="V1170">
        <f t="shared" si="181"/>
        <v>56723</v>
      </c>
      <c r="W1170" t="str">
        <f t="shared" si="182"/>
        <v>Ganaraska Trail Public School</v>
      </c>
      <c r="X1170" t="str">
        <f>VLOOKUP($C1170,$AJ$3:$AN$4906,3,FALSE)</f>
        <v>34 Percival St</v>
      </c>
      <c r="Y1170" t="str">
        <f>VLOOKUP($C1170,$AJ$3:$AN$4906,4,FALSE)</f>
        <v>Port Hope</v>
      </c>
      <c r="Z1170" t="str">
        <f>VLOOKUP($C1170,$AJ$3:$AN$4906,5,FALSE)</f>
        <v>L1A2B7</v>
      </c>
      <c r="AA1170">
        <f t="shared" si="183"/>
        <v>68.8</v>
      </c>
      <c r="AB1170">
        <f t="shared" si="184"/>
        <v>0.5</v>
      </c>
      <c r="AC1170">
        <f t="shared" si="185"/>
        <v>48.1</v>
      </c>
      <c r="AD1170">
        <f t="shared" si="186"/>
        <v>-0.5</v>
      </c>
      <c r="AE1170">
        <f t="shared" si="187"/>
        <v>0</v>
      </c>
      <c r="AF1170">
        <f t="shared" si="188"/>
        <v>0</v>
      </c>
      <c r="AG1170">
        <f t="shared" si="189"/>
        <v>0</v>
      </c>
      <c r="AH1170">
        <f t="shared" si="190"/>
        <v>0</v>
      </c>
      <c r="AJ1170" s="9">
        <v>259160</v>
      </c>
      <c r="AK1170" t="s">
        <v>6582</v>
      </c>
      <c r="AL1170" t="s">
        <v>6583</v>
      </c>
      <c r="AM1170" t="s">
        <v>4218</v>
      </c>
      <c r="AN1170" t="s">
        <v>6584</v>
      </c>
    </row>
    <row r="1171" spans="1:40" x14ac:dyDescent="0.3">
      <c r="A1171" t="s">
        <v>1117</v>
      </c>
      <c r="B1171" t="s">
        <v>1138</v>
      </c>
      <c r="C1171" s="10">
        <v>240184</v>
      </c>
      <c r="D1171">
        <v>28</v>
      </c>
      <c r="E1171">
        <v>10</v>
      </c>
      <c r="F1171">
        <v>68</v>
      </c>
      <c r="G1171">
        <v>79</v>
      </c>
      <c r="H1171">
        <v>0</v>
      </c>
      <c r="I1171">
        <v>51.5</v>
      </c>
      <c r="J1171">
        <v>-1.1000000000000001</v>
      </c>
      <c r="K1171">
        <v>51.5</v>
      </c>
      <c r="L1171">
        <v>-0.7</v>
      </c>
      <c r="M1171">
        <v>77.8</v>
      </c>
      <c r="N1171">
        <v>-0.3</v>
      </c>
      <c r="O1171">
        <v>38</v>
      </c>
      <c r="P1171">
        <v>-0.5</v>
      </c>
      <c r="U1171" t="s">
        <v>1117</v>
      </c>
      <c r="V1171">
        <f t="shared" si="181"/>
        <v>240184</v>
      </c>
      <c r="W1171" t="str">
        <f t="shared" si="182"/>
        <v>Grafton Public School</v>
      </c>
      <c r="X1171" t="str">
        <f>VLOOKUP($C1171,$AJ$3:$AN$4906,3,FALSE)</f>
        <v>654 Station Rd</v>
      </c>
      <c r="Y1171" t="str">
        <f>VLOOKUP($C1171,$AJ$3:$AN$4906,4,FALSE)</f>
        <v>Grafton</v>
      </c>
      <c r="Z1171" t="str">
        <f>VLOOKUP($C1171,$AJ$3:$AN$4906,5,FALSE)</f>
        <v>K0K2G0</v>
      </c>
      <c r="AA1171">
        <f t="shared" si="183"/>
        <v>51.5</v>
      </c>
      <c r="AB1171">
        <f t="shared" si="184"/>
        <v>-1.1000000000000001</v>
      </c>
      <c r="AC1171">
        <f t="shared" si="185"/>
        <v>51.5</v>
      </c>
      <c r="AD1171">
        <f t="shared" si="186"/>
        <v>-0.7</v>
      </c>
      <c r="AE1171">
        <f t="shared" si="187"/>
        <v>77.8</v>
      </c>
      <c r="AF1171">
        <f t="shared" si="188"/>
        <v>-0.3</v>
      </c>
      <c r="AG1171">
        <f t="shared" si="189"/>
        <v>38</v>
      </c>
      <c r="AH1171">
        <f t="shared" si="190"/>
        <v>-0.5</v>
      </c>
      <c r="AJ1171" s="9">
        <v>918423</v>
      </c>
      <c r="AK1171" t="s">
        <v>6585</v>
      </c>
      <c r="AL1171" t="s">
        <v>6586</v>
      </c>
      <c r="AM1171" t="s">
        <v>6411</v>
      </c>
      <c r="AN1171" t="s">
        <v>6305</v>
      </c>
    </row>
    <row r="1172" spans="1:40" x14ac:dyDescent="0.3">
      <c r="A1172" t="s">
        <v>1117</v>
      </c>
      <c r="B1172" t="s">
        <v>1139</v>
      </c>
      <c r="C1172" s="10">
        <v>244422</v>
      </c>
      <c r="D1172">
        <v>36</v>
      </c>
      <c r="E1172">
        <v>24</v>
      </c>
      <c r="F1172">
        <v>168</v>
      </c>
      <c r="G1172">
        <v>184</v>
      </c>
      <c r="H1172">
        <v>0</v>
      </c>
      <c r="I1172">
        <v>53</v>
      </c>
      <c r="J1172">
        <v>-0.7</v>
      </c>
      <c r="K1172">
        <v>44.6</v>
      </c>
      <c r="L1172">
        <v>-0.9</v>
      </c>
      <c r="M1172">
        <v>72.3</v>
      </c>
      <c r="N1172">
        <v>-0.5</v>
      </c>
      <c r="O1172">
        <v>23.9</v>
      </c>
      <c r="P1172">
        <v>-1.4</v>
      </c>
      <c r="U1172" t="s">
        <v>1117</v>
      </c>
      <c r="V1172">
        <f t="shared" si="181"/>
        <v>244422</v>
      </c>
      <c r="W1172" t="str">
        <f t="shared" si="182"/>
        <v>Harold Longworth Public School</v>
      </c>
      <c r="X1172" t="str">
        <f>VLOOKUP($C1172,$AJ$3:$AN$4906,3,FALSE)</f>
        <v>350 Longworth Ave</v>
      </c>
      <c r="Y1172" t="str">
        <f>VLOOKUP($C1172,$AJ$3:$AN$4906,4,FALSE)</f>
        <v>Bowmanville</v>
      </c>
      <c r="Z1172" t="str">
        <f>VLOOKUP($C1172,$AJ$3:$AN$4906,5,FALSE)</f>
        <v>L1C5J5</v>
      </c>
      <c r="AA1172">
        <f t="shared" si="183"/>
        <v>53</v>
      </c>
      <c r="AB1172">
        <f t="shared" si="184"/>
        <v>-0.7</v>
      </c>
      <c r="AC1172">
        <f t="shared" si="185"/>
        <v>44.6</v>
      </c>
      <c r="AD1172">
        <f t="shared" si="186"/>
        <v>-0.9</v>
      </c>
      <c r="AE1172">
        <f t="shared" si="187"/>
        <v>72.3</v>
      </c>
      <c r="AF1172">
        <f t="shared" si="188"/>
        <v>-0.5</v>
      </c>
      <c r="AG1172">
        <f t="shared" si="189"/>
        <v>23.9</v>
      </c>
      <c r="AH1172">
        <f t="shared" si="190"/>
        <v>-1.4</v>
      </c>
      <c r="AJ1172" s="9">
        <v>280844</v>
      </c>
      <c r="AK1172" t="s">
        <v>6587</v>
      </c>
      <c r="AL1172" t="s">
        <v>6588</v>
      </c>
      <c r="AM1172" t="s">
        <v>6464</v>
      </c>
      <c r="AN1172" t="s">
        <v>6589</v>
      </c>
    </row>
    <row r="1173" spans="1:40" x14ac:dyDescent="0.3">
      <c r="A1173" t="s">
        <v>1117</v>
      </c>
      <c r="B1173" t="s">
        <v>1140</v>
      </c>
      <c r="C1173" s="10">
        <v>249939</v>
      </c>
      <c r="D1173">
        <v>22</v>
      </c>
      <c r="E1173">
        <v>15</v>
      </c>
      <c r="F1173">
        <v>24</v>
      </c>
      <c r="G1173">
        <v>22</v>
      </c>
      <c r="H1173">
        <v>0</v>
      </c>
      <c r="K1173">
        <v>87.5</v>
      </c>
      <c r="O1173">
        <v>54.5</v>
      </c>
      <c r="U1173" t="s">
        <v>1117</v>
      </c>
      <c r="V1173">
        <f t="shared" si="181"/>
        <v>249939</v>
      </c>
      <c r="W1173" t="str">
        <f t="shared" si="182"/>
        <v>Hastings Public School</v>
      </c>
      <c r="X1173" t="str">
        <f>VLOOKUP($C1173,$AJ$3:$AN$4906,3,FALSE)</f>
        <v>25 Albert St W</v>
      </c>
      <c r="Y1173" t="str">
        <f>VLOOKUP($C1173,$AJ$3:$AN$4906,4,FALSE)</f>
        <v>Hastings</v>
      </c>
      <c r="Z1173" t="str">
        <f>VLOOKUP($C1173,$AJ$3:$AN$4906,5,FALSE)</f>
        <v>K0L1Y0</v>
      </c>
      <c r="AA1173">
        <f t="shared" si="183"/>
        <v>0</v>
      </c>
      <c r="AB1173">
        <f t="shared" si="184"/>
        <v>0</v>
      </c>
      <c r="AC1173">
        <f t="shared" si="185"/>
        <v>87.5</v>
      </c>
      <c r="AD1173">
        <f t="shared" si="186"/>
        <v>0</v>
      </c>
      <c r="AE1173">
        <f t="shared" si="187"/>
        <v>0</v>
      </c>
      <c r="AF1173">
        <f t="shared" si="188"/>
        <v>0</v>
      </c>
      <c r="AG1173">
        <f t="shared" si="189"/>
        <v>54.5</v>
      </c>
      <c r="AH1173">
        <f t="shared" si="190"/>
        <v>0</v>
      </c>
      <c r="AJ1173" s="9">
        <v>559271</v>
      </c>
      <c r="AK1173" t="s">
        <v>666</v>
      </c>
      <c r="AL1173" t="s">
        <v>6590</v>
      </c>
      <c r="AM1173" t="s">
        <v>4218</v>
      </c>
      <c r="AN1173" t="s">
        <v>6591</v>
      </c>
    </row>
    <row r="1174" spans="1:40" x14ac:dyDescent="0.3">
      <c r="A1174" t="s">
        <v>1117</v>
      </c>
      <c r="B1174" t="s">
        <v>1141</v>
      </c>
      <c r="C1174" s="10">
        <v>250325</v>
      </c>
      <c r="D1174">
        <v>15</v>
      </c>
      <c r="E1174">
        <v>11</v>
      </c>
      <c r="F1174">
        <v>88</v>
      </c>
      <c r="G1174">
        <v>77</v>
      </c>
      <c r="H1174">
        <v>0</v>
      </c>
      <c r="I1174">
        <v>38.1</v>
      </c>
      <c r="J1174">
        <v>-1.5</v>
      </c>
      <c r="K1174">
        <v>34.1</v>
      </c>
      <c r="L1174">
        <v>-1.5</v>
      </c>
      <c r="M1174">
        <v>63.6</v>
      </c>
      <c r="N1174">
        <v>-1</v>
      </c>
      <c r="O1174">
        <v>27.3</v>
      </c>
      <c r="P1174">
        <v>-0.7</v>
      </c>
      <c r="U1174" t="s">
        <v>1117</v>
      </c>
      <c r="V1174">
        <f t="shared" si="181"/>
        <v>250325</v>
      </c>
      <c r="W1174" t="str">
        <f t="shared" si="182"/>
        <v>Havelock-Belmont Public School</v>
      </c>
      <c r="X1174" t="str">
        <f>VLOOKUP($C1174,$AJ$3:$AN$4906,3,FALSE)</f>
        <v>55 Mathison St</v>
      </c>
      <c r="Y1174" t="str">
        <f>VLOOKUP($C1174,$AJ$3:$AN$4906,4,FALSE)</f>
        <v>Havelock</v>
      </c>
      <c r="Z1174" t="str">
        <f>VLOOKUP($C1174,$AJ$3:$AN$4906,5,FALSE)</f>
        <v>K0L1Z0</v>
      </c>
      <c r="AA1174">
        <f t="shared" si="183"/>
        <v>38.1</v>
      </c>
      <c r="AB1174">
        <f t="shared" si="184"/>
        <v>-1.5</v>
      </c>
      <c r="AC1174">
        <f t="shared" si="185"/>
        <v>34.1</v>
      </c>
      <c r="AD1174">
        <f t="shared" si="186"/>
        <v>-1.5</v>
      </c>
      <c r="AE1174">
        <f t="shared" si="187"/>
        <v>63.6</v>
      </c>
      <c r="AF1174">
        <f t="shared" si="188"/>
        <v>-1</v>
      </c>
      <c r="AG1174">
        <f t="shared" si="189"/>
        <v>27.3</v>
      </c>
      <c r="AH1174">
        <f t="shared" si="190"/>
        <v>-0.7</v>
      </c>
      <c r="AJ1174" s="9">
        <v>283495</v>
      </c>
      <c r="AK1174" t="s">
        <v>6592</v>
      </c>
      <c r="AL1174" t="s">
        <v>6593</v>
      </c>
      <c r="AM1174" t="s">
        <v>4355</v>
      </c>
      <c r="AN1174" t="s">
        <v>6594</v>
      </c>
    </row>
    <row r="1175" spans="1:40" x14ac:dyDescent="0.3">
      <c r="A1175" t="s">
        <v>1117</v>
      </c>
      <c r="B1175" t="s">
        <v>1142</v>
      </c>
      <c r="C1175" s="10">
        <v>255912</v>
      </c>
      <c r="D1175">
        <v>26</v>
      </c>
      <c r="E1175">
        <v>25</v>
      </c>
      <c r="F1175">
        <v>61</v>
      </c>
      <c r="G1175">
        <v>68</v>
      </c>
      <c r="H1175">
        <v>0</v>
      </c>
      <c r="I1175">
        <v>55.7</v>
      </c>
      <c r="J1175">
        <v>0</v>
      </c>
      <c r="K1175">
        <v>36.1</v>
      </c>
      <c r="L1175">
        <v>-1</v>
      </c>
      <c r="M1175">
        <v>60.3</v>
      </c>
      <c r="N1175">
        <v>-1.2</v>
      </c>
      <c r="O1175">
        <v>17.600000000000001</v>
      </c>
      <c r="P1175">
        <v>-1.4</v>
      </c>
      <c r="U1175" t="s">
        <v>1117</v>
      </c>
      <c r="V1175">
        <f t="shared" si="181"/>
        <v>255912</v>
      </c>
      <c r="W1175" t="str">
        <f t="shared" si="182"/>
        <v>Highland Heights Public School</v>
      </c>
      <c r="X1175" t="str">
        <f>VLOOKUP($C1175,$AJ$3:$AN$4906,3,FALSE)</f>
        <v>430 Highland Rd</v>
      </c>
      <c r="Y1175" t="str">
        <f>VLOOKUP($C1175,$AJ$3:$AN$4906,4,FALSE)</f>
        <v>Peterborough</v>
      </c>
      <c r="Z1175" t="str">
        <f>VLOOKUP($C1175,$AJ$3:$AN$4906,5,FALSE)</f>
        <v>K9H5J7</v>
      </c>
      <c r="AA1175">
        <f t="shared" si="183"/>
        <v>55.7</v>
      </c>
      <c r="AB1175">
        <f t="shared" si="184"/>
        <v>0</v>
      </c>
      <c r="AC1175">
        <f t="shared" si="185"/>
        <v>36.1</v>
      </c>
      <c r="AD1175">
        <f t="shared" si="186"/>
        <v>-1</v>
      </c>
      <c r="AE1175">
        <f t="shared" si="187"/>
        <v>60.3</v>
      </c>
      <c r="AF1175">
        <f t="shared" si="188"/>
        <v>-1.2</v>
      </c>
      <c r="AG1175">
        <f t="shared" si="189"/>
        <v>17.600000000000001</v>
      </c>
      <c r="AH1175">
        <f t="shared" si="190"/>
        <v>-1.4</v>
      </c>
      <c r="AJ1175" s="9">
        <v>286095</v>
      </c>
      <c r="AK1175" t="s">
        <v>6595</v>
      </c>
      <c r="AL1175" t="s">
        <v>6596</v>
      </c>
      <c r="AM1175" t="s">
        <v>6597</v>
      </c>
      <c r="AN1175" t="s">
        <v>6598</v>
      </c>
    </row>
    <row r="1176" spans="1:40" x14ac:dyDescent="0.3">
      <c r="A1176" t="s">
        <v>1117</v>
      </c>
      <c r="B1176" t="s">
        <v>1143</v>
      </c>
      <c r="C1176" s="10">
        <v>256897</v>
      </c>
      <c r="D1176">
        <v>15</v>
      </c>
      <c r="E1176">
        <v>22</v>
      </c>
      <c r="F1176">
        <v>88</v>
      </c>
      <c r="G1176">
        <v>74</v>
      </c>
      <c r="H1176">
        <v>0</v>
      </c>
      <c r="I1176">
        <v>56.8</v>
      </c>
      <c r="J1176">
        <v>0.1</v>
      </c>
      <c r="K1176">
        <v>50</v>
      </c>
      <c r="L1176">
        <v>0.2</v>
      </c>
      <c r="M1176">
        <v>79.099999999999994</v>
      </c>
      <c r="N1176">
        <v>0.9</v>
      </c>
      <c r="O1176">
        <v>33.799999999999997</v>
      </c>
      <c r="P1176">
        <v>0.1</v>
      </c>
      <c r="U1176" t="s">
        <v>1117</v>
      </c>
      <c r="V1176">
        <f t="shared" si="181"/>
        <v>256897</v>
      </c>
      <c r="W1176" t="str">
        <f t="shared" si="182"/>
        <v>Hillcrest Public School</v>
      </c>
      <c r="X1176" t="str">
        <f>VLOOKUP($C1176,$AJ$3:$AN$4906,3,FALSE)</f>
        <v>55 Elmore St</v>
      </c>
      <c r="Y1176" t="str">
        <f>VLOOKUP($C1176,$AJ$3:$AN$4906,4,FALSE)</f>
        <v>Campbellford</v>
      </c>
      <c r="Z1176" t="str">
        <f>VLOOKUP($C1176,$AJ$3:$AN$4906,5,FALSE)</f>
        <v>K0L1L0</v>
      </c>
      <c r="AA1176">
        <f t="shared" si="183"/>
        <v>56.8</v>
      </c>
      <c r="AB1176">
        <f t="shared" si="184"/>
        <v>0.1</v>
      </c>
      <c r="AC1176">
        <f t="shared" si="185"/>
        <v>50</v>
      </c>
      <c r="AD1176">
        <f t="shared" si="186"/>
        <v>0.2</v>
      </c>
      <c r="AE1176">
        <f t="shared" si="187"/>
        <v>79.099999999999994</v>
      </c>
      <c r="AF1176">
        <f t="shared" si="188"/>
        <v>0.9</v>
      </c>
      <c r="AG1176">
        <f t="shared" si="189"/>
        <v>33.799999999999997</v>
      </c>
      <c r="AH1176">
        <f t="shared" si="190"/>
        <v>0.1</v>
      </c>
      <c r="AJ1176" s="9">
        <v>446033</v>
      </c>
      <c r="AK1176" t="s">
        <v>6599</v>
      </c>
      <c r="AL1176" t="s">
        <v>6600</v>
      </c>
      <c r="AM1176" t="s">
        <v>4355</v>
      </c>
      <c r="AN1176" t="s">
        <v>6601</v>
      </c>
    </row>
    <row r="1177" spans="1:40" x14ac:dyDescent="0.3">
      <c r="A1177" t="s">
        <v>1117</v>
      </c>
      <c r="B1177" t="s">
        <v>1144</v>
      </c>
      <c r="C1177" s="10">
        <v>282081</v>
      </c>
      <c r="D1177">
        <v>46</v>
      </c>
      <c r="E1177">
        <v>15</v>
      </c>
      <c r="F1177">
        <v>188</v>
      </c>
      <c r="G1177">
        <v>199</v>
      </c>
      <c r="H1177">
        <v>0</v>
      </c>
      <c r="I1177">
        <v>63.8</v>
      </c>
      <c r="J1177">
        <v>-0.3</v>
      </c>
      <c r="K1177">
        <v>60.6</v>
      </c>
      <c r="L1177">
        <v>-0.2</v>
      </c>
      <c r="M1177">
        <v>81.400000000000006</v>
      </c>
      <c r="N1177">
        <v>-0.2</v>
      </c>
      <c r="O1177">
        <v>57.3</v>
      </c>
      <c r="P1177">
        <v>0.6</v>
      </c>
      <c r="U1177" t="s">
        <v>1117</v>
      </c>
      <c r="V1177">
        <f t="shared" si="181"/>
        <v>282081</v>
      </c>
      <c r="W1177" t="str">
        <f t="shared" si="182"/>
        <v>James Strath Public School</v>
      </c>
      <c r="X1177" t="str">
        <f>VLOOKUP($C1177,$AJ$3:$AN$4906,3,FALSE)</f>
        <v>1175 Brealey Dr</v>
      </c>
      <c r="Y1177" t="str">
        <f>VLOOKUP($C1177,$AJ$3:$AN$4906,4,FALSE)</f>
        <v>Peterborough</v>
      </c>
      <c r="Z1177" t="str">
        <f>VLOOKUP($C1177,$AJ$3:$AN$4906,5,FALSE)</f>
        <v>K9J6X4</v>
      </c>
      <c r="AA1177">
        <f t="shared" si="183"/>
        <v>63.8</v>
      </c>
      <c r="AB1177">
        <f t="shared" si="184"/>
        <v>-0.3</v>
      </c>
      <c r="AC1177">
        <f t="shared" si="185"/>
        <v>60.6</v>
      </c>
      <c r="AD1177">
        <f t="shared" si="186"/>
        <v>-0.2</v>
      </c>
      <c r="AE1177">
        <f t="shared" si="187"/>
        <v>81.400000000000006</v>
      </c>
      <c r="AF1177">
        <f t="shared" si="188"/>
        <v>-0.2</v>
      </c>
      <c r="AG1177">
        <f t="shared" si="189"/>
        <v>57.3</v>
      </c>
      <c r="AH1177">
        <f t="shared" si="190"/>
        <v>0.6</v>
      </c>
      <c r="AJ1177" s="9">
        <v>124745</v>
      </c>
      <c r="AK1177" t="s">
        <v>6602</v>
      </c>
      <c r="AL1177" t="s">
        <v>6603</v>
      </c>
      <c r="AM1177" t="s">
        <v>6427</v>
      </c>
      <c r="AN1177" t="s">
        <v>6604</v>
      </c>
    </row>
    <row r="1178" spans="1:40" x14ac:dyDescent="0.3">
      <c r="A1178" t="s">
        <v>1117</v>
      </c>
      <c r="B1178" t="s">
        <v>1145</v>
      </c>
      <c r="C1178" s="10">
        <v>357120</v>
      </c>
      <c r="D1178">
        <v>35</v>
      </c>
      <c r="E1178">
        <v>21</v>
      </c>
      <c r="F1178">
        <v>157</v>
      </c>
      <c r="G1178">
        <v>133</v>
      </c>
      <c r="H1178">
        <v>0</v>
      </c>
      <c r="I1178">
        <v>59.2</v>
      </c>
      <c r="J1178">
        <v>-0.3</v>
      </c>
      <c r="K1178">
        <v>52.2</v>
      </c>
      <c r="L1178">
        <v>-0.3</v>
      </c>
      <c r="M1178">
        <v>70.7</v>
      </c>
      <c r="N1178">
        <v>-0.8</v>
      </c>
      <c r="O1178">
        <v>27.1</v>
      </c>
      <c r="P1178">
        <v>-1.2</v>
      </c>
      <c r="U1178" t="s">
        <v>1117</v>
      </c>
      <c r="V1178">
        <f t="shared" si="181"/>
        <v>357120</v>
      </c>
      <c r="W1178" t="str">
        <f t="shared" si="182"/>
        <v>John M James Public School</v>
      </c>
      <c r="X1178" t="str">
        <f>VLOOKUP($C1178,$AJ$3:$AN$4906,3,FALSE)</f>
        <v>175 Mearns Ave</v>
      </c>
      <c r="Y1178" t="str">
        <f>VLOOKUP($C1178,$AJ$3:$AN$4906,4,FALSE)</f>
        <v>Bowmanville</v>
      </c>
      <c r="Z1178" t="str">
        <f>VLOOKUP($C1178,$AJ$3:$AN$4906,5,FALSE)</f>
        <v>L1C5C6</v>
      </c>
      <c r="AA1178">
        <f t="shared" si="183"/>
        <v>59.2</v>
      </c>
      <c r="AB1178">
        <f t="shared" si="184"/>
        <v>-0.3</v>
      </c>
      <c r="AC1178">
        <f t="shared" si="185"/>
        <v>52.2</v>
      </c>
      <c r="AD1178">
        <f t="shared" si="186"/>
        <v>-0.3</v>
      </c>
      <c r="AE1178">
        <f t="shared" si="187"/>
        <v>70.7</v>
      </c>
      <c r="AF1178">
        <f t="shared" si="188"/>
        <v>-0.8</v>
      </c>
      <c r="AG1178">
        <f t="shared" si="189"/>
        <v>27.1</v>
      </c>
      <c r="AH1178">
        <f t="shared" si="190"/>
        <v>-1.2</v>
      </c>
      <c r="AJ1178" s="9">
        <v>304379</v>
      </c>
      <c r="AK1178" t="s">
        <v>6605</v>
      </c>
      <c r="AL1178" t="s">
        <v>6606</v>
      </c>
      <c r="AM1178" t="s">
        <v>4433</v>
      </c>
      <c r="AN1178" t="s">
        <v>6607</v>
      </c>
    </row>
    <row r="1179" spans="1:40" x14ac:dyDescent="0.3">
      <c r="A1179" t="s">
        <v>1117</v>
      </c>
      <c r="B1179" t="s">
        <v>1146</v>
      </c>
      <c r="C1179" s="10">
        <v>449510</v>
      </c>
      <c r="D1179">
        <v>38</v>
      </c>
      <c r="E1179">
        <v>25</v>
      </c>
      <c r="F1179">
        <v>231</v>
      </c>
      <c r="G1179">
        <v>190</v>
      </c>
      <c r="H1179">
        <v>0</v>
      </c>
      <c r="I1179">
        <v>70.099999999999994</v>
      </c>
      <c r="J1179">
        <v>0.5</v>
      </c>
      <c r="K1179">
        <v>52.8</v>
      </c>
      <c r="L1179">
        <v>-0.4</v>
      </c>
      <c r="M1179">
        <v>67.400000000000006</v>
      </c>
      <c r="N1179">
        <v>-0.9</v>
      </c>
      <c r="O1179">
        <v>29.5</v>
      </c>
      <c r="P1179">
        <v>-0.9</v>
      </c>
      <c r="U1179" t="s">
        <v>1117</v>
      </c>
      <c r="V1179" t="e">
        <f t="shared" si="181"/>
        <v>#N/A</v>
      </c>
      <c r="W1179" t="e">
        <f t="shared" si="182"/>
        <v>#N/A</v>
      </c>
      <c r="X1179" t="e">
        <f>VLOOKUP($C1179,$AJ$3:$AN$4906,3,FALSE)</f>
        <v>#N/A</v>
      </c>
      <c r="Y1179" t="e">
        <f>VLOOKUP($C1179,$AJ$3:$AN$4906,4,FALSE)</f>
        <v>#N/A</v>
      </c>
      <c r="Z1179" t="e">
        <f>VLOOKUP($C1179,$AJ$3:$AN$4906,5,FALSE)</f>
        <v>#N/A</v>
      </c>
      <c r="AA1179">
        <f t="shared" si="183"/>
        <v>70.099999999999994</v>
      </c>
      <c r="AB1179">
        <f t="shared" si="184"/>
        <v>0.5</v>
      </c>
      <c r="AC1179">
        <f t="shared" si="185"/>
        <v>52.8</v>
      </c>
      <c r="AD1179">
        <f t="shared" si="186"/>
        <v>-0.4</v>
      </c>
      <c r="AE1179">
        <f t="shared" si="187"/>
        <v>67.400000000000006</v>
      </c>
      <c r="AF1179">
        <f t="shared" si="188"/>
        <v>-0.9</v>
      </c>
      <c r="AG1179">
        <f t="shared" si="189"/>
        <v>29.5</v>
      </c>
      <c r="AH1179">
        <f t="shared" si="190"/>
        <v>-0.9</v>
      </c>
      <c r="AJ1179" s="9">
        <v>99872</v>
      </c>
      <c r="AK1179" t="s">
        <v>6608</v>
      </c>
      <c r="AL1179" t="s">
        <v>6609</v>
      </c>
      <c r="AM1179" t="s">
        <v>4218</v>
      </c>
      <c r="AN1179" t="s">
        <v>6549</v>
      </c>
    </row>
    <row r="1180" spans="1:40" x14ac:dyDescent="0.3">
      <c r="A1180" t="s">
        <v>1117</v>
      </c>
      <c r="B1180" t="s">
        <v>1147</v>
      </c>
      <c r="C1180" s="10">
        <v>287890</v>
      </c>
      <c r="D1180">
        <v>34</v>
      </c>
      <c r="E1180">
        <v>26</v>
      </c>
      <c r="F1180">
        <v>105</v>
      </c>
      <c r="G1180">
        <v>106</v>
      </c>
      <c r="H1180">
        <v>0</v>
      </c>
      <c r="I1180">
        <v>68.599999999999994</v>
      </c>
      <c r="J1180">
        <v>0.7</v>
      </c>
      <c r="K1180">
        <v>58.1</v>
      </c>
      <c r="L1180">
        <v>0.5</v>
      </c>
      <c r="M1180">
        <v>73.099999999999994</v>
      </c>
      <c r="N1180">
        <v>-0.1</v>
      </c>
      <c r="O1180">
        <v>34</v>
      </c>
      <c r="P1180">
        <v>-0.4</v>
      </c>
      <c r="U1180" t="s">
        <v>1117</v>
      </c>
      <c r="V1180">
        <f t="shared" si="181"/>
        <v>287890</v>
      </c>
      <c r="W1180" t="str">
        <f t="shared" si="182"/>
        <v>Kawartha Heights Public School</v>
      </c>
      <c r="X1180" t="str">
        <f>VLOOKUP($C1180,$AJ$3:$AN$4906,3,FALSE)</f>
        <v>11 Kawartha Heights Blvd</v>
      </c>
      <c r="Y1180" t="str">
        <f>VLOOKUP($C1180,$AJ$3:$AN$4906,4,FALSE)</f>
        <v>Peterborough</v>
      </c>
      <c r="Z1180" t="str">
        <f>VLOOKUP($C1180,$AJ$3:$AN$4906,5,FALSE)</f>
        <v>K9J1N4</v>
      </c>
      <c r="AA1180">
        <f t="shared" si="183"/>
        <v>68.599999999999994</v>
      </c>
      <c r="AB1180">
        <f t="shared" si="184"/>
        <v>0.7</v>
      </c>
      <c r="AC1180">
        <f t="shared" si="185"/>
        <v>58.1</v>
      </c>
      <c r="AD1180">
        <f t="shared" si="186"/>
        <v>0.5</v>
      </c>
      <c r="AE1180">
        <f t="shared" si="187"/>
        <v>73.099999999999994</v>
      </c>
      <c r="AF1180">
        <f t="shared" si="188"/>
        <v>-0.1</v>
      </c>
      <c r="AG1180">
        <f t="shared" si="189"/>
        <v>34</v>
      </c>
      <c r="AH1180">
        <f t="shared" si="190"/>
        <v>-0.4</v>
      </c>
      <c r="AJ1180" s="9">
        <v>311707</v>
      </c>
      <c r="AK1180" t="s">
        <v>2972</v>
      </c>
      <c r="AL1180" t="s">
        <v>6610</v>
      </c>
      <c r="AM1180" t="s">
        <v>4433</v>
      </c>
      <c r="AN1180" t="s">
        <v>6611</v>
      </c>
    </row>
    <row r="1181" spans="1:40" x14ac:dyDescent="0.3">
      <c r="A1181" t="s">
        <v>1117</v>
      </c>
      <c r="B1181" t="s">
        <v>1148</v>
      </c>
      <c r="C1181" s="10">
        <v>288802</v>
      </c>
      <c r="D1181">
        <v>19</v>
      </c>
      <c r="E1181">
        <v>35</v>
      </c>
      <c r="F1181">
        <v>96</v>
      </c>
      <c r="G1181">
        <v>72</v>
      </c>
      <c r="H1181">
        <v>0</v>
      </c>
      <c r="I1181">
        <v>56.8</v>
      </c>
      <c r="J1181">
        <v>0.5</v>
      </c>
      <c r="K1181">
        <v>45.8</v>
      </c>
      <c r="L1181">
        <v>0.5</v>
      </c>
      <c r="M1181">
        <v>65.3</v>
      </c>
      <c r="N1181">
        <v>-0.1</v>
      </c>
      <c r="O1181">
        <v>23.6</v>
      </c>
      <c r="P1181">
        <v>-0.4</v>
      </c>
      <c r="U1181" t="s">
        <v>1117</v>
      </c>
      <c r="V1181">
        <f t="shared" si="181"/>
        <v>288802</v>
      </c>
      <c r="W1181" t="str">
        <f t="shared" si="182"/>
        <v>Keith Wightman Public School</v>
      </c>
      <c r="X1181" t="str">
        <f>VLOOKUP($C1181,$AJ$3:$AN$4906,3,FALSE)</f>
        <v>860 St. Marys St</v>
      </c>
      <c r="Y1181" t="str">
        <f>VLOOKUP($C1181,$AJ$3:$AN$4906,4,FALSE)</f>
        <v>Peterborough</v>
      </c>
      <c r="Z1181" t="str">
        <f>VLOOKUP($C1181,$AJ$3:$AN$4906,5,FALSE)</f>
        <v>K9J4H6</v>
      </c>
      <c r="AA1181">
        <f t="shared" si="183"/>
        <v>56.8</v>
      </c>
      <c r="AB1181">
        <f t="shared" si="184"/>
        <v>0.5</v>
      </c>
      <c r="AC1181">
        <f t="shared" si="185"/>
        <v>45.8</v>
      </c>
      <c r="AD1181">
        <f t="shared" si="186"/>
        <v>0.5</v>
      </c>
      <c r="AE1181">
        <f t="shared" si="187"/>
        <v>65.3</v>
      </c>
      <c r="AF1181">
        <f t="shared" si="188"/>
        <v>-0.1</v>
      </c>
      <c r="AG1181">
        <f t="shared" si="189"/>
        <v>23.6</v>
      </c>
      <c r="AH1181">
        <f t="shared" si="190"/>
        <v>-0.4</v>
      </c>
      <c r="AJ1181" s="9">
        <v>313050</v>
      </c>
      <c r="AK1181" t="s">
        <v>6612</v>
      </c>
      <c r="AL1181" t="s">
        <v>6613</v>
      </c>
      <c r="AM1181" t="s">
        <v>4433</v>
      </c>
      <c r="AN1181" t="s">
        <v>6614</v>
      </c>
    </row>
    <row r="1182" spans="1:40" x14ac:dyDescent="0.3">
      <c r="A1182" t="s">
        <v>1117</v>
      </c>
      <c r="B1182" t="s">
        <v>1149</v>
      </c>
      <c r="C1182" s="10">
        <v>289841</v>
      </c>
      <c r="D1182">
        <v>15</v>
      </c>
      <c r="E1182">
        <v>20</v>
      </c>
      <c r="F1182">
        <v>82</v>
      </c>
      <c r="G1182">
        <v>91</v>
      </c>
      <c r="H1182">
        <v>0</v>
      </c>
      <c r="I1182">
        <v>45.7</v>
      </c>
      <c r="J1182">
        <v>-0.8</v>
      </c>
      <c r="K1182">
        <v>47.6</v>
      </c>
      <c r="L1182">
        <v>-0.1</v>
      </c>
      <c r="M1182">
        <v>44.5</v>
      </c>
      <c r="N1182">
        <v>-2.9</v>
      </c>
      <c r="O1182">
        <v>16.5</v>
      </c>
      <c r="P1182">
        <v>-1.3</v>
      </c>
      <c r="U1182" t="s">
        <v>1117</v>
      </c>
      <c r="V1182">
        <f t="shared" si="181"/>
        <v>289841</v>
      </c>
      <c r="W1182" t="str">
        <f t="shared" si="182"/>
        <v>Kent Public School</v>
      </c>
      <c r="X1182" t="str">
        <f>VLOOKUP($C1182,$AJ$3:$AN$4906,3,FALSE)</f>
        <v>150 Kent St.</v>
      </c>
      <c r="Y1182" t="str">
        <f>VLOOKUP($C1182,$AJ$3:$AN$4906,4,FALSE)</f>
        <v>Campbellford</v>
      </c>
      <c r="Z1182" t="str">
        <f>VLOOKUP($C1182,$AJ$3:$AN$4906,5,FALSE)</f>
        <v>K0L1L0</v>
      </c>
      <c r="AA1182">
        <f t="shared" si="183"/>
        <v>45.7</v>
      </c>
      <c r="AB1182">
        <f t="shared" si="184"/>
        <v>-0.8</v>
      </c>
      <c r="AC1182">
        <f t="shared" si="185"/>
        <v>47.6</v>
      </c>
      <c r="AD1182">
        <f t="shared" si="186"/>
        <v>-0.1</v>
      </c>
      <c r="AE1182">
        <f t="shared" si="187"/>
        <v>44.5</v>
      </c>
      <c r="AF1182">
        <f t="shared" si="188"/>
        <v>-2.9</v>
      </c>
      <c r="AG1182">
        <f t="shared" si="189"/>
        <v>16.5</v>
      </c>
      <c r="AH1182">
        <f t="shared" si="190"/>
        <v>-1.3</v>
      </c>
      <c r="AJ1182" s="9">
        <v>312983</v>
      </c>
      <c r="AK1182" t="s">
        <v>6615</v>
      </c>
      <c r="AL1182" t="s">
        <v>6616</v>
      </c>
      <c r="AM1182" t="s">
        <v>4433</v>
      </c>
      <c r="AN1182" t="s">
        <v>6617</v>
      </c>
    </row>
    <row r="1183" spans="1:40" x14ac:dyDescent="0.3">
      <c r="A1183" t="s">
        <v>1117</v>
      </c>
      <c r="B1183" t="s">
        <v>1150</v>
      </c>
      <c r="C1183" s="10">
        <v>402908</v>
      </c>
      <c r="D1183">
        <v>32</v>
      </c>
      <c r="E1183">
        <v>18</v>
      </c>
      <c r="F1183">
        <v>183</v>
      </c>
      <c r="G1183">
        <v>194</v>
      </c>
      <c r="H1183">
        <v>0</v>
      </c>
      <c r="I1183">
        <v>55.7</v>
      </c>
      <c r="J1183">
        <v>-0.6</v>
      </c>
      <c r="K1183">
        <v>43.2</v>
      </c>
      <c r="L1183">
        <v>-1.2</v>
      </c>
      <c r="M1183">
        <v>66.2</v>
      </c>
      <c r="N1183">
        <v>-1.4</v>
      </c>
      <c r="O1183">
        <v>26.8</v>
      </c>
      <c r="P1183">
        <v>-1.3</v>
      </c>
      <c r="U1183" t="s">
        <v>1117</v>
      </c>
      <c r="V1183">
        <f t="shared" si="181"/>
        <v>402908</v>
      </c>
      <c r="W1183" t="str">
        <f t="shared" si="182"/>
        <v>Lakefield District Public School</v>
      </c>
      <c r="X1183" t="str">
        <f>VLOOKUP($C1183,$AJ$3:$AN$4906,3,FALSE)</f>
        <v>71 St Bridge</v>
      </c>
      <c r="Y1183" t="str">
        <f>VLOOKUP($C1183,$AJ$3:$AN$4906,4,FALSE)</f>
        <v>Lakefield</v>
      </c>
      <c r="Z1183" t="str">
        <f>VLOOKUP($C1183,$AJ$3:$AN$4906,5,FALSE)</f>
        <v>K0L2H0</v>
      </c>
      <c r="AA1183">
        <f t="shared" si="183"/>
        <v>55.7</v>
      </c>
      <c r="AB1183">
        <f t="shared" si="184"/>
        <v>-0.6</v>
      </c>
      <c r="AC1183">
        <f t="shared" si="185"/>
        <v>43.2</v>
      </c>
      <c r="AD1183">
        <f t="shared" si="186"/>
        <v>-1.2</v>
      </c>
      <c r="AE1183">
        <f t="shared" si="187"/>
        <v>66.2</v>
      </c>
      <c r="AF1183">
        <f t="shared" si="188"/>
        <v>-1.4</v>
      </c>
      <c r="AG1183">
        <f t="shared" si="189"/>
        <v>26.8</v>
      </c>
      <c r="AH1183">
        <f t="shared" si="190"/>
        <v>-1.3</v>
      </c>
      <c r="AJ1183" s="9">
        <v>328740</v>
      </c>
      <c r="AK1183" t="s">
        <v>6618</v>
      </c>
      <c r="AL1183" t="s">
        <v>6619</v>
      </c>
      <c r="AM1183" t="s">
        <v>4167</v>
      </c>
      <c r="AN1183" t="s">
        <v>6620</v>
      </c>
    </row>
    <row r="1184" spans="1:40" x14ac:dyDescent="0.3">
      <c r="A1184" t="s">
        <v>1117</v>
      </c>
      <c r="B1184" t="s">
        <v>1151</v>
      </c>
      <c r="C1184" s="10">
        <v>325040</v>
      </c>
      <c r="D1184">
        <v>33</v>
      </c>
      <c r="E1184">
        <v>20</v>
      </c>
      <c r="F1184">
        <v>115</v>
      </c>
      <c r="G1184">
        <v>90</v>
      </c>
      <c r="H1184">
        <v>0</v>
      </c>
      <c r="I1184">
        <v>55.2</v>
      </c>
      <c r="J1184">
        <v>-0.7</v>
      </c>
      <c r="K1184">
        <v>51.3</v>
      </c>
      <c r="L1184">
        <v>-0.5</v>
      </c>
      <c r="M1184">
        <v>79.400000000000006</v>
      </c>
      <c r="N1184">
        <v>0</v>
      </c>
      <c r="O1184">
        <v>28.9</v>
      </c>
      <c r="P1184">
        <v>-1.1000000000000001</v>
      </c>
      <c r="U1184" t="s">
        <v>1117</v>
      </c>
      <c r="V1184">
        <f t="shared" si="181"/>
        <v>325040</v>
      </c>
      <c r="W1184" t="str">
        <f t="shared" si="182"/>
        <v>Lydia Trull Public School</v>
      </c>
      <c r="X1184" t="str">
        <f>VLOOKUP($C1184,$AJ$3:$AN$4906,3,FALSE)</f>
        <v>80 Avondale Dr</v>
      </c>
      <c r="Y1184" t="str">
        <f>VLOOKUP($C1184,$AJ$3:$AN$4906,4,FALSE)</f>
        <v>Courtice</v>
      </c>
      <c r="Z1184" t="str">
        <f>VLOOKUP($C1184,$AJ$3:$AN$4906,5,FALSE)</f>
        <v>L1E3C2</v>
      </c>
      <c r="AA1184">
        <f t="shared" si="183"/>
        <v>55.2</v>
      </c>
      <c r="AB1184">
        <f t="shared" si="184"/>
        <v>-0.7</v>
      </c>
      <c r="AC1184">
        <f t="shared" si="185"/>
        <v>51.3</v>
      </c>
      <c r="AD1184">
        <f t="shared" si="186"/>
        <v>-0.5</v>
      </c>
      <c r="AE1184">
        <f t="shared" si="187"/>
        <v>79.400000000000006</v>
      </c>
      <c r="AF1184">
        <f t="shared" si="188"/>
        <v>0</v>
      </c>
      <c r="AG1184">
        <f t="shared" si="189"/>
        <v>28.9</v>
      </c>
      <c r="AH1184">
        <f t="shared" si="190"/>
        <v>-1.1000000000000001</v>
      </c>
      <c r="AJ1184" s="9">
        <v>348503</v>
      </c>
      <c r="AK1184" t="s">
        <v>6621</v>
      </c>
      <c r="AL1184" t="s">
        <v>6622</v>
      </c>
      <c r="AM1184" t="s">
        <v>4218</v>
      </c>
      <c r="AN1184" t="s">
        <v>6623</v>
      </c>
    </row>
    <row r="1185" spans="1:40" x14ac:dyDescent="0.3">
      <c r="A1185" t="s">
        <v>1117</v>
      </c>
      <c r="B1185" t="s">
        <v>1152</v>
      </c>
      <c r="C1185" s="10">
        <v>551333</v>
      </c>
      <c r="D1185">
        <v>39</v>
      </c>
      <c r="E1185">
        <v>11</v>
      </c>
      <c r="F1185">
        <v>129</v>
      </c>
      <c r="G1185">
        <v>139</v>
      </c>
      <c r="H1185">
        <v>0</v>
      </c>
      <c r="I1185">
        <v>74.400000000000006</v>
      </c>
      <c r="J1185">
        <v>0.5</v>
      </c>
      <c r="K1185">
        <v>67.400000000000006</v>
      </c>
      <c r="L1185">
        <v>0.4</v>
      </c>
      <c r="M1185">
        <v>85.3</v>
      </c>
      <c r="N1185">
        <v>0.2</v>
      </c>
      <c r="O1185">
        <v>53.2</v>
      </c>
      <c r="P1185">
        <v>0.3</v>
      </c>
      <c r="U1185" t="s">
        <v>1117</v>
      </c>
      <c r="V1185">
        <f t="shared" si="181"/>
        <v>551333</v>
      </c>
      <c r="W1185" t="str">
        <f t="shared" si="182"/>
        <v>M J Hobbs Senior Public School</v>
      </c>
      <c r="X1185" t="str">
        <f>VLOOKUP($C1185,$AJ$3:$AN$4906,3,FALSE)</f>
        <v>2296 Taunton Rd</v>
      </c>
      <c r="Y1185" t="str">
        <f>VLOOKUP($C1185,$AJ$3:$AN$4906,4,FALSE)</f>
        <v>Hampton</v>
      </c>
      <c r="Z1185" t="str">
        <f>VLOOKUP($C1185,$AJ$3:$AN$4906,5,FALSE)</f>
        <v>L0B1J0</v>
      </c>
      <c r="AA1185">
        <f t="shared" si="183"/>
        <v>74.400000000000006</v>
      </c>
      <c r="AB1185">
        <f t="shared" si="184"/>
        <v>0.5</v>
      </c>
      <c r="AC1185">
        <f t="shared" si="185"/>
        <v>67.400000000000006</v>
      </c>
      <c r="AD1185">
        <f t="shared" si="186"/>
        <v>0.4</v>
      </c>
      <c r="AE1185">
        <f t="shared" si="187"/>
        <v>85.3</v>
      </c>
      <c r="AF1185">
        <f t="shared" si="188"/>
        <v>0.2</v>
      </c>
      <c r="AG1185">
        <f t="shared" si="189"/>
        <v>53.2</v>
      </c>
      <c r="AH1185">
        <f t="shared" si="190"/>
        <v>0.3</v>
      </c>
      <c r="AJ1185" s="9">
        <v>932345</v>
      </c>
      <c r="AK1185" t="s">
        <v>6624</v>
      </c>
      <c r="AL1185" t="s">
        <v>6625</v>
      </c>
      <c r="AM1185" t="s">
        <v>4218</v>
      </c>
      <c r="AN1185" t="s">
        <v>6626</v>
      </c>
    </row>
    <row r="1186" spans="1:40" x14ac:dyDescent="0.3">
      <c r="A1186" t="s">
        <v>1117</v>
      </c>
      <c r="B1186" t="s">
        <v>1153</v>
      </c>
      <c r="C1186" s="10">
        <v>241091</v>
      </c>
      <c r="D1186">
        <v>29</v>
      </c>
      <c r="E1186">
        <v>18</v>
      </c>
      <c r="G1186">
        <v>28</v>
      </c>
      <c r="H1186">
        <v>0</v>
      </c>
      <c r="O1186">
        <v>28.6</v>
      </c>
      <c r="U1186" t="s">
        <v>1117</v>
      </c>
      <c r="V1186">
        <f t="shared" si="181"/>
        <v>241091</v>
      </c>
      <c r="W1186" t="str">
        <f t="shared" si="182"/>
        <v>Merwin Greer Public School</v>
      </c>
      <c r="X1186" t="str">
        <f>VLOOKUP($C1186,$AJ$3:$AN$4906,3,FALSE)</f>
        <v>457 King St E</v>
      </c>
      <c r="Y1186" t="str">
        <f>VLOOKUP($C1186,$AJ$3:$AN$4906,4,FALSE)</f>
        <v>Cobourg</v>
      </c>
      <c r="Z1186" t="str">
        <f>VLOOKUP($C1186,$AJ$3:$AN$4906,5,FALSE)</f>
        <v>K9A1M7</v>
      </c>
      <c r="AA1186">
        <f t="shared" si="183"/>
        <v>0</v>
      </c>
      <c r="AB1186">
        <f t="shared" si="184"/>
        <v>0</v>
      </c>
      <c r="AC1186">
        <f t="shared" si="185"/>
        <v>0</v>
      </c>
      <c r="AD1186">
        <f t="shared" si="186"/>
        <v>0</v>
      </c>
      <c r="AE1186">
        <f t="shared" si="187"/>
        <v>0</v>
      </c>
      <c r="AF1186">
        <f t="shared" si="188"/>
        <v>0</v>
      </c>
      <c r="AG1186">
        <f t="shared" si="189"/>
        <v>28.6</v>
      </c>
      <c r="AH1186">
        <f t="shared" si="190"/>
        <v>0</v>
      </c>
      <c r="AJ1186" s="9">
        <v>350508</v>
      </c>
      <c r="AK1186" t="s">
        <v>6627</v>
      </c>
      <c r="AL1186" t="s">
        <v>6628</v>
      </c>
      <c r="AM1186" t="s">
        <v>6629</v>
      </c>
      <c r="AN1186" t="s">
        <v>6449</v>
      </c>
    </row>
    <row r="1187" spans="1:40" x14ac:dyDescent="0.3">
      <c r="A1187" t="s">
        <v>1117</v>
      </c>
      <c r="B1187" t="s">
        <v>1154</v>
      </c>
      <c r="C1187" s="10">
        <v>364665</v>
      </c>
      <c r="D1187">
        <v>31</v>
      </c>
      <c r="E1187">
        <v>14</v>
      </c>
      <c r="F1187">
        <v>202</v>
      </c>
      <c r="G1187">
        <v>189</v>
      </c>
      <c r="H1187">
        <v>0</v>
      </c>
      <c r="I1187">
        <v>72.8</v>
      </c>
      <c r="J1187">
        <v>0.5</v>
      </c>
      <c r="K1187">
        <v>64.400000000000006</v>
      </c>
      <c r="L1187">
        <v>0.4</v>
      </c>
      <c r="M1187">
        <v>74.599999999999994</v>
      </c>
      <c r="N1187">
        <v>-0.4</v>
      </c>
      <c r="O1187">
        <v>37</v>
      </c>
      <c r="P1187">
        <v>-0.3</v>
      </c>
      <c r="U1187" t="s">
        <v>1117</v>
      </c>
      <c r="V1187">
        <f t="shared" si="181"/>
        <v>364665</v>
      </c>
      <c r="W1187" t="str">
        <f t="shared" si="182"/>
        <v>Millbrook/South Cavan Public School</v>
      </c>
      <c r="X1187" t="str">
        <f>VLOOKUP($C1187,$AJ$3:$AN$4906,3,FALSE)</f>
        <v>47 Tupper St</v>
      </c>
      <c r="Y1187" t="str">
        <f>VLOOKUP($C1187,$AJ$3:$AN$4906,4,FALSE)</f>
        <v>Millbrook</v>
      </c>
      <c r="Z1187" t="str">
        <f>VLOOKUP($C1187,$AJ$3:$AN$4906,5,FALSE)</f>
        <v>L0A1G0</v>
      </c>
      <c r="AA1187">
        <f t="shared" si="183"/>
        <v>72.8</v>
      </c>
      <c r="AB1187">
        <f t="shared" si="184"/>
        <v>0.5</v>
      </c>
      <c r="AC1187">
        <f t="shared" si="185"/>
        <v>64.400000000000006</v>
      </c>
      <c r="AD1187">
        <f t="shared" si="186"/>
        <v>0.4</v>
      </c>
      <c r="AE1187">
        <f t="shared" si="187"/>
        <v>74.599999999999994</v>
      </c>
      <c r="AF1187">
        <f t="shared" si="188"/>
        <v>-0.4</v>
      </c>
      <c r="AG1187">
        <f t="shared" si="189"/>
        <v>37</v>
      </c>
      <c r="AH1187">
        <f t="shared" si="190"/>
        <v>-0.3</v>
      </c>
      <c r="AJ1187" s="9">
        <v>356271</v>
      </c>
      <c r="AK1187" t="s">
        <v>6630</v>
      </c>
      <c r="AL1187" t="s">
        <v>6631</v>
      </c>
      <c r="AM1187" t="s">
        <v>6632</v>
      </c>
      <c r="AN1187" t="s">
        <v>6633</v>
      </c>
    </row>
    <row r="1188" spans="1:40" x14ac:dyDescent="0.3">
      <c r="A1188" t="s">
        <v>1117</v>
      </c>
      <c r="B1188" t="s">
        <v>1155</v>
      </c>
      <c r="C1188" s="10">
        <v>380733</v>
      </c>
      <c r="D1188">
        <v>31</v>
      </c>
      <c r="E1188">
        <v>14</v>
      </c>
      <c r="F1188">
        <v>166</v>
      </c>
      <c r="G1188">
        <v>173</v>
      </c>
      <c r="H1188">
        <v>0</v>
      </c>
      <c r="I1188">
        <v>71.7</v>
      </c>
      <c r="J1188">
        <v>0.5</v>
      </c>
      <c r="K1188">
        <v>61.4</v>
      </c>
      <c r="L1188">
        <v>0.2</v>
      </c>
      <c r="M1188">
        <v>80.099999999999994</v>
      </c>
      <c r="N1188">
        <v>0.2</v>
      </c>
      <c r="O1188">
        <v>37</v>
      </c>
      <c r="P1188">
        <v>-0.4</v>
      </c>
      <c r="U1188" t="s">
        <v>1117</v>
      </c>
      <c r="V1188">
        <f t="shared" si="181"/>
        <v>380733</v>
      </c>
      <c r="W1188" t="str">
        <f t="shared" si="182"/>
        <v>Murray Centennial Public School</v>
      </c>
      <c r="X1188" t="str">
        <f>VLOOKUP($C1188,$AJ$3:$AN$4906,3,FALSE)</f>
        <v>654 County Rd 40 1</v>
      </c>
      <c r="Y1188" t="str">
        <f>VLOOKUP($C1188,$AJ$3:$AN$4906,4,FALSE)</f>
        <v>Trenton</v>
      </c>
      <c r="Z1188" t="str">
        <f>VLOOKUP($C1188,$AJ$3:$AN$4906,5,FALSE)</f>
        <v>K8V5P4</v>
      </c>
      <c r="AA1188">
        <f t="shared" si="183"/>
        <v>71.7</v>
      </c>
      <c r="AB1188">
        <f t="shared" si="184"/>
        <v>0.5</v>
      </c>
      <c r="AC1188">
        <f t="shared" si="185"/>
        <v>61.4</v>
      </c>
      <c r="AD1188">
        <f t="shared" si="186"/>
        <v>0.2</v>
      </c>
      <c r="AE1188">
        <f t="shared" si="187"/>
        <v>80.099999999999994</v>
      </c>
      <c r="AF1188">
        <f t="shared" si="188"/>
        <v>0.2</v>
      </c>
      <c r="AG1188">
        <f t="shared" si="189"/>
        <v>37</v>
      </c>
      <c r="AH1188">
        <f t="shared" si="190"/>
        <v>-0.4</v>
      </c>
      <c r="AJ1188" s="9">
        <v>580847</v>
      </c>
      <c r="AK1188" t="s">
        <v>6634</v>
      </c>
      <c r="AL1188" t="s">
        <v>6635</v>
      </c>
      <c r="AM1188" t="s">
        <v>4433</v>
      </c>
      <c r="AN1188" t="s">
        <v>6636</v>
      </c>
    </row>
    <row r="1189" spans="1:40" x14ac:dyDescent="0.3">
      <c r="A1189" t="s">
        <v>1117</v>
      </c>
      <c r="B1189" t="s">
        <v>1156</v>
      </c>
      <c r="C1189" s="10">
        <v>384747</v>
      </c>
      <c r="D1189">
        <v>37</v>
      </c>
      <c r="E1189">
        <v>14</v>
      </c>
      <c r="F1189">
        <v>307</v>
      </c>
      <c r="H1189">
        <v>0</v>
      </c>
      <c r="I1189">
        <v>70.5</v>
      </c>
      <c r="J1189">
        <v>0.3</v>
      </c>
      <c r="K1189">
        <v>58.6</v>
      </c>
      <c r="L1189">
        <v>-0.2</v>
      </c>
      <c r="U1189" t="s">
        <v>1117</v>
      </c>
      <c r="V1189">
        <f t="shared" si="181"/>
        <v>384747</v>
      </c>
      <c r="W1189" t="str">
        <f t="shared" si="182"/>
        <v>Newcastle Public School</v>
      </c>
      <c r="X1189" t="str">
        <f>VLOOKUP($C1189,$AJ$3:$AN$4906,3,FALSE)</f>
        <v>50 Glass Crt</v>
      </c>
      <c r="Y1189" t="str">
        <f>VLOOKUP($C1189,$AJ$3:$AN$4906,4,FALSE)</f>
        <v>Newcastle</v>
      </c>
      <c r="Z1189" t="str">
        <f>VLOOKUP($C1189,$AJ$3:$AN$4906,5,FALSE)</f>
        <v>L1B1M5</v>
      </c>
      <c r="AA1189">
        <f t="shared" si="183"/>
        <v>70.5</v>
      </c>
      <c r="AB1189">
        <f t="shared" si="184"/>
        <v>0.3</v>
      </c>
      <c r="AC1189">
        <f t="shared" si="185"/>
        <v>58.6</v>
      </c>
      <c r="AD1189">
        <f t="shared" si="186"/>
        <v>-0.2</v>
      </c>
      <c r="AE1189">
        <f t="shared" si="187"/>
        <v>0</v>
      </c>
      <c r="AF1189">
        <f t="shared" si="188"/>
        <v>0</v>
      </c>
      <c r="AG1189">
        <f t="shared" si="189"/>
        <v>0</v>
      </c>
      <c r="AH1189">
        <f t="shared" si="190"/>
        <v>0</v>
      </c>
      <c r="AJ1189" s="9">
        <v>450298</v>
      </c>
      <c r="AK1189" t="s">
        <v>682</v>
      </c>
      <c r="AL1189" t="s">
        <v>6637</v>
      </c>
      <c r="AM1189" t="s">
        <v>4218</v>
      </c>
      <c r="AN1189" t="s">
        <v>6638</v>
      </c>
    </row>
    <row r="1190" spans="1:40" x14ac:dyDescent="0.3">
      <c r="A1190" t="s">
        <v>1117</v>
      </c>
      <c r="B1190" t="s">
        <v>1157</v>
      </c>
      <c r="C1190" s="10">
        <v>403334</v>
      </c>
      <c r="D1190">
        <v>32</v>
      </c>
      <c r="E1190">
        <v>10</v>
      </c>
      <c r="F1190">
        <v>86</v>
      </c>
      <c r="G1190">
        <v>64</v>
      </c>
      <c r="H1190">
        <v>0</v>
      </c>
      <c r="I1190">
        <v>70.3</v>
      </c>
      <c r="J1190">
        <v>0.3</v>
      </c>
      <c r="K1190">
        <v>60.5</v>
      </c>
      <c r="L1190">
        <v>0</v>
      </c>
      <c r="M1190">
        <v>91.4</v>
      </c>
      <c r="N1190">
        <v>1.1000000000000001</v>
      </c>
      <c r="O1190">
        <v>59.4</v>
      </c>
      <c r="P1190">
        <v>1</v>
      </c>
      <c r="U1190" t="s">
        <v>1117</v>
      </c>
      <c r="V1190">
        <f t="shared" si="181"/>
        <v>403334</v>
      </c>
      <c r="W1190" t="str">
        <f t="shared" si="182"/>
        <v>North Cavan Public School</v>
      </c>
      <c r="X1190" t="str">
        <f>VLOOKUP($C1190,$AJ$3:$AN$4906,3,FALSE)</f>
        <v>2001 County Rd 10</v>
      </c>
      <c r="Y1190" t="str">
        <f>VLOOKUP($C1190,$AJ$3:$AN$4906,4,FALSE)</f>
        <v>Cavan</v>
      </c>
      <c r="Z1190" t="str">
        <f>VLOOKUP($C1190,$AJ$3:$AN$4906,5,FALSE)</f>
        <v>L0A1C0</v>
      </c>
      <c r="AA1190">
        <f t="shared" si="183"/>
        <v>70.3</v>
      </c>
      <c r="AB1190">
        <f t="shared" si="184"/>
        <v>0.3</v>
      </c>
      <c r="AC1190">
        <f t="shared" si="185"/>
        <v>60.5</v>
      </c>
      <c r="AD1190">
        <f t="shared" si="186"/>
        <v>0</v>
      </c>
      <c r="AE1190">
        <f t="shared" si="187"/>
        <v>91.4</v>
      </c>
      <c r="AF1190">
        <f t="shared" si="188"/>
        <v>1.1000000000000001</v>
      </c>
      <c r="AG1190">
        <f t="shared" si="189"/>
        <v>59.4</v>
      </c>
      <c r="AH1190">
        <f t="shared" si="190"/>
        <v>1</v>
      </c>
      <c r="AJ1190" s="9">
        <v>493816</v>
      </c>
      <c r="AK1190" t="s">
        <v>6639</v>
      </c>
      <c r="AL1190" t="s">
        <v>6640</v>
      </c>
      <c r="AM1190" t="s">
        <v>4218</v>
      </c>
      <c r="AN1190" t="s">
        <v>6641</v>
      </c>
    </row>
    <row r="1191" spans="1:40" x14ac:dyDescent="0.3">
      <c r="A1191" t="s">
        <v>1117</v>
      </c>
      <c r="B1191" t="s">
        <v>1158</v>
      </c>
      <c r="C1191" s="10">
        <v>91987</v>
      </c>
      <c r="D1191">
        <v>29</v>
      </c>
      <c r="E1191">
        <v>8</v>
      </c>
      <c r="F1191">
        <v>48</v>
      </c>
      <c r="G1191">
        <v>39</v>
      </c>
      <c r="H1191">
        <v>0</v>
      </c>
      <c r="I1191">
        <v>49</v>
      </c>
      <c r="J1191">
        <v>-1.3</v>
      </c>
      <c r="K1191">
        <v>47.9</v>
      </c>
      <c r="L1191">
        <v>-1</v>
      </c>
      <c r="M1191">
        <v>79.5</v>
      </c>
      <c r="N1191">
        <v>-0.2</v>
      </c>
      <c r="O1191">
        <v>41</v>
      </c>
      <c r="P1191">
        <v>-0.4</v>
      </c>
      <c r="U1191" t="s">
        <v>1117</v>
      </c>
      <c r="V1191">
        <f t="shared" si="181"/>
        <v>91987</v>
      </c>
      <c r="W1191" t="str">
        <f t="shared" si="182"/>
        <v>North Hope Central Public School</v>
      </c>
      <c r="X1191" t="str">
        <f>VLOOKUP($C1191,$AJ$3:$AN$4906,3,FALSE)</f>
        <v>3278 Ganaraska Road</v>
      </c>
      <c r="Y1191" t="str">
        <f>VLOOKUP($C1191,$AJ$3:$AN$4906,4,FALSE)</f>
        <v>Campbellcroft</v>
      </c>
      <c r="Z1191" t="str">
        <f>VLOOKUP($C1191,$AJ$3:$AN$4906,5,FALSE)</f>
        <v>L0A1B0</v>
      </c>
      <c r="AA1191">
        <f t="shared" si="183"/>
        <v>49</v>
      </c>
      <c r="AB1191">
        <f t="shared" si="184"/>
        <v>-1.3</v>
      </c>
      <c r="AC1191">
        <f t="shared" si="185"/>
        <v>47.9</v>
      </c>
      <c r="AD1191">
        <f t="shared" si="186"/>
        <v>-1</v>
      </c>
      <c r="AE1191">
        <f t="shared" si="187"/>
        <v>79.5</v>
      </c>
      <c r="AF1191">
        <f t="shared" si="188"/>
        <v>-0.2</v>
      </c>
      <c r="AG1191">
        <f t="shared" si="189"/>
        <v>41</v>
      </c>
      <c r="AH1191">
        <f t="shared" si="190"/>
        <v>-0.4</v>
      </c>
      <c r="AJ1191" s="9">
        <v>394819</v>
      </c>
      <c r="AK1191" t="s">
        <v>6642</v>
      </c>
      <c r="AL1191" t="s">
        <v>6643</v>
      </c>
      <c r="AM1191" t="s">
        <v>4433</v>
      </c>
      <c r="AN1191" t="s">
        <v>6311</v>
      </c>
    </row>
    <row r="1192" spans="1:40" x14ac:dyDescent="0.3">
      <c r="A1192" t="s">
        <v>1117</v>
      </c>
      <c r="B1192" t="s">
        <v>1159</v>
      </c>
      <c r="C1192" s="10">
        <v>403350</v>
      </c>
      <c r="D1192">
        <v>28</v>
      </c>
      <c r="E1192">
        <v>9</v>
      </c>
      <c r="F1192">
        <v>118</v>
      </c>
      <c r="G1192">
        <v>119</v>
      </c>
      <c r="H1192">
        <v>0</v>
      </c>
      <c r="I1192">
        <v>72.5</v>
      </c>
      <c r="J1192">
        <v>0.5</v>
      </c>
      <c r="K1192">
        <v>61</v>
      </c>
      <c r="L1192">
        <v>0.1</v>
      </c>
      <c r="M1192">
        <v>81.5</v>
      </c>
      <c r="N1192">
        <v>0.2</v>
      </c>
      <c r="O1192">
        <v>37.799999999999997</v>
      </c>
      <c r="P1192">
        <v>-0.5</v>
      </c>
      <c r="U1192" t="s">
        <v>1117</v>
      </c>
      <c r="V1192">
        <f t="shared" si="181"/>
        <v>403350</v>
      </c>
      <c r="W1192" t="str">
        <f t="shared" si="182"/>
        <v>North Shore Public School</v>
      </c>
      <c r="X1192" t="str">
        <f>VLOOKUP($C1192,$AJ$3:$AN$4906,3,FALSE)</f>
        <v>42 Pinecrest Avenue</v>
      </c>
      <c r="Y1192" t="str">
        <f>VLOOKUP($C1192,$AJ$3:$AN$4906,4,FALSE)</f>
        <v>Keene</v>
      </c>
      <c r="Z1192" t="str">
        <f>VLOOKUP($C1192,$AJ$3:$AN$4906,5,FALSE)</f>
        <v>K0L2G0</v>
      </c>
      <c r="AA1192">
        <f t="shared" si="183"/>
        <v>72.5</v>
      </c>
      <c r="AB1192">
        <f t="shared" si="184"/>
        <v>0.5</v>
      </c>
      <c r="AC1192">
        <f t="shared" si="185"/>
        <v>61</v>
      </c>
      <c r="AD1192">
        <f t="shared" si="186"/>
        <v>0.1</v>
      </c>
      <c r="AE1192">
        <f t="shared" si="187"/>
        <v>81.5</v>
      </c>
      <c r="AF1192">
        <f t="shared" si="188"/>
        <v>0.2</v>
      </c>
      <c r="AG1192">
        <f t="shared" si="189"/>
        <v>37.799999999999997</v>
      </c>
      <c r="AH1192">
        <f t="shared" si="190"/>
        <v>-0.5</v>
      </c>
      <c r="AJ1192" s="9">
        <v>932329</v>
      </c>
      <c r="AK1192" t="s">
        <v>6644</v>
      </c>
      <c r="AL1192" t="s">
        <v>6645</v>
      </c>
      <c r="AM1192" t="s">
        <v>4218</v>
      </c>
      <c r="AN1192" t="s">
        <v>6646</v>
      </c>
    </row>
    <row r="1193" spans="1:40" x14ac:dyDescent="0.3">
      <c r="A1193" t="s">
        <v>1117</v>
      </c>
      <c r="B1193" t="s">
        <v>1160</v>
      </c>
      <c r="C1193" s="10">
        <v>515252</v>
      </c>
      <c r="D1193">
        <v>19</v>
      </c>
      <c r="E1193">
        <v>15</v>
      </c>
      <c r="F1193">
        <v>96</v>
      </c>
      <c r="G1193">
        <v>103</v>
      </c>
      <c r="H1193">
        <v>0</v>
      </c>
      <c r="I1193">
        <v>64.599999999999994</v>
      </c>
      <c r="J1193">
        <v>0.3</v>
      </c>
      <c r="K1193">
        <v>65.599999999999994</v>
      </c>
      <c r="L1193">
        <v>1</v>
      </c>
      <c r="M1193">
        <v>74.3</v>
      </c>
      <c r="N1193">
        <v>-0.1</v>
      </c>
      <c r="O1193">
        <v>39.799999999999997</v>
      </c>
      <c r="P1193">
        <v>0.2</v>
      </c>
      <c r="U1193" t="s">
        <v>1117</v>
      </c>
      <c r="V1193">
        <f t="shared" si="181"/>
        <v>515252</v>
      </c>
      <c r="W1193" t="str">
        <f t="shared" si="182"/>
        <v>Northumberland Hills Public School</v>
      </c>
      <c r="X1193" t="str">
        <f>VLOOKUP($C1193,$AJ$3:$AN$4906,3,FALSE)</f>
        <v>2246 Spring St</v>
      </c>
      <c r="Y1193" t="str">
        <f>VLOOKUP($C1193,$AJ$3:$AN$4906,4,FALSE)</f>
        <v>Castleton</v>
      </c>
      <c r="Z1193" t="str">
        <f>VLOOKUP($C1193,$AJ$3:$AN$4906,5,FALSE)</f>
        <v>K0K1M0</v>
      </c>
      <c r="AA1193">
        <f t="shared" si="183"/>
        <v>64.599999999999994</v>
      </c>
      <c r="AB1193">
        <f t="shared" si="184"/>
        <v>0.3</v>
      </c>
      <c r="AC1193">
        <f t="shared" si="185"/>
        <v>65.599999999999994</v>
      </c>
      <c r="AD1193">
        <f t="shared" si="186"/>
        <v>1</v>
      </c>
      <c r="AE1193">
        <f t="shared" si="187"/>
        <v>74.3</v>
      </c>
      <c r="AF1193">
        <f t="shared" si="188"/>
        <v>-0.1</v>
      </c>
      <c r="AG1193">
        <f t="shared" si="189"/>
        <v>39.799999999999997</v>
      </c>
      <c r="AH1193">
        <f t="shared" si="190"/>
        <v>0.2</v>
      </c>
      <c r="AJ1193" s="9">
        <v>321176</v>
      </c>
      <c r="AK1193" t="s">
        <v>6647</v>
      </c>
      <c r="AL1193" t="s">
        <v>6648</v>
      </c>
      <c r="AM1193" t="s">
        <v>4433</v>
      </c>
      <c r="AN1193" t="s">
        <v>6649</v>
      </c>
    </row>
    <row r="1194" spans="1:40" x14ac:dyDescent="0.3">
      <c r="A1194" t="s">
        <v>1117</v>
      </c>
      <c r="B1194" t="s">
        <v>1161</v>
      </c>
      <c r="C1194" s="10">
        <v>412171</v>
      </c>
      <c r="D1194">
        <v>18</v>
      </c>
      <c r="E1194">
        <v>15</v>
      </c>
      <c r="F1194">
        <v>129</v>
      </c>
      <c r="G1194">
        <v>114</v>
      </c>
      <c r="H1194">
        <v>0</v>
      </c>
      <c r="I1194">
        <v>56.6</v>
      </c>
      <c r="J1194">
        <v>-0.2</v>
      </c>
      <c r="K1194">
        <v>52.7</v>
      </c>
      <c r="L1194">
        <v>0.1</v>
      </c>
      <c r="M1194">
        <v>71.099999999999994</v>
      </c>
      <c r="N1194">
        <v>-0.3</v>
      </c>
      <c r="O1194">
        <v>31.6</v>
      </c>
      <c r="P1194">
        <v>-0.4</v>
      </c>
      <c r="U1194" t="s">
        <v>1117</v>
      </c>
      <c r="V1194">
        <f t="shared" si="181"/>
        <v>412171</v>
      </c>
      <c r="W1194" t="str">
        <f t="shared" si="182"/>
        <v>Norwood District Public School</v>
      </c>
      <c r="X1194" t="str">
        <f>VLOOKUP($C1194,$AJ$3:$AN$4906,3,FALSE)</f>
        <v>24 Flora St</v>
      </c>
      <c r="Y1194" t="str">
        <f>VLOOKUP($C1194,$AJ$3:$AN$4906,4,FALSE)</f>
        <v>Norwood</v>
      </c>
      <c r="Z1194" t="str">
        <f>VLOOKUP($C1194,$AJ$3:$AN$4906,5,FALSE)</f>
        <v>K0L2V0</v>
      </c>
      <c r="AA1194">
        <f t="shared" si="183"/>
        <v>56.6</v>
      </c>
      <c r="AB1194">
        <f t="shared" si="184"/>
        <v>-0.2</v>
      </c>
      <c r="AC1194">
        <f t="shared" si="185"/>
        <v>52.7</v>
      </c>
      <c r="AD1194">
        <f t="shared" si="186"/>
        <v>0.1</v>
      </c>
      <c r="AE1194">
        <f t="shared" si="187"/>
        <v>71.099999999999994</v>
      </c>
      <c r="AF1194">
        <f t="shared" si="188"/>
        <v>-0.3</v>
      </c>
      <c r="AG1194">
        <f t="shared" si="189"/>
        <v>31.6</v>
      </c>
      <c r="AH1194">
        <f t="shared" si="190"/>
        <v>-0.4</v>
      </c>
      <c r="AJ1194" s="9">
        <v>425630</v>
      </c>
      <c r="AK1194" t="s">
        <v>6650</v>
      </c>
      <c r="AL1194" t="s">
        <v>6651</v>
      </c>
      <c r="AM1194" t="s">
        <v>6464</v>
      </c>
      <c r="AN1194" t="s">
        <v>6652</v>
      </c>
    </row>
    <row r="1195" spans="1:40" x14ac:dyDescent="0.3">
      <c r="A1195" t="s">
        <v>1117</v>
      </c>
      <c r="B1195" t="s">
        <v>1162</v>
      </c>
      <c r="C1195" s="10">
        <v>109010</v>
      </c>
      <c r="D1195">
        <v>39</v>
      </c>
      <c r="E1195">
        <v>11</v>
      </c>
      <c r="F1195">
        <v>86</v>
      </c>
      <c r="G1195">
        <v>102</v>
      </c>
      <c r="H1195">
        <v>0</v>
      </c>
      <c r="I1195">
        <v>66.3</v>
      </c>
      <c r="J1195">
        <v>-0.2</v>
      </c>
      <c r="K1195">
        <v>58.1</v>
      </c>
      <c r="L1195">
        <v>-0.4</v>
      </c>
      <c r="M1195">
        <v>79.900000000000006</v>
      </c>
      <c r="N1195">
        <v>-0.3</v>
      </c>
      <c r="O1195">
        <v>47.1</v>
      </c>
      <c r="P1195">
        <v>-0.2</v>
      </c>
      <c r="U1195" t="s">
        <v>1117</v>
      </c>
      <c r="V1195">
        <f t="shared" si="181"/>
        <v>109010</v>
      </c>
      <c r="W1195" t="str">
        <f t="shared" si="182"/>
        <v>Orono Public School</v>
      </c>
      <c r="X1195" t="str">
        <f>VLOOKUP($C1195,$AJ$3:$AN$4906,3,FALSE)</f>
        <v>171 Church St</v>
      </c>
      <c r="Y1195" t="str">
        <f>VLOOKUP($C1195,$AJ$3:$AN$4906,4,FALSE)</f>
        <v>Orono</v>
      </c>
      <c r="Z1195" t="str">
        <f>VLOOKUP($C1195,$AJ$3:$AN$4906,5,FALSE)</f>
        <v>L0B1M0</v>
      </c>
      <c r="AA1195">
        <f t="shared" si="183"/>
        <v>66.3</v>
      </c>
      <c r="AB1195">
        <f t="shared" si="184"/>
        <v>-0.2</v>
      </c>
      <c r="AC1195">
        <f t="shared" si="185"/>
        <v>58.1</v>
      </c>
      <c r="AD1195">
        <f t="shared" si="186"/>
        <v>-0.4</v>
      </c>
      <c r="AE1195">
        <f t="shared" si="187"/>
        <v>79.900000000000006</v>
      </c>
      <c r="AF1195">
        <f t="shared" si="188"/>
        <v>-0.3</v>
      </c>
      <c r="AG1195">
        <f t="shared" si="189"/>
        <v>47.1</v>
      </c>
      <c r="AH1195">
        <f t="shared" si="190"/>
        <v>-0.2</v>
      </c>
      <c r="AJ1195" s="9">
        <v>935310</v>
      </c>
      <c r="AK1195" t="s">
        <v>6653</v>
      </c>
      <c r="AL1195" t="s">
        <v>6654</v>
      </c>
      <c r="AM1195" t="s">
        <v>4433</v>
      </c>
      <c r="AN1195" t="s">
        <v>6655</v>
      </c>
    </row>
    <row r="1196" spans="1:40" x14ac:dyDescent="0.3">
      <c r="A1196" t="s">
        <v>1117</v>
      </c>
      <c r="B1196" t="s">
        <v>1163</v>
      </c>
      <c r="C1196" s="10">
        <v>428680</v>
      </c>
      <c r="D1196">
        <v>12</v>
      </c>
      <c r="E1196">
        <v>29</v>
      </c>
      <c r="F1196">
        <v>89</v>
      </c>
      <c r="G1196">
        <v>84</v>
      </c>
      <c r="H1196">
        <v>0</v>
      </c>
      <c r="I1196">
        <v>31.5</v>
      </c>
      <c r="J1196">
        <v>-1.5</v>
      </c>
      <c r="K1196">
        <v>29.2</v>
      </c>
      <c r="L1196">
        <v>-1.1000000000000001</v>
      </c>
      <c r="M1196">
        <v>66.7</v>
      </c>
      <c r="N1196">
        <v>-0.1</v>
      </c>
      <c r="O1196">
        <v>25</v>
      </c>
      <c r="P1196">
        <v>-0.3</v>
      </c>
      <c r="U1196" t="s">
        <v>1117</v>
      </c>
      <c r="V1196">
        <f t="shared" si="181"/>
        <v>428680</v>
      </c>
      <c r="W1196" t="str">
        <f t="shared" si="182"/>
        <v>Otonabee Valley Public School</v>
      </c>
      <c r="X1196" t="str">
        <f>VLOOKUP($C1196,$AJ$3:$AN$4906,3,FALSE)</f>
        <v>580 River Rd S</v>
      </c>
      <c r="Y1196" t="str">
        <f>VLOOKUP($C1196,$AJ$3:$AN$4906,4,FALSE)</f>
        <v>Peterborough</v>
      </c>
      <c r="Z1196" t="str">
        <f>VLOOKUP($C1196,$AJ$3:$AN$4906,5,FALSE)</f>
        <v>K9J1E7</v>
      </c>
      <c r="AA1196">
        <f t="shared" si="183"/>
        <v>31.5</v>
      </c>
      <c r="AB1196">
        <f t="shared" si="184"/>
        <v>-1.5</v>
      </c>
      <c r="AC1196">
        <f t="shared" si="185"/>
        <v>29.2</v>
      </c>
      <c r="AD1196">
        <f t="shared" si="186"/>
        <v>-1.1000000000000001</v>
      </c>
      <c r="AE1196">
        <f t="shared" si="187"/>
        <v>66.7</v>
      </c>
      <c r="AF1196">
        <f t="shared" si="188"/>
        <v>-0.1</v>
      </c>
      <c r="AG1196">
        <f t="shared" si="189"/>
        <v>25</v>
      </c>
      <c r="AH1196">
        <f t="shared" si="190"/>
        <v>-0.3</v>
      </c>
      <c r="AJ1196" s="9">
        <v>443573</v>
      </c>
      <c r="AK1196" t="s">
        <v>6656</v>
      </c>
      <c r="AL1196" t="s">
        <v>6657</v>
      </c>
      <c r="AM1196" t="s">
        <v>6427</v>
      </c>
      <c r="AN1196" t="s">
        <v>6658</v>
      </c>
    </row>
    <row r="1197" spans="1:40" x14ac:dyDescent="0.3">
      <c r="A1197" t="s">
        <v>1117</v>
      </c>
      <c r="B1197" t="s">
        <v>1164</v>
      </c>
      <c r="C1197" s="10">
        <v>439983</v>
      </c>
      <c r="D1197">
        <v>15</v>
      </c>
      <c r="E1197">
        <v>11</v>
      </c>
      <c r="F1197">
        <v>89</v>
      </c>
      <c r="G1197">
        <v>83</v>
      </c>
      <c r="H1197">
        <v>0</v>
      </c>
      <c r="I1197">
        <v>65.2</v>
      </c>
      <c r="J1197">
        <v>0.4</v>
      </c>
      <c r="K1197">
        <v>64</v>
      </c>
      <c r="L1197">
        <v>1</v>
      </c>
      <c r="M1197">
        <v>81.3</v>
      </c>
      <c r="N1197">
        <v>0.8</v>
      </c>
      <c r="O1197">
        <v>56.6</v>
      </c>
      <c r="P1197">
        <v>1.7</v>
      </c>
      <c r="U1197" t="s">
        <v>1117</v>
      </c>
      <c r="V1197">
        <f t="shared" si="181"/>
        <v>439983</v>
      </c>
      <c r="W1197" t="str">
        <f t="shared" si="182"/>
        <v>Percy Centennial Public School</v>
      </c>
      <c r="X1197" t="str">
        <f>VLOOKUP($C1197,$AJ$3:$AN$4906,3,FALSE)</f>
        <v>129 Church St</v>
      </c>
      <c r="Y1197" t="str">
        <f>VLOOKUP($C1197,$AJ$3:$AN$4906,4,FALSE)</f>
        <v>Warkworth</v>
      </c>
      <c r="Z1197" t="str">
        <f>VLOOKUP($C1197,$AJ$3:$AN$4906,5,FALSE)</f>
        <v>K0K3K0</v>
      </c>
      <c r="AA1197">
        <f t="shared" si="183"/>
        <v>65.2</v>
      </c>
      <c r="AB1197">
        <f t="shared" si="184"/>
        <v>0.4</v>
      </c>
      <c r="AC1197">
        <f t="shared" si="185"/>
        <v>64</v>
      </c>
      <c r="AD1197">
        <f t="shared" si="186"/>
        <v>1</v>
      </c>
      <c r="AE1197">
        <f t="shared" si="187"/>
        <v>81.3</v>
      </c>
      <c r="AF1197">
        <f t="shared" si="188"/>
        <v>0.8</v>
      </c>
      <c r="AG1197">
        <f t="shared" si="189"/>
        <v>56.6</v>
      </c>
      <c r="AH1197">
        <f t="shared" si="190"/>
        <v>1.7</v>
      </c>
      <c r="AJ1197" s="9">
        <v>935360</v>
      </c>
      <c r="AK1197" t="s">
        <v>6659</v>
      </c>
      <c r="AL1197" t="s">
        <v>6660</v>
      </c>
      <c r="AM1197" t="s">
        <v>4167</v>
      </c>
      <c r="AN1197" t="s">
        <v>6661</v>
      </c>
    </row>
    <row r="1198" spans="1:40" x14ac:dyDescent="0.3">
      <c r="A1198" t="s">
        <v>1117</v>
      </c>
      <c r="B1198" t="s">
        <v>1165</v>
      </c>
      <c r="C1198" s="10">
        <v>241610</v>
      </c>
      <c r="D1198">
        <v>28</v>
      </c>
      <c r="E1198">
        <v>10</v>
      </c>
      <c r="F1198">
        <v>89</v>
      </c>
      <c r="G1198">
        <v>72</v>
      </c>
      <c r="H1198">
        <v>0</v>
      </c>
      <c r="I1198">
        <v>60.7</v>
      </c>
      <c r="J1198">
        <v>-0.4</v>
      </c>
      <c r="K1198">
        <v>51.7</v>
      </c>
      <c r="L1198">
        <v>-0.7</v>
      </c>
      <c r="M1198">
        <v>78.5</v>
      </c>
      <c r="N1198">
        <v>-0.2</v>
      </c>
      <c r="O1198">
        <v>43.1</v>
      </c>
      <c r="P1198">
        <v>-0.1</v>
      </c>
      <c r="U1198" t="s">
        <v>1117</v>
      </c>
      <c r="V1198">
        <f t="shared" si="181"/>
        <v>241610</v>
      </c>
      <c r="W1198" t="str">
        <f t="shared" si="182"/>
        <v>Plainville Public School</v>
      </c>
      <c r="X1198" t="str">
        <f>VLOOKUP($C1198,$AJ$3:$AN$4906,3,FALSE)</f>
        <v>4877 Burnham St N</v>
      </c>
      <c r="Y1198" t="str">
        <f>VLOOKUP($C1198,$AJ$3:$AN$4906,4,FALSE)</f>
        <v>Gores Landing</v>
      </c>
      <c r="Z1198" t="str">
        <f>VLOOKUP($C1198,$AJ$3:$AN$4906,5,FALSE)</f>
        <v>K0K2E0</v>
      </c>
      <c r="AA1198">
        <f t="shared" si="183"/>
        <v>60.7</v>
      </c>
      <c r="AB1198">
        <f t="shared" si="184"/>
        <v>-0.4</v>
      </c>
      <c r="AC1198">
        <f t="shared" si="185"/>
        <v>51.7</v>
      </c>
      <c r="AD1198">
        <f t="shared" si="186"/>
        <v>-0.7</v>
      </c>
      <c r="AE1198">
        <f t="shared" si="187"/>
        <v>78.5</v>
      </c>
      <c r="AF1198">
        <f t="shared" si="188"/>
        <v>-0.2</v>
      </c>
      <c r="AG1198">
        <f t="shared" si="189"/>
        <v>43.1</v>
      </c>
      <c r="AH1198">
        <f t="shared" si="190"/>
        <v>-0.1</v>
      </c>
      <c r="AJ1198" s="9">
        <v>936227</v>
      </c>
      <c r="AK1198" t="s">
        <v>6662</v>
      </c>
      <c r="AL1198" t="s">
        <v>6663</v>
      </c>
      <c r="AM1198" t="s">
        <v>6664</v>
      </c>
      <c r="AN1198" t="s">
        <v>6665</v>
      </c>
    </row>
    <row r="1199" spans="1:40" x14ac:dyDescent="0.3">
      <c r="A1199" t="s">
        <v>1117</v>
      </c>
      <c r="B1199" t="s">
        <v>435</v>
      </c>
      <c r="C1199" s="10">
        <v>454818</v>
      </c>
      <c r="D1199">
        <v>22</v>
      </c>
      <c r="E1199">
        <v>34</v>
      </c>
      <c r="F1199">
        <v>176</v>
      </c>
      <c r="G1199">
        <v>156</v>
      </c>
      <c r="H1199">
        <v>0</v>
      </c>
      <c r="I1199">
        <v>48.3</v>
      </c>
      <c r="J1199">
        <v>-0.2</v>
      </c>
      <c r="K1199">
        <v>36.9</v>
      </c>
      <c r="L1199">
        <v>-0.4</v>
      </c>
      <c r="M1199">
        <v>62.2</v>
      </c>
      <c r="N1199">
        <v>-0.5</v>
      </c>
      <c r="O1199">
        <v>33.299999999999997</v>
      </c>
      <c r="P1199">
        <v>0.3</v>
      </c>
      <c r="U1199" t="s">
        <v>1117</v>
      </c>
      <c r="V1199">
        <f t="shared" si="181"/>
        <v>454818</v>
      </c>
      <c r="W1199" t="str">
        <f t="shared" si="182"/>
        <v>Prince of Wales Public School</v>
      </c>
      <c r="X1199" t="str">
        <f>VLOOKUP($C1199,$AJ$3:$AN$4906,3,FALSE)</f>
        <v>1211 Monaghan Rd</v>
      </c>
      <c r="Y1199" t="str">
        <f>VLOOKUP($C1199,$AJ$3:$AN$4906,4,FALSE)</f>
        <v>Peterborough</v>
      </c>
      <c r="Z1199" t="str">
        <f>VLOOKUP($C1199,$AJ$3:$AN$4906,5,FALSE)</f>
        <v>K9J5L4</v>
      </c>
      <c r="AA1199">
        <f t="shared" si="183"/>
        <v>48.3</v>
      </c>
      <c r="AB1199">
        <f t="shared" si="184"/>
        <v>-0.2</v>
      </c>
      <c r="AC1199">
        <f t="shared" si="185"/>
        <v>36.9</v>
      </c>
      <c r="AD1199">
        <f t="shared" si="186"/>
        <v>-0.4</v>
      </c>
      <c r="AE1199">
        <f t="shared" si="187"/>
        <v>62.2</v>
      </c>
      <c r="AF1199">
        <f t="shared" si="188"/>
        <v>-0.5</v>
      </c>
      <c r="AG1199">
        <f t="shared" si="189"/>
        <v>33.299999999999997</v>
      </c>
      <c r="AH1199">
        <f t="shared" si="190"/>
        <v>0.3</v>
      </c>
      <c r="AJ1199" s="9">
        <v>477303</v>
      </c>
      <c r="AK1199" t="s">
        <v>6666</v>
      </c>
      <c r="AL1199" t="s">
        <v>6667</v>
      </c>
      <c r="AM1199" t="s">
        <v>6668</v>
      </c>
      <c r="AN1199" t="s">
        <v>6669</v>
      </c>
    </row>
    <row r="1200" spans="1:40" x14ac:dyDescent="0.3">
      <c r="A1200" t="s">
        <v>1117</v>
      </c>
      <c r="B1200" t="s">
        <v>37</v>
      </c>
      <c r="C1200" s="10">
        <v>462225</v>
      </c>
      <c r="D1200">
        <v>22</v>
      </c>
      <c r="E1200">
        <v>35</v>
      </c>
      <c r="F1200">
        <v>58</v>
      </c>
      <c r="G1200">
        <v>87</v>
      </c>
      <c r="H1200">
        <v>0</v>
      </c>
      <c r="I1200">
        <v>62.1</v>
      </c>
      <c r="J1200">
        <v>0.8</v>
      </c>
      <c r="K1200">
        <v>43.1</v>
      </c>
      <c r="L1200">
        <v>0</v>
      </c>
      <c r="M1200">
        <v>70.099999999999994</v>
      </c>
      <c r="N1200">
        <v>0.4</v>
      </c>
      <c r="O1200">
        <v>29.9</v>
      </c>
      <c r="P1200">
        <v>0</v>
      </c>
      <c r="U1200" t="s">
        <v>1117</v>
      </c>
      <c r="V1200">
        <f t="shared" si="181"/>
        <v>462225</v>
      </c>
      <c r="W1200" t="str">
        <f t="shared" si="182"/>
        <v>Queen Elizabeth Public School</v>
      </c>
      <c r="X1200" t="str">
        <f>VLOOKUP($C1200,$AJ$3:$AN$4906,3,FALSE)</f>
        <v>830 Barnardo Ave</v>
      </c>
      <c r="Y1200" t="str">
        <f>VLOOKUP($C1200,$AJ$3:$AN$4906,4,FALSE)</f>
        <v>Peterborough</v>
      </c>
      <c r="Z1200" t="str">
        <f>VLOOKUP($C1200,$AJ$3:$AN$4906,5,FALSE)</f>
        <v>K9J5V9</v>
      </c>
      <c r="AA1200">
        <f t="shared" si="183"/>
        <v>62.1</v>
      </c>
      <c r="AB1200">
        <f t="shared" si="184"/>
        <v>0.8</v>
      </c>
      <c r="AC1200">
        <f t="shared" si="185"/>
        <v>43.1</v>
      </c>
      <c r="AD1200">
        <f t="shared" si="186"/>
        <v>0</v>
      </c>
      <c r="AE1200">
        <f t="shared" si="187"/>
        <v>70.099999999999994</v>
      </c>
      <c r="AF1200">
        <f t="shared" si="188"/>
        <v>0.4</v>
      </c>
      <c r="AG1200">
        <f t="shared" si="189"/>
        <v>29.9</v>
      </c>
      <c r="AH1200">
        <f t="shared" si="190"/>
        <v>0</v>
      </c>
      <c r="AJ1200" s="9">
        <v>458830</v>
      </c>
      <c r="AK1200" t="s">
        <v>6670</v>
      </c>
      <c r="AL1200" t="s">
        <v>6671</v>
      </c>
      <c r="AM1200" t="s">
        <v>4355</v>
      </c>
      <c r="AN1200" t="s">
        <v>6672</v>
      </c>
    </row>
    <row r="1201" spans="1:40" x14ac:dyDescent="0.3">
      <c r="A1201" t="s">
        <v>1117</v>
      </c>
      <c r="B1201" t="s">
        <v>1046</v>
      </c>
      <c r="C1201" s="10">
        <v>464562</v>
      </c>
      <c r="D1201">
        <v>30</v>
      </c>
      <c r="E1201">
        <v>26</v>
      </c>
      <c r="F1201">
        <v>123</v>
      </c>
      <c r="G1201">
        <v>108</v>
      </c>
      <c r="H1201">
        <v>0</v>
      </c>
      <c r="I1201">
        <v>40.700000000000003</v>
      </c>
      <c r="J1201">
        <v>-1</v>
      </c>
      <c r="K1201">
        <v>26</v>
      </c>
      <c r="L1201">
        <v>-1.8</v>
      </c>
      <c r="M1201">
        <v>72.2</v>
      </c>
      <c r="N1201">
        <v>0.3</v>
      </c>
      <c r="O1201">
        <v>39.799999999999997</v>
      </c>
      <c r="P1201">
        <v>0.4</v>
      </c>
      <c r="U1201" t="s">
        <v>1117</v>
      </c>
      <c r="V1201">
        <f t="shared" si="181"/>
        <v>464562</v>
      </c>
      <c r="W1201" t="str">
        <f t="shared" si="182"/>
        <v>Queen Mary Public School</v>
      </c>
      <c r="X1201" t="str">
        <f>VLOOKUP($C1201,$AJ$3:$AN$4906,3,FALSE)</f>
        <v>1445 Monaghan St</v>
      </c>
      <c r="Y1201" t="str">
        <f>VLOOKUP($C1201,$AJ$3:$AN$4906,4,FALSE)</f>
        <v>Peterborough</v>
      </c>
      <c r="Z1201" t="str">
        <f>VLOOKUP($C1201,$AJ$3:$AN$4906,5,FALSE)</f>
        <v>K9J5M8</v>
      </c>
      <c r="AA1201">
        <f t="shared" si="183"/>
        <v>40.700000000000003</v>
      </c>
      <c r="AB1201">
        <f t="shared" si="184"/>
        <v>-1</v>
      </c>
      <c r="AC1201">
        <f t="shared" si="185"/>
        <v>26</v>
      </c>
      <c r="AD1201">
        <f t="shared" si="186"/>
        <v>-1.8</v>
      </c>
      <c r="AE1201">
        <f t="shared" si="187"/>
        <v>72.2</v>
      </c>
      <c r="AF1201">
        <f t="shared" si="188"/>
        <v>0.3</v>
      </c>
      <c r="AG1201">
        <f t="shared" si="189"/>
        <v>39.799999999999997</v>
      </c>
      <c r="AH1201">
        <f t="shared" si="190"/>
        <v>0.4</v>
      </c>
      <c r="AJ1201" s="9">
        <v>461423</v>
      </c>
      <c r="AK1201" t="s">
        <v>6673</v>
      </c>
      <c r="AL1201" t="s">
        <v>6674</v>
      </c>
      <c r="AM1201" t="s">
        <v>6597</v>
      </c>
      <c r="AN1201" t="s">
        <v>6675</v>
      </c>
    </row>
    <row r="1202" spans="1:40" x14ac:dyDescent="0.3">
      <c r="A1202" t="s">
        <v>1117</v>
      </c>
      <c r="B1202" t="s">
        <v>1166</v>
      </c>
      <c r="C1202" s="10">
        <v>467529</v>
      </c>
      <c r="D1202">
        <v>37</v>
      </c>
      <c r="E1202">
        <v>27</v>
      </c>
      <c r="F1202">
        <v>103</v>
      </c>
      <c r="G1202">
        <v>111</v>
      </c>
      <c r="H1202">
        <v>0</v>
      </c>
      <c r="I1202">
        <v>51.5</v>
      </c>
      <c r="J1202">
        <v>-0.7</v>
      </c>
      <c r="K1202">
        <v>49.5</v>
      </c>
      <c r="L1202">
        <v>-0.3</v>
      </c>
      <c r="M1202">
        <v>68</v>
      </c>
      <c r="N1202">
        <v>-0.8</v>
      </c>
      <c r="O1202">
        <v>37.799999999999997</v>
      </c>
      <c r="P1202">
        <v>-0.2</v>
      </c>
      <c r="U1202" t="s">
        <v>1117</v>
      </c>
      <c r="V1202">
        <f t="shared" si="181"/>
        <v>467529</v>
      </c>
      <c r="W1202" t="str">
        <f t="shared" si="182"/>
        <v>R F Downey Public School</v>
      </c>
      <c r="X1202" t="str">
        <f>VLOOKUP($C1202,$AJ$3:$AN$4906,3,FALSE)</f>
        <v>1221 Neptune St</v>
      </c>
      <c r="Y1202" t="str">
        <f>VLOOKUP($C1202,$AJ$3:$AN$4906,4,FALSE)</f>
        <v>Peterborough</v>
      </c>
      <c r="Z1202" t="str">
        <f>VLOOKUP($C1202,$AJ$3:$AN$4906,5,FALSE)</f>
        <v>K9H7L9</v>
      </c>
      <c r="AA1202">
        <f t="shared" si="183"/>
        <v>51.5</v>
      </c>
      <c r="AB1202">
        <f t="shared" si="184"/>
        <v>-0.7</v>
      </c>
      <c r="AC1202">
        <f t="shared" si="185"/>
        <v>49.5</v>
      </c>
      <c r="AD1202">
        <f t="shared" si="186"/>
        <v>-0.3</v>
      </c>
      <c r="AE1202">
        <f t="shared" si="187"/>
        <v>68</v>
      </c>
      <c r="AF1202">
        <f t="shared" si="188"/>
        <v>-0.8</v>
      </c>
      <c r="AG1202">
        <f t="shared" si="189"/>
        <v>37.799999999999997</v>
      </c>
      <c r="AH1202">
        <f t="shared" si="190"/>
        <v>-0.2</v>
      </c>
      <c r="AJ1202" s="9">
        <v>463396</v>
      </c>
      <c r="AK1202" t="s">
        <v>3392</v>
      </c>
      <c r="AL1202" t="s">
        <v>6676</v>
      </c>
      <c r="AM1202" t="s">
        <v>4218</v>
      </c>
      <c r="AN1202" t="s">
        <v>6677</v>
      </c>
    </row>
    <row r="1203" spans="1:40" x14ac:dyDescent="0.3">
      <c r="A1203" t="s">
        <v>1117</v>
      </c>
      <c r="B1203" t="s">
        <v>1167</v>
      </c>
      <c r="C1203" s="10">
        <v>489298</v>
      </c>
      <c r="D1203">
        <v>9</v>
      </c>
      <c r="E1203">
        <v>37</v>
      </c>
      <c r="F1203">
        <v>93</v>
      </c>
      <c r="G1203">
        <v>116</v>
      </c>
      <c r="H1203">
        <v>0</v>
      </c>
      <c r="I1203">
        <v>46.2</v>
      </c>
      <c r="J1203">
        <v>0.1</v>
      </c>
      <c r="K1203">
        <v>38.700000000000003</v>
      </c>
      <c r="L1203">
        <v>0.3</v>
      </c>
      <c r="M1203">
        <v>47.4</v>
      </c>
      <c r="N1203">
        <v>-1.6</v>
      </c>
      <c r="O1203">
        <v>19</v>
      </c>
      <c r="P1203">
        <v>-0.3</v>
      </c>
      <c r="U1203" t="s">
        <v>1117</v>
      </c>
      <c r="V1203">
        <f t="shared" si="181"/>
        <v>489298</v>
      </c>
      <c r="W1203" t="str">
        <f t="shared" si="182"/>
        <v>Roger Neilson Public School</v>
      </c>
      <c r="X1203" t="str">
        <f>VLOOKUP($C1203,$AJ$3:$AN$4906,3,FALSE)</f>
        <v>550 Erskine Ave</v>
      </c>
      <c r="Y1203" t="str">
        <f>VLOOKUP($C1203,$AJ$3:$AN$4906,4,FALSE)</f>
        <v>Peterborough</v>
      </c>
      <c r="Z1203" t="str">
        <f>VLOOKUP($C1203,$AJ$3:$AN$4906,5,FALSE)</f>
        <v>K9J5T4</v>
      </c>
      <c r="AA1203">
        <f t="shared" si="183"/>
        <v>46.2</v>
      </c>
      <c r="AB1203">
        <f t="shared" si="184"/>
        <v>0.1</v>
      </c>
      <c r="AC1203">
        <f t="shared" si="185"/>
        <v>38.700000000000003</v>
      </c>
      <c r="AD1203">
        <f t="shared" si="186"/>
        <v>0.3</v>
      </c>
      <c r="AE1203">
        <f t="shared" si="187"/>
        <v>47.4</v>
      </c>
      <c r="AF1203">
        <f t="shared" si="188"/>
        <v>-1.6</v>
      </c>
      <c r="AG1203">
        <f t="shared" si="189"/>
        <v>19</v>
      </c>
      <c r="AH1203">
        <f t="shared" si="190"/>
        <v>-0.3</v>
      </c>
      <c r="AJ1203" s="9">
        <v>451177</v>
      </c>
      <c r="AK1203" t="s">
        <v>6678</v>
      </c>
      <c r="AL1203" t="s">
        <v>6679</v>
      </c>
      <c r="AM1203" t="s">
        <v>6288</v>
      </c>
      <c r="AN1203" t="s">
        <v>6680</v>
      </c>
    </row>
    <row r="1204" spans="1:40" x14ac:dyDescent="0.3">
      <c r="A1204" t="s">
        <v>1117</v>
      </c>
      <c r="B1204" t="s">
        <v>1168</v>
      </c>
      <c r="C1204" s="10">
        <v>491632</v>
      </c>
      <c r="D1204">
        <v>31</v>
      </c>
      <c r="E1204">
        <v>15</v>
      </c>
      <c r="F1204">
        <v>54</v>
      </c>
      <c r="G1204">
        <v>56</v>
      </c>
      <c r="H1204">
        <v>0</v>
      </c>
      <c r="I1204">
        <v>43.5</v>
      </c>
      <c r="J1204">
        <v>-1.5</v>
      </c>
      <c r="K1204">
        <v>33.299999999999997</v>
      </c>
      <c r="L1204">
        <v>-2.1</v>
      </c>
      <c r="M1204">
        <v>74.099999999999994</v>
      </c>
      <c r="N1204">
        <v>-0.4</v>
      </c>
      <c r="O1204">
        <v>30.4</v>
      </c>
      <c r="P1204">
        <v>-0.9</v>
      </c>
      <c r="U1204" t="s">
        <v>1117</v>
      </c>
      <c r="V1204">
        <f t="shared" si="181"/>
        <v>491632</v>
      </c>
      <c r="W1204" t="str">
        <f t="shared" si="182"/>
        <v>Roseneath Centennial Public School</v>
      </c>
      <c r="X1204" t="str">
        <f>VLOOKUP($C1204,$AJ$3:$AN$4906,3,FALSE)</f>
        <v>9047 County Rd 45</v>
      </c>
      <c r="Y1204" t="str">
        <f>VLOOKUP($C1204,$AJ$3:$AN$4906,4,FALSE)</f>
        <v>Roseneath</v>
      </c>
      <c r="Z1204" t="str">
        <f>VLOOKUP($C1204,$AJ$3:$AN$4906,5,FALSE)</f>
        <v>K0K2X0</v>
      </c>
      <c r="AA1204">
        <f t="shared" si="183"/>
        <v>43.5</v>
      </c>
      <c r="AB1204">
        <f t="shared" si="184"/>
        <v>-1.5</v>
      </c>
      <c r="AC1204">
        <f t="shared" si="185"/>
        <v>33.299999999999997</v>
      </c>
      <c r="AD1204">
        <f t="shared" si="186"/>
        <v>-2.1</v>
      </c>
      <c r="AE1204">
        <f t="shared" si="187"/>
        <v>74.099999999999994</v>
      </c>
      <c r="AF1204">
        <f t="shared" si="188"/>
        <v>-0.4</v>
      </c>
      <c r="AG1204">
        <f t="shared" si="189"/>
        <v>30.4</v>
      </c>
      <c r="AH1204">
        <f t="shared" si="190"/>
        <v>-0.9</v>
      </c>
      <c r="AJ1204" s="9">
        <v>937525</v>
      </c>
      <c r="AK1204" t="s">
        <v>6681</v>
      </c>
      <c r="AL1204" t="s">
        <v>6682</v>
      </c>
      <c r="AM1204" t="s">
        <v>4218</v>
      </c>
      <c r="AN1204" t="s">
        <v>6406</v>
      </c>
    </row>
    <row r="1205" spans="1:40" x14ac:dyDescent="0.3">
      <c r="A1205" t="s">
        <v>1117</v>
      </c>
      <c r="B1205" t="s">
        <v>1169</v>
      </c>
      <c r="C1205" s="10">
        <v>501557</v>
      </c>
      <c r="D1205">
        <v>39</v>
      </c>
      <c r="E1205">
        <v>17</v>
      </c>
      <c r="F1205">
        <v>86</v>
      </c>
      <c r="G1205">
        <v>62</v>
      </c>
      <c r="H1205">
        <v>0</v>
      </c>
      <c r="I1205">
        <v>52.3</v>
      </c>
      <c r="J1205">
        <v>-1.1000000000000001</v>
      </c>
      <c r="K1205">
        <v>52.3</v>
      </c>
      <c r="L1205">
        <v>-0.7</v>
      </c>
      <c r="M1205">
        <v>67.7</v>
      </c>
      <c r="N1205">
        <v>-1.4</v>
      </c>
      <c r="O1205">
        <v>38.700000000000003</v>
      </c>
      <c r="P1205">
        <v>-0.6</v>
      </c>
      <c r="U1205" t="s">
        <v>1117</v>
      </c>
      <c r="V1205">
        <f t="shared" si="181"/>
        <v>501557</v>
      </c>
      <c r="W1205" t="str">
        <f t="shared" si="182"/>
        <v>S T Worden Public School</v>
      </c>
      <c r="X1205" t="str">
        <f>VLOOKUP($C1205,$AJ$3:$AN$4906,3,FALSE)</f>
        <v>1462 Nash Rd</v>
      </c>
      <c r="Y1205" t="str">
        <f>VLOOKUP($C1205,$AJ$3:$AN$4906,4,FALSE)</f>
        <v>Courtice</v>
      </c>
      <c r="Z1205" t="str">
        <f>VLOOKUP($C1205,$AJ$3:$AN$4906,5,FALSE)</f>
        <v>L1E1S7</v>
      </c>
      <c r="AA1205">
        <f t="shared" si="183"/>
        <v>52.3</v>
      </c>
      <c r="AB1205">
        <f t="shared" si="184"/>
        <v>-1.1000000000000001</v>
      </c>
      <c r="AC1205">
        <f t="shared" si="185"/>
        <v>52.3</v>
      </c>
      <c r="AD1205">
        <f t="shared" si="186"/>
        <v>-0.7</v>
      </c>
      <c r="AE1205">
        <f t="shared" si="187"/>
        <v>67.7</v>
      </c>
      <c r="AF1205">
        <f t="shared" si="188"/>
        <v>-1.4</v>
      </c>
      <c r="AG1205">
        <f t="shared" si="189"/>
        <v>38.700000000000003</v>
      </c>
      <c r="AH1205">
        <f t="shared" si="190"/>
        <v>-0.6</v>
      </c>
      <c r="AJ1205" s="9">
        <v>336001</v>
      </c>
      <c r="AK1205" t="s">
        <v>3216</v>
      </c>
      <c r="AL1205" t="s">
        <v>6683</v>
      </c>
      <c r="AM1205" t="s">
        <v>4355</v>
      </c>
      <c r="AN1205" t="s">
        <v>6684</v>
      </c>
    </row>
    <row r="1206" spans="1:40" x14ac:dyDescent="0.3">
      <c r="A1206" t="s">
        <v>1117</v>
      </c>
      <c r="B1206" t="s">
        <v>1170</v>
      </c>
      <c r="C1206" s="10">
        <v>62340</v>
      </c>
      <c r="D1206">
        <v>25</v>
      </c>
      <c r="E1206">
        <v>19</v>
      </c>
      <c r="F1206">
        <v>84</v>
      </c>
      <c r="G1206">
        <v>54</v>
      </c>
      <c r="H1206">
        <v>0</v>
      </c>
      <c r="I1206">
        <v>64.900000000000006</v>
      </c>
      <c r="J1206">
        <v>0.3</v>
      </c>
      <c r="K1206">
        <v>57.1</v>
      </c>
      <c r="L1206">
        <v>0.3</v>
      </c>
      <c r="M1206">
        <v>60.2</v>
      </c>
      <c r="N1206">
        <v>-1.8</v>
      </c>
      <c r="O1206">
        <v>24.1</v>
      </c>
      <c r="P1206">
        <v>-1.1000000000000001</v>
      </c>
      <c r="U1206" t="s">
        <v>1117</v>
      </c>
      <c r="V1206">
        <f t="shared" si="181"/>
        <v>62340</v>
      </c>
      <c r="W1206" t="str">
        <f t="shared" si="182"/>
        <v>Smithfield Public School</v>
      </c>
      <c r="X1206" t="str">
        <f>VLOOKUP($C1206,$AJ$3:$AN$4906,3,FALSE)</f>
        <v>241 Drewery Street</v>
      </c>
      <c r="Y1206" t="str">
        <f>VLOOKUP($C1206,$AJ$3:$AN$4906,4,FALSE)</f>
        <v>Brighton</v>
      </c>
      <c r="Z1206" t="str">
        <f>VLOOKUP($C1206,$AJ$3:$AN$4906,5,FALSE)</f>
        <v>K0K1H0</v>
      </c>
      <c r="AA1206">
        <f t="shared" si="183"/>
        <v>64.900000000000006</v>
      </c>
      <c r="AB1206">
        <f t="shared" si="184"/>
        <v>0.3</v>
      </c>
      <c r="AC1206">
        <f t="shared" si="185"/>
        <v>57.1</v>
      </c>
      <c r="AD1206">
        <f t="shared" si="186"/>
        <v>0.3</v>
      </c>
      <c r="AE1206">
        <f t="shared" si="187"/>
        <v>60.2</v>
      </c>
      <c r="AF1206">
        <f t="shared" si="188"/>
        <v>-1.8</v>
      </c>
      <c r="AG1206">
        <f t="shared" si="189"/>
        <v>24.1</v>
      </c>
      <c r="AH1206">
        <f t="shared" si="190"/>
        <v>-1.1000000000000001</v>
      </c>
      <c r="AJ1206" s="9">
        <v>489336</v>
      </c>
      <c r="AK1206" t="s">
        <v>6685</v>
      </c>
      <c r="AL1206" t="s">
        <v>6686</v>
      </c>
      <c r="AM1206" t="s">
        <v>4433</v>
      </c>
      <c r="AN1206" t="s">
        <v>6687</v>
      </c>
    </row>
    <row r="1207" spans="1:40" x14ac:dyDescent="0.3">
      <c r="A1207" t="s">
        <v>1117</v>
      </c>
      <c r="B1207" t="s">
        <v>1171</v>
      </c>
      <c r="C1207" s="10">
        <v>527661</v>
      </c>
      <c r="D1207">
        <v>20</v>
      </c>
      <c r="E1207">
        <v>14</v>
      </c>
      <c r="F1207">
        <v>68</v>
      </c>
      <c r="G1207">
        <v>62</v>
      </c>
      <c r="H1207">
        <v>0</v>
      </c>
      <c r="I1207">
        <v>55.9</v>
      </c>
      <c r="J1207">
        <v>-0.4</v>
      </c>
      <c r="K1207">
        <v>52.9</v>
      </c>
      <c r="L1207">
        <v>0</v>
      </c>
      <c r="M1207">
        <v>75.8</v>
      </c>
      <c r="N1207">
        <v>0</v>
      </c>
      <c r="O1207">
        <v>35.5</v>
      </c>
      <c r="P1207">
        <v>-0.2</v>
      </c>
      <c r="U1207" t="s">
        <v>1117</v>
      </c>
      <c r="V1207">
        <f t="shared" si="181"/>
        <v>527661</v>
      </c>
      <c r="W1207" t="str">
        <f t="shared" si="182"/>
        <v>Spring Valley Public School</v>
      </c>
      <c r="X1207" t="str">
        <f>VLOOKUP($C1207,$AJ$3:$AN$4906,3,FALSE)</f>
        <v>212 County Rd 26</v>
      </c>
      <c r="Y1207" t="str">
        <f>VLOOKUP($C1207,$AJ$3:$AN$4906,4,FALSE)</f>
        <v>Brighton</v>
      </c>
      <c r="Z1207" t="str">
        <f>VLOOKUP($C1207,$AJ$3:$AN$4906,5,FALSE)</f>
        <v>K0K1H0</v>
      </c>
      <c r="AA1207">
        <f t="shared" si="183"/>
        <v>55.9</v>
      </c>
      <c r="AB1207">
        <f t="shared" si="184"/>
        <v>-0.4</v>
      </c>
      <c r="AC1207">
        <f t="shared" si="185"/>
        <v>52.9</v>
      </c>
      <c r="AD1207">
        <f t="shared" si="186"/>
        <v>0</v>
      </c>
      <c r="AE1207">
        <f t="shared" si="187"/>
        <v>75.8</v>
      </c>
      <c r="AF1207">
        <f t="shared" si="188"/>
        <v>0</v>
      </c>
      <c r="AG1207">
        <f t="shared" si="189"/>
        <v>35.5</v>
      </c>
      <c r="AH1207">
        <f t="shared" si="190"/>
        <v>-0.2</v>
      </c>
      <c r="AJ1207" s="9">
        <v>201258</v>
      </c>
      <c r="AK1207" t="s">
        <v>693</v>
      </c>
      <c r="AL1207" t="s">
        <v>6688</v>
      </c>
      <c r="AM1207" t="s">
        <v>4433</v>
      </c>
      <c r="AN1207" t="s">
        <v>6689</v>
      </c>
    </row>
    <row r="1208" spans="1:40" x14ac:dyDescent="0.3">
      <c r="A1208" t="s">
        <v>1117</v>
      </c>
      <c r="B1208" t="s">
        <v>1172</v>
      </c>
      <c r="C1208" s="10">
        <v>381233</v>
      </c>
      <c r="D1208">
        <v>20</v>
      </c>
      <c r="E1208">
        <v>15</v>
      </c>
      <c r="F1208">
        <v>78</v>
      </c>
      <c r="G1208">
        <v>66</v>
      </c>
      <c r="H1208">
        <v>0</v>
      </c>
      <c r="I1208">
        <v>60.3</v>
      </c>
      <c r="J1208">
        <v>-0.1</v>
      </c>
      <c r="K1208">
        <v>51.3</v>
      </c>
      <c r="L1208">
        <v>-0.3</v>
      </c>
      <c r="M1208">
        <v>83.3</v>
      </c>
      <c r="N1208">
        <v>0.8</v>
      </c>
      <c r="O1208">
        <v>39.4</v>
      </c>
      <c r="P1208">
        <v>0.1</v>
      </c>
      <c r="U1208" t="s">
        <v>1117</v>
      </c>
      <c r="V1208">
        <f t="shared" si="181"/>
        <v>381233</v>
      </c>
      <c r="W1208" t="str">
        <f t="shared" si="182"/>
        <v>Stockdale Public School</v>
      </c>
      <c r="X1208" t="str">
        <f>VLOOKUP($C1208,$AJ$3:$AN$4906,3,FALSE)</f>
        <v>994 Will Johnson Rd</v>
      </c>
      <c r="Y1208" t="str">
        <f>VLOOKUP($C1208,$AJ$3:$AN$4906,4,FALSE)</f>
        <v>Frankford</v>
      </c>
      <c r="Z1208" t="str">
        <f>VLOOKUP($C1208,$AJ$3:$AN$4906,5,FALSE)</f>
        <v>K0K2C0</v>
      </c>
      <c r="AA1208">
        <f t="shared" si="183"/>
        <v>60.3</v>
      </c>
      <c r="AB1208">
        <f t="shared" si="184"/>
        <v>-0.1</v>
      </c>
      <c r="AC1208">
        <f t="shared" si="185"/>
        <v>51.3</v>
      </c>
      <c r="AD1208">
        <f t="shared" si="186"/>
        <v>-0.3</v>
      </c>
      <c r="AE1208">
        <f t="shared" si="187"/>
        <v>83.3</v>
      </c>
      <c r="AF1208">
        <f t="shared" si="188"/>
        <v>0.8</v>
      </c>
      <c r="AG1208">
        <f t="shared" si="189"/>
        <v>39.4</v>
      </c>
      <c r="AH1208">
        <f t="shared" si="190"/>
        <v>0.1</v>
      </c>
      <c r="AJ1208" s="9">
        <v>490563</v>
      </c>
      <c r="AK1208" t="s">
        <v>6690</v>
      </c>
      <c r="AL1208" t="s">
        <v>6691</v>
      </c>
      <c r="AM1208" t="s">
        <v>4167</v>
      </c>
      <c r="AN1208" t="s">
        <v>6692</v>
      </c>
    </row>
    <row r="1209" spans="1:40" x14ac:dyDescent="0.3">
      <c r="A1209" t="s">
        <v>1117</v>
      </c>
      <c r="B1209" t="s">
        <v>706</v>
      </c>
      <c r="C1209" s="10">
        <v>551074</v>
      </c>
      <c r="D1209">
        <v>21</v>
      </c>
      <c r="E1209">
        <v>28</v>
      </c>
      <c r="F1209">
        <v>110</v>
      </c>
      <c r="G1209">
        <v>106</v>
      </c>
      <c r="H1209">
        <v>0</v>
      </c>
      <c r="I1209">
        <v>70.900000000000006</v>
      </c>
      <c r="J1209">
        <v>1.1000000000000001</v>
      </c>
      <c r="K1209">
        <v>69.099999999999994</v>
      </c>
      <c r="L1209">
        <v>1.8</v>
      </c>
      <c r="M1209">
        <v>63.7</v>
      </c>
      <c r="N1209">
        <v>-0.8</v>
      </c>
      <c r="O1209">
        <v>27.4</v>
      </c>
      <c r="P1209">
        <v>-0.5</v>
      </c>
      <c r="U1209" t="s">
        <v>1117</v>
      </c>
      <c r="V1209">
        <f t="shared" si="181"/>
        <v>551074</v>
      </c>
      <c r="W1209" t="str">
        <f t="shared" si="182"/>
        <v>Terry Fox Public School</v>
      </c>
      <c r="X1209" t="str">
        <f>VLOOKUP($C1209,$AJ$3:$AN$4906,3,FALSE)</f>
        <v>1065 Riddell Ave</v>
      </c>
      <c r="Y1209" t="str">
        <f>VLOOKUP($C1209,$AJ$3:$AN$4906,4,FALSE)</f>
        <v>Cobourg</v>
      </c>
      <c r="Z1209" t="str">
        <f>VLOOKUP($C1209,$AJ$3:$AN$4906,5,FALSE)</f>
        <v>K9A5N4</v>
      </c>
      <c r="AA1209">
        <f t="shared" si="183"/>
        <v>70.900000000000006</v>
      </c>
      <c r="AB1209">
        <f t="shared" si="184"/>
        <v>1.1000000000000001</v>
      </c>
      <c r="AC1209">
        <f t="shared" si="185"/>
        <v>69.099999999999994</v>
      </c>
      <c r="AD1209">
        <f t="shared" si="186"/>
        <v>1.8</v>
      </c>
      <c r="AE1209">
        <f t="shared" si="187"/>
        <v>63.7</v>
      </c>
      <c r="AF1209">
        <f t="shared" si="188"/>
        <v>-0.8</v>
      </c>
      <c r="AG1209">
        <f t="shared" si="189"/>
        <v>27.4</v>
      </c>
      <c r="AH1209">
        <f t="shared" si="190"/>
        <v>-0.5</v>
      </c>
      <c r="AJ1209" s="9">
        <v>509736</v>
      </c>
      <c r="AK1209" t="s">
        <v>6693</v>
      </c>
      <c r="AL1209" t="s">
        <v>6694</v>
      </c>
      <c r="AM1209" t="s">
        <v>6288</v>
      </c>
      <c r="AN1209" t="s">
        <v>6695</v>
      </c>
    </row>
    <row r="1210" spans="1:40" x14ac:dyDescent="0.3">
      <c r="A1210" t="s">
        <v>1117</v>
      </c>
      <c r="B1210" t="s">
        <v>1173</v>
      </c>
      <c r="C1210" s="10">
        <v>110728</v>
      </c>
      <c r="D1210">
        <v>37</v>
      </c>
      <c r="E1210">
        <v>12</v>
      </c>
      <c r="G1210">
        <v>173</v>
      </c>
      <c r="H1210">
        <v>1</v>
      </c>
      <c r="M1210">
        <v>82.1</v>
      </c>
      <c r="N1210">
        <v>0.6</v>
      </c>
      <c r="O1210">
        <v>39.9</v>
      </c>
      <c r="P1210">
        <v>-0.2</v>
      </c>
      <c r="U1210" t="s">
        <v>1117</v>
      </c>
      <c r="V1210">
        <f t="shared" si="181"/>
        <v>110728</v>
      </c>
      <c r="W1210" t="str">
        <f t="shared" si="182"/>
        <v>The Pines Sr. Public School</v>
      </c>
      <c r="X1210" t="str">
        <f>VLOOKUP($C1210,$AJ$3:$AN$4906,3,FALSE)</f>
        <v>3421 Highway 35 115 Hwy</v>
      </c>
      <c r="Y1210" t="str">
        <f>VLOOKUP($C1210,$AJ$3:$AN$4906,4,FALSE)</f>
        <v>Newcastle</v>
      </c>
      <c r="Z1210" t="str">
        <f>VLOOKUP($C1210,$AJ$3:$AN$4906,5,FALSE)</f>
        <v>L1B0R7</v>
      </c>
      <c r="AA1210">
        <f t="shared" si="183"/>
        <v>0</v>
      </c>
      <c r="AB1210">
        <f t="shared" si="184"/>
        <v>0</v>
      </c>
      <c r="AC1210">
        <f t="shared" si="185"/>
        <v>0</v>
      </c>
      <c r="AD1210">
        <f t="shared" si="186"/>
        <v>0</v>
      </c>
      <c r="AE1210">
        <f t="shared" si="187"/>
        <v>82.1</v>
      </c>
      <c r="AF1210">
        <f t="shared" si="188"/>
        <v>0.6</v>
      </c>
      <c r="AG1210">
        <f t="shared" si="189"/>
        <v>39.9</v>
      </c>
      <c r="AH1210">
        <f t="shared" si="190"/>
        <v>-0.2</v>
      </c>
      <c r="AJ1210" s="9">
        <v>503720</v>
      </c>
      <c r="AK1210" t="s">
        <v>6696</v>
      </c>
      <c r="AL1210" t="s">
        <v>6697</v>
      </c>
      <c r="AM1210" t="s">
        <v>6698</v>
      </c>
      <c r="AN1210" t="s">
        <v>6699</v>
      </c>
    </row>
    <row r="1211" spans="1:40" x14ac:dyDescent="0.3">
      <c r="A1211" t="s">
        <v>1117</v>
      </c>
      <c r="B1211" t="s">
        <v>713</v>
      </c>
      <c r="C1211" s="10">
        <v>578053</v>
      </c>
      <c r="D1211">
        <v>27</v>
      </c>
      <c r="E1211">
        <v>22</v>
      </c>
      <c r="F1211">
        <v>106</v>
      </c>
      <c r="G1211">
        <v>106</v>
      </c>
      <c r="H1211">
        <v>0</v>
      </c>
      <c r="I1211">
        <v>71.2</v>
      </c>
      <c r="J1211">
        <v>0.8</v>
      </c>
      <c r="K1211">
        <v>68.900000000000006</v>
      </c>
      <c r="L1211">
        <v>1.3</v>
      </c>
      <c r="M1211">
        <v>57.1</v>
      </c>
      <c r="N1211">
        <v>-2</v>
      </c>
      <c r="O1211">
        <v>24.5</v>
      </c>
      <c r="P1211">
        <v>-1.1000000000000001</v>
      </c>
      <c r="U1211" t="s">
        <v>1117</v>
      </c>
      <c r="V1211">
        <f t="shared" si="181"/>
        <v>578053</v>
      </c>
      <c r="W1211" t="str">
        <f t="shared" si="182"/>
        <v>Vincent Massey Public School</v>
      </c>
      <c r="X1211" t="str">
        <f>VLOOKUP($C1211,$AJ$3:$AN$4906,3,FALSE)</f>
        <v>10 Church St</v>
      </c>
      <c r="Y1211" t="str">
        <f>VLOOKUP($C1211,$AJ$3:$AN$4906,4,FALSE)</f>
        <v>Bowmanville</v>
      </c>
      <c r="Z1211" t="str">
        <f>VLOOKUP($C1211,$AJ$3:$AN$4906,5,FALSE)</f>
        <v>L1C1S3</v>
      </c>
      <c r="AA1211">
        <f t="shared" si="183"/>
        <v>71.2</v>
      </c>
      <c r="AB1211">
        <f t="shared" si="184"/>
        <v>0.8</v>
      </c>
      <c r="AC1211">
        <f t="shared" si="185"/>
        <v>68.900000000000006</v>
      </c>
      <c r="AD1211">
        <f t="shared" si="186"/>
        <v>1.3</v>
      </c>
      <c r="AE1211">
        <f t="shared" si="187"/>
        <v>57.1</v>
      </c>
      <c r="AF1211">
        <f t="shared" si="188"/>
        <v>-2</v>
      </c>
      <c r="AG1211">
        <f t="shared" si="189"/>
        <v>24.5</v>
      </c>
      <c r="AH1211">
        <f t="shared" si="190"/>
        <v>-1.1000000000000001</v>
      </c>
      <c r="AJ1211" s="9">
        <v>197235</v>
      </c>
      <c r="AK1211" t="s">
        <v>6700</v>
      </c>
      <c r="AL1211" t="s">
        <v>6701</v>
      </c>
      <c r="AM1211" t="s">
        <v>4218</v>
      </c>
      <c r="AN1211" t="s">
        <v>6702</v>
      </c>
    </row>
    <row r="1212" spans="1:40" x14ac:dyDescent="0.3">
      <c r="A1212" t="s">
        <v>1117</v>
      </c>
      <c r="B1212" t="s">
        <v>1174</v>
      </c>
      <c r="C1212" s="10">
        <v>587150</v>
      </c>
      <c r="D1212">
        <v>32</v>
      </c>
      <c r="E1212">
        <v>6</v>
      </c>
      <c r="F1212">
        <v>38</v>
      </c>
      <c r="G1212">
        <v>44</v>
      </c>
      <c r="H1212">
        <v>0</v>
      </c>
      <c r="I1212">
        <v>43.4</v>
      </c>
      <c r="J1212">
        <v>-1.8</v>
      </c>
      <c r="K1212">
        <v>39.5</v>
      </c>
      <c r="L1212">
        <v>-1.9</v>
      </c>
      <c r="M1212">
        <v>62.5</v>
      </c>
      <c r="N1212">
        <v>-2.2000000000000002</v>
      </c>
      <c r="O1212">
        <v>25</v>
      </c>
      <c r="P1212">
        <v>-1.8</v>
      </c>
      <c r="U1212" t="s">
        <v>1117</v>
      </c>
      <c r="V1212">
        <f t="shared" si="181"/>
        <v>587150</v>
      </c>
      <c r="W1212" t="str">
        <f t="shared" si="182"/>
        <v>Warsaw Public School</v>
      </c>
      <c r="X1212" t="str">
        <f>VLOOKUP($C1212,$AJ$3:$AN$4906,3,FALSE)</f>
        <v>975 English Line S Line</v>
      </c>
      <c r="Y1212" t="str">
        <f>VLOOKUP($C1212,$AJ$3:$AN$4906,4,FALSE)</f>
        <v>Warsaw</v>
      </c>
      <c r="Z1212" t="str">
        <f>VLOOKUP($C1212,$AJ$3:$AN$4906,5,FALSE)</f>
        <v>K0L3A0</v>
      </c>
      <c r="AA1212">
        <f t="shared" si="183"/>
        <v>43.4</v>
      </c>
      <c r="AB1212">
        <f t="shared" si="184"/>
        <v>-1.8</v>
      </c>
      <c r="AC1212">
        <f t="shared" si="185"/>
        <v>39.5</v>
      </c>
      <c r="AD1212">
        <f t="shared" si="186"/>
        <v>-1.9</v>
      </c>
      <c r="AE1212">
        <f t="shared" si="187"/>
        <v>62.5</v>
      </c>
      <c r="AF1212">
        <f t="shared" si="188"/>
        <v>-2.2000000000000002</v>
      </c>
      <c r="AG1212">
        <f t="shared" si="189"/>
        <v>25</v>
      </c>
      <c r="AH1212">
        <f t="shared" si="190"/>
        <v>-1.8</v>
      </c>
      <c r="AJ1212" s="9">
        <v>531049</v>
      </c>
      <c r="AK1212" t="s">
        <v>699</v>
      </c>
      <c r="AL1212" t="s">
        <v>6703</v>
      </c>
      <c r="AM1212" t="s">
        <v>6427</v>
      </c>
      <c r="AN1212" t="s">
        <v>6704</v>
      </c>
    </row>
    <row r="1213" spans="1:40" x14ac:dyDescent="0.3">
      <c r="A1213" t="s">
        <v>1117</v>
      </c>
      <c r="B1213" t="s">
        <v>1175</v>
      </c>
      <c r="C1213" s="10">
        <v>587443</v>
      </c>
      <c r="D1213">
        <v>29</v>
      </c>
      <c r="E1213">
        <v>24</v>
      </c>
      <c r="F1213">
        <v>107</v>
      </c>
      <c r="G1213">
        <v>94</v>
      </c>
      <c r="H1213">
        <v>0</v>
      </c>
      <c r="I1213">
        <v>48.6</v>
      </c>
      <c r="J1213">
        <v>-1</v>
      </c>
      <c r="K1213">
        <v>44.9</v>
      </c>
      <c r="L1213">
        <v>-0.7</v>
      </c>
      <c r="M1213">
        <v>62.8</v>
      </c>
      <c r="N1213">
        <v>-1.6</v>
      </c>
      <c r="O1213">
        <v>27.7</v>
      </c>
      <c r="P1213">
        <v>-0.9</v>
      </c>
      <c r="U1213" t="s">
        <v>1117</v>
      </c>
      <c r="V1213">
        <f t="shared" si="181"/>
        <v>587443</v>
      </c>
      <c r="W1213" t="str">
        <f t="shared" si="182"/>
        <v>Waverley Public School</v>
      </c>
      <c r="X1213" t="str">
        <f>VLOOKUP($C1213,$AJ$3:$AN$4906,3,FALSE)</f>
        <v>168 Waverley Rd</v>
      </c>
      <c r="Y1213" t="str">
        <f>VLOOKUP($C1213,$AJ$3:$AN$4906,4,FALSE)</f>
        <v>Bowmanville</v>
      </c>
      <c r="Z1213" t="str">
        <f>VLOOKUP($C1213,$AJ$3:$AN$4906,5,FALSE)</f>
        <v>L1C3Y8</v>
      </c>
      <c r="AA1213">
        <f t="shared" si="183"/>
        <v>48.6</v>
      </c>
      <c r="AB1213">
        <f t="shared" si="184"/>
        <v>-1</v>
      </c>
      <c r="AC1213">
        <f t="shared" si="185"/>
        <v>44.9</v>
      </c>
      <c r="AD1213">
        <f t="shared" si="186"/>
        <v>-0.7</v>
      </c>
      <c r="AE1213">
        <f t="shared" si="187"/>
        <v>62.8</v>
      </c>
      <c r="AF1213">
        <f t="shared" si="188"/>
        <v>-1.6</v>
      </c>
      <c r="AG1213">
        <f t="shared" si="189"/>
        <v>27.7</v>
      </c>
      <c r="AH1213">
        <f t="shared" si="190"/>
        <v>-0.9</v>
      </c>
      <c r="AJ1213" s="9">
        <v>941603</v>
      </c>
      <c r="AK1213" t="s">
        <v>6705</v>
      </c>
      <c r="AL1213" t="s">
        <v>6706</v>
      </c>
      <c r="AM1213" t="s">
        <v>4355</v>
      </c>
      <c r="AN1213" t="s">
        <v>6707</v>
      </c>
    </row>
    <row r="1214" spans="1:40" x14ac:dyDescent="0.3">
      <c r="A1214" t="s">
        <v>1117</v>
      </c>
      <c r="B1214" t="s">
        <v>453</v>
      </c>
      <c r="C1214" s="10">
        <v>602361</v>
      </c>
      <c r="D1214">
        <v>53</v>
      </c>
      <c r="E1214">
        <v>16</v>
      </c>
      <c r="F1214">
        <v>209</v>
      </c>
      <c r="G1214">
        <v>179</v>
      </c>
      <c r="H1214">
        <v>0</v>
      </c>
      <c r="I1214">
        <v>67</v>
      </c>
      <c r="J1214">
        <v>-0.2</v>
      </c>
      <c r="K1214">
        <v>59.3</v>
      </c>
      <c r="L1214">
        <v>-0.5</v>
      </c>
      <c r="M1214">
        <v>82.1</v>
      </c>
      <c r="N1214">
        <v>-0.3</v>
      </c>
      <c r="O1214">
        <v>54.2</v>
      </c>
      <c r="P1214">
        <v>0</v>
      </c>
      <c r="U1214" t="s">
        <v>1117</v>
      </c>
      <c r="V1214">
        <f t="shared" si="181"/>
        <v>602361</v>
      </c>
      <c r="W1214" t="str">
        <f t="shared" si="182"/>
        <v>Westmount Public School</v>
      </c>
      <c r="X1214" t="str">
        <f>VLOOKUP($C1214,$AJ$3:$AN$4906,3,FALSE)</f>
        <v>1520 Sherwood Cres</v>
      </c>
      <c r="Y1214" t="str">
        <f>VLOOKUP($C1214,$AJ$3:$AN$4906,4,FALSE)</f>
        <v>Peterborough</v>
      </c>
      <c r="Z1214" t="str">
        <f>VLOOKUP($C1214,$AJ$3:$AN$4906,5,FALSE)</f>
        <v>K9J6T8</v>
      </c>
      <c r="AA1214">
        <f t="shared" si="183"/>
        <v>67</v>
      </c>
      <c r="AB1214">
        <f t="shared" si="184"/>
        <v>-0.2</v>
      </c>
      <c r="AC1214">
        <f t="shared" si="185"/>
        <v>59.3</v>
      </c>
      <c r="AD1214">
        <f t="shared" si="186"/>
        <v>-0.5</v>
      </c>
      <c r="AE1214">
        <f t="shared" si="187"/>
        <v>82.1</v>
      </c>
      <c r="AF1214">
        <f t="shared" si="188"/>
        <v>-0.3</v>
      </c>
      <c r="AG1214">
        <f t="shared" si="189"/>
        <v>54.2</v>
      </c>
      <c r="AH1214">
        <f t="shared" si="190"/>
        <v>0</v>
      </c>
      <c r="AJ1214" s="9">
        <v>520225</v>
      </c>
      <c r="AK1214" t="s">
        <v>6708</v>
      </c>
      <c r="AL1214" t="s">
        <v>6709</v>
      </c>
      <c r="AM1214" t="s">
        <v>4355</v>
      </c>
      <c r="AN1214" t="s">
        <v>6710</v>
      </c>
    </row>
    <row r="1215" spans="1:40" x14ac:dyDescent="0.3">
      <c r="A1215" t="s">
        <v>1176</v>
      </c>
      <c r="B1215" t="s">
        <v>1177</v>
      </c>
      <c r="C1215" s="10">
        <v>190390</v>
      </c>
      <c r="D1215">
        <v>19</v>
      </c>
      <c r="E1215">
        <v>34</v>
      </c>
      <c r="F1215">
        <v>51</v>
      </c>
      <c r="G1215">
        <v>67</v>
      </c>
      <c r="H1215">
        <v>0</v>
      </c>
      <c r="I1215">
        <v>26.5</v>
      </c>
      <c r="J1215">
        <v>-2</v>
      </c>
      <c r="K1215">
        <v>21.6</v>
      </c>
      <c r="L1215">
        <v>-1.8</v>
      </c>
      <c r="M1215">
        <v>41</v>
      </c>
      <c r="N1215">
        <v>-3.2</v>
      </c>
      <c r="O1215">
        <v>14.9</v>
      </c>
      <c r="P1215">
        <v>-1.1000000000000001</v>
      </c>
      <c r="U1215" t="s">
        <v>1176</v>
      </c>
      <c r="V1215">
        <f t="shared" si="181"/>
        <v>190390</v>
      </c>
      <c r="W1215" t="str">
        <f t="shared" si="182"/>
        <v>Evergreen Public School</v>
      </c>
      <c r="X1215" t="str">
        <f>VLOOKUP($C1215,$AJ$3:$AN$4906,3,FALSE)</f>
        <v>675 Brinkman Rd</v>
      </c>
      <c r="Y1215" t="str">
        <f>VLOOKUP($C1215,$AJ$3:$AN$4906,4,FALSE)</f>
        <v>Kenora</v>
      </c>
      <c r="Z1215" t="str">
        <f>VLOOKUP($C1215,$AJ$3:$AN$4906,5,FALSE)</f>
        <v>P9N2R5</v>
      </c>
      <c r="AA1215">
        <f t="shared" si="183"/>
        <v>26.5</v>
      </c>
      <c r="AB1215">
        <f t="shared" si="184"/>
        <v>-2</v>
      </c>
      <c r="AC1215">
        <f t="shared" si="185"/>
        <v>21.6</v>
      </c>
      <c r="AD1215">
        <f t="shared" si="186"/>
        <v>-1.8</v>
      </c>
      <c r="AE1215">
        <f t="shared" si="187"/>
        <v>41</v>
      </c>
      <c r="AF1215">
        <f t="shared" si="188"/>
        <v>-3.2</v>
      </c>
      <c r="AG1215">
        <f t="shared" si="189"/>
        <v>14.9</v>
      </c>
      <c r="AH1215">
        <f t="shared" si="190"/>
        <v>-1.1000000000000001</v>
      </c>
      <c r="AJ1215" s="9">
        <v>622044</v>
      </c>
      <c r="AK1215" t="s">
        <v>6711</v>
      </c>
      <c r="AL1215" t="s">
        <v>6712</v>
      </c>
      <c r="AM1215" t="s">
        <v>4355</v>
      </c>
      <c r="AN1215" t="s">
        <v>6713</v>
      </c>
    </row>
    <row r="1216" spans="1:40" x14ac:dyDescent="0.3">
      <c r="A1216" t="s">
        <v>1176</v>
      </c>
      <c r="B1216" t="s">
        <v>1178</v>
      </c>
      <c r="C1216" s="10">
        <v>30759</v>
      </c>
      <c r="D1216">
        <v>29</v>
      </c>
      <c r="E1216">
        <v>14</v>
      </c>
      <c r="F1216">
        <v>48</v>
      </c>
      <c r="G1216">
        <v>62</v>
      </c>
      <c r="H1216">
        <v>0</v>
      </c>
      <c r="I1216">
        <v>61.5</v>
      </c>
      <c r="J1216">
        <v>-0.1</v>
      </c>
      <c r="K1216">
        <v>58.3</v>
      </c>
      <c r="L1216">
        <v>0.2</v>
      </c>
      <c r="M1216">
        <v>83.1</v>
      </c>
      <c r="N1216">
        <v>0.5</v>
      </c>
      <c r="O1216">
        <v>37.1</v>
      </c>
      <c r="P1216">
        <v>-0.4</v>
      </c>
      <c r="U1216" t="s">
        <v>1176</v>
      </c>
      <c r="V1216">
        <f t="shared" si="181"/>
        <v>30759</v>
      </c>
      <c r="W1216" t="str">
        <f t="shared" si="182"/>
        <v>Golden Learning Centre</v>
      </c>
      <c r="X1216" t="str">
        <f>VLOOKUP($C1216,$AJ$3:$AN$4906,3,FALSE)</f>
        <v>16 Eric Radford Way</v>
      </c>
      <c r="Y1216" t="str">
        <f>VLOOKUP($C1216,$AJ$3:$AN$4906,4,FALSE)</f>
        <v>Balmertown</v>
      </c>
      <c r="Z1216" t="str">
        <f>VLOOKUP($C1216,$AJ$3:$AN$4906,5,FALSE)</f>
        <v>P0V1C0</v>
      </c>
      <c r="AA1216">
        <f t="shared" si="183"/>
        <v>61.5</v>
      </c>
      <c r="AB1216">
        <f t="shared" si="184"/>
        <v>-0.1</v>
      </c>
      <c r="AC1216">
        <f t="shared" si="185"/>
        <v>58.3</v>
      </c>
      <c r="AD1216">
        <f t="shared" si="186"/>
        <v>0.2</v>
      </c>
      <c r="AE1216">
        <f t="shared" si="187"/>
        <v>83.1</v>
      </c>
      <c r="AF1216">
        <f t="shared" si="188"/>
        <v>0.5</v>
      </c>
      <c r="AG1216">
        <f t="shared" si="189"/>
        <v>37.1</v>
      </c>
      <c r="AH1216">
        <f t="shared" si="190"/>
        <v>-0.4</v>
      </c>
      <c r="AJ1216" s="9">
        <v>526673</v>
      </c>
      <c r="AK1216" t="s">
        <v>6714</v>
      </c>
      <c r="AL1216" t="s">
        <v>6715</v>
      </c>
      <c r="AM1216" t="s">
        <v>4433</v>
      </c>
      <c r="AN1216" t="s">
        <v>6716</v>
      </c>
    </row>
    <row r="1217" spans="1:40" x14ac:dyDescent="0.3">
      <c r="A1217" t="s">
        <v>1176</v>
      </c>
      <c r="B1217" t="s">
        <v>1179</v>
      </c>
      <c r="C1217" s="10">
        <v>275026</v>
      </c>
      <c r="D1217">
        <v>8</v>
      </c>
      <c r="E1217">
        <v>25</v>
      </c>
      <c r="F1217">
        <v>22</v>
      </c>
      <c r="H1217">
        <v>0</v>
      </c>
      <c r="U1217" t="s">
        <v>1176</v>
      </c>
      <c r="V1217">
        <f t="shared" si="181"/>
        <v>275026</v>
      </c>
      <c r="W1217" t="str">
        <f t="shared" si="182"/>
        <v>Ignace Elementary School</v>
      </c>
      <c r="X1217" t="str">
        <f>VLOOKUP($C1217,$AJ$3:$AN$4906,3,FALSE)</f>
        <v>194 Davy Lake Rd</v>
      </c>
      <c r="Y1217" t="str">
        <f>VLOOKUP($C1217,$AJ$3:$AN$4906,4,FALSE)</f>
        <v>Ignace</v>
      </c>
      <c r="Z1217" t="str">
        <f>VLOOKUP($C1217,$AJ$3:$AN$4906,5,FALSE)</f>
        <v>P0T1T0</v>
      </c>
      <c r="AA1217">
        <f t="shared" si="183"/>
        <v>0</v>
      </c>
      <c r="AB1217">
        <f t="shared" si="184"/>
        <v>0</v>
      </c>
      <c r="AC1217">
        <f t="shared" si="185"/>
        <v>0</v>
      </c>
      <c r="AD1217">
        <f t="shared" si="186"/>
        <v>0</v>
      </c>
      <c r="AE1217">
        <f t="shared" si="187"/>
        <v>0</v>
      </c>
      <c r="AF1217">
        <f t="shared" si="188"/>
        <v>0</v>
      </c>
      <c r="AG1217">
        <f t="shared" si="189"/>
        <v>0</v>
      </c>
      <c r="AH1217">
        <f t="shared" si="190"/>
        <v>0</v>
      </c>
      <c r="AJ1217" s="9">
        <v>536512</v>
      </c>
      <c r="AK1217" t="s">
        <v>6717</v>
      </c>
      <c r="AL1217" t="s">
        <v>6718</v>
      </c>
      <c r="AM1217" t="s">
        <v>4218</v>
      </c>
      <c r="AN1217" t="s">
        <v>6719</v>
      </c>
    </row>
    <row r="1218" spans="1:40" x14ac:dyDescent="0.3">
      <c r="A1218" t="s">
        <v>1176</v>
      </c>
      <c r="B1218" t="s">
        <v>1180</v>
      </c>
      <c r="C1218" s="10">
        <v>288675</v>
      </c>
      <c r="D1218">
        <v>28</v>
      </c>
      <c r="E1218">
        <v>17</v>
      </c>
      <c r="F1218">
        <v>59</v>
      </c>
      <c r="H1218">
        <v>0</v>
      </c>
      <c r="I1218">
        <v>50</v>
      </c>
      <c r="J1218">
        <v>-1</v>
      </c>
      <c r="K1218">
        <v>33.9</v>
      </c>
      <c r="L1218">
        <v>-1.8</v>
      </c>
      <c r="U1218" t="s">
        <v>1176</v>
      </c>
      <c r="V1218">
        <f t="shared" si="181"/>
        <v>288675</v>
      </c>
      <c r="W1218" t="str">
        <f t="shared" si="182"/>
        <v>Keewatin Public School</v>
      </c>
      <c r="X1218" t="str">
        <f>VLOOKUP($C1218,$AJ$3:$AN$4906,3,FALSE)</f>
        <v>330 Mill St</v>
      </c>
      <c r="Y1218" t="str">
        <f>VLOOKUP($C1218,$AJ$3:$AN$4906,4,FALSE)</f>
        <v>Keewatin</v>
      </c>
      <c r="Z1218" t="str">
        <f>VLOOKUP($C1218,$AJ$3:$AN$4906,5,FALSE)</f>
        <v>P0X1C0</v>
      </c>
      <c r="AA1218">
        <f t="shared" si="183"/>
        <v>50</v>
      </c>
      <c r="AB1218">
        <f t="shared" si="184"/>
        <v>-1</v>
      </c>
      <c r="AC1218">
        <f t="shared" si="185"/>
        <v>33.9</v>
      </c>
      <c r="AD1218">
        <f t="shared" si="186"/>
        <v>-1.8</v>
      </c>
      <c r="AE1218">
        <f t="shared" si="187"/>
        <v>0</v>
      </c>
      <c r="AF1218">
        <f t="shared" si="188"/>
        <v>0</v>
      </c>
      <c r="AG1218">
        <f t="shared" si="189"/>
        <v>0</v>
      </c>
      <c r="AH1218">
        <f t="shared" si="190"/>
        <v>0</v>
      </c>
      <c r="AJ1218" s="9">
        <v>542148</v>
      </c>
      <c r="AK1218" t="s">
        <v>6720</v>
      </c>
      <c r="AL1218" t="s">
        <v>6721</v>
      </c>
      <c r="AM1218" t="s">
        <v>6722</v>
      </c>
      <c r="AN1218" t="s">
        <v>6723</v>
      </c>
    </row>
    <row r="1219" spans="1:40" x14ac:dyDescent="0.3">
      <c r="A1219" t="s">
        <v>1176</v>
      </c>
      <c r="B1219" t="s">
        <v>1181</v>
      </c>
      <c r="C1219" s="10">
        <v>296996</v>
      </c>
      <c r="D1219">
        <v>25</v>
      </c>
      <c r="E1219">
        <v>24</v>
      </c>
      <c r="F1219">
        <v>99</v>
      </c>
      <c r="G1219">
        <v>98</v>
      </c>
      <c r="H1219">
        <v>0</v>
      </c>
      <c r="I1219">
        <v>42.9</v>
      </c>
      <c r="J1219">
        <v>-1.2</v>
      </c>
      <c r="K1219">
        <v>33.299999999999997</v>
      </c>
      <c r="L1219">
        <v>-1.5</v>
      </c>
      <c r="M1219">
        <v>66.3</v>
      </c>
      <c r="N1219">
        <v>-0.9</v>
      </c>
      <c r="O1219">
        <v>27.6</v>
      </c>
      <c r="P1219">
        <v>-0.6</v>
      </c>
      <c r="U1219" t="s">
        <v>1176</v>
      </c>
      <c r="V1219">
        <f t="shared" si="181"/>
        <v>296996</v>
      </c>
      <c r="W1219" t="str">
        <f t="shared" si="182"/>
        <v>King George VI Public School</v>
      </c>
      <c r="X1219" t="str">
        <f>VLOOKUP($C1219,$AJ$3:$AN$4906,3,FALSE)</f>
        <v>320 Sixth Ave S</v>
      </c>
      <c r="Y1219" t="str">
        <f>VLOOKUP($C1219,$AJ$3:$AN$4906,4,FALSE)</f>
        <v>Kenora</v>
      </c>
      <c r="Z1219" t="str">
        <f>VLOOKUP($C1219,$AJ$3:$AN$4906,5,FALSE)</f>
        <v>P9N2C3</v>
      </c>
      <c r="AA1219">
        <f t="shared" si="183"/>
        <v>42.9</v>
      </c>
      <c r="AB1219">
        <f t="shared" si="184"/>
        <v>-1.2</v>
      </c>
      <c r="AC1219">
        <f t="shared" si="185"/>
        <v>33.299999999999997</v>
      </c>
      <c r="AD1219">
        <f t="shared" si="186"/>
        <v>-1.5</v>
      </c>
      <c r="AE1219">
        <f t="shared" si="187"/>
        <v>66.3</v>
      </c>
      <c r="AF1219">
        <f t="shared" si="188"/>
        <v>-0.9</v>
      </c>
      <c r="AG1219">
        <f t="shared" si="189"/>
        <v>27.6</v>
      </c>
      <c r="AH1219">
        <f t="shared" si="190"/>
        <v>-0.6</v>
      </c>
      <c r="AJ1219" s="9">
        <v>543861</v>
      </c>
      <c r="AK1219" t="s">
        <v>6724</v>
      </c>
      <c r="AL1219" t="s">
        <v>6725</v>
      </c>
      <c r="AM1219" t="s">
        <v>4218</v>
      </c>
      <c r="AN1219" t="s">
        <v>6726</v>
      </c>
    </row>
    <row r="1220" spans="1:40" x14ac:dyDescent="0.3">
      <c r="A1220" t="s">
        <v>1176</v>
      </c>
      <c r="B1220" t="s">
        <v>1182</v>
      </c>
      <c r="C1220" s="10">
        <v>406929</v>
      </c>
      <c r="D1220">
        <v>16</v>
      </c>
      <c r="E1220">
        <v>13</v>
      </c>
      <c r="F1220">
        <v>92</v>
      </c>
      <c r="G1220">
        <v>84</v>
      </c>
      <c r="H1220">
        <v>0</v>
      </c>
      <c r="I1220">
        <v>73.400000000000006</v>
      </c>
      <c r="J1220">
        <v>1</v>
      </c>
      <c r="K1220">
        <v>57.6</v>
      </c>
      <c r="L1220">
        <v>0.4</v>
      </c>
      <c r="M1220">
        <v>93.5</v>
      </c>
      <c r="N1220">
        <v>2</v>
      </c>
      <c r="O1220">
        <v>72.599999999999994</v>
      </c>
      <c r="P1220">
        <v>2.9</v>
      </c>
      <c r="U1220" t="s">
        <v>1176</v>
      </c>
      <c r="V1220">
        <f t="shared" ref="V1220:V1283" si="191">VLOOKUP(C1220,$AJ$3:$AN$4906,1,FALSE)</f>
        <v>406929</v>
      </c>
      <c r="W1220" t="str">
        <f t="shared" ref="W1220:W1283" si="192">VLOOKUP(C1220,$AJ$3:$AN$4906,2,FALSE)</f>
        <v>New Prospect Public School</v>
      </c>
      <c r="X1220" t="str">
        <f>VLOOKUP($C1220,$AJ$3:$AN$4906,3,FALSE)</f>
        <v>289 Wice Rd</v>
      </c>
      <c r="Y1220" t="str">
        <f>VLOOKUP($C1220,$AJ$3:$AN$4906,4,FALSE)</f>
        <v>Dryden</v>
      </c>
      <c r="Z1220" t="str">
        <f>VLOOKUP($C1220,$AJ$3:$AN$4906,5,FALSE)</f>
        <v>P8N3H6</v>
      </c>
      <c r="AA1220">
        <f t="shared" ref="AA1220:AA1283" si="193">I1220</f>
        <v>73.400000000000006</v>
      </c>
      <c r="AB1220">
        <f t="shared" ref="AB1220:AB1283" si="194">J1220</f>
        <v>1</v>
      </c>
      <c r="AC1220">
        <f t="shared" ref="AC1220:AC1283" si="195">K1220</f>
        <v>57.6</v>
      </c>
      <c r="AD1220">
        <f t="shared" ref="AD1220:AD1283" si="196">L1220</f>
        <v>0.4</v>
      </c>
      <c r="AE1220">
        <f t="shared" ref="AE1220:AE1283" si="197">M1220</f>
        <v>93.5</v>
      </c>
      <c r="AF1220">
        <f t="shared" ref="AF1220:AF1283" si="198">N1220</f>
        <v>2</v>
      </c>
      <c r="AG1220">
        <f t="shared" ref="AG1220:AG1283" si="199">O1220</f>
        <v>72.599999999999994</v>
      </c>
      <c r="AH1220">
        <f t="shared" ref="AH1220:AH1283" si="200">P1220</f>
        <v>2.9</v>
      </c>
      <c r="AJ1220" s="9">
        <v>551066</v>
      </c>
      <c r="AK1220" t="s">
        <v>6727</v>
      </c>
      <c r="AL1220" t="s">
        <v>6728</v>
      </c>
      <c r="AM1220" t="s">
        <v>6411</v>
      </c>
      <c r="AN1220" t="s">
        <v>6729</v>
      </c>
    </row>
    <row r="1221" spans="1:40" x14ac:dyDescent="0.3">
      <c r="A1221" t="s">
        <v>1176</v>
      </c>
      <c r="B1221" t="s">
        <v>1183</v>
      </c>
      <c r="C1221" s="10">
        <v>486663</v>
      </c>
      <c r="D1221">
        <v>18</v>
      </c>
      <c r="E1221">
        <v>19</v>
      </c>
      <c r="F1221">
        <v>99</v>
      </c>
      <c r="G1221">
        <v>117</v>
      </c>
      <c r="H1221">
        <v>0</v>
      </c>
      <c r="I1221">
        <v>65.7</v>
      </c>
      <c r="J1221">
        <v>0.6</v>
      </c>
      <c r="K1221">
        <v>58.6</v>
      </c>
      <c r="L1221">
        <v>0.7</v>
      </c>
      <c r="M1221">
        <v>77.400000000000006</v>
      </c>
      <c r="N1221">
        <v>0.5</v>
      </c>
      <c r="O1221">
        <v>35</v>
      </c>
      <c r="P1221">
        <v>0</v>
      </c>
      <c r="U1221" t="s">
        <v>1176</v>
      </c>
      <c r="V1221">
        <f t="shared" si="191"/>
        <v>486663</v>
      </c>
      <c r="W1221" t="str">
        <f t="shared" si="192"/>
        <v>Open Roads Public School</v>
      </c>
      <c r="X1221" t="str">
        <f>VLOOKUP($C1221,$AJ$3:$AN$4906,3,FALSE)</f>
        <v>20 Davis St</v>
      </c>
      <c r="Y1221" t="str">
        <f>VLOOKUP($C1221,$AJ$3:$AN$4906,4,FALSE)</f>
        <v>Dryden</v>
      </c>
      <c r="Z1221" t="str">
        <f>VLOOKUP($C1221,$AJ$3:$AN$4906,5,FALSE)</f>
        <v>P8N1R4</v>
      </c>
      <c r="AA1221">
        <f t="shared" si="193"/>
        <v>65.7</v>
      </c>
      <c r="AB1221">
        <f t="shared" si="194"/>
        <v>0.6</v>
      </c>
      <c r="AC1221">
        <f t="shared" si="195"/>
        <v>58.6</v>
      </c>
      <c r="AD1221">
        <f t="shared" si="196"/>
        <v>0.7</v>
      </c>
      <c r="AE1221">
        <f t="shared" si="197"/>
        <v>77.400000000000006</v>
      </c>
      <c r="AF1221">
        <f t="shared" si="198"/>
        <v>0.5</v>
      </c>
      <c r="AG1221">
        <f t="shared" si="199"/>
        <v>35</v>
      </c>
      <c r="AH1221">
        <f t="shared" si="200"/>
        <v>0</v>
      </c>
      <c r="AJ1221" s="9">
        <v>96270</v>
      </c>
      <c r="AK1221" t="s">
        <v>6730</v>
      </c>
      <c r="AL1221" t="s">
        <v>6731</v>
      </c>
      <c r="AM1221" t="s">
        <v>6291</v>
      </c>
      <c r="AN1221" t="s">
        <v>6292</v>
      </c>
    </row>
    <row r="1222" spans="1:40" x14ac:dyDescent="0.3">
      <c r="A1222" t="s">
        <v>1176</v>
      </c>
      <c r="B1222" t="s">
        <v>1184</v>
      </c>
      <c r="C1222" s="10">
        <v>478997</v>
      </c>
      <c r="D1222">
        <v>31</v>
      </c>
      <c r="E1222">
        <v>14</v>
      </c>
      <c r="F1222">
        <v>43</v>
      </c>
      <c r="G1222">
        <v>48</v>
      </c>
      <c r="H1222">
        <v>0</v>
      </c>
      <c r="I1222">
        <v>87.2</v>
      </c>
      <c r="J1222">
        <v>1.7</v>
      </c>
      <c r="K1222">
        <v>79.099999999999994</v>
      </c>
      <c r="L1222">
        <v>1.8</v>
      </c>
      <c r="M1222">
        <v>83.3</v>
      </c>
      <c r="N1222">
        <v>0.6</v>
      </c>
      <c r="O1222">
        <v>64.599999999999994</v>
      </c>
      <c r="P1222">
        <v>1.8</v>
      </c>
      <c r="U1222" t="s">
        <v>1176</v>
      </c>
      <c r="V1222">
        <f t="shared" si="191"/>
        <v>478997</v>
      </c>
      <c r="W1222" t="str">
        <f t="shared" si="192"/>
        <v>Red Lake Madsen Public School</v>
      </c>
      <c r="X1222" t="str">
        <f>VLOOKUP($C1222,$AJ$3:$AN$4906,3,FALSE)</f>
        <v>201 Howey St</v>
      </c>
      <c r="Y1222" t="str">
        <f>VLOOKUP($C1222,$AJ$3:$AN$4906,4,FALSE)</f>
        <v>Red Lake</v>
      </c>
      <c r="Z1222" t="str">
        <f>VLOOKUP($C1222,$AJ$3:$AN$4906,5,FALSE)</f>
        <v>P0V2M0</v>
      </c>
      <c r="AA1222">
        <f t="shared" si="193"/>
        <v>87.2</v>
      </c>
      <c r="AB1222">
        <f t="shared" si="194"/>
        <v>1.7</v>
      </c>
      <c r="AC1222">
        <f t="shared" si="195"/>
        <v>79.099999999999994</v>
      </c>
      <c r="AD1222">
        <f t="shared" si="196"/>
        <v>1.8</v>
      </c>
      <c r="AE1222">
        <f t="shared" si="197"/>
        <v>83.3</v>
      </c>
      <c r="AF1222">
        <f t="shared" si="198"/>
        <v>0.6</v>
      </c>
      <c r="AG1222">
        <f t="shared" si="199"/>
        <v>64.599999999999994</v>
      </c>
      <c r="AH1222">
        <f t="shared" si="200"/>
        <v>1.8</v>
      </c>
      <c r="AJ1222" s="9">
        <v>566870</v>
      </c>
      <c r="AK1222" t="s">
        <v>6732</v>
      </c>
      <c r="AL1222" t="s">
        <v>6733</v>
      </c>
      <c r="AM1222" t="s">
        <v>6597</v>
      </c>
      <c r="AN1222" t="s">
        <v>6734</v>
      </c>
    </row>
    <row r="1223" spans="1:40" x14ac:dyDescent="0.3">
      <c r="A1223" t="s">
        <v>1176</v>
      </c>
      <c r="B1223" t="s">
        <v>1185</v>
      </c>
      <c r="C1223" s="10">
        <v>514659</v>
      </c>
      <c r="D1223">
        <v>14</v>
      </c>
      <c r="E1223">
        <v>25</v>
      </c>
      <c r="F1223">
        <v>90</v>
      </c>
      <c r="G1223">
        <v>102</v>
      </c>
      <c r="H1223">
        <v>0</v>
      </c>
      <c r="I1223">
        <v>31.1</v>
      </c>
      <c r="J1223">
        <v>-1.6</v>
      </c>
      <c r="K1223">
        <v>23.3</v>
      </c>
      <c r="L1223">
        <v>-1.6</v>
      </c>
      <c r="M1223">
        <v>40.200000000000003</v>
      </c>
      <c r="N1223">
        <v>-3.3</v>
      </c>
      <c r="O1223">
        <v>10.8</v>
      </c>
      <c r="P1223">
        <v>-1.5</v>
      </c>
      <c r="U1223" t="s">
        <v>1176</v>
      </c>
      <c r="V1223">
        <f t="shared" si="191"/>
        <v>514659</v>
      </c>
      <c r="W1223" t="str">
        <f t="shared" si="192"/>
        <v>Sioux Mountain Public School</v>
      </c>
      <c r="X1223" t="str">
        <f>VLOOKUP($C1223,$AJ$3:$AN$4906,3,FALSE)</f>
        <v>89 First St</v>
      </c>
      <c r="Y1223" t="str">
        <f>VLOOKUP($C1223,$AJ$3:$AN$4906,4,FALSE)</f>
        <v>Sioux Lookout</v>
      </c>
      <c r="Z1223" t="str">
        <f>VLOOKUP($C1223,$AJ$3:$AN$4906,5,FALSE)</f>
        <v>P8T1B5</v>
      </c>
      <c r="AA1223">
        <f t="shared" si="193"/>
        <v>31.1</v>
      </c>
      <c r="AB1223">
        <f t="shared" si="194"/>
        <v>-1.6</v>
      </c>
      <c r="AC1223">
        <f t="shared" si="195"/>
        <v>23.3</v>
      </c>
      <c r="AD1223">
        <f t="shared" si="196"/>
        <v>-1.6</v>
      </c>
      <c r="AE1223">
        <f t="shared" si="197"/>
        <v>40.200000000000003</v>
      </c>
      <c r="AF1223">
        <f t="shared" si="198"/>
        <v>-3.3</v>
      </c>
      <c r="AG1223">
        <f t="shared" si="199"/>
        <v>10.8</v>
      </c>
      <c r="AH1223">
        <f t="shared" si="200"/>
        <v>-1.5</v>
      </c>
      <c r="AJ1223" s="9">
        <v>948969</v>
      </c>
      <c r="AK1223" t="s">
        <v>6735</v>
      </c>
      <c r="AL1223" t="s">
        <v>6736</v>
      </c>
      <c r="AM1223" t="s">
        <v>6356</v>
      </c>
      <c r="AN1223" t="s">
        <v>6737</v>
      </c>
    </row>
    <row r="1224" spans="1:40" x14ac:dyDescent="0.3">
      <c r="A1224" t="s">
        <v>1176</v>
      </c>
      <c r="B1224" t="s">
        <v>1186</v>
      </c>
      <c r="C1224" s="10">
        <v>569739</v>
      </c>
      <c r="D1224">
        <v>32</v>
      </c>
      <c r="E1224">
        <v>18</v>
      </c>
      <c r="F1224">
        <v>114</v>
      </c>
      <c r="G1224">
        <v>127</v>
      </c>
      <c r="H1224">
        <v>0</v>
      </c>
      <c r="I1224">
        <v>72.8</v>
      </c>
      <c r="J1224">
        <v>0.7</v>
      </c>
      <c r="K1224">
        <v>59.6</v>
      </c>
      <c r="L1224">
        <v>0.2</v>
      </c>
      <c r="M1224">
        <v>75.2</v>
      </c>
      <c r="N1224">
        <v>-0.4</v>
      </c>
      <c r="O1224">
        <v>43.3</v>
      </c>
      <c r="P1224">
        <v>0.1</v>
      </c>
      <c r="U1224" t="s">
        <v>1176</v>
      </c>
      <c r="V1224">
        <f t="shared" si="191"/>
        <v>569739</v>
      </c>
      <c r="W1224" t="str">
        <f t="shared" si="192"/>
        <v>Valleyview Public School</v>
      </c>
      <c r="X1224" t="str">
        <f>VLOOKUP($C1224,$AJ$3:$AN$4906,3,FALSE)</f>
        <v>1529 Valley Drive RR 2</v>
      </c>
      <c r="Y1224" t="str">
        <f>VLOOKUP($C1224,$AJ$3:$AN$4906,4,FALSE)</f>
        <v>Kenora</v>
      </c>
      <c r="Z1224" t="str">
        <f>VLOOKUP($C1224,$AJ$3:$AN$4906,5,FALSE)</f>
        <v>P9N4K3</v>
      </c>
      <c r="AA1224">
        <f t="shared" si="193"/>
        <v>72.8</v>
      </c>
      <c r="AB1224">
        <f t="shared" si="194"/>
        <v>0.7</v>
      </c>
      <c r="AC1224">
        <f t="shared" si="195"/>
        <v>59.6</v>
      </c>
      <c r="AD1224">
        <f t="shared" si="196"/>
        <v>0.2</v>
      </c>
      <c r="AE1224">
        <f t="shared" si="197"/>
        <v>75.2</v>
      </c>
      <c r="AF1224">
        <f t="shared" si="198"/>
        <v>-0.4</v>
      </c>
      <c r="AG1224">
        <f t="shared" si="199"/>
        <v>43.3</v>
      </c>
      <c r="AH1224">
        <f t="shared" si="200"/>
        <v>0.1</v>
      </c>
      <c r="AJ1224" s="9">
        <v>569933</v>
      </c>
      <c r="AK1224" t="s">
        <v>6738</v>
      </c>
      <c r="AL1224" t="s">
        <v>6739</v>
      </c>
      <c r="AM1224" t="s">
        <v>6415</v>
      </c>
      <c r="AN1224" t="s">
        <v>6740</v>
      </c>
    </row>
    <row r="1225" spans="1:40" x14ac:dyDescent="0.3">
      <c r="A1225" t="s">
        <v>1187</v>
      </c>
      <c r="B1225" t="s">
        <v>527</v>
      </c>
      <c r="C1225" s="10">
        <v>819360</v>
      </c>
      <c r="D1225">
        <v>31</v>
      </c>
      <c r="E1225">
        <v>17</v>
      </c>
      <c r="F1225">
        <v>31</v>
      </c>
      <c r="G1225">
        <v>62</v>
      </c>
      <c r="H1225">
        <v>0</v>
      </c>
      <c r="I1225">
        <v>75.8</v>
      </c>
      <c r="J1225">
        <v>0.9</v>
      </c>
      <c r="K1225">
        <v>58.1</v>
      </c>
      <c r="L1225">
        <v>0.1</v>
      </c>
      <c r="M1225">
        <v>88.7</v>
      </c>
      <c r="N1225">
        <v>1.1000000000000001</v>
      </c>
      <c r="O1225">
        <v>29</v>
      </c>
      <c r="P1225">
        <v>-1</v>
      </c>
      <c r="U1225" t="s">
        <v>1187</v>
      </c>
      <c r="V1225">
        <f t="shared" si="191"/>
        <v>819360</v>
      </c>
      <c r="W1225" t="str">
        <f t="shared" si="192"/>
        <v>St Louis Separate School</v>
      </c>
      <c r="X1225" t="str">
        <f>VLOOKUP($C1225,$AJ$3:$AN$4906,3,FALSE)</f>
        <v>420 Eighth St</v>
      </c>
      <c r="Y1225" t="str">
        <f>VLOOKUP($C1225,$AJ$3:$AN$4906,4,FALSE)</f>
        <v>Keewatin</v>
      </c>
      <c r="Z1225" t="str">
        <f>VLOOKUP($C1225,$AJ$3:$AN$4906,5,FALSE)</f>
        <v>P0X1C0</v>
      </c>
      <c r="AA1225">
        <f t="shared" si="193"/>
        <v>75.8</v>
      </c>
      <c r="AB1225">
        <f t="shared" si="194"/>
        <v>0.9</v>
      </c>
      <c r="AC1225">
        <f t="shared" si="195"/>
        <v>58.1</v>
      </c>
      <c r="AD1225">
        <f t="shared" si="196"/>
        <v>0.1</v>
      </c>
      <c r="AE1225">
        <f t="shared" si="197"/>
        <v>88.7</v>
      </c>
      <c r="AF1225">
        <f t="shared" si="198"/>
        <v>1.1000000000000001</v>
      </c>
      <c r="AG1225">
        <f t="shared" si="199"/>
        <v>29</v>
      </c>
      <c r="AH1225">
        <f t="shared" si="200"/>
        <v>-1</v>
      </c>
      <c r="AJ1225" s="9">
        <v>569216</v>
      </c>
      <c r="AK1225" t="s">
        <v>6741</v>
      </c>
      <c r="AL1225" t="s">
        <v>6742</v>
      </c>
      <c r="AM1225" t="s">
        <v>6743</v>
      </c>
      <c r="AN1225" t="s">
        <v>6744</v>
      </c>
    </row>
    <row r="1226" spans="1:40" x14ac:dyDescent="0.3">
      <c r="A1226" t="s">
        <v>1187</v>
      </c>
      <c r="B1226" t="s">
        <v>1188</v>
      </c>
      <c r="C1226" s="10">
        <v>806436</v>
      </c>
      <c r="D1226">
        <v>24</v>
      </c>
      <c r="E1226">
        <v>28</v>
      </c>
      <c r="F1226">
        <v>59</v>
      </c>
      <c r="G1226">
        <v>123</v>
      </c>
      <c r="H1226">
        <v>0</v>
      </c>
      <c r="I1226">
        <v>65.3</v>
      </c>
      <c r="J1226">
        <v>0.6</v>
      </c>
      <c r="K1226">
        <v>54.2</v>
      </c>
      <c r="L1226">
        <v>0.5</v>
      </c>
      <c r="M1226">
        <v>66.7</v>
      </c>
      <c r="N1226">
        <v>-0.7</v>
      </c>
      <c r="O1226">
        <v>24.4</v>
      </c>
      <c r="P1226">
        <v>-0.7</v>
      </c>
      <c r="U1226" t="s">
        <v>1187</v>
      </c>
      <c r="V1226">
        <f t="shared" si="191"/>
        <v>806436</v>
      </c>
      <c r="W1226" t="str">
        <f t="shared" si="192"/>
        <v>St. John Paul II School</v>
      </c>
      <c r="X1226" t="str">
        <f>VLOOKUP($C1226,$AJ$3:$AN$4906,3,FALSE)</f>
        <v>1290 Heenan Place</v>
      </c>
      <c r="Y1226" t="str">
        <f>VLOOKUP($C1226,$AJ$3:$AN$4906,4,FALSE)</f>
        <v>Kenora</v>
      </c>
      <c r="Z1226" t="str">
        <f>VLOOKUP($C1226,$AJ$3:$AN$4906,5,FALSE)</f>
        <v>P9N2Y8</v>
      </c>
      <c r="AA1226">
        <f t="shared" si="193"/>
        <v>65.3</v>
      </c>
      <c r="AB1226">
        <f t="shared" si="194"/>
        <v>0.6</v>
      </c>
      <c r="AC1226">
        <f t="shared" si="195"/>
        <v>54.2</v>
      </c>
      <c r="AD1226">
        <f t="shared" si="196"/>
        <v>0.5</v>
      </c>
      <c r="AE1226">
        <f t="shared" si="197"/>
        <v>66.7</v>
      </c>
      <c r="AF1226">
        <f t="shared" si="198"/>
        <v>-0.7</v>
      </c>
      <c r="AG1226">
        <f t="shared" si="199"/>
        <v>24.4</v>
      </c>
      <c r="AH1226">
        <f t="shared" si="200"/>
        <v>-0.7</v>
      </c>
      <c r="AJ1226" s="9">
        <v>570389</v>
      </c>
      <c r="AK1226" t="s">
        <v>6745</v>
      </c>
      <c r="AL1226" t="s">
        <v>6746</v>
      </c>
      <c r="AM1226" t="s">
        <v>6415</v>
      </c>
      <c r="AN1226" t="s">
        <v>6747</v>
      </c>
    </row>
    <row r="1227" spans="1:40" x14ac:dyDescent="0.3">
      <c r="A1227" t="s">
        <v>1187</v>
      </c>
      <c r="B1227" t="s">
        <v>1189</v>
      </c>
      <c r="C1227" s="10">
        <v>805068</v>
      </c>
      <c r="D1227">
        <v>30</v>
      </c>
      <c r="E1227">
        <v>16</v>
      </c>
      <c r="G1227">
        <v>45</v>
      </c>
      <c r="H1227">
        <v>0</v>
      </c>
      <c r="M1227">
        <v>68.900000000000006</v>
      </c>
      <c r="N1227">
        <v>-1</v>
      </c>
      <c r="O1227">
        <v>37.799999999999997</v>
      </c>
      <c r="P1227">
        <v>-0.2</v>
      </c>
      <c r="U1227" t="s">
        <v>1187</v>
      </c>
      <c r="V1227">
        <f t="shared" si="191"/>
        <v>805068</v>
      </c>
      <c r="W1227" t="str">
        <f t="shared" si="192"/>
        <v>St John School</v>
      </c>
      <c r="X1227" t="str">
        <f>VLOOKUP($C1227,$AJ$3:$AN$4906,3,FALSE)</f>
        <v>54 Discovery Rd</v>
      </c>
      <c r="Y1227" t="str">
        <f>VLOOKUP($C1227,$AJ$3:$AN$4906,4,FALSE)</f>
        <v>Red Lake</v>
      </c>
      <c r="Z1227" t="str">
        <f>VLOOKUP($C1227,$AJ$3:$AN$4906,5,FALSE)</f>
        <v>P0V2M0</v>
      </c>
      <c r="AA1227">
        <f t="shared" si="193"/>
        <v>0</v>
      </c>
      <c r="AB1227">
        <f t="shared" si="194"/>
        <v>0</v>
      </c>
      <c r="AC1227">
        <f t="shared" si="195"/>
        <v>0</v>
      </c>
      <c r="AD1227">
        <f t="shared" si="196"/>
        <v>0</v>
      </c>
      <c r="AE1227">
        <f t="shared" si="197"/>
        <v>68.900000000000006</v>
      </c>
      <c r="AF1227">
        <f t="shared" si="198"/>
        <v>-1</v>
      </c>
      <c r="AG1227">
        <f t="shared" si="199"/>
        <v>37.799999999999997</v>
      </c>
      <c r="AH1227">
        <f t="shared" si="200"/>
        <v>-0.2</v>
      </c>
      <c r="AJ1227" s="9">
        <v>577049</v>
      </c>
      <c r="AK1227" t="s">
        <v>6748</v>
      </c>
      <c r="AL1227" t="s">
        <v>6749</v>
      </c>
      <c r="AM1227" t="s">
        <v>4218</v>
      </c>
      <c r="AN1227" t="s">
        <v>6750</v>
      </c>
    </row>
    <row r="1228" spans="1:40" x14ac:dyDescent="0.3">
      <c r="A1228" t="s">
        <v>1187</v>
      </c>
      <c r="B1228" t="s">
        <v>1190</v>
      </c>
      <c r="C1228" s="10">
        <v>821225</v>
      </c>
      <c r="D1228">
        <v>31</v>
      </c>
      <c r="E1228">
        <v>19</v>
      </c>
      <c r="F1228">
        <v>89</v>
      </c>
      <c r="G1228">
        <v>74</v>
      </c>
      <c r="H1228">
        <v>0</v>
      </c>
      <c r="I1228">
        <v>79.2</v>
      </c>
      <c r="J1228">
        <v>1.2</v>
      </c>
      <c r="K1228">
        <v>70.8</v>
      </c>
      <c r="L1228">
        <v>1.3</v>
      </c>
      <c r="M1228">
        <v>82.4</v>
      </c>
      <c r="N1228">
        <v>0.6</v>
      </c>
      <c r="O1228">
        <v>45.9</v>
      </c>
      <c r="P1228">
        <v>0.5</v>
      </c>
      <c r="U1228" t="s">
        <v>1187</v>
      </c>
      <c r="V1228">
        <f t="shared" si="191"/>
        <v>821225</v>
      </c>
      <c r="W1228" t="str">
        <f t="shared" si="192"/>
        <v>École Ste Marguerite Bourgeoys</v>
      </c>
      <c r="X1228" t="str">
        <f>VLOOKUP($C1228,$AJ$3:$AN$4906,3,FALSE)</f>
        <v>20 Gunne Cres</v>
      </c>
      <c r="Y1228" t="str">
        <f>VLOOKUP($C1228,$AJ$3:$AN$4906,4,FALSE)</f>
        <v>Kenora</v>
      </c>
      <c r="Z1228" t="str">
        <f>VLOOKUP($C1228,$AJ$3:$AN$4906,5,FALSE)</f>
        <v>P9N3N5</v>
      </c>
      <c r="AA1228">
        <f t="shared" si="193"/>
        <v>79.2</v>
      </c>
      <c r="AB1228">
        <f t="shared" si="194"/>
        <v>1.2</v>
      </c>
      <c r="AC1228">
        <f t="shared" si="195"/>
        <v>70.8</v>
      </c>
      <c r="AD1228">
        <f t="shared" si="196"/>
        <v>1.3</v>
      </c>
      <c r="AE1228">
        <f t="shared" si="197"/>
        <v>82.4</v>
      </c>
      <c r="AF1228">
        <f t="shared" si="198"/>
        <v>0.6</v>
      </c>
      <c r="AG1228">
        <f t="shared" si="199"/>
        <v>45.9</v>
      </c>
      <c r="AH1228">
        <f t="shared" si="200"/>
        <v>0.5</v>
      </c>
      <c r="AJ1228" s="9">
        <v>92886</v>
      </c>
      <c r="AK1228" t="s">
        <v>712</v>
      </c>
      <c r="AL1228" t="s">
        <v>6751</v>
      </c>
      <c r="AM1228" t="s">
        <v>4433</v>
      </c>
      <c r="AN1228" t="s">
        <v>6752</v>
      </c>
    </row>
    <row r="1229" spans="1:40" x14ac:dyDescent="0.3">
      <c r="A1229" t="s">
        <v>1191</v>
      </c>
      <c r="B1229" t="s">
        <v>1192</v>
      </c>
      <c r="C1229" s="10">
        <v>11517</v>
      </c>
      <c r="D1229">
        <v>25</v>
      </c>
      <c r="E1229">
        <v>49</v>
      </c>
      <c r="F1229">
        <v>73</v>
      </c>
      <c r="G1229">
        <v>91</v>
      </c>
      <c r="H1229">
        <v>0</v>
      </c>
      <c r="I1229">
        <v>45.2</v>
      </c>
      <c r="J1229">
        <v>0.2</v>
      </c>
      <c r="K1229">
        <v>37</v>
      </c>
      <c r="L1229">
        <v>0.2</v>
      </c>
      <c r="M1229">
        <v>50.5</v>
      </c>
      <c r="N1229">
        <v>-1.1000000000000001</v>
      </c>
      <c r="O1229">
        <v>22</v>
      </c>
      <c r="P1229">
        <v>-0.3</v>
      </c>
      <c r="U1229" t="s">
        <v>1191</v>
      </c>
      <c r="V1229">
        <f t="shared" si="191"/>
        <v>11517</v>
      </c>
      <c r="W1229" t="str">
        <f t="shared" si="192"/>
        <v>Algonquin Avenue Public School</v>
      </c>
      <c r="X1229" t="str">
        <f>VLOOKUP($C1229,$AJ$3:$AN$4906,3,FALSE)</f>
        <v>160 South Algonquin Ave</v>
      </c>
      <c r="Y1229" t="str">
        <f>VLOOKUP($C1229,$AJ$3:$AN$4906,4,FALSE)</f>
        <v>Thunder Bay</v>
      </c>
      <c r="Z1229" t="str">
        <f>VLOOKUP($C1229,$AJ$3:$AN$4906,5,FALSE)</f>
        <v>P7B4T1</v>
      </c>
      <c r="AA1229">
        <f t="shared" si="193"/>
        <v>45.2</v>
      </c>
      <c r="AB1229">
        <f t="shared" si="194"/>
        <v>0.2</v>
      </c>
      <c r="AC1229">
        <f t="shared" si="195"/>
        <v>37</v>
      </c>
      <c r="AD1229">
        <f t="shared" si="196"/>
        <v>0.2</v>
      </c>
      <c r="AE1229">
        <f t="shared" si="197"/>
        <v>50.5</v>
      </c>
      <c r="AF1229">
        <f t="shared" si="198"/>
        <v>-1.1000000000000001</v>
      </c>
      <c r="AG1229">
        <f t="shared" si="199"/>
        <v>22</v>
      </c>
      <c r="AH1229">
        <f t="shared" si="200"/>
        <v>-0.3</v>
      </c>
      <c r="AJ1229" s="9">
        <v>577669</v>
      </c>
      <c r="AK1229" t="s">
        <v>6753</v>
      </c>
      <c r="AL1229" t="s">
        <v>6754</v>
      </c>
      <c r="AM1229" t="s">
        <v>4218</v>
      </c>
      <c r="AN1229" t="s">
        <v>6529</v>
      </c>
    </row>
    <row r="1230" spans="1:40" x14ac:dyDescent="0.3">
      <c r="A1230" t="s">
        <v>1191</v>
      </c>
      <c r="B1230" t="s">
        <v>1193</v>
      </c>
      <c r="C1230" s="10">
        <v>21008</v>
      </c>
      <c r="D1230">
        <v>3</v>
      </c>
      <c r="E1230">
        <v>27</v>
      </c>
      <c r="F1230">
        <v>42</v>
      </c>
      <c r="G1230">
        <v>46</v>
      </c>
      <c r="H1230">
        <v>0</v>
      </c>
      <c r="I1230">
        <v>38.1</v>
      </c>
      <c r="J1230">
        <v>-0.9</v>
      </c>
      <c r="K1230">
        <v>38.1</v>
      </c>
      <c r="L1230">
        <v>0</v>
      </c>
      <c r="M1230">
        <v>22.8</v>
      </c>
      <c r="N1230">
        <v>-5.3</v>
      </c>
      <c r="O1230">
        <v>6.5</v>
      </c>
      <c r="P1230">
        <v>-1.6</v>
      </c>
      <c r="U1230" t="s">
        <v>1191</v>
      </c>
      <c r="V1230">
        <f t="shared" si="191"/>
        <v>21008</v>
      </c>
      <c r="W1230" t="str">
        <f t="shared" si="192"/>
        <v>Armstrong Elementary School</v>
      </c>
      <c r="X1230" t="str">
        <f>VLOOKUP($C1230,$AJ$3:$AN$4906,3,FALSE)</f>
        <v>62 Queen St</v>
      </c>
      <c r="Y1230" t="str">
        <f>VLOOKUP($C1230,$AJ$3:$AN$4906,4,FALSE)</f>
        <v>Armstrong</v>
      </c>
      <c r="Z1230" t="str">
        <f>VLOOKUP($C1230,$AJ$3:$AN$4906,5,FALSE)</f>
        <v>P0T1A0</v>
      </c>
      <c r="AA1230">
        <f t="shared" si="193"/>
        <v>38.1</v>
      </c>
      <c r="AB1230">
        <f t="shared" si="194"/>
        <v>-0.9</v>
      </c>
      <c r="AC1230">
        <f t="shared" si="195"/>
        <v>38.1</v>
      </c>
      <c r="AD1230">
        <f t="shared" si="196"/>
        <v>0</v>
      </c>
      <c r="AE1230">
        <f t="shared" si="197"/>
        <v>22.8</v>
      </c>
      <c r="AF1230">
        <f t="shared" si="198"/>
        <v>-5.3</v>
      </c>
      <c r="AG1230">
        <f t="shared" si="199"/>
        <v>6.5</v>
      </c>
      <c r="AH1230">
        <f t="shared" si="200"/>
        <v>-1.6</v>
      </c>
      <c r="AJ1230" s="9">
        <v>309061</v>
      </c>
      <c r="AK1230" t="s">
        <v>714</v>
      </c>
      <c r="AL1230" t="s">
        <v>6755</v>
      </c>
      <c r="AM1230" t="s">
        <v>4433</v>
      </c>
      <c r="AN1230" t="s">
        <v>6756</v>
      </c>
    </row>
    <row r="1231" spans="1:40" x14ac:dyDescent="0.3">
      <c r="A1231" t="s">
        <v>1191</v>
      </c>
      <c r="B1231" t="s">
        <v>1194</v>
      </c>
      <c r="C1231" s="10">
        <v>72877</v>
      </c>
      <c r="D1231">
        <v>38</v>
      </c>
      <c r="E1231">
        <v>28</v>
      </c>
      <c r="F1231">
        <v>67</v>
      </c>
      <c r="G1231">
        <v>71</v>
      </c>
      <c r="H1231">
        <v>0</v>
      </c>
      <c r="I1231">
        <v>59.7</v>
      </c>
      <c r="J1231">
        <v>-0.1</v>
      </c>
      <c r="K1231">
        <v>44.8</v>
      </c>
      <c r="L1231">
        <v>-0.8</v>
      </c>
      <c r="M1231">
        <v>69.7</v>
      </c>
      <c r="N1231">
        <v>-0.7</v>
      </c>
      <c r="O1231">
        <v>23.9</v>
      </c>
      <c r="P1231">
        <v>-1.3</v>
      </c>
      <c r="U1231" t="s">
        <v>1191</v>
      </c>
      <c r="V1231">
        <f t="shared" si="191"/>
        <v>72877</v>
      </c>
      <c r="W1231" t="str">
        <f t="shared" si="192"/>
        <v>C D Howe Public School</v>
      </c>
      <c r="X1231" t="str">
        <f>VLOOKUP($C1231,$AJ$3:$AN$4906,3,FALSE)</f>
        <v>30 Wishart Cres</v>
      </c>
      <c r="Y1231" t="str">
        <f>VLOOKUP($C1231,$AJ$3:$AN$4906,4,FALSE)</f>
        <v>Thunder Bay</v>
      </c>
      <c r="Z1231" t="str">
        <f>VLOOKUP($C1231,$AJ$3:$AN$4906,5,FALSE)</f>
        <v>P7A6G3</v>
      </c>
      <c r="AA1231">
        <f t="shared" si="193"/>
        <v>59.7</v>
      </c>
      <c r="AB1231">
        <f t="shared" si="194"/>
        <v>-0.1</v>
      </c>
      <c r="AC1231">
        <f t="shared" si="195"/>
        <v>44.8</v>
      </c>
      <c r="AD1231">
        <f t="shared" si="196"/>
        <v>-0.8</v>
      </c>
      <c r="AE1231">
        <f t="shared" si="197"/>
        <v>69.7</v>
      </c>
      <c r="AF1231">
        <f t="shared" si="198"/>
        <v>-0.7</v>
      </c>
      <c r="AG1231">
        <f t="shared" si="199"/>
        <v>23.9</v>
      </c>
      <c r="AH1231">
        <f t="shared" si="200"/>
        <v>-1.3</v>
      </c>
      <c r="AJ1231" s="9">
        <v>93700</v>
      </c>
      <c r="AK1231" t="s">
        <v>6757</v>
      </c>
      <c r="AL1231" t="s">
        <v>6758</v>
      </c>
      <c r="AM1231" t="s">
        <v>6427</v>
      </c>
      <c r="AN1231" t="s">
        <v>6759</v>
      </c>
    </row>
    <row r="1232" spans="1:40" x14ac:dyDescent="0.3">
      <c r="A1232" t="s">
        <v>1191</v>
      </c>
      <c r="B1232" t="s">
        <v>1195</v>
      </c>
      <c r="C1232" s="10">
        <v>130982</v>
      </c>
      <c r="D1232">
        <v>26</v>
      </c>
      <c r="E1232">
        <v>23</v>
      </c>
      <c r="F1232">
        <v>147</v>
      </c>
      <c r="G1232">
        <v>117</v>
      </c>
      <c r="H1232">
        <v>0</v>
      </c>
      <c r="I1232">
        <v>55.4</v>
      </c>
      <c r="J1232">
        <v>-0.4</v>
      </c>
      <c r="K1232">
        <v>39.5</v>
      </c>
      <c r="L1232">
        <v>-1.1000000000000001</v>
      </c>
      <c r="M1232">
        <v>77.400000000000006</v>
      </c>
      <c r="N1232">
        <v>0.2</v>
      </c>
      <c r="O1232">
        <v>48.7</v>
      </c>
      <c r="P1232">
        <v>0.9</v>
      </c>
      <c r="U1232" t="s">
        <v>1191</v>
      </c>
      <c r="V1232">
        <f t="shared" si="191"/>
        <v>130982</v>
      </c>
      <c r="W1232" t="str">
        <f t="shared" si="192"/>
        <v>Claude E Garton Public School</v>
      </c>
      <c r="X1232" t="str">
        <f>VLOOKUP($C1232,$AJ$3:$AN$4906,3,FALSE)</f>
        <v>414 Grenville Ave</v>
      </c>
      <c r="Y1232" t="str">
        <f>VLOOKUP($C1232,$AJ$3:$AN$4906,4,FALSE)</f>
        <v>Thunder Bay</v>
      </c>
      <c r="Z1232" t="str">
        <f>VLOOKUP($C1232,$AJ$3:$AN$4906,5,FALSE)</f>
        <v>P7A1X9</v>
      </c>
      <c r="AA1232">
        <f t="shared" si="193"/>
        <v>55.4</v>
      </c>
      <c r="AB1232">
        <f t="shared" si="194"/>
        <v>-0.4</v>
      </c>
      <c r="AC1232">
        <f t="shared" si="195"/>
        <v>39.5</v>
      </c>
      <c r="AD1232">
        <f t="shared" si="196"/>
        <v>-1.1000000000000001</v>
      </c>
      <c r="AE1232">
        <f t="shared" si="197"/>
        <v>77.400000000000006</v>
      </c>
      <c r="AF1232">
        <f t="shared" si="198"/>
        <v>0.2</v>
      </c>
      <c r="AG1232">
        <f t="shared" si="199"/>
        <v>48.7</v>
      </c>
      <c r="AH1232">
        <f t="shared" si="200"/>
        <v>0.9</v>
      </c>
      <c r="AJ1232" s="9">
        <v>590916</v>
      </c>
      <c r="AK1232" t="s">
        <v>6760</v>
      </c>
      <c r="AL1232" t="s">
        <v>6761</v>
      </c>
      <c r="AM1232" t="s">
        <v>4218</v>
      </c>
      <c r="AN1232" t="s">
        <v>6762</v>
      </c>
    </row>
    <row r="1233" spans="1:40" x14ac:dyDescent="0.3">
      <c r="A1233" t="s">
        <v>1191</v>
      </c>
      <c r="B1233" t="s">
        <v>1196</v>
      </c>
      <c r="C1233" s="10">
        <v>127868</v>
      </c>
      <c r="D1233">
        <v>32</v>
      </c>
      <c r="E1233">
        <v>11</v>
      </c>
      <c r="F1233">
        <v>54</v>
      </c>
      <c r="G1233">
        <v>50</v>
      </c>
      <c r="H1233">
        <v>0</v>
      </c>
      <c r="I1233">
        <v>84.3</v>
      </c>
      <c r="J1233">
        <v>1.3</v>
      </c>
      <c r="K1233">
        <v>72.2</v>
      </c>
      <c r="L1233">
        <v>0.9</v>
      </c>
      <c r="M1233">
        <v>77</v>
      </c>
      <c r="N1233">
        <v>-0.5</v>
      </c>
      <c r="O1233">
        <v>26</v>
      </c>
      <c r="P1233">
        <v>-1.6</v>
      </c>
      <c r="U1233" t="s">
        <v>1191</v>
      </c>
      <c r="V1233">
        <f t="shared" si="191"/>
        <v>127868</v>
      </c>
      <c r="W1233" t="str">
        <f t="shared" si="192"/>
        <v>Crestview Public School</v>
      </c>
      <c r="X1233" t="str">
        <f>VLOOKUP($C1233,$AJ$3:$AN$4906,3,FALSE)</f>
        <v>4452 Oliver Road RR 1</v>
      </c>
      <c r="Y1233" t="str">
        <f>VLOOKUP($C1233,$AJ$3:$AN$4906,4,FALSE)</f>
        <v>Murillo</v>
      </c>
      <c r="Z1233" t="str">
        <f>VLOOKUP($C1233,$AJ$3:$AN$4906,5,FALSE)</f>
        <v>P0T2G0</v>
      </c>
      <c r="AA1233">
        <f t="shared" si="193"/>
        <v>84.3</v>
      </c>
      <c r="AB1233">
        <f t="shared" si="194"/>
        <v>1.3</v>
      </c>
      <c r="AC1233">
        <f t="shared" si="195"/>
        <v>72.2</v>
      </c>
      <c r="AD1233">
        <f t="shared" si="196"/>
        <v>0.9</v>
      </c>
      <c r="AE1233">
        <f t="shared" si="197"/>
        <v>77</v>
      </c>
      <c r="AF1233">
        <f t="shared" si="198"/>
        <v>-0.5</v>
      </c>
      <c r="AG1233">
        <f t="shared" si="199"/>
        <v>26</v>
      </c>
      <c r="AH1233">
        <f t="shared" si="200"/>
        <v>-1.6</v>
      </c>
      <c r="AJ1233" s="9">
        <v>325635</v>
      </c>
      <c r="AK1233" t="s">
        <v>6763</v>
      </c>
      <c r="AL1233" t="s">
        <v>6764</v>
      </c>
      <c r="AM1233" t="s">
        <v>4355</v>
      </c>
      <c r="AN1233" t="s">
        <v>6375</v>
      </c>
    </row>
    <row r="1234" spans="1:40" x14ac:dyDescent="0.3">
      <c r="A1234" t="s">
        <v>1191</v>
      </c>
      <c r="B1234" t="s">
        <v>1197</v>
      </c>
      <c r="C1234" s="10">
        <v>236136</v>
      </c>
      <c r="D1234">
        <v>39</v>
      </c>
      <c r="E1234">
        <v>26</v>
      </c>
      <c r="F1234">
        <v>232</v>
      </c>
      <c r="G1234">
        <v>220</v>
      </c>
      <c r="H1234">
        <v>0</v>
      </c>
      <c r="I1234">
        <v>68.3</v>
      </c>
      <c r="J1234">
        <v>0.6</v>
      </c>
      <c r="K1234">
        <v>53.4</v>
      </c>
      <c r="L1234">
        <v>0</v>
      </c>
      <c r="M1234">
        <v>83.4</v>
      </c>
      <c r="N1234">
        <v>0.9</v>
      </c>
      <c r="O1234">
        <v>54.1</v>
      </c>
      <c r="P1234">
        <v>1</v>
      </c>
      <c r="U1234" t="s">
        <v>1191</v>
      </c>
      <c r="V1234">
        <f t="shared" si="191"/>
        <v>236136</v>
      </c>
      <c r="W1234" t="str">
        <f t="shared" si="192"/>
        <v>Ecole Gron Morgan Public School</v>
      </c>
      <c r="X1234" t="str">
        <f>VLOOKUP($C1234,$AJ$3:$AN$4906,3,FALSE)</f>
        <v>174 Marlborough Rd</v>
      </c>
      <c r="Y1234" t="str">
        <f>VLOOKUP($C1234,$AJ$3:$AN$4906,4,FALSE)</f>
        <v>Thunder Bay</v>
      </c>
      <c r="Z1234" t="str">
        <f>VLOOKUP($C1234,$AJ$3:$AN$4906,5,FALSE)</f>
        <v>P7B4G4</v>
      </c>
      <c r="AA1234">
        <f t="shared" si="193"/>
        <v>68.3</v>
      </c>
      <c r="AB1234">
        <f t="shared" si="194"/>
        <v>0.6</v>
      </c>
      <c r="AC1234">
        <f t="shared" si="195"/>
        <v>53.4</v>
      </c>
      <c r="AD1234">
        <f t="shared" si="196"/>
        <v>0</v>
      </c>
      <c r="AE1234">
        <f t="shared" si="197"/>
        <v>83.4</v>
      </c>
      <c r="AF1234">
        <f t="shared" si="198"/>
        <v>0.9</v>
      </c>
      <c r="AG1234">
        <f t="shared" si="199"/>
        <v>54.1</v>
      </c>
      <c r="AH1234">
        <f t="shared" si="200"/>
        <v>1</v>
      </c>
      <c r="AJ1234" s="9">
        <v>598909</v>
      </c>
      <c r="AK1234" t="s">
        <v>6765</v>
      </c>
      <c r="AL1234" t="s">
        <v>6766</v>
      </c>
      <c r="AM1234" t="s">
        <v>6415</v>
      </c>
      <c r="AN1234" t="s">
        <v>6767</v>
      </c>
    </row>
    <row r="1235" spans="1:40" x14ac:dyDescent="0.3">
      <c r="A1235" t="s">
        <v>1191</v>
      </c>
      <c r="B1235" t="s">
        <v>1198</v>
      </c>
      <c r="C1235" s="10">
        <v>198587</v>
      </c>
      <c r="D1235">
        <v>40</v>
      </c>
      <c r="E1235">
        <v>10</v>
      </c>
      <c r="F1235">
        <v>83</v>
      </c>
      <c r="G1235">
        <v>65</v>
      </c>
      <c r="H1235">
        <v>0</v>
      </c>
      <c r="I1235">
        <v>75.900000000000006</v>
      </c>
      <c r="J1235">
        <v>0.5</v>
      </c>
      <c r="K1235">
        <v>72.3</v>
      </c>
      <c r="L1235">
        <v>0.7</v>
      </c>
      <c r="M1235">
        <v>73.8</v>
      </c>
      <c r="N1235">
        <v>-1.1000000000000001</v>
      </c>
      <c r="O1235">
        <v>38.5</v>
      </c>
      <c r="P1235">
        <v>-1</v>
      </c>
      <c r="U1235" t="s">
        <v>1191</v>
      </c>
      <c r="V1235">
        <f t="shared" si="191"/>
        <v>198587</v>
      </c>
      <c r="W1235" t="str">
        <f t="shared" si="192"/>
        <v>Five Mile Public School</v>
      </c>
      <c r="X1235" t="str">
        <f>VLOOKUP($C1235,$AJ$3:$AN$4906,3,FALSE)</f>
        <v>2025 Dawson Road 12</v>
      </c>
      <c r="Y1235" t="str">
        <f>VLOOKUP($C1235,$AJ$3:$AN$4906,4,FALSE)</f>
        <v>Thunder Bay</v>
      </c>
      <c r="Z1235" t="str">
        <f>VLOOKUP($C1235,$AJ$3:$AN$4906,5,FALSE)</f>
        <v>P7G2E9</v>
      </c>
      <c r="AA1235">
        <f t="shared" si="193"/>
        <v>75.900000000000006</v>
      </c>
      <c r="AB1235">
        <f t="shared" si="194"/>
        <v>0.5</v>
      </c>
      <c r="AC1235">
        <f t="shared" si="195"/>
        <v>72.3</v>
      </c>
      <c r="AD1235">
        <f t="shared" si="196"/>
        <v>0.7</v>
      </c>
      <c r="AE1235">
        <f t="shared" si="197"/>
        <v>73.8</v>
      </c>
      <c r="AF1235">
        <f t="shared" si="198"/>
        <v>-1.1000000000000001</v>
      </c>
      <c r="AG1235">
        <f t="shared" si="199"/>
        <v>38.5</v>
      </c>
      <c r="AH1235">
        <f t="shared" si="200"/>
        <v>-1</v>
      </c>
      <c r="AJ1235" s="9">
        <v>595535</v>
      </c>
      <c r="AK1235" t="s">
        <v>6768</v>
      </c>
      <c r="AL1235" t="s">
        <v>6769</v>
      </c>
      <c r="AM1235" t="s">
        <v>6411</v>
      </c>
      <c r="AN1235" t="s">
        <v>6770</v>
      </c>
    </row>
    <row r="1236" spans="1:40" x14ac:dyDescent="0.3">
      <c r="A1236" t="s">
        <v>1191</v>
      </c>
      <c r="B1236" t="s">
        <v>1199</v>
      </c>
      <c r="C1236" s="10">
        <v>222372</v>
      </c>
      <c r="D1236">
        <v>37</v>
      </c>
      <c r="E1236">
        <v>12</v>
      </c>
      <c r="F1236">
        <v>61</v>
      </c>
      <c r="G1236">
        <v>60</v>
      </c>
      <c r="H1236">
        <v>0</v>
      </c>
      <c r="I1236">
        <v>83.6</v>
      </c>
      <c r="J1236">
        <v>1.2</v>
      </c>
      <c r="K1236">
        <v>80.3</v>
      </c>
      <c r="L1236">
        <v>1.5</v>
      </c>
      <c r="M1236">
        <v>82.5</v>
      </c>
      <c r="N1236">
        <v>0.2</v>
      </c>
      <c r="O1236">
        <v>51.7</v>
      </c>
      <c r="P1236">
        <v>0.3</v>
      </c>
      <c r="U1236" t="s">
        <v>1191</v>
      </c>
      <c r="V1236">
        <f t="shared" si="191"/>
        <v>222372</v>
      </c>
      <c r="W1236" t="str">
        <f t="shared" si="192"/>
        <v>Gorham and Ware Community Public School</v>
      </c>
      <c r="X1236" t="str">
        <f>VLOOKUP($C1236,$AJ$3:$AN$4906,3,FALSE)</f>
        <v>2032 Kam-Current Rd 14</v>
      </c>
      <c r="Y1236" t="str">
        <f>VLOOKUP($C1236,$AJ$3:$AN$4906,4,FALSE)</f>
        <v>Gorham</v>
      </c>
      <c r="Z1236" t="str">
        <f>VLOOKUP($C1236,$AJ$3:$AN$4906,5,FALSE)</f>
        <v>P7G0K5</v>
      </c>
      <c r="AA1236">
        <f t="shared" si="193"/>
        <v>83.6</v>
      </c>
      <c r="AB1236">
        <f t="shared" si="194"/>
        <v>1.2</v>
      </c>
      <c r="AC1236">
        <f t="shared" si="195"/>
        <v>80.3</v>
      </c>
      <c r="AD1236">
        <f t="shared" si="196"/>
        <v>1.5</v>
      </c>
      <c r="AE1236">
        <f t="shared" si="197"/>
        <v>82.5</v>
      </c>
      <c r="AF1236">
        <f t="shared" si="198"/>
        <v>0.2</v>
      </c>
      <c r="AG1236">
        <f t="shared" si="199"/>
        <v>51.7</v>
      </c>
      <c r="AH1236">
        <f t="shared" si="200"/>
        <v>0.3</v>
      </c>
      <c r="AJ1236" s="9">
        <v>171101</v>
      </c>
      <c r="AK1236" t="s">
        <v>6771</v>
      </c>
      <c r="AL1236" t="s">
        <v>6772</v>
      </c>
      <c r="AM1236" t="s">
        <v>4355</v>
      </c>
      <c r="AN1236" t="s">
        <v>6773</v>
      </c>
    </row>
    <row r="1237" spans="1:40" x14ac:dyDescent="0.3">
      <c r="A1237" t="s">
        <v>1191</v>
      </c>
      <c r="B1237" t="s">
        <v>1200</v>
      </c>
      <c r="C1237" s="10">
        <v>287091</v>
      </c>
      <c r="D1237">
        <v>28</v>
      </c>
      <c r="E1237">
        <v>11</v>
      </c>
      <c r="F1237">
        <v>66</v>
      </c>
      <c r="G1237">
        <v>63</v>
      </c>
      <c r="H1237">
        <v>0</v>
      </c>
      <c r="I1237">
        <v>68.900000000000006</v>
      </c>
      <c r="J1237">
        <v>0.2</v>
      </c>
      <c r="K1237">
        <v>47</v>
      </c>
      <c r="L1237">
        <v>-1</v>
      </c>
      <c r="M1237">
        <v>81</v>
      </c>
      <c r="N1237">
        <v>0.1</v>
      </c>
      <c r="O1237">
        <v>36.5</v>
      </c>
      <c r="P1237">
        <v>-0.6</v>
      </c>
      <c r="U1237" t="s">
        <v>1191</v>
      </c>
      <c r="V1237">
        <f t="shared" si="191"/>
        <v>287091</v>
      </c>
      <c r="W1237" t="str">
        <f t="shared" si="192"/>
        <v>Kakabeka Falls District Public School</v>
      </c>
      <c r="X1237" t="str">
        <f>VLOOKUP($C1237,$AJ$3:$AN$4906,3,FALSE)</f>
        <v>1 Porter Street</v>
      </c>
      <c r="Y1237" t="str">
        <f>VLOOKUP($C1237,$AJ$3:$AN$4906,4,FALSE)</f>
        <v>Kakabeka Falls</v>
      </c>
      <c r="Z1237" t="str">
        <f>VLOOKUP($C1237,$AJ$3:$AN$4906,5,FALSE)</f>
        <v>P0T1W0</v>
      </c>
      <c r="AA1237">
        <f t="shared" si="193"/>
        <v>68.900000000000006</v>
      </c>
      <c r="AB1237">
        <f t="shared" si="194"/>
        <v>0.2</v>
      </c>
      <c r="AC1237">
        <f t="shared" si="195"/>
        <v>47</v>
      </c>
      <c r="AD1237">
        <f t="shared" si="196"/>
        <v>-1</v>
      </c>
      <c r="AE1237">
        <f t="shared" si="197"/>
        <v>81</v>
      </c>
      <c r="AF1237">
        <f t="shared" si="198"/>
        <v>0.1</v>
      </c>
      <c r="AG1237">
        <f t="shared" si="199"/>
        <v>36.5</v>
      </c>
      <c r="AH1237">
        <f t="shared" si="200"/>
        <v>-0.6</v>
      </c>
      <c r="AJ1237" s="9">
        <v>610704</v>
      </c>
      <c r="AK1237" t="s">
        <v>6774</v>
      </c>
      <c r="AL1237" t="s">
        <v>6775</v>
      </c>
      <c r="AM1237" t="s">
        <v>4167</v>
      </c>
      <c r="AN1237" t="s">
        <v>6776</v>
      </c>
    </row>
    <row r="1238" spans="1:40" x14ac:dyDescent="0.3">
      <c r="A1238" t="s">
        <v>1191</v>
      </c>
      <c r="B1238" t="s">
        <v>1201</v>
      </c>
      <c r="C1238" s="10">
        <v>300632</v>
      </c>
      <c r="D1238">
        <v>17</v>
      </c>
      <c r="E1238">
        <v>34</v>
      </c>
      <c r="F1238">
        <v>122</v>
      </c>
      <c r="G1238">
        <v>96</v>
      </c>
      <c r="H1238">
        <v>0</v>
      </c>
      <c r="I1238">
        <v>64.3</v>
      </c>
      <c r="J1238">
        <v>0.9</v>
      </c>
      <c r="K1238">
        <v>48.4</v>
      </c>
      <c r="L1238">
        <v>0.5</v>
      </c>
      <c r="M1238">
        <v>70.8</v>
      </c>
      <c r="N1238">
        <v>0.3</v>
      </c>
      <c r="O1238">
        <v>30.2</v>
      </c>
      <c r="P1238">
        <v>0.2</v>
      </c>
      <c r="U1238" t="s">
        <v>1191</v>
      </c>
      <c r="V1238">
        <f t="shared" si="191"/>
        <v>300632</v>
      </c>
      <c r="W1238" t="str">
        <f t="shared" si="192"/>
        <v>Kingsway Park Public School</v>
      </c>
      <c r="X1238" t="str">
        <f>VLOOKUP($C1238,$AJ$3:$AN$4906,3,FALSE)</f>
        <v>315 Empire Ave</v>
      </c>
      <c r="Y1238" t="str">
        <f>VLOOKUP($C1238,$AJ$3:$AN$4906,4,FALSE)</f>
        <v>Thunder Bay</v>
      </c>
      <c r="Z1238" t="str">
        <f>VLOOKUP($C1238,$AJ$3:$AN$4906,5,FALSE)</f>
        <v>P7E4R9</v>
      </c>
      <c r="AA1238">
        <f t="shared" si="193"/>
        <v>64.3</v>
      </c>
      <c r="AB1238">
        <f t="shared" si="194"/>
        <v>0.9</v>
      </c>
      <c r="AC1238">
        <f t="shared" si="195"/>
        <v>48.4</v>
      </c>
      <c r="AD1238">
        <f t="shared" si="196"/>
        <v>0.5</v>
      </c>
      <c r="AE1238">
        <f t="shared" si="197"/>
        <v>70.8</v>
      </c>
      <c r="AF1238">
        <f t="shared" si="198"/>
        <v>0.3</v>
      </c>
      <c r="AG1238">
        <f t="shared" si="199"/>
        <v>30.2</v>
      </c>
      <c r="AH1238">
        <f t="shared" si="200"/>
        <v>0.2</v>
      </c>
      <c r="AJ1238" s="9">
        <v>525960</v>
      </c>
      <c r="AK1238" t="s">
        <v>6777</v>
      </c>
      <c r="AL1238" t="s">
        <v>6778</v>
      </c>
      <c r="AM1238" t="s">
        <v>4355</v>
      </c>
      <c r="AN1238" t="s">
        <v>6779</v>
      </c>
    </row>
    <row r="1239" spans="1:40" x14ac:dyDescent="0.3">
      <c r="A1239" t="s">
        <v>1191</v>
      </c>
      <c r="B1239" t="s">
        <v>1202</v>
      </c>
      <c r="C1239" s="10">
        <v>353159</v>
      </c>
      <c r="D1239">
        <v>34</v>
      </c>
      <c r="E1239">
        <v>13</v>
      </c>
      <c r="F1239">
        <v>33</v>
      </c>
      <c r="G1239">
        <v>26</v>
      </c>
      <c r="H1239">
        <v>0</v>
      </c>
      <c r="I1239">
        <v>62.1</v>
      </c>
      <c r="J1239">
        <v>-0.4</v>
      </c>
      <c r="K1239">
        <v>57.6</v>
      </c>
      <c r="L1239">
        <v>-0.2</v>
      </c>
      <c r="O1239">
        <v>38.5</v>
      </c>
      <c r="U1239" t="s">
        <v>1191</v>
      </c>
      <c r="V1239">
        <f t="shared" si="191"/>
        <v>353159</v>
      </c>
      <c r="W1239" t="str">
        <f t="shared" si="192"/>
        <v>McKenzie Public School</v>
      </c>
      <c r="X1239" t="str">
        <f>VLOOKUP($C1239,$AJ$3:$AN$4906,3,FALSE)</f>
        <v>1625 LAKESHORE DR</v>
      </c>
      <c r="Y1239" t="str">
        <f>VLOOKUP($C1239,$AJ$3:$AN$4906,4,FALSE)</f>
        <v>Shuniah</v>
      </c>
      <c r="Z1239" t="str">
        <f>VLOOKUP($C1239,$AJ$3:$AN$4906,5,FALSE)</f>
        <v>P7A0T2</v>
      </c>
      <c r="AA1239">
        <f t="shared" si="193"/>
        <v>62.1</v>
      </c>
      <c r="AB1239">
        <f t="shared" si="194"/>
        <v>-0.4</v>
      </c>
      <c r="AC1239">
        <f t="shared" si="195"/>
        <v>57.6</v>
      </c>
      <c r="AD1239">
        <f t="shared" si="196"/>
        <v>-0.2</v>
      </c>
      <c r="AE1239">
        <f t="shared" si="197"/>
        <v>0</v>
      </c>
      <c r="AF1239">
        <f t="shared" si="198"/>
        <v>0</v>
      </c>
      <c r="AG1239">
        <f t="shared" si="199"/>
        <v>38.5</v>
      </c>
      <c r="AH1239">
        <f t="shared" si="200"/>
        <v>0</v>
      </c>
      <c r="AJ1239" s="9">
        <v>614904</v>
      </c>
      <c r="AK1239" t="s">
        <v>6780</v>
      </c>
      <c r="AL1239" t="s">
        <v>6781</v>
      </c>
      <c r="AM1239" t="s">
        <v>6632</v>
      </c>
      <c r="AN1239" t="s">
        <v>6782</v>
      </c>
    </row>
    <row r="1240" spans="1:40" x14ac:dyDescent="0.3">
      <c r="A1240" t="s">
        <v>1191</v>
      </c>
      <c r="B1240" t="s">
        <v>1203</v>
      </c>
      <c r="C1240" s="10">
        <v>409618</v>
      </c>
      <c r="D1240">
        <v>49</v>
      </c>
      <c r="E1240">
        <v>13</v>
      </c>
      <c r="F1240">
        <v>97</v>
      </c>
      <c r="G1240">
        <v>94</v>
      </c>
      <c r="H1240">
        <v>0</v>
      </c>
      <c r="I1240">
        <v>76.8</v>
      </c>
      <c r="J1240">
        <v>0.4</v>
      </c>
      <c r="K1240">
        <v>79.400000000000006</v>
      </c>
      <c r="L1240">
        <v>1.1000000000000001</v>
      </c>
      <c r="M1240">
        <v>88.8</v>
      </c>
      <c r="N1240">
        <v>0.3</v>
      </c>
      <c r="O1240">
        <v>53.2</v>
      </c>
      <c r="P1240">
        <v>-0.1</v>
      </c>
      <c r="U1240" t="s">
        <v>1191</v>
      </c>
      <c r="V1240">
        <f t="shared" si="191"/>
        <v>409618</v>
      </c>
      <c r="W1240" t="str">
        <f t="shared" si="192"/>
        <v>Nor'wester View Public School</v>
      </c>
      <c r="X1240" t="str">
        <f>VLOOKUP($C1240,$AJ$3:$AN$4906,3,FALSE)</f>
        <v>1946 Mountain Rd</v>
      </c>
      <c r="Y1240" t="str">
        <f>VLOOKUP($C1240,$AJ$3:$AN$4906,4,FALSE)</f>
        <v>Thunder Bay</v>
      </c>
      <c r="Z1240" t="str">
        <f>VLOOKUP($C1240,$AJ$3:$AN$4906,5,FALSE)</f>
        <v>P7J1C8</v>
      </c>
      <c r="AA1240">
        <f t="shared" si="193"/>
        <v>76.8</v>
      </c>
      <c r="AB1240">
        <f t="shared" si="194"/>
        <v>0.4</v>
      </c>
      <c r="AC1240">
        <f t="shared" si="195"/>
        <v>79.400000000000006</v>
      </c>
      <c r="AD1240">
        <f t="shared" si="196"/>
        <v>1.1000000000000001</v>
      </c>
      <c r="AE1240">
        <f t="shared" si="197"/>
        <v>88.8</v>
      </c>
      <c r="AF1240">
        <f t="shared" si="198"/>
        <v>0.3</v>
      </c>
      <c r="AG1240">
        <f t="shared" si="199"/>
        <v>53.2</v>
      </c>
      <c r="AH1240">
        <f t="shared" si="200"/>
        <v>-0.1</v>
      </c>
      <c r="AJ1240" s="9">
        <v>617440</v>
      </c>
      <c r="AK1240" t="s">
        <v>6783</v>
      </c>
      <c r="AL1240" t="s">
        <v>6784</v>
      </c>
      <c r="AM1240" t="s">
        <v>4218</v>
      </c>
      <c r="AN1240" t="s">
        <v>6785</v>
      </c>
    </row>
    <row r="1241" spans="1:40" x14ac:dyDescent="0.3">
      <c r="A1241" t="s">
        <v>1191</v>
      </c>
      <c r="B1241" t="s">
        <v>1204</v>
      </c>
      <c r="C1241" s="10">
        <v>415553</v>
      </c>
      <c r="D1241">
        <v>9</v>
      </c>
      <c r="E1241">
        <v>40</v>
      </c>
      <c r="F1241">
        <v>47</v>
      </c>
      <c r="H1241">
        <v>0</v>
      </c>
      <c r="I1241">
        <v>71.3</v>
      </c>
      <c r="J1241">
        <v>2.1</v>
      </c>
      <c r="K1241">
        <v>66</v>
      </c>
      <c r="L1241">
        <v>2.7</v>
      </c>
      <c r="U1241" t="s">
        <v>1191</v>
      </c>
      <c r="V1241">
        <f t="shared" si="191"/>
        <v>415553</v>
      </c>
      <c r="W1241" t="str">
        <f t="shared" si="192"/>
        <v>Ogden Community Public School</v>
      </c>
      <c r="X1241" t="str">
        <f>VLOOKUP($C1241,$AJ$3:$AN$4906,3,FALSE)</f>
        <v>600 McKenzie St</v>
      </c>
      <c r="Y1241" t="str">
        <f>VLOOKUP($C1241,$AJ$3:$AN$4906,4,FALSE)</f>
        <v>Thunder Bay</v>
      </c>
      <c r="Z1241" t="str">
        <f>VLOOKUP($C1241,$AJ$3:$AN$4906,5,FALSE)</f>
        <v>P7C4Z3</v>
      </c>
      <c r="AA1241">
        <f t="shared" si="193"/>
        <v>71.3</v>
      </c>
      <c r="AB1241">
        <f t="shared" si="194"/>
        <v>2.1</v>
      </c>
      <c r="AC1241">
        <f t="shared" si="195"/>
        <v>66</v>
      </c>
      <c r="AD1241">
        <f t="shared" si="196"/>
        <v>2.7</v>
      </c>
      <c r="AE1241">
        <f t="shared" si="197"/>
        <v>0</v>
      </c>
      <c r="AF1241">
        <f t="shared" si="198"/>
        <v>0</v>
      </c>
      <c r="AG1241">
        <f t="shared" si="199"/>
        <v>0</v>
      </c>
      <c r="AH1241">
        <f t="shared" si="200"/>
        <v>0</v>
      </c>
      <c r="AJ1241" s="9">
        <v>438276</v>
      </c>
      <c r="AK1241" t="s">
        <v>6786</v>
      </c>
      <c r="AL1241" t="s">
        <v>6787</v>
      </c>
      <c r="AM1241" t="s">
        <v>4433</v>
      </c>
      <c r="AN1241" t="s">
        <v>6788</v>
      </c>
    </row>
    <row r="1242" spans="1:40" x14ac:dyDescent="0.3">
      <c r="A1242" t="s">
        <v>1191</v>
      </c>
      <c r="B1242" t="s">
        <v>1205</v>
      </c>
      <c r="C1242" s="10">
        <v>509566</v>
      </c>
      <c r="D1242">
        <v>13</v>
      </c>
      <c r="E1242">
        <v>32</v>
      </c>
      <c r="F1242">
        <v>47</v>
      </c>
      <c r="G1242">
        <v>50</v>
      </c>
      <c r="H1242">
        <v>0</v>
      </c>
      <c r="I1242">
        <v>48.9</v>
      </c>
      <c r="J1242">
        <v>0.3</v>
      </c>
      <c r="K1242">
        <v>34</v>
      </c>
      <c r="L1242">
        <v>-0.3</v>
      </c>
      <c r="U1242" t="s">
        <v>1191</v>
      </c>
      <c r="V1242">
        <f t="shared" si="191"/>
        <v>509566</v>
      </c>
      <c r="W1242" t="str">
        <f t="shared" si="192"/>
        <v>Sherbrooke Public School</v>
      </c>
      <c r="X1242" t="str">
        <f>VLOOKUP($C1242,$AJ$3:$AN$4906,3,FALSE)</f>
        <v>110 Sherbrooke St</v>
      </c>
      <c r="Y1242" t="str">
        <f>VLOOKUP($C1242,$AJ$3:$AN$4906,4,FALSE)</f>
        <v>Thunder Bay</v>
      </c>
      <c r="Z1242" t="str">
        <f>VLOOKUP($C1242,$AJ$3:$AN$4906,5,FALSE)</f>
        <v>P7C4R6</v>
      </c>
      <c r="AA1242">
        <f t="shared" si="193"/>
        <v>48.9</v>
      </c>
      <c r="AB1242">
        <f t="shared" si="194"/>
        <v>0.3</v>
      </c>
      <c r="AC1242">
        <f t="shared" si="195"/>
        <v>34</v>
      </c>
      <c r="AD1242">
        <f t="shared" si="196"/>
        <v>-0.3</v>
      </c>
      <c r="AE1242">
        <f t="shared" si="197"/>
        <v>0</v>
      </c>
      <c r="AF1242">
        <f t="shared" si="198"/>
        <v>0</v>
      </c>
      <c r="AG1242">
        <f t="shared" si="199"/>
        <v>0</v>
      </c>
      <c r="AH1242">
        <f t="shared" si="200"/>
        <v>0</v>
      </c>
      <c r="AJ1242" s="9">
        <v>4758</v>
      </c>
      <c r="AK1242" t="s">
        <v>6789</v>
      </c>
      <c r="AL1242" t="s">
        <v>6790</v>
      </c>
      <c r="AM1242" t="s">
        <v>3858</v>
      </c>
      <c r="AN1242" t="s">
        <v>6791</v>
      </c>
    </row>
    <row r="1243" spans="1:40" x14ac:dyDescent="0.3">
      <c r="A1243" t="s">
        <v>1191</v>
      </c>
      <c r="B1243" t="s">
        <v>1206</v>
      </c>
      <c r="C1243" s="10">
        <v>530344</v>
      </c>
      <c r="D1243">
        <v>25</v>
      </c>
      <c r="E1243">
        <v>37</v>
      </c>
      <c r="F1243">
        <v>61</v>
      </c>
      <c r="G1243">
        <v>60</v>
      </c>
      <c r="H1243">
        <v>0</v>
      </c>
      <c r="I1243">
        <v>45.9</v>
      </c>
      <c r="J1243">
        <v>-0.3</v>
      </c>
      <c r="K1243">
        <v>36.1</v>
      </c>
      <c r="L1243">
        <v>-0.5</v>
      </c>
      <c r="M1243">
        <v>60.8</v>
      </c>
      <c r="N1243">
        <v>-0.4</v>
      </c>
      <c r="O1243">
        <v>21.7</v>
      </c>
      <c r="P1243">
        <v>-0.5</v>
      </c>
      <c r="U1243" t="s">
        <v>1191</v>
      </c>
      <c r="V1243">
        <f t="shared" si="191"/>
        <v>530344</v>
      </c>
      <c r="W1243" t="str">
        <f t="shared" si="192"/>
        <v>St James Public School</v>
      </c>
      <c r="X1243" t="str">
        <f>VLOOKUP($C1243,$AJ$3:$AN$4906,3,FALSE)</f>
        <v>243 St James St</v>
      </c>
      <c r="Y1243" t="str">
        <f>VLOOKUP($C1243,$AJ$3:$AN$4906,4,FALSE)</f>
        <v>Thunder Bay</v>
      </c>
      <c r="Z1243" t="str">
        <f>VLOOKUP($C1243,$AJ$3:$AN$4906,5,FALSE)</f>
        <v>P7A3P1</v>
      </c>
      <c r="AA1243">
        <f t="shared" si="193"/>
        <v>45.9</v>
      </c>
      <c r="AB1243">
        <f t="shared" si="194"/>
        <v>-0.3</v>
      </c>
      <c r="AC1243">
        <f t="shared" si="195"/>
        <v>36.1</v>
      </c>
      <c r="AD1243">
        <f t="shared" si="196"/>
        <v>-0.5</v>
      </c>
      <c r="AE1243">
        <f t="shared" si="197"/>
        <v>60.8</v>
      </c>
      <c r="AF1243">
        <f t="shared" si="198"/>
        <v>-0.4</v>
      </c>
      <c r="AG1243">
        <f t="shared" si="199"/>
        <v>21.7</v>
      </c>
      <c r="AH1243">
        <f t="shared" si="200"/>
        <v>-0.5</v>
      </c>
      <c r="AJ1243" s="9">
        <v>31739</v>
      </c>
      <c r="AK1243" t="s">
        <v>6792</v>
      </c>
      <c r="AL1243" t="s">
        <v>6793</v>
      </c>
      <c r="AM1243" t="s">
        <v>3858</v>
      </c>
      <c r="AN1243" t="s">
        <v>6794</v>
      </c>
    </row>
    <row r="1244" spans="1:40" x14ac:dyDescent="0.3">
      <c r="A1244" t="s">
        <v>1191</v>
      </c>
      <c r="B1244" t="s">
        <v>1207</v>
      </c>
      <c r="C1244" s="10">
        <v>517216</v>
      </c>
      <c r="D1244">
        <v>37</v>
      </c>
      <c r="E1244">
        <v>8</v>
      </c>
      <c r="F1244">
        <v>66</v>
      </c>
      <c r="G1244">
        <v>47</v>
      </c>
      <c r="H1244">
        <v>0</v>
      </c>
      <c r="I1244">
        <v>90.2</v>
      </c>
      <c r="J1244">
        <v>1.6</v>
      </c>
      <c r="K1244">
        <v>84.8</v>
      </c>
      <c r="L1244">
        <v>1.7</v>
      </c>
      <c r="M1244">
        <v>88.3</v>
      </c>
      <c r="N1244">
        <v>0.5</v>
      </c>
      <c r="O1244">
        <v>53.2</v>
      </c>
      <c r="P1244">
        <v>0.3</v>
      </c>
      <c r="U1244" t="s">
        <v>1191</v>
      </c>
      <c r="V1244">
        <f t="shared" si="191"/>
        <v>517216</v>
      </c>
      <c r="W1244" t="str">
        <f t="shared" si="192"/>
        <v>Valley Central Public School</v>
      </c>
      <c r="X1244" t="str">
        <f>VLOOKUP($C1244,$AJ$3:$AN$4906,3,FALSE)</f>
        <v>563 Candy Mountain Drive 6</v>
      </c>
      <c r="Y1244" t="str">
        <f>VLOOKUP($C1244,$AJ$3:$AN$4906,4,FALSE)</f>
        <v>Slate River</v>
      </c>
      <c r="Z1244" t="str">
        <f>VLOOKUP($C1244,$AJ$3:$AN$4906,5,FALSE)</f>
        <v>P7J0B8</v>
      </c>
      <c r="AA1244">
        <f t="shared" si="193"/>
        <v>90.2</v>
      </c>
      <c r="AB1244">
        <f t="shared" si="194"/>
        <v>1.6</v>
      </c>
      <c r="AC1244">
        <f t="shared" si="195"/>
        <v>84.8</v>
      </c>
      <c r="AD1244">
        <f t="shared" si="196"/>
        <v>1.7</v>
      </c>
      <c r="AE1244">
        <f t="shared" si="197"/>
        <v>88.3</v>
      </c>
      <c r="AF1244">
        <f t="shared" si="198"/>
        <v>0.5</v>
      </c>
      <c r="AG1244">
        <f t="shared" si="199"/>
        <v>53.2</v>
      </c>
      <c r="AH1244">
        <f t="shared" si="200"/>
        <v>0.3</v>
      </c>
      <c r="AJ1244" s="9">
        <v>41807</v>
      </c>
      <c r="AK1244" t="s">
        <v>6795</v>
      </c>
      <c r="AL1244" t="s">
        <v>6796</v>
      </c>
      <c r="AM1244" t="s">
        <v>3858</v>
      </c>
      <c r="AN1244" t="s">
        <v>6797</v>
      </c>
    </row>
    <row r="1245" spans="1:40" x14ac:dyDescent="0.3">
      <c r="A1245" t="s">
        <v>1191</v>
      </c>
      <c r="B1245" t="s">
        <v>1208</v>
      </c>
      <c r="C1245" s="10">
        <v>570125</v>
      </c>
      <c r="D1245">
        <v>22</v>
      </c>
      <c r="E1245">
        <v>31</v>
      </c>
      <c r="F1245">
        <v>48</v>
      </c>
      <c r="G1245">
        <v>61</v>
      </c>
      <c r="H1245">
        <v>0</v>
      </c>
      <c r="I1245">
        <v>68.8</v>
      </c>
      <c r="J1245">
        <v>1</v>
      </c>
      <c r="K1245">
        <v>68.8</v>
      </c>
      <c r="L1245">
        <v>1.8</v>
      </c>
      <c r="M1245">
        <v>57.4</v>
      </c>
      <c r="N1245">
        <v>-1.4</v>
      </c>
      <c r="O1245">
        <v>36.1</v>
      </c>
      <c r="P1245">
        <v>0.3</v>
      </c>
      <c r="U1245" t="s">
        <v>1191</v>
      </c>
      <c r="V1245">
        <f t="shared" si="191"/>
        <v>570125</v>
      </c>
      <c r="W1245" t="str">
        <f t="shared" si="192"/>
        <v>Vance Chapman Public School</v>
      </c>
      <c r="X1245" t="str">
        <f>VLOOKUP($C1245,$AJ$3:$AN$4906,3,FALSE)</f>
        <v>1000 Huron Ave</v>
      </c>
      <c r="Y1245" t="str">
        <f>VLOOKUP($C1245,$AJ$3:$AN$4906,4,FALSE)</f>
        <v>Thunder Bay</v>
      </c>
      <c r="Z1245" t="str">
        <f>VLOOKUP($C1245,$AJ$3:$AN$4906,5,FALSE)</f>
        <v>P7A6L4</v>
      </c>
      <c r="AA1245">
        <f t="shared" si="193"/>
        <v>68.8</v>
      </c>
      <c r="AB1245">
        <f t="shared" si="194"/>
        <v>1</v>
      </c>
      <c r="AC1245">
        <f t="shared" si="195"/>
        <v>68.8</v>
      </c>
      <c r="AD1245">
        <f t="shared" si="196"/>
        <v>1.8</v>
      </c>
      <c r="AE1245">
        <f t="shared" si="197"/>
        <v>57.4</v>
      </c>
      <c r="AF1245">
        <f t="shared" si="198"/>
        <v>-1.4</v>
      </c>
      <c r="AG1245">
        <f t="shared" si="199"/>
        <v>36.1</v>
      </c>
      <c r="AH1245">
        <f t="shared" si="200"/>
        <v>0.3</v>
      </c>
      <c r="AJ1245" s="9">
        <v>521116</v>
      </c>
      <c r="AK1245" t="s">
        <v>6798</v>
      </c>
      <c r="AL1245" t="s">
        <v>6799</v>
      </c>
      <c r="AM1245" t="s">
        <v>3916</v>
      </c>
      <c r="AN1245" t="s">
        <v>3917</v>
      </c>
    </row>
    <row r="1246" spans="1:40" x14ac:dyDescent="0.3">
      <c r="A1246" t="s">
        <v>1191</v>
      </c>
      <c r="B1246" t="s">
        <v>453</v>
      </c>
      <c r="C1246" s="10">
        <v>602620</v>
      </c>
      <c r="D1246">
        <v>21</v>
      </c>
      <c r="E1246">
        <v>34</v>
      </c>
      <c r="F1246">
        <v>101</v>
      </c>
      <c r="G1246">
        <v>89</v>
      </c>
      <c r="H1246">
        <v>0</v>
      </c>
      <c r="I1246">
        <v>54.5</v>
      </c>
      <c r="J1246">
        <v>0.1</v>
      </c>
      <c r="K1246">
        <v>44.6</v>
      </c>
      <c r="L1246">
        <v>0</v>
      </c>
      <c r="M1246">
        <v>63.5</v>
      </c>
      <c r="N1246">
        <v>-0.6</v>
      </c>
      <c r="O1246">
        <v>33.700000000000003</v>
      </c>
      <c r="P1246">
        <v>0.2</v>
      </c>
      <c r="U1246" t="s">
        <v>1191</v>
      </c>
      <c r="V1246">
        <f t="shared" si="191"/>
        <v>602620</v>
      </c>
      <c r="W1246" t="str">
        <f t="shared" si="192"/>
        <v>Westmount Public School</v>
      </c>
      <c r="X1246" t="str">
        <f>VLOOKUP($C1246,$AJ$3:$AN$4906,3,FALSE)</f>
        <v>120 West Begin St</v>
      </c>
      <c r="Y1246" t="str">
        <f>VLOOKUP($C1246,$AJ$3:$AN$4906,4,FALSE)</f>
        <v>Thunder Bay</v>
      </c>
      <c r="Z1246" t="str">
        <f>VLOOKUP($C1246,$AJ$3:$AN$4906,5,FALSE)</f>
        <v>P7E5M4</v>
      </c>
      <c r="AA1246">
        <f t="shared" si="193"/>
        <v>54.5</v>
      </c>
      <c r="AB1246">
        <f t="shared" si="194"/>
        <v>0.1</v>
      </c>
      <c r="AC1246">
        <f t="shared" si="195"/>
        <v>44.6</v>
      </c>
      <c r="AD1246">
        <f t="shared" si="196"/>
        <v>0</v>
      </c>
      <c r="AE1246">
        <f t="shared" si="197"/>
        <v>63.5</v>
      </c>
      <c r="AF1246">
        <f t="shared" si="198"/>
        <v>-0.6</v>
      </c>
      <c r="AG1246">
        <f t="shared" si="199"/>
        <v>33.700000000000003</v>
      </c>
      <c r="AH1246">
        <f t="shared" si="200"/>
        <v>0.2</v>
      </c>
      <c r="AJ1246" s="9">
        <v>403466</v>
      </c>
      <c r="AK1246" t="s">
        <v>6800</v>
      </c>
      <c r="AL1246" t="s">
        <v>6801</v>
      </c>
      <c r="AM1246" t="s">
        <v>3916</v>
      </c>
      <c r="AN1246" t="s">
        <v>3917</v>
      </c>
    </row>
    <row r="1247" spans="1:40" x14ac:dyDescent="0.3">
      <c r="A1247" t="s">
        <v>1191</v>
      </c>
      <c r="B1247" t="s">
        <v>1209</v>
      </c>
      <c r="C1247" s="10">
        <v>604992</v>
      </c>
      <c r="D1247">
        <v>27</v>
      </c>
      <c r="E1247">
        <v>8</v>
      </c>
      <c r="F1247">
        <v>42</v>
      </c>
      <c r="G1247">
        <v>51</v>
      </c>
      <c r="H1247">
        <v>0</v>
      </c>
      <c r="I1247">
        <v>44</v>
      </c>
      <c r="J1247">
        <v>-1.6</v>
      </c>
      <c r="K1247">
        <v>45.2</v>
      </c>
      <c r="L1247">
        <v>-1.2</v>
      </c>
      <c r="M1247">
        <v>79.400000000000006</v>
      </c>
      <c r="N1247">
        <v>0</v>
      </c>
      <c r="O1247">
        <v>31.4</v>
      </c>
      <c r="P1247">
        <v>-1.1000000000000001</v>
      </c>
      <c r="U1247" t="s">
        <v>1191</v>
      </c>
      <c r="V1247">
        <f t="shared" si="191"/>
        <v>604992</v>
      </c>
      <c r="W1247" t="str">
        <f t="shared" si="192"/>
        <v>Whitefish Valley Public School</v>
      </c>
      <c r="X1247" t="str">
        <f>VLOOKUP($C1247,$AJ$3:$AN$4906,3,FALSE)</f>
        <v>RR 1</v>
      </c>
      <c r="Y1247" t="str">
        <f>VLOOKUP($C1247,$AJ$3:$AN$4906,4,FALSE)</f>
        <v>Kakabeka Falls</v>
      </c>
      <c r="Z1247" t="str">
        <f>VLOOKUP($C1247,$AJ$3:$AN$4906,5,FALSE)</f>
        <v>P0T1W0</v>
      </c>
      <c r="AA1247">
        <f t="shared" si="193"/>
        <v>44</v>
      </c>
      <c r="AB1247">
        <f t="shared" si="194"/>
        <v>-1.6</v>
      </c>
      <c r="AC1247">
        <f t="shared" si="195"/>
        <v>45.2</v>
      </c>
      <c r="AD1247">
        <f t="shared" si="196"/>
        <v>-1.2</v>
      </c>
      <c r="AE1247">
        <f t="shared" si="197"/>
        <v>79.400000000000006</v>
      </c>
      <c r="AF1247">
        <f t="shared" si="198"/>
        <v>0</v>
      </c>
      <c r="AG1247">
        <f t="shared" si="199"/>
        <v>31.4</v>
      </c>
      <c r="AH1247">
        <f t="shared" si="200"/>
        <v>-1.1000000000000001</v>
      </c>
      <c r="AJ1247" s="9">
        <v>34339</v>
      </c>
      <c r="AK1247" t="s">
        <v>6802</v>
      </c>
      <c r="AL1247" t="s">
        <v>3890</v>
      </c>
      <c r="AM1247" t="s">
        <v>3858</v>
      </c>
      <c r="AN1247" t="s">
        <v>3891</v>
      </c>
    </row>
    <row r="1248" spans="1:40" x14ac:dyDescent="0.3">
      <c r="A1248" t="s">
        <v>1191</v>
      </c>
      <c r="B1248" t="s">
        <v>1210</v>
      </c>
      <c r="C1248" s="10">
        <v>169207</v>
      </c>
      <c r="D1248">
        <v>50</v>
      </c>
      <c r="E1248">
        <v>21</v>
      </c>
      <c r="F1248">
        <v>169</v>
      </c>
      <c r="G1248">
        <v>161</v>
      </c>
      <c r="H1248">
        <v>0</v>
      </c>
      <c r="I1248">
        <v>65.7</v>
      </c>
      <c r="J1248">
        <v>-0.1</v>
      </c>
      <c r="K1248">
        <v>61.5</v>
      </c>
      <c r="L1248">
        <v>0</v>
      </c>
      <c r="M1248">
        <v>77</v>
      </c>
      <c r="N1248">
        <v>-0.6</v>
      </c>
      <c r="O1248">
        <v>44.7</v>
      </c>
      <c r="P1248">
        <v>-0.5</v>
      </c>
      <c r="U1248" t="s">
        <v>1191</v>
      </c>
      <c r="V1248">
        <f t="shared" si="191"/>
        <v>169207</v>
      </c>
      <c r="W1248" t="str">
        <f t="shared" si="192"/>
        <v>Woodcrest Public School</v>
      </c>
      <c r="X1248" t="str">
        <f>VLOOKUP($C1248,$AJ$3:$AN$4906,3,FALSE)</f>
        <v>867 Woodcrest Road</v>
      </c>
      <c r="Y1248" t="str">
        <f>VLOOKUP($C1248,$AJ$3:$AN$4906,4,FALSE)</f>
        <v>Thunder Bay</v>
      </c>
      <c r="Z1248" t="str">
        <f>VLOOKUP($C1248,$AJ$3:$AN$4906,5,FALSE)</f>
        <v>P7G1J2</v>
      </c>
      <c r="AA1248">
        <f t="shared" si="193"/>
        <v>65.7</v>
      </c>
      <c r="AB1248">
        <f t="shared" si="194"/>
        <v>-0.1</v>
      </c>
      <c r="AC1248">
        <f t="shared" si="195"/>
        <v>61.5</v>
      </c>
      <c r="AD1248">
        <f t="shared" si="196"/>
        <v>0</v>
      </c>
      <c r="AE1248">
        <f t="shared" si="197"/>
        <v>77</v>
      </c>
      <c r="AF1248">
        <f t="shared" si="198"/>
        <v>-0.6</v>
      </c>
      <c r="AG1248">
        <f t="shared" si="199"/>
        <v>44.7</v>
      </c>
      <c r="AH1248">
        <f t="shared" si="200"/>
        <v>-0.5</v>
      </c>
      <c r="AJ1248" s="9">
        <v>896187</v>
      </c>
      <c r="AK1248" t="s">
        <v>6803</v>
      </c>
      <c r="AL1248" t="s">
        <v>6804</v>
      </c>
      <c r="AM1248" t="s">
        <v>3858</v>
      </c>
      <c r="AN1248" t="s">
        <v>6805</v>
      </c>
    </row>
    <row r="1249" spans="1:40" x14ac:dyDescent="0.3">
      <c r="A1249" t="s">
        <v>1191</v>
      </c>
      <c r="B1249" t="s">
        <v>1211</v>
      </c>
      <c r="C1249" s="10">
        <v>116073</v>
      </c>
      <c r="D1249">
        <v>28</v>
      </c>
      <c r="E1249">
        <v>25</v>
      </c>
      <c r="F1249">
        <v>216</v>
      </c>
      <c r="G1249">
        <v>229</v>
      </c>
      <c r="H1249">
        <v>0</v>
      </c>
      <c r="I1249">
        <v>71.3</v>
      </c>
      <c r="J1249">
        <v>0.9</v>
      </c>
      <c r="K1249">
        <v>52.3</v>
      </c>
      <c r="L1249">
        <v>0.1</v>
      </c>
      <c r="M1249">
        <v>90.4</v>
      </c>
      <c r="N1249">
        <v>1.8</v>
      </c>
      <c r="O1249">
        <v>45</v>
      </c>
      <c r="P1249">
        <v>0.6</v>
      </c>
      <c r="U1249" t="s">
        <v>1191</v>
      </c>
      <c r="V1249">
        <f t="shared" si="191"/>
        <v>116073</v>
      </c>
      <c r="W1249" t="str">
        <f t="shared" si="192"/>
        <v>Ecole Elsie MacGill PS (Elementary)</v>
      </c>
      <c r="X1249" t="str">
        <f>VLOOKUP($C1249,$AJ$3:$AN$4906,3,FALSE)</f>
        <v>130 Churchill Drive</v>
      </c>
      <c r="Y1249" t="str">
        <f>VLOOKUP($C1249,$AJ$3:$AN$4906,4,FALSE)</f>
        <v>Thunder Bay</v>
      </c>
      <c r="Z1249" t="str">
        <f>VLOOKUP($C1249,$AJ$3:$AN$4906,5,FALSE)</f>
        <v>P7C1V5</v>
      </c>
      <c r="AA1249">
        <f t="shared" si="193"/>
        <v>71.3</v>
      </c>
      <c r="AB1249">
        <f t="shared" si="194"/>
        <v>0.9</v>
      </c>
      <c r="AC1249">
        <f t="shared" si="195"/>
        <v>52.3</v>
      </c>
      <c r="AD1249">
        <f t="shared" si="196"/>
        <v>0.1</v>
      </c>
      <c r="AE1249">
        <f t="shared" si="197"/>
        <v>90.4</v>
      </c>
      <c r="AF1249">
        <f t="shared" si="198"/>
        <v>1.8</v>
      </c>
      <c r="AG1249">
        <f t="shared" si="199"/>
        <v>45</v>
      </c>
      <c r="AH1249">
        <f t="shared" si="200"/>
        <v>0.6</v>
      </c>
      <c r="AJ1249" s="9">
        <v>62006</v>
      </c>
      <c r="AK1249" t="s">
        <v>6806</v>
      </c>
      <c r="AL1249" t="s">
        <v>6807</v>
      </c>
      <c r="AM1249" t="s">
        <v>3858</v>
      </c>
      <c r="AN1249" t="s">
        <v>6808</v>
      </c>
    </row>
    <row r="1250" spans="1:40" x14ac:dyDescent="0.3">
      <c r="A1250" t="s">
        <v>1212</v>
      </c>
      <c r="B1250" t="s">
        <v>1213</v>
      </c>
      <c r="C1250" s="10">
        <v>78</v>
      </c>
      <c r="D1250">
        <v>5</v>
      </c>
      <c r="E1250">
        <v>36</v>
      </c>
      <c r="F1250">
        <v>112</v>
      </c>
      <c r="G1250">
        <v>120</v>
      </c>
      <c r="H1250">
        <v>0</v>
      </c>
      <c r="I1250">
        <v>55.4</v>
      </c>
      <c r="J1250">
        <v>0.7</v>
      </c>
      <c r="K1250">
        <v>54.5</v>
      </c>
      <c r="L1250">
        <v>1.5</v>
      </c>
      <c r="M1250">
        <v>68.3</v>
      </c>
      <c r="N1250">
        <v>0.7</v>
      </c>
      <c r="O1250">
        <v>27.5</v>
      </c>
      <c r="P1250">
        <v>0.4</v>
      </c>
      <c r="U1250" t="s">
        <v>1212</v>
      </c>
      <c r="V1250">
        <f t="shared" si="191"/>
        <v>78</v>
      </c>
      <c r="W1250" t="str">
        <f t="shared" si="192"/>
        <v>A A Wright Public School</v>
      </c>
      <c r="X1250" t="str">
        <f>VLOOKUP($C1250,$AJ$3:$AN$4906,3,FALSE)</f>
        <v>55 Elm St</v>
      </c>
      <c r="Y1250" t="str">
        <f>VLOOKUP($C1250,$AJ$3:$AN$4906,4,FALSE)</f>
        <v>Wallaceburg</v>
      </c>
      <c r="Z1250" t="str">
        <f>VLOOKUP($C1250,$AJ$3:$AN$4906,5,FALSE)</f>
        <v>N8A3M7</v>
      </c>
      <c r="AA1250">
        <f t="shared" si="193"/>
        <v>55.4</v>
      </c>
      <c r="AB1250">
        <f t="shared" si="194"/>
        <v>0.7</v>
      </c>
      <c r="AC1250">
        <f t="shared" si="195"/>
        <v>54.5</v>
      </c>
      <c r="AD1250">
        <f t="shared" si="196"/>
        <v>1.5</v>
      </c>
      <c r="AE1250">
        <f t="shared" si="197"/>
        <v>68.3</v>
      </c>
      <c r="AF1250">
        <f t="shared" si="198"/>
        <v>0.7</v>
      </c>
      <c r="AG1250">
        <f t="shared" si="199"/>
        <v>27.5</v>
      </c>
      <c r="AH1250">
        <f t="shared" si="200"/>
        <v>0.4</v>
      </c>
      <c r="AJ1250" s="9">
        <v>70254</v>
      </c>
      <c r="AK1250" t="s">
        <v>6809</v>
      </c>
      <c r="AL1250" t="s">
        <v>6810</v>
      </c>
      <c r="AM1250" t="s">
        <v>3862</v>
      </c>
      <c r="AN1250" t="s">
        <v>3863</v>
      </c>
    </row>
    <row r="1251" spans="1:40" x14ac:dyDescent="0.3">
      <c r="A1251" t="s">
        <v>1212</v>
      </c>
      <c r="B1251" t="s">
        <v>1214</v>
      </c>
      <c r="C1251" s="10">
        <v>1244</v>
      </c>
      <c r="D1251">
        <v>48</v>
      </c>
      <c r="E1251">
        <v>5</v>
      </c>
      <c r="G1251">
        <v>40</v>
      </c>
      <c r="H1251">
        <v>0</v>
      </c>
      <c r="M1251">
        <v>90</v>
      </c>
      <c r="N1251">
        <v>0.4</v>
      </c>
      <c r="O1251">
        <v>57.5</v>
      </c>
      <c r="P1251">
        <v>0.2</v>
      </c>
      <c r="U1251" t="s">
        <v>1212</v>
      </c>
      <c r="V1251">
        <f t="shared" si="191"/>
        <v>1244</v>
      </c>
      <c r="W1251" t="str">
        <f t="shared" si="192"/>
        <v>Aberarder Central School</v>
      </c>
      <c r="X1251" t="str">
        <f>VLOOKUP($C1251,$AJ$3:$AN$4906,3,FALSE)</f>
        <v>4804 Aberarder Line RR 2</v>
      </c>
      <c r="Y1251" t="str">
        <f>VLOOKUP($C1251,$AJ$3:$AN$4906,4,FALSE)</f>
        <v>Camlachie</v>
      </c>
      <c r="Z1251" t="str">
        <f>VLOOKUP($C1251,$AJ$3:$AN$4906,5,FALSE)</f>
        <v>N0N1E0</v>
      </c>
      <c r="AA1251">
        <f t="shared" si="193"/>
        <v>0</v>
      </c>
      <c r="AB1251">
        <f t="shared" si="194"/>
        <v>0</v>
      </c>
      <c r="AC1251">
        <f t="shared" si="195"/>
        <v>0</v>
      </c>
      <c r="AD1251">
        <f t="shared" si="196"/>
        <v>0</v>
      </c>
      <c r="AE1251">
        <f t="shared" si="197"/>
        <v>90</v>
      </c>
      <c r="AF1251">
        <f t="shared" si="198"/>
        <v>0.4</v>
      </c>
      <c r="AG1251">
        <f t="shared" si="199"/>
        <v>57.5</v>
      </c>
      <c r="AH1251">
        <f t="shared" si="200"/>
        <v>0.2</v>
      </c>
      <c r="AJ1251" s="9">
        <v>75604</v>
      </c>
      <c r="AK1251" t="s">
        <v>6811</v>
      </c>
      <c r="AL1251" t="s">
        <v>6812</v>
      </c>
      <c r="AM1251" t="s">
        <v>3887</v>
      </c>
      <c r="AN1251" t="s">
        <v>6813</v>
      </c>
    </row>
    <row r="1252" spans="1:40" x14ac:dyDescent="0.3">
      <c r="A1252" t="s">
        <v>1212</v>
      </c>
      <c r="B1252" t="s">
        <v>1215</v>
      </c>
      <c r="C1252" s="10">
        <v>55719</v>
      </c>
      <c r="D1252">
        <v>14</v>
      </c>
      <c r="E1252">
        <v>14</v>
      </c>
      <c r="F1252">
        <v>49</v>
      </c>
      <c r="G1252">
        <v>68</v>
      </c>
      <c r="H1252">
        <v>0</v>
      </c>
      <c r="I1252">
        <v>53.1</v>
      </c>
      <c r="J1252">
        <v>-0.5</v>
      </c>
      <c r="K1252">
        <v>49</v>
      </c>
      <c r="L1252">
        <v>-0.2</v>
      </c>
      <c r="M1252">
        <v>63.2</v>
      </c>
      <c r="N1252">
        <v>-1.3</v>
      </c>
      <c r="O1252">
        <v>26.5</v>
      </c>
      <c r="P1252">
        <v>-0.7</v>
      </c>
      <c r="U1252" t="s">
        <v>1212</v>
      </c>
      <c r="V1252">
        <f t="shared" si="191"/>
        <v>55719</v>
      </c>
      <c r="W1252" t="str">
        <f t="shared" si="192"/>
        <v>Bosanquet Central Public School</v>
      </c>
      <c r="X1252" t="str">
        <f>VLOOKUP($C1252,$AJ$3:$AN$4906,3,FALSE)</f>
        <v>8766 Northville Rd RR 3</v>
      </c>
      <c r="Y1252" t="str">
        <f>VLOOKUP($C1252,$AJ$3:$AN$4906,4,FALSE)</f>
        <v>Thedford</v>
      </c>
      <c r="Z1252" t="str">
        <f>VLOOKUP($C1252,$AJ$3:$AN$4906,5,FALSE)</f>
        <v>N0M2N0</v>
      </c>
      <c r="AA1252">
        <f t="shared" si="193"/>
        <v>53.1</v>
      </c>
      <c r="AB1252">
        <f t="shared" si="194"/>
        <v>-0.5</v>
      </c>
      <c r="AC1252">
        <f t="shared" si="195"/>
        <v>49</v>
      </c>
      <c r="AD1252">
        <f t="shared" si="196"/>
        <v>-0.2</v>
      </c>
      <c r="AE1252">
        <f t="shared" si="197"/>
        <v>63.2</v>
      </c>
      <c r="AF1252">
        <f t="shared" si="198"/>
        <v>-1.3</v>
      </c>
      <c r="AG1252">
        <f t="shared" si="199"/>
        <v>26.5</v>
      </c>
      <c r="AH1252">
        <f t="shared" si="200"/>
        <v>-0.7</v>
      </c>
      <c r="AJ1252" s="9">
        <v>899046</v>
      </c>
      <c r="AK1252" t="s">
        <v>6814</v>
      </c>
      <c r="AL1252" t="s">
        <v>6815</v>
      </c>
      <c r="AM1252" t="s">
        <v>3963</v>
      </c>
      <c r="AN1252" t="s">
        <v>3964</v>
      </c>
    </row>
    <row r="1253" spans="1:40" x14ac:dyDescent="0.3">
      <c r="A1253" t="s">
        <v>1212</v>
      </c>
      <c r="B1253" t="s">
        <v>1216</v>
      </c>
      <c r="C1253" s="10">
        <v>61824</v>
      </c>
      <c r="D1253">
        <v>22</v>
      </c>
      <c r="E1253">
        <v>26</v>
      </c>
      <c r="F1253">
        <v>42</v>
      </c>
      <c r="H1253">
        <v>0</v>
      </c>
      <c r="U1253" t="s">
        <v>1212</v>
      </c>
      <c r="V1253">
        <f t="shared" si="191"/>
        <v>61824</v>
      </c>
      <c r="W1253" t="str">
        <f t="shared" si="192"/>
        <v>Bridgeview Public School</v>
      </c>
      <c r="X1253" t="str">
        <f>VLOOKUP($C1253,$AJ$3:$AN$4906,3,FALSE)</f>
        <v>205 Albert St</v>
      </c>
      <c r="Y1253" t="str">
        <f>VLOOKUP($C1253,$AJ$3:$AN$4906,4,FALSE)</f>
        <v>Point Edward</v>
      </c>
      <c r="Z1253" t="str">
        <f>VLOOKUP($C1253,$AJ$3:$AN$4906,5,FALSE)</f>
        <v>N7V1R4</v>
      </c>
      <c r="AA1253">
        <f t="shared" si="193"/>
        <v>0</v>
      </c>
      <c r="AB1253">
        <f t="shared" si="194"/>
        <v>0</v>
      </c>
      <c r="AC1253">
        <f t="shared" si="195"/>
        <v>0</v>
      </c>
      <c r="AD1253">
        <f t="shared" si="196"/>
        <v>0</v>
      </c>
      <c r="AE1253">
        <f t="shared" si="197"/>
        <v>0</v>
      </c>
      <c r="AF1253">
        <f t="shared" si="198"/>
        <v>0</v>
      </c>
      <c r="AG1253">
        <f t="shared" si="199"/>
        <v>0</v>
      </c>
      <c r="AH1253">
        <f t="shared" si="200"/>
        <v>0</v>
      </c>
      <c r="AJ1253" s="9">
        <v>89966</v>
      </c>
      <c r="AK1253" t="s">
        <v>6816</v>
      </c>
      <c r="AL1253" t="s">
        <v>6817</v>
      </c>
      <c r="AM1253" t="s">
        <v>3858</v>
      </c>
      <c r="AN1253" t="s">
        <v>6818</v>
      </c>
    </row>
    <row r="1254" spans="1:40" x14ac:dyDescent="0.3">
      <c r="A1254" t="s">
        <v>1212</v>
      </c>
      <c r="B1254" t="s">
        <v>1217</v>
      </c>
      <c r="C1254" s="10">
        <v>62081</v>
      </c>
      <c r="D1254">
        <v>16</v>
      </c>
      <c r="E1254">
        <v>11</v>
      </c>
      <c r="F1254">
        <v>47</v>
      </c>
      <c r="G1254">
        <v>53</v>
      </c>
      <c r="H1254">
        <v>0</v>
      </c>
      <c r="I1254">
        <v>52.1</v>
      </c>
      <c r="J1254">
        <v>-0.7</v>
      </c>
      <c r="K1254">
        <v>53.2</v>
      </c>
      <c r="L1254">
        <v>-0.1</v>
      </c>
      <c r="M1254">
        <v>83</v>
      </c>
      <c r="N1254">
        <v>0.7</v>
      </c>
      <c r="O1254">
        <v>47.2</v>
      </c>
      <c r="P1254">
        <v>0.7</v>
      </c>
      <c r="U1254" t="s">
        <v>1212</v>
      </c>
      <c r="V1254">
        <f t="shared" si="191"/>
        <v>62081</v>
      </c>
      <c r="W1254" t="str">
        <f t="shared" si="192"/>
        <v>Brigden School</v>
      </c>
      <c r="X1254" t="str">
        <f>VLOOKUP($C1254,$AJ$3:$AN$4906,3,FALSE)</f>
        <v>1540 Duncan St</v>
      </c>
      <c r="Y1254" t="str">
        <f>VLOOKUP($C1254,$AJ$3:$AN$4906,4,FALSE)</f>
        <v>Brigden</v>
      </c>
      <c r="Z1254" t="str">
        <f>VLOOKUP($C1254,$AJ$3:$AN$4906,5,FALSE)</f>
        <v>N0N1B0</v>
      </c>
      <c r="AA1254">
        <f t="shared" si="193"/>
        <v>52.1</v>
      </c>
      <c r="AB1254">
        <f t="shared" si="194"/>
        <v>-0.7</v>
      </c>
      <c r="AC1254">
        <f t="shared" si="195"/>
        <v>53.2</v>
      </c>
      <c r="AD1254">
        <f t="shared" si="196"/>
        <v>-0.1</v>
      </c>
      <c r="AE1254">
        <f t="shared" si="197"/>
        <v>83</v>
      </c>
      <c r="AF1254">
        <f t="shared" si="198"/>
        <v>0.7</v>
      </c>
      <c r="AG1254">
        <f t="shared" si="199"/>
        <v>47.2</v>
      </c>
      <c r="AH1254">
        <f t="shared" si="200"/>
        <v>0.7</v>
      </c>
      <c r="AJ1254" s="9">
        <v>90077</v>
      </c>
      <c r="AK1254" t="s">
        <v>6819</v>
      </c>
      <c r="AL1254" t="s">
        <v>6820</v>
      </c>
      <c r="AM1254" t="s">
        <v>3858</v>
      </c>
      <c r="AN1254" t="s">
        <v>6821</v>
      </c>
    </row>
    <row r="1255" spans="1:40" x14ac:dyDescent="0.3">
      <c r="A1255" t="s">
        <v>1212</v>
      </c>
      <c r="B1255" t="s">
        <v>1218</v>
      </c>
      <c r="C1255" s="10">
        <v>63517</v>
      </c>
      <c r="D1255">
        <v>56</v>
      </c>
      <c r="E1255">
        <v>10</v>
      </c>
      <c r="F1255">
        <v>104</v>
      </c>
      <c r="G1255">
        <v>109</v>
      </c>
      <c r="H1255">
        <v>0</v>
      </c>
      <c r="I1255">
        <v>70.2</v>
      </c>
      <c r="J1255">
        <v>-0.3</v>
      </c>
      <c r="K1255">
        <v>64.400000000000006</v>
      </c>
      <c r="L1255">
        <v>-0.5</v>
      </c>
      <c r="M1255">
        <v>86.2</v>
      </c>
      <c r="N1255">
        <v>-0.3</v>
      </c>
      <c r="O1255">
        <v>56</v>
      </c>
      <c r="P1255">
        <v>-0.2</v>
      </c>
      <c r="U1255" t="s">
        <v>1212</v>
      </c>
      <c r="V1255">
        <f t="shared" si="191"/>
        <v>63517</v>
      </c>
      <c r="W1255" t="str">
        <f t="shared" si="192"/>
        <v>Bright's Grove Public School</v>
      </c>
      <c r="X1255" t="str">
        <f>VLOOKUP($C1255,$AJ$3:$AN$4906,3,FALSE)</f>
        <v>2612 Hamilton Rd</v>
      </c>
      <c r="Y1255" t="str">
        <f>VLOOKUP($C1255,$AJ$3:$AN$4906,4,FALSE)</f>
        <v>Bright's Grove</v>
      </c>
      <c r="Z1255" t="str">
        <f>VLOOKUP($C1255,$AJ$3:$AN$4906,5,FALSE)</f>
        <v>N0N1C0</v>
      </c>
      <c r="AA1255">
        <f t="shared" si="193"/>
        <v>70.2</v>
      </c>
      <c r="AB1255">
        <f t="shared" si="194"/>
        <v>-0.3</v>
      </c>
      <c r="AC1255">
        <f t="shared" si="195"/>
        <v>64.400000000000006</v>
      </c>
      <c r="AD1255">
        <f t="shared" si="196"/>
        <v>-0.5</v>
      </c>
      <c r="AE1255">
        <f t="shared" si="197"/>
        <v>86.2</v>
      </c>
      <c r="AF1255">
        <f t="shared" si="198"/>
        <v>-0.3</v>
      </c>
      <c r="AG1255">
        <f t="shared" si="199"/>
        <v>56</v>
      </c>
      <c r="AH1255">
        <f t="shared" si="200"/>
        <v>-0.2</v>
      </c>
      <c r="AJ1255" s="9">
        <v>90816</v>
      </c>
      <c r="AK1255" t="s">
        <v>5489</v>
      </c>
      <c r="AL1255" t="s">
        <v>6822</v>
      </c>
      <c r="AM1255" t="s">
        <v>3858</v>
      </c>
      <c r="AN1255" t="s">
        <v>6823</v>
      </c>
    </row>
    <row r="1256" spans="1:40" x14ac:dyDescent="0.3">
      <c r="A1256" t="s">
        <v>1212</v>
      </c>
      <c r="B1256" t="s">
        <v>1219</v>
      </c>
      <c r="C1256" s="10">
        <v>66370</v>
      </c>
      <c r="D1256">
        <v>15</v>
      </c>
      <c r="E1256">
        <v>14</v>
      </c>
      <c r="F1256">
        <v>76</v>
      </c>
      <c r="G1256">
        <v>76</v>
      </c>
      <c r="H1256">
        <v>0</v>
      </c>
      <c r="I1256">
        <v>55.3</v>
      </c>
      <c r="J1256">
        <v>-0.3</v>
      </c>
      <c r="K1256">
        <v>60.5</v>
      </c>
      <c r="L1256">
        <v>0.7</v>
      </c>
      <c r="M1256">
        <v>63.2</v>
      </c>
      <c r="N1256">
        <v>-1.3</v>
      </c>
      <c r="O1256">
        <v>28.9</v>
      </c>
      <c r="P1256">
        <v>-0.6</v>
      </c>
      <c r="U1256" t="s">
        <v>1212</v>
      </c>
      <c r="V1256">
        <f t="shared" si="191"/>
        <v>66370</v>
      </c>
      <c r="W1256" t="str">
        <f t="shared" si="192"/>
        <v>Brooke Central School</v>
      </c>
      <c r="X1256" t="str">
        <f>VLOOKUP($C1256,$AJ$3:$AN$4906,3,FALSE)</f>
        <v>7989 Brooke Line RR 7</v>
      </c>
      <c r="Y1256" t="str">
        <f>VLOOKUP($C1256,$AJ$3:$AN$4906,4,FALSE)</f>
        <v>Alvinston</v>
      </c>
      <c r="Z1256" t="str">
        <f>VLOOKUP($C1256,$AJ$3:$AN$4906,5,FALSE)</f>
        <v>N0N1A0</v>
      </c>
      <c r="AA1256">
        <f t="shared" si="193"/>
        <v>55.3</v>
      </c>
      <c r="AB1256">
        <f t="shared" si="194"/>
        <v>-0.3</v>
      </c>
      <c r="AC1256">
        <f t="shared" si="195"/>
        <v>60.5</v>
      </c>
      <c r="AD1256">
        <f t="shared" si="196"/>
        <v>0.7</v>
      </c>
      <c r="AE1256">
        <f t="shared" si="197"/>
        <v>63.2</v>
      </c>
      <c r="AF1256">
        <f t="shared" si="198"/>
        <v>-1.3</v>
      </c>
      <c r="AG1256">
        <f t="shared" si="199"/>
        <v>28.9</v>
      </c>
      <c r="AH1256">
        <f t="shared" si="200"/>
        <v>-0.6</v>
      </c>
      <c r="AJ1256" s="9">
        <v>468064</v>
      </c>
      <c r="AK1256" t="s">
        <v>6824</v>
      </c>
      <c r="AL1256" t="s">
        <v>6825</v>
      </c>
      <c r="AM1256" t="s">
        <v>3876</v>
      </c>
      <c r="AN1256" t="s">
        <v>3904</v>
      </c>
    </row>
    <row r="1257" spans="1:40" x14ac:dyDescent="0.3">
      <c r="A1257" t="s">
        <v>1212</v>
      </c>
      <c r="B1257" t="s">
        <v>1220</v>
      </c>
      <c r="C1257" s="10">
        <v>88609</v>
      </c>
      <c r="D1257">
        <v>52</v>
      </c>
      <c r="E1257">
        <v>8</v>
      </c>
      <c r="F1257">
        <v>145</v>
      </c>
      <c r="G1257">
        <v>165</v>
      </c>
      <c r="H1257">
        <v>0</v>
      </c>
      <c r="I1257">
        <v>81.7</v>
      </c>
      <c r="J1257">
        <v>0.6</v>
      </c>
      <c r="K1257">
        <v>80.7</v>
      </c>
      <c r="L1257">
        <v>0.9</v>
      </c>
      <c r="M1257">
        <v>92.4</v>
      </c>
      <c r="N1257">
        <v>0.5</v>
      </c>
      <c r="O1257">
        <v>66.7</v>
      </c>
      <c r="P1257">
        <v>0.8</v>
      </c>
      <c r="U1257" t="s">
        <v>1212</v>
      </c>
      <c r="V1257">
        <f t="shared" si="191"/>
        <v>88609</v>
      </c>
      <c r="W1257" t="str">
        <f t="shared" si="192"/>
        <v>Cathcart Boulevard Public School</v>
      </c>
      <c r="X1257" t="str">
        <f>VLOOKUP($C1257,$AJ$3:$AN$4906,3,FALSE)</f>
        <v>1219 Cathcart Blvd</v>
      </c>
      <c r="Y1257" t="str">
        <f>VLOOKUP($C1257,$AJ$3:$AN$4906,4,FALSE)</f>
        <v>Sarnia</v>
      </c>
      <c r="Z1257" t="str">
        <f>VLOOKUP($C1257,$AJ$3:$AN$4906,5,FALSE)</f>
        <v>N7S2H7</v>
      </c>
      <c r="AA1257">
        <f t="shared" si="193"/>
        <v>81.7</v>
      </c>
      <c r="AB1257">
        <f t="shared" si="194"/>
        <v>0.6</v>
      </c>
      <c r="AC1257">
        <f t="shared" si="195"/>
        <v>80.7</v>
      </c>
      <c r="AD1257">
        <f t="shared" si="196"/>
        <v>0.9</v>
      </c>
      <c r="AE1257">
        <f t="shared" si="197"/>
        <v>92.4</v>
      </c>
      <c r="AF1257">
        <f t="shared" si="198"/>
        <v>0.5</v>
      </c>
      <c r="AG1257">
        <f t="shared" si="199"/>
        <v>66.7</v>
      </c>
      <c r="AH1257">
        <f t="shared" si="200"/>
        <v>0.8</v>
      </c>
      <c r="AJ1257" s="9">
        <v>192880</v>
      </c>
      <c r="AK1257" t="s">
        <v>6826</v>
      </c>
      <c r="AL1257" t="s">
        <v>6827</v>
      </c>
      <c r="AM1257" t="s">
        <v>3858</v>
      </c>
      <c r="AN1257" t="s">
        <v>6828</v>
      </c>
    </row>
    <row r="1258" spans="1:40" x14ac:dyDescent="0.3">
      <c r="A1258" t="s">
        <v>1212</v>
      </c>
      <c r="B1258" t="s">
        <v>1221</v>
      </c>
      <c r="C1258" s="10">
        <v>118583</v>
      </c>
      <c r="D1258">
        <v>24</v>
      </c>
      <c r="E1258">
        <v>19</v>
      </c>
      <c r="F1258">
        <v>84</v>
      </c>
      <c r="G1258">
        <v>72</v>
      </c>
      <c r="H1258">
        <v>0</v>
      </c>
      <c r="I1258">
        <v>53</v>
      </c>
      <c r="J1258">
        <v>-0.7</v>
      </c>
      <c r="K1258">
        <v>50</v>
      </c>
      <c r="L1258">
        <v>-0.3</v>
      </c>
      <c r="M1258">
        <v>70.099999999999994</v>
      </c>
      <c r="N1258">
        <v>-0.8</v>
      </c>
      <c r="O1258">
        <v>30.6</v>
      </c>
      <c r="P1258">
        <v>-0.7</v>
      </c>
      <c r="U1258" t="s">
        <v>1212</v>
      </c>
      <c r="V1258">
        <f t="shared" si="191"/>
        <v>118583</v>
      </c>
      <c r="W1258" t="str">
        <f t="shared" si="192"/>
        <v>Colonel Cameron Public School</v>
      </c>
      <c r="X1258" t="str">
        <f>VLOOKUP($C1258,$AJ$3:$AN$4906,3,FALSE)</f>
        <v>338 Cameron St</v>
      </c>
      <c r="Y1258" t="str">
        <f>VLOOKUP($C1258,$AJ$3:$AN$4906,4,FALSE)</f>
        <v>Corunna</v>
      </c>
      <c r="Z1258" t="str">
        <f>VLOOKUP($C1258,$AJ$3:$AN$4906,5,FALSE)</f>
        <v>N0N1G0</v>
      </c>
      <c r="AA1258">
        <f t="shared" si="193"/>
        <v>53</v>
      </c>
      <c r="AB1258">
        <f t="shared" si="194"/>
        <v>-0.7</v>
      </c>
      <c r="AC1258">
        <f t="shared" si="195"/>
        <v>50</v>
      </c>
      <c r="AD1258">
        <f t="shared" si="196"/>
        <v>-0.3</v>
      </c>
      <c r="AE1258">
        <f t="shared" si="197"/>
        <v>70.099999999999994</v>
      </c>
      <c r="AF1258">
        <f t="shared" si="198"/>
        <v>-0.8</v>
      </c>
      <c r="AG1258">
        <f t="shared" si="199"/>
        <v>30.6</v>
      </c>
      <c r="AH1258">
        <f t="shared" si="200"/>
        <v>-0.7</v>
      </c>
      <c r="AJ1258" s="9">
        <v>126306</v>
      </c>
      <c r="AK1258" t="s">
        <v>6829</v>
      </c>
      <c r="AL1258" t="s">
        <v>6830</v>
      </c>
      <c r="AM1258" t="s">
        <v>3894</v>
      </c>
      <c r="AN1258" t="s">
        <v>3895</v>
      </c>
    </row>
    <row r="1259" spans="1:40" x14ac:dyDescent="0.3">
      <c r="A1259" t="s">
        <v>1212</v>
      </c>
      <c r="B1259" t="s">
        <v>1222</v>
      </c>
      <c r="C1259" s="10">
        <v>120715</v>
      </c>
      <c r="D1259">
        <v>23</v>
      </c>
      <c r="E1259">
        <v>14</v>
      </c>
      <c r="F1259">
        <v>81</v>
      </c>
      <c r="G1259">
        <v>68</v>
      </c>
      <c r="H1259">
        <v>0</v>
      </c>
      <c r="I1259">
        <v>69.099999999999994</v>
      </c>
      <c r="J1259">
        <v>0.5</v>
      </c>
      <c r="K1259">
        <v>66.7</v>
      </c>
      <c r="L1259">
        <v>0.9</v>
      </c>
      <c r="M1259">
        <v>77.900000000000006</v>
      </c>
      <c r="N1259">
        <v>0</v>
      </c>
      <c r="O1259">
        <v>51.5</v>
      </c>
      <c r="P1259">
        <v>0.9</v>
      </c>
      <c r="U1259" t="s">
        <v>1212</v>
      </c>
      <c r="V1259">
        <f t="shared" si="191"/>
        <v>120715</v>
      </c>
      <c r="W1259" t="str">
        <f t="shared" si="192"/>
        <v>Confederation Central School</v>
      </c>
      <c r="X1259" t="str">
        <f>VLOOKUP($C1259,$AJ$3:$AN$4906,3,FALSE)</f>
        <v>2500 Confederation Line</v>
      </c>
      <c r="Y1259" t="str">
        <f>VLOOKUP($C1259,$AJ$3:$AN$4906,4,FALSE)</f>
        <v>Sarnia</v>
      </c>
      <c r="Z1259" t="str">
        <f>VLOOKUP($C1259,$AJ$3:$AN$4906,5,FALSE)</f>
        <v>N7T7H3</v>
      </c>
      <c r="AA1259">
        <f t="shared" si="193"/>
        <v>69.099999999999994</v>
      </c>
      <c r="AB1259">
        <f t="shared" si="194"/>
        <v>0.5</v>
      </c>
      <c r="AC1259">
        <f t="shared" si="195"/>
        <v>66.7</v>
      </c>
      <c r="AD1259">
        <f t="shared" si="196"/>
        <v>0.9</v>
      </c>
      <c r="AE1259">
        <f t="shared" si="197"/>
        <v>77.900000000000006</v>
      </c>
      <c r="AF1259">
        <f t="shared" si="198"/>
        <v>0</v>
      </c>
      <c r="AG1259">
        <f t="shared" si="199"/>
        <v>51.5</v>
      </c>
      <c r="AH1259">
        <f t="shared" si="200"/>
        <v>0.9</v>
      </c>
      <c r="AJ1259" s="9">
        <v>903728</v>
      </c>
      <c r="AK1259" t="s">
        <v>6831</v>
      </c>
      <c r="AL1259" t="s">
        <v>6832</v>
      </c>
      <c r="AM1259" t="s">
        <v>3924</v>
      </c>
      <c r="AN1259" t="s">
        <v>6833</v>
      </c>
    </row>
    <row r="1260" spans="1:40" x14ac:dyDescent="0.3">
      <c r="A1260" t="s">
        <v>1212</v>
      </c>
      <c r="B1260" t="s">
        <v>1223</v>
      </c>
      <c r="C1260" s="10">
        <v>135135</v>
      </c>
      <c r="D1260">
        <v>21</v>
      </c>
      <c r="E1260">
        <v>5</v>
      </c>
      <c r="F1260">
        <v>39</v>
      </c>
      <c r="H1260">
        <v>0</v>
      </c>
      <c r="I1260">
        <v>53.8</v>
      </c>
      <c r="J1260">
        <v>-0.7</v>
      </c>
      <c r="K1260">
        <v>51.3</v>
      </c>
      <c r="L1260">
        <v>-0.5</v>
      </c>
      <c r="U1260" t="s">
        <v>1212</v>
      </c>
      <c r="V1260">
        <f t="shared" si="191"/>
        <v>135135</v>
      </c>
      <c r="W1260" t="str">
        <f t="shared" si="192"/>
        <v>Dawn-Euphemia School</v>
      </c>
      <c r="X1260" t="str">
        <f>VLOOKUP($C1260,$AJ$3:$AN$4906,3,FALSE)</f>
        <v>4587 Bentpath Line RR 4</v>
      </c>
      <c r="Y1260" t="str">
        <f>VLOOKUP($C1260,$AJ$3:$AN$4906,4,FALSE)</f>
        <v>Dresden</v>
      </c>
      <c r="Z1260" t="str">
        <f>VLOOKUP($C1260,$AJ$3:$AN$4906,5,FALSE)</f>
        <v>N0P1M0</v>
      </c>
      <c r="AA1260">
        <f t="shared" si="193"/>
        <v>53.8</v>
      </c>
      <c r="AB1260">
        <f t="shared" si="194"/>
        <v>-0.7</v>
      </c>
      <c r="AC1260">
        <f t="shared" si="195"/>
        <v>51.3</v>
      </c>
      <c r="AD1260">
        <f t="shared" si="196"/>
        <v>-0.5</v>
      </c>
      <c r="AE1260">
        <f t="shared" si="197"/>
        <v>0</v>
      </c>
      <c r="AF1260">
        <f t="shared" si="198"/>
        <v>0</v>
      </c>
      <c r="AG1260">
        <f t="shared" si="199"/>
        <v>0</v>
      </c>
      <c r="AH1260">
        <f t="shared" si="200"/>
        <v>0</v>
      </c>
      <c r="AJ1260" s="9">
        <v>136441</v>
      </c>
      <c r="AK1260" t="s">
        <v>6834</v>
      </c>
      <c r="AL1260" t="s">
        <v>6835</v>
      </c>
      <c r="AM1260" t="s">
        <v>3924</v>
      </c>
      <c r="AN1260" t="s">
        <v>6836</v>
      </c>
    </row>
    <row r="1261" spans="1:40" x14ac:dyDescent="0.3">
      <c r="A1261" t="s">
        <v>1212</v>
      </c>
      <c r="B1261" t="s">
        <v>1224</v>
      </c>
      <c r="C1261" s="10">
        <v>148660</v>
      </c>
      <c r="D1261">
        <v>19</v>
      </c>
      <c r="E1261">
        <v>10</v>
      </c>
      <c r="F1261">
        <v>118</v>
      </c>
      <c r="G1261">
        <v>114</v>
      </c>
      <c r="H1261">
        <v>0</v>
      </c>
      <c r="I1261">
        <v>69.099999999999994</v>
      </c>
      <c r="J1261">
        <v>0.7</v>
      </c>
      <c r="K1261">
        <v>58.5</v>
      </c>
      <c r="L1261">
        <v>0.5</v>
      </c>
      <c r="M1261">
        <v>82.9</v>
      </c>
      <c r="N1261">
        <v>0.7</v>
      </c>
      <c r="O1261">
        <v>41.2</v>
      </c>
      <c r="P1261">
        <v>0.1</v>
      </c>
      <c r="U1261" t="s">
        <v>1212</v>
      </c>
      <c r="V1261">
        <f t="shared" si="191"/>
        <v>148660</v>
      </c>
      <c r="W1261" t="str">
        <f t="shared" si="192"/>
        <v>Dresden Area Central School</v>
      </c>
      <c r="X1261" t="str">
        <f>VLOOKUP($C1261,$AJ$3:$AN$4906,3,FALSE)</f>
        <v>941 North St</v>
      </c>
      <c r="Y1261" t="str">
        <f>VLOOKUP($C1261,$AJ$3:$AN$4906,4,FALSE)</f>
        <v>Dresden</v>
      </c>
      <c r="Z1261" t="str">
        <f>VLOOKUP($C1261,$AJ$3:$AN$4906,5,FALSE)</f>
        <v>N0P1M0</v>
      </c>
      <c r="AA1261">
        <f t="shared" si="193"/>
        <v>69.099999999999994</v>
      </c>
      <c r="AB1261">
        <f t="shared" si="194"/>
        <v>0.7</v>
      </c>
      <c r="AC1261">
        <f t="shared" si="195"/>
        <v>58.5</v>
      </c>
      <c r="AD1261">
        <f t="shared" si="196"/>
        <v>0.5</v>
      </c>
      <c r="AE1261">
        <f t="shared" si="197"/>
        <v>82.9</v>
      </c>
      <c r="AF1261">
        <f t="shared" si="198"/>
        <v>0.7</v>
      </c>
      <c r="AG1261">
        <f t="shared" si="199"/>
        <v>41.2</v>
      </c>
      <c r="AH1261">
        <f t="shared" si="200"/>
        <v>0.1</v>
      </c>
      <c r="AJ1261" s="9">
        <v>151130</v>
      </c>
      <c r="AK1261" t="s">
        <v>6837</v>
      </c>
      <c r="AL1261" t="s">
        <v>6838</v>
      </c>
      <c r="AM1261" t="s">
        <v>3858</v>
      </c>
      <c r="AN1261" t="s">
        <v>6839</v>
      </c>
    </row>
    <row r="1262" spans="1:40" x14ac:dyDescent="0.3">
      <c r="A1262" t="s">
        <v>1212</v>
      </c>
      <c r="B1262" t="s">
        <v>1225</v>
      </c>
      <c r="C1262" s="10">
        <v>587281</v>
      </c>
      <c r="D1262">
        <v>24</v>
      </c>
      <c r="E1262">
        <v>9</v>
      </c>
      <c r="F1262">
        <v>80</v>
      </c>
      <c r="G1262">
        <v>64</v>
      </c>
      <c r="H1262">
        <v>0</v>
      </c>
      <c r="I1262">
        <v>51.9</v>
      </c>
      <c r="J1262">
        <v>-0.9</v>
      </c>
      <c r="K1262">
        <v>42.5</v>
      </c>
      <c r="L1262">
        <v>-1.3</v>
      </c>
      <c r="M1262">
        <v>70.3</v>
      </c>
      <c r="N1262">
        <v>-0.9</v>
      </c>
      <c r="O1262">
        <v>23.4</v>
      </c>
      <c r="P1262">
        <v>-1.5</v>
      </c>
      <c r="U1262" t="s">
        <v>1212</v>
      </c>
      <c r="V1262">
        <f t="shared" si="191"/>
        <v>587281</v>
      </c>
      <c r="W1262" t="str">
        <f t="shared" si="192"/>
        <v>East Lambton Elementary School</v>
      </c>
      <c r="X1262" t="str">
        <f>VLOOKUP($C1262,$AJ$3:$AN$4906,3,FALSE)</f>
        <v>139 Centennial Ave</v>
      </c>
      <c r="Y1262" t="str">
        <f>VLOOKUP($C1262,$AJ$3:$AN$4906,4,FALSE)</f>
        <v>Watford</v>
      </c>
      <c r="Z1262" t="str">
        <f>VLOOKUP($C1262,$AJ$3:$AN$4906,5,FALSE)</f>
        <v>N0M2S0</v>
      </c>
      <c r="AA1262">
        <f t="shared" si="193"/>
        <v>51.9</v>
      </c>
      <c r="AB1262">
        <f t="shared" si="194"/>
        <v>-0.9</v>
      </c>
      <c r="AC1262">
        <f t="shared" si="195"/>
        <v>42.5</v>
      </c>
      <c r="AD1262">
        <f t="shared" si="196"/>
        <v>-1.3</v>
      </c>
      <c r="AE1262">
        <f t="shared" si="197"/>
        <v>70.3</v>
      </c>
      <c r="AF1262">
        <f t="shared" si="198"/>
        <v>-0.9</v>
      </c>
      <c r="AG1262">
        <f t="shared" si="199"/>
        <v>23.4</v>
      </c>
      <c r="AH1262">
        <f t="shared" si="200"/>
        <v>-1.5</v>
      </c>
      <c r="AJ1262" s="9">
        <v>906069</v>
      </c>
      <c r="AK1262" t="s">
        <v>6840</v>
      </c>
      <c r="AL1262" t="s">
        <v>6841</v>
      </c>
      <c r="AM1262" t="s">
        <v>3947</v>
      </c>
      <c r="AN1262" t="s">
        <v>6842</v>
      </c>
    </row>
    <row r="1263" spans="1:40" x14ac:dyDescent="0.3">
      <c r="A1263" t="s">
        <v>1212</v>
      </c>
      <c r="B1263" t="s">
        <v>1226</v>
      </c>
      <c r="C1263" s="10">
        <v>185841</v>
      </c>
      <c r="D1263">
        <v>27</v>
      </c>
      <c r="E1263">
        <v>22</v>
      </c>
      <c r="F1263">
        <v>119</v>
      </c>
      <c r="G1263">
        <v>137</v>
      </c>
      <c r="H1263">
        <v>0</v>
      </c>
      <c r="I1263">
        <v>62.6</v>
      </c>
      <c r="J1263">
        <v>0.1</v>
      </c>
      <c r="K1263">
        <v>66.400000000000006</v>
      </c>
      <c r="L1263">
        <v>1.1000000000000001</v>
      </c>
      <c r="M1263">
        <v>87.2</v>
      </c>
      <c r="N1263">
        <v>1.2</v>
      </c>
      <c r="O1263">
        <v>45.3</v>
      </c>
      <c r="P1263">
        <v>0.5</v>
      </c>
      <c r="U1263" t="s">
        <v>1212</v>
      </c>
      <c r="V1263">
        <f t="shared" si="191"/>
        <v>185841</v>
      </c>
      <c r="W1263" t="str">
        <f t="shared" si="192"/>
        <v>Errol Road Public School</v>
      </c>
      <c r="X1263" t="str">
        <f>VLOOKUP($C1263,$AJ$3:$AN$4906,3,FALSE)</f>
        <v>989 Errol Rd E</v>
      </c>
      <c r="Y1263" t="str">
        <f>VLOOKUP($C1263,$AJ$3:$AN$4906,4,FALSE)</f>
        <v>Sarnia</v>
      </c>
      <c r="Z1263" t="str">
        <f>VLOOKUP($C1263,$AJ$3:$AN$4906,5,FALSE)</f>
        <v>N7S2E6</v>
      </c>
      <c r="AA1263">
        <f t="shared" si="193"/>
        <v>62.6</v>
      </c>
      <c r="AB1263">
        <f t="shared" si="194"/>
        <v>0.1</v>
      </c>
      <c r="AC1263">
        <f t="shared" si="195"/>
        <v>66.400000000000006</v>
      </c>
      <c r="AD1263">
        <f t="shared" si="196"/>
        <v>1.1000000000000001</v>
      </c>
      <c r="AE1263">
        <f t="shared" si="197"/>
        <v>87.2</v>
      </c>
      <c r="AF1263">
        <f t="shared" si="198"/>
        <v>1.2</v>
      </c>
      <c r="AG1263">
        <f t="shared" si="199"/>
        <v>45.3</v>
      </c>
      <c r="AH1263">
        <f t="shared" si="200"/>
        <v>0.5</v>
      </c>
      <c r="AJ1263" s="9">
        <v>558113</v>
      </c>
      <c r="AK1263" t="s">
        <v>6843</v>
      </c>
      <c r="AL1263" t="s">
        <v>6844</v>
      </c>
      <c r="AM1263" t="s">
        <v>3858</v>
      </c>
      <c r="AN1263" t="s">
        <v>6845</v>
      </c>
    </row>
    <row r="1264" spans="1:40" x14ac:dyDescent="0.3">
      <c r="A1264" t="s">
        <v>1212</v>
      </c>
      <c r="B1264" t="s">
        <v>1227</v>
      </c>
      <c r="C1264" s="10">
        <v>185833</v>
      </c>
      <c r="D1264">
        <v>43</v>
      </c>
      <c r="E1264">
        <v>1</v>
      </c>
      <c r="F1264">
        <v>72</v>
      </c>
      <c r="G1264">
        <v>72</v>
      </c>
      <c r="H1264">
        <v>0</v>
      </c>
      <c r="I1264">
        <v>60.4</v>
      </c>
      <c r="J1264">
        <v>-0.9</v>
      </c>
      <c r="K1264">
        <v>63.9</v>
      </c>
      <c r="L1264">
        <v>-0.4</v>
      </c>
      <c r="M1264">
        <v>92.4</v>
      </c>
      <c r="N1264">
        <v>0.7</v>
      </c>
      <c r="O1264">
        <v>66.7</v>
      </c>
      <c r="P1264">
        <v>1</v>
      </c>
      <c r="U1264" t="s">
        <v>1212</v>
      </c>
      <c r="V1264">
        <f t="shared" si="191"/>
        <v>185833</v>
      </c>
      <c r="W1264" t="str">
        <f t="shared" si="192"/>
        <v>Errol Village Public School</v>
      </c>
      <c r="X1264" t="str">
        <f>VLOOKUP($C1264,$AJ$3:$AN$4906,3,FALSE)</f>
        <v>3568 Egremont Road</v>
      </c>
      <c r="Y1264" t="str">
        <f>VLOOKUP($C1264,$AJ$3:$AN$4906,4,FALSE)</f>
        <v>Camlachie</v>
      </c>
      <c r="Z1264" t="str">
        <f>VLOOKUP($C1264,$AJ$3:$AN$4906,5,FALSE)</f>
        <v>N0N1E0</v>
      </c>
      <c r="AA1264">
        <f t="shared" si="193"/>
        <v>60.4</v>
      </c>
      <c r="AB1264">
        <f t="shared" si="194"/>
        <v>-0.9</v>
      </c>
      <c r="AC1264">
        <f t="shared" si="195"/>
        <v>63.9</v>
      </c>
      <c r="AD1264">
        <f t="shared" si="196"/>
        <v>-0.4</v>
      </c>
      <c r="AE1264">
        <f t="shared" si="197"/>
        <v>92.4</v>
      </c>
      <c r="AF1264">
        <f t="shared" si="198"/>
        <v>0.7</v>
      </c>
      <c r="AG1264">
        <f t="shared" si="199"/>
        <v>66.7</v>
      </c>
      <c r="AH1264">
        <f t="shared" si="200"/>
        <v>1</v>
      </c>
      <c r="AJ1264" s="9">
        <v>412984</v>
      </c>
      <c r="AK1264" t="s">
        <v>743</v>
      </c>
      <c r="AL1264" t="s">
        <v>6846</v>
      </c>
      <c r="AM1264" t="s">
        <v>3858</v>
      </c>
      <c r="AN1264" t="s">
        <v>6847</v>
      </c>
    </row>
    <row r="1265" spans="1:40" x14ac:dyDescent="0.3">
      <c r="A1265" t="s">
        <v>1212</v>
      </c>
      <c r="B1265" t="s">
        <v>1228</v>
      </c>
      <c r="C1265" s="10">
        <v>226661</v>
      </c>
      <c r="D1265">
        <v>27</v>
      </c>
      <c r="E1265">
        <v>17</v>
      </c>
      <c r="F1265">
        <v>77</v>
      </c>
      <c r="G1265">
        <v>85</v>
      </c>
      <c r="H1265">
        <v>0</v>
      </c>
      <c r="I1265">
        <v>68.8</v>
      </c>
      <c r="J1265">
        <v>0.4</v>
      </c>
      <c r="K1265">
        <v>62.3</v>
      </c>
      <c r="L1265">
        <v>0.5</v>
      </c>
      <c r="M1265">
        <v>87.6</v>
      </c>
      <c r="N1265">
        <v>1.1000000000000001</v>
      </c>
      <c r="O1265">
        <v>61.2</v>
      </c>
      <c r="P1265">
        <v>1.7</v>
      </c>
      <c r="U1265" t="s">
        <v>1212</v>
      </c>
      <c r="V1265">
        <f t="shared" si="191"/>
        <v>226661</v>
      </c>
      <c r="W1265" t="str">
        <f t="shared" si="192"/>
        <v>Grand Bend Public School</v>
      </c>
      <c r="X1265" t="str">
        <f>VLOOKUP($C1265,$AJ$3:$AN$4906,3,FALSE)</f>
        <v>15 Gill Rd</v>
      </c>
      <c r="Y1265" t="str">
        <f>VLOOKUP($C1265,$AJ$3:$AN$4906,4,FALSE)</f>
        <v>Grand Bend</v>
      </c>
      <c r="Z1265" t="str">
        <f>VLOOKUP($C1265,$AJ$3:$AN$4906,5,FALSE)</f>
        <v>N0M1T0</v>
      </c>
      <c r="AA1265">
        <f t="shared" si="193"/>
        <v>68.8</v>
      </c>
      <c r="AB1265">
        <f t="shared" si="194"/>
        <v>0.4</v>
      </c>
      <c r="AC1265">
        <f t="shared" si="195"/>
        <v>62.3</v>
      </c>
      <c r="AD1265">
        <f t="shared" si="196"/>
        <v>0.5</v>
      </c>
      <c r="AE1265">
        <f t="shared" si="197"/>
        <v>87.6</v>
      </c>
      <c r="AF1265">
        <f t="shared" si="198"/>
        <v>1.1000000000000001</v>
      </c>
      <c r="AG1265">
        <f t="shared" si="199"/>
        <v>61.2</v>
      </c>
      <c r="AH1265">
        <f t="shared" si="200"/>
        <v>1.7</v>
      </c>
      <c r="AJ1265" s="9">
        <v>170372</v>
      </c>
      <c r="AK1265" t="s">
        <v>6848</v>
      </c>
      <c r="AL1265" t="s">
        <v>6849</v>
      </c>
      <c r="AM1265" t="s">
        <v>3880</v>
      </c>
      <c r="AN1265" t="s">
        <v>6850</v>
      </c>
    </row>
    <row r="1266" spans="1:40" x14ac:dyDescent="0.3">
      <c r="A1266" t="s">
        <v>1212</v>
      </c>
      <c r="B1266" t="s">
        <v>1229</v>
      </c>
      <c r="C1266" s="10">
        <v>230693</v>
      </c>
      <c r="D1266">
        <v>30</v>
      </c>
      <c r="E1266">
        <v>25</v>
      </c>
      <c r="F1266">
        <v>85</v>
      </c>
      <c r="G1266">
        <v>80</v>
      </c>
      <c r="H1266">
        <v>0</v>
      </c>
      <c r="I1266">
        <v>65.3</v>
      </c>
      <c r="J1266">
        <v>0.4</v>
      </c>
      <c r="K1266">
        <v>48.2</v>
      </c>
      <c r="L1266">
        <v>-0.4</v>
      </c>
      <c r="M1266">
        <v>81.3</v>
      </c>
      <c r="N1266">
        <v>0.6</v>
      </c>
      <c r="O1266">
        <v>41.3</v>
      </c>
      <c r="P1266">
        <v>0.1</v>
      </c>
      <c r="U1266" t="s">
        <v>1212</v>
      </c>
      <c r="V1266">
        <f t="shared" si="191"/>
        <v>230693</v>
      </c>
      <c r="W1266" t="str">
        <f t="shared" si="192"/>
        <v>Gregory Drive Public School</v>
      </c>
      <c r="X1266" t="str">
        <f>VLOOKUP($C1266,$AJ$3:$AN$4906,3,FALSE)</f>
        <v>180 Gregory Dr W</v>
      </c>
      <c r="Y1266" t="str">
        <f>VLOOKUP($C1266,$AJ$3:$AN$4906,4,FALSE)</f>
        <v>Chatham</v>
      </c>
      <c r="Z1266" t="str">
        <f>VLOOKUP($C1266,$AJ$3:$AN$4906,5,FALSE)</f>
        <v>N7L2L4</v>
      </c>
      <c r="AA1266">
        <f t="shared" si="193"/>
        <v>65.3</v>
      </c>
      <c r="AB1266">
        <f t="shared" si="194"/>
        <v>0.4</v>
      </c>
      <c r="AC1266">
        <f t="shared" si="195"/>
        <v>48.2</v>
      </c>
      <c r="AD1266">
        <f t="shared" si="196"/>
        <v>-0.4</v>
      </c>
      <c r="AE1266">
        <f t="shared" si="197"/>
        <v>81.3</v>
      </c>
      <c r="AF1266">
        <f t="shared" si="198"/>
        <v>0.6</v>
      </c>
      <c r="AG1266">
        <f t="shared" si="199"/>
        <v>41.3</v>
      </c>
      <c r="AH1266">
        <f t="shared" si="200"/>
        <v>0.1</v>
      </c>
      <c r="AJ1266" s="9">
        <v>220035</v>
      </c>
      <c r="AK1266" t="s">
        <v>6851</v>
      </c>
      <c r="AL1266" t="s">
        <v>6852</v>
      </c>
      <c r="AM1266" t="s">
        <v>6853</v>
      </c>
      <c r="AN1266" t="s">
        <v>6854</v>
      </c>
    </row>
    <row r="1267" spans="1:40" x14ac:dyDescent="0.3">
      <c r="A1267" t="s">
        <v>1212</v>
      </c>
      <c r="B1267" t="s">
        <v>1230</v>
      </c>
      <c r="C1267" s="10">
        <v>237329</v>
      </c>
      <c r="D1267">
        <v>8</v>
      </c>
      <c r="E1267">
        <v>22</v>
      </c>
      <c r="F1267">
        <v>63</v>
      </c>
      <c r="G1267">
        <v>68</v>
      </c>
      <c r="H1267">
        <v>0</v>
      </c>
      <c r="I1267">
        <v>45.2</v>
      </c>
      <c r="J1267">
        <v>-0.8</v>
      </c>
      <c r="K1267">
        <v>36.5</v>
      </c>
      <c r="L1267">
        <v>-0.8</v>
      </c>
      <c r="M1267">
        <v>89</v>
      </c>
      <c r="N1267">
        <v>2</v>
      </c>
      <c r="O1267">
        <v>47.1</v>
      </c>
      <c r="P1267">
        <v>1.4</v>
      </c>
      <c r="U1267" t="s">
        <v>1212</v>
      </c>
      <c r="V1267">
        <f t="shared" si="191"/>
        <v>237329</v>
      </c>
      <c r="W1267" t="str">
        <f t="shared" si="192"/>
        <v>H W Burgess Public School</v>
      </c>
      <c r="X1267" t="str">
        <f>VLOOKUP($C1267,$AJ$3:$AN$4906,3,FALSE)</f>
        <v>140 Lawrence Ave</v>
      </c>
      <c r="Y1267" t="str">
        <f>VLOOKUP($C1267,$AJ$3:$AN$4906,4,FALSE)</f>
        <v>Wallaceburg</v>
      </c>
      <c r="Z1267" t="str">
        <f>VLOOKUP($C1267,$AJ$3:$AN$4906,5,FALSE)</f>
        <v>N8A2B3</v>
      </c>
      <c r="AA1267">
        <f t="shared" si="193"/>
        <v>45.2</v>
      </c>
      <c r="AB1267">
        <f t="shared" si="194"/>
        <v>-0.8</v>
      </c>
      <c r="AC1267">
        <f t="shared" si="195"/>
        <v>36.5</v>
      </c>
      <c r="AD1267">
        <f t="shared" si="196"/>
        <v>-0.8</v>
      </c>
      <c r="AE1267">
        <f t="shared" si="197"/>
        <v>89</v>
      </c>
      <c r="AF1267">
        <f t="shared" si="198"/>
        <v>2</v>
      </c>
      <c r="AG1267">
        <f t="shared" si="199"/>
        <v>47.1</v>
      </c>
      <c r="AH1267">
        <f t="shared" si="200"/>
        <v>1.4</v>
      </c>
      <c r="AJ1267" s="9">
        <v>226017</v>
      </c>
      <c r="AK1267" t="s">
        <v>6855</v>
      </c>
      <c r="AL1267" t="s">
        <v>6856</v>
      </c>
      <c r="AM1267" t="s">
        <v>3858</v>
      </c>
      <c r="AN1267" t="s">
        <v>6857</v>
      </c>
    </row>
    <row r="1268" spans="1:40" x14ac:dyDescent="0.3">
      <c r="A1268" t="s">
        <v>1212</v>
      </c>
      <c r="B1268" t="s">
        <v>1231</v>
      </c>
      <c r="C1268" s="10">
        <v>243175</v>
      </c>
      <c r="D1268">
        <v>17</v>
      </c>
      <c r="E1268">
        <v>39</v>
      </c>
      <c r="F1268">
        <v>43</v>
      </c>
      <c r="G1268">
        <v>45</v>
      </c>
      <c r="H1268">
        <v>0</v>
      </c>
      <c r="I1268">
        <v>55.8</v>
      </c>
      <c r="J1268">
        <v>0.5</v>
      </c>
      <c r="K1268">
        <v>34.9</v>
      </c>
      <c r="L1268">
        <v>-0.4</v>
      </c>
      <c r="M1268">
        <v>45.6</v>
      </c>
      <c r="N1268">
        <v>-2.2000000000000002</v>
      </c>
      <c r="O1268">
        <v>11.1</v>
      </c>
      <c r="P1268">
        <v>-1.2</v>
      </c>
      <c r="U1268" t="s">
        <v>1212</v>
      </c>
      <c r="V1268">
        <f t="shared" si="191"/>
        <v>243175</v>
      </c>
      <c r="W1268" t="str">
        <f t="shared" si="192"/>
        <v>Hanna Memorial Public School</v>
      </c>
      <c r="X1268" t="str">
        <f>VLOOKUP($C1268,$AJ$3:$AN$4906,3,FALSE)</f>
        <v>369 Maria St</v>
      </c>
      <c r="Y1268" t="str">
        <f>VLOOKUP($C1268,$AJ$3:$AN$4906,4,FALSE)</f>
        <v>Sarnia</v>
      </c>
      <c r="Z1268" t="str">
        <f>VLOOKUP($C1268,$AJ$3:$AN$4906,5,FALSE)</f>
        <v>N7T4T7</v>
      </c>
      <c r="AA1268">
        <f t="shared" si="193"/>
        <v>55.8</v>
      </c>
      <c r="AB1268">
        <f t="shared" si="194"/>
        <v>0.5</v>
      </c>
      <c r="AC1268">
        <f t="shared" si="195"/>
        <v>34.9</v>
      </c>
      <c r="AD1268">
        <f t="shared" si="196"/>
        <v>-0.4</v>
      </c>
      <c r="AE1268">
        <f t="shared" si="197"/>
        <v>45.6</v>
      </c>
      <c r="AF1268">
        <f t="shared" si="198"/>
        <v>-2.2000000000000002</v>
      </c>
      <c r="AG1268">
        <f t="shared" si="199"/>
        <v>11.1</v>
      </c>
      <c r="AH1268">
        <f t="shared" si="200"/>
        <v>-1.2</v>
      </c>
      <c r="AJ1268" s="9">
        <v>114373</v>
      </c>
      <c r="AK1268" t="s">
        <v>6858</v>
      </c>
      <c r="AL1268" t="s">
        <v>6859</v>
      </c>
      <c r="AM1268" t="s">
        <v>3858</v>
      </c>
      <c r="AN1268" t="s">
        <v>6860</v>
      </c>
    </row>
    <row r="1269" spans="1:40" x14ac:dyDescent="0.3">
      <c r="A1269" t="s">
        <v>1212</v>
      </c>
      <c r="B1269" t="s">
        <v>1232</v>
      </c>
      <c r="C1269" s="10">
        <v>247197</v>
      </c>
      <c r="D1269">
        <v>20</v>
      </c>
      <c r="E1269">
        <v>18</v>
      </c>
      <c r="F1269">
        <v>100</v>
      </c>
      <c r="G1269">
        <v>124</v>
      </c>
      <c r="H1269">
        <v>0</v>
      </c>
      <c r="I1269">
        <v>51</v>
      </c>
      <c r="J1269">
        <v>-0.6</v>
      </c>
      <c r="K1269">
        <v>57</v>
      </c>
      <c r="L1269">
        <v>0.4</v>
      </c>
      <c r="M1269">
        <v>80.2</v>
      </c>
      <c r="N1269">
        <v>0.6</v>
      </c>
      <c r="O1269">
        <v>50</v>
      </c>
      <c r="P1269">
        <v>1</v>
      </c>
      <c r="U1269" t="s">
        <v>1212</v>
      </c>
      <c r="V1269">
        <f t="shared" si="191"/>
        <v>247197</v>
      </c>
      <c r="W1269" t="str">
        <f t="shared" si="192"/>
        <v>Harwich-Raleigh Public School</v>
      </c>
      <c r="X1269" t="str">
        <f>VLOOKUP($C1269,$AJ$3:$AN$4906,3,FALSE)</f>
        <v>231 Chatham St S</v>
      </c>
      <c r="Y1269" t="str">
        <f>VLOOKUP($C1269,$AJ$3:$AN$4906,4,FALSE)</f>
        <v>Blenheim</v>
      </c>
      <c r="Z1269" t="str">
        <f>VLOOKUP($C1269,$AJ$3:$AN$4906,5,FALSE)</f>
        <v>N0P1A0</v>
      </c>
      <c r="AA1269">
        <f t="shared" si="193"/>
        <v>51</v>
      </c>
      <c r="AB1269">
        <f t="shared" si="194"/>
        <v>-0.6</v>
      </c>
      <c r="AC1269">
        <f t="shared" si="195"/>
        <v>57</v>
      </c>
      <c r="AD1269">
        <f t="shared" si="196"/>
        <v>0.4</v>
      </c>
      <c r="AE1269">
        <f t="shared" si="197"/>
        <v>80.2</v>
      </c>
      <c r="AF1269">
        <f t="shared" si="198"/>
        <v>0.6</v>
      </c>
      <c r="AG1269">
        <f t="shared" si="199"/>
        <v>50</v>
      </c>
      <c r="AH1269">
        <f t="shared" si="200"/>
        <v>1</v>
      </c>
      <c r="AJ1269" s="9">
        <v>891304</v>
      </c>
      <c r="AK1269" t="s">
        <v>6861</v>
      </c>
      <c r="AL1269" t="s">
        <v>6862</v>
      </c>
      <c r="AM1269" t="s">
        <v>3858</v>
      </c>
      <c r="AN1269" t="s">
        <v>6863</v>
      </c>
    </row>
    <row r="1270" spans="1:40" x14ac:dyDescent="0.3">
      <c r="A1270" t="s">
        <v>1212</v>
      </c>
      <c r="B1270" t="s">
        <v>1233</v>
      </c>
      <c r="C1270" s="10">
        <v>255394</v>
      </c>
      <c r="D1270">
        <v>8</v>
      </c>
      <c r="E1270">
        <v>41</v>
      </c>
      <c r="F1270">
        <v>154</v>
      </c>
      <c r="G1270">
        <v>122</v>
      </c>
      <c r="H1270">
        <v>0</v>
      </c>
      <c r="I1270">
        <v>32.799999999999997</v>
      </c>
      <c r="J1270">
        <v>-0.9</v>
      </c>
      <c r="K1270">
        <v>24</v>
      </c>
      <c r="L1270">
        <v>-0.9</v>
      </c>
      <c r="M1270">
        <v>50.4</v>
      </c>
      <c r="N1270">
        <v>-1.3</v>
      </c>
      <c r="O1270">
        <v>18</v>
      </c>
      <c r="P1270">
        <v>-0.3</v>
      </c>
      <c r="U1270" t="s">
        <v>1212</v>
      </c>
      <c r="V1270">
        <f t="shared" si="191"/>
        <v>255394</v>
      </c>
      <c r="W1270" t="str">
        <f t="shared" si="192"/>
        <v>High Park Public School</v>
      </c>
      <c r="X1270" t="str">
        <f>VLOOKUP($C1270,$AJ$3:$AN$4906,3,FALSE)</f>
        <v>757 Kember Ave</v>
      </c>
      <c r="Y1270" t="str">
        <f>VLOOKUP($C1270,$AJ$3:$AN$4906,4,FALSE)</f>
        <v>Sarnia</v>
      </c>
      <c r="Z1270" t="str">
        <f>VLOOKUP($C1270,$AJ$3:$AN$4906,5,FALSE)</f>
        <v>N7S2T3</v>
      </c>
      <c r="AA1270">
        <f t="shared" si="193"/>
        <v>32.799999999999997</v>
      </c>
      <c r="AB1270">
        <f t="shared" si="194"/>
        <v>-0.9</v>
      </c>
      <c r="AC1270">
        <f t="shared" si="195"/>
        <v>24</v>
      </c>
      <c r="AD1270">
        <f t="shared" si="196"/>
        <v>-0.9</v>
      </c>
      <c r="AE1270">
        <f t="shared" si="197"/>
        <v>50.4</v>
      </c>
      <c r="AF1270">
        <f t="shared" si="198"/>
        <v>-1.3</v>
      </c>
      <c r="AG1270">
        <f t="shared" si="199"/>
        <v>18</v>
      </c>
      <c r="AH1270">
        <f t="shared" si="200"/>
        <v>-0.3</v>
      </c>
      <c r="AJ1270" s="9">
        <v>227056</v>
      </c>
      <c r="AK1270" t="s">
        <v>6864</v>
      </c>
      <c r="AL1270" t="s">
        <v>6865</v>
      </c>
      <c r="AM1270" t="s">
        <v>3858</v>
      </c>
      <c r="AN1270" t="s">
        <v>6866</v>
      </c>
    </row>
    <row r="1271" spans="1:40" x14ac:dyDescent="0.3">
      <c r="A1271" t="s">
        <v>1212</v>
      </c>
      <c r="B1271" t="s">
        <v>1143</v>
      </c>
      <c r="C1271" s="10">
        <v>258016</v>
      </c>
      <c r="D1271">
        <v>27</v>
      </c>
      <c r="E1271">
        <v>16</v>
      </c>
      <c r="F1271">
        <v>76</v>
      </c>
      <c r="G1271">
        <v>78</v>
      </c>
      <c r="H1271">
        <v>0</v>
      </c>
      <c r="I1271">
        <v>48</v>
      </c>
      <c r="J1271">
        <v>-1.1000000000000001</v>
      </c>
      <c r="K1271">
        <v>65.8</v>
      </c>
      <c r="L1271">
        <v>0.8</v>
      </c>
      <c r="M1271">
        <v>79.5</v>
      </c>
      <c r="N1271">
        <v>0.2</v>
      </c>
      <c r="O1271">
        <v>55.1</v>
      </c>
      <c r="P1271">
        <v>1.1000000000000001</v>
      </c>
      <c r="U1271" t="s">
        <v>1212</v>
      </c>
      <c r="V1271">
        <f t="shared" si="191"/>
        <v>258016</v>
      </c>
      <c r="W1271" t="str">
        <f t="shared" si="192"/>
        <v>École Hillcrest Public School</v>
      </c>
      <c r="X1271" t="str">
        <f>VLOOKUP($C1271,$AJ$3:$AN$4906,3,FALSE)</f>
        <v>433 First Avenue</v>
      </c>
      <c r="Y1271" t="str">
        <f>VLOOKUP($C1271,$AJ$3:$AN$4906,4,FALSE)</f>
        <v>Petrolia</v>
      </c>
      <c r="Z1271" t="str">
        <f>VLOOKUP($C1271,$AJ$3:$AN$4906,5,FALSE)</f>
        <v>N0N1R0</v>
      </c>
      <c r="AA1271">
        <f t="shared" si="193"/>
        <v>48</v>
      </c>
      <c r="AB1271">
        <f t="shared" si="194"/>
        <v>-1.1000000000000001</v>
      </c>
      <c r="AC1271">
        <f t="shared" si="195"/>
        <v>65.8</v>
      </c>
      <c r="AD1271">
        <f t="shared" si="196"/>
        <v>0.8</v>
      </c>
      <c r="AE1271">
        <f t="shared" si="197"/>
        <v>79.5</v>
      </c>
      <c r="AF1271">
        <f t="shared" si="198"/>
        <v>0.2</v>
      </c>
      <c r="AG1271">
        <f t="shared" si="199"/>
        <v>55.1</v>
      </c>
      <c r="AH1271">
        <f t="shared" si="200"/>
        <v>1.1000000000000001</v>
      </c>
      <c r="AJ1271" s="9">
        <v>229393</v>
      </c>
      <c r="AK1271" t="s">
        <v>6867</v>
      </c>
      <c r="AL1271" t="s">
        <v>6868</v>
      </c>
      <c r="AM1271" t="s">
        <v>3858</v>
      </c>
      <c r="AN1271" t="s">
        <v>6869</v>
      </c>
    </row>
    <row r="1272" spans="1:40" x14ac:dyDescent="0.3">
      <c r="A1272" t="s">
        <v>1212</v>
      </c>
      <c r="B1272" t="s">
        <v>1234</v>
      </c>
      <c r="C1272" s="10">
        <v>275131</v>
      </c>
      <c r="D1272">
        <v>38</v>
      </c>
      <c r="E1272">
        <v>13</v>
      </c>
      <c r="F1272">
        <v>199</v>
      </c>
      <c r="G1272">
        <v>219</v>
      </c>
      <c r="H1272">
        <v>0</v>
      </c>
      <c r="I1272">
        <v>69.8</v>
      </c>
      <c r="J1272">
        <v>0.2</v>
      </c>
      <c r="K1272">
        <v>64.3</v>
      </c>
      <c r="L1272">
        <v>0.3</v>
      </c>
      <c r="M1272">
        <v>83.8</v>
      </c>
      <c r="N1272">
        <v>0.3</v>
      </c>
      <c r="O1272">
        <v>57.1</v>
      </c>
      <c r="P1272">
        <v>0.8</v>
      </c>
      <c r="U1272" t="s">
        <v>1212</v>
      </c>
      <c r="V1272">
        <f t="shared" si="191"/>
        <v>275131</v>
      </c>
      <c r="W1272" t="str">
        <f t="shared" si="192"/>
        <v>Indian Creek Road Public School</v>
      </c>
      <c r="X1272" t="str">
        <f>VLOOKUP($C1272,$AJ$3:$AN$4906,3,FALSE)</f>
        <v>511 Indian Creek Rd W</v>
      </c>
      <c r="Y1272" t="str">
        <f>VLOOKUP($C1272,$AJ$3:$AN$4906,4,FALSE)</f>
        <v>Chatham</v>
      </c>
      <c r="Z1272" t="str">
        <f>VLOOKUP($C1272,$AJ$3:$AN$4906,5,FALSE)</f>
        <v>N7M0P5</v>
      </c>
      <c r="AA1272">
        <f t="shared" si="193"/>
        <v>69.8</v>
      </c>
      <c r="AB1272">
        <f t="shared" si="194"/>
        <v>0.2</v>
      </c>
      <c r="AC1272">
        <f t="shared" si="195"/>
        <v>64.3</v>
      </c>
      <c r="AD1272">
        <f t="shared" si="196"/>
        <v>0.3</v>
      </c>
      <c r="AE1272">
        <f t="shared" si="197"/>
        <v>83.8</v>
      </c>
      <c r="AF1272">
        <f t="shared" si="198"/>
        <v>0.3</v>
      </c>
      <c r="AG1272">
        <f t="shared" si="199"/>
        <v>57.1</v>
      </c>
      <c r="AH1272">
        <f t="shared" si="200"/>
        <v>0.8</v>
      </c>
      <c r="AJ1272" s="9">
        <v>233706</v>
      </c>
      <c r="AK1272" t="s">
        <v>6870</v>
      </c>
      <c r="AL1272" t="s">
        <v>6871</v>
      </c>
      <c r="AM1272" t="s">
        <v>3939</v>
      </c>
      <c r="AN1272" t="s">
        <v>3940</v>
      </c>
    </row>
    <row r="1273" spans="1:40" x14ac:dyDescent="0.3">
      <c r="A1273" t="s">
        <v>1212</v>
      </c>
      <c r="B1273" t="s">
        <v>1235</v>
      </c>
      <c r="C1273" s="10">
        <v>297380</v>
      </c>
      <c r="D1273">
        <v>26</v>
      </c>
      <c r="E1273">
        <v>24</v>
      </c>
      <c r="F1273">
        <v>71</v>
      </c>
      <c r="G1273">
        <v>74</v>
      </c>
      <c r="H1273">
        <v>0</v>
      </c>
      <c r="I1273">
        <v>76.099999999999994</v>
      </c>
      <c r="J1273">
        <v>1.2</v>
      </c>
      <c r="K1273">
        <v>77.5</v>
      </c>
      <c r="L1273">
        <v>2.2000000000000002</v>
      </c>
      <c r="M1273">
        <v>88.5</v>
      </c>
      <c r="N1273">
        <v>1.5</v>
      </c>
      <c r="O1273">
        <v>63.5</v>
      </c>
      <c r="P1273">
        <v>2.2000000000000002</v>
      </c>
      <c r="U1273" t="s">
        <v>1212</v>
      </c>
      <c r="V1273">
        <f t="shared" si="191"/>
        <v>297380</v>
      </c>
      <c r="W1273" t="str">
        <f t="shared" si="192"/>
        <v>King George VI Public School</v>
      </c>
      <c r="X1273" t="str">
        <f>VLOOKUP($C1273,$AJ$3:$AN$4906,3,FALSE)</f>
        <v>585 O'Dell Ave</v>
      </c>
      <c r="Y1273" t="str">
        <f>VLOOKUP($C1273,$AJ$3:$AN$4906,4,FALSE)</f>
        <v>Sarnia</v>
      </c>
      <c r="Z1273" t="str">
        <f>VLOOKUP($C1273,$AJ$3:$AN$4906,5,FALSE)</f>
        <v>N7V4H7</v>
      </c>
      <c r="AA1273">
        <f t="shared" si="193"/>
        <v>76.099999999999994</v>
      </c>
      <c r="AB1273">
        <f t="shared" si="194"/>
        <v>1.2</v>
      </c>
      <c r="AC1273">
        <f t="shared" si="195"/>
        <v>77.5</v>
      </c>
      <c r="AD1273">
        <f t="shared" si="196"/>
        <v>2.2000000000000002</v>
      </c>
      <c r="AE1273">
        <f t="shared" si="197"/>
        <v>88.5</v>
      </c>
      <c r="AF1273">
        <f t="shared" si="198"/>
        <v>1.5</v>
      </c>
      <c r="AG1273">
        <f t="shared" si="199"/>
        <v>63.5</v>
      </c>
      <c r="AH1273">
        <f t="shared" si="200"/>
        <v>2.2000000000000002</v>
      </c>
      <c r="AJ1273" s="9">
        <v>915033</v>
      </c>
      <c r="AK1273" t="s">
        <v>6872</v>
      </c>
      <c r="AL1273" t="s">
        <v>6873</v>
      </c>
      <c r="AM1273" t="s">
        <v>3939</v>
      </c>
      <c r="AN1273" t="s">
        <v>3940</v>
      </c>
    </row>
    <row r="1274" spans="1:40" x14ac:dyDescent="0.3">
      <c r="A1274" t="s">
        <v>1212</v>
      </c>
      <c r="B1274" t="s">
        <v>1235</v>
      </c>
      <c r="C1274" s="10">
        <v>297127</v>
      </c>
      <c r="D1274">
        <v>21</v>
      </c>
      <c r="E1274">
        <v>29</v>
      </c>
      <c r="F1274">
        <v>92</v>
      </c>
      <c r="G1274">
        <v>107</v>
      </c>
      <c r="H1274">
        <v>0</v>
      </c>
      <c r="I1274">
        <v>45.1</v>
      </c>
      <c r="J1274">
        <v>-0.8</v>
      </c>
      <c r="K1274">
        <v>42.4</v>
      </c>
      <c r="L1274">
        <v>-0.4</v>
      </c>
      <c r="M1274">
        <v>61.7</v>
      </c>
      <c r="N1274">
        <v>-1.1000000000000001</v>
      </c>
      <c r="O1274">
        <v>34.6</v>
      </c>
      <c r="P1274">
        <v>0.1</v>
      </c>
      <c r="U1274" t="s">
        <v>1212</v>
      </c>
      <c r="V1274">
        <f t="shared" si="191"/>
        <v>297127</v>
      </c>
      <c r="W1274" t="str">
        <f t="shared" si="192"/>
        <v>King George VI Public School</v>
      </c>
      <c r="X1274" t="str">
        <f>VLOOKUP($C1274,$AJ$3:$AN$4906,3,FALSE)</f>
        <v>227 Delaware Ave</v>
      </c>
      <c r="Y1274" t="str">
        <f>VLOOKUP($C1274,$AJ$3:$AN$4906,4,FALSE)</f>
        <v>Chatham</v>
      </c>
      <c r="Z1274" t="str">
        <f>VLOOKUP($C1274,$AJ$3:$AN$4906,5,FALSE)</f>
        <v>N7L2W5</v>
      </c>
      <c r="AA1274">
        <f t="shared" si="193"/>
        <v>45.1</v>
      </c>
      <c r="AB1274">
        <f t="shared" si="194"/>
        <v>-0.8</v>
      </c>
      <c r="AC1274">
        <f t="shared" si="195"/>
        <v>42.4</v>
      </c>
      <c r="AD1274">
        <f t="shared" si="196"/>
        <v>-0.4</v>
      </c>
      <c r="AE1274">
        <f t="shared" si="197"/>
        <v>61.7</v>
      </c>
      <c r="AF1274">
        <f t="shared" si="198"/>
        <v>-1.1000000000000001</v>
      </c>
      <c r="AG1274">
        <f t="shared" si="199"/>
        <v>34.6</v>
      </c>
      <c r="AH1274">
        <f t="shared" si="200"/>
        <v>0.1</v>
      </c>
      <c r="AJ1274" s="9">
        <v>265608</v>
      </c>
      <c r="AK1274" t="s">
        <v>6874</v>
      </c>
      <c r="AL1274" t="s">
        <v>6875</v>
      </c>
      <c r="AM1274" t="s">
        <v>3907</v>
      </c>
      <c r="AN1274" t="s">
        <v>3908</v>
      </c>
    </row>
    <row r="1275" spans="1:40" x14ac:dyDescent="0.3">
      <c r="A1275" t="s">
        <v>1212</v>
      </c>
      <c r="B1275" t="s">
        <v>1236</v>
      </c>
      <c r="C1275" s="10">
        <v>619787</v>
      </c>
      <c r="D1275">
        <v>9</v>
      </c>
      <c r="E1275">
        <v>23</v>
      </c>
      <c r="F1275">
        <v>98</v>
      </c>
      <c r="G1275">
        <v>100</v>
      </c>
      <c r="H1275">
        <v>0</v>
      </c>
      <c r="I1275">
        <v>48</v>
      </c>
      <c r="J1275">
        <v>-0.6</v>
      </c>
      <c r="K1275">
        <v>41.8</v>
      </c>
      <c r="L1275">
        <v>-0.4</v>
      </c>
      <c r="M1275">
        <v>75.5</v>
      </c>
      <c r="N1275">
        <v>0.5</v>
      </c>
      <c r="O1275">
        <v>35</v>
      </c>
      <c r="P1275">
        <v>0.5</v>
      </c>
      <c r="U1275" t="s">
        <v>1212</v>
      </c>
      <c r="V1275">
        <f t="shared" si="191"/>
        <v>619787</v>
      </c>
      <c r="W1275" t="str">
        <f t="shared" si="192"/>
        <v>Kinnwood Central Public School</v>
      </c>
      <c r="X1275" t="str">
        <f>VLOOKUP($C1275,$AJ$3:$AN$4906,3,FALSE)</f>
        <v>63 MacDonald St</v>
      </c>
      <c r="Y1275" t="str">
        <f>VLOOKUP($C1275,$AJ$3:$AN$4906,4,FALSE)</f>
        <v>Forest</v>
      </c>
      <c r="Z1275" t="str">
        <f>VLOOKUP($C1275,$AJ$3:$AN$4906,5,FALSE)</f>
        <v>N0N1J0</v>
      </c>
      <c r="AA1275">
        <f t="shared" si="193"/>
        <v>48</v>
      </c>
      <c r="AB1275">
        <f t="shared" si="194"/>
        <v>-0.6</v>
      </c>
      <c r="AC1275">
        <f t="shared" si="195"/>
        <v>41.8</v>
      </c>
      <c r="AD1275">
        <f t="shared" si="196"/>
        <v>-0.4</v>
      </c>
      <c r="AE1275">
        <f t="shared" si="197"/>
        <v>75.5</v>
      </c>
      <c r="AF1275">
        <f t="shared" si="198"/>
        <v>0.5</v>
      </c>
      <c r="AG1275">
        <f t="shared" si="199"/>
        <v>35</v>
      </c>
      <c r="AH1275">
        <f t="shared" si="200"/>
        <v>0.5</v>
      </c>
      <c r="AJ1275" s="9">
        <v>280097</v>
      </c>
      <c r="AK1275" t="s">
        <v>6876</v>
      </c>
      <c r="AL1275" t="s">
        <v>6877</v>
      </c>
      <c r="AM1275" t="s">
        <v>3963</v>
      </c>
      <c r="AN1275" t="s">
        <v>3964</v>
      </c>
    </row>
    <row r="1276" spans="1:40" x14ac:dyDescent="0.3">
      <c r="A1276" t="s">
        <v>1212</v>
      </c>
      <c r="B1276" t="s">
        <v>1237</v>
      </c>
      <c r="C1276" s="10">
        <v>304140</v>
      </c>
      <c r="D1276">
        <v>32</v>
      </c>
      <c r="E1276">
        <v>21</v>
      </c>
      <c r="F1276">
        <v>51</v>
      </c>
      <c r="G1276">
        <v>48</v>
      </c>
      <c r="H1276">
        <v>0</v>
      </c>
      <c r="I1276">
        <v>74.5</v>
      </c>
      <c r="J1276">
        <v>0.9</v>
      </c>
      <c r="K1276">
        <v>76.5</v>
      </c>
      <c r="L1276">
        <v>1.7</v>
      </c>
      <c r="M1276">
        <v>77.099999999999994</v>
      </c>
      <c r="N1276">
        <v>-0.1</v>
      </c>
      <c r="O1276">
        <v>41.7</v>
      </c>
      <c r="P1276">
        <v>-0.1</v>
      </c>
      <c r="U1276" t="s">
        <v>1212</v>
      </c>
      <c r="V1276">
        <f t="shared" si="191"/>
        <v>304140</v>
      </c>
      <c r="W1276" t="str">
        <f t="shared" si="192"/>
        <v>Lakeroad Public School</v>
      </c>
      <c r="X1276" t="str">
        <f>VLOOKUP($C1276,$AJ$3:$AN$4906,3,FALSE)</f>
        <v>955 Lakeshore Rd</v>
      </c>
      <c r="Y1276" t="str">
        <f>VLOOKUP($C1276,$AJ$3:$AN$4906,4,FALSE)</f>
        <v>Sarnia</v>
      </c>
      <c r="Z1276" t="str">
        <f>VLOOKUP($C1276,$AJ$3:$AN$4906,5,FALSE)</f>
        <v>N7V2V3</v>
      </c>
      <c r="AA1276">
        <f t="shared" si="193"/>
        <v>74.5</v>
      </c>
      <c r="AB1276">
        <f t="shared" si="194"/>
        <v>0.9</v>
      </c>
      <c r="AC1276">
        <f t="shared" si="195"/>
        <v>76.5</v>
      </c>
      <c r="AD1276">
        <f t="shared" si="196"/>
        <v>1.7</v>
      </c>
      <c r="AE1276">
        <f t="shared" si="197"/>
        <v>77.099999999999994</v>
      </c>
      <c r="AF1276">
        <f t="shared" si="198"/>
        <v>-0.1</v>
      </c>
      <c r="AG1276">
        <f t="shared" si="199"/>
        <v>41.7</v>
      </c>
      <c r="AH1276">
        <f t="shared" si="200"/>
        <v>-0.1</v>
      </c>
      <c r="AJ1276" s="9">
        <v>281263</v>
      </c>
      <c r="AK1276" t="s">
        <v>6878</v>
      </c>
      <c r="AL1276" t="s">
        <v>6879</v>
      </c>
      <c r="AM1276" t="s">
        <v>3858</v>
      </c>
      <c r="AN1276" t="s">
        <v>6880</v>
      </c>
    </row>
    <row r="1277" spans="1:40" x14ac:dyDescent="0.3">
      <c r="A1277" t="s">
        <v>1212</v>
      </c>
      <c r="B1277" t="s">
        <v>1238</v>
      </c>
      <c r="C1277" s="10">
        <v>305510</v>
      </c>
      <c r="D1277">
        <v>26</v>
      </c>
      <c r="E1277">
        <v>17</v>
      </c>
      <c r="F1277">
        <v>59</v>
      </c>
      <c r="G1277">
        <v>65</v>
      </c>
      <c r="H1277">
        <v>0</v>
      </c>
      <c r="I1277">
        <v>66.099999999999994</v>
      </c>
      <c r="J1277">
        <v>0.2</v>
      </c>
      <c r="K1277">
        <v>57.6</v>
      </c>
      <c r="L1277">
        <v>0.1</v>
      </c>
      <c r="M1277">
        <v>77.7</v>
      </c>
      <c r="N1277">
        <v>-0.1</v>
      </c>
      <c r="O1277">
        <v>44.6</v>
      </c>
      <c r="P1277">
        <v>0.3</v>
      </c>
      <c r="U1277" t="s">
        <v>1212</v>
      </c>
      <c r="V1277">
        <f t="shared" si="191"/>
        <v>305510</v>
      </c>
      <c r="W1277" t="str">
        <f t="shared" si="192"/>
        <v>Lambton Central Centennial School</v>
      </c>
      <c r="X1277" t="str">
        <f>VLOOKUP($C1277,$AJ$3:$AN$4906,3,FALSE)</f>
        <v>3823 Oil Heritage Rd</v>
      </c>
      <c r="Y1277" t="str">
        <f>VLOOKUP($C1277,$AJ$3:$AN$4906,4,FALSE)</f>
        <v>Petrolia</v>
      </c>
      <c r="Z1277" t="str">
        <f>VLOOKUP($C1277,$AJ$3:$AN$4906,5,FALSE)</f>
        <v>N0N1R0</v>
      </c>
      <c r="AA1277">
        <f t="shared" si="193"/>
        <v>66.099999999999994</v>
      </c>
      <c r="AB1277">
        <f t="shared" si="194"/>
        <v>0.2</v>
      </c>
      <c r="AC1277">
        <f t="shared" si="195"/>
        <v>57.6</v>
      </c>
      <c r="AD1277">
        <f t="shared" si="196"/>
        <v>0.1</v>
      </c>
      <c r="AE1277">
        <f t="shared" si="197"/>
        <v>77.7</v>
      </c>
      <c r="AF1277">
        <f t="shared" si="198"/>
        <v>-0.1</v>
      </c>
      <c r="AG1277">
        <f t="shared" si="199"/>
        <v>44.6</v>
      </c>
      <c r="AH1277">
        <f t="shared" si="200"/>
        <v>0.3</v>
      </c>
      <c r="AJ1277" s="9">
        <v>282308</v>
      </c>
      <c r="AK1277" t="s">
        <v>6881</v>
      </c>
      <c r="AL1277" t="s">
        <v>6882</v>
      </c>
      <c r="AM1277" t="s">
        <v>6883</v>
      </c>
      <c r="AN1277" t="s">
        <v>6884</v>
      </c>
    </row>
    <row r="1278" spans="1:40" x14ac:dyDescent="0.3">
      <c r="A1278" t="s">
        <v>1212</v>
      </c>
      <c r="B1278" t="s">
        <v>1239</v>
      </c>
      <c r="C1278" s="10">
        <v>308307</v>
      </c>
      <c r="D1278">
        <v>8</v>
      </c>
      <c r="E1278">
        <v>41</v>
      </c>
      <c r="F1278">
        <v>79</v>
      </c>
      <c r="G1278">
        <v>92</v>
      </c>
      <c r="H1278">
        <v>0</v>
      </c>
      <c r="I1278">
        <v>22.2</v>
      </c>
      <c r="J1278">
        <v>-1.6</v>
      </c>
      <c r="K1278">
        <v>32.9</v>
      </c>
      <c r="L1278">
        <v>-0.1</v>
      </c>
      <c r="M1278">
        <v>63.6</v>
      </c>
      <c r="N1278">
        <v>0.4</v>
      </c>
      <c r="O1278">
        <v>17.399999999999999</v>
      </c>
      <c r="P1278">
        <v>-0.2</v>
      </c>
      <c r="U1278" t="s">
        <v>1212</v>
      </c>
      <c r="V1278">
        <f t="shared" si="191"/>
        <v>308307</v>
      </c>
      <c r="W1278" t="str">
        <f t="shared" si="192"/>
        <v>Lansdowne Public School</v>
      </c>
      <c r="X1278" t="str">
        <f>VLOOKUP($C1278,$AJ$3:$AN$4906,3,FALSE)</f>
        <v>95 Lansdowne Ave</v>
      </c>
      <c r="Y1278" t="str">
        <f>VLOOKUP($C1278,$AJ$3:$AN$4906,4,FALSE)</f>
        <v>Sarnia</v>
      </c>
      <c r="Z1278" t="str">
        <f>VLOOKUP($C1278,$AJ$3:$AN$4906,5,FALSE)</f>
        <v>N7S1G7</v>
      </c>
      <c r="AA1278">
        <f t="shared" si="193"/>
        <v>22.2</v>
      </c>
      <c r="AB1278">
        <f t="shared" si="194"/>
        <v>-1.6</v>
      </c>
      <c r="AC1278">
        <f t="shared" si="195"/>
        <v>32.9</v>
      </c>
      <c r="AD1278">
        <f t="shared" si="196"/>
        <v>-0.1</v>
      </c>
      <c r="AE1278">
        <f t="shared" si="197"/>
        <v>63.6</v>
      </c>
      <c r="AF1278">
        <f t="shared" si="198"/>
        <v>0.4</v>
      </c>
      <c r="AG1278">
        <f t="shared" si="199"/>
        <v>17.399999999999999</v>
      </c>
      <c r="AH1278">
        <f t="shared" si="200"/>
        <v>-0.2</v>
      </c>
      <c r="AJ1278" s="9">
        <v>295434</v>
      </c>
      <c r="AK1278" t="s">
        <v>6885</v>
      </c>
      <c r="AL1278" t="s">
        <v>6886</v>
      </c>
      <c r="AM1278" t="s">
        <v>3858</v>
      </c>
      <c r="AN1278" t="s">
        <v>6887</v>
      </c>
    </row>
    <row r="1279" spans="1:40" x14ac:dyDescent="0.3">
      <c r="A1279" t="s">
        <v>1212</v>
      </c>
      <c r="B1279" t="s">
        <v>1240</v>
      </c>
      <c r="C1279" s="10">
        <v>319872</v>
      </c>
      <c r="D1279">
        <v>16</v>
      </c>
      <c r="E1279">
        <v>36</v>
      </c>
      <c r="F1279">
        <v>44</v>
      </c>
      <c r="G1279">
        <v>47</v>
      </c>
      <c r="H1279">
        <v>0</v>
      </c>
      <c r="I1279">
        <v>45.5</v>
      </c>
      <c r="J1279">
        <v>-0.4</v>
      </c>
      <c r="K1279">
        <v>25</v>
      </c>
      <c r="L1279">
        <v>-1.3</v>
      </c>
      <c r="M1279">
        <v>66</v>
      </c>
      <c r="N1279">
        <v>0.1</v>
      </c>
      <c r="O1279">
        <v>17</v>
      </c>
      <c r="P1279">
        <v>-0.6</v>
      </c>
      <c r="U1279" t="s">
        <v>1212</v>
      </c>
      <c r="V1279">
        <f t="shared" si="191"/>
        <v>319872</v>
      </c>
      <c r="W1279" t="str">
        <f t="shared" si="192"/>
        <v>London Road School</v>
      </c>
      <c r="X1279" t="str">
        <f>VLOOKUP($C1279,$AJ$3:$AN$4906,3,FALSE)</f>
        <v>240 London Rd</v>
      </c>
      <c r="Y1279" t="str">
        <f>VLOOKUP($C1279,$AJ$3:$AN$4906,4,FALSE)</f>
        <v>Sarnia</v>
      </c>
      <c r="Z1279" t="str">
        <f>VLOOKUP($C1279,$AJ$3:$AN$4906,5,FALSE)</f>
        <v>N7T4V8</v>
      </c>
      <c r="AA1279">
        <f t="shared" si="193"/>
        <v>45.5</v>
      </c>
      <c r="AB1279">
        <f t="shared" si="194"/>
        <v>-0.4</v>
      </c>
      <c r="AC1279">
        <f t="shared" si="195"/>
        <v>25</v>
      </c>
      <c r="AD1279">
        <f t="shared" si="196"/>
        <v>-1.3</v>
      </c>
      <c r="AE1279">
        <f t="shared" si="197"/>
        <v>66</v>
      </c>
      <c r="AF1279">
        <f t="shared" si="198"/>
        <v>0.1</v>
      </c>
      <c r="AG1279">
        <f t="shared" si="199"/>
        <v>17</v>
      </c>
      <c r="AH1279">
        <f t="shared" si="200"/>
        <v>-0.6</v>
      </c>
      <c r="AJ1279" s="9">
        <v>145602</v>
      </c>
      <c r="AK1279" t="s">
        <v>754</v>
      </c>
      <c r="AL1279" t="s">
        <v>6888</v>
      </c>
      <c r="AM1279" t="s">
        <v>3920</v>
      </c>
      <c r="AN1279" t="s">
        <v>6889</v>
      </c>
    </row>
    <row r="1280" spans="1:40" x14ac:dyDescent="0.3">
      <c r="A1280" t="s">
        <v>1212</v>
      </c>
      <c r="B1280" t="s">
        <v>1241</v>
      </c>
      <c r="C1280" s="10">
        <v>356026</v>
      </c>
      <c r="D1280">
        <v>26</v>
      </c>
      <c r="E1280">
        <v>23</v>
      </c>
      <c r="F1280">
        <v>260</v>
      </c>
      <c r="G1280">
        <v>294</v>
      </c>
      <c r="H1280">
        <v>0</v>
      </c>
      <c r="I1280">
        <v>47.7</v>
      </c>
      <c r="J1280">
        <v>-0.8</v>
      </c>
      <c r="K1280">
        <v>43.5</v>
      </c>
      <c r="L1280">
        <v>-0.7</v>
      </c>
      <c r="M1280">
        <v>61.6</v>
      </c>
      <c r="N1280">
        <v>-1.4</v>
      </c>
      <c r="O1280">
        <v>29.6</v>
      </c>
      <c r="P1280">
        <v>-0.6</v>
      </c>
      <c r="U1280" t="s">
        <v>1212</v>
      </c>
      <c r="V1280">
        <f t="shared" si="191"/>
        <v>356026</v>
      </c>
      <c r="W1280" t="str">
        <f t="shared" si="192"/>
        <v>McNaughton Ave Public School</v>
      </c>
      <c r="X1280" t="str">
        <f>VLOOKUP($C1280,$AJ$3:$AN$4906,3,FALSE)</f>
        <v>480 McNaughton Ave E</v>
      </c>
      <c r="Y1280" t="str">
        <f>VLOOKUP($C1280,$AJ$3:$AN$4906,4,FALSE)</f>
        <v>Chatham</v>
      </c>
      <c r="Z1280" t="str">
        <f>VLOOKUP($C1280,$AJ$3:$AN$4906,5,FALSE)</f>
        <v>N7L2G9</v>
      </c>
      <c r="AA1280">
        <f t="shared" si="193"/>
        <v>47.7</v>
      </c>
      <c r="AB1280">
        <f t="shared" si="194"/>
        <v>-0.8</v>
      </c>
      <c r="AC1280">
        <f t="shared" si="195"/>
        <v>43.5</v>
      </c>
      <c r="AD1280">
        <f t="shared" si="196"/>
        <v>-0.7</v>
      </c>
      <c r="AE1280">
        <f t="shared" si="197"/>
        <v>61.6</v>
      </c>
      <c r="AF1280">
        <f t="shared" si="198"/>
        <v>-1.4</v>
      </c>
      <c r="AG1280">
        <f t="shared" si="199"/>
        <v>29.6</v>
      </c>
      <c r="AH1280">
        <f t="shared" si="200"/>
        <v>-0.6</v>
      </c>
      <c r="AJ1280" s="9">
        <v>97314</v>
      </c>
      <c r="AK1280" t="s">
        <v>6890</v>
      </c>
      <c r="AL1280" t="s">
        <v>6891</v>
      </c>
      <c r="AM1280" t="s">
        <v>3907</v>
      </c>
      <c r="AN1280" t="s">
        <v>3908</v>
      </c>
    </row>
    <row r="1281" spans="1:40" x14ac:dyDescent="0.3">
      <c r="A1281" t="s">
        <v>1212</v>
      </c>
      <c r="B1281" t="s">
        <v>1242</v>
      </c>
      <c r="C1281" s="10">
        <v>361895</v>
      </c>
      <c r="D1281">
        <v>13</v>
      </c>
      <c r="E1281">
        <v>11</v>
      </c>
      <c r="F1281">
        <v>35</v>
      </c>
      <c r="H1281">
        <v>0</v>
      </c>
      <c r="I1281">
        <v>64.3</v>
      </c>
      <c r="J1281">
        <v>0.5</v>
      </c>
      <c r="K1281">
        <v>51.4</v>
      </c>
      <c r="L1281">
        <v>0</v>
      </c>
      <c r="U1281" t="s">
        <v>1212</v>
      </c>
      <c r="V1281">
        <f t="shared" si="191"/>
        <v>361895</v>
      </c>
      <c r="W1281" t="str">
        <f t="shared" si="192"/>
        <v>Merlin Area Public School</v>
      </c>
      <c r="X1281" t="str">
        <f>VLOOKUP($C1281,$AJ$3:$AN$4906,3,FALSE)</f>
        <v>21184 Erie St N</v>
      </c>
      <c r="Y1281" t="str">
        <f>VLOOKUP($C1281,$AJ$3:$AN$4906,4,FALSE)</f>
        <v>Merlin</v>
      </c>
      <c r="Z1281" t="str">
        <f>VLOOKUP($C1281,$AJ$3:$AN$4906,5,FALSE)</f>
        <v>N0P1W0</v>
      </c>
      <c r="AA1281">
        <f t="shared" si="193"/>
        <v>64.3</v>
      </c>
      <c r="AB1281">
        <f t="shared" si="194"/>
        <v>0.5</v>
      </c>
      <c r="AC1281">
        <f t="shared" si="195"/>
        <v>51.4</v>
      </c>
      <c r="AD1281">
        <f t="shared" si="196"/>
        <v>0</v>
      </c>
      <c r="AE1281">
        <f t="shared" si="197"/>
        <v>0</v>
      </c>
      <c r="AF1281">
        <f t="shared" si="198"/>
        <v>0</v>
      </c>
      <c r="AG1281">
        <f t="shared" si="199"/>
        <v>0</v>
      </c>
      <c r="AH1281">
        <f t="shared" si="200"/>
        <v>0</v>
      </c>
      <c r="AJ1281" s="9">
        <v>308170</v>
      </c>
      <c r="AK1281" t="s">
        <v>6892</v>
      </c>
      <c r="AL1281" t="s">
        <v>6893</v>
      </c>
      <c r="AM1281" t="s">
        <v>3858</v>
      </c>
      <c r="AN1281" t="s">
        <v>6894</v>
      </c>
    </row>
    <row r="1282" spans="1:40" x14ac:dyDescent="0.3">
      <c r="A1282" t="s">
        <v>1212</v>
      </c>
      <c r="B1282" t="s">
        <v>1243</v>
      </c>
      <c r="C1282" s="10">
        <v>371610</v>
      </c>
      <c r="D1282">
        <v>26</v>
      </c>
      <c r="E1282">
        <v>10</v>
      </c>
      <c r="F1282">
        <v>30</v>
      </c>
      <c r="H1282">
        <v>0</v>
      </c>
      <c r="I1282">
        <v>56.7</v>
      </c>
      <c r="J1282">
        <v>-0.7</v>
      </c>
      <c r="K1282">
        <v>36.700000000000003</v>
      </c>
      <c r="L1282">
        <v>-1.9</v>
      </c>
      <c r="U1282" t="s">
        <v>1212</v>
      </c>
      <c r="V1282">
        <f t="shared" si="191"/>
        <v>371610</v>
      </c>
      <c r="W1282" t="str">
        <f t="shared" si="192"/>
        <v>Mooretown-Courtright School</v>
      </c>
      <c r="X1282" t="str">
        <f>VLOOKUP($C1282,$AJ$3:$AN$4906,3,FALSE)</f>
        <v>104 Moore Line</v>
      </c>
      <c r="Y1282" t="str">
        <f>VLOOKUP($C1282,$AJ$3:$AN$4906,4,FALSE)</f>
        <v>Mooretown</v>
      </c>
      <c r="Z1282" t="str">
        <f>VLOOKUP($C1282,$AJ$3:$AN$4906,5,FALSE)</f>
        <v>N0N1M0</v>
      </c>
      <c r="AA1282">
        <f t="shared" si="193"/>
        <v>56.7</v>
      </c>
      <c r="AB1282">
        <f t="shared" si="194"/>
        <v>-0.7</v>
      </c>
      <c r="AC1282">
        <f t="shared" si="195"/>
        <v>36.700000000000003</v>
      </c>
      <c r="AD1282">
        <f t="shared" si="196"/>
        <v>-1.9</v>
      </c>
      <c r="AE1282">
        <f t="shared" si="197"/>
        <v>0</v>
      </c>
      <c r="AF1282">
        <f t="shared" si="198"/>
        <v>0</v>
      </c>
      <c r="AG1282">
        <f t="shared" si="199"/>
        <v>0</v>
      </c>
      <c r="AH1282">
        <f t="shared" si="200"/>
        <v>0</v>
      </c>
      <c r="AJ1282" s="9">
        <v>326259</v>
      </c>
      <c r="AK1282" t="s">
        <v>6895</v>
      </c>
      <c r="AL1282" t="s">
        <v>6896</v>
      </c>
      <c r="AM1282" t="s">
        <v>3880</v>
      </c>
      <c r="AN1282" t="s">
        <v>6897</v>
      </c>
    </row>
    <row r="1283" spans="1:40" x14ac:dyDescent="0.3">
      <c r="A1283" t="s">
        <v>1212</v>
      </c>
      <c r="B1283" t="s">
        <v>1244</v>
      </c>
      <c r="C1283" s="10">
        <v>265640</v>
      </c>
      <c r="D1283">
        <v>17</v>
      </c>
      <c r="E1283">
        <v>21</v>
      </c>
      <c r="F1283">
        <v>105</v>
      </c>
      <c r="G1283">
        <v>117</v>
      </c>
      <c r="H1283">
        <v>0</v>
      </c>
      <c r="I1283">
        <v>44.3</v>
      </c>
      <c r="J1283">
        <v>-0.8</v>
      </c>
      <c r="K1283">
        <v>32.4</v>
      </c>
      <c r="L1283">
        <v>-1.3</v>
      </c>
      <c r="M1283">
        <v>77.400000000000006</v>
      </c>
      <c r="N1283">
        <v>0.5</v>
      </c>
      <c r="O1283">
        <v>38.5</v>
      </c>
      <c r="P1283">
        <v>0.3</v>
      </c>
      <c r="U1283" t="s">
        <v>1212</v>
      </c>
      <c r="V1283">
        <f t="shared" si="191"/>
        <v>265640</v>
      </c>
      <c r="W1283" t="str">
        <f t="shared" si="192"/>
        <v>Naahii Ridge Public School</v>
      </c>
      <c r="X1283" t="str">
        <f>VLOOKUP($C1283,$AJ$3:$AN$4906,3,FALSE)</f>
        <v>20473 Victoria Rd RR 3</v>
      </c>
      <c r="Y1283" t="str">
        <f>VLOOKUP($C1283,$AJ$3:$AN$4906,4,FALSE)</f>
        <v>Ridgetown</v>
      </c>
      <c r="Z1283" t="str">
        <f>VLOOKUP($C1283,$AJ$3:$AN$4906,5,FALSE)</f>
        <v>N0P2C0</v>
      </c>
      <c r="AA1283">
        <f t="shared" si="193"/>
        <v>44.3</v>
      </c>
      <c r="AB1283">
        <f t="shared" si="194"/>
        <v>-0.8</v>
      </c>
      <c r="AC1283">
        <f t="shared" si="195"/>
        <v>32.4</v>
      </c>
      <c r="AD1283">
        <f t="shared" si="196"/>
        <v>-1.3</v>
      </c>
      <c r="AE1283">
        <f t="shared" si="197"/>
        <v>77.400000000000006</v>
      </c>
      <c r="AF1283">
        <f t="shared" si="198"/>
        <v>0.5</v>
      </c>
      <c r="AG1283">
        <f t="shared" si="199"/>
        <v>38.5</v>
      </c>
      <c r="AH1283">
        <f t="shared" si="200"/>
        <v>0.3</v>
      </c>
      <c r="AJ1283" s="9">
        <v>329100</v>
      </c>
      <c r="AK1283" t="s">
        <v>6898</v>
      </c>
      <c r="AL1283" t="s">
        <v>6899</v>
      </c>
      <c r="AM1283" t="s">
        <v>3858</v>
      </c>
      <c r="AN1283" t="s">
        <v>6900</v>
      </c>
    </row>
    <row r="1284" spans="1:40" x14ac:dyDescent="0.3">
      <c r="A1284" t="s">
        <v>1212</v>
      </c>
      <c r="B1284" t="s">
        <v>1245</v>
      </c>
      <c r="C1284" s="10">
        <v>432918</v>
      </c>
      <c r="D1284">
        <v>3</v>
      </c>
      <c r="E1284">
        <v>38</v>
      </c>
      <c r="F1284">
        <v>149</v>
      </c>
      <c r="G1284">
        <v>141</v>
      </c>
      <c r="H1284">
        <v>0</v>
      </c>
      <c r="I1284">
        <v>36.200000000000003</v>
      </c>
      <c r="J1284">
        <v>-0.7</v>
      </c>
      <c r="K1284">
        <v>26.2</v>
      </c>
      <c r="L1284">
        <v>-0.7</v>
      </c>
      <c r="M1284">
        <v>55.3</v>
      </c>
      <c r="N1284">
        <v>-0.7</v>
      </c>
      <c r="O1284">
        <v>19.100000000000001</v>
      </c>
      <c r="P1284">
        <v>-0.1</v>
      </c>
      <c r="U1284" t="s">
        <v>1212</v>
      </c>
      <c r="V1284">
        <f t="shared" ref="V1284:V1347" si="201">VLOOKUP(C1284,$AJ$3:$AN$4906,1,FALSE)</f>
        <v>432918</v>
      </c>
      <c r="W1284" t="str">
        <f t="shared" ref="W1284:W1347" si="202">VLOOKUP(C1284,$AJ$3:$AN$4906,2,FALSE)</f>
        <v>P.E. McGibbon Public School</v>
      </c>
      <c r="X1284" t="str">
        <f>VLOOKUP($C1284,$AJ$3:$AN$4906,3,FALSE)</f>
        <v>217 RUSSELL ST</v>
      </c>
      <c r="Y1284" t="str">
        <f>VLOOKUP($C1284,$AJ$3:$AN$4906,4,FALSE)</f>
        <v>SARNIA</v>
      </c>
      <c r="Z1284" t="str">
        <f>VLOOKUP($C1284,$AJ$3:$AN$4906,5,FALSE)</f>
        <v>N7T3L6</v>
      </c>
      <c r="AA1284">
        <f t="shared" ref="AA1284:AA1347" si="203">I1284</f>
        <v>36.200000000000003</v>
      </c>
      <c r="AB1284">
        <f t="shared" ref="AB1284:AB1347" si="204">J1284</f>
        <v>-0.7</v>
      </c>
      <c r="AC1284">
        <f t="shared" ref="AC1284:AC1347" si="205">K1284</f>
        <v>26.2</v>
      </c>
      <c r="AD1284">
        <f t="shared" ref="AD1284:AD1347" si="206">L1284</f>
        <v>-0.7</v>
      </c>
      <c r="AE1284">
        <f t="shared" ref="AE1284:AE1347" si="207">M1284</f>
        <v>55.3</v>
      </c>
      <c r="AF1284">
        <f t="shared" ref="AF1284:AF1347" si="208">N1284</f>
        <v>-0.7</v>
      </c>
      <c r="AG1284">
        <f t="shared" ref="AG1284:AG1347" si="209">O1284</f>
        <v>19.100000000000001</v>
      </c>
      <c r="AH1284">
        <f t="shared" ref="AH1284:AH1347" si="210">P1284</f>
        <v>-0.1</v>
      </c>
      <c r="AJ1284" s="9">
        <v>132010</v>
      </c>
      <c r="AK1284" t="s">
        <v>759</v>
      </c>
      <c r="AL1284" t="s">
        <v>6901</v>
      </c>
      <c r="AM1284" t="s">
        <v>3947</v>
      </c>
      <c r="AN1284" t="s">
        <v>6902</v>
      </c>
    </row>
    <row r="1285" spans="1:40" x14ac:dyDescent="0.3">
      <c r="A1285" t="s">
        <v>1212</v>
      </c>
      <c r="B1285" t="s">
        <v>1246</v>
      </c>
      <c r="C1285" s="10">
        <v>622257</v>
      </c>
      <c r="D1285">
        <v>26</v>
      </c>
      <c r="E1285">
        <v>15</v>
      </c>
      <c r="F1285">
        <v>71</v>
      </c>
      <c r="G1285">
        <v>82</v>
      </c>
      <c r="H1285">
        <v>0</v>
      </c>
      <c r="I1285">
        <v>77.5</v>
      </c>
      <c r="J1285">
        <v>1.1000000000000001</v>
      </c>
      <c r="K1285">
        <v>71.8</v>
      </c>
      <c r="L1285">
        <v>1.3</v>
      </c>
      <c r="M1285">
        <v>78.7</v>
      </c>
      <c r="N1285">
        <v>0</v>
      </c>
      <c r="O1285">
        <v>41.5</v>
      </c>
      <c r="P1285">
        <v>0</v>
      </c>
      <c r="U1285" t="s">
        <v>1212</v>
      </c>
      <c r="V1285">
        <f t="shared" si="201"/>
        <v>622257</v>
      </c>
      <c r="W1285" t="str">
        <f t="shared" si="202"/>
        <v>Plympton-Wyoming Public School</v>
      </c>
      <c r="X1285" t="str">
        <f>VLOOKUP($C1285,$AJ$3:$AN$4906,3,FALSE)</f>
        <v>606 Thames St</v>
      </c>
      <c r="Y1285" t="str">
        <f>VLOOKUP($C1285,$AJ$3:$AN$4906,4,FALSE)</f>
        <v>Wyoming</v>
      </c>
      <c r="Z1285" t="str">
        <f>VLOOKUP($C1285,$AJ$3:$AN$4906,5,FALSE)</f>
        <v>N0N1T0</v>
      </c>
      <c r="AA1285">
        <f t="shared" si="203"/>
        <v>77.5</v>
      </c>
      <c r="AB1285">
        <f t="shared" si="204"/>
        <v>1.1000000000000001</v>
      </c>
      <c r="AC1285">
        <f t="shared" si="205"/>
        <v>71.8</v>
      </c>
      <c r="AD1285">
        <f t="shared" si="206"/>
        <v>1.3</v>
      </c>
      <c r="AE1285">
        <f t="shared" si="207"/>
        <v>78.7</v>
      </c>
      <c r="AF1285">
        <f t="shared" si="208"/>
        <v>0</v>
      </c>
      <c r="AG1285">
        <f t="shared" si="209"/>
        <v>41.5</v>
      </c>
      <c r="AH1285">
        <f t="shared" si="210"/>
        <v>0</v>
      </c>
      <c r="AJ1285" s="9">
        <v>898007</v>
      </c>
      <c r="AK1285" t="s">
        <v>6903</v>
      </c>
      <c r="AL1285" t="s">
        <v>6904</v>
      </c>
      <c r="AM1285" t="s">
        <v>3887</v>
      </c>
      <c r="AN1285" t="s">
        <v>6905</v>
      </c>
    </row>
    <row r="1286" spans="1:40" x14ac:dyDescent="0.3">
      <c r="A1286" t="s">
        <v>1212</v>
      </c>
      <c r="B1286" t="s">
        <v>1247</v>
      </c>
      <c r="C1286" s="10">
        <v>463000</v>
      </c>
      <c r="D1286">
        <v>10</v>
      </c>
      <c r="E1286">
        <v>44</v>
      </c>
      <c r="F1286">
        <v>87</v>
      </c>
      <c r="G1286">
        <v>70</v>
      </c>
      <c r="H1286">
        <v>0</v>
      </c>
      <c r="I1286">
        <v>52.3</v>
      </c>
      <c r="J1286">
        <v>0.7</v>
      </c>
      <c r="K1286">
        <v>44.8</v>
      </c>
      <c r="L1286">
        <v>1</v>
      </c>
      <c r="M1286">
        <v>63.6</v>
      </c>
      <c r="N1286">
        <v>0.4</v>
      </c>
      <c r="O1286">
        <v>18.600000000000001</v>
      </c>
      <c r="P1286">
        <v>-0.1</v>
      </c>
      <c r="U1286" t="s">
        <v>1212</v>
      </c>
      <c r="V1286">
        <f t="shared" si="201"/>
        <v>463000</v>
      </c>
      <c r="W1286" t="str">
        <f t="shared" si="202"/>
        <v>Queen Elizabeth II School</v>
      </c>
      <c r="X1286" t="str">
        <f>VLOOKUP($C1286,$AJ$3:$AN$4906,3,FALSE)</f>
        <v>60 Aberdeen Ave</v>
      </c>
      <c r="Y1286" t="str">
        <f>VLOOKUP($C1286,$AJ$3:$AN$4906,4,FALSE)</f>
        <v>Sarnia</v>
      </c>
      <c r="Z1286" t="str">
        <f>VLOOKUP($C1286,$AJ$3:$AN$4906,5,FALSE)</f>
        <v>N7S2N8</v>
      </c>
      <c r="AA1286">
        <f t="shared" si="203"/>
        <v>52.3</v>
      </c>
      <c r="AB1286">
        <f t="shared" si="204"/>
        <v>0.7</v>
      </c>
      <c r="AC1286">
        <f t="shared" si="205"/>
        <v>44.8</v>
      </c>
      <c r="AD1286">
        <f t="shared" si="206"/>
        <v>1</v>
      </c>
      <c r="AE1286">
        <f t="shared" si="207"/>
        <v>63.6</v>
      </c>
      <c r="AF1286">
        <f t="shared" si="208"/>
        <v>0.4</v>
      </c>
      <c r="AG1286">
        <f t="shared" si="209"/>
        <v>18.600000000000001</v>
      </c>
      <c r="AH1286">
        <f t="shared" si="210"/>
        <v>-0.1</v>
      </c>
      <c r="AJ1286" s="9">
        <v>378372</v>
      </c>
      <c r="AK1286" t="s">
        <v>6906</v>
      </c>
      <c r="AL1286" t="s">
        <v>6907</v>
      </c>
      <c r="AM1286" t="s">
        <v>6908</v>
      </c>
      <c r="AN1286" t="s">
        <v>6909</v>
      </c>
    </row>
    <row r="1287" spans="1:40" x14ac:dyDescent="0.3">
      <c r="A1287" t="s">
        <v>1212</v>
      </c>
      <c r="B1287" t="s">
        <v>1247</v>
      </c>
      <c r="C1287" s="10">
        <v>462748</v>
      </c>
      <c r="D1287">
        <v>12</v>
      </c>
      <c r="E1287">
        <v>41</v>
      </c>
      <c r="F1287">
        <v>107</v>
      </c>
      <c r="G1287">
        <v>78</v>
      </c>
      <c r="H1287">
        <v>0</v>
      </c>
      <c r="I1287">
        <v>30.4</v>
      </c>
      <c r="J1287">
        <v>-1.2</v>
      </c>
      <c r="K1287">
        <v>22.4</v>
      </c>
      <c r="L1287">
        <v>-1.2</v>
      </c>
      <c r="M1287">
        <v>48.1</v>
      </c>
      <c r="N1287">
        <v>-1.6</v>
      </c>
      <c r="O1287">
        <v>11.5</v>
      </c>
      <c r="P1287">
        <v>-1</v>
      </c>
      <c r="U1287" t="s">
        <v>1212</v>
      </c>
      <c r="V1287">
        <f t="shared" si="201"/>
        <v>462748</v>
      </c>
      <c r="W1287" t="str">
        <f t="shared" si="202"/>
        <v>Queen Elizabeth II C Public School</v>
      </c>
      <c r="X1287" t="str">
        <f>VLOOKUP($C1287,$AJ$3:$AN$4906,3,FALSE)</f>
        <v>79 Eugenie St</v>
      </c>
      <c r="Y1287" t="str">
        <f>VLOOKUP($C1287,$AJ$3:$AN$4906,4,FALSE)</f>
        <v>Chatham</v>
      </c>
      <c r="Z1287" t="str">
        <f>VLOOKUP($C1287,$AJ$3:$AN$4906,5,FALSE)</f>
        <v>N7M3Y9</v>
      </c>
      <c r="AA1287">
        <f t="shared" si="203"/>
        <v>30.4</v>
      </c>
      <c r="AB1287">
        <f t="shared" si="204"/>
        <v>-1.2</v>
      </c>
      <c r="AC1287">
        <f t="shared" si="205"/>
        <v>22.4</v>
      </c>
      <c r="AD1287">
        <f t="shared" si="206"/>
        <v>-1.2</v>
      </c>
      <c r="AE1287">
        <f t="shared" si="207"/>
        <v>48.1</v>
      </c>
      <c r="AF1287">
        <f t="shared" si="208"/>
        <v>-1.6</v>
      </c>
      <c r="AG1287">
        <f t="shared" si="209"/>
        <v>11.5</v>
      </c>
      <c r="AH1287">
        <f t="shared" si="210"/>
        <v>-1</v>
      </c>
      <c r="AJ1287" s="9">
        <v>930245</v>
      </c>
      <c r="AK1287" t="s">
        <v>6910</v>
      </c>
      <c r="AL1287" t="s">
        <v>6911</v>
      </c>
      <c r="AM1287" t="s">
        <v>3858</v>
      </c>
      <c r="AN1287" t="s">
        <v>6912</v>
      </c>
    </row>
    <row r="1288" spans="1:40" x14ac:dyDescent="0.3">
      <c r="A1288" t="s">
        <v>1212</v>
      </c>
      <c r="B1288" t="s">
        <v>1248</v>
      </c>
      <c r="C1288" s="10">
        <v>462870</v>
      </c>
      <c r="D1288">
        <v>27</v>
      </c>
      <c r="E1288">
        <v>17</v>
      </c>
      <c r="F1288">
        <v>102</v>
      </c>
      <c r="G1288">
        <v>86</v>
      </c>
      <c r="H1288">
        <v>0</v>
      </c>
      <c r="I1288">
        <v>52</v>
      </c>
      <c r="J1288">
        <v>-0.8</v>
      </c>
      <c r="K1288">
        <v>55.9</v>
      </c>
      <c r="L1288">
        <v>0</v>
      </c>
      <c r="M1288">
        <v>70.900000000000006</v>
      </c>
      <c r="N1288">
        <v>-0.8</v>
      </c>
      <c r="O1288">
        <v>47.7</v>
      </c>
      <c r="P1288">
        <v>0.6</v>
      </c>
      <c r="U1288" t="s">
        <v>1212</v>
      </c>
      <c r="V1288">
        <f t="shared" si="201"/>
        <v>462870</v>
      </c>
      <c r="W1288" t="str">
        <f t="shared" si="202"/>
        <v>Queen Elizabeth II P Public School</v>
      </c>
      <c r="X1288" t="str">
        <f>VLOOKUP($C1288,$AJ$3:$AN$4906,3,FALSE)</f>
        <v>4079 Maple St</v>
      </c>
      <c r="Y1288" t="str">
        <f>VLOOKUP($C1288,$AJ$3:$AN$4906,4,FALSE)</f>
        <v>Petrolia</v>
      </c>
      <c r="Z1288" t="str">
        <f>VLOOKUP($C1288,$AJ$3:$AN$4906,5,FALSE)</f>
        <v>N0N1R0</v>
      </c>
      <c r="AA1288">
        <f t="shared" si="203"/>
        <v>52</v>
      </c>
      <c r="AB1288">
        <f t="shared" si="204"/>
        <v>-0.8</v>
      </c>
      <c r="AC1288">
        <f t="shared" si="205"/>
        <v>55.9</v>
      </c>
      <c r="AD1288">
        <f t="shared" si="206"/>
        <v>0</v>
      </c>
      <c r="AE1288">
        <f t="shared" si="207"/>
        <v>70.900000000000006</v>
      </c>
      <c r="AF1288">
        <f t="shared" si="208"/>
        <v>-0.8</v>
      </c>
      <c r="AG1288">
        <f t="shared" si="209"/>
        <v>47.7</v>
      </c>
      <c r="AH1288">
        <f t="shared" si="210"/>
        <v>0.6</v>
      </c>
      <c r="AJ1288" s="9">
        <v>410225</v>
      </c>
      <c r="AK1288" t="s">
        <v>6913</v>
      </c>
      <c r="AL1288" t="s">
        <v>6914</v>
      </c>
      <c r="AM1288" t="s">
        <v>3876</v>
      </c>
      <c r="AN1288" t="s">
        <v>6915</v>
      </c>
    </row>
    <row r="1289" spans="1:40" x14ac:dyDescent="0.3">
      <c r="A1289" t="s">
        <v>1212</v>
      </c>
      <c r="B1289" t="s">
        <v>1249</v>
      </c>
      <c r="C1289" s="10">
        <v>486922</v>
      </c>
      <c r="D1289">
        <v>25</v>
      </c>
      <c r="E1289">
        <v>5</v>
      </c>
      <c r="F1289">
        <v>43</v>
      </c>
      <c r="G1289">
        <v>36</v>
      </c>
      <c r="H1289">
        <v>0</v>
      </c>
      <c r="I1289">
        <v>69.8</v>
      </c>
      <c r="J1289">
        <v>0.3</v>
      </c>
      <c r="K1289">
        <v>69.8</v>
      </c>
      <c r="L1289">
        <v>0.8</v>
      </c>
      <c r="M1289">
        <v>76.400000000000006</v>
      </c>
      <c r="N1289">
        <v>-0.5</v>
      </c>
      <c r="O1289">
        <v>36.1</v>
      </c>
      <c r="P1289">
        <v>-0.7</v>
      </c>
      <c r="U1289" t="s">
        <v>1212</v>
      </c>
      <c r="V1289">
        <f t="shared" si="201"/>
        <v>486922</v>
      </c>
      <c r="W1289" t="str">
        <f t="shared" si="202"/>
        <v>Riverview Central School</v>
      </c>
      <c r="X1289" t="str">
        <f>VLOOKUP($C1289,$AJ$3:$AN$4906,3,FALSE)</f>
        <v>3926 Clair Pkwy St</v>
      </c>
      <c r="Y1289" t="str">
        <f>VLOOKUP($C1289,$AJ$3:$AN$4906,4,FALSE)</f>
        <v>Port Lambton</v>
      </c>
      <c r="Z1289" t="str">
        <f>VLOOKUP($C1289,$AJ$3:$AN$4906,5,FALSE)</f>
        <v>N0P2B0</v>
      </c>
      <c r="AA1289">
        <f t="shared" si="203"/>
        <v>69.8</v>
      </c>
      <c r="AB1289">
        <f t="shared" si="204"/>
        <v>0.3</v>
      </c>
      <c r="AC1289">
        <f t="shared" si="205"/>
        <v>69.8</v>
      </c>
      <c r="AD1289">
        <f t="shared" si="206"/>
        <v>0.8</v>
      </c>
      <c r="AE1289">
        <f t="shared" si="207"/>
        <v>76.400000000000006</v>
      </c>
      <c r="AF1289">
        <f t="shared" si="208"/>
        <v>-0.5</v>
      </c>
      <c r="AG1289">
        <f t="shared" si="209"/>
        <v>36.1</v>
      </c>
      <c r="AH1289">
        <f t="shared" si="210"/>
        <v>-0.7</v>
      </c>
      <c r="AJ1289" s="9">
        <v>502324</v>
      </c>
      <c r="AK1289" t="s">
        <v>6916</v>
      </c>
      <c r="AL1289" t="s">
        <v>6917</v>
      </c>
      <c r="AM1289" t="s">
        <v>6918</v>
      </c>
      <c r="AN1289" t="s">
        <v>6919</v>
      </c>
    </row>
    <row r="1290" spans="1:40" x14ac:dyDescent="0.3">
      <c r="A1290" t="s">
        <v>1212</v>
      </c>
      <c r="B1290" t="s">
        <v>1250</v>
      </c>
      <c r="C1290" s="10">
        <v>491080</v>
      </c>
      <c r="D1290">
        <v>32</v>
      </c>
      <c r="E1290">
        <v>24</v>
      </c>
      <c r="F1290">
        <v>148</v>
      </c>
      <c r="G1290">
        <v>157</v>
      </c>
      <c r="H1290">
        <v>0</v>
      </c>
      <c r="I1290">
        <v>63.2</v>
      </c>
      <c r="J1290">
        <v>0.1</v>
      </c>
      <c r="K1290">
        <v>63.5</v>
      </c>
      <c r="L1290">
        <v>0.8</v>
      </c>
      <c r="M1290">
        <v>81.2</v>
      </c>
      <c r="N1290">
        <v>0.5</v>
      </c>
      <c r="O1290">
        <v>39.5</v>
      </c>
      <c r="P1290">
        <v>0</v>
      </c>
      <c r="U1290" t="s">
        <v>1212</v>
      </c>
      <c r="V1290">
        <f t="shared" si="201"/>
        <v>491080</v>
      </c>
      <c r="W1290" t="str">
        <f t="shared" si="202"/>
        <v>Rosedale Public School</v>
      </c>
      <c r="X1290" t="str">
        <f>VLOOKUP($C1290,$AJ$3:$AN$4906,3,FALSE)</f>
        <v>1018 Indian Rd N</v>
      </c>
      <c r="Y1290" t="str">
        <f>VLOOKUP($C1290,$AJ$3:$AN$4906,4,FALSE)</f>
        <v>Sarnia</v>
      </c>
      <c r="Z1290" t="str">
        <f>VLOOKUP($C1290,$AJ$3:$AN$4906,5,FALSE)</f>
        <v>N7V4C5</v>
      </c>
      <c r="AA1290">
        <f t="shared" si="203"/>
        <v>63.2</v>
      </c>
      <c r="AB1290">
        <f t="shared" si="204"/>
        <v>0.1</v>
      </c>
      <c r="AC1290">
        <f t="shared" si="205"/>
        <v>63.5</v>
      </c>
      <c r="AD1290">
        <f t="shared" si="206"/>
        <v>0.8</v>
      </c>
      <c r="AE1290">
        <f t="shared" si="207"/>
        <v>81.2</v>
      </c>
      <c r="AF1290">
        <f t="shared" si="208"/>
        <v>0.5</v>
      </c>
      <c r="AG1290">
        <f t="shared" si="209"/>
        <v>39.5</v>
      </c>
      <c r="AH1290">
        <f t="shared" si="210"/>
        <v>0</v>
      </c>
      <c r="AJ1290" s="9">
        <v>417505</v>
      </c>
      <c r="AK1290" t="s">
        <v>6920</v>
      </c>
      <c r="AL1290" t="s">
        <v>6921</v>
      </c>
      <c r="AM1290" t="s">
        <v>3887</v>
      </c>
      <c r="AN1290" t="s">
        <v>6823</v>
      </c>
    </row>
    <row r="1291" spans="1:40" x14ac:dyDescent="0.3">
      <c r="A1291" t="s">
        <v>1212</v>
      </c>
      <c r="B1291" t="s">
        <v>1251</v>
      </c>
      <c r="C1291" s="10">
        <v>516074</v>
      </c>
      <c r="D1291">
        <v>23</v>
      </c>
      <c r="E1291">
        <v>20</v>
      </c>
      <c r="F1291">
        <v>153</v>
      </c>
      <c r="G1291">
        <v>159</v>
      </c>
      <c r="H1291">
        <v>0</v>
      </c>
      <c r="I1291">
        <v>57.2</v>
      </c>
      <c r="J1291">
        <v>-0.3</v>
      </c>
      <c r="K1291">
        <v>52.3</v>
      </c>
      <c r="L1291">
        <v>-0.1</v>
      </c>
      <c r="M1291">
        <v>74.5</v>
      </c>
      <c r="N1291">
        <v>-0.2</v>
      </c>
      <c r="O1291">
        <v>34</v>
      </c>
      <c r="P1291">
        <v>-0.3</v>
      </c>
      <c r="U1291" t="s">
        <v>1212</v>
      </c>
      <c r="V1291">
        <f t="shared" si="201"/>
        <v>516074</v>
      </c>
      <c r="W1291" t="str">
        <f t="shared" si="202"/>
        <v>Sir John Moore Community School</v>
      </c>
      <c r="X1291" t="str">
        <f>VLOOKUP($C1291,$AJ$3:$AN$4906,3,FALSE)</f>
        <v>274 St Clair Blvd</v>
      </c>
      <c r="Y1291" t="str">
        <f>VLOOKUP($C1291,$AJ$3:$AN$4906,4,FALSE)</f>
        <v>Corunna</v>
      </c>
      <c r="Z1291" t="str">
        <f>VLOOKUP($C1291,$AJ$3:$AN$4906,5,FALSE)</f>
        <v>N0N1G0</v>
      </c>
      <c r="AA1291">
        <f t="shared" si="203"/>
        <v>57.2</v>
      </c>
      <c r="AB1291">
        <f t="shared" si="204"/>
        <v>-0.3</v>
      </c>
      <c r="AC1291">
        <f t="shared" si="205"/>
        <v>52.3</v>
      </c>
      <c r="AD1291">
        <f t="shared" si="206"/>
        <v>-0.1</v>
      </c>
      <c r="AE1291">
        <f t="shared" si="207"/>
        <v>74.5</v>
      </c>
      <c r="AF1291">
        <f t="shared" si="208"/>
        <v>-0.2</v>
      </c>
      <c r="AG1291">
        <f t="shared" si="209"/>
        <v>34</v>
      </c>
      <c r="AH1291">
        <f t="shared" si="210"/>
        <v>-0.3</v>
      </c>
      <c r="AJ1291" s="9">
        <v>97446</v>
      </c>
      <c r="AK1291" t="s">
        <v>6922</v>
      </c>
      <c r="AL1291" t="s">
        <v>6923</v>
      </c>
      <c r="AM1291" t="s">
        <v>3858</v>
      </c>
      <c r="AN1291" t="s">
        <v>6924</v>
      </c>
    </row>
    <row r="1292" spans="1:40" x14ac:dyDescent="0.3">
      <c r="A1292" t="s">
        <v>1212</v>
      </c>
      <c r="B1292" t="s">
        <v>1252</v>
      </c>
      <c r="C1292" s="10">
        <v>548707</v>
      </c>
      <c r="D1292">
        <v>20</v>
      </c>
      <c r="E1292">
        <v>26</v>
      </c>
      <c r="F1292">
        <v>183</v>
      </c>
      <c r="G1292">
        <v>140</v>
      </c>
      <c r="H1292">
        <v>0</v>
      </c>
      <c r="I1292">
        <v>44.8</v>
      </c>
      <c r="J1292">
        <v>-0.8</v>
      </c>
      <c r="K1292">
        <v>36.6</v>
      </c>
      <c r="L1292">
        <v>-0.9</v>
      </c>
      <c r="M1292">
        <v>63.9</v>
      </c>
      <c r="N1292">
        <v>-0.9</v>
      </c>
      <c r="O1292">
        <v>22.1</v>
      </c>
      <c r="P1292">
        <v>-0.9</v>
      </c>
      <c r="U1292" t="s">
        <v>1212</v>
      </c>
      <c r="V1292">
        <f t="shared" si="201"/>
        <v>548707</v>
      </c>
      <c r="W1292" t="str">
        <f t="shared" si="202"/>
        <v>Tecumseh Public School</v>
      </c>
      <c r="X1292" t="str">
        <f>VLOOKUP($C1292,$AJ$3:$AN$4906,3,FALSE)</f>
        <v>287 McNaughton Ave W</v>
      </c>
      <c r="Y1292" t="str">
        <f>VLOOKUP($C1292,$AJ$3:$AN$4906,4,FALSE)</f>
        <v>Chatham</v>
      </c>
      <c r="Z1292" t="str">
        <f>VLOOKUP($C1292,$AJ$3:$AN$4906,5,FALSE)</f>
        <v>N7L1R8</v>
      </c>
      <c r="AA1292">
        <f t="shared" si="203"/>
        <v>44.8</v>
      </c>
      <c r="AB1292">
        <f t="shared" si="204"/>
        <v>-0.8</v>
      </c>
      <c r="AC1292">
        <f t="shared" si="205"/>
        <v>36.6</v>
      </c>
      <c r="AD1292">
        <f t="shared" si="206"/>
        <v>-0.9</v>
      </c>
      <c r="AE1292">
        <f t="shared" si="207"/>
        <v>63.9</v>
      </c>
      <c r="AF1292">
        <f t="shared" si="208"/>
        <v>-0.9</v>
      </c>
      <c r="AG1292">
        <f t="shared" si="209"/>
        <v>22.1</v>
      </c>
      <c r="AH1292">
        <f t="shared" si="210"/>
        <v>-0.9</v>
      </c>
      <c r="AJ1292" s="9">
        <v>97578</v>
      </c>
      <c r="AK1292" t="s">
        <v>6925</v>
      </c>
      <c r="AL1292" t="s">
        <v>6926</v>
      </c>
      <c r="AM1292" t="s">
        <v>3876</v>
      </c>
      <c r="AN1292" t="s">
        <v>6927</v>
      </c>
    </row>
    <row r="1293" spans="1:40" x14ac:dyDescent="0.3">
      <c r="A1293" t="s">
        <v>1212</v>
      </c>
      <c r="B1293" t="s">
        <v>1253</v>
      </c>
      <c r="C1293" s="10">
        <v>551147</v>
      </c>
      <c r="D1293">
        <v>23</v>
      </c>
      <c r="E1293">
        <v>8</v>
      </c>
      <c r="G1293">
        <v>46</v>
      </c>
      <c r="H1293">
        <v>0</v>
      </c>
      <c r="M1293">
        <v>76.099999999999994</v>
      </c>
      <c r="N1293">
        <v>-0.3</v>
      </c>
      <c r="O1293">
        <v>26.1</v>
      </c>
      <c r="P1293">
        <v>-1.3</v>
      </c>
      <c r="U1293" t="s">
        <v>1212</v>
      </c>
      <c r="V1293">
        <f t="shared" si="201"/>
        <v>551147</v>
      </c>
      <c r="W1293" t="str">
        <f t="shared" si="202"/>
        <v>Thamesville Area Central Public School</v>
      </c>
      <c r="X1293" t="str">
        <f>VLOOKUP($C1293,$AJ$3:$AN$4906,3,FALSE)</f>
        <v>30 Mary St</v>
      </c>
      <c r="Y1293" t="str">
        <f>VLOOKUP($C1293,$AJ$3:$AN$4906,4,FALSE)</f>
        <v>Thamesville</v>
      </c>
      <c r="Z1293" t="str">
        <f>VLOOKUP($C1293,$AJ$3:$AN$4906,5,FALSE)</f>
        <v>N0P2K0</v>
      </c>
      <c r="AA1293">
        <f t="shared" si="203"/>
        <v>0</v>
      </c>
      <c r="AB1293">
        <f t="shared" si="204"/>
        <v>0</v>
      </c>
      <c r="AC1293">
        <f t="shared" si="205"/>
        <v>0</v>
      </c>
      <c r="AD1293">
        <f t="shared" si="206"/>
        <v>0</v>
      </c>
      <c r="AE1293">
        <f t="shared" si="207"/>
        <v>76.099999999999994</v>
      </c>
      <c r="AF1293">
        <f t="shared" si="208"/>
        <v>-0.3</v>
      </c>
      <c r="AG1293">
        <f t="shared" si="209"/>
        <v>26.1</v>
      </c>
      <c r="AH1293">
        <f t="shared" si="210"/>
        <v>-1.3</v>
      </c>
      <c r="AJ1293" s="9">
        <v>933490</v>
      </c>
      <c r="AK1293" t="s">
        <v>6928</v>
      </c>
      <c r="AL1293" t="s">
        <v>6929</v>
      </c>
      <c r="AM1293" t="s">
        <v>3876</v>
      </c>
      <c r="AN1293" t="s">
        <v>6930</v>
      </c>
    </row>
    <row r="1294" spans="1:40" x14ac:dyDescent="0.3">
      <c r="A1294" t="s">
        <v>1212</v>
      </c>
      <c r="B1294" t="s">
        <v>1254</v>
      </c>
      <c r="C1294" s="10">
        <v>556602</v>
      </c>
      <c r="D1294">
        <v>11</v>
      </c>
      <c r="E1294">
        <v>13</v>
      </c>
      <c r="F1294">
        <v>85</v>
      </c>
      <c r="G1294">
        <v>106</v>
      </c>
      <c r="H1294">
        <v>0</v>
      </c>
      <c r="I1294">
        <v>67.599999999999994</v>
      </c>
      <c r="J1294">
        <v>1</v>
      </c>
      <c r="K1294">
        <v>49.4</v>
      </c>
      <c r="L1294">
        <v>0.2</v>
      </c>
      <c r="M1294">
        <v>72.2</v>
      </c>
      <c r="N1294">
        <v>-0.1</v>
      </c>
      <c r="O1294">
        <v>30.2</v>
      </c>
      <c r="P1294">
        <v>-0.3</v>
      </c>
      <c r="U1294" t="s">
        <v>1212</v>
      </c>
      <c r="V1294">
        <f t="shared" si="201"/>
        <v>556602</v>
      </c>
      <c r="W1294" t="str">
        <f t="shared" si="202"/>
        <v>Tilbury Area Public School</v>
      </c>
      <c r="X1294" t="str">
        <f>VLOOKUP($C1294,$AJ$3:$AN$4906,3,FALSE)</f>
        <v>5 Mable St</v>
      </c>
      <c r="Y1294" t="str">
        <f>VLOOKUP($C1294,$AJ$3:$AN$4906,4,FALSE)</f>
        <v>Tilbury</v>
      </c>
      <c r="Z1294" t="str">
        <f>VLOOKUP($C1294,$AJ$3:$AN$4906,5,FALSE)</f>
        <v>N0P2L0</v>
      </c>
      <c r="AA1294">
        <f t="shared" si="203"/>
        <v>67.599999999999994</v>
      </c>
      <c r="AB1294">
        <f t="shared" si="204"/>
        <v>1</v>
      </c>
      <c r="AC1294">
        <f t="shared" si="205"/>
        <v>49.4</v>
      </c>
      <c r="AD1294">
        <f t="shared" si="206"/>
        <v>0.2</v>
      </c>
      <c r="AE1294">
        <f t="shared" si="207"/>
        <v>72.2</v>
      </c>
      <c r="AF1294">
        <f t="shared" si="208"/>
        <v>-0.1</v>
      </c>
      <c r="AG1294">
        <f t="shared" si="209"/>
        <v>30.2</v>
      </c>
      <c r="AH1294">
        <f t="shared" si="210"/>
        <v>-0.3</v>
      </c>
      <c r="AJ1294" s="9">
        <v>934402</v>
      </c>
      <c r="AK1294" t="s">
        <v>6931</v>
      </c>
      <c r="AL1294" t="s">
        <v>6932</v>
      </c>
      <c r="AM1294" t="s">
        <v>3858</v>
      </c>
      <c r="AN1294" t="s">
        <v>6933</v>
      </c>
    </row>
    <row r="1295" spans="1:40" x14ac:dyDescent="0.3">
      <c r="A1295" t="s">
        <v>1212</v>
      </c>
      <c r="B1295" t="s">
        <v>1255</v>
      </c>
      <c r="C1295" s="10">
        <v>572853</v>
      </c>
      <c r="D1295">
        <v>12</v>
      </c>
      <c r="E1295">
        <v>45</v>
      </c>
      <c r="F1295">
        <v>109</v>
      </c>
      <c r="G1295">
        <v>87</v>
      </c>
      <c r="H1295">
        <v>0</v>
      </c>
      <c r="I1295">
        <v>29.8</v>
      </c>
      <c r="J1295">
        <v>-1.1000000000000001</v>
      </c>
      <c r="K1295">
        <v>22</v>
      </c>
      <c r="L1295">
        <v>-1.1000000000000001</v>
      </c>
      <c r="M1295">
        <v>63.2</v>
      </c>
      <c r="N1295">
        <v>0.1</v>
      </c>
      <c r="O1295">
        <v>13.8</v>
      </c>
      <c r="P1295">
        <v>-0.7</v>
      </c>
      <c r="U1295" t="s">
        <v>1212</v>
      </c>
      <c r="V1295">
        <f t="shared" si="201"/>
        <v>572853</v>
      </c>
      <c r="W1295" t="str">
        <f t="shared" si="202"/>
        <v>Victor Lauriston Public School</v>
      </c>
      <c r="X1295" t="str">
        <f>VLOOKUP($C1295,$AJ$3:$AN$4906,3,FALSE)</f>
        <v>42 Dunn Ave</v>
      </c>
      <c r="Y1295" t="str">
        <f>VLOOKUP($C1295,$AJ$3:$AN$4906,4,FALSE)</f>
        <v>Chatham</v>
      </c>
      <c r="Z1295" t="str">
        <f>VLOOKUP($C1295,$AJ$3:$AN$4906,5,FALSE)</f>
        <v>N7M0W3</v>
      </c>
      <c r="AA1295">
        <f t="shared" si="203"/>
        <v>29.8</v>
      </c>
      <c r="AB1295">
        <f t="shared" si="204"/>
        <v>-1.1000000000000001</v>
      </c>
      <c r="AC1295">
        <f t="shared" si="205"/>
        <v>22</v>
      </c>
      <c r="AD1295">
        <f t="shared" si="206"/>
        <v>-1.1000000000000001</v>
      </c>
      <c r="AE1295">
        <f t="shared" si="207"/>
        <v>63.2</v>
      </c>
      <c r="AF1295">
        <f t="shared" si="208"/>
        <v>0.1</v>
      </c>
      <c r="AG1295">
        <f t="shared" si="209"/>
        <v>13.8</v>
      </c>
      <c r="AH1295">
        <f t="shared" si="210"/>
        <v>-0.7</v>
      </c>
      <c r="AJ1295" s="9">
        <v>451304</v>
      </c>
      <c r="AK1295" t="s">
        <v>6934</v>
      </c>
      <c r="AL1295" t="s">
        <v>6935</v>
      </c>
      <c r="AM1295" t="s">
        <v>6936</v>
      </c>
      <c r="AN1295" t="s">
        <v>6937</v>
      </c>
    </row>
    <row r="1296" spans="1:40" x14ac:dyDescent="0.3">
      <c r="A1296" t="s">
        <v>1212</v>
      </c>
      <c r="B1296" t="s">
        <v>1256</v>
      </c>
      <c r="C1296" s="10">
        <v>580007</v>
      </c>
      <c r="D1296">
        <v>18</v>
      </c>
      <c r="E1296">
        <v>18</v>
      </c>
      <c r="F1296">
        <v>70</v>
      </c>
      <c r="G1296">
        <v>52</v>
      </c>
      <c r="H1296">
        <v>0</v>
      </c>
      <c r="I1296">
        <v>77.900000000000006</v>
      </c>
      <c r="J1296">
        <v>1.4</v>
      </c>
      <c r="K1296">
        <v>67.099999999999994</v>
      </c>
      <c r="L1296">
        <v>1.3</v>
      </c>
      <c r="M1296">
        <v>73.099999999999994</v>
      </c>
      <c r="N1296">
        <v>-0.1</v>
      </c>
      <c r="O1296">
        <v>30.8</v>
      </c>
      <c r="P1296">
        <v>-0.4</v>
      </c>
      <c r="U1296" t="s">
        <v>1212</v>
      </c>
      <c r="V1296">
        <f t="shared" si="201"/>
        <v>580007</v>
      </c>
      <c r="W1296" t="str">
        <f t="shared" si="202"/>
        <v>W J Baird Public School</v>
      </c>
      <c r="X1296" t="str">
        <f>VLOOKUP($C1296,$AJ$3:$AN$4906,3,FALSE)</f>
        <v>182 King St</v>
      </c>
      <c r="Y1296" t="str">
        <f>VLOOKUP($C1296,$AJ$3:$AN$4906,4,FALSE)</f>
        <v>Blenheim</v>
      </c>
      <c r="Z1296" t="str">
        <f>VLOOKUP($C1296,$AJ$3:$AN$4906,5,FALSE)</f>
        <v>N0P1A0</v>
      </c>
      <c r="AA1296">
        <f t="shared" si="203"/>
        <v>77.900000000000006</v>
      </c>
      <c r="AB1296">
        <f t="shared" si="204"/>
        <v>1.4</v>
      </c>
      <c r="AC1296">
        <f t="shared" si="205"/>
        <v>67.099999999999994</v>
      </c>
      <c r="AD1296">
        <f t="shared" si="206"/>
        <v>1.3</v>
      </c>
      <c r="AE1296">
        <f t="shared" si="207"/>
        <v>73.099999999999994</v>
      </c>
      <c r="AF1296">
        <f t="shared" si="208"/>
        <v>-0.1</v>
      </c>
      <c r="AG1296">
        <f t="shared" si="209"/>
        <v>30.8</v>
      </c>
      <c r="AH1296">
        <f t="shared" si="210"/>
        <v>-0.4</v>
      </c>
      <c r="AJ1296" s="9">
        <v>452866</v>
      </c>
      <c r="AK1296" t="s">
        <v>6938</v>
      </c>
      <c r="AL1296" t="s">
        <v>6939</v>
      </c>
      <c r="AM1296" t="s">
        <v>3858</v>
      </c>
      <c r="AN1296" t="s">
        <v>6940</v>
      </c>
    </row>
    <row r="1297" spans="1:40" x14ac:dyDescent="0.3">
      <c r="A1297" t="s">
        <v>1212</v>
      </c>
      <c r="B1297" t="s">
        <v>1257</v>
      </c>
      <c r="C1297" s="10">
        <v>604054</v>
      </c>
      <c r="D1297">
        <v>14</v>
      </c>
      <c r="E1297">
        <v>8</v>
      </c>
      <c r="F1297">
        <v>49</v>
      </c>
      <c r="G1297">
        <v>42</v>
      </c>
      <c r="H1297">
        <v>0</v>
      </c>
      <c r="I1297">
        <v>74.5</v>
      </c>
      <c r="J1297">
        <v>1.4</v>
      </c>
      <c r="K1297">
        <v>75.5</v>
      </c>
      <c r="L1297">
        <v>2.2000000000000002</v>
      </c>
      <c r="M1297">
        <v>88.1</v>
      </c>
      <c r="N1297">
        <v>1.5</v>
      </c>
      <c r="O1297">
        <v>42.9</v>
      </c>
      <c r="P1297">
        <v>0.6</v>
      </c>
      <c r="U1297" t="s">
        <v>1212</v>
      </c>
      <c r="V1297">
        <f t="shared" si="201"/>
        <v>604054</v>
      </c>
      <c r="W1297" t="str">
        <f t="shared" si="202"/>
        <v>Wheatley Area Public School</v>
      </c>
      <c r="X1297" t="str">
        <f>VLOOKUP($C1297,$AJ$3:$AN$4906,3,FALSE)</f>
        <v>226 Erie St N</v>
      </c>
      <c r="Y1297" t="str">
        <f>VLOOKUP($C1297,$AJ$3:$AN$4906,4,FALSE)</f>
        <v>Wheatley</v>
      </c>
      <c r="Z1297" t="str">
        <f>VLOOKUP($C1297,$AJ$3:$AN$4906,5,FALSE)</f>
        <v>N0P2P0</v>
      </c>
      <c r="AA1297">
        <f t="shared" si="203"/>
        <v>74.5</v>
      </c>
      <c r="AB1297">
        <f t="shared" si="204"/>
        <v>1.4</v>
      </c>
      <c r="AC1297">
        <f t="shared" si="205"/>
        <v>75.5</v>
      </c>
      <c r="AD1297">
        <f t="shared" si="206"/>
        <v>2.2000000000000002</v>
      </c>
      <c r="AE1297">
        <f t="shared" si="207"/>
        <v>88.1</v>
      </c>
      <c r="AF1297">
        <f t="shared" si="208"/>
        <v>1.5</v>
      </c>
      <c r="AG1297">
        <f t="shared" si="209"/>
        <v>42.9</v>
      </c>
      <c r="AH1297">
        <f t="shared" si="210"/>
        <v>0.6</v>
      </c>
      <c r="AJ1297" s="9">
        <v>456764</v>
      </c>
      <c r="AK1297" t="s">
        <v>5667</v>
      </c>
      <c r="AL1297" t="s">
        <v>6941</v>
      </c>
      <c r="AM1297" t="s">
        <v>3858</v>
      </c>
      <c r="AN1297" t="s">
        <v>6942</v>
      </c>
    </row>
    <row r="1298" spans="1:40" x14ac:dyDescent="0.3">
      <c r="A1298" t="s">
        <v>1212</v>
      </c>
      <c r="B1298" t="s">
        <v>1258</v>
      </c>
      <c r="C1298" s="10">
        <v>615757</v>
      </c>
      <c r="D1298">
        <v>11</v>
      </c>
      <c r="E1298">
        <v>31</v>
      </c>
      <c r="F1298">
        <v>93</v>
      </c>
      <c r="G1298">
        <v>94</v>
      </c>
      <c r="H1298">
        <v>0</v>
      </c>
      <c r="I1298">
        <v>61.3</v>
      </c>
      <c r="J1298">
        <v>1</v>
      </c>
      <c r="K1298">
        <v>49.5</v>
      </c>
      <c r="L1298">
        <v>0.9</v>
      </c>
      <c r="M1298">
        <v>60.1</v>
      </c>
      <c r="N1298">
        <v>-0.5</v>
      </c>
      <c r="O1298">
        <v>25.5</v>
      </c>
      <c r="P1298">
        <v>-0.1</v>
      </c>
      <c r="U1298" t="s">
        <v>1212</v>
      </c>
      <c r="V1298">
        <f t="shared" si="201"/>
        <v>615757</v>
      </c>
      <c r="W1298" t="str">
        <f t="shared" si="202"/>
        <v>Winston Churchill Public School</v>
      </c>
      <c r="X1298" t="str">
        <f>VLOOKUP($C1298,$AJ$3:$AN$4906,3,FALSE)</f>
        <v>30 Crystal Dr</v>
      </c>
      <c r="Y1298" t="str">
        <f>VLOOKUP($C1298,$AJ$3:$AN$4906,4,FALSE)</f>
        <v>Chatham</v>
      </c>
      <c r="Z1298" t="str">
        <f>VLOOKUP($C1298,$AJ$3:$AN$4906,5,FALSE)</f>
        <v>N7M3C7</v>
      </c>
      <c r="AA1298">
        <f t="shared" si="203"/>
        <v>61.3</v>
      </c>
      <c r="AB1298">
        <f t="shared" si="204"/>
        <v>1</v>
      </c>
      <c r="AC1298">
        <f t="shared" si="205"/>
        <v>49.5</v>
      </c>
      <c r="AD1298">
        <f t="shared" si="206"/>
        <v>0.9</v>
      </c>
      <c r="AE1298">
        <f t="shared" si="207"/>
        <v>60.1</v>
      </c>
      <c r="AF1298">
        <f t="shared" si="208"/>
        <v>-0.5</v>
      </c>
      <c r="AG1298">
        <f t="shared" si="209"/>
        <v>25.5</v>
      </c>
      <c r="AH1298">
        <f t="shared" si="210"/>
        <v>-0.1</v>
      </c>
      <c r="AJ1298" s="9">
        <v>469505</v>
      </c>
      <c r="AK1298" t="s">
        <v>6943</v>
      </c>
      <c r="AL1298" t="s">
        <v>6944</v>
      </c>
      <c r="AM1298" t="s">
        <v>6945</v>
      </c>
      <c r="AN1298" t="s">
        <v>6946</v>
      </c>
    </row>
    <row r="1299" spans="1:40" x14ac:dyDescent="0.3">
      <c r="A1299" t="s">
        <v>1212</v>
      </c>
      <c r="B1299" t="s">
        <v>1259</v>
      </c>
      <c r="C1299" s="10">
        <v>625221</v>
      </c>
      <c r="D1299">
        <v>10</v>
      </c>
      <c r="E1299">
        <v>8</v>
      </c>
      <c r="G1299">
        <v>39</v>
      </c>
      <c r="H1299">
        <v>0</v>
      </c>
      <c r="M1299">
        <v>69.2</v>
      </c>
      <c r="N1299">
        <v>-0.4</v>
      </c>
      <c r="O1299">
        <v>15.4</v>
      </c>
      <c r="P1299">
        <v>-1.6</v>
      </c>
      <c r="U1299" t="s">
        <v>1212</v>
      </c>
      <c r="V1299">
        <f t="shared" si="201"/>
        <v>625221</v>
      </c>
      <c r="W1299" t="str">
        <f t="shared" si="202"/>
        <v>Zone Township Central School</v>
      </c>
      <c r="X1299" t="str">
        <f>VLOOKUP($C1299,$AJ$3:$AN$4906,3,FALSE)</f>
        <v>730 Main St N</v>
      </c>
      <c r="Y1299" t="str">
        <f>VLOOKUP($C1299,$AJ$3:$AN$4906,4,FALSE)</f>
        <v>Bothwell</v>
      </c>
      <c r="Z1299" t="str">
        <f>VLOOKUP($C1299,$AJ$3:$AN$4906,5,FALSE)</f>
        <v>N0P1C0</v>
      </c>
      <c r="AA1299">
        <f t="shared" si="203"/>
        <v>0</v>
      </c>
      <c r="AB1299">
        <f t="shared" si="204"/>
        <v>0</v>
      </c>
      <c r="AC1299">
        <f t="shared" si="205"/>
        <v>0</v>
      </c>
      <c r="AD1299">
        <f t="shared" si="206"/>
        <v>0</v>
      </c>
      <c r="AE1299">
        <f t="shared" si="207"/>
        <v>69.2</v>
      </c>
      <c r="AF1299">
        <f t="shared" si="208"/>
        <v>-0.4</v>
      </c>
      <c r="AG1299">
        <f t="shared" si="209"/>
        <v>15.4</v>
      </c>
      <c r="AH1299">
        <f t="shared" si="210"/>
        <v>-1.6</v>
      </c>
      <c r="AJ1299" s="9">
        <v>485306</v>
      </c>
      <c r="AK1299" t="s">
        <v>6947</v>
      </c>
      <c r="AL1299" t="s">
        <v>6948</v>
      </c>
      <c r="AM1299" t="s">
        <v>3887</v>
      </c>
      <c r="AN1299" t="s">
        <v>6949</v>
      </c>
    </row>
    <row r="1300" spans="1:40" x14ac:dyDescent="0.3">
      <c r="A1300" t="s">
        <v>1260</v>
      </c>
      <c r="B1300" t="s">
        <v>1261</v>
      </c>
      <c r="C1300" s="10">
        <v>858366</v>
      </c>
      <c r="D1300">
        <v>29</v>
      </c>
      <c r="E1300">
        <v>27</v>
      </c>
      <c r="F1300">
        <v>41</v>
      </c>
      <c r="G1300">
        <v>46</v>
      </c>
      <c r="H1300">
        <v>0</v>
      </c>
      <c r="I1300">
        <v>50</v>
      </c>
      <c r="J1300">
        <v>-0.5</v>
      </c>
      <c r="K1300">
        <v>58.5</v>
      </c>
      <c r="L1300">
        <v>0.7</v>
      </c>
      <c r="M1300">
        <v>76.099999999999994</v>
      </c>
      <c r="N1300">
        <v>0.4</v>
      </c>
      <c r="O1300">
        <v>43.5</v>
      </c>
      <c r="P1300">
        <v>0.6</v>
      </c>
      <c r="U1300" t="s">
        <v>1260</v>
      </c>
      <c r="V1300">
        <f t="shared" si="201"/>
        <v>858366</v>
      </c>
      <c r="W1300" t="str">
        <f t="shared" si="202"/>
        <v>École séparée Saint-Vincent</v>
      </c>
      <c r="X1300" t="str">
        <f>VLOOKUP($C1300,$AJ$3:$AN$4906,3,FALSE)</f>
        <v>124 King Est rue</v>
      </c>
      <c r="Y1300" t="str">
        <f>VLOOKUP($C1300,$AJ$3:$AN$4906,4,FALSE)</f>
        <v>North Bay</v>
      </c>
      <c r="Z1300" t="str">
        <f>VLOOKUP($C1300,$AJ$3:$AN$4906,5,FALSE)</f>
        <v>P1B1P2</v>
      </c>
      <c r="AA1300">
        <f t="shared" si="203"/>
        <v>50</v>
      </c>
      <c r="AB1300">
        <f t="shared" si="204"/>
        <v>-0.5</v>
      </c>
      <c r="AC1300">
        <f t="shared" si="205"/>
        <v>58.5</v>
      </c>
      <c r="AD1300">
        <f t="shared" si="206"/>
        <v>0.7</v>
      </c>
      <c r="AE1300">
        <f t="shared" si="207"/>
        <v>76.099999999999994</v>
      </c>
      <c r="AF1300">
        <f t="shared" si="208"/>
        <v>0.4</v>
      </c>
      <c r="AG1300">
        <f t="shared" si="209"/>
        <v>43.5</v>
      </c>
      <c r="AH1300">
        <f t="shared" si="210"/>
        <v>0.6</v>
      </c>
      <c r="AJ1300" s="9">
        <v>494208</v>
      </c>
      <c r="AK1300" t="s">
        <v>6950</v>
      </c>
      <c r="AL1300" t="s">
        <v>6951</v>
      </c>
      <c r="AM1300" t="s">
        <v>3858</v>
      </c>
      <c r="AN1300" t="s">
        <v>6952</v>
      </c>
    </row>
    <row r="1301" spans="1:40" x14ac:dyDescent="0.3">
      <c r="A1301" t="s">
        <v>1260</v>
      </c>
      <c r="B1301" t="s">
        <v>1262</v>
      </c>
      <c r="C1301" s="10">
        <v>848662</v>
      </c>
      <c r="D1301">
        <v>27</v>
      </c>
      <c r="E1301">
        <v>32</v>
      </c>
      <c r="F1301">
        <v>58</v>
      </c>
      <c r="H1301">
        <v>0</v>
      </c>
      <c r="I1301">
        <v>44.8</v>
      </c>
      <c r="J1301">
        <v>-0.9</v>
      </c>
      <c r="K1301">
        <v>55.2</v>
      </c>
      <c r="L1301">
        <v>0.5</v>
      </c>
      <c r="U1301" t="s">
        <v>1260</v>
      </c>
      <c r="V1301">
        <f t="shared" si="201"/>
        <v>848662</v>
      </c>
      <c r="W1301" t="str">
        <f t="shared" si="202"/>
        <v>École Saint-Raymond</v>
      </c>
      <c r="X1301" t="str">
        <f>VLOOKUP($C1301,$AJ$3:$AN$4906,3,FALSE)</f>
        <v>22 Borge avenue</v>
      </c>
      <c r="Y1301" t="str">
        <f>VLOOKUP($C1301,$AJ$3:$AN$4906,4,FALSE)</f>
        <v>North Bay</v>
      </c>
      <c r="Z1301" t="str">
        <f>VLOOKUP($C1301,$AJ$3:$AN$4906,5,FALSE)</f>
        <v>P1A2S7</v>
      </c>
      <c r="AA1301">
        <f t="shared" si="203"/>
        <v>44.8</v>
      </c>
      <c r="AB1301">
        <f t="shared" si="204"/>
        <v>-0.9</v>
      </c>
      <c r="AC1301">
        <f t="shared" si="205"/>
        <v>55.2</v>
      </c>
      <c r="AD1301">
        <f t="shared" si="206"/>
        <v>0.5</v>
      </c>
      <c r="AE1301">
        <f t="shared" si="207"/>
        <v>0</v>
      </c>
      <c r="AF1301">
        <f t="shared" si="208"/>
        <v>0</v>
      </c>
      <c r="AG1301">
        <f t="shared" si="209"/>
        <v>0</v>
      </c>
      <c r="AH1301">
        <f t="shared" si="210"/>
        <v>0</v>
      </c>
      <c r="AJ1301" s="9">
        <v>505510</v>
      </c>
      <c r="AK1301" t="s">
        <v>6953</v>
      </c>
      <c r="AL1301" t="s">
        <v>6954</v>
      </c>
      <c r="AM1301" t="s">
        <v>6955</v>
      </c>
      <c r="AN1301" t="s">
        <v>6956</v>
      </c>
    </row>
    <row r="1302" spans="1:40" x14ac:dyDescent="0.3">
      <c r="A1302" t="s">
        <v>1260</v>
      </c>
      <c r="B1302" t="s">
        <v>1263</v>
      </c>
      <c r="C1302" s="10">
        <v>730335</v>
      </c>
      <c r="D1302">
        <v>24</v>
      </c>
      <c r="E1302">
        <v>19</v>
      </c>
      <c r="F1302">
        <v>59</v>
      </c>
      <c r="G1302">
        <v>65</v>
      </c>
      <c r="H1302">
        <v>0</v>
      </c>
      <c r="I1302">
        <v>53.4</v>
      </c>
      <c r="J1302">
        <v>-0.5</v>
      </c>
      <c r="K1302">
        <v>45.8</v>
      </c>
      <c r="L1302">
        <v>-0.7</v>
      </c>
      <c r="M1302">
        <v>73.8</v>
      </c>
      <c r="N1302">
        <v>0</v>
      </c>
      <c r="O1302">
        <v>18.5</v>
      </c>
      <c r="P1302">
        <v>-1.5</v>
      </c>
      <c r="U1302" t="s">
        <v>1260</v>
      </c>
      <c r="V1302">
        <f t="shared" si="201"/>
        <v>730335</v>
      </c>
      <c r="W1302" t="str">
        <f t="shared" si="202"/>
        <v>École séparée Ste-Marguerite-d'Youville</v>
      </c>
      <c r="X1302" t="str">
        <f>VLOOKUP($C1302,$AJ$3:$AN$4906,3,FALSE)</f>
        <v>73 Principale Est rue</v>
      </c>
      <c r="Y1302" t="str">
        <f>VLOOKUP($C1302,$AJ$3:$AN$4906,4,FALSE)</f>
        <v>Verner</v>
      </c>
      <c r="Z1302" t="str">
        <f>VLOOKUP($C1302,$AJ$3:$AN$4906,5,FALSE)</f>
        <v>P0H2M0</v>
      </c>
      <c r="AA1302">
        <f t="shared" si="203"/>
        <v>53.4</v>
      </c>
      <c r="AB1302">
        <f t="shared" si="204"/>
        <v>-0.5</v>
      </c>
      <c r="AC1302">
        <f t="shared" si="205"/>
        <v>45.8</v>
      </c>
      <c r="AD1302">
        <f t="shared" si="206"/>
        <v>-0.7</v>
      </c>
      <c r="AE1302">
        <f t="shared" si="207"/>
        <v>73.8</v>
      </c>
      <c r="AF1302">
        <f t="shared" si="208"/>
        <v>0</v>
      </c>
      <c r="AG1302">
        <f t="shared" si="209"/>
        <v>18.5</v>
      </c>
      <c r="AH1302">
        <f t="shared" si="210"/>
        <v>-1.5</v>
      </c>
      <c r="AJ1302" s="9">
        <v>941557</v>
      </c>
      <c r="AK1302" t="s">
        <v>6957</v>
      </c>
      <c r="AL1302" t="s">
        <v>6958</v>
      </c>
      <c r="AM1302" t="s">
        <v>3880</v>
      </c>
      <c r="AN1302" t="s">
        <v>6959</v>
      </c>
    </row>
    <row r="1303" spans="1:40" x14ac:dyDescent="0.3">
      <c r="A1303" t="s">
        <v>1260</v>
      </c>
      <c r="B1303" t="s">
        <v>1264</v>
      </c>
      <c r="C1303" s="10">
        <v>753068</v>
      </c>
      <c r="D1303">
        <v>22</v>
      </c>
      <c r="E1303">
        <v>31</v>
      </c>
      <c r="G1303">
        <v>74</v>
      </c>
      <c r="H1303">
        <v>0</v>
      </c>
      <c r="M1303">
        <v>76.400000000000006</v>
      </c>
      <c r="N1303">
        <v>0.6</v>
      </c>
      <c r="O1303">
        <v>28.4</v>
      </c>
      <c r="P1303">
        <v>-0.4</v>
      </c>
      <c r="U1303" t="s">
        <v>1260</v>
      </c>
      <c r="V1303">
        <f t="shared" si="201"/>
        <v>753068</v>
      </c>
      <c r="W1303" t="str">
        <f t="shared" si="202"/>
        <v>École séparée La Résurrection</v>
      </c>
      <c r="X1303" t="str">
        <f>VLOOKUP($C1303,$AJ$3:$AN$4906,3,FALSE)</f>
        <v>136 Third rue</v>
      </c>
      <c r="Y1303" t="str">
        <f>VLOOKUP($C1303,$AJ$3:$AN$4906,4,FALSE)</f>
        <v>Sturgeon Falls</v>
      </c>
      <c r="Z1303" t="str">
        <f>VLOOKUP($C1303,$AJ$3:$AN$4906,5,FALSE)</f>
        <v>P2B3C6</v>
      </c>
      <c r="AA1303">
        <f t="shared" si="203"/>
        <v>0</v>
      </c>
      <c r="AB1303">
        <f t="shared" si="204"/>
        <v>0</v>
      </c>
      <c r="AC1303">
        <f t="shared" si="205"/>
        <v>0</v>
      </c>
      <c r="AD1303">
        <f t="shared" si="206"/>
        <v>0</v>
      </c>
      <c r="AE1303">
        <f t="shared" si="207"/>
        <v>76.400000000000006</v>
      </c>
      <c r="AF1303">
        <f t="shared" si="208"/>
        <v>0.6</v>
      </c>
      <c r="AG1303">
        <f t="shared" si="209"/>
        <v>28.4</v>
      </c>
      <c r="AH1303">
        <f t="shared" si="210"/>
        <v>-0.4</v>
      </c>
      <c r="AJ1303" s="9">
        <v>521760</v>
      </c>
      <c r="AK1303" t="s">
        <v>6960</v>
      </c>
      <c r="AL1303" t="s">
        <v>6961</v>
      </c>
      <c r="AM1303" t="s">
        <v>6962</v>
      </c>
      <c r="AN1303" t="s">
        <v>6963</v>
      </c>
    </row>
    <row r="1304" spans="1:40" x14ac:dyDescent="0.3">
      <c r="A1304" t="s">
        <v>1260</v>
      </c>
      <c r="B1304" t="s">
        <v>1265</v>
      </c>
      <c r="C1304" s="10">
        <v>860441</v>
      </c>
      <c r="D1304">
        <v>8</v>
      </c>
      <c r="E1304">
        <v>19</v>
      </c>
      <c r="F1304">
        <v>11</v>
      </c>
      <c r="G1304">
        <v>11</v>
      </c>
      <c r="H1304">
        <v>0</v>
      </c>
      <c r="K1304">
        <v>54.5</v>
      </c>
      <c r="O1304">
        <v>18.2</v>
      </c>
      <c r="U1304" t="s">
        <v>1260</v>
      </c>
      <c r="V1304">
        <f t="shared" si="201"/>
        <v>860441</v>
      </c>
      <c r="W1304" t="str">
        <f t="shared" si="202"/>
        <v>École séparée Sainte-Anne</v>
      </c>
      <c r="X1304" t="str">
        <f>VLOOKUP($C1304,$AJ$3:$AN$4906,3,FALSE)</f>
        <v>361 Brydges rue</v>
      </c>
      <c r="Y1304" t="str">
        <f>VLOOKUP($C1304,$AJ$3:$AN$4906,4,FALSE)</f>
        <v>Mattawa</v>
      </c>
      <c r="Z1304" t="str">
        <f>VLOOKUP($C1304,$AJ$3:$AN$4906,5,FALSE)</f>
        <v>P0H1V0</v>
      </c>
      <c r="AA1304">
        <f t="shared" si="203"/>
        <v>0</v>
      </c>
      <c r="AB1304">
        <f t="shared" si="204"/>
        <v>0</v>
      </c>
      <c r="AC1304">
        <f t="shared" si="205"/>
        <v>54.5</v>
      </c>
      <c r="AD1304">
        <f t="shared" si="206"/>
        <v>0</v>
      </c>
      <c r="AE1304">
        <f t="shared" si="207"/>
        <v>0</v>
      </c>
      <c r="AF1304">
        <f t="shared" si="208"/>
        <v>0</v>
      </c>
      <c r="AG1304">
        <f t="shared" si="209"/>
        <v>18.2</v>
      </c>
      <c r="AH1304">
        <f t="shared" si="210"/>
        <v>0</v>
      </c>
      <c r="AJ1304" s="9">
        <v>403725</v>
      </c>
      <c r="AK1304" t="s">
        <v>773</v>
      </c>
      <c r="AL1304" t="s">
        <v>6964</v>
      </c>
      <c r="AM1304" t="s">
        <v>6965</v>
      </c>
      <c r="AN1304" t="s">
        <v>6966</v>
      </c>
    </row>
    <row r="1305" spans="1:40" x14ac:dyDescent="0.3">
      <c r="A1305" t="s">
        <v>1260</v>
      </c>
      <c r="B1305" t="s">
        <v>1266</v>
      </c>
      <c r="C1305" s="10">
        <v>854590</v>
      </c>
      <c r="D1305">
        <v>34</v>
      </c>
      <c r="E1305">
        <v>8</v>
      </c>
      <c r="F1305">
        <v>90</v>
      </c>
      <c r="G1305">
        <v>75</v>
      </c>
      <c r="H1305">
        <v>0</v>
      </c>
      <c r="I1305">
        <v>53.9</v>
      </c>
      <c r="J1305">
        <v>-1</v>
      </c>
      <c r="K1305">
        <v>46.7</v>
      </c>
      <c r="L1305">
        <v>-1.2</v>
      </c>
      <c r="M1305">
        <v>77.3</v>
      </c>
      <c r="N1305">
        <v>-0.5</v>
      </c>
      <c r="O1305">
        <v>37.299999999999997</v>
      </c>
      <c r="P1305">
        <v>-0.8</v>
      </c>
      <c r="U1305" t="s">
        <v>1260</v>
      </c>
      <c r="V1305">
        <f t="shared" si="201"/>
        <v>854590</v>
      </c>
      <c r="W1305" t="str">
        <f t="shared" si="202"/>
        <v>École séparée Saint-Thomas-D'Aquin</v>
      </c>
      <c r="X1305" t="str">
        <f>VLOOKUP($C1305,$AJ$3:$AN$4906,3,FALSE)</f>
        <v>1245 Village chemin</v>
      </c>
      <c r="Y1305" t="str">
        <f>VLOOKUP($C1305,$AJ$3:$AN$4906,4,FALSE)</f>
        <v>Astorville</v>
      </c>
      <c r="Z1305" t="str">
        <f>VLOOKUP($C1305,$AJ$3:$AN$4906,5,FALSE)</f>
        <v>P0H1B0</v>
      </c>
      <c r="AA1305">
        <f t="shared" si="203"/>
        <v>53.9</v>
      </c>
      <c r="AB1305">
        <f t="shared" si="204"/>
        <v>-1</v>
      </c>
      <c r="AC1305">
        <f t="shared" si="205"/>
        <v>46.7</v>
      </c>
      <c r="AD1305">
        <f t="shared" si="206"/>
        <v>-1.2</v>
      </c>
      <c r="AE1305">
        <f t="shared" si="207"/>
        <v>77.3</v>
      </c>
      <c r="AF1305">
        <f t="shared" si="208"/>
        <v>-0.5</v>
      </c>
      <c r="AG1305">
        <f t="shared" si="209"/>
        <v>37.299999999999997</v>
      </c>
      <c r="AH1305">
        <f t="shared" si="210"/>
        <v>-0.8</v>
      </c>
      <c r="AJ1305" s="9">
        <v>153931</v>
      </c>
      <c r="AK1305" t="s">
        <v>6967</v>
      </c>
      <c r="AL1305" t="s">
        <v>6968</v>
      </c>
      <c r="AM1305" t="s">
        <v>3947</v>
      </c>
      <c r="AN1305" t="s">
        <v>6969</v>
      </c>
    </row>
    <row r="1306" spans="1:40" x14ac:dyDescent="0.3">
      <c r="A1306" t="s">
        <v>1260</v>
      </c>
      <c r="B1306" t="s">
        <v>1267</v>
      </c>
      <c r="C1306" s="10">
        <v>781255</v>
      </c>
      <c r="D1306">
        <v>22</v>
      </c>
      <c r="E1306">
        <v>28</v>
      </c>
      <c r="F1306">
        <v>71</v>
      </c>
      <c r="G1306">
        <v>90</v>
      </c>
      <c r="H1306">
        <v>0</v>
      </c>
      <c r="I1306">
        <v>64.8</v>
      </c>
      <c r="J1306">
        <v>0.7</v>
      </c>
      <c r="K1306">
        <v>77.5</v>
      </c>
      <c r="L1306">
        <v>2.5</v>
      </c>
      <c r="M1306">
        <v>62.8</v>
      </c>
      <c r="N1306">
        <v>-0.8</v>
      </c>
      <c r="O1306">
        <v>25.6</v>
      </c>
      <c r="P1306">
        <v>-0.6</v>
      </c>
      <c r="U1306" t="s">
        <v>1260</v>
      </c>
      <c r="V1306">
        <f t="shared" si="201"/>
        <v>781255</v>
      </c>
      <c r="W1306" t="str">
        <f t="shared" si="202"/>
        <v>École élémentaire catholique Saint-Joseph</v>
      </c>
      <c r="X1306" t="str">
        <f>VLOOKUP($C1306,$AJ$3:$AN$4906,3,FALSE)</f>
        <v>93 Michaud rue</v>
      </c>
      <c r="Y1306" t="str">
        <f>VLOOKUP($C1306,$AJ$3:$AN$4906,4,FALSE)</f>
        <v>Sturgeon Falls</v>
      </c>
      <c r="Z1306" t="str">
        <f>VLOOKUP($C1306,$AJ$3:$AN$4906,5,FALSE)</f>
        <v>P2B1B9</v>
      </c>
      <c r="AA1306">
        <f t="shared" si="203"/>
        <v>64.8</v>
      </c>
      <c r="AB1306">
        <f t="shared" si="204"/>
        <v>0.7</v>
      </c>
      <c r="AC1306">
        <f t="shared" si="205"/>
        <v>77.5</v>
      </c>
      <c r="AD1306">
        <f t="shared" si="206"/>
        <v>2.5</v>
      </c>
      <c r="AE1306">
        <f t="shared" si="207"/>
        <v>62.8</v>
      </c>
      <c r="AF1306">
        <f t="shared" si="208"/>
        <v>-0.8</v>
      </c>
      <c r="AG1306">
        <f t="shared" si="209"/>
        <v>25.6</v>
      </c>
      <c r="AH1306">
        <f t="shared" si="210"/>
        <v>-0.6</v>
      </c>
      <c r="AJ1306" s="9">
        <v>916412</v>
      </c>
      <c r="AK1306" t="s">
        <v>6970</v>
      </c>
      <c r="AL1306" t="s">
        <v>6971</v>
      </c>
      <c r="AM1306" t="s">
        <v>3858</v>
      </c>
      <c r="AN1306" t="s">
        <v>6972</v>
      </c>
    </row>
    <row r="1307" spans="1:40" x14ac:dyDescent="0.3">
      <c r="A1307" t="s">
        <v>1260</v>
      </c>
      <c r="B1307" t="s">
        <v>1268</v>
      </c>
      <c r="C1307" s="10">
        <v>712592</v>
      </c>
      <c r="D1307">
        <v>36</v>
      </c>
      <c r="E1307">
        <v>25</v>
      </c>
      <c r="F1307">
        <v>96</v>
      </c>
      <c r="G1307">
        <v>102</v>
      </c>
      <c r="H1307">
        <v>0</v>
      </c>
      <c r="I1307">
        <v>60.9</v>
      </c>
      <c r="J1307">
        <v>-0.1</v>
      </c>
      <c r="K1307">
        <v>61.5</v>
      </c>
      <c r="L1307">
        <v>0.6</v>
      </c>
      <c r="M1307">
        <v>68.599999999999994</v>
      </c>
      <c r="N1307">
        <v>-0.9</v>
      </c>
      <c r="O1307">
        <v>26.5</v>
      </c>
      <c r="P1307">
        <v>-1.2</v>
      </c>
      <c r="U1307" t="s">
        <v>1260</v>
      </c>
      <c r="V1307">
        <f t="shared" si="201"/>
        <v>712592</v>
      </c>
      <c r="W1307" t="str">
        <f t="shared" si="202"/>
        <v>École élémentaire catholique Saints-Anges</v>
      </c>
      <c r="X1307" t="str">
        <f>VLOOKUP($C1307,$AJ$3:$AN$4906,3,FALSE)</f>
        <v>681-B Chippewa Ouest rue</v>
      </c>
      <c r="Y1307" t="str">
        <f>VLOOKUP($C1307,$AJ$3:$AN$4906,4,FALSE)</f>
        <v>North Bay</v>
      </c>
      <c r="Z1307" t="str">
        <f>VLOOKUP($C1307,$AJ$3:$AN$4906,5,FALSE)</f>
        <v>P1B6G8</v>
      </c>
      <c r="AA1307">
        <f t="shared" si="203"/>
        <v>60.9</v>
      </c>
      <c r="AB1307">
        <f t="shared" si="204"/>
        <v>-0.1</v>
      </c>
      <c r="AC1307">
        <f t="shared" si="205"/>
        <v>61.5</v>
      </c>
      <c r="AD1307">
        <f t="shared" si="206"/>
        <v>0.6</v>
      </c>
      <c r="AE1307">
        <f t="shared" si="207"/>
        <v>68.599999999999994</v>
      </c>
      <c r="AF1307">
        <f t="shared" si="208"/>
        <v>-0.9</v>
      </c>
      <c r="AG1307">
        <f t="shared" si="209"/>
        <v>26.5</v>
      </c>
      <c r="AH1307">
        <f t="shared" si="210"/>
        <v>-1.2</v>
      </c>
      <c r="AJ1307" s="9">
        <v>949035</v>
      </c>
      <c r="AK1307" t="s">
        <v>6973</v>
      </c>
      <c r="AL1307" t="s">
        <v>6974</v>
      </c>
      <c r="AM1307" t="s">
        <v>3907</v>
      </c>
      <c r="AN1307" t="s">
        <v>3908</v>
      </c>
    </row>
    <row r="1308" spans="1:40" x14ac:dyDescent="0.3">
      <c r="A1308" t="s">
        <v>1269</v>
      </c>
      <c r="B1308" t="s">
        <v>1270</v>
      </c>
      <c r="C1308" s="10">
        <v>260926</v>
      </c>
      <c r="D1308">
        <v>18</v>
      </c>
      <c r="E1308">
        <v>19</v>
      </c>
      <c r="F1308">
        <v>44</v>
      </c>
      <c r="H1308">
        <v>0</v>
      </c>
      <c r="I1308">
        <v>42</v>
      </c>
      <c r="J1308">
        <v>-1.1000000000000001</v>
      </c>
      <c r="K1308">
        <v>63.6</v>
      </c>
      <c r="L1308">
        <v>1.1000000000000001</v>
      </c>
      <c r="U1308" t="s">
        <v>1269</v>
      </c>
      <c r="V1308">
        <f t="shared" si="201"/>
        <v>260926</v>
      </c>
      <c r="W1308" t="str">
        <f t="shared" si="202"/>
        <v>École élémentaire publique des Navigateurs</v>
      </c>
      <c r="X1308" t="str">
        <f>VLOOKUP($C1308,$AJ$3:$AN$4906,3,FALSE)</f>
        <v>39 Hessle ave</v>
      </c>
      <c r="Y1308" t="str">
        <f>VLOOKUP($C1308,$AJ$3:$AN$4906,4,FALSE)</f>
        <v>New Liskeard</v>
      </c>
      <c r="Z1308" t="str">
        <f>VLOOKUP($C1308,$AJ$3:$AN$4906,5,FALSE)</f>
        <v>P0J1P0</v>
      </c>
      <c r="AA1308">
        <f t="shared" si="203"/>
        <v>42</v>
      </c>
      <c r="AB1308">
        <f t="shared" si="204"/>
        <v>-1.1000000000000001</v>
      </c>
      <c r="AC1308">
        <f t="shared" si="205"/>
        <v>63.6</v>
      </c>
      <c r="AD1308">
        <f t="shared" si="206"/>
        <v>1.1000000000000001</v>
      </c>
      <c r="AE1308">
        <f t="shared" si="207"/>
        <v>0</v>
      </c>
      <c r="AF1308">
        <f t="shared" si="208"/>
        <v>0</v>
      </c>
      <c r="AG1308">
        <f t="shared" si="209"/>
        <v>0</v>
      </c>
      <c r="AH1308">
        <f t="shared" si="210"/>
        <v>0</v>
      </c>
      <c r="AJ1308" s="9">
        <v>584037</v>
      </c>
      <c r="AK1308" t="s">
        <v>6975</v>
      </c>
      <c r="AL1308" t="s">
        <v>6976</v>
      </c>
      <c r="AM1308" t="s">
        <v>3939</v>
      </c>
      <c r="AN1308" t="s">
        <v>3940</v>
      </c>
    </row>
    <row r="1309" spans="1:40" x14ac:dyDescent="0.3">
      <c r="A1309" t="s">
        <v>1269</v>
      </c>
      <c r="B1309" t="s">
        <v>1271</v>
      </c>
      <c r="C1309" s="10">
        <v>111532</v>
      </c>
      <c r="D1309">
        <v>25</v>
      </c>
      <c r="E1309">
        <v>10</v>
      </c>
      <c r="F1309">
        <v>47</v>
      </c>
      <c r="G1309">
        <v>54</v>
      </c>
      <c r="H1309">
        <v>0</v>
      </c>
      <c r="I1309">
        <v>68.099999999999994</v>
      </c>
      <c r="J1309">
        <v>0.3</v>
      </c>
      <c r="K1309">
        <v>55.3</v>
      </c>
      <c r="L1309">
        <v>-0.2</v>
      </c>
      <c r="M1309">
        <v>88</v>
      </c>
      <c r="N1309">
        <v>1</v>
      </c>
      <c r="O1309">
        <v>59.3</v>
      </c>
      <c r="P1309">
        <v>1.4</v>
      </c>
      <c r="U1309" t="s">
        <v>1269</v>
      </c>
      <c r="V1309">
        <f t="shared" si="201"/>
        <v>111532</v>
      </c>
      <c r="W1309" t="str">
        <f t="shared" si="202"/>
        <v>École élémentaire publique Passeport Jeunesse</v>
      </c>
      <c r="X1309" t="str">
        <f>VLOOKUP($C1309,$AJ$3:$AN$4906,3,FALSE)</f>
        <v>75 9e rue</v>
      </c>
      <c r="Y1309" t="str">
        <f>VLOOKUP($C1309,$AJ$3:$AN$4906,4,FALSE)</f>
        <v>Hearst</v>
      </c>
      <c r="Z1309" t="str">
        <f>VLOOKUP($C1309,$AJ$3:$AN$4906,5,FALSE)</f>
        <v>P0L1N0</v>
      </c>
      <c r="AA1309">
        <f t="shared" si="203"/>
        <v>68.099999999999994</v>
      </c>
      <c r="AB1309">
        <f t="shared" si="204"/>
        <v>0.3</v>
      </c>
      <c r="AC1309">
        <f t="shared" si="205"/>
        <v>55.3</v>
      </c>
      <c r="AD1309">
        <f t="shared" si="206"/>
        <v>-0.2</v>
      </c>
      <c r="AE1309">
        <f t="shared" si="207"/>
        <v>88</v>
      </c>
      <c r="AF1309">
        <f t="shared" si="208"/>
        <v>1</v>
      </c>
      <c r="AG1309">
        <f t="shared" si="209"/>
        <v>59.3</v>
      </c>
      <c r="AH1309">
        <f t="shared" si="210"/>
        <v>1.4</v>
      </c>
      <c r="AJ1309" s="9">
        <v>586110</v>
      </c>
      <c r="AK1309" t="s">
        <v>6977</v>
      </c>
      <c r="AL1309" t="s">
        <v>6978</v>
      </c>
      <c r="AM1309" t="s">
        <v>3880</v>
      </c>
      <c r="AN1309" t="s">
        <v>3944</v>
      </c>
    </row>
    <row r="1310" spans="1:40" x14ac:dyDescent="0.3">
      <c r="A1310" t="s">
        <v>1269</v>
      </c>
      <c r="B1310" t="s">
        <v>1272</v>
      </c>
      <c r="C1310" s="10">
        <v>67321</v>
      </c>
      <c r="D1310">
        <v>37</v>
      </c>
      <c r="E1310">
        <v>22</v>
      </c>
      <c r="F1310">
        <v>131</v>
      </c>
      <c r="G1310">
        <v>148</v>
      </c>
      <c r="H1310">
        <v>0</v>
      </c>
      <c r="I1310">
        <v>56.1</v>
      </c>
      <c r="J1310">
        <v>-0.5</v>
      </c>
      <c r="K1310">
        <v>64.099999999999994</v>
      </c>
      <c r="L1310">
        <v>0.6</v>
      </c>
      <c r="M1310">
        <v>81.099999999999994</v>
      </c>
      <c r="N1310">
        <v>0.3</v>
      </c>
      <c r="O1310">
        <v>52</v>
      </c>
      <c r="P1310">
        <v>0.7</v>
      </c>
      <c r="U1310" t="s">
        <v>1269</v>
      </c>
      <c r="V1310">
        <f t="shared" si="201"/>
        <v>67321</v>
      </c>
      <c r="W1310" t="str">
        <f t="shared" si="202"/>
        <v>École publique Héritage</v>
      </c>
      <c r="X1310" t="str">
        <f>VLOOKUP($C1310,$AJ$3:$AN$4906,3,FALSE)</f>
        <v>2345 Connaught ave</v>
      </c>
      <c r="Y1310" t="str">
        <f>VLOOKUP($C1310,$AJ$3:$AN$4906,4,FALSE)</f>
        <v>North Bay</v>
      </c>
      <c r="Z1310" t="str">
        <f>VLOOKUP($C1310,$AJ$3:$AN$4906,5,FALSE)</f>
        <v>P1B0A3</v>
      </c>
      <c r="AA1310">
        <f t="shared" si="203"/>
        <v>56.1</v>
      </c>
      <c r="AB1310">
        <f t="shared" si="204"/>
        <v>-0.5</v>
      </c>
      <c r="AC1310">
        <f t="shared" si="205"/>
        <v>64.099999999999994</v>
      </c>
      <c r="AD1310">
        <f t="shared" si="206"/>
        <v>0.6</v>
      </c>
      <c r="AE1310">
        <f t="shared" si="207"/>
        <v>81.099999999999994</v>
      </c>
      <c r="AF1310">
        <f t="shared" si="208"/>
        <v>0.3</v>
      </c>
      <c r="AG1310">
        <f t="shared" si="209"/>
        <v>52</v>
      </c>
      <c r="AH1310">
        <f t="shared" si="210"/>
        <v>0.7</v>
      </c>
      <c r="AJ1310" s="9">
        <v>176049</v>
      </c>
      <c r="AK1310" t="s">
        <v>777</v>
      </c>
      <c r="AL1310" t="s">
        <v>3912</v>
      </c>
      <c r="AM1310" t="s">
        <v>3858</v>
      </c>
      <c r="AN1310" t="s">
        <v>3913</v>
      </c>
    </row>
    <row r="1311" spans="1:40" x14ac:dyDescent="0.3">
      <c r="A1311" t="s">
        <v>1269</v>
      </c>
      <c r="B1311" t="s">
        <v>1273</v>
      </c>
      <c r="C1311" s="10">
        <v>199737</v>
      </c>
      <c r="D1311">
        <v>24</v>
      </c>
      <c r="E1311">
        <v>26</v>
      </c>
      <c r="F1311">
        <v>103</v>
      </c>
      <c r="G1311">
        <v>59</v>
      </c>
      <c r="H1311">
        <v>0</v>
      </c>
      <c r="I1311">
        <v>48.1</v>
      </c>
      <c r="J1311">
        <v>-0.7</v>
      </c>
      <c r="K1311">
        <v>50.5</v>
      </c>
      <c r="L1311">
        <v>0.1</v>
      </c>
      <c r="M1311">
        <v>78.8</v>
      </c>
      <c r="N1311">
        <v>0.7</v>
      </c>
      <c r="O1311">
        <v>15.3</v>
      </c>
      <c r="P1311">
        <v>-1.6</v>
      </c>
      <c r="U1311" t="s">
        <v>1269</v>
      </c>
      <c r="V1311">
        <f t="shared" si="201"/>
        <v>199737</v>
      </c>
      <c r="W1311" t="str">
        <f t="shared" si="202"/>
        <v>École publique Jeunesse-Active</v>
      </c>
      <c r="X1311" t="str">
        <f>VLOOKUP($C1311,$AJ$3:$AN$4906,3,FALSE)</f>
        <v>130 Lisgar rue</v>
      </c>
      <c r="Y1311" t="str">
        <f>VLOOKUP($C1311,$AJ$3:$AN$4906,4,FALSE)</f>
        <v>Sturgeon Falls</v>
      </c>
      <c r="Z1311" t="str">
        <f>VLOOKUP($C1311,$AJ$3:$AN$4906,5,FALSE)</f>
        <v>P2B3H4</v>
      </c>
      <c r="AA1311">
        <f t="shared" si="203"/>
        <v>48.1</v>
      </c>
      <c r="AB1311">
        <f t="shared" si="204"/>
        <v>-0.7</v>
      </c>
      <c r="AC1311">
        <f t="shared" si="205"/>
        <v>50.5</v>
      </c>
      <c r="AD1311">
        <f t="shared" si="206"/>
        <v>0.1</v>
      </c>
      <c r="AE1311">
        <f t="shared" si="207"/>
        <v>78.8</v>
      </c>
      <c r="AF1311">
        <f t="shared" si="208"/>
        <v>0.7</v>
      </c>
      <c r="AG1311">
        <f t="shared" si="209"/>
        <v>15.3</v>
      </c>
      <c r="AH1311">
        <f t="shared" si="210"/>
        <v>-1.6</v>
      </c>
      <c r="AJ1311" s="9">
        <v>950785</v>
      </c>
      <c r="AK1311" t="s">
        <v>6979</v>
      </c>
      <c r="AL1311" t="s">
        <v>6980</v>
      </c>
      <c r="AM1311" t="s">
        <v>3916</v>
      </c>
      <c r="AN1311" t="s">
        <v>3917</v>
      </c>
    </row>
    <row r="1312" spans="1:40" x14ac:dyDescent="0.3">
      <c r="A1312" t="s">
        <v>1269</v>
      </c>
      <c r="B1312" t="s">
        <v>1274</v>
      </c>
      <c r="C1312" s="10">
        <v>165182</v>
      </c>
      <c r="D1312">
        <v>18</v>
      </c>
      <c r="E1312">
        <v>22</v>
      </c>
      <c r="F1312">
        <v>91</v>
      </c>
      <c r="G1312">
        <v>75</v>
      </c>
      <c r="H1312">
        <v>0</v>
      </c>
      <c r="I1312">
        <v>69.8</v>
      </c>
      <c r="J1312">
        <v>0.9</v>
      </c>
      <c r="K1312">
        <v>72.5</v>
      </c>
      <c r="L1312">
        <v>1.9</v>
      </c>
      <c r="M1312">
        <v>87.3</v>
      </c>
      <c r="N1312">
        <v>1.7</v>
      </c>
      <c r="O1312">
        <v>52</v>
      </c>
      <c r="P1312">
        <v>1.5</v>
      </c>
      <c r="U1312" t="s">
        <v>1269</v>
      </c>
      <c r="V1312">
        <f t="shared" si="201"/>
        <v>165182</v>
      </c>
      <c r="W1312" t="str">
        <f t="shared" si="202"/>
        <v>École publique Le Coeur du Nord</v>
      </c>
      <c r="X1312" t="str">
        <f>VLOOKUP($C1312,$AJ$3:$AN$4906,3,FALSE)</f>
        <v>80 Cedar rue</v>
      </c>
      <c r="Y1312" t="str">
        <f>VLOOKUP($C1312,$AJ$3:$AN$4906,4,FALSE)</f>
        <v>Kapuskasing</v>
      </c>
      <c r="Z1312" t="str">
        <f>VLOOKUP($C1312,$AJ$3:$AN$4906,5,FALSE)</f>
        <v>P5N2B3</v>
      </c>
      <c r="AA1312">
        <f t="shared" si="203"/>
        <v>69.8</v>
      </c>
      <c r="AB1312">
        <f t="shared" si="204"/>
        <v>0.9</v>
      </c>
      <c r="AC1312">
        <f t="shared" si="205"/>
        <v>72.5</v>
      </c>
      <c r="AD1312">
        <f t="shared" si="206"/>
        <v>1.9</v>
      </c>
      <c r="AE1312">
        <f t="shared" si="207"/>
        <v>87.3</v>
      </c>
      <c r="AF1312">
        <f t="shared" si="208"/>
        <v>1.7</v>
      </c>
      <c r="AG1312">
        <f t="shared" si="209"/>
        <v>52</v>
      </c>
      <c r="AH1312">
        <f t="shared" si="210"/>
        <v>1.5</v>
      </c>
      <c r="AJ1312" s="9">
        <v>1899</v>
      </c>
      <c r="AK1312" t="s">
        <v>6981</v>
      </c>
      <c r="AL1312" t="s">
        <v>6982</v>
      </c>
      <c r="AM1312" t="s">
        <v>3916</v>
      </c>
      <c r="AN1312" t="s">
        <v>3917</v>
      </c>
    </row>
    <row r="1313" spans="1:40" x14ac:dyDescent="0.3">
      <c r="A1313" t="s">
        <v>1269</v>
      </c>
      <c r="B1313" t="s">
        <v>1275</v>
      </c>
      <c r="C1313" s="10">
        <v>314242</v>
      </c>
      <c r="D1313">
        <v>21</v>
      </c>
      <c r="E1313">
        <v>26</v>
      </c>
      <c r="F1313">
        <v>84</v>
      </c>
      <c r="G1313">
        <v>77</v>
      </c>
      <c r="H1313">
        <v>0</v>
      </c>
      <c r="I1313">
        <v>70.8</v>
      </c>
      <c r="J1313">
        <v>1.1000000000000001</v>
      </c>
      <c r="K1313">
        <v>72.599999999999994</v>
      </c>
      <c r="L1313">
        <v>2</v>
      </c>
      <c r="M1313">
        <v>83.8</v>
      </c>
      <c r="N1313">
        <v>1.4</v>
      </c>
      <c r="O1313">
        <v>48.1</v>
      </c>
      <c r="P1313">
        <v>1.2</v>
      </c>
      <c r="U1313" t="s">
        <v>1269</v>
      </c>
      <c r="V1313">
        <f t="shared" si="201"/>
        <v>314242</v>
      </c>
      <c r="W1313" t="str">
        <f t="shared" si="202"/>
        <v>École publique Lionel-Gauthier</v>
      </c>
      <c r="X1313" t="str">
        <f>VLOOKUP($C1313,$AJ$3:$AN$4906,3,FALSE)</f>
        <v>145 St-Jean rue</v>
      </c>
      <c r="Y1313" t="str">
        <f>VLOOKUP($C1313,$AJ$3:$AN$4906,4,FALSE)</f>
        <v>Timmins</v>
      </c>
      <c r="Z1313" t="str">
        <f>VLOOKUP($C1313,$AJ$3:$AN$4906,5,FALSE)</f>
        <v>P4R0J7</v>
      </c>
      <c r="AA1313">
        <f t="shared" si="203"/>
        <v>70.8</v>
      </c>
      <c r="AB1313">
        <f t="shared" si="204"/>
        <v>1.1000000000000001</v>
      </c>
      <c r="AC1313">
        <f t="shared" si="205"/>
        <v>72.599999999999994</v>
      </c>
      <c r="AD1313">
        <f t="shared" si="206"/>
        <v>2</v>
      </c>
      <c r="AE1313">
        <f t="shared" si="207"/>
        <v>83.8</v>
      </c>
      <c r="AF1313">
        <f t="shared" si="208"/>
        <v>1.4</v>
      </c>
      <c r="AG1313">
        <f t="shared" si="209"/>
        <v>48.1</v>
      </c>
      <c r="AH1313">
        <f t="shared" si="210"/>
        <v>1.2</v>
      </c>
      <c r="AJ1313" s="9">
        <v>596647</v>
      </c>
      <c r="AK1313" t="s">
        <v>6983</v>
      </c>
      <c r="AL1313" t="s">
        <v>6984</v>
      </c>
      <c r="AM1313" t="s">
        <v>3880</v>
      </c>
      <c r="AN1313" t="s">
        <v>6985</v>
      </c>
    </row>
    <row r="1314" spans="1:40" x14ac:dyDescent="0.3">
      <c r="A1314" t="s">
        <v>1276</v>
      </c>
      <c r="B1314" t="s">
        <v>1277</v>
      </c>
      <c r="C1314" s="10">
        <v>686638</v>
      </c>
      <c r="D1314">
        <v>24</v>
      </c>
      <c r="E1314">
        <v>21</v>
      </c>
      <c r="F1314">
        <v>69</v>
      </c>
      <c r="G1314">
        <v>77</v>
      </c>
      <c r="H1314">
        <v>0</v>
      </c>
      <c r="I1314">
        <v>62.3</v>
      </c>
      <c r="J1314">
        <v>0.2</v>
      </c>
      <c r="K1314">
        <v>63.8</v>
      </c>
      <c r="L1314">
        <v>0.9</v>
      </c>
      <c r="M1314">
        <v>83.1</v>
      </c>
      <c r="N1314">
        <v>1</v>
      </c>
      <c r="O1314">
        <v>48.1</v>
      </c>
      <c r="P1314">
        <v>0.9</v>
      </c>
      <c r="U1314" t="s">
        <v>1276</v>
      </c>
      <c r="V1314">
        <f t="shared" si="201"/>
        <v>686638</v>
      </c>
      <c r="W1314" t="str">
        <f t="shared" si="202"/>
        <v>École catholique André-Cary</v>
      </c>
      <c r="X1314" t="str">
        <f>VLOOKUP($C1314,$AJ$3:$AN$4906,3,FALSE)</f>
        <v>39 Murdock rue</v>
      </c>
      <c r="Y1314" t="str">
        <f>VLOOKUP($C1314,$AJ$3:$AN$4906,4,FALSE)</f>
        <v>Kapuskasing</v>
      </c>
      <c r="Z1314" t="str">
        <f>VLOOKUP($C1314,$AJ$3:$AN$4906,5,FALSE)</f>
        <v>P5N1H9</v>
      </c>
      <c r="AA1314">
        <f t="shared" si="203"/>
        <v>62.3</v>
      </c>
      <c r="AB1314">
        <f t="shared" si="204"/>
        <v>0.2</v>
      </c>
      <c r="AC1314">
        <f t="shared" si="205"/>
        <v>63.8</v>
      </c>
      <c r="AD1314">
        <f t="shared" si="206"/>
        <v>0.9</v>
      </c>
      <c r="AE1314">
        <f t="shared" si="207"/>
        <v>83.1</v>
      </c>
      <c r="AF1314">
        <f t="shared" si="208"/>
        <v>1</v>
      </c>
      <c r="AG1314">
        <f t="shared" si="209"/>
        <v>48.1</v>
      </c>
      <c r="AH1314">
        <f t="shared" si="210"/>
        <v>0.9</v>
      </c>
      <c r="AJ1314" s="9">
        <v>215321</v>
      </c>
      <c r="AK1314" t="s">
        <v>6986</v>
      </c>
      <c r="AL1314" t="s">
        <v>6987</v>
      </c>
      <c r="AM1314" t="s">
        <v>3858</v>
      </c>
      <c r="AN1314" t="s">
        <v>6988</v>
      </c>
    </row>
    <row r="1315" spans="1:40" x14ac:dyDescent="0.3">
      <c r="A1315" t="s">
        <v>1276</v>
      </c>
      <c r="B1315" t="s">
        <v>1278</v>
      </c>
      <c r="C1315" s="10">
        <v>686760</v>
      </c>
      <c r="D1315">
        <v>26</v>
      </c>
      <c r="E1315">
        <v>17</v>
      </c>
      <c r="G1315">
        <v>163</v>
      </c>
      <c r="H1315">
        <v>0</v>
      </c>
      <c r="M1315">
        <v>76.400000000000006</v>
      </c>
      <c r="N1315">
        <v>0</v>
      </c>
      <c r="O1315">
        <v>31.9</v>
      </c>
      <c r="P1315">
        <v>-0.7</v>
      </c>
      <c r="U1315" t="s">
        <v>1276</v>
      </c>
      <c r="V1315">
        <f t="shared" si="201"/>
        <v>686760</v>
      </c>
      <c r="W1315" t="str">
        <f t="shared" si="202"/>
        <v>École catholique Anicet-Morin</v>
      </c>
      <c r="X1315" t="str">
        <f>VLOOKUP($C1315,$AJ$3:$AN$4906,3,FALSE)</f>
        <v>1070 Power avenue</v>
      </c>
      <c r="Y1315" t="str">
        <f>VLOOKUP($C1315,$AJ$3:$AN$4906,4,FALSE)</f>
        <v>Timmins</v>
      </c>
      <c r="Z1315" t="str">
        <f>VLOOKUP($C1315,$AJ$3:$AN$4906,5,FALSE)</f>
        <v>P4R1B4</v>
      </c>
      <c r="AA1315">
        <f t="shared" si="203"/>
        <v>0</v>
      </c>
      <c r="AB1315">
        <f t="shared" si="204"/>
        <v>0</v>
      </c>
      <c r="AC1315">
        <f t="shared" si="205"/>
        <v>0</v>
      </c>
      <c r="AD1315">
        <f t="shared" si="206"/>
        <v>0</v>
      </c>
      <c r="AE1315">
        <f t="shared" si="207"/>
        <v>76.400000000000006</v>
      </c>
      <c r="AF1315">
        <f t="shared" si="208"/>
        <v>0</v>
      </c>
      <c r="AG1315">
        <f t="shared" si="209"/>
        <v>31.9</v>
      </c>
      <c r="AH1315">
        <f t="shared" si="210"/>
        <v>-0.7</v>
      </c>
      <c r="AJ1315" s="9">
        <v>1104</v>
      </c>
      <c r="AK1315" t="s">
        <v>6989</v>
      </c>
      <c r="AL1315" t="s">
        <v>6990</v>
      </c>
      <c r="AM1315" t="s">
        <v>1252</v>
      </c>
      <c r="AN1315" t="s">
        <v>6991</v>
      </c>
    </row>
    <row r="1316" spans="1:40" x14ac:dyDescent="0.3">
      <c r="A1316" t="s">
        <v>1276</v>
      </c>
      <c r="B1316" t="s">
        <v>1279</v>
      </c>
      <c r="C1316" s="10">
        <v>687936</v>
      </c>
      <c r="D1316">
        <v>10</v>
      </c>
      <c r="E1316">
        <v>20</v>
      </c>
      <c r="F1316">
        <v>52</v>
      </c>
      <c r="G1316">
        <v>67</v>
      </c>
      <c r="H1316">
        <v>0</v>
      </c>
      <c r="I1316">
        <v>49</v>
      </c>
      <c r="J1316">
        <v>-0.4</v>
      </c>
      <c r="K1316">
        <v>42.3</v>
      </c>
      <c r="L1316">
        <v>-0.3</v>
      </c>
      <c r="M1316">
        <v>50</v>
      </c>
      <c r="N1316">
        <v>-2.1</v>
      </c>
      <c r="O1316">
        <v>13.4</v>
      </c>
      <c r="P1316">
        <v>-1.3</v>
      </c>
      <c r="U1316" t="s">
        <v>1276</v>
      </c>
      <c r="V1316">
        <f t="shared" si="201"/>
        <v>687936</v>
      </c>
      <c r="W1316" t="str">
        <f t="shared" si="202"/>
        <v>École catholique Assomption (Kirkland Lake)</v>
      </c>
      <c r="X1316" t="str">
        <f>VLOOKUP($C1316,$AJ$3:$AN$4906,3,FALSE)</f>
        <v>31 Churchill promenade</v>
      </c>
      <c r="Y1316" t="str">
        <f>VLOOKUP($C1316,$AJ$3:$AN$4906,4,FALSE)</f>
        <v>Kirkland Lake</v>
      </c>
      <c r="Z1316" t="str">
        <f>VLOOKUP($C1316,$AJ$3:$AN$4906,5,FALSE)</f>
        <v>P2N1T8</v>
      </c>
      <c r="AA1316">
        <f t="shared" si="203"/>
        <v>49</v>
      </c>
      <c r="AB1316">
        <f t="shared" si="204"/>
        <v>-0.4</v>
      </c>
      <c r="AC1316">
        <f t="shared" si="205"/>
        <v>42.3</v>
      </c>
      <c r="AD1316">
        <f t="shared" si="206"/>
        <v>-0.3</v>
      </c>
      <c r="AE1316">
        <f t="shared" si="207"/>
        <v>50</v>
      </c>
      <c r="AF1316">
        <f t="shared" si="208"/>
        <v>-2.1</v>
      </c>
      <c r="AG1316">
        <f t="shared" si="209"/>
        <v>13.4</v>
      </c>
      <c r="AH1316">
        <f t="shared" si="210"/>
        <v>-1.3</v>
      </c>
      <c r="AJ1316" s="9">
        <v>18660</v>
      </c>
      <c r="AK1316" t="s">
        <v>6992</v>
      </c>
      <c r="AL1316" t="s">
        <v>6993</v>
      </c>
      <c r="AM1316" t="s">
        <v>5318</v>
      </c>
      <c r="AN1316" t="s">
        <v>6994</v>
      </c>
    </row>
    <row r="1317" spans="1:40" x14ac:dyDescent="0.3">
      <c r="A1317" t="s">
        <v>1276</v>
      </c>
      <c r="B1317" t="s">
        <v>1279</v>
      </c>
      <c r="C1317" s="10">
        <v>687677</v>
      </c>
      <c r="D1317">
        <v>14</v>
      </c>
      <c r="E1317">
        <v>19</v>
      </c>
      <c r="F1317">
        <v>55</v>
      </c>
      <c r="G1317">
        <v>46</v>
      </c>
      <c r="H1317">
        <v>0</v>
      </c>
      <c r="I1317">
        <v>42.7</v>
      </c>
      <c r="J1317">
        <v>-0.9</v>
      </c>
      <c r="K1317">
        <v>49.1</v>
      </c>
      <c r="L1317">
        <v>0.1</v>
      </c>
      <c r="M1317">
        <v>77.2</v>
      </c>
      <c r="N1317">
        <v>0.7</v>
      </c>
      <c r="O1317">
        <v>21.7</v>
      </c>
      <c r="P1317">
        <v>-0.9</v>
      </c>
      <c r="U1317" t="s">
        <v>1276</v>
      </c>
      <c r="V1317">
        <f t="shared" si="201"/>
        <v>687677</v>
      </c>
      <c r="W1317" t="str">
        <f t="shared" si="202"/>
        <v>École catholique Assomption (Earlton)</v>
      </c>
      <c r="X1317" t="str">
        <f>VLOOKUP($C1317,$AJ$3:$AN$4906,3,FALSE)</f>
        <v>24 9e avenue</v>
      </c>
      <c r="Y1317" t="str">
        <f>VLOOKUP($C1317,$AJ$3:$AN$4906,4,FALSE)</f>
        <v>Earlton</v>
      </c>
      <c r="Z1317" t="str">
        <f>VLOOKUP($C1317,$AJ$3:$AN$4906,5,FALSE)</f>
        <v>P0J1E0</v>
      </c>
      <c r="AA1317">
        <f t="shared" si="203"/>
        <v>42.7</v>
      </c>
      <c r="AB1317">
        <f t="shared" si="204"/>
        <v>-0.9</v>
      </c>
      <c r="AC1317">
        <f t="shared" si="205"/>
        <v>49.1</v>
      </c>
      <c r="AD1317">
        <f t="shared" si="206"/>
        <v>0.1</v>
      </c>
      <c r="AE1317">
        <f t="shared" si="207"/>
        <v>77.2</v>
      </c>
      <c r="AF1317">
        <f t="shared" si="208"/>
        <v>0.7</v>
      </c>
      <c r="AG1317">
        <f t="shared" si="209"/>
        <v>21.7</v>
      </c>
      <c r="AH1317">
        <f t="shared" si="210"/>
        <v>-0.9</v>
      </c>
      <c r="AJ1317" s="9">
        <v>19054</v>
      </c>
      <c r="AK1317" t="s">
        <v>6995</v>
      </c>
      <c r="AL1317" t="s">
        <v>6996</v>
      </c>
      <c r="AM1317" t="s">
        <v>5318</v>
      </c>
      <c r="AN1317" t="s">
        <v>6997</v>
      </c>
    </row>
    <row r="1318" spans="1:40" x14ac:dyDescent="0.3">
      <c r="A1318" t="s">
        <v>1276</v>
      </c>
      <c r="B1318" t="s">
        <v>1280</v>
      </c>
      <c r="C1318" s="10">
        <v>685186</v>
      </c>
      <c r="D1318">
        <v>29</v>
      </c>
      <c r="E1318">
        <v>29</v>
      </c>
      <c r="F1318">
        <v>89</v>
      </c>
      <c r="G1318">
        <v>98</v>
      </c>
      <c r="H1318">
        <v>0</v>
      </c>
      <c r="I1318">
        <v>64.599999999999994</v>
      </c>
      <c r="J1318">
        <v>0.4</v>
      </c>
      <c r="K1318">
        <v>64</v>
      </c>
      <c r="L1318">
        <v>1.1000000000000001</v>
      </c>
      <c r="M1318">
        <v>76.5</v>
      </c>
      <c r="N1318">
        <v>0.3</v>
      </c>
      <c r="O1318">
        <v>26.5</v>
      </c>
      <c r="P1318">
        <v>-0.8</v>
      </c>
      <c r="U1318" t="s">
        <v>1276</v>
      </c>
      <c r="V1318">
        <f t="shared" si="201"/>
        <v>685186</v>
      </c>
      <c r="W1318" t="str">
        <f t="shared" si="202"/>
        <v>École catholique Don-Bosco</v>
      </c>
      <c r="X1318" t="str">
        <f>VLOOKUP($C1318,$AJ$3:$AN$4906,3,FALSE)</f>
        <v>400 Lonergan boulevard</v>
      </c>
      <c r="Y1318" t="str">
        <f>VLOOKUP($C1318,$AJ$3:$AN$4906,4,FALSE)</f>
        <v>Timmins</v>
      </c>
      <c r="Z1318" t="str">
        <f>VLOOKUP($C1318,$AJ$3:$AN$4906,5,FALSE)</f>
        <v>P4P1C7</v>
      </c>
      <c r="AA1318">
        <f t="shared" si="203"/>
        <v>64.599999999999994</v>
      </c>
      <c r="AB1318">
        <f t="shared" si="204"/>
        <v>0.4</v>
      </c>
      <c r="AC1318">
        <f t="shared" si="205"/>
        <v>64</v>
      </c>
      <c r="AD1318">
        <f t="shared" si="206"/>
        <v>1.1000000000000001</v>
      </c>
      <c r="AE1318">
        <f t="shared" si="207"/>
        <v>76.5</v>
      </c>
      <c r="AF1318">
        <f t="shared" si="208"/>
        <v>0.3</v>
      </c>
      <c r="AG1318">
        <f t="shared" si="209"/>
        <v>26.5</v>
      </c>
      <c r="AH1318">
        <f t="shared" si="210"/>
        <v>-0.8</v>
      </c>
      <c r="AJ1318" s="9">
        <v>131245</v>
      </c>
      <c r="AK1318" t="s">
        <v>6998</v>
      </c>
      <c r="AL1318" t="s">
        <v>6999</v>
      </c>
      <c r="AM1318" t="s">
        <v>1252</v>
      </c>
      <c r="AN1318" t="s">
        <v>7000</v>
      </c>
    </row>
    <row r="1319" spans="1:40" x14ac:dyDescent="0.3">
      <c r="A1319" t="s">
        <v>1276</v>
      </c>
      <c r="B1319" t="s">
        <v>1281</v>
      </c>
      <c r="C1319" s="10">
        <v>723290</v>
      </c>
      <c r="D1319">
        <v>17</v>
      </c>
      <c r="E1319">
        <v>17</v>
      </c>
      <c r="F1319">
        <v>71</v>
      </c>
      <c r="G1319">
        <v>57</v>
      </c>
      <c r="H1319">
        <v>0</v>
      </c>
      <c r="I1319">
        <v>60.6</v>
      </c>
      <c r="J1319">
        <v>0.2</v>
      </c>
      <c r="K1319">
        <v>57.7</v>
      </c>
      <c r="L1319">
        <v>0.6</v>
      </c>
      <c r="M1319">
        <v>77.2</v>
      </c>
      <c r="N1319">
        <v>0.6</v>
      </c>
      <c r="O1319">
        <v>28.1</v>
      </c>
      <c r="P1319">
        <v>-0.5</v>
      </c>
      <c r="U1319" t="s">
        <v>1276</v>
      </c>
      <c r="V1319">
        <f t="shared" si="201"/>
        <v>723290</v>
      </c>
      <c r="W1319" t="str">
        <f t="shared" si="202"/>
        <v>École catholique Jacques-Cartier (Kapuskasing)</v>
      </c>
      <c r="X1319" t="str">
        <f>VLOOKUP($C1319,$AJ$3:$AN$4906,3,FALSE)</f>
        <v>8 Brunelle Sud chemin</v>
      </c>
      <c r="Y1319" t="str">
        <f>VLOOKUP($C1319,$AJ$3:$AN$4906,4,FALSE)</f>
        <v>Kapuskasing</v>
      </c>
      <c r="Z1319" t="str">
        <f>VLOOKUP($C1319,$AJ$3:$AN$4906,5,FALSE)</f>
        <v>P5N2T2</v>
      </c>
      <c r="AA1319">
        <f t="shared" si="203"/>
        <v>60.6</v>
      </c>
      <c r="AB1319">
        <f t="shared" si="204"/>
        <v>0.2</v>
      </c>
      <c r="AC1319">
        <f t="shared" si="205"/>
        <v>57.7</v>
      </c>
      <c r="AD1319">
        <f t="shared" si="206"/>
        <v>0.6</v>
      </c>
      <c r="AE1319">
        <f t="shared" si="207"/>
        <v>77.2</v>
      </c>
      <c r="AF1319">
        <f t="shared" si="208"/>
        <v>0.6</v>
      </c>
      <c r="AG1319">
        <f t="shared" si="209"/>
        <v>28.1</v>
      </c>
      <c r="AH1319">
        <f t="shared" si="210"/>
        <v>-0.5</v>
      </c>
      <c r="AJ1319" s="9">
        <v>929727</v>
      </c>
      <c r="AK1319" t="s">
        <v>7001</v>
      </c>
      <c r="AL1319" t="s">
        <v>7002</v>
      </c>
      <c r="AM1319" t="s">
        <v>7003</v>
      </c>
      <c r="AN1319" t="s">
        <v>5301</v>
      </c>
    </row>
    <row r="1320" spans="1:40" x14ac:dyDescent="0.3">
      <c r="A1320" t="s">
        <v>1276</v>
      </c>
      <c r="B1320" t="s">
        <v>1281</v>
      </c>
      <c r="C1320" s="10">
        <v>723169</v>
      </c>
      <c r="D1320">
        <v>19</v>
      </c>
      <c r="E1320">
        <v>24</v>
      </c>
      <c r="F1320">
        <v>91</v>
      </c>
      <c r="H1320">
        <v>0</v>
      </c>
      <c r="I1320">
        <v>59.9</v>
      </c>
      <c r="J1320">
        <v>0.2</v>
      </c>
      <c r="K1320">
        <v>49.5</v>
      </c>
      <c r="L1320">
        <v>0.1</v>
      </c>
      <c r="U1320" t="s">
        <v>1276</v>
      </c>
      <c r="V1320">
        <f t="shared" si="201"/>
        <v>723169</v>
      </c>
      <c r="W1320" t="str">
        <f t="shared" si="202"/>
        <v>École catholique Jacques-Cartier (Timmins)</v>
      </c>
      <c r="X1320" t="str">
        <f>VLOOKUP($C1320,$AJ$3:$AN$4906,3,FALSE)</f>
        <v>377 Maple Nord rue</v>
      </c>
      <c r="Y1320" t="str">
        <f>VLOOKUP($C1320,$AJ$3:$AN$4906,4,FALSE)</f>
        <v>Timmins</v>
      </c>
      <c r="Z1320" t="str">
        <f>VLOOKUP($C1320,$AJ$3:$AN$4906,5,FALSE)</f>
        <v>P4N6C4</v>
      </c>
      <c r="AA1320">
        <f t="shared" si="203"/>
        <v>59.9</v>
      </c>
      <c r="AB1320">
        <f t="shared" si="204"/>
        <v>0.2</v>
      </c>
      <c r="AC1320">
        <f t="shared" si="205"/>
        <v>49.5</v>
      </c>
      <c r="AD1320">
        <f t="shared" si="206"/>
        <v>0.1</v>
      </c>
      <c r="AE1320">
        <f t="shared" si="207"/>
        <v>0</v>
      </c>
      <c r="AF1320">
        <f t="shared" si="208"/>
        <v>0</v>
      </c>
      <c r="AG1320">
        <f t="shared" si="209"/>
        <v>0</v>
      </c>
      <c r="AH1320">
        <f t="shared" si="210"/>
        <v>0</v>
      </c>
      <c r="AJ1320" s="9">
        <v>41297</v>
      </c>
      <c r="AK1320" t="s">
        <v>7004</v>
      </c>
      <c r="AL1320" t="s">
        <v>7005</v>
      </c>
      <c r="AM1320" t="s">
        <v>7003</v>
      </c>
      <c r="AN1320" t="s">
        <v>5301</v>
      </c>
    </row>
    <row r="1321" spans="1:40" x14ac:dyDescent="0.3">
      <c r="A1321" t="s">
        <v>1276</v>
      </c>
      <c r="B1321" t="s">
        <v>1282</v>
      </c>
      <c r="C1321" s="10">
        <v>807796</v>
      </c>
      <c r="D1321">
        <v>17</v>
      </c>
      <c r="E1321">
        <v>24</v>
      </c>
      <c r="F1321">
        <v>92</v>
      </c>
      <c r="G1321">
        <v>64</v>
      </c>
      <c r="H1321">
        <v>0</v>
      </c>
      <c r="I1321">
        <v>34.200000000000003</v>
      </c>
      <c r="J1321">
        <v>-1.5</v>
      </c>
      <c r="K1321">
        <v>33.700000000000003</v>
      </c>
      <c r="L1321">
        <v>-1.1000000000000001</v>
      </c>
      <c r="M1321">
        <v>78.099999999999994</v>
      </c>
      <c r="N1321">
        <v>1</v>
      </c>
      <c r="O1321">
        <v>32.799999999999997</v>
      </c>
      <c r="P1321">
        <v>0.1</v>
      </c>
      <c r="U1321" t="s">
        <v>1276</v>
      </c>
      <c r="V1321">
        <f t="shared" si="201"/>
        <v>807796</v>
      </c>
      <c r="W1321" t="str">
        <f t="shared" si="202"/>
        <v>École catholique Nouveau Regard (Pavillon St-Joseph)</v>
      </c>
      <c r="X1321" t="str">
        <f>VLOOKUP($C1321,$AJ$3:$AN$4906,3,FALSE)</f>
        <v>1-399 8e rue</v>
      </c>
      <c r="Y1321" t="str">
        <f>VLOOKUP($C1321,$AJ$3:$AN$4906,4,FALSE)</f>
        <v>Cochrane</v>
      </c>
      <c r="Z1321" t="str">
        <f>VLOOKUP($C1321,$AJ$3:$AN$4906,5,FALSE)</f>
        <v>P0L1C0</v>
      </c>
      <c r="AA1321">
        <f t="shared" si="203"/>
        <v>34.200000000000003</v>
      </c>
      <c r="AB1321">
        <f t="shared" si="204"/>
        <v>-1.5</v>
      </c>
      <c r="AC1321">
        <f t="shared" si="205"/>
        <v>33.700000000000003</v>
      </c>
      <c r="AD1321">
        <f t="shared" si="206"/>
        <v>-1.1000000000000001</v>
      </c>
      <c r="AE1321">
        <f t="shared" si="207"/>
        <v>78.099999999999994</v>
      </c>
      <c r="AF1321">
        <f t="shared" si="208"/>
        <v>1</v>
      </c>
      <c r="AG1321">
        <f t="shared" si="209"/>
        <v>32.799999999999997</v>
      </c>
      <c r="AH1321">
        <f t="shared" si="210"/>
        <v>0.1</v>
      </c>
      <c r="AJ1321" s="9">
        <v>41947</v>
      </c>
      <c r="AK1321" t="s">
        <v>7006</v>
      </c>
      <c r="AL1321" t="s">
        <v>7007</v>
      </c>
      <c r="AM1321" t="s">
        <v>4256</v>
      </c>
      <c r="AN1321" t="s">
        <v>7008</v>
      </c>
    </row>
    <row r="1322" spans="1:40" x14ac:dyDescent="0.3">
      <c r="A1322" t="s">
        <v>1276</v>
      </c>
      <c r="B1322" t="s">
        <v>1283</v>
      </c>
      <c r="C1322" s="10">
        <v>798401</v>
      </c>
      <c r="D1322">
        <v>24</v>
      </c>
      <c r="E1322">
        <v>10</v>
      </c>
      <c r="F1322">
        <v>67</v>
      </c>
      <c r="H1322">
        <v>0</v>
      </c>
      <c r="I1322">
        <v>72.400000000000006</v>
      </c>
      <c r="J1322">
        <v>0.6</v>
      </c>
      <c r="K1322">
        <v>74.599999999999994</v>
      </c>
      <c r="L1322">
        <v>1.4</v>
      </c>
      <c r="U1322" t="s">
        <v>1276</v>
      </c>
      <c r="V1322">
        <f t="shared" si="201"/>
        <v>798401</v>
      </c>
      <c r="W1322" t="str">
        <f t="shared" si="202"/>
        <v>École catholique Pavillon Notre-Dame</v>
      </c>
      <c r="X1322" t="str">
        <f>VLOOKUP($C1322,$AJ$3:$AN$4906,3,FALSE)</f>
        <v>48 9e rue</v>
      </c>
      <c r="Y1322" t="str">
        <f>VLOOKUP($C1322,$AJ$3:$AN$4906,4,FALSE)</f>
        <v>Hearst</v>
      </c>
      <c r="Z1322" t="str">
        <f>VLOOKUP($C1322,$AJ$3:$AN$4906,5,FALSE)</f>
        <v>P0L1N0</v>
      </c>
      <c r="AA1322">
        <f t="shared" si="203"/>
        <v>72.400000000000006</v>
      </c>
      <c r="AB1322">
        <f t="shared" si="204"/>
        <v>0.6</v>
      </c>
      <c r="AC1322">
        <f t="shared" si="205"/>
        <v>74.599999999999994</v>
      </c>
      <c r="AD1322">
        <f t="shared" si="206"/>
        <v>1.4</v>
      </c>
      <c r="AE1322">
        <f t="shared" si="207"/>
        <v>0</v>
      </c>
      <c r="AF1322">
        <f t="shared" si="208"/>
        <v>0</v>
      </c>
      <c r="AG1322">
        <f t="shared" si="209"/>
        <v>0</v>
      </c>
      <c r="AH1322">
        <f t="shared" si="210"/>
        <v>0</v>
      </c>
      <c r="AJ1322" s="9">
        <v>98094</v>
      </c>
      <c r="AK1322" t="s">
        <v>7009</v>
      </c>
      <c r="AL1322" t="s">
        <v>7010</v>
      </c>
      <c r="AM1322" t="s">
        <v>7011</v>
      </c>
      <c r="AN1322" t="s">
        <v>7012</v>
      </c>
    </row>
    <row r="1323" spans="1:40" x14ac:dyDescent="0.3">
      <c r="A1323" t="s">
        <v>1276</v>
      </c>
      <c r="B1323" t="s">
        <v>1284</v>
      </c>
      <c r="C1323" s="10">
        <v>787124</v>
      </c>
      <c r="D1323">
        <v>24</v>
      </c>
      <c r="E1323">
        <v>19</v>
      </c>
      <c r="F1323">
        <v>151</v>
      </c>
      <c r="H1323">
        <v>0</v>
      </c>
      <c r="I1323">
        <v>43</v>
      </c>
      <c r="J1323">
        <v>-1.3</v>
      </c>
      <c r="K1323">
        <v>42.4</v>
      </c>
      <c r="L1323">
        <v>-0.9</v>
      </c>
      <c r="U1323" t="s">
        <v>1276</v>
      </c>
      <c r="V1323">
        <f t="shared" si="201"/>
        <v>787124</v>
      </c>
      <c r="W1323" t="str">
        <f t="shared" si="202"/>
        <v>École catholique St-Dominique</v>
      </c>
      <c r="X1323" t="str">
        <f>VLOOKUP($C1323,$AJ$3:$AN$4906,3,FALSE)</f>
        <v>855 Park avenue</v>
      </c>
      <c r="Y1323" t="str">
        <f>VLOOKUP($C1323,$AJ$3:$AN$4906,4,FALSE)</f>
        <v>Timmins</v>
      </c>
      <c r="Z1323" t="str">
        <f>VLOOKUP($C1323,$AJ$3:$AN$4906,5,FALSE)</f>
        <v>P4N4C5</v>
      </c>
      <c r="AA1323">
        <f t="shared" si="203"/>
        <v>43</v>
      </c>
      <c r="AB1323">
        <f t="shared" si="204"/>
        <v>-1.3</v>
      </c>
      <c r="AC1323">
        <f t="shared" si="205"/>
        <v>42.4</v>
      </c>
      <c r="AD1323">
        <f t="shared" si="206"/>
        <v>-0.9</v>
      </c>
      <c r="AE1323">
        <f t="shared" si="207"/>
        <v>0</v>
      </c>
      <c r="AF1323">
        <f t="shared" si="208"/>
        <v>0</v>
      </c>
      <c r="AG1323">
        <f t="shared" si="209"/>
        <v>0</v>
      </c>
      <c r="AH1323">
        <f t="shared" si="210"/>
        <v>0</v>
      </c>
      <c r="AJ1323" s="9">
        <v>95885</v>
      </c>
      <c r="AK1323" t="s">
        <v>5489</v>
      </c>
      <c r="AL1323" t="s">
        <v>7013</v>
      </c>
      <c r="AM1323" t="s">
        <v>4256</v>
      </c>
      <c r="AN1323" t="s">
        <v>7014</v>
      </c>
    </row>
    <row r="1324" spans="1:40" x14ac:dyDescent="0.3">
      <c r="A1324" t="s">
        <v>1276</v>
      </c>
      <c r="B1324" t="s">
        <v>1285</v>
      </c>
      <c r="C1324" s="10">
        <v>794708</v>
      </c>
      <c r="D1324">
        <v>13</v>
      </c>
      <c r="E1324">
        <v>35</v>
      </c>
      <c r="F1324">
        <v>43</v>
      </c>
      <c r="H1324">
        <v>0</v>
      </c>
      <c r="I1324">
        <v>45.3</v>
      </c>
      <c r="J1324">
        <v>-0.3</v>
      </c>
      <c r="K1324">
        <v>58.1</v>
      </c>
      <c r="L1324">
        <v>1.5</v>
      </c>
      <c r="U1324" t="s">
        <v>1276</v>
      </c>
      <c r="V1324">
        <f t="shared" si="201"/>
        <v>794708</v>
      </c>
      <c r="W1324" t="str">
        <f t="shared" si="202"/>
        <v>École catholique St-Gérard</v>
      </c>
      <c r="X1324" t="str">
        <f>VLOOKUP($C1324,$AJ$3:$AN$4906,3,FALSE)</f>
        <v>59 Sterling Est avenue</v>
      </c>
      <c r="Y1324" t="str">
        <f>VLOOKUP($C1324,$AJ$3:$AN$4906,4,FALSE)</f>
        <v>Timmins</v>
      </c>
      <c r="Z1324" t="str">
        <f>VLOOKUP($C1324,$AJ$3:$AN$4906,5,FALSE)</f>
        <v>P4N1R7</v>
      </c>
      <c r="AA1324">
        <f t="shared" si="203"/>
        <v>45.3</v>
      </c>
      <c r="AB1324">
        <f t="shared" si="204"/>
        <v>-0.3</v>
      </c>
      <c r="AC1324">
        <f t="shared" si="205"/>
        <v>58.1</v>
      </c>
      <c r="AD1324">
        <f t="shared" si="206"/>
        <v>1.5</v>
      </c>
      <c r="AE1324">
        <f t="shared" si="207"/>
        <v>0</v>
      </c>
      <c r="AF1324">
        <f t="shared" si="208"/>
        <v>0</v>
      </c>
      <c r="AG1324">
        <f t="shared" si="209"/>
        <v>0</v>
      </c>
      <c r="AH1324">
        <f t="shared" si="210"/>
        <v>0</v>
      </c>
      <c r="AJ1324" s="9">
        <v>91073</v>
      </c>
      <c r="AK1324" t="s">
        <v>7015</v>
      </c>
      <c r="AL1324" t="s">
        <v>7016</v>
      </c>
      <c r="AM1324" t="s">
        <v>7017</v>
      </c>
      <c r="AN1324" t="s">
        <v>7018</v>
      </c>
    </row>
    <row r="1325" spans="1:40" x14ac:dyDescent="0.3">
      <c r="A1325" t="s">
        <v>1276</v>
      </c>
      <c r="B1325" t="s">
        <v>1286</v>
      </c>
      <c r="C1325" s="10">
        <v>815985</v>
      </c>
      <c r="D1325">
        <v>19</v>
      </c>
      <c r="E1325">
        <v>23</v>
      </c>
      <c r="F1325">
        <v>62</v>
      </c>
      <c r="G1325">
        <v>43</v>
      </c>
      <c r="H1325">
        <v>0</v>
      </c>
      <c r="I1325">
        <v>46.8</v>
      </c>
      <c r="J1325">
        <v>-0.8</v>
      </c>
      <c r="K1325">
        <v>43.5</v>
      </c>
      <c r="L1325">
        <v>-0.5</v>
      </c>
      <c r="M1325">
        <v>77.900000000000006</v>
      </c>
      <c r="N1325">
        <v>0.5</v>
      </c>
      <c r="O1325">
        <v>37.200000000000003</v>
      </c>
      <c r="P1325">
        <v>0.2</v>
      </c>
      <c r="U1325" t="s">
        <v>1276</v>
      </c>
      <c r="V1325">
        <f t="shared" si="201"/>
        <v>815985</v>
      </c>
      <c r="W1325" t="str">
        <f t="shared" si="202"/>
        <v>École catholique St-Jude</v>
      </c>
      <c r="X1325" t="str">
        <f>VLOOKUP($C1325,$AJ$3:$AN$4906,3,FALSE)</f>
        <v>255 Dixon rue</v>
      </c>
      <c r="Y1325" t="str">
        <f>VLOOKUP($C1325,$AJ$3:$AN$4906,4,FALSE)</f>
        <v>Porcupine</v>
      </c>
      <c r="Z1325" t="str">
        <f>VLOOKUP($C1325,$AJ$3:$AN$4906,5,FALSE)</f>
        <v>P0N1C0</v>
      </c>
      <c r="AA1325">
        <f t="shared" si="203"/>
        <v>46.8</v>
      </c>
      <c r="AB1325">
        <f t="shared" si="204"/>
        <v>-0.8</v>
      </c>
      <c r="AC1325">
        <f t="shared" si="205"/>
        <v>43.5</v>
      </c>
      <c r="AD1325">
        <f t="shared" si="206"/>
        <v>-0.5</v>
      </c>
      <c r="AE1325">
        <f t="shared" si="207"/>
        <v>77.900000000000006</v>
      </c>
      <c r="AF1325">
        <f t="shared" si="208"/>
        <v>0.5</v>
      </c>
      <c r="AG1325">
        <f t="shared" si="209"/>
        <v>37.200000000000003</v>
      </c>
      <c r="AH1325">
        <f t="shared" si="210"/>
        <v>0.2</v>
      </c>
      <c r="AJ1325" s="9">
        <v>123838</v>
      </c>
      <c r="AK1325" t="s">
        <v>6487</v>
      </c>
      <c r="AL1325" t="s">
        <v>7019</v>
      </c>
      <c r="AM1325" t="s">
        <v>4256</v>
      </c>
      <c r="AN1325" t="s">
        <v>7020</v>
      </c>
    </row>
    <row r="1326" spans="1:40" x14ac:dyDescent="0.3">
      <c r="A1326" t="s">
        <v>1276</v>
      </c>
      <c r="B1326" t="s">
        <v>1287</v>
      </c>
      <c r="C1326" s="10">
        <v>819107</v>
      </c>
      <c r="D1326">
        <v>24</v>
      </c>
      <c r="E1326">
        <v>10</v>
      </c>
      <c r="G1326">
        <v>110</v>
      </c>
      <c r="H1326">
        <v>0</v>
      </c>
      <c r="M1326">
        <v>88.6</v>
      </c>
      <c r="N1326">
        <v>1.1000000000000001</v>
      </c>
      <c r="O1326">
        <v>45.5</v>
      </c>
      <c r="P1326">
        <v>0.3</v>
      </c>
      <c r="U1326" t="s">
        <v>1276</v>
      </c>
      <c r="V1326">
        <f t="shared" si="201"/>
        <v>819107</v>
      </c>
      <c r="W1326" t="str">
        <f t="shared" si="202"/>
        <v>École catholique St-Louis (Hearst)</v>
      </c>
      <c r="X1326" t="str">
        <f>VLOOKUP($C1326,$AJ$3:$AN$4906,3,FALSE)</f>
        <v>1007 Edward rue</v>
      </c>
      <c r="Y1326" t="str">
        <f>VLOOKUP($C1326,$AJ$3:$AN$4906,4,FALSE)</f>
        <v>Hearst</v>
      </c>
      <c r="Z1326" t="str">
        <f>VLOOKUP($C1326,$AJ$3:$AN$4906,5,FALSE)</f>
        <v>P0L1N0</v>
      </c>
      <c r="AA1326">
        <f t="shared" si="203"/>
        <v>0</v>
      </c>
      <c r="AB1326">
        <f t="shared" si="204"/>
        <v>0</v>
      </c>
      <c r="AC1326">
        <f t="shared" si="205"/>
        <v>0</v>
      </c>
      <c r="AD1326">
        <f t="shared" si="206"/>
        <v>0</v>
      </c>
      <c r="AE1326">
        <f t="shared" si="207"/>
        <v>88.6</v>
      </c>
      <c r="AF1326">
        <f t="shared" si="208"/>
        <v>1.1000000000000001</v>
      </c>
      <c r="AG1326">
        <f t="shared" si="209"/>
        <v>45.5</v>
      </c>
      <c r="AH1326">
        <f t="shared" si="210"/>
        <v>0.3</v>
      </c>
      <c r="AJ1326" s="9">
        <v>134880</v>
      </c>
      <c r="AK1326" t="s">
        <v>7021</v>
      </c>
      <c r="AL1326" t="s">
        <v>7022</v>
      </c>
      <c r="AM1326" t="s">
        <v>4256</v>
      </c>
      <c r="AN1326" t="s">
        <v>7023</v>
      </c>
    </row>
    <row r="1327" spans="1:40" x14ac:dyDescent="0.3">
      <c r="A1327" t="s">
        <v>1276</v>
      </c>
      <c r="B1327" t="s">
        <v>1288</v>
      </c>
      <c r="C1327" s="10">
        <v>835358</v>
      </c>
      <c r="D1327">
        <v>22</v>
      </c>
      <c r="E1327">
        <v>20</v>
      </c>
      <c r="F1327">
        <v>130</v>
      </c>
      <c r="G1327">
        <v>122</v>
      </c>
      <c r="H1327">
        <v>0</v>
      </c>
      <c r="I1327">
        <v>75</v>
      </c>
      <c r="J1327">
        <v>1.3</v>
      </c>
      <c r="K1327">
        <v>78.5</v>
      </c>
      <c r="L1327">
        <v>2.2999999999999998</v>
      </c>
      <c r="M1327">
        <v>84.4</v>
      </c>
      <c r="N1327">
        <v>1.2</v>
      </c>
      <c r="O1327">
        <v>43.4</v>
      </c>
      <c r="P1327">
        <v>0.6</v>
      </c>
      <c r="U1327" t="s">
        <v>1276</v>
      </c>
      <c r="V1327">
        <f t="shared" si="201"/>
        <v>835358</v>
      </c>
      <c r="W1327" t="str">
        <f t="shared" si="202"/>
        <v>École catholique Saint-Michel</v>
      </c>
      <c r="X1327" t="str">
        <f>VLOOKUP($C1327,$AJ$3:$AN$4906,3,FALSE)</f>
        <v>998075 11 Nord route</v>
      </c>
      <c r="Y1327" t="str">
        <f>VLOOKUP($C1327,$AJ$3:$AN$4906,4,FALSE)</f>
        <v>New Liskeard</v>
      </c>
      <c r="Z1327" t="str">
        <f>VLOOKUP($C1327,$AJ$3:$AN$4906,5,FALSE)</f>
        <v>P0J1P0</v>
      </c>
      <c r="AA1327">
        <f t="shared" si="203"/>
        <v>75</v>
      </c>
      <c r="AB1327">
        <f t="shared" si="204"/>
        <v>1.3</v>
      </c>
      <c r="AC1327">
        <f t="shared" si="205"/>
        <v>78.5</v>
      </c>
      <c r="AD1327">
        <f t="shared" si="206"/>
        <v>2.2999999999999998</v>
      </c>
      <c r="AE1327">
        <f t="shared" si="207"/>
        <v>84.4</v>
      </c>
      <c r="AF1327">
        <f t="shared" si="208"/>
        <v>1.2</v>
      </c>
      <c r="AG1327">
        <f t="shared" si="209"/>
        <v>43.4</v>
      </c>
      <c r="AH1327">
        <f t="shared" si="210"/>
        <v>0.6</v>
      </c>
      <c r="AJ1327" s="9">
        <v>142948</v>
      </c>
      <c r="AK1327" t="s">
        <v>7024</v>
      </c>
      <c r="AL1327" t="s">
        <v>7025</v>
      </c>
      <c r="AM1327" t="s">
        <v>4256</v>
      </c>
      <c r="AN1327" t="s">
        <v>7026</v>
      </c>
    </row>
    <row r="1328" spans="1:40" x14ac:dyDescent="0.3">
      <c r="A1328" t="s">
        <v>1276</v>
      </c>
      <c r="B1328" t="s">
        <v>1289</v>
      </c>
      <c r="C1328" s="10">
        <v>785466</v>
      </c>
      <c r="D1328">
        <v>12</v>
      </c>
      <c r="E1328">
        <v>17</v>
      </c>
      <c r="F1328">
        <v>31</v>
      </c>
      <c r="H1328">
        <v>0</v>
      </c>
      <c r="I1328">
        <v>62.9</v>
      </c>
      <c r="J1328">
        <v>0.6</v>
      </c>
      <c r="K1328">
        <v>64.5</v>
      </c>
      <c r="L1328">
        <v>1.3</v>
      </c>
      <c r="U1328" t="s">
        <v>1276</v>
      </c>
      <c r="V1328">
        <f t="shared" si="201"/>
        <v>785466</v>
      </c>
      <c r="W1328" t="str">
        <f t="shared" si="202"/>
        <v>École catholique Sainte-Croix</v>
      </c>
      <c r="X1328" t="str">
        <f>VLOOKUP($C1328,$AJ$3:$AN$4906,3,FALSE)</f>
        <v>304 Rorke avenue</v>
      </c>
      <c r="Y1328" t="str">
        <f>VLOOKUP($C1328,$AJ$3:$AN$4906,4,FALSE)</f>
        <v>Haileybury</v>
      </c>
      <c r="Z1328" t="str">
        <f>VLOOKUP($C1328,$AJ$3:$AN$4906,5,FALSE)</f>
        <v>P0J1K0</v>
      </c>
      <c r="AA1328">
        <f t="shared" si="203"/>
        <v>62.9</v>
      </c>
      <c r="AB1328">
        <f t="shared" si="204"/>
        <v>0.6</v>
      </c>
      <c r="AC1328">
        <f t="shared" si="205"/>
        <v>64.5</v>
      </c>
      <c r="AD1328">
        <f t="shared" si="206"/>
        <v>1.3</v>
      </c>
      <c r="AE1328">
        <f t="shared" si="207"/>
        <v>0</v>
      </c>
      <c r="AF1328">
        <f t="shared" si="208"/>
        <v>0</v>
      </c>
      <c r="AG1328">
        <f t="shared" si="209"/>
        <v>0</v>
      </c>
      <c r="AH1328">
        <f t="shared" si="210"/>
        <v>0</v>
      </c>
      <c r="AJ1328" s="9">
        <v>590984</v>
      </c>
      <c r="AK1328" t="s">
        <v>793</v>
      </c>
      <c r="AL1328" t="s">
        <v>7027</v>
      </c>
      <c r="AM1328" t="s">
        <v>4256</v>
      </c>
      <c r="AN1328" t="s">
        <v>7028</v>
      </c>
    </row>
    <row r="1329" spans="1:40" x14ac:dyDescent="0.3">
      <c r="A1329" t="s">
        <v>1276</v>
      </c>
      <c r="B1329" t="s">
        <v>1290</v>
      </c>
      <c r="C1329" s="10">
        <v>863823</v>
      </c>
      <c r="D1329">
        <v>11</v>
      </c>
      <c r="E1329">
        <v>22</v>
      </c>
      <c r="F1329">
        <v>42</v>
      </c>
      <c r="G1329">
        <v>12</v>
      </c>
      <c r="H1329">
        <v>0</v>
      </c>
      <c r="O1329">
        <v>25</v>
      </c>
      <c r="U1329" t="s">
        <v>1276</v>
      </c>
      <c r="V1329">
        <f t="shared" si="201"/>
        <v>863823</v>
      </c>
      <c r="W1329" t="str">
        <f t="shared" si="202"/>
        <v>École catholique Sts-Martyrs-Canadiens</v>
      </c>
      <c r="X1329" t="str">
        <f>VLOOKUP($C1329,$AJ$3:$AN$4906,3,FALSE)</f>
        <v>425 Teefy rue</v>
      </c>
      <c r="Y1329" t="str">
        <f>VLOOKUP($C1329,$AJ$3:$AN$4906,4,FALSE)</f>
        <v>Iroquois Falls</v>
      </c>
      <c r="Z1329" t="str">
        <f>VLOOKUP($C1329,$AJ$3:$AN$4906,5,FALSE)</f>
        <v>P0K1G0</v>
      </c>
      <c r="AA1329">
        <f t="shared" si="203"/>
        <v>0</v>
      </c>
      <c r="AB1329">
        <f t="shared" si="204"/>
        <v>0</v>
      </c>
      <c r="AC1329">
        <f t="shared" si="205"/>
        <v>0</v>
      </c>
      <c r="AD1329">
        <f t="shared" si="206"/>
        <v>0</v>
      </c>
      <c r="AE1329">
        <f t="shared" si="207"/>
        <v>0</v>
      </c>
      <c r="AF1329">
        <f t="shared" si="208"/>
        <v>0</v>
      </c>
      <c r="AG1329">
        <f t="shared" si="209"/>
        <v>25</v>
      </c>
      <c r="AH1329">
        <f t="shared" si="210"/>
        <v>0</v>
      </c>
      <c r="AJ1329" s="9">
        <v>362379</v>
      </c>
      <c r="AK1329" t="s">
        <v>7029</v>
      </c>
      <c r="AL1329" t="s">
        <v>7030</v>
      </c>
      <c r="AM1329" t="s">
        <v>7031</v>
      </c>
      <c r="AN1329" t="s">
        <v>7032</v>
      </c>
    </row>
    <row r="1330" spans="1:40" x14ac:dyDescent="0.3">
      <c r="A1330" t="s">
        <v>1276</v>
      </c>
      <c r="B1330" t="s">
        <v>1291</v>
      </c>
      <c r="C1330" s="10">
        <v>705322</v>
      </c>
      <c r="D1330">
        <v>23</v>
      </c>
      <c r="E1330">
        <v>27</v>
      </c>
      <c r="G1330">
        <v>119</v>
      </c>
      <c r="H1330">
        <v>0</v>
      </c>
      <c r="M1330">
        <v>66.8</v>
      </c>
      <c r="N1330">
        <v>-0.6</v>
      </c>
      <c r="O1330">
        <v>20.2</v>
      </c>
      <c r="P1330">
        <v>-1.1000000000000001</v>
      </c>
      <c r="U1330" t="s">
        <v>1276</v>
      </c>
      <c r="V1330">
        <f t="shared" si="201"/>
        <v>705322</v>
      </c>
      <c r="W1330" t="str">
        <f t="shared" si="202"/>
        <v>École catholique Sacré-Coeur (Timmins)</v>
      </c>
      <c r="X1330" t="str">
        <f>VLOOKUP($C1330,$AJ$3:$AN$4906,3,FALSE)</f>
        <v>560 Dieppe rue</v>
      </c>
      <c r="Y1330" t="str">
        <f>VLOOKUP($C1330,$AJ$3:$AN$4906,4,FALSE)</f>
        <v>Timmins</v>
      </c>
      <c r="Z1330" t="str">
        <f>VLOOKUP($C1330,$AJ$3:$AN$4906,5,FALSE)</f>
        <v>P4N7N4</v>
      </c>
      <c r="AA1330">
        <f t="shared" si="203"/>
        <v>0</v>
      </c>
      <c r="AB1330">
        <f t="shared" si="204"/>
        <v>0</v>
      </c>
      <c r="AC1330">
        <f t="shared" si="205"/>
        <v>0</v>
      </c>
      <c r="AD1330">
        <f t="shared" si="206"/>
        <v>0</v>
      </c>
      <c r="AE1330">
        <f t="shared" si="207"/>
        <v>66.8</v>
      </c>
      <c r="AF1330">
        <f t="shared" si="208"/>
        <v>-0.6</v>
      </c>
      <c r="AG1330">
        <f t="shared" si="209"/>
        <v>20.2</v>
      </c>
      <c r="AH1330">
        <f t="shared" si="210"/>
        <v>-1.1000000000000001</v>
      </c>
      <c r="AJ1330" s="9">
        <v>435872</v>
      </c>
      <c r="AK1330" t="s">
        <v>795</v>
      </c>
      <c r="AL1330" t="s">
        <v>7033</v>
      </c>
      <c r="AM1330" t="s">
        <v>4256</v>
      </c>
      <c r="AN1330" t="s">
        <v>7034</v>
      </c>
    </row>
    <row r="1331" spans="1:40" x14ac:dyDescent="0.3">
      <c r="A1331" t="s">
        <v>1292</v>
      </c>
      <c r="B1331" t="s">
        <v>1293</v>
      </c>
      <c r="C1331" s="10">
        <v>705225</v>
      </c>
      <c r="D1331">
        <v>17</v>
      </c>
      <c r="E1331">
        <v>14</v>
      </c>
      <c r="F1331">
        <v>61</v>
      </c>
      <c r="G1331">
        <v>53</v>
      </c>
      <c r="H1331">
        <v>0</v>
      </c>
      <c r="I1331">
        <v>62.3</v>
      </c>
      <c r="J1331">
        <v>0.2</v>
      </c>
      <c r="K1331">
        <v>57.4</v>
      </c>
      <c r="L1331">
        <v>0.3</v>
      </c>
      <c r="U1331" t="s">
        <v>1292</v>
      </c>
      <c r="V1331">
        <f t="shared" si="201"/>
        <v>705225</v>
      </c>
      <c r="W1331" t="str">
        <f t="shared" si="202"/>
        <v>École élémentaire catholique Curé-Labrosse</v>
      </c>
      <c r="X1331" t="str">
        <f>VLOOKUP($C1331,$AJ$3:$AN$4906,3,FALSE)</f>
        <v>5050 Fatima rue</v>
      </c>
      <c r="Y1331" t="str">
        <f>VLOOKUP($C1331,$AJ$3:$AN$4906,4,FALSE)</f>
        <v>St-Eugène</v>
      </c>
      <c r="Z1331" t="str">
        <f>VLOOKUP($C1331,$AJ$3:$AN$4906,5,FALSE)</f>
        <v>K0B1P0</v>
      </c>
      <c r="AA1331">
        <f t="shared" si="203"/>
        <v>62.3</v>
      </c>
      <c r="AB1331">
        <f t="shared" si="204"/>
        <v>0.2</v>
      </c>
      <c r="AC1331">
        <f t="shared" si="205"/>
        <v>57.4</v>
      </c>
      <c r="AD1331">
        <f t="shared" si="206"/>
        <v>0.3</v>
      </c>
      <c r="AE1331">
        <f t="shared" si="207"/>
        <v>0</v>
      </c>
      <c r="AF1331">
        <f t="shared" si="208"/>
        <v>0</v>
      </c>
      <c r="AG1331">
        <f t="shared" si="209"/>
        <v>0</v>
      </c>
      <c r="AH1331">
        <f t="shared" si="210"/>
        <v>0</v>
      </c>
      <c r="AJ1331" s="9">
        <v>164690</v>
      </c>
      <c r="AK1331" t="s">
        <v>7035</v>
      </c>
      <c r="AL1331" t="s">
        <v>7036</v>
      </c>
      <c r="AM1331" t="s">
        <v>4256</v>
      </c>
      <c r="AN1331" t="s">
        <v>7037</v>
      </c>
    </row>
    <row r="1332" spans="1:40" x14ac:dyDescent="0.3">
      <c r="A1332" t="s">
        <v>1292</v>
      </c>
      <c r="B1332" t="s">
        <v>1294</v>
      </c>
      <c r="C1332" s="10">
        <v>698202</v>
      </c>
      <c r="D1332">
        <v>29</v>
      </c>
      <c r="E1332">
        <v>20</v>
      </c>
      <c r="G1332">
        <v>10</v>
      </c>
      <c r="H1332">
        <v>0</v>
      </c>
      <c r="O1332">
        <v>100</v>
      </c>
      <c r="U1332" t="s">
        <v>1292</v>
      </c>
      <c r="V1332">
        <f t="shared" si="201"/>
        <v>698202</v>
      </c>
      <c r="W1332" t="str">
        <f t="shared" si="202"/>
        <v>École élémentaire catholique Du Rosaire</v>
      </c>
      <c r="X1332" t="str">
        <f>VLOOKUP($C1332,$AJ$3:$AN$4906,3,FALSE)</f>
        <v>2410 du Lac chemin</v>
      </c>
      <c r="Y1332" t="str">
        <f>VLOOKUP($C1332,$AJ$3:$AN$4906,4,FALSE)</f>
        <v>St-Pascal-Baylon</v>
      </c>
      <c r="Z1332" t="str">
        <f>VLOOKUP($C1332,$AJ$3:$AN$4906,5,FALSE)</f>
        <v>K0A3N0</v>
      </c>
      <c r="AA1332">
        <f t="shared" si="203"/>
        <v>0</v>
      </c>
      <c r="AB1332">
        <f t="shared" si="204"/>
        <v>0</v>
      </c>
      <c r="AC1332">
        <f t="shared" si="205"/>
        <v>0</v>
      </c>
      <c r="AD1332">
        <f t="shared" si="206"/>
        <v>0</v>
      </c>
      <c r="AE1332">
        <f t="shared" si="207"/>
        <v>0</v>
      </c>
      <c r="AF1332">
        <f t="shared" si="208"/>
        <v>0</v>
      </c>
      <c r="AG1332">
        <f t="shared" si="209"/>
        <v>100</v>
      </c>
      <c r="AH1332">
        <f t="shared" si="210"/>
        <v>0</v>
      </c>
      <c r="AJ1332" s="9">
        <v>300500</v>
      </c>
      <c r="AK1332" t="s">
        <v>7038</v>
      </c>
      <c r="AL1332" t="s">
        <v>7039</v>
      </c>
      <c r="AM1332" t="s">
        <v>7040</v>
      </c>
      <c r="AN1332" t="s">
        <v>7041</v>
      </c>
    </row>
    <row r="1333" spans="1:40" x14ac:dyDescent="0.3">
      <c r="A1333" t="s">
        <v>1292</v>
      </c>
      <c r="B1333" t="s">
        <v>1295</v>
      </c>
      <c r="C1333" s="10">
        <v>725668</v>
      </c>
      <c r="D1333">
        <v>27</v>
      </c>
      <c r="E1333">
        <v>12</v>
      </c>
      <c r="F1333">
        <v>49</v>
      </c>
      <c r="G1333">
        <v>36</v>
      </c>
      <c r="H1333">
        <v>0</v>
      </c>
      <c r="I1333">
        <v>58.2</v>
      </c>
      <c r="J1333">
        <v>-0.4</v>
      </c>
      <c r="K1333">
        <v>55.1</v>
      </c>
      <c r="L1333">
        <v>-0.2</v>
      </c>
      <c r="M1333">
        <v>65.3</v>
      </c>
      <c r="N1333">
        <v>-1.3</v>
      </c>
      <c r="O1333">
        <v>13.9</v>
      </c>
      <c r="P1333">
        <v>-2.2000000000000002</v>
      </c>
      <c r="U1333" t="s">
        <v>1292</v>
      </c>
      <c r="V1333">
        <f t="shared" si="201"/>
        <v>725668</v>
      </c>
      <c r="W1333" t="str">
        <f t="shared" si="202"/>
        <v>École élémentaire catholique La Source</v>
      </c>
      <c r="X1333" t="str">
        <f>VLOOKUP($C1333,$AJ$3:$AN$4906,3,FALSE)</f>
        <v>17095 McLean chemin 1</v>
      </c>
      <c r="Y1333" t="str">
        <f>VLOOKUP($C1333,$AJ$3:$AN$4906,4,FALSE)</f>
        <v>Moose Creek</v>
      </c>
      <c r="Z1333" t="str">
        <f>VLOOKUP($C1333,$AJ$3:$AN$4906,5,FALSE)</f>
        <v>K0C1W0</v>
      </c>
      <c r="AA1333">
        <f t="shared" si="203"/>
        <v>58.2</v>
      </c>
      <c r="AB1333">
        <f t="shared" si="204"/>
        <v>-0.4</v>
      </c>
      <c r="AC1333">
        <f t="shared" si="205"/>
        <v>55.1</v>
      </c>
      <c r="AD1333">
        <f t="shared" si="206"/>
        <v>-0.2</v>
      </c>
      <c r="AE1333">
        <f t="shared" si="207"/>
        <v>65.3</v>
      </c>
      <c r="AF1333">
        <f t="shared" si="208"/>
        <v>-1.3</v>
      </c>
      <c r="AG1333">
        <f t="shared" si="209"/>
        <v>13.9</v>
      </c>
      <c r="AH1333">
        <f t="shared" si="210"/>
        <v>-2.2000000000000002</v>
      </c>
      <c r="AJ1333" s="9">
        <v>920100</v>
      </c>
      <c r="AK1333" t="s">
        <v>7042</v>
      </c>
      <c r="AL1333" t="s">
        <v>7043</v>
      </c>
      <c r="AM1333" t="s">
        <v>7040</v>
      </c>
      <c r="AN1333" t="s">
        <v>7044</v>
      </c>
    </row>
    <row r="1334" spans="1:40" x14ac:dyDescent="0.3">
      <c r="A1334" t="s">
        <v>1292</v>
      </c>
      <c r="B1334" t="s">
        <v>1296</v>
      </c>
      <c r="C1334" s="10">
        <v>861367</v>
      </c>
      <c r="D1334">
        <v>25</v>
      </c>
      <c r="E1334">
        <v>24</v>
      </c>
      <c r="F1334">
        <v>148</v>
      </c>
      <c r="G1334">
        <v>144</v>
      </c>
      <c r="H1334">
        <v>0</v>
      </c>
      <c r="I1334">
        <v>72.599999999999994</v>
      </c>
      <c r="J1334">
        <v>1.2</v>
      </c>
      <c r="K1334">
        <v>68.2</v>
      </c>
      <c r="L1334">
        <v>1.5</v>
      </c>
      <c r="M1334">
        <v>81.900000000000006</v>
      </c>
      <c r="N1334">
        <v>1</v>
      </c>
      <c r="O1334">
        <v>41</v>
      </c>
      <c r="P1334">
        <v>0.4</v>
      </c>
      <c r="U1334" t="s">
        <v>1292</v>
      </c>
      <c r="V1334">
        <f t="shared" si="201"/>
        <v>861367</v>
      </c>
      <c r="W1334" t="str">
        <f t="shared" si="202"/>
        <v>École élémentaire catholique Marie-Tanguay</v>
      </c>
      <c r="X1334" t="str">
        <f>VLOOKUP($C1334,$AJ$3:$AN$4906,3,FALSE)</f>
        <v>1500 Holy Cross boulevard</v>
      </c>
      <c r="Y1334" t="str">
        <f>VLOOKUP($C1334,$AJ$3:$AN$4906,4,FALSE)</f>
        <v>Cornwall</v>
      </c>
      <c r="Z1334" t="str">
        <f>VLOOKUP($C1334,$AJ$3:$AN$4906,5,FALSE)</f>
        <v>K6H2X1</v>
      </c>
      <c r="AA1334">
        <f t="shared" si="203"/>
        <v>72.599999999999994</v>
      </c>
      <c r="AB1334">
        <f t="shared" si="204"/>
        <v>1.2</v>
      </c>
      <c r="AC1334">
        <f t="shared" si="205"/>
        <v>68.2</v>
      </c>
      <c r="AD1334">
        <f t="shared" si="206"/>
        <v>1.5</v>
      </c>
      <c r="AE1334">
        <f t="shared" si="207"/>
        <v>81.900000000000006</v>
      </c>
      <c r="AF1334">
        <f t="shared" si="208"/>
        <v>1</v>
      </c>
      <c r="AG1334">
        <f t="shared" si="209"/>
        <v>41</v>
      </c>
      <c r="AH1334">
        <f t="shared" si="210"/>
        <v>0.4</v>
      </c>
      <c r="AJ1334" s="9">
        <v>909440</v>
      </c>
      <c r="AK1334" t="s">
        <v>7045</v>
      </c>
      <c r="AL1334" t="s">
        <v>7046</v>
      </c>
      <c r="AM1334" t="s">
        <v>7017</v>
      </c>
      <c r="AN1334" t="s">
        <v>7047</v>
      </c>
    </row>
    <row r="1335" spans="1:40" x14ac:dyDescent="0.3">
      <c r="A1335" t="s">
        <v>1292</v>
      </c>
      <c r="B1335" t="s">
        <v>1297</v>
      </c>
      <c r="C1335" s="10">
        <v>737208</v>
      </c>
      <c r="D1335">
        <v>16</v>
      </c>
      <c r="E1335">
        <v>27</v>
      </c>
      <c r="F1335">
        <v>102</v>
      </c>
      <c r="G1335">
        <v>115</v>
      </c>
      <c r="H1335">
        <v>0</v>
      </c>
      <c r="I1335">
        <v>59.8</v>
      </c>
      <c r="J1335">
        <v>0.5</v>
      </c>
      <c r="K1335">
        <v>68.599999999999994</v>
      </c>
      <c r="L1335">
        <v>2</v>
      </c>
      <c r="M1335">
        <v>75.2</v>
      </c>
      <c r="N1335">
        <v>0.6</v>
      </c>
      <c r="O1335">
        <v>34.799999999999997</v>
      </c>
      <c r="P1335">
        <v>0.3</v>
      </c>
      <c r="U1335" t="s">
        <v>1292</v>
      </c>
      <c r="V1335">
        <f t="shared" si="201"/>
        <v>737208</v>
      </c>
      <c r="W1335" t="str">
        <f t="shared" si="202"/>
        <v>École élémentaire catholique Notre-Dame</v>
      </c>
      <c r="X1335" t="str">
        <f>VLOOKUP($C1335,$AJ$3:$AN$4906,3,FALSE)</f>
        <v>420 15e Ouest rue</v>
      </c>
      <c r="Y1335" t="str">
        <f>VLOOKUP($C1335,$AJ$3:$AN$4906,4,FALSE)</f>
        <v>Cornwall</v>
      </c>
      <c r="Z1335" t="str">
        <f>VLOOKUP($C1335,$AJ$3:$AN$4906,5,FALSE)</f>
        <v>K6J3K5</v>
      </c>
      <c r="AA1335">
        <f t="shared" si="203"/>
        <v>59.8</v>
      </c>
      <c r="AB1335">
        <f t="shared" si="204"/>
        <v>0.5</v>
      </c>
      <c r="AC1335">
        <f t="shared" si="205"/>
        <v>68.599999999999994</v>
      </c>
      <c r="AD1335">
        <f t="shared" si="206"/>
        <v>2</v>
      </c>
      <c r="AE1335">
        <f t="shared" si="207"/>
        <v>75.2</v>
      </c>
      <c r="AF1335">
        <f t="shared" si="208"/>
        <v>0.6</v>
      </c>
      <c r="AG1335">
        <f t="shared" si="209"/>
        <v>34.799999999999997</v>
      </c>
      <c r="AH1335">
        <f t="shared" si="210"/>
        <v>0.3</v>
      </c>
      <c r="AJ1335" s="9">
        <v>334012</v>
      </c>
      <c r="AK1335" t="s">
        <v>796</v>
      </c>
      <c r="AL1335" t="s">
        <v>7048</v>
      </c>
      <c r="AM1335" t="s">
        <v>7017</v>
      </c>
      <c r="AN1335" t="s">
        <v>7049</v>
      </c>
    </row>
    <row r="1336" spans="1:40" x14ac:dyDescent="0.3">
      <c r="A1336" t="s">
        <v>1292</v>
      </c>
      <c r="B1336" t="s">
        <v>1298</v>
      </c>
      <c r="C1336" s="10">
        <v>707465</v>
      </c>
      <c r="D1336">
        <v>27</v>
      </c>
      <c r="E1336">
        <v>18</v>
      </c>
      <c r="F1336">
        <v>55</v>
      </c>
      <c r="H1336">
        <v>0</v>
      </c>
      <c r="I1336">
        <v>44.5</v>
      </c>
      <c r="J1336">
        <v>-1.4</v>
      </c>
      <c r="K1336">
        <v>47.3</v>
      </c>
      <c r="L1336">
        <v>-0.7</v>
      </c>
      <c r="U1336" t="s">
        <v>1292</v>
      </c>
      <c r="V1336">
        <f t="shared" si="201"/>
        <v>707465</v>
      </c>
      <c r="W1336" t="str">
        <f t="shared" si="202"/>
        <v>École élémentaire catholique Notre-Dame-du-Rosaire</v>
      </c>
      <c r="X1336" t="str">
        <f>VLOOKUP($C1336,$AJ$3:$AN$4906,3,FALSE)</f>
        <v>9 Ouest concession</v>
      </c>
      <c r="Y1336" t="str">
        <f>VLOOKUP($C1336,$AJ$3:$AN$4906,4,FALSE)</f>
        <v>Crysler</v>
      </c>
      <c r="Z1336" t="str">
        <f>VLOOKUP($C1336,$AJ$3:$AN$4906,5,FALSE)</f>
        <v>K0A1R0</v>
      </c>
      <c r="AA1336">
        <f t="shared" si="203"/>
        <v>44.5</v>
      </c>
      <c r="AB1336">
        <f t="shared" si="204"/>
        <v>-1.4</v>
      </c>
      <c r="AC1336">
        <f t="shared" si="205"/>
        <v>47.3</v>
      </c>
      <c r="AD1336">
        <f t="shared" si="206"/>
        <v>-0.7</v>
      </c>
      <c r="AE1336">
        <f t="shared" si="207"/>
        <v>0</v>
      </c>
      <c r="AF1336">
        <f t="shared" si="208"/>
        <v>0</v>
      </c>
      <c r="AG1336">
        <f t="shared" si="209"/>
        <v>0</v>
      </c>
      <c r="AH1336">
        <f t="shared" si="210"/>
        <v>0</v>
      </c>
      <c r="AJ1336" s="9">
        <v>222119</v>
      </c>
      <c r="AK1336" t="s">
        <v>7050</v>
      </c>
      <c r="AL1336" t="s">
        <v>7051</v>
      </c>
      <c r="AM1336" t="s">
        <v>4256</v>
      </c>
      <c r="AN1336" t="s">
        <v>7052</v>
      </c>
    </row>
    <row r="1337" spans="1:40" x14ac:dyDescent="0.3">
      <c r="A1337" t="s">
        <v>1292</v>
      </c>
      <c r="B1337" t="s">
        <v>1299</v>
      </c>
      <c r="C1337" s="10">
        <v>750034</v>
      </c>
      <c r="D1337">
        <v>17</v>
      </c>
      <c r="E1337">
        <v>38</v>
      </c>
      <c r="F1337">
        <v>56</v>
      </c>
      <c r="G1337">
        <v>94</v>
      </c>
      <c r="H1337">
        <v>0</v>
      </c>
      <c r="I1337">
        <v>54.5</v>
      </c>
      <c r="J1337">
        <v>0.4</v>
      </c>
      <c r="K1337">
        <v>37.5</v>
      </c>
      <c r="L1337">
        <v>-0.2</v>
      </c>
      <c r="M1337">
        <v>72.3</v>
      </c>
      <c r="N1337">
        <v>0.8</v>
      </c>
      <c r="O1337">
        <v>29.8</v>
      </c>
      <c r="P1337">
        <v>0.1</v>
      </c>
      <c r="U1337" t="s">
        <v>1292</v>
      </c>
      <c r="V1337">
        <f t="shared" si="201"/>
        <v>750034</v>
      </c>
      <c r="W1337" t="str">
        <f t="shared" si="202"/>
        <v>École élémentaire catholique Paul VI</v>
      </c>
      <c r="X1337" t="str">
        <f>VLOOKUP($C1337,$AJ$3:$AN$4906,3,FALSE)</f>
        <v>500 Principale Est rue</v>
      </c>
      <c r="Y1337" t="str">
        <f>VLOOKUP($C1337,$AJ$3:$AN$4906,4,FALSE)</f>
        <v>Hawkesbury</v>
      </c>
      <c r="Z1337" t="str">
        <f>VLOOKUP($C1337,$AJ$3:$AN$4906,5,FALSE)</f>
        <v>K6A1A9</v>
      </c>
      <c r="AA1337">
        <f t="shared" si="203"/>
        <v>54.5</v>
      </c>
      <c r="AB1337">
        <f t="shared" si="204"/>
        <v>0.4</v>
      </c>
      <c r="AC1337">
        <f t="shared" si="205"/>
        <v>37.5</v>
      </c>
      <c r="AD1337">
        <f t="shared" si="206"/>
        <v>-0.2</v>
      </c>
      <c r="AE1337">
        <f t="shared" si="207"/>
        <v>72.3</v>
      </c>
      <c r="AF1337">
        <f t="shared" si="208"/>
        <v>0.8</v>
      </c>
      <c r="AG1337">
        <f t="shared" si="209"/>
        <v>29.8</v>
      </c>
      <c r="AH1337">
        <f t="shared" si="210"/>
        <v>0.1</v>
      </c>
      <c r="AJ1337" s="9">
        <v>201391</v>
      </c>
      <c r="AK1337" t="s">
        <v>7053</v>
      </c>
      <c r="AL1337" t="s">
        <v>7054</v>
      </c>
      <c r="AM1337" t="s">
        <v>4256</v>
      </c>
      <c r="AN1337" t="s">
        <v>7055</v>
      </c>
    </row>
    <row r="1338" spans="1:40" x14ac:dyDescent="0.3">
      <c r="A1338" t="s">
        <v>1292</v>
      </c>
      <c r="B1338" t="s">
        <v>1300</v>
      </c>
      <c r="C1338" s="10">
        <v>698075</v>
      </c>
      <c r="D1338">
        <v>24</v>
      </c>
      <c r="E1338">
        <v>15</v>
      </c>
      <c r="F1338">
        <v>77</v>
      </c>
      <c r="G1338">
        <v>63</v>
      </c>
      <c r="H1338">
        <v>0</v>
      </c>
      <c r="I1338">
        <v>77.900000000000006</v>
      </c>
      <c r="J1338">
        <v>1.2</v>
      </c>
      <c r="K1338">
        <v>75.3</v>
      </c>
      <c r="L1338">
        <v>1.7</v>
      </c>
      <c r="M1338">
        <v>95.2</v>
      </c>
      <c r="N1338">
        <v>1.9</v>
      </c>
      <c r="O1338">
        <v>85.7</v>
      </c>
      <c r="P1338">
        <v>3.6</v>
      </c>
      <c r="U1338" t="s">
        <v>1292</v>
      </c>
      <c r="V1338">
        <f t="shared" si="201"/>
        <v>698075</v>
      </c>
      <c r="W1338" t="str">
        <f t="shared" si="202"/>
        <v>École élémentaire catholique Sacré-Coeur</v>
      </c>
      <c r="X1338" t="str">
        <f>VLOOKUP($C1338,$AJ$3:$AN$4906,3,FALSE)</f>
        <v>2233 Dollard rue</v>
      </c>
      <c r="Y1338" t="str">
        <f>VLOOKUP($C1338,$AJ$3:$AN$4906,4,FALSE)</f>
        <v>Bourget</v>
      </c>
      <c r="Z1338" t="str">
        <f>VLOOKUP($C1338,$AJ$3:$AN$4906,5,FALSE)</f>
        <v>K0A1E0</v>
      </c>
      <c r="AA1338">
        <f t="shared" si="203"/>
        <v>77.900000000000006</v>
      </c>
      <c r="AB1338">
        <f t="shared" si="204"/>
        <v>1.2</v>
      </c>
      <c r="AC1338">
        <f t="shared" si="205"/>
        <v>75.3</v>
      </c>
      <c r="AD1338">
        <f t="shared" si="206"/>
        <v>1.7</v>
      </c>
      <c r="AE1338">
        <f t="shared" si="207"/>
        <v>95.2</v>
      </c>
      <c r="AF1338">
        <f t="shared" si="208"/>
        <v>1.9</v>
      </c>
      <c r="AG1338">
        <f t="shared" si="209"/>
        <v>85.7</v>
      </c>
      <c r="AH1338">
        <f t="shared" si="210"/>
        <v>3.6</v>
      </c>
      <c r="AJ1338" s="9">
        <v>203009</v>
      </c>
      <c r="AK1338" t="s">
        <v>7056</v>
      </c>
      <c r="AL1338" t="s">
        <v>7057</v>
      </c>
      <c r="AM1338" t="s">
        <v>4256</v>
      </c>
      <c r="AN1338" t="s">
        <v>7058</v>
      </c>
    </row>
    <row r="1339" spans="1:40" x14ac:dyDescent="0.3">
      <c r="A1339" t="s">
        <v>1292</v>
      </c>
      <c r="B1339" t="s">
        <v>1301</v>
      </c>
      <c r="C1339" s="10">
        <v>766321</v>
      </c>
      <c r="D1339">
        <v>41</v>
      </c>
      <c r="E1339">
        <v>13</v>
      </c>
      <c r="F1339">
        <v>32</v>
      </c>
      <c r="G1339">
        <v>10</v>
      </c>
      <c r="H1339">
        <v>0</v>
      </c>
      <c r="I1339">
        <v>76.599999999999994</v>
      </c>
      <c r="J1339">
        <v>0.6</v>
      </c>
      <c r="K1339">
        <v>71.900000000000006</v>
      </c>
      <c r="L1339">
        <v>0.7</v>
      </c>
      <c r="O1339">
        <v>50</v>
      </c>
      <c r="U1339" t="s">
        <v>1292</v>
      </c>
      <c r="V1339">
        <f t="shared" si="201"/>
        <v>766321</v>
      </c>
      <c r="W1339" t="str">
        <f t="shared" si="202"/>
        <v>École élémentaire catholique Saint-Albert</v>
      </c>
      <c r="X1339" t="str">
        <f>VLOOKUP($C1339,$AJ$3:$AN$4906,3,FALSE)</f>
        <v>116 Principale rue</v>
      </c>
      <c r="Y1339" t="str">
        <f>VLOOKUP($C1339,$AJ$3:$AN$4906,4,FALSE)</f>
        <v>St-Albert</v>
      </c>
      <c r="Z1339" t="str">
        <f>VLOOKUP($C1339,$AJ$3:$AN$4906,5,FALSE)</f>
        <v>K0A3C0</v>
      </c>
      <c r="AA1339">
        <f t="shared" si="203"/>
        <v>76.599999999999994</v>
      </c>
      <c r="AB1339">
        <f t="shared" si="204"/>
        <v>0.6</v>
      </c>
      <c r="AC1339">
        <f t="shared" si="205"/>
        <v>71.900000000000006</v>
      </c>
      <c r="AD1339">
        <f t="shared" si="206"/>
        <v>0.7</v>
      </c>
      <c r="AE1339">
        <f t="shared" si="207"/>
        <v>0</v>
      </c>
      <c r="AF1339">
        <f t="shared" si="208"/>
        <v>0</v>
      </c>
      <c r="AG1339">
        <f t="shared" si="209"/>
        <v>50</v>
      </c>
      <c r="AH1339">
        <f t="shared" si="210"/>
        <v>0</v>
      </c>
      <c r="AJ1339" s="9">
        <v>255311</v>
      </c>
      <c r="AK1339" t="s">
        <v>7059</v>
      </c>
      <c r="AL1339" t="s">
        <v>7060</v>
      </c>
      <c r="AM1339" t="s">
        <v>4256</v>
      </c>
      <c r="AN1339" t="s">
        <v>7061</v>
      </c>
    </row>
    <row r="1340" spans="1:40" x14ac:dyDescent="0.3">
      <c r="A1340" t="s">
        <v>1292</v>
      </c>
      <c r="B1340" t="s">
        <v>1302</v>
      </c>
      <c r="C1340" s="10">
        <v>795186</v>
      </c>
      <c r="D1340">
        <v>21</v>
      </c>
      <c r="E1340">
        <v>22</v>
      </c>
      <c r="F1340">
        <v>63</v>
      </c>
      <c r="H1340">
        <v>0</v>
      </c>
      <c r="I1340">
        <v>60.3</v>
      </c>
      <c r="J1340">
        <v>0.2</v>
      </c>
      <c r="K1340">
        <v>55.6</v>
      </c>
      <c r="L1340">
        <v>0.4</v>
      </c>
      <c r="U1340" t="s">
        <v>1292</v>
      </c>
      <c r="V1340">
        <f t="shared" si="201"/>
        <v>795186</v>
      </c>
      <c r="W1340" t="str">
        <f t="shared" si="202"/>
        <v>École élémentaire catholique Saint-Grégoire</v>
      </c>
      <c r="X1340" t="str">
        <f>VLOOKUP($C1340,$AJ$3:$AN$4906,3,FALSE)</f>
        <v>50 Home rue</v>
      </c>
      <c r="Y1340" t="str">
        <f>VLOOKUP($C1340,$AJ$3:$AN$4906,4,FALSE)</f>
        <v>Vankleek Hill</v>
      </c>
      <c r="Z1340" t="str">
        <f>VLOOKUP($C1340,$AJ$3:$AN$4906,5,FALSE)</f>
        <v>K0B1R0</v>
      </c>
      <c r="AA1340">
        <f t="shared" si="203"/>
        <v>60.3</v>
      </c>
      <c r="AB1340">
        <f t="shared" si="204"/>
        <v>0.2</v>
      </c>
      <c r="AC1340">
        <f t="shared" si="205"/>
        <v>55.6</v>
      </c>
      <c r="AD1340">
        <f t="shared" si="206"/>
        <v>0.4</v>
      </c>
      <c r="AE1340">
        <f t="shared" si="207"/>
        <v>0</v>
      </c>
      <c r="AF1340">
        <f t="shared" si="208"/>
        <v>0</v>
      </c>
      <c r="AG1340">
        <f t="shared" si="209"/>
        <v>0</v>
      </c>
      <c r="AH1340">
        <f t="shared" si="210"/>
        <v>0</v>
      </c>
      <c r="AJ1340" s="9">
        <v>911780</v>
      </c>
      <c r="AK1340" t="s">
        <v>7062</v>
      </c>
      <c r="AL1340" t="s">
        <v>7063</v>
      </c>
      <c r="AM1340" t="s">
        <v>5318</v>
      </c>
      <c r="AN1340" t="s">
        <v>7064</v>
      </c>
    </row>
    <row r="1341" spans="1:40" x14ac:dyDescent="0.3">
      <c r="A1341" t="s">
        <v>1292</v>
      </c>
      <c r="B1341" t="s">
        <v>1303</v>
      </c>
      <c r="C1341" s="10">
        <v>798304</v>
      </c>
      <c r="D1341">
        <v>23</v>
      </c>
      <c r="E1341">
        <v>15</v>
      </c>
      <c r="F1341">
        <v>58</v>
      </c>
      <c r="G1341">
        <v>57</v>
      </c>
      <c r="H1341">
        <v>0</v>
      </c>
      <c r="I1341">
        <v>74.099999999999994</v>
      </c>
      <c r="J1341">
        <v>0.9</v>
      </c>
      <c r="K1341">
        <v>67.2</v>
      </c>
      <c r="L1341">
        <v>1</v>
      </c>
      <c r="M1341">
        <v>90.4</v>
      </c>
      <c r="N1341">
        <v>1.6</v>
      </c>
      <c r="O1341">
        <v>75.400000000000006</v>
      </c>
      <c r="P1341">
        <v>2.9</v>
      </c>
      <c r="U1341" t="s">
        <v>1292</v>
      </c>
      <c r="V1341">
        <f t="shared" si="201"/>
        <v>798304</v>
      </c>
      <c r="W1341" t="str">
        <f t="shared" si="202"/>
        <v>École élémentaire catholique Saint-Isidore</v>
      </c>
      <c r="X1341" t="str">
        <f>VLOOKUP($C1341,$AJ$3:$AN$4906,3,FALSE)</f>
        <v>20 de l'École rue</v>
      </c>
      <c r="Y1341" t="str">
        <f>VLOOKUP($C1341,$AJ$3:$AN$4906,4,FALSE)</f>
        <v>St-Isidore</v>
      </c>
      <c r="Z1341" t="str">
        <f>VLOOKUP($C1341,$AJ$3:$AN$4906,5,FALSE)</f>
        <v>K0C2B0</v>
      </c>
      <c r="AA1341">
        <f t="shared" si="203"/>
        <v>74.099999999999994</v>
      </c>
      <c r="AB1341">
        <f t="shared" si="204"/>
        <v>0.9</v>
      </c>
      <c r="AC1341">
        <f t="shared" si="205"/>
        <v>67.2</v>
      </c>
      <c r="AD1341">
        <f t="shared" si="206"/>
        <v>1</v>
      </c>
      <c r="AE1341">
        <f t="shared" si="207"/>
        <v>90.4</v>
      </c>
      <c r="AF1341">
        <f t="shared" si="208"/>
        <v>1.6</v>
      </c>
      <c r="AG1341">
        <f t="shared" si="209"/>
        <v>75.400000000000006</v>
      </c>
      <c r="AH1341">
        <f t="shared" si="210"/>
        <v>2.9</v>
      </c>
      <c r="AJ1341" s="9">
        <v>211192</v>
      </c>
      <c r="AK1341" t="s">
        <v>7065</v>
      </c>
      <c r="AL1341" t="s">
        <v>7066</v>
      </c>
      <c r="AM1341" t="s">
        <v>4256</v>
      </c>
      <c r="AN1341" t="s">
        <v>7067</v>
      </c>
    </row>
    <row r="1342" spans="1:40" x14ac:dyDescent="0.3">
      <c r="A1342" t="s">
        <v>1292</v>
      </c>
      <c r="B1342" t="s">
        <v>1304</v>
      </c>
      <c r="C1342" s="10">
        <v>799998</v>
      </c>
      <c r="D1342">
        <v>33</v>
      </c>
      <c r="E1342">
        <v>22</v>
      </c>
      <c r="F1342">
        <v>90</v>
      </c>
      <c r="G1342">
        <v>83</v>
      </c>
      <c r="H1342">
        <v>0</v>
      </c>
      <c r="I1342">
        <v>82.2</v>
      </c>
      <c r="J1342">
        <v>1.4</v>
      </c>
      <c r="K1342">
        <v>68.900000000000006</v>
      </c>
      <c r="L1342">
        <v>1</v>
      </c>
      <c r="M1342">
        <v>95.8</v>
      </c>
      <c r="N1342">
        <v>1.9</v>
      </c>
      <c r="O1342">
        <v>86.7</v>
      </c>
      <c r="P1342">
        <v>3.6</v>
      </c>
      <c r="U1342" t="s">
        <v>1292</v>
      </c>
      <c r="V1342">
        <f t="shared" si="201"/>
        <v>799998</v>
      </c>
      <c r="W1342" t="str">
        <f t="shared" si="202"/>
        <v>École élémentaire catholique Saint-Jean-Baptiste</v>
      </c>
      <c r="X1342" t="str">
        <f>VLOOKUP($C1342,$AJ$3:$AN$4906,3,FALSE)</f>
        <v>35 Longueuil rue</v>
      </c>
      <c r="Y1342" t="str">
        <f>VLOOKUP($C1342,$AJ$3:$AN$4906,4,FALSE)</f>
        <v>L'Orignal</v>
      </c>
      <c r="Z1342" t="str">
        <f>VLOOKUP($C1342,$AJ$3:$AN$4906,5,FALSE)</f>
        <v>K0B1K0</v>
      </c>
      <c r="AA1342">
        <f t="shared" si="203"/>
        <v>82.2</v>
      </c>
      <c r="AB1342">
        <f t="shared" si="204"/>
        <v>1.4</v>
      </c>
      <c r="AC1342">
        <f t="shared" si="205"/>
        <v>68.900000000000006</v>
      </c>
      <c r="AD1342">
        <f t="shared" si="206"/>
        <v>1</v>
      </c>
      <c r="AE1342">
        <f t="shared" si="207"/>
        <v>95.8</v>
      </c>
      <c r="AF1342">
        <f t="shared" si="208"/>
        <v>1.9</v>
      </c>
      <c r="AG1342">
        <f t="shared" si="209"/>
        <v>86.7</v>
      </c>
      <c r="AH1342">
        <f t="shared" si="210"/>
        <v>3.6</v>
      </c>
      <c r="AJ1342" s="9">
        <v>220817</v>
      </c>
      <c r="AK1342" t="s">
        <v>7068</v>
      </c>
      <c r="AL1342" t="s">
        <v>7069</v>
      </c>
      <c r="AM1342" t="s">
        <v>4256</v>
      </c>
      <c r="AN1342" t="s">
        <v>7070</v>
      </c>
    </row>
    <row r="1343" spans="1:40" x14ac:dyDescent="0.3">
      <c r="A1343" t="s">
        <v>1292</v>
      </c>
      <c r="B1343" t="s">
        <v>1305</v>
      </c>
      <c r="C1343" s="10">
        <v>754102</v>
      </c>
      <c r="D1343">
        <v>45</v>
      </c>
      <c r="E1343">
        <v>15</v>
      </c>
      <c r="F1343">
        <v>213</v>
      </c>
      <c r="G1343">
        <v>236</v>
      </c>
      <c r="H1343">
        <v>0</v>
      </c>
      <c r="I1343">
        <v>73.7</v>
      </c>
      <c r="J1343">
        <v>0.4</v>
      </c>
      <c r="K1343">
        <v>69.5</v>
      </c>
      <c r="L1343">
        <v>0.5</v>
      </c>
      <c r="M1343">
        <v>91.5</v>
      </c>
      <c r="N1343">
        <v>1</v>
      </c>
      <c r="O1343">
        <v>34.299999999999997</v>
      </c>
      <c r="P1343">
        <v>-1.2</v>
      </c>
      <c r="U1343" t="s">
        <v>1292</v>
      </c>
      <c r="V1343">
        <f t="shared" si="201"/>
        <v>754102</v>
      </c>
      <c r="W1343" t="str">
        <f t="shared" si="202"/>
        <v>École élémentaire catholique Embrun - Pav. Saint-Jean/Pav. La Croisée</v>
      </c>
      <c r="X1343" t="str">
        <f>VLOOKUP($C1343,$AJ$3:$AN$4906,3,FALSE)</f>
        <v>1045 Notre-Dame rue</v>
      </c>
      <c r="Y1343" t="str">
        <f>VLOOKUP($C1343,$AJ$3:$AN$4906,4,FALSE)</f>
        <v>Embrun</v>
      </c>
      <c r="Z1343" t="str">
        <f>VLOOKUP($C1343,$AJ$3:$AN$4906,5,FALSE)</f>
        <v>K0A1W0</v>
      </c>
      <c r="AA1343">
        <f t="shared" si="203"/>
        <v>73.7</v>
      </c>
      <c r="AB1343">
        <f t="shared" si="204"/>
        <v>0.4</v>
      </c>
      <c r="AC1343">
        <f t="shared" si="205"/>
        <v>69.5</v>
      </c>
      <c r="AD1343">
        <f t="shared" si="206"/>
        <v>0.5</v>
      </c>
      <c r="AE1343">
        <f t="shared" si="207"/>
        <v>91.5</v>
      </c>
      <c r="AF1343">
        <f t="shared" si="208"/>
        <v>1</v>
      </c>
      <c r="AG1343">
        <f t="shared" si="209"/>
        <v>34.299999999999997</v>
      </c>
      <c r="AH1343">
        <f t="shared" si="210"/>
        <v>-1.2</v>
      </c>
      <c r="AJ1343" s="9">
        <v>222240</v>
      </c>
      <c r="AK1343" t="s">
        <v>7071</v>
      </c>
      <c r="AL1343" t="s">
        <v>7072</v>
      </c>
      <c r="AM1343" t="s">
        <v>5325</v>
      </c>
      <c r="AN1343" t="s">
        <v>7073</v>
      </c>
    </row>
    <row r="1344" spans="1:40" x14ac:dyDescent="0.3">
      <c r="A1344" t="s">
        <v>1292</v>
      </c>
      <c r="B1344" t="s">
        <v>1306</v>
      </c>
      <c r="C1344" s="10">
        <v>753840</v>
      </c>
      <c r="D1344">
        <v>50</v>
      </c>
      <c r="E1344">
        <v>14</v>
      </c>
      <c r="F1344">
        <v>118</v>
      </c>
      <c r="G1344">
        <v>105</v>
      </c>
      <c r="H1344">
        <v>0</v>
      </c>
      <c r="I1344">
        <v>72.900000000000006</v>
      </c>
      <c r="J1344">
        <v>0.1</v>
      </c>
      <c r="K1344">
        <v>66.900000000000006</v>
      </c>
      <c r="L1344">
        <v>0.1</v>
      </c>
      <c r="M1344">
        <v>86.7</v>
      </c>
      <c r="N1344">
        <v>0.1</v>
      </c>
      <c r="O1344">
        <v>31.4</v>
      </c>
      <c r="P1344">
        <v>-1.7</v>
      </c>
      <c r="U1344" t="s">
        <v>1292</v>
      </c>
      <c r="V1344">
        <f t="shared" si="201"/>
        <v>753840</v>
      </c>
      <c r="W1344" t="str">
        <f t="shared" si="202"/>
        <v>École élémentaire catholique Saint-Joseph (Russell)</v>
      </c>
      <c r="X1344" t="str">
        <f>VLOOKUP($C1344,$AJ$3:$AN$4906,3,FALSE)</f>
        <v>1008 Russell Nord chemin</v>
      </c>
      <c r="Y1344" t="str">
        <f>VLOOKUP($C1344,$AJ$3:$AN$4906,4,FALSE)</f>
        <v>Russell</v>
      </c>
      <c r="Z1344" t="str">
        <f>VLOOKUP($C1344,$AJ$3:$AN$4906,5,FALSE)</f>
        <v>K4R1C8</v>
      </c>
      <c r="AA1344">
        <f t="shared" si="203"/>
        <v>72.900000000000006</v>
      </c>
      <c r="AB1344">
        <f t="shared" si="204"/>
        <v>0.1</v>
      </c>
      <c r="AC1344">
        <f t="shared" si="205"/>
        <v>66.900000000000006</v>
      </c>
      <c r="AD1344">
        <f t="shared" si="206"/>
        <v>0.1</v>
      </c>
      <c r="AE1344">
        <f t="shared" si="207"/>
        <v>86.7</v>
      </c>
      <c r="AF1344">
        <f t="shared" si="208"/>
        <v>0.1</v>
      </c>
      <c r="AG1344">
        <f t="shared" si="209"/>
        <v>31.4</v>
      </c>
      <c r="AH1344">
        <f t="shared" si="210"/>
        <v>-1.7</v>
      </c>
      <c r="AJ1344" s="9">
        <v>91464</v>
      </c>
      <c r="AK1344" t="s">
        <v>7074</v>
      </c>
      <c r="AL1344" t="s">
        <v>7075</v>
      </c>
      <c r="AM1344" t="s">
        <v>7076</v>
      </c>
      <c r="AN1344" t="s">
        <v>7077</v>
      </c>
    </row>
    <row r="1345" spans="1:40" x14ac:dyDescent="0.3">
      <c r="A1345" t="s">
        <v>1292</v>
      </c>
      <c r="B1345" t="s">
        <v>1307</v>
      </c>
      <c r="C1345" s="10">
        <v>813257</v>
      </c>
      <c r="D1345">
        <v>23</v>
      </c>
      <c r="E1345">
        <v>18</v>
      </c>
      <c r="F1345">
        <v>86</v>
      </c>
      <c r="G1345">
        <v>73</v>
      </c>
      <c r="H1345">
        <v>0</v>
      </c>
      <c r="I1345">
        <v>79.7</v>
      </c>
      <c r="J1345">
        <v>1.4</v>
      </c>
      <c r="K1345">
        <v>72.099999999999994</v>
      </c>
      <c r="L1345">
        <v>1.6</v>
      </c>
      <c r="M1345">
        <v>96.6</v>
      </c>
      <c r="N1345">
        <v>2.4</v>
      </c>
      <c r="O1345">
        <v>79.5</v>
      </c>
      <c r="P1345">
        <v>3.5</v>
      </c>
      <c r="U1345" t="s">
        <v>1292</v>
      </c>
      <c r="V1345">
        <f t="shared" si="201"/>
        <v>813257</v>
      </c>
      <c r="W1345" t="str">
        <f t="shared" si="202"/>
        <v>École élémentaire catholique Saint-Joseph (Wendover)</v>
      </c>
      <c r="X1345" t="str">
        <f>VLOOKUP($C1345,$AJ$3:$AN$4906,3,FALSE)</f>
        <v>3250 Principale rue</v>
      </c>
      <c r="Y1345" t="str">
        <f>VLOOKUP($C1345,$AJ$3:$AN$4906,4,FALSE)</f>
        <v>Wendover</v>
      </c>
      <c r="Z1345" t="str">
        <f>VLOOKUP($C1345,$AJ$3:$AN$4906,5,FALSE)</f>
        <v>K0A3K0</v>
      </c>
      <c r="AA1345">
        <f t="shared" si="203"/>
        <v>79.7</v>
      </c>
      <c r="AB1345">
        <f t="shared" si="204"/>
        <v>1.4</v>
      </c>
      <c r="AC1345">
        <f t="shared" si="205"/>
        <v>72.099999999999994</v>
      </c>
      <c r="AD1345">
        <f t="shared" si="206"/>
        <v>1.6</v>
      </c>
      <c r="AE1345">
        <f t="shared" si="207"/>
        <v>96.6</v>
      </c>
      <c r="AF1345">
        <f t="shared" si="208"/>
        <v>2.4</v>
      </c>
      <c r="AG1345">
        <f t="shared" si="209"/>
        <v>79.5</v>
      </c>
      <c r="AH1345">
        <f t="shared" si="210"/>
        <v>3.5</v>
      </c>
      <c r="AJ1345" s="9">
        <v>245658</v>
      </c>
      <c r="AK1345" t="s">
        <v>804</v>
      </c>
      <c r="AL1345" t="s">
        <v>7078</v>
      </c>
      <c r="AM1345" t="s">
        <v>7079</v>
      </c>
      <c r="AN1345" t="s">
        <v>7080</v>
      </c>
    </row>
    <row r="1346" spans="1:40" x14ac:dyDescent="0.3">
      <c r="A1346" t="s">
        <v>1292</v>
      </c>
      <c r="B1346" t="s">
        <v>1308</v>
      </c>
      <c r="C1346" s="10">
        <v>697680</v>
      </c>
      <c r="D1346">
        <v>31</v>
      </c>
      <c r="E1346">
        <v>13</v>
      </c>
      <c r="F1346">
        <v>82</v>
      </c>
      <c r="G1346">
        <v>68</v>
      </c>
      <c r="H1346">
        <v>0</v>
      </c>
      <c r="I1346">
        <v>42.7</v>
      </c>
      <c r="J1346">
        <v>-1.8</v>
      </c>
      <c r="K1346">
        <v>40.200000000000003</v>
      </c>
      <c r="L1346">
        <v>-1.6</v>
      </c>
      <c r="M1346">
        <v>75</v>
      </c>
      <c r="N1346">
        <v>-0.6</v>
      </c>
      <c r="O1346">
        <v>38.200000000000003</v>
      </c>
      <c r="P1346">
        <v>-0.5</v>
      </c>
      <c r="U1346" t="s">
        <v>1292</v>
      </c>
      <c r="V1346">
        <f t="shared" si="201"/>
        <v>697680</v>
      </c>
      <c r="W1346" t="str">
        <f t="shared" si="202"/>
        <v>École élémentaire catholique Saint-Mathieu</v>
      </c>
      <c r="X1346" t="str">
        <f>VLOOKUP($C1346,$AJ$3:$AN$4906,3,FALSE)</f>
        <v>3155 Gendron chemin</v>
      </c>
      <c r="Y1346" t="str">
        <f>VLOOKUP($C1346,$AJ$3:$AN$4906,4,FALSE)</f>
        <v>Hammond</v>
      </c>
      <c r="Z1346" t="str">
        <f>VLOOKUP($C1346,$AJ$3:$AN$4906,5,FALSE)</f>
        <v>K0A2A0</v>
      </c>
      <c r="AA1346">
        <f t="shared" si="203"/>
        <v>42.7</v>
      </c>
      <c r="AB1346">
        <f t="shared" si="204"/>
        <v>-1.8</v>
      </c>
      <c r="AC1346">
        <f t="shared" si="205"/>
        <v>40.200000000000003</v>
      </c>
      <c r="AD1346">
        <f t="shared" si="206"/>
        <v>-1.6</v>
      </c>
      <c r="AE1346">
        <f t="shared" si="207"/>
        <v>75</v>
      </c>
      <c r="AF1346">
        <f t="shared" si="208"/>
        <v>-0.6</v>
      </c>
      <c r="AG1346">
        <f t="shared" si="209"/>
        <v>38.200000000000003</v>
      </c>
      <c r="AH1346">
        <f t="shared" si="210"/>
        <v>-0.5</v>
      </c>
      <c r="AJ1346" s="9">
        <v>917249</v>
      </c>
      <c r="AK1346" t="s">
        <v>7081</v>
      </c>
      <c r="AL1346" t="s">
        <v>7082</v>
      </c>
      <c r="AM1346" t="s">
        <v>4256</v>
      </c>
      <c r="AN1346" t="s">
        <v>7083</v>
      </c>
    </row>
    <row r="1347" spans="1:40" x14ac:dyDescent="0.3">
      <c r="A1347" t="s">
        <v>1292</v>
      </c>
      <c r="B1347" t="s">
        <v>1309</v>
      </c>
      <c r="C1347" s="10">
        <v>857327</v>
      </c>
      <c r="D1347">
        <v>39</v>
      </c>
      <c r="E1347">
        <v>12</v>
      </c>
      <c r="F1347">
        <v>153</v>
      </c>
      <c r="G1347">
        <v>129</v>
      </c>
      <c r="H1347">
        <v>0</v>
      </c>
      <c r="I1347">
        <v>69.900000000000006</v>
      </c>
      <c r="J1347">
        <v>0.1</v>
      </c>
      <c r="K1347">
        <v>73.2</v>
      </c>
      <c r="L1347">
        <v>0.9</v>
      </c>
      <c r="M1347">
        <v>85.3</v>
      </c>
      <c r="N1347">
        <v>0.4</v>
      </c>
      <c r="O1347">
        <v>48.1</v>
      </c>
      <c r="P1347">
        <v>0.1</v>
      </c>
      <c r="U1347" t="s">
        <v>1292</v>
      </c>
      <c r="V1347">
        <f t="shared" si="201"/>
        <v>857327</v>
      </c>
      <c r="W1347" t="str">
        <f t="shared" si="202"/>
        <v>École élémentaire catholique Saint-Viateur</v>
      </c>
      <c r="X1347" t="str">
        <f>VLOOKUP($C1347,$AJ$3:$AN$4906,3,FALSE)</f>
        <v>205 Limoges chemin</v>
      </c>
      <c r="Y1347" t="str">
        <f>VLOOKUP($C1347,$AJ$3:$AN$4906,4,FALSE)</f>
        <v>Limoges</v>
      </c>
      <c r="Z1347" t="str">
        <f>VLOOKUP($C1347,$AJ$3:$AN$4906,5,FALSE)</f>
        <v>K0A2M0</v>
      </c>
      <c r="AA1347">
        <f t="shared" si="203"/>
        <v>69.900000000000006</v>
      </c>
      <c r="AB1347">
        <f t="shared" si="204"/>
        <v>0.1</v>
      </c>
      <c r="AC1347">
        <f t="shared" si="205"/>
        <v>73.2</v>
      </c>
      <c r="AD1347">
        <f t="shared" si="206"/>
        <v>0.9</v>
      </c>
      <c r="AE1347">
        <f t="shared" si="207"/>
        <v>85.3</v>
      </c>
      <c r="AF1347">
        <f t="shared" si="208"/>
        <v>0.4</v>
      </c>
      <c r="AG1347">
        <f t="shared" si="209"/>
        <v>48.1</v>
      </c>
      <c r="AH1347">
        <f t="shared" si="210"/>
        <v>0.1</v>
      </c>
      <c r="AJ1347" s="9">
        <v>268267</v>
      </c>
      <c r="AK1347" t="s">
        <v>7084</v>
      </c>
      <c r="AL1347" t="s">
        <v>7085</v>
      </c>
      <c r="AM1347" t="s">
        <v>4256</v>
      </c>
      <c r="AN1347" t="s">
        <v>7086</v>
      </c>
    </row>
    <row r="1348" spans="1:40" x14ac:dyDescent="0.3">
      <c r="A1348" t="s">
        <v>1292</v>
      </c>
      <c r="B1348" t="s">
        <v>1310</v>
      </c>
      <c r="C1348" s="10">
        <v>857459</v>
      </c>
      <c r="D1348">
        <v>19</v>
      </c>
      <c r="E1348">
        <v>23</v>
      </c>
      <c r="F1348">
        <v>76</v>
      </c>
      <c r="G1348">
        <v>95</v>
      </c>
      <c r="H1348">
        <v>0</v>
      </c>
      <c r="I1348">
        <v>65.099999999999994</v>
      </c>
      <c r="J1348">
        <v>0.5</v>
      </c>
      <c r="K1348">
        <v>56.6</v>
      </c>
      <c r="L1348">
        <v>0.5</v>
      </c>
      <c r="M1348">
        <v>76.3</v>
      </c>
      <c r="N1348">
        <v>0.4</v>
      </c>
      <c r="O1348">
        <v>36.799999999999997</v>
      </c>
      <c r="P1348">
        <v>0.2</v>
      </c>
      <c r="U1348" t="s">
        <v>1292</v>
      </c>
      <c r="V1348">
        <f t="shared" ref="V1348:V1411" si="211">VLOOKUP(C1348,$AJ$3:$AN$4906,1,FALSE)</f>
        <v>857459</v>
      </c>
      <c r="W1348" t="str">
        <f t="shared" ref="W1348:W1411" si="212">VLOOKUP(C1348,$AJ$3:$AN$4906,2,FALSE)</f>
        <v>École élémentaire catholique Saint-Victor</v>
      </c>
      <c r="X1348" t="str">
        <f>VLOOKUP($C1348,$AJ$3:$AN$4906,3,FALSE)</f>
        <v>38 Saint-Paul rue</v>
      </c>
      <c r="Y1348" t="str">
        <f>VLOOKUP($C1348,$AJ$3:$AN$4906,4,FALSE)</f>
        <v>Alfred</v>
      </c>
      <c r="Z1348" t="str">
        <f>VLOOKUP($C1348,$AJ$3:$AN$4906,5,FALSE)</f>
        <v>K0B1A0</v>
      </c>
      <c r="AA1348">
        <f t="shared" ref="AA1348:AA1411" si="213">I1348</f>
        <v>65.099999999999994</v>
      </c>
      <c r="AB1348">
        <f t="shared" ref="AB1348:AB1411" si="214">J1348</f>
        <v>0.5</v>
      </c>
      <c r="AC1348">
        <f t="shared" ref="AC1348:AC1411" si="215">K1348</f>
        <v>56.6</v>
      </c>
      <c r="AD1348">
        <f t="shared" ref="AD1348:AD1411" si="216">L1348</f>
        <v>0.5</v>
      </c>
      <c r="AE1348">
        <f t="shared" ref="AE1348:AE1411" si="217">M1348</f>
        <v>76.3</v>
      </c>
      <c r="AF1348">
        <f t="shared" ref="AF1348:AF1411" si="218">N1348</f>
        <v>0.4</v>
      </c>
      <c r="AG1348">
        <f t="shared" ref="AG1348:AG1411" si="219">O1348</f>
        <v>36.799999999999997</v>
      </c>
      <c r="AH1348">
        <f t="shared" ref="AH1348:AH1411" si="220">P1348</f>
        <v>0.2</v>
      </c>
      <c r="AJ1348" s="9">
        <v>279315</v>
      </c>
      <c r="AK1348" t="s">
        <v>7087</v>
      </c>
      <c r="AL1348" t="s">
        <v>7088</v>
      </c>
      <c r="AM1348" t="s">
        <v>4256</v>
      </c>
      <c r="AN1348" t="s">
        <v>7089</v>
      </c>
    </row>
    <row r="1349" spans="1:40" x14ac:dyDescent="0.3">
      <c r="A1349" t="s">
        <v>1292</v>
      </c>
      <c r="B1349" t="s">
        <v>1311</v>
      </c>
      <c r="C1349" s="10">
        <v>697940</v>
      </c>
      <c r="D1349">
        <v>34</v>
      </c>
      <c r="E1349">
        <v>11</v>
      </c>
      <c r="F1349">
        <v>88</v>
      </c>
      <c r="G1349">
        <v>79</v>
      </c>
      <c r="H1349">
        <v>0</v>
      </c>
      <c r="I1349">
        <v>67</v>
      </c>
      <c r="J1349">
        <v>-0.1</v>
      </c>
      <c r="K1349">
        <v>76.099999999999994</v>
      </c>
      <c r="L1349">
        <v>1.2</v>
      </c>
      <c r="M1349">
        <v>74.099999999999994</v>
      </c>
      <c r="N1349">
        <v>-0.8</v>
      </c>
      <c r="O1349">
        <v>20.3</v>
      </c>
      <c r="P1349">
        <v>-2.1</v>
      </c>
      <c r="U1349" t="s">
        <v>1292</v>
      </c>
      <c r="V1349">
        <f t="shared" si="211"/>
        <v>697940</v>
      </c>
      <c r="W1349" t="str">
        <f t="shared" si="212"/>
        <v>École élémentaire catholique Sainte-Félicité</v>
      </c>
      <c r="X1349" t="str">
        <f>VLOOKUP($C1349,$AJ$3:$AN$4906,3,FALSE)</f>
        <v>1647 Landry rue</v>
      </c>
      <c r="Y1349" t="str">
        <f>VLOOKUP($C1349,$AJ$3:$AN$4906,4,FALSE)</f>
        <v>Clarence Creek</v>
      </c>
      <c r="Z1349" t="str">
        <f>VLOOKUP($C1349,$AJ$3:$AN$4906,5,FALSE)</f>
        <v>K0A1N0</v>
      </c>
      <c r="AA1349">
        <f t="shared" si="213"/>
        <v>67</v>
      </c>
      <c r="AB1349">
        <f t="shared" si="214"/>
        <v>-0.1</v>
      </c>
      <c r="AC1349">
        <f t="shared" si="215"/>
        <v>76.099999999999994</v>
      </c>
      <c r="AD1349">
        <f t="shared" si="216"/>
        <v>1.2</v>
      </c>
      <c r="AE1349">
        <f t="shared" si="217"/>
        <v>74.099999999999994</v>
      </c>
      <c r="AF1349">
        <f t="shared" si="218"/>
        <v>-0.8</v>
      </c>
      <c r="AG1349">
        <f t="shared" si="219"/>
        <v>20.3</v>
      </c>
      <c r="AH1349">
        <f t="shared" si="220"/>
        <v>-2.1</v>
      </c>
      <c r="AJ1349" s="9">
        <v>34361</v>
      </c>
      <c r="AK1349" t="s">
        <v>7090</v>
      </c>
      <c r="AL1349" t="s">
        <v>7091</v>
      </c>
      <c r="AM1349" t="s">
        <v>4256</v>
      </c>
      <c r="AN1349" t="s">
        <v>7092</v>
      </c>
    </row>
    <row r="1350" spans="1:40" x14ac:dyDescent="0.3">
      <c r="A1350" t="s">
        <v>1292</v>
      </c>
      <c r="B1350" t="s">
        <v>1312</v>
      </c>
      <c r="C1350" s="10">
        <v>699373</v>
      </c>
      <c r="D1350">
        <v>27</v>
      </c>
      <c r="E1350">
        <v>15</v>
      </c>
      <c r="F1350">
        <v>95</v>
      </c>
      <c r="G1350">
        <v>84</v>
      </c>
      <c r="H1350">
        <v>0</v>
      </c>
      <c r="I1350">
        <v>60.5</v>
      </c>
      <c r="J1350">
        <v>-0.2</v>
      </c>
      <c r="K1350">
        <v>68.400000000000006</v>
      </c>
      <c r="L1350">
        <v>1.1000000000000001</v>
      </c>
      <c r="M1350">
        <v>86.3</v>
      </c>
      <c r="N1350">
        <v>0.9</v>
      </c>
      <c r="O1350">
        <v>78.599999999999994</v>
      </c>
      <c r="P1350">
        <v>2.9</v>
      </c>
      <c r="U1350" t="s">
        <v>1292</v>
      </c>
      <c r="V1350">
        <f t="shared" si="211"/>
        <v>699373</v>
      </c>
      <c r="W1350" t="str">
        <f t="shared" si="212"/>
        <v>École élémentaire catholique Sainte-Lucie</v>
      </c>
      <c r="X1350" t="str">
        <f>VLOOKUP($C1350,$AJ$3:$AN$4906,3,FALSE)</f>
        <v>17 337 Dow rue 1</v>
      </c>
      <c r="Y1350" t="str">
        <f>VLOOKUP($C1350,$AJ$3:$AN$4906,4,FALSE)</f>
        <v>Long Sault</v>
      </c>
      <c r="Z1350" t="str">
        <f>VLOOKUP($C1350,$AJ$3:$AN$4906,5,FALSE)</f>
        <v>K0C1P0</v>
      </c>
      <c r="AA1350">
        <f t="shared" si="213"/>
        <v>60.5</v>
      </c>
      <c r="AB1350">
        <f t="shared" si="214"/>
        <v>-0.2</v>
      </c>
      <c r="AC1350">
        <f t="shared" si="215"/>
        <v>68.400000000000006</v>
      </c>
      <c r="AD1350">
        <f t="shared" si="216"/>
        <v>1.1000000000000001</v>
      </c>
      <c r="AE1350">
        <f t="shared" si="217"/>
        <v>86.3</v>
      </c>
      <c r="AF1350">
        <f t="shared" si="218"/>
        <v>0.9</v>
      </c>
      <c r="AG1350">
        <f t="shared" si="219"/>
        <v>78.599999999999994</v>
      </c>
      <c r="AH1350">
        <f t="shared" si="220"/>
        <v>2.9</v>
      </c>
      <c r="AJ1350" s="9">
        <v>91596</v>
      </c>
      <c r="AK1350" t="s">
        <v>6587</v>
      </c>
      <c r="AL1350" t="s">
        <v>7093</v>
      </c>
      <c r="AM1350" t="s">
        <v>7040</v>
      </c>
      <c r="AN1350" t="s">
        <v>7094</v>
      </c>
    </row>
    <row r="1351" spans="1:40" x14ac:dyDescent="0.3">
      <c r="A1351" t="s">
        <v>1292</v>
      </c>
      <c r="B1351" t="s">
        <v>1313</v>
      </c>
      <c r="C1351" s="10">
        <v>863696</v>
      </c>
      <c r="D1351">
        <v>38</v>
      </c>
      <c r="E1351">
        <v>17</v>
      </c>
      <c r="F1351">
        <v>263</v>
      </c>
      <c r="G1351">
        <v>268</v>
      </c>
      <c r="H1351">
        <v>0</v>
      </c>
      <c r="I1351">
        <v>76</v>
      </c>
      <c r="J1351">
        <v>0.7</v>
      </c>
      <c r="K1351">
        <v>69.2</v>
      </c>
      <c r="L1351">
        <v>0.8</v>
      </c>
      <c r="M1351">
        <v>79.5</v>
      </c>
      <c r="N1351">
        <v>-0.1</v>
      </c>
      <c r="O1351">
        <v>40.299999999999997</v>
      </c>
      <c r="P1351">
        <v>-0.3</v>
      </c>
      <c r="U1351" t="s">
        <v>1292</v>
      </c>
      <c r="V1351">
        <f t="shared" si="211"/>
        <v>863696</v>
      </c>
      <c r="W1351" t="str">
        <f t="shared" si="212"/>
        <v>École élémentaire catholique Sainte-Trinité</v>
      </c>
      <c r="X1351" t="str">
        <f>VLOOKUP($C1351,$AJ$3:$AN$4906,3,FALSE)</f>
        <v>879 St-Joseph rue</v>
      </c>
      <c r="Y1351" t="str">
        <f>VLOOKUP($C1351,$AJ$3:$AN$4906,4,FALSE)</f>
        <v>Rockland</v>
      </c>
      <c r="Z1351" t="str">
        <f>VLOOKUP($C1351,$AJ$3:$AN$4906,5,FALSE)</f>
        <v>K4K1C2</v>
      </c>
      <c r="AA1351">
        <f t="shared" si="213"/>
        <v>76</v>
      </c>
      <c r="AB1351">
        <f t="shared" si="214"/>
        <v>0.7</v>
      </c>
      <c r="AC1351">
        <f t="shared" si="215"/>
        <v>69.2</v>
      </c>
      <c r="AD1351">
        <f t="shared" si="216"/>
        <v>0.8</v>
      </c>
      <c r="AE1351">
        <f t="shared" si="217"/>
        <v>79.5</v>
      </c>
      <c r="AF1351">
        <f t="shared" si="218"/>
        <v>-0.1</v>
      </c>
      <c r="AG1351">
        <f t="shared" si="219"/>
        <v>40.299999999999997</v>
      </c>
      <c r="AH1351">
        <f t="shared" si="220"/>
        <v>-0.3</v>
      </c>
      <c r="AJ1351" s="9">
        <v>283347</v>
      </c>
      <c r="AK1351" t="s">
        <v>7095</v>
      </c>
      <c r="AL1351" t="s">
        <v>7096</v>
      </c>
      <c r="AM1351" t="s">
        <v>4256</v>
      </c>
      <c r="AN1351" t="s">
        <v>7097</v>
      </c>
    </row>
    <row r="1352" spans="1:40" x14ac:dyDescent="0.3">
      <c r="A1352" t="s">
        <v>1292</v>
      </c>
      <c r="B1352" t="s">
        <v>1314</v>
      </c>
      <c r="C1352" s="10">
        <v>840947</v>
      </c>
      <c r="D1352">
        <v>40</v>
      </c>
      <c r="E1352">
        <v>16</v>
      </c>
      <c r="F1352">
        <v>200</v>
      </c>
      <c r="G1352">
        <v>174</v>
      </c>
      <c r="H1352">
        <v>0</v>
      </c>
      <c r="I1352">
        <v>68</v>
      </c>
      <c r="J1352">
        <v>0.1</v>
      </c>
      <c r="K1352">
        <v>63</v>
      </c>
      <c r="L1352">
        <v>0.2</v>
      </c>
      <c r="M1352">
        <v>74.099999999999994</v>
      </c>
      <c r="N1352">
        <v>-0.7</v>
      </c>
      <c r="O1352">
        <v>42</v>
      </c>
      <c r="P1352">
        <v>-0.4</v>
      </c>
      <c r="U1352" t="s">
        <v>1292</v>
      </c>
      <c r="V1352">
        <f t="shared" si="211"/>
        <v>840947</v>
      </c>
      <c r="W1352" t="str">
        <f t="shared" si="212"/>
        <v>École élémentaire catholique de Casselman - Pav. St-Paul/Ste-Euphémie</v>
      </c>
      <c r="X1352" t="str">
        <f>VLOOKUP($C1352,$AJ$3:$AN$4906,3,FALSE)</f>
        <v>215 Laurier rue</v>
      </c>
      <c r="Y1352" t="str">
        <f>VLOOKUP($C1352,$AJ$3:$AN$4906,4,FALSE)</f>
        <v>Casselman</v>
      </c>
      <c r="Z1352" t="str">
        <f>VLOOKUP($C1352,$AJ$3:$AN$4906,5,FALSE)</f>
        <v>K0A1M0</v>
      </c>
      <c r="AA1352">
        <f t="shared" si="213"/>
        <v>68</v>
      </c>
      <c r="AB1352">
        <f t="shared" si="214"/>
        <v>0.1</v>
      </c>
      <c r="AC1352">
        <f t="shared" si="215"/>
        <v>63</v>
      </c>
      <c r="AD1352">
        <f t="shared" si="216"/>
        <v>0.2</v>
      </c>
      <c r="AE1352">
        <f t="shared" si="217"/>
        <v>74.099999999999994</v>
      </c>
      <c r="AF1352">
        <f t="shared" si="218"/>
        <v>-0.7</v>
      </c>
      <c r="AG1352">
        <f t="shared" si="219"/>
        <v>42</v>
      </c>
      <c r="AH1352">
        <f t="shared" si="220"/>
        <v>-0.4</v>
      </c>
      <c r="AJ1352" s="9">
        <v>294659</v>
      </c>
      <c r="AK1352" t="s">
        <v>7098</v>
      </c>
      <c r="AL1352" t="s">
        <v>7099</v>
      </c>
      <c r="AM1352" t="s">
        <v>4256</v>
      </c>
      <c r="AN1352" t="s">
        <v>7100</v>
      </c>
    </row>
    <row r="1353" spans="1:40" x14ac:dyDescent="0.3">
      <c r="A1353" t="s">
        <v>1292</v>
      </c>
      <c r="B1353" t="s">
        <v>1315</v>
      </c>
      <c r="C1353" s="10">
        <v>860443</v>
      </c>
      <c r="D1353">
        <v>24</v>
      </c>
      <c r="E1353">
        <v>13</v>
      </c>
      <c r="F1353">
        <v>64</v>
      </c>
      <c r="G1353">
        <v>48</v>
      </c>
      <c r="H1353">
        <v>0</v>
      </c>
      <c r="I1353">
        <v>77.3</v>
      </c>
      <c r="J1353">
        <v>1.1000000000000001</v>
      </c>
      <c r="K1353">
        <v>79.7</v>
      </c>
      <c r="L1353">
        <v>2</v>
      </c>
      <c r="M1353">
        <v>94.8</v>
      </c>
      <c r="N1353">
        <v>1.9</v>
      </c>
      <c r="O1353">
        <v>66.7</v>
      </c>
      <c r="P1353">
        <v>2.1</v>
      </c>
      <c r="U1353" t="s">
        <v>1292</v>
      </c>
      <c r="V1353">
        <f t="shared" si="211"/>
        <v>860443</v>
      </c>
      <c r="W1353" t="str">
        <f t="shared" si="212"/>
        <v>École élémentaire catholique de l'Ange-Gardien</v>
      </c>
      <c r="X1353" t="str">
        <f>VLOOKUP($C1353,$AJ$3:$AN$4906,3,FALSE)</f>
        <v>4831 Second Line chemin</v>
      </c>
      <c r="Y1353" t="str">
        <f>VLOOKUP($C1353,$AJ$3:$AN$4906,4,FALSE)</f>
        <v>North Lancaster</v>
      </c>
      <c r="Z1353" t="str">
        <f>VLOOKUP($C1353,$AJ$3:$AN$4906,5,FALSE)</f>
        <v>K0C1Z0</v>
      </c>
      <c r="AA1353">
        <f t="shared" si="213"/>
        <v>77.3</v>
      </c>
      <c r="AB1353">
        <f t="shared" si="214"/>
        <v>1.1000000000000001</v>
      </c>
      <c r="AC1353">
        <f t="shared" si="215"/>
        <v>79.7</v>
      </c>
      <c r="AD1353">
        <f t="shared" si="216"/>
        <v>2</v>
      </c>
      <c r="AE1353">
        <f t="shared" si="217"/>
        <v>94.8</v>
      </c>
      <c r="AF1353">
        <f t="shared" si="218"/>
        <v>1.9</v>
      </c>
      <c r="AG1353">
        <f t="shared" si="219"/>
        <v>66.7</v>
      </c>
      <c r="AH1353">
        <f t="shared" si="220"/>
        <v>2.1</v>
      </c>
      <c r="AJ1353" s="9">
        <v>308897</v>
      </c>
      <c r="AK1353" t="s">
        <v>7101</v>
      </c>
      <c r="AL1353" t="s">
        <v>7102</v>
      </c>
      <c r="AM1353" t="s">
        <v>5292</v>
      </c>
      <c r="AN1353" t="s">
        <v>7103</v>
      </c>
    </row>
    <row r="1354" spans="1:40" x14ac:dyDescent="0.3">
      <c r="A1354" t="s">
        <v>1292</v>
      </c>
      <c r="B1354" t="s">
        <v>1316</v>
      </c>
      <c r="C1354" s="10">
        <v>753297</v>
      </c>
      <c r="D1354">
        <v>19</v>
      </c>
      <c r="E1354">
        <v>17</v>
      </c>
      <c r="F1354">
        <v>72</v>
      </c>
      <c r="G1354">
        <v>94</v>
      </c>
      <c r="H1354">
        <v>0</v>
      </c>
      <c r="I1354">
        <v>61.1</v>
      </c>
      <c r="J1354">
        <v>0.3</v>
      </c>
      <c r="K1354">
        <v>63.9</v>
      </c>
      <c r="L1354">
        <v>1.1000000000000001</v>
      </c>
      <c r="M1354">
        <v>72.3</v>
      </c>
      <c r="N1354">
        <v>0</v>
      </c>
      <c r="O1354">
        <v>50</v>
      </c>
      <c r="P1354">
        <v>1.1000000000000001</v>
      </c>
      <c r="U1354" t="s">
        <v>1292</v>
      </c>
      <c r="V1354">
        <f t="shared" si="211"/>
        <v>753297</v>
      </c>
      <c r="W1354" t="str">
        <f t="shared" si="212"/>
        <v>École élémentaire catholique Elda-Rouleau</v>
      </c>
      <c r="X1354" t="str">
        <f>VLOOKUP($C1354,$AJ$3:$AN$4906,3,FALSE)</f>
        <v>115 Sandfield rue</v>
      </c>
      <c r="Y1354" t="str">
        <f>VLOOKUP($C1354,$AJ$3:$AN$4906,4,FALSE)</f>
        <v>Alexandria</v>
      </c>
      <c r="Z1354" t="str">
        <f>VLOOKUP($C1354,$AJ$3:$AN$4906,5,FALSE)</f>
        <v>K0C1A0</v>
      </c>
      <c r="AA1354">
        <f t="shared" si="213"/>
        <v>61.1</v>
      </c>
      <c r="AB1354">
        <f t="shared" si="214"/>
        <v>0.3</v>
      </c>
      <c r="AC1354">
        <f t="shared" si="215"/>
        <v>63.9</v>
      </c>
      <c r="AD1354">
        <f t="shared" si="216"/>
        <v>1.1000000000000001</v>
      </c>
      <c r="AE1354">
        <f t="shared" si="217"/>
        <v>72.3</v>
      </c>
      <c r="AF1354">
        <f t="shared" si="218"/>
        <v>0</v>
      </c>
      <c r="AG1354">
        <f t="shared" si="219"/>
        <v>50</v>
      </c>
      <c r="AH1354">
        <f t="shared" si="220"/>
        <v>1.1000000000000001</v>
      </c>
      <c r="AJ1354" s="9">
        <v>551941</v>
      </c>
      <c r="AK1354" t="s">
        <v>7104</v>
      </c>
      <c r="AL1354" t="s">
        <v>7105</v>
      </c>
      <c r="AM1354" t="s">
        <v>7106</v>
      </c>
      <c r="AN1354" t="s">
        <v>7107</v>
      </c>
    </row>
    <row r="1355" spans="1:40" x14ac:dyDescent="0.3">
      <c r="A1355" t="s">
        <v>1292</v>
      </c>
      <c r="B1355" t="s">
        <v>1317</v>
      </c>
      <c r="C1355" s="10">
        <v>841595</v>
      </c>
      <c r="D1355">
        <v>23</v>
      </c>
      <c r="E1355">
        <v>18</v>
      </c>
      <c r="F1355">
        <v>55</v>
      </c>
      <c r="G1355">
        <v>68</v>
      </c>
      <c r="H1355">
        <v>0</v>
      </c>
      <c r="I1355">
        <v>63.6</v>
      </c>
      <c r="J1355">
        <v>0.3</v>
      </c>
      <c r="K1355">
        <v>54.5</v>
      </c>
      <c r="L1355">
        <v>0.2</v>
      </c>
      <c r="M1355">
        <v>72.099999999999994</v>
      </c>
      <c r="N1355">
        <v>-0.4</v>
      </c>
      <c r="O1355">
        <v>32.4</v>
      </c>
      <c r="P1355">
        <v>-0.5</v>
      </c>
      <c r="U1355" t="s">
        <v>1292</v>
      </c>
      <c r="V1355">
        <f t="shared" si="211"/>
        <v>841595</v>
      </c>
      <c r="W1355" t="str">
        <f t="shared" si="212"/>
        <v>École élémentaire catholique Saint-Paul</v>
      </c>
      <c r="X1355" t="str">
        <f>VLOOKUP($C1355,$AJ$3:$AN$4906,3,FALSE)</f>
        <v>260 Main rue</v>
      </c>
      <c r="Y1355" t="str">
        <f>VLOOKUP($C1355,$AJ$3:$AN$4906,4,FALSE)</f>
        <v>Plantagenet</v>
      </c>
      <c r="Z1355" t="str">
        <f>VLOOKUP($C1355,$AJ$3:$AN$4906,5,FALSE)</f>
        <v>K0B1L0</v>
      </c>
      <c r="AA1355">
        <f t="shared" si="213"/>
        <v>63.6</v>
      </c>
      <c r="AB1355">
        <f t="shared" si="214"/>
        <v>0.3</v>
      </c>
      <c r="AC1355">
        <f t="shared" si="215"/>
        <v>54.5</v>
      </c>
      <c r="AD1355">
        <f t="shared" si="216"/>
        <v>0.2</v>
      </c>
      <c r="AE1355">
        <f t="shared" si="217"/>
        <v>72.099999999999994</v>
      </c>
      <c r="AF1355">
        <f t="shared" si="218"/>
        <v>-0.4</v>
      </c>
      <c r="AG1355">
        <f t="shared" si="219"/>
        <v>32.4</v>
      </c>
      <c r="AH1355">
        <f t="shared" si="220"/>
        <v>-0.5</v>
      </c>
      <c r="AJ1355" s="9">
        <v>922188</v>
      </c>
      <c r="AK1355" t="s">
        <v>7108</v>
      </c>
      <c r="AL1355" t="s">
        <v>7109</v>
      </c>
      <c r="AM1355" t="s">
        <v>5325</v>
      </c>
      <c r="AN1355" t="s">
        <v>7110</v>
      </c>
    </row>
    <row r="1356" spans="1:40" x14ac:dyDescent="0.3">
      <c r="A1356" t="s">
        <v>1318</v>
      </c>
      <c r="B1356" t="s">
        <v>1319</v>
      </c>
      <c r="C1356" s="10">
        <v>787779</v>
      </c>
      <c r="D1356">
        <v>39</v>
      </c>
      <c r="E1356">
        <v>21</v>
      </c>
      <c r="F1356">
        <v>103</v>
      </c>
      <c r="G1356">
        <v>115</v>
      </c>
      <c r="H1356">
        <v>0</v>
      </c>
      <c r="I1356">
        <v>54.4</v>
      </c>
      <c r="J1356">
        <v>-0.7</v>
      </c>
      <c r="K1356">
        <v>56.3</v>
      </c>
      <c r="L1356">
        <v>-0.1</v>
      </c>
      <c r="M1356">
        <v>80.400000000000006</v>
      </c>
      <c r="N1356">
        <v>0.2</v>
      </c>
      <c r="O1356">
        <v>55.7</v>
      </c>
      <c r="P1356">
        <v>0.9</v>
      </c>
      <c r="U1356" t="s">
        <v>1318</v>
      </c>
      <c r="V1356">
        <f t="shared" si="211"/>
        <v>787779</v>
      </c>
      <c r="W1356" t="str">
        <f t="shared" si="212"/>
        <v>École catholique Franco-Supérieur</v>
      </c>
      <c r="X1356" t="str">
        <f>VLOOKUP($C1356,$AJ$3:$AN$4906,3,FALSE)</f>
        <v>220 Elgin rue</v>
      </c>
      <c r="Y1356" t="str">
        <f>VLOOKUP($C1356,$AJ$3:$AN$4906,4,FALSE)</f>
        <v>Thunder Bay</v>
      </c>
      <c r="Z1356" t="str">
        <f>VLOOKUP($C1356,$AJ$3:$AN$4906,5,FALSE)</f>
        <v>P7A0A4</v>
      </c>
      <c r="AA1356">
        <f t="shared" si="213"/>
        <v>54.4</v>
      </c>
      <c r="AB1356">
        <f t="shared" si="214"/>
        <v>-0.7</v>
      </c>
      <c r="AC1356">
        <f t="shared" si="215"/>
        <v>56.3</v>
      </c>
      <c r="AD1356">
        <f t="shared" si="216"/>
        <v>-0.1</v>
      </c>
      <c r="AE1356">
        <f t="shared" si="217"/>
        <v>80.400000000000006</v>
      </c>
      <c r="AF1356">
        <f t="shared" si="218"/>
        <v>0.2</v>
      </c>
      <c r="AG1356">
        <f t="shared" si="219"/>
        <v>55.7</v>
      </c>
      <c r="AH1356">
        <f t="shared" si="220"/>
        <v>0.9</v>
      </c>
      <c r="AJ1356" s="9">
        <v>452734</v>
      </c>
      <c r="AK1356" t="s">
        <v>7111</v>
      </c>
      <c r="AL1356" t="s">
        <v>7112</v>
      </c>
      <c r="AM1356" t="s">
        <v>5292</v>
      </c>
      <c r="AN1356" t="s">
        <v>7113</v>
      </c>
    </row>
    <row r="1357" spans="1:40" x14ac:dyDescent="0.3">
      <c r="A1357" t="s">
        <v>1318</v>
      </c>
      <c r="B1357" t="s">
        <v>1320</v>
      </c>
      <c r="C1357" s="10">
        <v>738417</v>
      </c>
      <c r="D1357">
        <v>13</v>
      </c>
      <c r="E1357">
        <v>27</v>
      </c>
      <c r="F1357">
        <v>10</v>
      </c>
      <c r="H1357">
        <v>0</v>
      </c>
      <c r="K1357">
        <v>30</v>
      </c>
      <c r="U1357" t="s">
        <v>1318</v>
      </c>
      <c r="V1357">
        <f t="shared" si="211"/>
        <v>738417</v>
      </c>
      <c r="W1357" t="str">
        <f t="shared" si="212"/>
        <v>École Notre-Dame-de-Fatima</v>
      </c>
      <c r="X1357" t="str">
        <f>VLOOKUP($C1357,$AJ$3:$AN$4906,3,FALSE)</f>
        <v>113 Indian chemin</v>
      </c>
      <c r="Y1357" t="str">
        <f>VLOOKUP($C1357,$AJ$3:$AN$4906,4,FALSE)</f>
        <v>Longlac</v>
      </c>
      <c r="Z1357" t="str">
        <f>VLOOKUP($C1357,$AJ$3:$AN$4906,5,FALSE)</f>
        <v>P0T2A0</v>
      </c>
      <c r="AA1357">
        <f t="shared" si="213"/>
        <v>0</v>
      </c>
      <c r="AB1357">
        <f t="shared" si="214"/>
        <v>0</v>
      </c>
      <c r="AC1357">
        <f t="shared" si="215"/>
        <v>30</v>
      </c>
      <c r="AD1357">
        <f t="shared" si="216"/>
        <v>0</v>
      </c>
      <c r="AE1357">
        <f t="shared" si="217"/>
        <v>0</v>
      </c>
      <c r="AF1357">
        <f t="shared" si="218"/>
        <v>0</v>
      </c>
      <c r="AG1357">
        <f t="shared" si="219"/>
        <v>0</v>
      </c>
      <c r="AH1357">
        <f t="shared" si="220"/>
        <v>0</v>
      </c>
      <c r="AJ1357" s="9">
        <v>327026</v>
      </c>
      <c r="AK1357" t="s">
        <v>7114</v>
      </c>
      <c r="AL1357" t="s">
        <v>7115</v>
      </c>
      <c r="AM1357" t="s">
        <v>4256</v>
      </c>
      <c r="AN1357" t="s">
        <v>7116</v>
      </c>
    </row>
    <row r="1358" spans="1:40" x14ac:dyDescent="0.3">
      <c r="A1358" t="s">
        <v>1321</v>
      </c>
      <c r="B1358" t="s">
        <v>1322</v>
      </c>
      <c r="C1358" s="10">
        <v>789369</v>
      </c>
      <c r="D1358">
        <v>63</v>
      </c>
      <c r="E1358">
        <v>14</v>
      </c>
      <c r="F1358">
        <v>108</v>
      </c>
      <c r="G1358">
        <v>98</v>
      </c>
      <c r="H1358">
        <v>0</v>
      </c>
      <c r="I1358">
        <v>87</v>
      </c>
      <c r="J1358">
        <v>1.1000000000000001</v>
      </c>
      <c r="K1358">
        <v>79.599999999999994</v>
      </c>
      <c r="L1358">
        <v>1</v>
      </c>
      <c r="M1358">
        <v>94.9</v>
      </c>
      <c r="N1358">
        <v>0.9</v>
      </c>
      <c r="O1358">
        <v>70.400000000000006</v>
      </c>
      <c r="P1358">
        <v>0.9</v>
      </c>
      <c r="U1358" t="s">
        <v>1321</v>
      </c>
      <c r="V1358">
        <f t="shared" si="211"/>
        <v>789369</v>
      </c>
      <c r="W1358" t="str">
        <f t="shared" si="212"/>
        <v>ÉÉC Ange-Gabriel</v>
      </c>
      <c r="X1358" t="str">
        <f>VLOOKUP($C1358,$AJ$3:$AN$4906,3,FALSE)</f>
        <v>1830 Meadowvale boulevard</v>
      </c>
      <c r="Y1358" t="str">
        <f>VLOOKUP($C1358,$AJ$3:$AN$4906,4,FALSE)</f>
        <v>Mississauga</v>
      </c>
      <c r="Z1358" t="str">
        <f>VLOOKUP($C1358,$AJ$3:$AN$4906,5,FALSE)</f>
        <v>L5N7L2</v>
      </c>
      <c r="AA1358">
        <f t="shared" si="213"/>
        <v>87</v>
      </c>
      <c r="AB1358">
        <f t="shared" si="214"/>
        <v>1.1000000000000001</v>
      </c>
      <c r="AC1358">
        <f t="shared" si="215"/>
        <v>79.599999999999994</v>
      </c>
      <c r="AD1358">
        <f t="shared" si="216"/>
        <v>1</v>
      </c>
      <c r="AE1358">
        <f t="shared" si="217"/>
        <v>94.9</v>
      </c>
      <c r="AF1358">
        <f t="shared" si="218"/>
        <v>0.9</v>
      </c>
      <c r="AG1358">
        <f t="shared" si="219"/>
        <v>70.400000000000006</v>
      </c>
      <c r="AH1358">
        <f t="shared" si="220"/>
        <v>0.9</v>
      </c>
      <c r="AJ1358" s="9">
        <v>331180</v>
      </c>
      <c r="AK1358" t="s">
        <v>7117</v>
      </c>
      <c r="AL1358" t="s">
        <v>7118</v>
      </c>
      <c r="AM1358" t="s">
        <v>5318</v>
      </c>
      <c r="AN1358" t="s">
        <v>7119</v>
      </c>
    </row>
    <row r="1359" spans="1:40" x14ac:dyDescent="0.3">
      <c r="A1359" t="s">
        <v>1321</v>
      </c>
      <c r="B1359" t="s">
        <v>1323</v>
      </c>
      <c r="C1359" s="10">
        <v>694100</v>
      </c>
      <c r="D1359">
        <v>44</v>
      </c>
      <c r="E1359">
        <v>17</v>
      </c>
      <c r="F1359">
        <v>100</v>
      </c>
      <c r="G1359">
        <v>102</v>
      </c>
      <c r="H1359">
        <v>0</v>
      </c>
      <c r="I1359">
        <v>76.5</v>
      </c>
      <c r="J1359">
        <v>0.9</v>
      </c>
      <c r="K1359">
        <v>67</v>
      </c>
      <c r="L1359">
        <v>0.7</v>
      </c>
      <c r="M1359">
        <v>89.2</v>
      </c>
      <c r="N1359">
        <v>1</v>
      </c>
      <c r="O1359">
        <v>52</v>
      </c>
      <c r="P1359">
        <v>0.4</v>
      </c>
      <c r="U1359" t="s">
        <v>1321</v>
      </c>
      <c r="V1359">
        <f t="shared" si="211"/>
        <v>694100</v>
      </c>
      <c r="W1359" t="str">
        <f t="shared" si="212"/>
        <v>ÉÉC Cardinal-Léger</v>
      </c>
      <c r="X1359" t="str">
        <f>VLOOKUP($C1359,$AJ$3:$AN$4906,3,FALSE)</f>
        <v>345 The Country Way</v>
      </c>
      <c r="Y1359" t="str">
        <f>VLOOKUP($C1359,$AJ$3:$AN$4906,4,FALSE)</f>
        <v>Kitchener</v>
      </c>
      <c r="Z1359" t="str">
        <f>VLOOKUP($C1359,$AJ$3:$AN$4906,5,FALSE)</f>
        <v>N2E2S3</v>
      </c>
      <c r="AA1359">
        <f t="shared" si="213"/>
        <v>76.5</v>
      </c>
      <c r="AB1359">
        <f t="shared" si="214"/>
        <v>0.9</v>
      </c>
      <c r="AC1359">
        <f t="shared" si="215"/>
        <v>67</v>
      </c>
      <c r="AD1359">
        <f t="shared" si="216"/>
        <v>0.7</v>
      </c>
      <c r="AE1359">
        <f t="shared" si="217"/>
        <v>89.2</v>
      </c>
      <c r="AF1359">
        <f t="shared" si="218"/>
        <v>1</v>
      </c>
      <c r="AG1359">
        <f t="shared" si="219"/>
        <v>52</v>
      </c>
      <c r="AH1359">
        <f t="shared" si="220"/>
        <v>0.4</v>
      </c>
      <c r="AJ1359" s="9">
        <v>338206</v>
      </c>
      <c r="AK1359" t="s">
        <v>7120</v>
      </c>
      <c r="AL1359" t="s">
        <v>7121</v>
      </c>
      <c r="AM1359" t="s">
        <v>5325</v>
      </c>
      <c r="AN1359" t="s">
        <v>7122</v>
      </c>
    </row>
    <row r="1360" spans="1:40" x14ac:dyDescent="0.3">
      <c r="A1360" t="s">
        <v>1321</v>
      </c>
      <c r="B1360" t="s">
        <v>1324</v>
      </c>
      <c r="C1360" s="10">
        <v>699764</v>
      </c>
      <c r="D1360">
        <v>32</v>
      </c>
      <c r="E1360">
        <v>23</v>
      </c>
      <c r="F1360">
        <v>115</v>
      </c>
      <c r="G1360">
        <v>120</v>
      </c>
      <c r="H1360">
        <v>0</v>
      </c>
      <c r="I1360">
        <v>70.400000000000006</v>
      </c>
      <c r="J1360">
        <v>0.7</v>
      </c>
      <c r="K1360">
        <v>59.1</v>
      </c>
      <c r="L1360">
        <v>0.5</v>
      </c>
      <c r="M1360">
        <v>90.8</v>
      </c>
      <c r="N1360">
        <v>1.6</v>
      </c>
      <c r="O1360">
        <v>58.3</v>
      </c>
      <c r="P1360">
        <v>1.5</v>
      </c>
      <c r="U1360" t="s">
        <v>1321</v>
      </c>
      <c r="V1360">
        <f t="shared" si="211"/>
        <v>699764</v>
      </c>
      <c r="W1360" t="str">
        <f t="shared" si="212"/>
        <v>ÉÉC Corpus-Christi</v>
      </c>
      <c r="X1360" t="str">
        <f>VLOOKUP($C1360,$AJ$3:$AN$4906,3,FALSE)</f>
        <v>362 Hillside avenue</v>
      </c>
      <c r="Y1360" t="str">
        <f>VLOOKUP($C1360,$AJ$3:$AN$4906,4,FALSE)</f>
        <v>Oshawa</v>
      </c>
      <c r="Z1360" t="str">
        <f>VLOOKUP($C1360,$AJ$3:$AN$4906,5,FALSE)</f>
        <v>L1J6L7</v>
      </c>
      <c r="AA1360">
        <f t="shared" si="213"/>
        <v>70.400000000000006</v>
      </c>
      <c r="AB1360">
        <f t="shared" si="214"/>
        <v>0.7</v>
      </c>
      <c r="AC1360">
        <f t="shared" si="215"/>
        <v>59.1</v>
      </c>
      <c r="AD1360">
        <f t="shared" si="216"/>
        <v>0.5</v>
      </c>
      <c r="AE1360">
        <f t="shared" si="217"/>
        <v>90.8</v>
      </c>
      <c r="AF1360">
        <f t="shared" si="218"/>
        <v>1.6</v>
      </c>
      <c r="AG1360">
        <f t="shared" si="219"/>
        <v>58.3</v>
      </c>
      <c r="AH1360">
        <f t="shared" si="220"/>
        <v>1.5</v>
      </c>
      <c r="AJ1360" s="9">
        <v>343536</v>
      </c>
      <c r="AK1360" t="s">
        <v>7123</v>
      </c>
      <c r="AL1360" t="s">
        <v>7124</v>
      </c>
      <c r="AM1360" t="s">
        <v>4256</v>
      </c>
      <c r="AN1360" t="s">
        <v>7125</v>
      </c>
    </row>
    <row r="1361" spans="1:40" x14ac:dyDescent="0.3">
      <c r="A1361" t="s">
        <v>1321</v>
      </c>
      <c r="B1361" t="s">
        <v>1325</v>
      </c>
      <c r="C1361" s="10">
        <v>707910</v>
      </c>
      <c r="D1361">
        <v>38</v>
      </c>
      <c r="E1361">
        <v>20</v>
      </c>
      <c r="F1361">
        <v>123</v>
      </c>
      <c r="G1361">
        <v>133</v>
      </c>
      <c r="H1361">
        <v>0</v>
      </c>
      <c r="I1361">
        <v>56.9</v>
      </c>
      <c r="J1361">
        <v>-0.5</v>
      </c>
      <c r="K1361">
        <v>50.4</v>
      </c>
      <c r="L1361">
        <v>-0.5</v>
      </c>
      <c r="M1361">
        <v>78.2</v>
      </c>
      <c r="N1361">
        <v>-0.1</v>
      </c>
      <c r="O1361">
        <v>32.299999999999997</v>
      </c>
      <c r="P1361">
        <v>-0.9</v>
      </c>
      <c r="U1361" t="s">
        <v>1321</v>
      </c>
      <c r="V1361">
        <f t="shared" si="211"/>
        <v>707910</v>
      </c>
      <c r="W1361" t="str">
        <f t="shared" si="212"/>
        <v>ÉÉC Frère-André</v>
      </c>
      <c r="X1361" t="str">
        <f>VLOOKUP($C1361,$AJ$3:$AN$4906,3,FALSE)</f>
        <v>273 Cundles est chemin</v>
      </c>
      <c r="Y1361" t="str">
        <f>VLOOKUP($C1361,$AJ$3:$AN$4906,4,FALSE)</f>
        <v>Barrie</v>
      </c>
      <c r="Z1361" t="str">
        <f>VLOOKUP($C1361,$AJ$3:$AN$4906,5,FALSE)</f>
        <v>L4M6L1</v>
      </c>
      <c r="AA1361">
        <f t="shared" si="213"/>
        <v>56.9</v>
      </c>
      <c r="AB1361">
        <f t="shared" si="214"/>
        <v>-0.5</v>
      </c>
      <c r="AC1361">
        <f t="shared" si="215"/>
        <v>50.4</v>
      </c>
      <c r="AD1361">
        <f t="shared" si="216"/>
        <v>-0.5</v>
      </c>
      <c r="AE1361">
        <f t="shared" si="217"/>
        <v>78.2</v>
      </c>
      <c r="AF1361">
        <f t="shared" si="218"/>
        <v>-0.1</v>
      </c>
      <c r="AG1361">
        <f t="shared" si="219"/>
        <v>32.299999999999997</v>
      </c>
      <c r="AH1361">
        <f t="shared" si="220"/>
        <v>-0.9</v>
      </c>
      <c r="AJ1361" s="9">
        <v>376035</v>
      </c>
      <c r="AK1361" t="s">
        <v>7126</v>
      </c>
      <c r="AL1361" t="s">
        <v>7127</v>
      </c>
      <c r="AM1361" t="s">
        <v>5325</v>
      </c>
      <c r="AN1361" t="s">
        <v>7128</v>
      </c>
    </row>
    <row r="1362" spans="1:40" x14ac:dyDescent="0.3">
      <c r="A1362" t="s">
        <v>1321</v>
      </c>
      <c r="B1362" t="s">
        <v>1326</v>
      </c>
      <c r="C1362" s="10">
        <v>707970</v>
      </c>
      <c r="D1362">
        <v>62</v>
      </c>
      <c r="E1362">
        <v>21</v>
      </c>
      <c r="F1362">
        <v>176</v>
      </c>
      <c r="G1362">
        <v>141</v>
      </c>
      <c r="H1362">
        <v>0</v>
      </c>
      <c r="I1362">
        <v>85.8</v>
      </c>
      <c r="J1362">
        <v>1.2</v>
      </c>
      <c r="K1362">
        <v>79.5</v>
      </c>
      <c r="L1362">
        <v>1.3</v>
      </c>
      <c r="M1362">
        <v>92.9</v>
      </c>
      <c r="N1362">
        <v>1</v>
      </c>
      <c r="O1362">
        <v>68.099999999999994</v>
      </c>
      <c r="P1362">
        <v>1</v>
      </c>
      <c r="U1362" t="s">
        <v>1321</v>
      </c>
      <c r="V1362">
        <f t="shared" si="211"/>
        <v>707970</v>
      </c>
      <c r="W1362" t="str">
        <f t="shared" si="212"/>
        <v>ÉÉC Georges-Étienne-Cartier</v>
      </c>
      <c r="X1362" t="str">
        <f>VLOOKUP($C1362,$AJ$3:$AN$4906,3,FALSE)</f>
        <v>250 Gainsborough chemin</v>
      </c>
      <c r="Y1362" t="str">
        <f>VLOOKUP($C1362,$AJ$3:$AN$4906,4,FALSE)</f>
        <v>Toronto</v>
      </c>
      <c r="Z1362" t="str">
        <f>VLOOKUP($C1362,$AJ$3:$AN$4906,5,FALSE)</f>
        <v>M4L3C6</v>
      </c>
      <c r="AA1362">
        <f t="shared" si="213"/>
        <v>85.8</v>
      </c>
      <c r="AB1362">
        <f t="shared" si="214"/>
        <v>1.2</v>
      </c>
      <c r="AC1362">
        <f t="shared" si="215"/>
        <v>79.5</v>
      </c>
      <c r="AD1362">
        <f t="shared" si="216"/>
        <v>1.3</v>
      </c>
      <c r="AE1362">
        <f t="shared" si="217"/>
        <v>92.9</v>
      </c>
      <c r="AF1362">
        <f t="shared" si="218"/>
        <v>1</v>
      </c>
      <c r="AG1362">
        <f t="shared" si="219"/>
        <v>68.099999999999994</v>
      </c>
      <c r="AH1362">
        <f t="shared" si="220"/>
        <v>1</v>
      </c>
      <c r="AJ1362" s="9">
        <v>411787</v>
      </c>
      <c r="AK1362" t="s">
        <v>7129</v>
      </c>
      <c r="AL1362" t="s">
        <v>7130</v>
      </c>
      <c r="AM1362" t="s">
        <v>4256</v>
      </c>
      <c r="AN1362" t="s">
        <v>7131</v>
      </c>
    </row>
    <row r="1363" spans="1:40" x14ac:dyDescent="0.3">
      <c r="A1363" t="s">
        <v>1321</v>
      </c>
      <c r="B1363" t="s">
        <v>1327</v>
      </c>
      <c r="C1363" s="10">
        <v>722510</v>
      </c>
      <c r="D1363">
        <v>33</v>
      </c>
      <c r="E1363">
        <v>26</v>
      </c>
      <c r="F1363">
        <v>47</v>
      </c>
      <c r="G1363">
        <v>43</v>
      </c>
      <c r="H1363">
        <v>0</v>
      </c>
      <c r="I1363">
        <v>69.099999999999994</v>
      </c>
      <c r="J1363">
        <v>0.7</v>
      </c>
      <c r="K1363">
        <v>68.099999999999994</v>
      </c>
      <c r="L1363">
        <v>1.4</v>
      </c>
      <c r="M1363">
        <v>83.7</v>
      </c>
      <c r="N1363">
        <v>1</v>
      </c>
      <c r="O1363">
        <v>51.2</v>
      </c>
      <c r="P1363">
        <v>1</v>
      </c>
      <c r="U1363" t="s">
        <v>1321</v>
      </c>
      <c r="V1363">
        <f t="shared" si="211"/>
        <v>722510</v>
      </c>
      <c r="W1363" t="str">
        <f t="shared" si="212"/>
        <v>ÉÉC Immaculée-Conception</v>
      </c>
      <c r="X1363" t="str">
        <f>VLOOKUP($C1363,$AJ$3:$AN$4906,3,FALSE)</f>
        <v>153 Church rue</v>
      </c>
      <c r="Y1363" t="str">
        <f>VLOOKUP($C1363,$AJ$3:$AN$4906,4,FALSE)</f>
        <v>St Catharines</v>
      </c>
      <c r="Z1363" t="str">
        <f>VLOOKUP($C1363,$AJ$3:$AN$4906,5,FALSE)</f>
        <v>L2R3E2</v>
      </c>
      <c r="AA1363">
        <f t="shared" si="213"/>
        <v>69.099999999999994</v>
      </c>
      <c r="AB1363">
        <f t="shared" si="214"/>
        <v>0.7</v>
      </c>
      <c r="AC1363">
        <f t="shared" si="215"/>
        <v>68.099999999999994</v>
      </c>
      <c r="AD1363">
        <f t="shared" si="216"/>
        <v>1.4</v>
      </c>
      <c r="AE1363">
        <f t="shared" si="217"/>
        <v>83.7</v>
      </c>
      <c r="AF1363">
        <f t="shared" si="218"/>
        <v>1</v>
      </c>
      <c r="AG1363">
        <f t="shared" si="219"/>
        <v>51.2</v>
      </c>
      <c r="AH1363">
        <f t="shared" si="220"/>
        <v>1</v>
      </c>
      <c r="AJ1363" s="9">
        <v>439088</v>
      </c>
      <c r="AK1363" t="s">
        <v>7132</v>
      </c>
      <c r="AL1363" t="s">
        <v>7133</v>
      </c>
      <c r="AM1363" t="s">
        <v>7134</v>
      </c>
      <c r="AN1363" t="s">
        <v>7135</v>
      </c>
    </row>
    <row r="1364" spans="1:40" x14ac:dyDescent="0.3">
      <c r="A1364" t="s">
        <v>1321</v>
      </c>
      <c r="B1364" t="s">
        <v>1328</v>
      </c>
      <c r="C1364" s="10">
        <v>837115</v>
      </c>
      <c r="D1364">
        <v>41</v>
      </c>
      <c r="E1364">
        <v>15</v>
      </c>
      <c r="F1364">
        <v>81</v>
      </c>
      <c r="G1364">
        <v>51</v>
      </c>
      <c r="H1364">
        <v>0</v>
      </c>
      <c r="I1364">
        <v>88.3</v>
      </c>
      <c r="J1364">
        <v>1.7</v>
      </c>
      <c r="K1364">
        <v>82.7</v>
      </c>
      <c r="L1364">
        <v>1.9</v>
      </c>
      <c r="M1364">
        <v>90.2</v>
      </c>
      <c r="N1364">
        <v>1</v>
      </c>
      <c r="O1364">
        <v>54.9</v>
      </c>
      <c r="P1364">
        <v>0.6</v>
      </c>
      <c r="U1364" t="s">
        <v>1321</v>
      </c>
      <c r="V1364">
        <f t="shared" si="211"/>
        <v>837115</v>
      </c>
      <c r="W1364" t="str">
        <f t="shared" si="212"/>
        <v>ÉÉC Jean-Béliveau</v>
      </c>
      <c r="X1364" t="str">
        <f>VLOOKUP($C1364,$AJ$3:$AN$4906,3,FALSE)</f>
        <v>19300 2nd Concession Rd</v>
      </c>
      <c r="Y1364" t="str">
        <f>VLOOKUP($C1364,$AJ$3:$AN$4906,4,FALSE)</f>
        <v>East Gwillimbury</v>
      </c>
      <c r="Z1364" t="str">
        <f>VLOOKUP($C1364,$AJ$3:$AN$4906,5,FALSE)</f>
        <v>L9N0E5</v>
      </c>
      <c r="AA1364">
        <f t="shared" si="213"/>
        <v>88.3</v>
      </c>
      <c r="AB1364">
        <f t="shared" si="214"/>
        <v>1.7</v>
      </c>
      <c r="AC1364">
        <f t="shared" si="215"/>
        <v>82.7</v>
      </c>
      <c r="AD1364">
        <f t="shared" si="216"/>
        <v>1.9</v>
      </c>
      <c r="AE1364">
        <f t="shared" si="217"/>
        <v>90.2</v>
      </c>
      <c r="AF1364">
        <f t="shared" si="218"/>
        <v>1</v>
      </c>
      <c r="AG1364">
        <f t="shared" si="219"/>
        <v>54.9</v>
      </c>
      <c r="AH1364">
        <f t="shared" si="220"/>
        <v>0.6</v>
      </c>
      <c r="AJ1364" s="9">
        <v>454168</v>
      </c>
      <c r="AK1364" t="s">
        <v>7136</v>
      </c>
      <c r="AL1364" t="s">
        <v>7137</v>
      </c>
      <c r="AM1364" t="s">
        <v>4256</v>
      </c>
      <c r="AN1364" t="s">
        <v>7138</v>
      </c>
    </row>
    <row r="1365" spans="1:40" x14ac:dyDescent="0.3">
      <c r="A1365" t="s">
        <v>1321</v>
      </c>
      <c r="B1365" t="s">
        <v>1329</v>
      </c>
      <c r="C1365" s="10">
        <v>689705</v>
      </c>
      <c r="D1365">
        <v>48</v>
      </c>
      <c r="E1365">
        <v>19</v>
      </c>
      <c r="F1365">
        <v>89</v>
      </c>
      <c r="G1365">
        <v>94</v>
      </c>
      <c r="H1365">
        <v>0</v>
      </c>
      <c r="I1365">
        <v>79.2</v>
      </c>
      <c r="J1365">
        <v>0.9</v>
      </c>
      <c r="K1365">
        <v>71.900000000000006</v>
      </c>
      <c r="L1365">
        <v>0.9</v>
      </c>
      <c r="M1365">
        <v>91</v>
      </c>
      <c r="N1365">
        <v>0.9</v>
      </c>
      <c r="O1365">
        <v>53.2</v>
      </c>
      <c r="P1365">
        <v>0.2</v>
      </c>
      <c r="U1365" t="s">
        <v>1321</v>
      </c>
      <c r="V1365">
        <f t="shared" si="211"/>
        <v>689705</v>
      </c>
      <c r="W1365" t="str">
        <f t="shared" si="212"/>
        <v>ÉÉC Jean-Paul II</v>
      </c>
      <c r="X1365" t="str">
        <f>VLOOKUP($C1365,$AJ$3:$AN$4906,3,FALSE)</f>
        <v>1001 Hutchison avenue</v>
      </c>
      <c r="Y1365" t="str">
        <f>VLOOKUP($C1365,$AJ$3:$AN$4906,4,FALSE)</f>
        <v>Whitby</v>
      </c>
      <c r="Z1365" t="str">
        <f>VLOOKUP($C1365,$AJ$3:$AN$4906,5,FALSE)</f>
        <v>L1N2A3</v>
      </c>
      <c r="AA1365">
        <f t="shared" si="213"/>
        <v>79.2</v>
      </c>
      <c r="AB1365">
        <f t="shared" si="214"/>
        <v>0.9</v>
      </c>
      <c r="AC1365">
        <f t="shared" si="215"/>
        <v>71.900000000000006</v>
      </c>
      <c r="AD1365">
        <f t="shared" si="216"/>
        <v>0.9</v>
      </c>
      <c r="AE1365">
        <f t="shared" si="217"/>
        <v>91</v>
      </c>
      <c r="AF1365">
        <f t="shared" si="218"/>
        <v>0.9</v>
      </c>
      <c r="AG1365">
        <f t="shared" si="219"/>
        <v>53.2</v>
      </c>
      <c r="AH1365">
        <f t="shared" si="220"/>
        <v>0.2</v>
      </c>
      <c r="AJ1365" s="9">
        <v>457280</v>
      </c>
      <c r="AK1365" t="s">
        <v>5667</v>
      </c>
      <c r="AL1365" t="s">
        <v>7139</v>
      </c>
      <c r="AM1365" t="s">
        <v>4256</v>
      </c>
      <c r="AN1365" t="s">
        <v>7140</v>
      </c>
    </row>
    <row r="1366" spans="1:40" x14ac:dyDescent="0.3">
      <c r="A1366" t="s">
        <v>1321</v>
      </c>
      <c r="B1366" t="s">
        <v>1330</v>
      </c>
      <c r="C1366" s="10">
        <v>795917</v>
      </c>
      <c r="D1366">
        <v>56</v>
      </c>
      <c r="E1366">
        <v>15</v>
      </c>
      <c r="F1366">
        <v>98</v>
      </c>
      <c r="G1366">
        <v>93</v>
      </c>
      <c r="H1366">
        <v>0</v>
      </c>
      <c r="I1366">
        <v>84.2</v>
      </c>
      <c r="J1366">
        <v>1.1000000000000001</v>
      </c>
      <c r="K1366">
        <v>74.5</v>
      </c>
      <c r="L1366">
        <v>0.8</v>
      </c>
      <c r="M1366">
        <v>94.6</v>
      </c>
      <c r="N1366">
        <v>1.1000000000000001</v>
      </c>
      <c r="O1366">
        <v>66.7</v>
      </c>
      <c r="P1366">
        <v>0.9</v>
      </c>
      <c r="U1366" t="s">
        <v>1321</v>
      </c>
      <c r="V1366">
        <f t="shared" si="211"/>
        <v>795917</v>
      </c>
      <c r="W1366" t="str">
        <f t="shared" si="212"/>
        <v>ÉÉC Le-Petit-Prince</v>
      </c>
      <c r="X1366" t="str">
        <f>VLOOKUP($C1366,$AJ$3:$AN$4906,3,FALSE)</f>
        <v>79 Avro chemin</v>
      </c>
      <c r="Y1366" t="str">
        <f>VLOOKUP($C1366,$AJ$3:$AN$4906,4,FALSE)</f>
        <v>Vaughan</v>
      </c>
      <c r="Z1366" t="str">
        <f>VLOOKUP($C1366,$AJ$3:$AN$4906,5,FALSE)</f>
        <v>L6A1Y3</v>
      </c>
      <c r="AA1366">
        <f t="shared" si="213"/>
        <v>84.2</v>
      </c>
      <c r="AB1366">
        <f t="shared" si="214"/>
        <v>1.1000000000000001</v>
      </c>
      <c r="AC1366">
        <f t="shared" si="215"/>
        <v>74.5</v>
      </c>
      <c r="AD1366">
        <f t="shared" si="216"/>
        <v>0.8</v>
      </c>
      <c r="AE1366">
        <f t="shared" si="217"/>
        <v>94.6</v>
      </c>
      <c r="AF1366">
        <f t="shared" si="218"/>
        <v>1.1000000000000001</v>
      </c>
      <c r="AG1366">
        <f t="shared" si="219"/>
        <v>66.7</v>
      </c>
      <c r="AH1366">
        <f t="shared" si="220"/>
        <v>0.9</v>
      </c>
      <c r="AJ1366" s="9">
        <v>462098</v>
      </c>
      <c r="AK1366" t="s">
        <v>3392</v>
      </c>
      <c r="AL1366" t="s">
        <v>7141</v>
      </c>
      <c r="AM1366" t="s">
        <v>5325</v>
      </c>
      <c r="AN1366" t="s">
        <v>7142</v>
      </c>
    </row>
    <row r="1367" spans="1:40" x14ac:dyDescent="0.3">
      <c r="A1367" t="s">
        <v>1321</v>
      </c>
      <c r="B1367" t="s">
        <v>1331</v>
      </c>
      <c r="C1367" s="10">
        <v>705411</v>
      </c>
      <c r="D1367">
        <v>22</v>
      </c>
      <c r="E1367">
        <v>13</v>
      </c>
      <c r="F1367">
        <v>54</v>
      </c>
      <c r="G1367">
        <v>49</v>
      </c>
      <c r="H1367">
        <v>0</v>
      </c>
      <c r="I1367">
        <v>57.4</v>
      </c>
      <c r="J1367">
        <v>-0.3</v>
      </c>
      <c r="K1367">
        <v>44.4</v>
      </c>
      <c r="L1367">
        <v>-0.7</v>
      </c>
      <c r="M1367">
        <v>80.599999999999994</v>
      </c>
      <c r="N1367">
        <v>0.6</v>
      </c>
      <c r="O1367">
        <v>44.9</v>
      </c>
      <c r="P1367">
        <v>0.8</v>
      </c>
      <c r="U1367" t="s">
        <v>1321</v>
      </c>
      <c r="V1367">
        <f t="shared" si="211"/>
        <v>705411</v>
      </c>
      <c r="W1367" t="str">
        <f t="shared" si="212"/>
        <v>ÉÉC Marguerite-Bourgeois-Borden</v>
      </c>
      <c r="X1367" t="str">
        <f>VLOOKUP($C1367,$AJ$3:$AN$4906,3,FALSE)</f>
        <v>117 Waterloo est chemin</v>
      </c>
      <c r="Y1367" t="str">
        <f>VLOOKUP($C1367,$AJ$3:$AN$4906,4,FALSE)</f>
        <v>Borden</v>
      </c>
      <c r="Z1367" t="str">
        <f>VLOOKUP($C1367,$AJ$3:$AN$4906,5,FALSE)</f>
        <v>L0M1C0</v>
      </c>
      <c r="AA1367">
        <f t="shared" si="213"/>
        <v>57.4</v>
      </c>
      <c r="AB1367">
        <f t="shared" si="214"/>
        <v>-0.3</v>
      </c>
      <c r="AC1367">
        <f t="shared" si="215"/>
        <v>44.4</v>
      </c>
      <c r="AD1367">
        <f t="shared" si="216"/>
        <v>-0.7</v>
      </c>
      <c r="AE1367">
        <f t="shared" si="217"/>
        <v>80.599999999999994</v>
      </c>
      <c r="AF1367">
        <f t="shared" si="218"/>
        <v>0.6</v>
      </c>
      <c r="AG1367">
        <f t="shared" si="219"/>
        <v>44.9</v>
      </c>
      <c r="AH1367">
        <f t="shared" si="220"/>
        <v>0.8</v>
      </c>
      <c r="AJ1367" s="9">
        <v>574155</v>
      </c>
      <c r="AK1367" t="s">
        <v>7143</v>
      </c>
      <c r="AL1367" t="s">
        <v>7144</v>
      </c>
      <c r="AM1367" t="s">
        <v>4256</v>
      </c>
      <c r="AN1367" t="s">
        <v>7145</v>
      </c>
    </row>
    <row r="1368" spans="1:40" x14ac:dyDescent="0.3">
      <c r="A1368" t="s">
        <v>1321</v>
      </c>
      <c r="B1368" t="s">
        <v>1332</v>
      </c>
      <c r="C1368" s="10">
        <v>733555</v>
      </c>
      <c r="D1368">
        <v>38</v>
      </c>
      <c r="E1368">
        <v>18</v>
      </c>
      <c r="F1368">
        <v>78</v>
      </c>
      <c r="G1368">
        <v>84</v>
      </c>
      <c r="H1368">
        <v>0</v>
      </c>
      <c r="I1368">
        <v>60.3</v>
      </c>
      <c r="J1368">
        <v>-0.3</v>
      </c>
      <c r="K1368">
        <v>57.7</v>
      </c>
      <c r="L1368">
        <v>-0.1</v>
      </c>
      <c r="M1368">
        <v>77.400000000000006</v>
      </c>
      <c r="N1368">
        <v>-0.2</v>
      </c>
      <c r="O1368">
        <v>44</v>
      </c>
      <c r="P1368">
        <v>-0.1</v>
      </c>
      <c r="U1368" t="s">
        <v>1321</v>
      </c>
      <c r="V1368">
        <f t="shared" si="211"/>
        <v>733555</v>
      </c>
      <c r="W1368" t="str">
        <f t="shared" si="212"/>
        <v>ÉÉC Monseigneur-Jamot</v>
      </c>
      <c r="X1368" t="str">
        <f>VLOOKUP($C1368,$AJ$3:$AN$4906,3,FALSE)</f>
        <v>2350 Woodglade Boulevard</v>
      </c>
      <c r="Y1368" t="str">
        <f>VLOOKUP($C1368,$AJ$3:$AN$4906,4,FALSE)</f>
        <v>Peterborough</v>
      </c>
      <c r="Z1368" t="str">
        <f>VLOOKUP($C1368,$AJ$3:$AN$4906,5,FALSE)</f>
        <v>K9K2L1</v>
      </c>
      <c r="AA1368">
        <f t="shared" si="213"/>
        <v>60.3</v>
      </c>
      <c r="AB1368">
        <f t="shared" si="214"/>
        <v>-0.3</v>
      </c>
      <c r="AC1368">
        <f t="shared" si="215"/>
        <v>57.7</v>
      </c>
      <c r="AD1368">
        <f t="shared" si="216"/>
        <v>-0.1</v>
      </c>
      <c r="AE1368">
        <f t="shared" si="217"/>
        <v>77.400000000000006</v>
      </c>
      <c r="AF1368">
        <f t="shared" si="218"/>
        <v>-0.2</v>
      </c>
      <c r="AG1368">
        <f t="shared" si="219"/>
        <v>44</v>
      </c>
      <c r="AH1368">
        <f t="shared" si="220"/>
        <v>-0.1</v>
      </c>
      <c r="AJ1368" s="9">
        <v>939218</v>
      </c>
      <c r="AK1368" t="s">
        <v>7146</v>
      </c>
      <c r="AL1368" t="s">
        <v>7147</v>
      </c>
      <c r="AM1368" t="s">
        <v>4256</v>
      </c>
      <c r="AN1368" t="s">
        <v>7148</v>
      </c>
    </row>
    <row r="1369" spans="1:40" x14ac:dyDescent="0.3">
      <c r="A1369" t="s">
        <v>1321</v>
      </c>
      <c r="B1369" t="s">
        <v>1333</v>
      </c>
      <c r="C1369" s="10">
        <v>690007</v>
      </c>
      <c r="D1369">
        <v>41</v>
      </c>
      <c r="E1369">
        <v>19</v>
      </c>
      <c r="F1369">
        <v>166</v>
      </c>
      <c r="G1369">
        <v>156</v>
      </c>
      <c r="H1369">
        <v>0</v>
      </c>
      <c r="I1369">
        <v>70.8</v>
      </c>
      <c r="J1369">
        <v>0.5</v>
      </c>
      <c r="K1369">
        <v>63.9</v>
      </c>
      <c r="L1369">
        <v>0.5</v>
      </c>
      <c r="M1369">
        <v>88.8</v>
      </c>
      <c r="N1369">
        <v>1</v>
      </c>
      <c r="O1369">
        <v>38.5</v>
      </c>
      <c r="P1369">
        <v>-0.6</v>
      </c>
      <c r="U1369" t="s">
        <v>1321</v>
      </c>
      <c r="V1369">
        <f t="shared" si="211"/>
        <v>690007</v>
      </c>
      <c r="W1369" t="str">
        <f t="shared" si="212"/>
        <v>ÉÉC Monseigneur-de-Laval</v>
      </c>
      <c r="X1369" t="str">
        <f>VLOOKUP($C1369,$AJ$3:$AN$4906,3,FALSE)</f>
        <v>135 Bendamere avenue</v>
      </c>
      <c r="Y1369" t="str">
        <f>VLOOKUP($C1369,$AJ$3:$AN$4906,4,FALSE)</f>
        <v>Hamilton</v>
      </c>
      <c r="Z1369" t="str">
        <f>VLOOKUP($C1369,$AJ$3:$AN$4906,5,FALSE)</f>
        <v>L9C1N4</v>
      </c>
      <c r="AA1369">
        <f t="shared" si="213"/>
        <v>70.8</v>
      </c>
      <c r="AB1369">
        <f t="shared" si="214"/>
        <v>0.5</v>
      </c>
      <c r="AC1369">
        <f t="shared" si="215"/>
        <v>63.9</v>
      </c>
      <c r="AD1369">
        <f t="shared" si="216"/>
        <v>0.5</v>
      </c>
      <c r="AE1369">
        <f t="shared" si="217"/>
        <v>88.8</v>
      </c>
      <c r="AF1369">
        <f t="shared" si="218"/>
        <v>1</v>
      </c>
      <c r="AG1369">
        <f t="shared" si="219"/>
        <v>38.5</v>
      </c>
      <c r="AH1369">
        <f t="shared" si="220"/>
        <v>-0.6</v>
      </c>
      <c r="AJ1369" s="9">
        <v>491217</v>
      </c>
      <c r="AK1369" t="s">
        <v>7149</v>
      </c>
      <c r="AL1369" t="s">
        <v>7150</v>
      </c>
      <c r="AM1369" t="s">
        <v>4256</v>
      </c>
      <c r="AN1369" t="s">
        <v>7151</v>
      </c>
    </row>
    <row r="1370" spans="1:40" x14ac:dyDescent="0.3">
      <c r="A1370" t="s">
        <v>1321</v>
      </c>
      <c r="B1370" t="s">
        <v>1334</v>
      </c>
      <c r="C1370" s="10">
        <v>729949</v>
      </c>
      <c r="D1370">
        <v>51</v>
      </c>
      <c r="E1370">
        <v>17</v>
      </c>
      <c r="F1370">
        <v>77</v>
      </c>
      <c r="G1370">
        <v>82</v>
      </c>
      <c r="H1370">
        <v>0</v>
      </c>
      <c r="I1370">
        <v>80.5</v>
      </c>
      <c r="J1370">
        <v>1</v>
      </c>
      <c r="K1370">
        <v>71.400000000000006</v>
      </c>
      <c r="L1370">
        <v>0.9</v>
      </c>
      <c r="M1370">
        <v>91.5</v>
      </c>
      <c r="N1370">
        <v>1</v>
      </c>
      <c r="O1370">
        <v>72</v>
      </c>
      <c r="P1370">
        <v>1.6</v>
      </c>
      <c r="U1370" t="s">
        <v>1321</v>
      </c>
      <c r="V1370">
        <f t="shared" si="211"/>
        <v>729949</v>
      </c>
      <c r="W1370" t="str">
        <f t="shared" si="212"/>
        <v>ÉÉC Mère-Élisabeth-Bruyère</v>
      </c>
      <c r="X1370" t="str">
        <f>VLOOKUP($C1370,$AJ$3:$AN$4906,3,FALSE)</f>
        <v>280 Glenridge promenade</v>
      </c>
      <c r="Y1370" t="str">
        <f>VLOOKUP($C1370,$AJ$3:$AN$4906,4,FALSE)</f>
        <v>Waterloo</v>
      </c>
      <c r="Z1370" t="str">
        <f>VLOOKUP($C1370,$AJ$3:$AN$4906,5,FALSE)</f>
        <v>N2J3W4</v>
      </c>
      <c r="AA1370">
        <f t="shared" si="213"/>
        <v>80.5</v>
      </c>
      <c r="AB1370">
        <f t="shared" si="214"/>
        <v>1</v>
      </c>
      <c r="AC1370">
        <f t="shared" si="215"/>
        <v>71.400000000000006</v>
      </c>
      <c r="AD1370">
        <f t="shared" si="216"/>
        <v>0.9</v>
      </c>
      <c r="AE1370">
        <f t="shared" si="217"/>
        <v>91.5</v>
      </c>
      <c r="AF1370">
        <f t="shared" si="218"/>
        <v>1</v>
      </c>
      <c r="AG1370">
        <f t="shared" si="219"/>
        <v>72</v>
      </c>
      <c r="AH1370">
        <f t="shared" si="220"/>
        <v>1.6</v>
      </c>
      <c r="AJ1370" s="9">
        <v>491764</v>
      </c>
      <c r="AK1370" t="s">
        <v>7152</v>
      </c>
      <c r="AL1370" t="s">
        <v>7153</v>
      </c>
      <c r="AM1370" t="s">
        <v>4256</v>
      </c>
      <c r="AN1370" t="s">
        <v>7154</v>
      </c>
    </row>
    <row r="1371" spans="1:40" x14ac:dyDescent="0.3">
      <c r="A1371" t="s">
        <v>1321</v>
      </c>
      <c r="B1371" t="s">
        <v>1335</v>
      </c>
      <c r="C1371" s="10">
        <v>737330</v>
      </c>
      <c r="D1371">
        <v>25</v>
      </c>
      <c r="E1371">
        <v>35</v>
      </c>
      <c r="F1371">
        <v>67</v>
      </c>
      <c r="G1371">
        <v>82</v>
      </c>
      <c r="H1371">
        <v>0</v>
      </c>
      <c r="I1371">
        <v>48.5</v>
      </c>
      <c r="J1371">
        <v>-0.1</v>
      </c>
      <c r="K1371">
        <v>50.7</v>
      </c>
      <c r="L1371">
        <v>0.7</v>
      </c>
      <c r="M1371">
        <v>78</v>
      </c>
      <c r="N1371">
        <v>1.2</v>
      </c>
      <c r="O1371">
        <v>39</v>
      </c>
      <c r="P1371">
        <v>0.6</v>
      </c>
      <c r="U1371" t="s">
        <v>1321</v>
      </c>
      <c r="V1371">
        <f t="shared" si="211"/>
        <v>737330</v>
      </c>
      <c r="W1371" t="str">
        <f t="shared" si="212"/>
        <v>ÉÉC Notre-Dame</v>
      </c>
      <c r="X1371" t="str">
        <f>VLOOKUP($C1371,$AJ$3:$AN$4906,3,FALSE)</f>
        <v>400 Cumberland avenue</v>
      </c>
      <c r="Y1371" t="str">
        <f>VLOOKUP($C1371,$AJ$3:$AN$4906,4,FALSE)</f>
        <v>Hamilton</v>
      </c>
      <c r="Z1371" t="str">
        <f>VLOOKUP($C1371,$AJ$3:$AN$4906,5,FALSE)</f>
        <v>L8M2A2</v>
      </c>
      <c r="AA1371">
        <f t="shared" si="213"/>
        <v>48.5</v>
      </c>
      <c r="AB1371">
        <f t="shared" si="214"/>
        <v>-0.1</v>
      </c>
      <c r="AC1371">
        <f t="shared" si="215"/>
        <v>50.7</v>
      </c>
      <c r="AD1371">
        <f t="shared" si="216"/>
        <v>0.7</v>
      </c>
      <c r="AE1371">
        <f t="shared" si="217"/>
        <v>78</v>
      </c>
      <c r="AF1371">
        <f t="shared" si="218"/>
        <v>1.2</v>
      </c>
      <c r="AG1371">
        <f t="shared" si="219"/>
        <v>39</v>
      </c>
      <c r="AH1371">
        <f t="shared" si="220"/>
        <v>0.6</v>
      </c>
      <c r="AJ1371" s="9">
        <v>939765</v>
      </c>
      <c r="AK1371" t="s">
        <v>7155</v>
      </c>
      <c r="AL1371" t="s">
        <v>7156</v>
      </c>
      <c r="AM1371" t="s">
        <v>5292</v>
      </c>
      <c r="AN1371" t="s">
        <v>7157</v>
      </c>
    </row>
    <row r="1372" spans="1:40" x14ac:dyDescent="0.3">
      <c r="A1372" t="s">
        <v>1321</v>
      </c>
      <c r="B1372" t="s">
        <v>1336</v>
      </c>
      <c r="C1372" s="10">
        <v>732080</v>
      </c>
      <c r="D1372">
        <v>52</v>
      </c>
      <c r="E1372">
        <v>20</v>
      </c>
      <c r="F1372">
        <v>87</v>
      </c>
      <c r="G1372">
        <v>59</v>
      </c>
      <c r="H1372">
        <v>0</v>
      </c>
      <c r="I1372">
        <v>87.4</v>
      </c>
      <c r="J1372">
        <v>1.6</v>
      </c>
      <c r="K1372">
        <v>79.3</v>
      </c>
      <c r="L1372">
        <v>1.6</v>
      </c>
      <c r="M1372">
        <v>89.8</v>
      </c>
      <c r="N1372">
        <v>0.9</v>
      </c>
      <c r="O1372">
        <v>71.2</v>
      </c>
      <c r="P1372">
        <v>1.6</v>
      </c>
      <c r="U1372" t="s">
        <v>1321</v>
      </c>
      <c r="V1372">
        <f t="shared" si="211"/>
        <v>732080</v>
      </c>
      <c r="W1372" t="str">
        <f t="shared" si="212"/>
        <v>ÉÉC Notre-Dame-de-Grâce</v>
      </c>
      <c r="X1372" t="str">
        <f>VLOOKUP($C1372,$AJ$3:$AN$4906,3,FALSE)</f>
        <v>59 Clement Road</v>
      </c>
      <c r="Y1372" t="str">
        <f>VLOOKUP($C1372,$AJ$3:$AN$4906,4,FALSE)</f>
        <v>Etobicoke</v>
      </c>
      <c r="Z1372" t="str">
        <f>VLOOKUP($C1372,$AJ$3:$AN$4906,5,FALSE)</f>
        <v>M9R1Y5</v>
      </c>
      <c r="AA1372">
        <f t="shared" si="213"/>
        <v>87.4</v>
      </c>
      <c r="AB1372">
        <f t="shared" si="214"/>
        <v>1.6</v>
      </c>
      <c r="AC1372">
        <f t="shared" si="215"/>
        <v>79.3</v>
      </c>
      <c r="AD1372">
        <f t="shared" si="216"/>
        <v>1.6</v>
      </c>
      <c r="AE1372">
        <f t="shared" si="217"/>
        <v>89.8</v>
      </c>
      <c r="AF1372">
        <f t="shared" si="218"/>
        <v>0.9</v>
      </c>
      <c r="AG1372">
        <f t="shared" si="219"/>
        <v>71.2</v>
      </c>
      <c r="AH1372">
        <f t="shared" si="220"/>
        <v>1.6</v>
      </c>
      <c r="AJ1372" s="9">
        <v>498513</v>
      </c>
      <c r="AK1372" t="s">
        <v>7158</v>
      </c>
      <c r="AL1372" t="s">
        <v>7159</v>
      </c>
      <c r="AM1372" t="s">
        <v>5292</v>
      </c>
      <c r="AN1372" t="s">
        <v>7160</v>
      </c>
    </row>
    <row r="1373" spans="1:40" x14ac:dyDescent="0.3">
      <c r="A1373" t="s">
        <v>1321</v>
      </c>
      <c r="B1373" t="s">
        <v>1337</v>
      </c>
      <c r="C1373" s="10">
        <v>828752</v>
      </c>
      <c r="D1373">
        <v>40</v>
      </c>
      <c r="E1373">
        <v>20</v>
      </c>
      <c r="F1373">
        <v>46</v>
      </c>
      <c r="H1373">
        <v>0</v>
      </c>
      <c r="I1373">
        <v>58.7</v>
      </c>
      <c r="J1373">
        <v>-0.5</v>
      </c>
      <c r="K1373">
        <v>60.9</v>
      </c>
      <c r="L1373">
        <v>0.2</v>
      </c>
      <c r="U1373" t="s">
        <v>1321</v>
      </c>
      <c r="V1373">
        <f t="shared" si="211"/>
        <v>828752</v>
      </c>
      <c r="W1373" t="str">
        <f t="shared" si="212"/>
        <v>ÉÉC Notre-Dame-de-la-Huronie</v>
      </c>
      <c r="X1373" t="str">
        <f>VLOOKUP($C1373,$AJ$3:$AN$4906,3,FALSE)</f>
        <v>55 Findlay Drive</v>
      </c>
      <c r="Y1373" t="str">
        <f>VLOOKUP($C1373,$AJ$3:$AN$4906,4,FALSE)</f>
        <v>Collingwood</v>
      </c>
      <c r="Z1373" t="str">
        <f>VLOOKUP($C1373,$AJ$3:$AN$4906,5,FALSE)</f>
        <v>L9Y0G6</v>
      </c>
      <c r="AA1373">
        <f t="shared" si="213"/>
        <v>58.7</v>
      </c>
      <c r="AB1373">
        <f t="shared" si="214"/>
        <v>-0.5</v>
      </c>
      <c r="AC1373">
        <f t="shared" si="215"/>
        <v>60.9</v>
      </c>
      <c r="AD1373">
        <f t="shared" si="216"/>
        <v>0.2</v>
      </c>
      <c r="AE1373">
        <f t="shared" si="217"/>
        <v>0</v>
      </c>
      <c r="AF1373">
        <f t="shared" si="218"/>
        <v>0</v>
      </c>
      <c r="AG1373">
        <f t="shared" si="219"/>
        <v>0</v>
      </c>
      <c r="AH1373">
        <f t="shared" si="220"/>
        <v>0</v>
      </c>
      <c r="AJ1373" s="9">
        <v>526703</v>
      </c>
      <c r="AK1373" t="s">
        <v>7161</v>
      </c>
      <c r="AL1373" t="s">
        <v>7162</v>
      </c>
      <c r="AM1373" t="s">
        <v>4256</v>
      </c>
      <c r="AN1373" t="s">
        <v>7163</v>
      </c>
    </row>
    <row r="1374" spans="1:40" x14ac:dyDescent="0.3">
      <c r="A1374" t="s">
        <v>1321</v>
      </c>
      <c r="B1374" t="s">
        <v>1338</v>
      </c>
      <c r="C1374" s="10">
        <v>738166</v>
      </c>
      <c r="D1374">
        <v>48</v>
      </c>
      <c r="E1374">
        <v>19</v>
      </c>
      <c r="F1374">
        <v>84</v>
      </c>
      <c r="G1374">
        <v>103</v>
      </c>
      <c r="H1374">
        <v>0</v>
      </c>
      <c r="I1374">
        <v>88.1</v>
      </c>
      <c r="J1374">
        <v>1.5</v>
      </c>
      <c r="K1374">
        <v>86.9</v>
      </c>
      <c r="L1374">
        <v>2.1</v>
      </c>
      <c r="M1374">
        <v>89.3</v>
      </c>
      <c r="N1374">
        <v>0.8</v>
      </c>
      <c r="O1374">
        <v>60.2</v>
      </c>
      <c r="P1374">
        <v>0.8</v>
      </c>
      <c r="U1374" t="s">
        <v>1321</v>
      </c>
      <c r="V1374">
        <f t="shared" si="211"/>
        <v>738166</v>
      </c>
      <c r="W1374" t="str">
        <f t="shared" si="212"/>
        <v>ÉÉC Notre-Dame-de-la-Jeunesse-Ajax</v>
      </c>
      <c r="X1374" t="str">
        <f>VLOOKUP($C1374,$AJ$3:$AN$4906,3,FALSE)</f>
        <v>71 Ritchie avenue</v>
      </c>
      <c r="Y1374" t="str">
        <f>VLOOKUP($C1374,$AJ$3:$AN$4906,4,FALSE)</f>
        <v>Ajax</v>
      </c>
      <c r="Z1374" t="str">
        <f>VLOOKUP($C1374,$AJ$3:$AN$4906,5,FALSE)</f>
        <v>L1S6S5</v>
      </c>
      <c r="AA1374">
        <f t="shared" si="213"/>
        <v>88.1</v>
      </c>
      <c r="AB1374">
        <f t="shared" si="214"/>
        <v>1.5</v>
      </c>
      <c r="AC1374">
        <f t="shared" si="215"/>
        <v>86.9</v>
      </c>
      <c r="AD1374">
        <f t="shared" si="216"/>
        <v>2.1</v>
      </c>
      <c r="AE1374">
        <f t="shared" si="217"/>
        <v>89.3</v>
      </c>
      <c r="AF1374">
        <f t="shared" si="218"/>
        <v>0.8</v>
      </c>
      <c r="AG1374">
        <f t="shared" si="219"/>
        <v>60.2</v>
      </c>
      <c r="AH1374">
        <f t="shared" si="220"/>
        <v>0.8</v>
      </c>
      <c r="AJ1374" s="9">
        <v>243524</v>
      </c>
      <c r="AK1374" t="s">
        <v>7164</v>
      </c>
      <c r="AL1374" t="s">
        <v>7165</v>
      </c>
      <c r="AM1374" t="s">
        <v>4256</v>
      </c>
      <c r="AN1374" t="s">
        <v>7166</v>
      </c>
    </row>
    <row r="1375" spans="1:40" x14ac:dyDescent="0.3">
      <c r="A1375" t="s">
        <v>1321</v>
      </c>
      <c r="B1375" t="s">
        <v>1339</v>
      </c>
      <c r="C1375" s="10">
        <v>738190</v>
      </c>
      <c r="D1375">
        <v>34</v>
      </c>
      <c r="E1375">
        <v>26</v>
      </c>
      <c r="G1375">
        <v>43</v>
      </c>
      <c r="H1375">
        <v>0</v>
      </c>
      <c r="M1375">
        <v>87.2</v>
      </c>
      <c r="N1375">
        <v>1.4</v>
      </c>
      <c r="O1375">
        <v>46.5</v>
      </c>
      <c r="P1375">
        <v>0.6</v>
      </c>
      <c r="U1375" t="s">
        <v>1321</v>
      </c>
      <c r="V1375">
        <f t="shared" si="211"/>
        <v>738190</v>
      </c>
      <c r="W1375" t="str">
        <f t="shared" si="212"/>
        <v>ÉÉC Notre-Dame-de-la-Jeunesse-Niagara.F</v>
      </c>
      <c r="X1375" t="str">
        <f>VLOOKUP($C1375,$AJ$3:$AN$4906,3,FALSE)</f>
        <v>7374 Wilson croissant</v>
      </c>
      <c r="Y1375" t="str">
        <f>VLOOKUP($C1375,$AJ$3:$AN$4906,4,FALSE)</f>
        <v>Niagara Falls</v>
      </c>
      <c r="Z1375" t="str">
        <f>VLOOKUP($C1375,$AJ$3:$AN$4906,5,FALSE)</f>
        <v>L2G4S1</v>
      </c>
      <c r="AA1375">
        <f t="shared" si="213"/>
        <v>0</v>
      </c>
      <c r="AB1375">
        <f t="shared" si="214"/>
        <v>0</v>
      </c>
      <c r="AC1375">
        <f t="shared" si="215"/>
        <v>0</v>
      </c>
      <c r="AD1375">
        <f t="shared" si="216"/>
        <v>0</v>
      </c>
      <c r="AE1375">
        <f t="shared" si="217"/>
        <v>87.2</v>
      </c>
      <c r="AF1375">
        <f t="shared" si="218"/>
        <v>1.4</v>
      </c>
      <c r="AG1375">
        <f t="shared" si="219"/>
        <v>46.5</v>
      </c>
      <c r="AH1375">
        <f t="shared" si="220"/>
        <v>0.6</v>
      </c>
      <c r="AJ1375" s="9">
        <v>539427</v>
      </c>
      <c r="AK1375" t="s">
        <v>7167</v>
      </c>
      <c r="AL1375" t="s">
        <v>7168</v>
      </c>
      <c r="AM1375" t="s">
        <v>1252</v>
      </c>
      <c r="AN1375" t="s">
        <v>7169</v>
      </c>
    </row>
    <row r="1376" spans="1:40" x14ac:dyDescent="0.3">
      <c r="A1376" t="s">
        <v>1321</v>
      </c>
      <c r="B1376" t="s">
        <v>1340</v>
      </c>
      <c r="C1376" s="10">
        <v>773943</v>
      </c>
      <c r="D1376">
        <v>60</v>
      </c>
      <c r="E1376">
        <v>13</v>
      </c>
      <c r="F1376">
        <v>84</v>
      </c>
      <c r="G1376">
        <v>72</v>
      </c>
      <c r="H1376">
        <v>0</v>
      </c>
      <c r="I1376">
        <v>89.3</v>
      </c>
      <c r="J1376">
        <v>1.3</v>
      </c>
      <c r="K1376">
        <v>91.7</v>
      </c>
      <c r="L1376">
        <v>2</v>
      </c>
      <c r="M1376">
        <v>88.9</v>
      </c>
      <c r="N1376">
        <v>0.3</v>
      </c>
      <c r="O1376">
        <v>61.1</v>
      </c>
      <c r="P1376">
        <v>0.3</v>
      </c>
      <c r="U1376" t="s">
        <v>1321</v>
      </c>
      <c r="V1376">
        <f t="shared" si="211"/>
        <v>773943</v>
      </c>
      <c r="W1376" t="str">
        <f t="shared" si="212"/>
        <v>ÉÉC Pape-François</v>
      </c>
      <c r="X1376" t="str">
        <f>VLOOKUP($C1376,$AJ$3:$AN$4906,3,FALSE)</f>
        <v>276 Sunset Blvd</v>
      </c>
      <c r="Y1376" t="str">
        <f>VLOOKUP($C1376,$AJ$3:$AN$4906,4,FALSE)</f>
        <v>Stouffville</v>
      </c>
      <c r="Z1376" t="str">
        <f>VLOOKUP($C1376,$AJ$3:$AN$4906,5,FALSE)</f>
        <v>L4A3R1</v>
      </c>
      <c r="AA1376">
        <f t="shared" si="213"/>
        <v>89.3</v>
      </c>
      <c r="AB1376">
        <f t="shared" si="214"/>
        <v>1.3</v>
      </c>
      <c r="AC1376">
        <f t="shared" si="215"/>
        <v>91.7</v>
      </c>
      <c r="AD1376">
        <f t="shared" si="216"/>
        <v>2</v>
      </c>
      <c r="AE1376">
        <f t="shared" si="217"/>
        <v>88.9</v>
      </c>
      <c r="AF1376">
        <f t="shared" si="218"/>
        <v>0.3</v>
      </c>
      <c r="AG1376">
        <f t="shared" si="219"/>
        <v>61.1</v>
      </c>
      <c r="AH1376">
        <f t="shared" si="220"/>
        <v>0.3</v>
      </c>
      <c r="AJ1376" s="9">
        <v>902299</v>
      </c>
      <c r="AK1376" t="s">
        <v>7170</v>
      </c>
      <c r="AL1376" t="s">
        <v>7171</v>
      </c>
      <c r="AM1376" t="s">
        <v>1252</v>
      </c>
      <c r="AN1376" t="s">
        <v>7169</v>
      </c>
    </row>
    <row r="1377" spans="1:40" x14ac:dyDescent="0.3">
      <c r="A1377" t="s">
        <v>1321</v>
      </c>
      <c r="B1377" t="s">
        <v>1341</v>
      </c>
      <c r="C1377" s="10">
        <v>705330</v>
      </c>
      <c r="D1377">
        <v>53</v>
      </c>
      <c r="E1377">
        <v>19</v>
      </c>
      <c r="F1377">
        <v>65</v>
      </c>
      <c r="G1377">
        <v>76</v>
      </c>
      <c r="H1377">
        <v>0</v>
      </c>
      <c r="I1377">
        <v>80.8</v>
      </c>
      <c r="J1377">
        <v>1.1000000000000001</v>
      </c>
      <c r="K1377">
        <v>80</v>
      </c>
      <c r="L1377">
        <v>1.7</v>
      </c>
      <c r="M1377">
        <v>89.5</v>
      </c>
      <c r="N1377">
        <v>1</v>
      </c>
      <c r="O1377">
        <v>71.099999999999994</v>
      </c>
      <c r="P1377">
        <v>1.6</v>
      </c>
      <c r="U1377" t="s">
        <v>1321</v>
      </c>
      <c r="V1377">
        <f t="shared" si="211"/>
        <v>705330</v>
      </c>
      <c r="W1377" t="str">
        <f t="shared" si="212"/>
        <v>ÉÉC René-Lamoureux</v>
      </c>
      <c r="X1377" t="str">
        <f>VLOOKUP($C1377,$AJ$3:$AN$4906,3,FALSE)</f>
        <v>385 Meadows boulevard</v>
      </c>
      <c r="Y1377" t="str">
        <f>VLOOKUP($C1377,$AJ$3:$AN$4906,4,FALSE)</f>
        <v>Mississauga</v>
      </c>
      <c r="Z1377" t="str">
        <f>VLOOKUP($C1377,$AJ$3:$AN$4906,5,FALSE)</f>
        <v>L4Z1G5</v>
      </c>
      <c r="AA1377">
        <f t="shared" si="213"/>
        <v>80.8</v>
      </c>
      <c r="AB1377">
        <f t="shared" si="214"/>
        <v>1.1000000000000001</v>
      </c>
      <c r="AC1377">
        <f t="shared" si="215"/>
        <v>80</v>
      </c>
      <c r="AD1377">
        <f t="shared" si="216"/>
        <v>1.7</v>
      </c>
      <c r="AE1377">
        <f t="shared" si="217"/>
        <v>89.5</v>
      </c>
      <c r="AF1377">
        <f t="shared" si="218"/>
        <v>1</v>
      </c>
      <c r="AG1377">
        <f t="shared" si="219"/>
        <v>71.099999999999994</v>
      </c>
      <c r="AH1377">
        <f t="shared" si="220"/>
        <v>1.6</v>
      </c>
      <c r="AJ1377" s="9">
        <v>949612</v>
      </c>
      <c r="AK1377" t="s">
        <v>7172</v>
      </c>
      <c r="AL1377" t="s">
        <v>7173</v>
      </c>
      <c r="AM1377" t="s">
        <v>4256</v>
      </c>
      <c r="AN1377" t="s">
        <v>7174</v>
      </c>
    </row>
    <row r="1378" spans="1:40" x14ac:dyDescent="0.3">
      <c r="A1378" t="s">
        <v>1321</v>
      </c>
      <c r="B1378" t="s">
        <v>1342</v>
      </c>
      <c r="C1378" s="10">
        <v>779909</v>
      </c>
      <c r="D1378">
        <v>68</v>
      </c>
      <c r="E1378">
        <v>10</v>
      </c>
      <c r="F1378">
        <v>80</v>
      </c>
      <c r="G1378">
        <v>90</v>
      </c>
      <c r="H1378">
        <v>0</v>
      </c>
      <c r="I1378">
        <v>88.1</v>
      </c>
      <c r="J1378">
        <v>1.1000000000000001</v>
      </c>
      <c r="K1378">
        <v>82.5</v>
      </c>
      <c r="L1378">
        <v>1.1000000000000001</v>
      </c>
      <c r="M1378">
        <v>93.3</v>
      </c>
      <c r="N1378">
        <v>0.6</v>
      </c>
      <c r="O1378">
        <v>70</v>
      </c>
      <c r="P1378">
        <v>0.8</v>
      </c>
      <c r="U1378" t="s">
        <v>1321</v>
      </c>
      <c r="V1378">
        <f t="shared" si="211"/>
        <v>779909</v>
      </c>
      <c r="W1378" t="str">
        <f t="shared" si="212"/>
        <v>ÉÉC Sainte-Anne</v>
      </c>
      <c r="X1378" t="str">
        <f>VLOOKUP($C1378,$AJ$3:$AN$4906,3,FALSE)</f>
        <v>1150 Ferguson Drive</v>
      </c>
      <c r="Y1378" t="str">
        <f>VLOOKUP($C1378,$AJ$3:$AN$4906,4,FALSE)</f>
        <v>Milton</v>
      </c>
      <c r="Z1378" t="str">
        <f>VLOOKUP($C1378,$AJ$3:$AN$4906,5,FALSE)</f>
        <v>L9T7V8</v>
      </c>
      <c r="AA1378">
        <f t="shared" si="213"/>
        <v>88.1</v>
      </c>
      <c r="AB1378">
        <f t="shared" si="214"/>
        <v>1.1000000000000001</v>
      </c>
      <c r="AC1378">
        <f t="shared" si="215"/>
        <v>82.5</v>
      </c>
      <c r="AD1378">
        <f t="shared" si="216"/>
        <v>1.1000000000000001</v>
      </c>
      <c r="AE1378">
        <f t="shared" si="217"/>
        <v>93.3</v>
      </c>
      <c r="AF1378">
        <f t="shared" si="218"/>
        <v>0.6</v>
      </c>
      <c r="AG1378">
        <f t="shared" si="219"/>
        <v>70</v>
      </c>
      <c r="AH1378">
        <f t="shared" si="220"/>
        <v>0.8</v>
      </c>
      <c r="AJ1378" s="9">
        <v>440256</v>
      </c>
      <c r="AK1378" t="s">
        <v>7175</v>
      </c>
      <c r="AL1378" t="s">
        <v>7176</v>
      </c>
      <c r="AM1378" t="s">
        <v>4256</v>
      </c>
      <c r="AN1378" t="s">
        <v>7177</v>
      </c>
    </row>
    <row r="1379" spans="1:40" x14ac:dyDescent="0.3">
      <c r="A1379" t="s">
        <v>1321</v>
      </c>
      <c r="B1379" t="s">
        <v>1343</v>
      </c>
      <c r="C1379" s="10">
        <v>815640</v>
      </c>
      <c r="D1379">
        <v>13</v>
      </c>
      <c r="E1379">
        <v>32</v>
      </c>
      <c r="F1379">
        <v>41</v>
      </c>
      <c r="G1379">
        <v>52</v>
      </c>
      <c r="H1379">
        <v>0</v>
      </c>
      <c r="I1379">
        <v>79.3</v>
      </c>
      <c r="J1379">
        <v>2</v>
      </c>
      <c r="K1379">
        <v>82.9</v>
      </c>
      <c r="L1379">
        <v>3.4</v>
      </c>
      <c r="M1379">
        <v>76</v>
      </c>
      <c r="N1379">
        <v>1</v>
      </c>
      <c r="O1379">
        <v>32.700000000000003</v>
      </c>
      <c r="P1379">
        <v>0.5</v>
      </c>
      <c r="U1379" t="s">
        <v>1321</v>
      </c>
      <c r="V1379">
        <f t="shared" si="211"/>
        <v>815640</v>
      </c>
      <c r="W1379" t="str">
        <f t="shared" si="212"/>
        <v>ÉÉC Saint-François-d'Assise</v>
      </c>
      <c r="X1379" t="str">
        <f>VLOOKUP($C1379,$AJ$3:$AN$4906,3,FALSE)</f>
        <v>58 Empress avenue</v>
      </c>
      <c r="Y1379" t="str">
        <f>VLOOKUP($C1379,$AJ$3:$AN$4906,4,FALSE)</f>
        <v>Welland</v>
      </c>
      <c r="Z1379" t="str">
        <f>VLOOKUP($C1379,$AJ$3:$AN$4906,5,FALSE)</f>
        <v>L3B1K9</v>
      </c>
      <c r="AA1379">
        <f t="shared" si="213"/>
        <v>79.3</v>
      </c>
      <c r="AB1379">
        <f t="shared" si="214"/>
        <v>2</v>
      </c>
      <c r="AC1379">
        <f t="shared" si="215"/>
        <v>82.9</v>
      </c>
      <c r="AD1379">
        <f t="shared" si="216"/>
        <v>3.4</v>
      </c>
      <c r="AE1379">
        <f t="shared" si="217"/>
        <v>76</v>
      </c>
      <c r="AF1379">
        <f t="shared" si="218"/>
        <v>1</v>
      </c>
      <c r="AG1379">
        <f t="shared" si="219"/>
        <v>32.700000000000003</v>
      </c>
      <c r="AH1379">
        <f t="shared" si="220"/>
        <v>0.5</v>
      </c>
      <c r="AJ1379" s="9">
        <v>950009</v>
      </c>
      <c r="AK1379" t="s">
        <v>7178</v>
      </c>
      <c r="AL1379" t="s">
        <v>7176</v>
      </c>
      <c r="AM1379" t="s">
        <v>4256</v>
      </c>
      <c r="AN1379" t="s">
        <v>7177</v>
      </c>
    </row>
    <row r="1380" spans="1:40" x14ac:dyDescent="0.3">
      <c r="A1380" t="s">
        <v>1321</v>
      </c>
      <c r="B1380" t="s">
        <v>1344</v>
      </c>
      <c r="C1380" s="10">
        <v>802662</v>
      </c>
      <c r="D1380">
        <v>63</v>
      </c>
      <c r="E1380">
        <v>17</v>
      </c>
      <c r="F1380">
        <v>66</v>
      </c>
      <c r="G1380">
        <v>88</v>
      </c>
      <c r="H1380">
        <v>0</v>
      </c>
      <c r="I1380">
        <v>86.4</v>
      </c>
      <c r="J1380">
        <v>1.1000000000000001</v>
      </c>
      <c r="K1380">
        <v>80.3</v>
      </c>
      <c r="L1380">
        <v>1.1000000000000001</v>
      </c>
      <c r="M1380">
        <v>96</v>
      </c>
      <c r="N1380">
        <v>1.1000000000000001</v>
      </c>
      <c r="O1380">
        <v>71.599999999999994</v>
      </c>
      <c r="P1380">
        <v>1.1000000000000001</v>
      </c>
      <c r="U1380" t="s">
        <v>1321</v>
      </c>
      <c r="V1380">
        <f t="shared" si="211"/>
        <v>802662</v>
      </c>
      <c r="W1380" t="str">
        <f t="shared" si="212"/>
        <v>ÉÉC Saint-Jean</v>
      </c>
      <c r="X1380" t="str">
        <f>VLOOKUP($C1380,$AJ$3:$AN$4906,3,FALSE)</f>
        <v>90 Walton promenade</v>
      </c>
      <c r="Y1380" t="str">
        <f>VLOOKUP($C1380,$AJ$3:$AN$4906,4,FALSE)</f>
        <v>Aurora</v>
      </c>
      <c r="Z1380" t="str">
        <f>VLOOKUP($C1380,$AJ$3:$AN$4906,5,FALSE)</f>
        <v>L4G3K4</v>
      </c>
      <c r="AA1380">
        <f t="shared" si="213"/>
        <v>86.4</v>
      </c>
      <c r="AB1380">
        <f t="shared" si="214"/>
        <v>1.1000000000000001</v>
      </c>
      <c r="AC1380">
        <f t="shared" si="215"/>
        <v>80.3</v>
      </c>
      <c r="AD1380">
        <f t="shared" si="216"/>
        <v>1.1000000000000001</v>
      </c>
      <c r="AE1380">
        <f t="shared" si="217"/>
        <v>96</v>
      </c>
      <c r="AF1380">
        <f t="shared" si="218"/>
        <v>1.1000000000000001</v>
      </c>
      <c r="AG1380">
        <f t="shared" si="219"/>
        <v>71.599999999999994</v>
      </c>
      <c r="AH1380">
        <f t="shared" si="220"/>
        <v>1.1000000000000001</v>
      </c>
      <c r="AJ1380" s="9">
        <v>950394</v>
      </c>
      <c r="AK1380" t="s">
        <v>7179</v>
      </c>
      <c r="AL1380" t="s">
        <v>7180</v>
      </c>
      <c r="AM1380" t="s">
        <v>4256</v>
      </c>
      <c r="AN1380" t="s">
        <v>7181</v>
      </c>
    </row>
    <row r="1381" spans="1:40" x14ac:dyDescent="0.3">
      <c r="A1381" t="s">
        <v>1321</v>
      </c>
      <c r="B1381" t="s">
        <v>1345</v>
      </c>
      <c r="C1381" s="10">
        <v>800490</v>
      </c>
      <c r="D1381">
        <v>63</v>
      </c>
      <c r="E1381">
        <v>16</v>
      </c>
      <c r="F1381">
        <v>103</v>
      </c>
      <c r="G1381">
        <v>106</v>
      </c>
      <c r="H1381">
        <v>0</v>
      </c>
      <c r="I1381">
        <v>82.5</v>
      </c>
      <c r="J1381">
        <v>0.8</v>
      </c>
      <c r="K1381">
        <v>78.599999999999994</v>
      </c>
      <c r="L1381">
        <v>1</v>
      </c>
      <c r="M1381">
        <v>92.5</v>
      </c>
      <c r="N1381">
        <v>0.7</v>
      </c>
      <c r="O1381">
        <v>64.2</v>
      </c>
      <c r="P1381">
        <v>0.5</v>
      </c>
      <c r="U1381" t="s">
        <v>1321</v>
      </c>
      <c r="V1381">
        <f t="shared" si="211"/>
        <v>800490</v>
      </c>
      <c r="W1381" t="str">
        <f t="shared" si="212"/>
        <v>ÉÉC Saint-Jean-Baptiste</v>
      </c>
      <c r="X1381" t="str">
        <f>VLOOKUP($C1381,$AJ$3:$AN$4906,3,FALSE)</f>
        <v>1910 Broad Hollow Gate</v>
      </c>
      <c r="Y1381" t="str">
        <f>VLOOKUP($C1381,$AJ$3:$AN$4906,4,FALSE)</f>
        <v>Mississauga</v>
      </c>
      <c r="Z1381" t="str">
        <f>VLOOKUP($C1381,$AJ$3:$AN$4906,5,FALSE)</f>
        <v>L5L3T4</v>
      </c>
      <c r="AA1381">
        <f t="shared" si="213"/>
        <v>82.5</v>
      </c>
      <c r="AB1381">
        <f t="shared" si="214"/>
        <v>0.8</v>
      </c>
      <c r="AC1381">
        <f t="shared" si="215"/>
        <v>78.599999999999994</v>
      </c>
      <c r="AD1381">
        <f t="shared" si="216"/>
        <v>1</v>
      </c>
      <c r="AE1381">
        <f t="shared" si="217"/>
        <v>92.5</v>
      </c>
      <c r="AF1381">
        <f t="shared" si="218"/>
        <v>0.7</v>
      </c>
      <c r="AG1381">
        <f t="shared" si="219"/>
        <v>64.2</v>
      </c>
      <c r="AH1381">
        <f t="shared" si="220"/>
        <v>0.5</v>
      </c>
      <c r="AJ1381" s="9">
        <v>147362</v>
      </c>
      <c r="AK1381" t="s">
        <v>829</v>
      </c>
      <c r="AL1381" t="s">
        <v>7182</v>
      </c>
      <c r="AM1381" t="s">
        <v>4256</v>
      </c>
      <c r="AN1381" t="s">
        <v>7183</v>
      </c>
    </row>
    <row r="1382" spans="1:40" x14ac:dyDescent="0.3">
      <c r="A1382" t="s">
        <v>1321</v>
      </c>
      <c r="B1382" t="s">
        <v>1346</v>
      </c>
      <c r="C1382" s="10">
        <v>788438</v>
      </c>
      <c r="D1382">
        <v>51</v>
      </c>
      <c r="E1382">
        <v>14</v>
      </c>
      <c r="F1382">
        <v>76</v>
      </c>
      <c r="G1382">
        <v>94</v>
      </c>
      <c r="H1382">
        <v>0</v>
      </c>
      <c r="I1382">
        <v>75.7</v>
      </c>
      <c r="J1382">
        <v>0.6</v>
      </c>
      <c r="K1382">
        <v>71.099999999999994</v>
      </c>
      <c r="L1382">
        <v>0.9</v>
      </c>
      <c r="M1382">
        <v>83.5</v>
      </c>
      <c r="N1382">
        <v>0</v>
      </c>
      <c r="O1382">
        <v>66</v>
      </c>
      <c r="P1382">
        <v>1.2</v>
      </c>
      <c r="U1382" t="s">
        <v>1321</v>
      </c>
      <c r="V1382">
        <f t="shared" si="211"/>
        <v>788438</v>
      </c>
      <c r="W1382" t="str">
        <f t="shared" si="212"/>
        <v>ÉÉC Saint-Jean-Bosco</v>
      </c>
      <c r="X1382" t="str">
        <f>VLOOKUP($C1382,$AJ$3:$AN$4906,3,FALSE)</f>
        <v>55 Abbotside Way</v>
      </c>
      <c r="Y1382" t="str">
        <f>VLOOKUP($C1382,$AJ$3:$AN$4906,4,FALSE)</f>
        <v>Caledon</v>
      </c>
      <c r="Z1382" t="str">
        <f>VLOOKUP($C1382,$AJ$3:$AN$4906,5,FALSE)</f>
        <v>L7C4C3</v>
      </c>
      <c r="AA1382">
        <f t="shared" si="213"/>
        <v>75.7</v>
      </c>
      <c r="AB1382">
        <f t="shared" si="214"/>
        <v>0.6</v>
      </c>
      <c r="AC1382">
        <f t="shared" si="215"/>
        <v>71.099999999999994</v>
      </c>
      <c r="AD1382">
        <f t="shared" si="216"/>
        <v>0.9</v>
      </c>
      <c r="AE1382">
        <f t="shared" si="217"/>
        <v>83.5</v>
      </c>
      <c r="AF1382">
        <f t="shared" si="218"/>
        <v>0</v>
      </c>
      <c r="AG1382">
        <f t="shared" si="219"/>
        <v>66</v>
      </c>
      <c r="AH1382">
        <f t="shared" si="220"/>
        <v>1.2</v>
      </c>
      <c r="AJ1382" s="9">
        <v>951927</v>
      </c>
      <c r="AK1382" t="s">
        <v>7184</v>
      </c>
      <c r="AL1382" t="s">
        <v>7185</v>
      </c>
      <c r="AM1382" t="s">
        <v>5318</v>
      </c>
      <c r="AN1382" t="s">
        <v>6997</v>
      </c>
    </row>
    <row r="1383" spans="1:40" x14ac:dyDescent="0.3">
      <c r="A1383" t="s">
        <v>1321</v>
      </c>
      <c r="B1383" t="s">
        <v>1347</v>
      </c>
      <c r="C1383" s="10">
        <v>798223</v>
      </c>
      <c r="D1383">
        <v>38</v>
      </c>
      <c r="E1383">
        <v>24</v>
      </c>
      <c r="F1383">
        <v>63</v>
      </c>
      <c r="G1383">
        <v>59</v>
      </c>
      <c r="H1383">
        <v>0</v>
      </c>
      <c r="I1383">
        <v>81</v>
      </c>
      <c r="J1383">
        <v>1.7</v>
      </c>
      <c r="K1383">
        <v>68.3</v>
      </c>
      <c r="L1383">
        <v>1.5</v>
      </c>
      <c r="M1383">
        <v>90.7</v>
      </c>
      <c r="N1383">
        <v>1.7</v>
      </c>
      <c r="O1383">
        <v>54.2</v>
      </c>
      <c r="P1383">
        <v>1</v>
      </c>
      <c r="U1383" t="s">
        <v>1321</v>
      </c>
      <c r="V1383">
        <f t="shared" si="211"/>
        <v>798223</v>
      </c>
      <c r="W1383" t="str">
        <f t="shared" si="212"/>
        <v>ÉÉC Saint-Jean-de-Lalande</v>
      </c>
      <c r="X1383" t="str">
        <f>VLOOKUP($C1383,$AJ$3:$AN$4906,3,FALSE)</f>
        <v>500 Sandhurst cercle</v>
      </c>
      <c r="Y1383" t="str">
        <f>VLOOKUP($C1383,$AJ$3:$AN$4906,4,FALSE)</f>
        <v>Toronto</v>
      </c>
      <c r="Z1383" t="str">
        <f>VLOOKUP($C1383,$AJ$3:$AN$4906,5,FALSE)</f>
        <v>M1S3Y7</v>
      </c>
      <c r="AA1383">
        <f t="shared" si="213"/>
        <v>81</v>
      </c>
      <c r="AB1383">
        <f t="shared" si="214"/>
        <v>1.7</v>
      </c>
      <c r="AC1383">
        <f t="shared" si="215"/>
        <v>68.3</v>
      </c>
      <c r="AD1383">
        <f t="shared" si="216"/>
        <v>1.5</v>
      </c>
      <c r="AE1383">
        <f t="shared" si="217"/>
        <v>90.7</v>
      </c>
      <c r="AF1383">
        <f t="shared" si="218"/>
        <v>1.7</v>
      </c>
      <c r="AG1383">
        <f t="shared" si="219"/>
        <v>54.2</v>
      </c>
      <c r="AH1383">
        <f t="shared" si="220"/>
        <v>1</v>
      </c>
      <c r="AJ1383" s="9">
        <v>918806</v>
      </c>
      <c r="AK1383" t="s">
        <v>7186</v>
      </c>
      <c r="AL1383" t="s">
        <v>7187</v>
      </c>
      <c r="AM1383" t="s">
        <v>4256</v>
      </c>
      <c r="AN1383" t="s">
        <v>7188</v>
      </c>
    </row>
    <row r="1384" spans="1:40" x14ac:dyDescent="0.3">
      <c r="A1384" t="s">
        <v>1321</v>
      </c>
      <c r="B1384" t="s">
        <v>1348</v>
      </c>
      <c r="C1384" s="10">
        <v>810398</v>
      </c>
      <c r="D1384">
        <v>21</v>
      </c>
      <c r="E1384">
        <v>25</v>
      </c>
      <c r="F1384">
        <v>33</v>
      </c>
      <c r="H1384">
        <v>0</v>
      </c>
      <c r="I1384">
        <v>59.1</v>
      </c>
      <c r="J1384">
        <v>0.1</v>
      </c>
      <c r="K1384">
        <v>48.5</v>
      </c>
      <c r="L1384">
        <v>-0.1</v>
      </c>
      <c r="U1384" t="s">
        <v>1321</v>
      </c>
      <c r="V1384">
        <f t="shared" si="211"/>
        <v>810398</v>
      </c>
      <c r="W1384" t="str">
        <f t="shared" si="212"/>
        <v>ÉÉC Saint-Joseph</v>
      </c>
      <c r="X1384" t="str">
        <f>VLOOKUP($C1384,$AJ$3:$AN$4906,3,FALSE)</f>
        <v>210 Elizabeth rue</v>
      </c>
      <c r="Y1384" t="str">
        <f>VLOOKUP($C1384,$AJ$3:$AN$4906,4,FALSE)</f>
        <v>Port Colborne</v>
      </c>
      <c r="Z1384" t="str">
        <f>VLOOKUP($C1384,$AJ$3:$AN$4906,5,FALSE)</f>
        <v>L3K2C3</v>
      </c>
      <c r="AA1384">
        <f t="shared" si="213"/>
        <v>59.1</v>
      </c>
      <c r="AB1384">
        <f t="shared" si="214"/>
        <v>0.1</v>
      </c>
      <c r="AC1384">
        <f t="shared" si="215"/>
        <v>48.5</v>
      </c>
      <c r="AD1384">
        <f t="shared" si="216"/>
        <v>-0.1</v>
      </c>
      <c r="AE1384">
        <f t="shared" si="217"/>
        <v>0</v>
      </c>
      <c r="AF1384">
        <f t="shared" si="218"/>
        <v>0</v>
      </c>
      <c r="AG1384">
        <f t="shared" si="219"/>
        <v>0</v>
      </c>
      <c r="AH1384">
        <f t="shared" si="220"/>
        <v>0</v>
      </c>
      <c r="AJ1384" s="9">
        <v>607541</v>
      </c>
      <c r="AK1384" t="s">
        <v>7189</v>
      </c>
      <c r="AL1384" t="s">
        <v>7190</v>
      </c>
      <c r="AM1384" t="s">
        <v>4256</v>
      </c>
      <c r="AN1384" t="s">
        <v>7191</v>
      </c>
    </row>
    <row r="1385" spans="1:40" x14ac:dyDescent="0.3">
      <c r="A1385" t="s">
        <v>1321</v>
      </c>
      <c r="B1385" t="s">
        <v>1349</v>
      </c>
      <c r="C1385" s="10">
        <v>819026</v>
      </c>
      <c r="D1385">
        <v>25</v>
      </c>
      <c r="E1385">
        <v>20</v>
      </c>
      <c r="F1385">
        <v>21</v>
      </c>
      <c r="H1385">
        <v>0</v>
      </c>
      <c r="K1385">
        <v>61.9</v>
      </c>
      <c r="U1385" t="s">
        <v>1321</v>
      </c>
      <c r="V1385">
        <f t="shared" si="211"/>
        <v>819026</v>
      </c>
      <c r="W1385" t="str">
        <f t="shared" si="212"/>
        <v>ÉÉC Saint-Louis</v>
      </c>
      <c r="X1385" t="str">
        <f>VLOOKUP($C1385,$AJ$3:$AN$4906,3,FALSE)</f>
        <v>54 Dufferin rue</v>
      </c>
      <c r="Y1385" t="str">
        <f>VLOOKUP($C1385,$AJ$3:$AN$4906,4,FALSE)</f>
        <v>Penetanguishene</v>
      </c>
      <c r="Z1385" t="str">
        <f>VLOOKUP($C1385,$AJ$3:$AN$4906,5,FALSE)</f>
        <v>L9M1H4</v>
      </c>
      <c r="AA1385">
        <f t="shared" si="213"/>
        <v>0</v>
      </c>
      <c r="AB1385">
        <f t="shared" si="214"/>
        <v>0</v>
      </c>
      <c r="AC1385">
        <f t="shared" si="215"/>
        <v>61.9</v>
      </c>
      <c r="AD1385">
        <f t="shared" si="216"/>
        <v>0</v>
      </c>
      <c r="AE1385">
        <f t="shared" si="217"/>
        <v>0</v>
      </c>
      <c r="AF1385">
        <f t="shared" si="218"/>
        <v>0</v>
      </c>
      <c r="AG1385">
        <f t="shared" si="219"/>
        <v>0</v>
      </c>
      <c r="AH1385">
        <f t="shared" si="220"/>
        <v>0</v>
      </c>
      <c r="AJ1385" s="9">
        <v>953822</v>
      </c>
      <c r="AK1385" t="s">
        <v>7192</v>
      </c>
      <c r="AL1385" t="s">
        <v>7193</v>
      </c>
      <c r="AM1385" t="s">
        <v>4256</v>
      </c>
      <c r="AN1385" t="s">
        <v>7194</v>
      </c>
    </row>
    <row r="1386" spans="1:40" x14ac:dyDescent="0.3">
      <c r="A1386" t="s">
        <v>1321</v>
      </c>
      <c r="B1386" t="s">
        <v>1350</v>
      </c>
      <c r="C1386" s="10">
        <v>841308</v>
      </c>
      <c r="D1386">
        <v>46</v>
      </c>
      <c r="E1386">
        <v>26</v>
      </c>
      <c r="F1386">
        <v>88</v>
      </c>
      <c r="G1386">
        <v>78</v>
      </c>
      <c r="H1386">
        <v>0</v>
      </c>
      <c r="I1386">
        <v>81.3</v>
      </c>
      <c r="J1386">
        <v>1.4</v>
      </c>
      <c r="K1386">
        <v>71.599999999999994</v>
      </c>
      <c r="L1386">
        <v>1.3</v>
      </c>
      <c r="M1386">
        <v>90.4</v>
      </c>
      <c r="N1386">
        <v>1.3</v>
      </c>
      <c r="O1386">
        <v>60.3</v>
      </c>
      <c r="P1386">
        <v>1.1000000000000001</v>
      </c>
      <c r="U1386" t="s">
        <v>1321</v>
      </c>
      <c r="V1386">
        <f t="shared" si="211"/>
        <v>841308</v>
      </c>
      <c r="W1386" t="str">
        <f t="shared" si="212"/>
        <v>ÉÉC Saint-Michel</v>
      </c>
      <c r="X1386" t="str">
        <f>VLOOKUP($C1386,$AJ$3:$AN$4906,3,FALSE)</f>
        <v>29 MEADOWVALE Rd</v>
      </c>
      <c r="Y1386" t="str">
        <f>VLOOKUP($C1386,$AJ$3:$AN$4906,4,FALSE)</f>
        <v>TORONTO</v>
      </c>
      <c r="Z1386" t="str">
        <f>VLOOKUP($C1386,$AJ$3:$AN$4906,5,FALSE)</f>
        <v>M1C1R7</v>
      </c>
      <c r="AA1386">
        <f t="shared" si="213"/>
        <v>81.3</v>
      </c>
      <c r="AB1386">
        <f t="shared" si="214"/>
        <v>1.4</v>
      </c>
      <c r="AC1386">
        <f t="shared" si="215"/>
        <v>71.599999999999994</v>
      </c>
      <c r="AD1386">
        <f t="shared" si="216"/>
        <v>1.3</v>
      </c>
      <c r="AE1386">
        <f t="shared" si="217"/>
        <v>90.4</v>
      </c>
      <c r="AF1386">
        <f t="shared" si="218"/>
        <v>1.3</v>
      </c>
      <c r="AG1386">
        <f t="shared" si="219"/>
        <v>60.3</v>
      </c>
      <c r="AH1386">
        <f t="shared" si="220"/>
        <v>1.1000000000000001</v>
      </c>
      <c r="AJ1386" s="9">
        <v>687286</v>
      </c>
      <c r="AK1386" t="s">
        <v>7195</v>
      </c>
      <c r="AL1386" t="s">
        <v>7196</v>
      </c>
      <c r="AM1386" t="s">
        <v>4314</v>
      </c>
      <c r="AN1386" t="s">
        <v>7197</v>
      </c>
    </row>
    <row r="1387" spans="1:40" x14ac:dyDescent="0.3">
      <c r="A1387" t="s">
        <v>1321</v>
      </c>
      <c r="B1387" t="s">
        <v>1351</v>
      </c>
      <c r="C1387" s="10">
        <v>694632</v>
      </c>
      <c r="D1387">
        <v>58</v>
      </c>
      <c r="E1387">
        <v>13</v>
      </c>
      <c r="F1387">
        <v>46</v>
      </c>
      <c r="G1387">
        <v>47</v>
      </c>
      <c r="H1387">
        <v>0</v>
      </c>
      <c r="I1387">
        <v>80.400000000000006</v>
      </c>
      <c r="J1387">
        <v>0.7</v>
      </c>
      <c r="K1387">
        <v>84.8</v>
      </c>
      <c r="L1387">
        <v>1.6</v>
      </c>
      <c r="M1387">
        <v>89.4</v>
      </c>
      <c r="N1387">
        <v>0.4</v>
      </c>
      <c r="O1387">
        <v>59.6</v>
      </c>
      <c r="P1387">
        <v>0.3</v>
      </c>
      <c r="U1387" t="s">
        <v>1321</v>
      </c>
      <c r="V1387">
        <f t="shared" si="211"/>
        <v>694632</v>
      </c>
      <c r="W1387" t="str">
        <f t="shared" si="212"/>
        <v>ÉÉC Saint-Nicolas</v>
      </c>
      <c r="X1387" t="str">
        <f>VLOOKUP($C1387,$AJ$3:$AN$4906,3,FALSE)</f>
        <v>720 WOODWARD AVE</v>
      </c>
      <c r="Y1387" t="str">
        <f>VLOOKUP($C1387,$AJ$3:$AN$4906,4,FALSE)</f>
        <v>MILTON</v>
      </c>
      <c r="Z1387" t="str">
        <f>VLOOKUP($C1387,$AJ$3:$AN$4906,5,FALSE)</f>
        <v>L9T4A3</v>
      </c>
      <c r="AA1387">
        <f t="shared" si="213"/>
        <v>80.400000000000006</v>
      </c>
      <c r="AB1387">
        <f t="shared" si="214"/>
        <v>0.7</v>
      </c>
      <c r="AC1387">
        <f t="shared" si="215"/>
        <v>84.8</v>
      </c>
      <c r="AD1387">
        <f t="shared" si="216"/>
        <v>1.6</v>
      </c>
      <c r="AE1387">
        <f t="shared" si="217"/>
        <v>89.4</v>
      </c>
      <c r="AF1387">
        <f t="shared" si="218"/>
        <v>0.4</v>
      </c>
      <c r="AG1387">
        <f t="shared" si="219"/>
        <v>59.6</v>
      </c>
      <c r="AH1387">
        <f t="shared" si="220"/>
        <v>0.3</v>
      </c>
      <c r="AJ1387" s="9">
        <v>688231</v>
      </c>
      <c r="AK1387" t="s">
        <v>7198</v>
      </c>
      <c r="AL1387" t="s">
        <v>7199</v>
      </c>
      <c r="AM1387" t="s">
        <v>4314</v>
      </c>
      <c r="AN1387" t="s">
        <v>7200</v>
      </c>
    </row>
    <row r="1388" spans="1:40" x14ac:dyDescent="0.3">
      <c r="A1388" t="s">
        <v>1321</v>
      </c>
      <c r="B1388" t="s">
        <v>1352</v>
      </c>
      <c r="C1388" s="10">
        <v>837180</v>
      </c>
      <c r="D1388">
        <v>37</v>
      </c>
      <c r="E1388">
        <v>19</v>
      </c>
      <c r="F1388">
        <v>102</v>
      </c>
      <c r="G1388">
        <v>121</v>
      </c>
      <c r="H1388">
        <v>0</v>
      </c>
      <c r="I1388">
        <v>81.400000000000006</v>
      </c>
      <c r="J1388">
        <v>1.4</v>
      </c>
      <c r="K1388">
        <v>72.5</v>
      </c>
      <c r="L1388">
        <v>1.4</v>
      </c>
      <c r="M1388">
        <v>93.8</v>
      </c>
      <c r="N1388">
        <v>1.7</v>
      </c>
      <c r="O1388">
        <v>70.2</v>
      </c>
      <c r="P1388">
        <v>2.1</v>
      </c>
      <c r="U1388" t="s">
        <v>1321</v>
      </c>
      <c r="V1388">
        <f t="shared" si="211"/>
        <v>837180</v>
      </c>
      <c r="W1388" t="str">
        <f t="shared" si="212"/>
        <v>ÉÉC Saint-Noël-Chabanel-Cambridge</v>
      </c>
      <c r="X1388" t="str">
        <f>VLOOKUP($C1388,$AJ$3:$AN$4906,3,FALSE)</f>
        <v>640 Trico promenade</v>
      </c>
      <c r="Y1388" t="str">
        <f>VLOOKUP($C1388,$AJ$3:$AN$4906,4,FALSE)</f>
        <v>Cambridge</v>
      </c>
      <c r="Z1388" t="str">
        <f>VLOOKUP($C1388,$AJ$3:$AN$4906,5,FALSE)</f>
        <v>N3H5P2</v>
      </c>
      <c r="AA1388">
        <f t="shared" si="213"/>
        <v>81.400000000000006</v>
      </c>
      <c r="AB1388">
        <f t="shared" si="214"/>
        <v>1.4</v>
      </c>
      <c r="AC1388">
        <f t="shared" si="215"/>
        <v>72.5</v>
      </c>
      <c r="AD1388">
        <f t="shared" si="216"/>
        <v>1.4</v>
      </c>
      <c r="AE1388">
        <f t="shared" si="217"/>
        <v>93.8</v>
      </c>
      <c r="AF1388">
        <f t="shared" si="218"/>
        <v>1.7</v>
      </c>
      <c r="AG1388">
        <f t="shared" si="219"/>
        <v>70.2</v>
      </c>
      <c r="AH1388">
        <f t="shared" si="220"/>
        <v>2.1</v>
      </c>
      <c r="AJ1388" s="9">
        <v>689726</v>
      </c>
      <c r="AK1388" t="s">
        <v>7201</v>
      </c>
      <c r="AL1388" t="s">
        <v>7202</v>
      </c>
      <c r="AM1388" t="s">
        <v>4230</v>
      </c>
      <c r="AN1388" t="s">
        <v>7203</v>
      </c>
    </row>
    <row r="1389" spans="1:40" x14ac:dyDescent="0.3">
      <c r="A1389" t="s">
        <v>1321</v>
      </c>
      <c r="B1389" t="s">
        <v>1353</v>
      </c>
      <c r="C1389" s="10">
        <v>845744</v>
      </c>
      <c r="D1389">
        <v>29</v>
      </c>
      <c r="E1389">
        <v>38</v>
      </c>
      <c r="F1389">
        <v>59</v>
      </c>
      <c r="G1389">
        <v>65</v>
      </c>
      <c r="H1389">
        <v>0</v>
      </c>
      <c r="I1389">
        <v>72.900000000000006</v>
      </c>
      <c r="J1389">
        <v>1.7</v>
      </c>
      <c r="K1389">
        <v>55.9</v>
      </c>
      <c r="L1389">
        <v>1.3</v>
      </c>
      <c r="M1389">
        <v>96.2</v>
      </c>
      <c r="N1389">
        <v>3</v>
      </c>
      <c r="O1389">
        <v>87.7</v>
      </c>
      <c r="P1389">
        <v>4.4000000000000004</v>
      </c>
      <c r="U1389" t="s">
        <v>1321</v>
      </c>
      <c r="V1389">
        <f t="shared" si="211"/>
        <v>845744</v>
      </c>
      <c r="W1389" t="str">
        <f t="shared" si="212"/>
        <v>ÉÉC Saint-Noël-Chabanel-Toronto</v>
      </c>
      <c r="X1389" t="str">
        <f>VLOOKUP($C1389,$AJ$3:$AN$4906,3,FALSE)</f>
        <v>30 Thistle Down Boulevard</v>
      </c>
      <c r="Y1389" t="str">
        <f>VLOOKUP($C1389,$AJ$3:$AN$4906,4,FALSE)</f>
        <v>Etobicoke</v>
      </c>
      <c r="Z1389" t="str">
        <f>VLOOKUP($C1389,$AJ$3:$AN$4906,5,FALSE)</f>
        <v>M9V1H8</v>
      </c>
      <c r="AA1389">
        <f t="shared" si="213"/>
        <v>72.900000000000006</v>
      </c>
      <c r="AB1389">
        <f t="shared" si="214"/>
        <v>1.7</v>
      </c>
      <c r="AC1389">
        <f t="shared" si="215"/>
        <v>55.9</v>
      </c>
      <c r="AD1389">
        <f t="shared" si="216"/>
        <v>1.3</v>
      </c>
      <c r="AE1389">
        <f t="shared" si="217"/>
        <v>96.2</v>
      </c>
      <c r="AF1389">
        <f t="shared" si="218"/>
        <v>3</v>
      </c>
      <c r="AG1389">
        <f t="shared" si="219"/>
        <v>87.7</v>
      </c>
      <c r="AH1389">
        <f t="shared" si="220"/>
        <v>4.4000000000000004</v>
      </c>
      <c r="AJ1389" s="9">
        <v>693987</v>
      </c>
      <c r="AK1389" t="s">
        <v>1461</v>
      </c>
      <c r="AL1389" t="s">
        <v>7204</v>
      </c>
      <c r="AM1389" t="s">
        <v>4314</v>
      </c>
      <c r="AN1389" t="s">
        <v>7205</v>
      </c>
    </row>
    <row r="1390" spans="1:40" x14ac:dyDescent="0.3">
      <c r="A1390" t="s">
        <v>1321</v>
      </c>
      <c r="B1390" t="s">
        <v>1354</v>
      </c>
      <c r="C1390" s="10">
        <v>842524</v>
      </c>
      <c r="D1390">
        <v>55</v>
      </c>
      <c r="E1390">
        <v>18</v>
      </c>
      <c r="F1390">
        <v>67</v>
      </c>
      <c r="G1390">
        <v>62</v>
      </c>
      <c r="H1390">
        <v>0</v>
      </c>
      <c r="I1390">
        <v>73.900000000000006</v>
      </c>
      <c r="J1390">
        <v>0.3</v>
      </c>
      <c r="K1390">
        <v>73.099999999999994</v>
      </c>
      <c r="L1390">
        <v>0.7</v>
      </c>
      <c r="M1390">
        <v>88.7</v>
      </c>
      <c r="N1390">
        <v>0.4</v>
      </c>
      <c r="O1390">
        <v>66.099999999999994</v>
      </c>
      <c r="P1390">
        <v>1</v>
      </c>
      <c r="U1390" t="s">
        <v>1321</v>
      </c>
      <c r="V1390">
        <f t="shared" si="211"/>
        <v>842524</v>
      </c>
      <c r="W1390" t="str">
        <f t="shared" si="212"/>
        <v>ÉÉC Saint-Philippe</v>
      </c>
      <c r="X1390" t="str">
        <f>VLOOKUP($C1390,$AJ$3:$AN$4906,3,FALSE)</f>
        <v>901 Francis chemin</v>
      </c>
      <c r="Y1390" t="str">
        <f>VLOOKUP($C1390,$AJ$3:$AN$4906,4,FALSE)</f>
        <v>Burlington</v>
      </c>
      <c r="Z1390" t="str">
        <f>VLOOKUP($C1390,$AJ$3:$AN$4906,5,FALSE)</f>
        <v>L7T3Y3</v>
      </c>
      <c r="AA1390">
        <f t="shared" si="213"/>
        <v>73.900000000000006</v>
      </c>
      <c r="AB1390">
        <f t="shared" si="214"/>
        <v>0.3</v>
      </c>
      <c r="AC1390">
        <f t="shared" si="215"/>
        <v>73.099999999999994</v>
      </c>
      <c r="AD1390">
        <f t="shared" si="216"/>
        <v>0.7</v>
      </c>
      <c r="AE1390">
        <f t="shared" si="217"/>
        <v>88.7</v>
      </c>
      <c r="AF1390">
        <f t="shared" si="218"/>
        <v>0.4</v>
      </c>
      <c r="AG1390">
        <f t="shared" si="219"/>
        <v>66.099999999999994</v>
      </c>
      <c r="AH1390">
        <f t="shared" si="220"/>
        <v>1</v>
      </c>
      <c r="AJ1390" s="9">
        <v>697125</v>
      </c>
      <c r="AK1390" t="s">
        <v>7206</v>
      </c>
      <c r="AL1390" t="s">
        <v>7207</v>
      </c>
      <c r="AM1390" t="s">
        <v>4515</v>
      </c>
      <c r="AN1390" t="s">
        <v>7208</v>
      </c>
    </row>
    <row r="1391" spans="1:40" x14ac:dyDescent="0.3">
      <c r="A1391" t="s">
        <v>1321</v>
      </c>
      <c r="B1391" t="s">
        <v>1355</v>
      </c>
      <c r="C1391" s="10">
        <v>848808</v>
      </c>
      <c r="D1391">
        <v>53</v>
      </c>
      <c r="E1391">
        <v>15</v>
      </c>
      <c r="F1391">
        <v>104</v>
      </c>
      <c r="G1391">
        <v>82</v>
      </c>
      <c r="H1391">
        <v>0</v>
      </c>
      <c r="I1391">
        <v>62.5</v>
      </c>
      <c r="J1391">
        <v>-0.5</v>
      </c>
      <c r="K1391">
        <v>63.5</v>
      </c>
      <c r="L1391">
        <v>0</v>
      </c>
      <c r="M1391">
        <v>82.9</v>
      </c>
      <c r="N1391">
        <v>-0.1</v>
      </c>
      <c r="O1391">
        <v>47.6</v>
      </c>
      <c r="P1391">
        <v>-0.4</v>
      </c>
      <c r="U1391" t="s">
        <v>1321</v>
      </c>
      <c r="V1391">
        <f t="shared" si="211"/>
        <v>848808</v>
      </c>
      <c r="W1391" t="str">
        <f t="shared" si="212"/>
        <v>ÉÉC Saint-René-Goupil</v>
      </c>
      <c r="X1391" t="str">
        <f>VLOOKUP($C1391,$AJ$3:$AN$4906,3,FALSE)</f>
        <v>221 Scottsdale promenade</v>
      </c>
      <c r="Y1391" t="str">
        <f>VLOOKUP($C1391,$AJ$3:$AN$4906,4,FALSE)</f>
        <v>Guelph</v>
      </c>
      <c r="Z1391" t="str">
        <f>VLOOKUP($C1391,$AJ$3:$AN$4906,5,FALSE)</f>
        <v>N1G3A1</v>
      </c>
      <c r="AA1391">
        <f t="shared" si="213"/>
        <v>62.5</v>
      </c>
      <c r="AB1391">
        <f t="shared" si="214"/>
        <v>-0.5</v>
      </c>
      <c r="AC1391">
        <f t="shared" si="215"/>
        <v>63.5</v>
      </c>
      <c r="AD1391">
        <f t="shared" si="216"/>
        <v>0</v>
      </c>
      <c r="AE1391">
        <f t="shared" si="217"/>
        <v>82.9</v>
      </c>
      <c r="AF1391">
        <f t="shared" si="218"/>
        <v>-0.1</v>
      </c>
      <c r="AG1391">
        <f t="shared" si="219"/>
        <v>47.6</v>
      </c>
      <c r="AH1391">
        <f t="shared" si="220"/>
        <v>-0.4</v>
      </c>
      <c r="AJ1391" s="9">
        <v>761182</v>
      </c>
      <c r="AK1391" t="s">
        <v>7209</v>
      </c>
      <c r="AL1391" t="s">
        <v>7210</v>
      </c>
      <c r="AM1391" t="s">
        <v>7211</v>
      </c>
      <c r="AN1391" t="s">
        <v>7212</v>
      </c>
    </row>
    <row r="1392" spans="1:40" x14ac:dyDescent="0.3">
      <c r="A1392" t="s">
        <v>1321</v>
      </c>
      <c r="B1392" t="s">
        <v>1356</v>
      </c>
      <c r="C1392" s="10">
        <v>690740</v>
      </c>
      <c r="D1392">
        <v>40</v>
      </c>
      <c r="E1392">
        <v>23</v>
      </c>
      <c r="F1392">
        <v>109</v>
      </c>
      <c r="G1392">
        <v>114</v>
      </c>
      <c r="H1392">
        <v>0</v>
      </c>
      <c r="I1392">
        <v>83.5</v>
      </c>
      <c r="J1392">
        <v>1.7</v>
      </c>
      <c r="K1392">
        <v>68.8</v>
      </c>
      <c r="L1392">
        <v>1.3</v>
      </c>
      <c r="M1392">
        <v>90.4</v>
      </c>
      <c r="N1392">
        <v>1.4</v>
      </c>
      <c r="O1392">
        <v>62.3</v>
      </c>
      <c r="P1392">
        <v>1.6</v>
      </c>
      <c r="U1392" t="s">
        <v>1321</v>
      </c>
      <c r="V1392">
        <f t="shared" si="211"/>
        <v>690740</v>
      </c>
      <c r="W1392" t="str">
        <f t="shared" si="212"/>
        <v>ÉÉC Sainte-Jeanne-d'Arc</v>
      </c>
      <c r="X1392" t="str">
        <f>VLOOKUP($C1392,$AJ$3:$AN$4906,3,FALSE)</f>
        <v>25 Laurelcrest rue</v>
      </c>
      <c r="Y1392" t="str">
        <f>VLOOKUP($C1392,$AJ$3:$AN$4906,4,FALSE)</f>
        <v>Brampton</v>
      </c>
      <c r="Z1392" t="str">
        <f>VLOOKUP($C1392,$AJ$3:$AN$4906,5,FALSE)</f>
        <v>L6S4C4</v>
      </c>
      <c r="AA1392">
        <f t="shared" si="213"/>
        <v>83.5</v>
      </c>
      <c r="AB1392">
        <f t="shared" si="214"/>
        <v>1.7</v>
      </c>
      <c r="AC1392">
        <f t="shared" si="215"/>
        <v>68.8</v>
      </c>
      <c r="AD1392">
        <f t="shared" si="216"/>
        <v>1.3</v>
      </c>
      <c r="AE1392">
        <f t="shared" si="217"/>
        <v>90.4</v>
      </c>
      <c r="AF1392">
        <f t="shared" si="218"/>
        <v>1.4</v>
      </c>
      <c r="AG1392">
        <f t="shared" si="219"/>
        <v>62.3</v>
      </c>
      <c r="AH1392">
        <f t="shared" si="220"/>
        <v>1.6</v>
      </c>
      <c r="AJ1392" s="9">
        <v>846774</v>
      </c>
      <c r="AK1392" t="s">
        <v>7213</v>
      </c>
      <c r="AL1392" t="s">
        <v>7214</v>
      </c>
      <c r="AM1392" t="s">
        <v>4246</v>
      </c>
      <c r="AN1392" t="s">
        <v>7215</v>
      </c>
    </row>
    <row r="1393" spans="1:40" x14ac:dyDescent="0.3">
      <c r="A1393" t="s">
        <v>1321</v>
      </c>
      <c r="B1393" t="s">
        <v>1357</v>
      </c>
      <c r="C1393" s="10">
        <v>862525</v>
      </c>
      <c r="D1393">
        <v>55</v>
      </c>
      <c r="E1393">
        <v>21</v>
      </c>
      <c r="F1393">
        <v>79</v>
      </c>
      <c r="G1393">
        <v>97</v>
      </c>
      <c r="H1393">
        <v>0</v>
      </c>
      <c r="I1393">
        <v>75.900000000000006</v>
      </c>
      <c r="J1393">
        <v>0.9</v>
      </c>
      <c r="K1393">
        <v>64.599999999999994</v>
      </c>
      <c r="L1393">
        <v>0.6</v>
      </c>
      <c r="M1393">
        <v>90.2</v>
      </c>
      <c r="N1393">
        <v>1.1000000000000001</v>
      </c>
      <c r="O1393">
        <v>57.7</v>
      </c>
      <c r="P1393">
        <v>0.6</v>
      </c>
      <c r="U1393" t="s">
        <v>1321</v>
      </c>
      <c r="V1393">
        <f t="shared" si="211"/>
        <v>862525</v>
      </c>
      <c r="W1393" t="str">
        <f t="shared" si="212"/>
        <v>ÉÉC Sainte-Madeleine</v>
      </c>
      <c r="X1393" t="str">
        <f>VLOOKUP($C1393,$AJ$3:$AN$4906,3,FALSE)</f>
        <v>1 Ness promenade</v>
      </c>
      <c r="Y1393" t="str">
        <f>VLOOKUP($C1393,$AJ$3:$AN$4906,4,FALSE)</f>
        <v>Toronto</v>
      </c>
      <c r="Z1393" t="str">
        <f>VLOOKUP($C1393,$AJ$3:$AN$4906,5,FALSE)</f>
        <v>M3A2W1</v>
      </c>
      <c r="AA1393">
        <f t="shared" si="213"/>
        <v>75.900000000000006</v>
      </c>
      <c r="AB1393">
        <f t="shared" si="214"/>
        <v>0.9</v>
      </c>
      <c r="AC1393">
        <f t="shared" si="215"/>
        <v>64.599999999999994</v>
      </c>
      <c r="AD1393">
        <f t="shared" si="216"/>
        <v>0.6</v>
      </c>
      <c r="AE1393">
        <f t="shared" si="217"/>
        <v>90.2</v>
      </c>
      <c r="AF1393">
        <f t="shared" si="218"/>
        <v>1.1000000000000001</v>
      </c>
      <c r="AG1393">
        <f t="shared" si="219"/>
        <v>57.7</v>
      </c>
      <c r="AH1393">
        <f t="shared" si="220"/>
        <v>0.6</v>
      </c>
      <c r="AJ1393" s="9">
        <v>708160</v>
      </c>
      <c r="AK1393" t="s">
        <v>5886</v>
      </c>
      <c r="AL1393" t="s">
        <v>7216</v>
      </c>
      <c r="AM1393" t="s">
        <v>4230</v>
      </c>
      <c r="AN1393" t="s">
        <v>7217</v>
      </c>
    </row>
    <row r="1394" spans="1:40" x14ac:dyDescent="0.3">
      <c r="A1394" t="s">
        <v>1321</v>
      </c>
      <c r="B1394" t="s">
        <v>1358</v>
      </c>
      <c r="C1394" s="10">
        <v>730211</v>
      </c>
      <c r="D1394">
        <v>31</v>
      </c>
      <c r="E1394">
        <v>18</v>
      </c>
      <c r="F1394">
        <v>59</v>
      </c>
      <c r="G1394">
        <v>64</v>
      </c>
      <c r="H1394">
        <v>0</v>
      </c>
      <c r="I1394">
        <v>52.5</v>
      </c>
      <c r="J1394">
        <v>-0.7</v>
      </c>
      <c r="K1394">
        <v>40.700000000000003</v>
      </c>
      <c r="L1394">
        <v>-1.1000000000000001</v>
      </c>
      <c r="M1394">
        <v>74.2</v>
      </c>
      <c r="N1394">
        <v>-0.3</v>
      </c>
      <c r="O1394">
        <v>26.6</v>
      </c>
      <c r="P1394">
        <v>-1.1000000000000001</v>
      </c>
      <c r="U1394" t="s">
        <v>1321</v>
      </c>
      <c r="V1394">
        <f t="shared" si="211"/>
        <v>730211</v>
      </c>
      <c r="W1394" t="str">
        <f t="shared" si="212"/>
        <v>ÉÉC Sainte-Marguerite-Bourgeoys-Brantfrd</v>
      </c>
      <c r="X1394" t="str">
        <f>VLOOKUP($C1394,$AJ$3:$AN$4906,3,FALSE)</f>
        <v>60 Clench avenue</v>
      </c>
      <c r="Y1394" t="str">
        <f>VLOOKUP($C1394,$AJ$3:$AN$4906,4,FALSE)</f>
        <v>Brantford</v>
      </c>
      <c r="Z1394" t="str">
        <f>VLOOKUP($C1394,$AJ$3:$AN$4906,5,FALSE)</f>
        <v>N3T1B8</v>
      </c>
      <c r="AA1394">
        <f t="shared" si="213"/>
        <v>52.5</v>
      </c>
      <c r="AB1394">
        <f t="shared" si="214"/>
        <v>-0.7</v>
      </c>
      <c r="AC1394">
        <f t="shared" si="215"/>
        <v>40.700000000000003</v>
      </c>
      <c r="AD1394">
        <f t="shared" si="216"/>
        <v>-1.1000000000000001</v>
      </c>
      <c r="AE1394">
        <f t="shared" si="217"/>
        <v>74.2</v>
      </c>
      <c r="AF1394">
        <f t="shared" si="218"/>
        <v>-0.3</v>
      </c>
      <c r="AG1394">
        <f t="shared" si="219"/>
        <v>26.6</v>
      </c>
      <c r="AH1394">
        <f t="shared" si="220"/>
        <v>-1.1000000000000001</v>
      </c>
      <c r="AJ1394" s="9">
        <v>714712</v>
      </c>
      <c r="AK1394" t="s">
        <v>7218</v>
      </c>
      <c r="AL1394" t="s">
        <v>7219</v>
      </c>
      <c r="AM1394" t="s">
        <v>7220</v>
      </c>
      <c r="AN1394" t="s">
        <v>7221</v>
      </c>
    </row>
    <row r="1395" spans="1:40" x14ac:dyDescent="0.3">
      <c r="A1395" t="s">
        <v>1321</v>
      </c>
      <c r="B1395" t="s">
        <v>1359</v>
      </c>
      <c r="C1395" s="10">
        <v>822671</v>
      </c>
      <c r="D1395">
        <v>68</v>
      </c>
      <c r="E1395">
        <v>15</v>
      </c>
      <c r="F1395">
        <v>73</v>
      </c>
      <c r="G1395">
        <v>87</v>
      </c>
      <c r="H1395">
        <v>0</v>
      </c>
      <c r="I1395">
        <v>99.3</v>
      </c>
      <c r="J1395">
        <v>2</v>
      </c>
      <c r="K1395">
        <v>87.7</v>
      </c>
      <c r="L1395">
        <v>1.6</v>
      </c>
      <c r="M1395">
        <v>100</v>
      </c>
      <c r="N1395">
        <v>1.5</v>
      </c>
      <c r="O1395">
        <v>93.1</v>
      </c>
      <c r="P1395">
        <v>2.6</v>
      </c>
      <c r="U1395" t="s">
        <v>1321</v>
      </c>
      <c r="V1395">
        <f t="shared" si="211"/>
        <v>822671</v>
      </c>
      <c r="W1395" t="str">
        <f t="shared" si="212"/>
        <v>ÉÉC Sainte-Marguerite-Bourgeoys-Markham</v>
      </c>
      <c r="X1395" t="str">
        <f>VLOOKUP($C1395,$AJ$3:$AN$4906,3,FALSE)</f>
        <v>111 John Button boulevard</v>
      </c>
      <c r="Y1395" t="str">
        <f>VLOOKUP($C1395,$AJ$3:$AN$4906,4,FALSE)</f>
        <v>Markham</v>
      </c>
      <c r="Z1395" t="str">
        <f>VLOOKUP($C1395,$AJ$3:$AN$4906,5,FALSE)</f>
        <v>L3R9C1</v>
      </c>
      <c r="AA1395">
        <f t="shared" si="213"/>
        <v>99.3</v>
      </c>
      <c r="AB1395">
        <f t="shared" si="214"/>
        <v>2</v>
      </c>
      <c r="AC1395">
        <f t="shared" si="215"/>
        <v>87.7</v>
      </c>
      <c r="AD1395">
        <f t="shared" si="216"/>
        <v>1.6</v>
      </c>
      <c r="AE1395">
        <f t="shared" si="217"/>
        <v>100</v>
      </c>
      <c r="AF1395">
        <f t="shared" si="218"/>
        <v>1.5</v>
      </c>
      <c r="AG1395">
        <f t="shared" si="219"/>
        <v>93.1</v>
      </c>
      <c r="AH1395">
        <f t="shared" si="220"/>
        <v>2.6</v>
      </c>
      <c r="AJ1395" s="9">
        <v>716936</v>
      </c>
      <c r="AK1395" t="s">
        <v>1888</v>
      </c>
      <c r="AL1395" t="s">
        <v>7222</v>
      </c>
      <c r="AM1395" t="s">
        <v>4246</v>
      </c>
      <c r="AN1395" t="s">
        <v>7223</v>
      </c>
    </row>
    <row r="1396" spans="1:40" x14ac:dyDescent="0.3">
      <c r="A1396" t="s">
        <v>1321</v>
      </c>
      <c r="B1396" t="s">
        <v>1360</v>
      </c>
      <c r="C1396" s="10">
        <v>773557</v>
      </c>
      <c r="D1396">
        <v>70</v>
      </c>
      <c r="E1396">
        <v>13</v>
      </c>
      <c r="F1396">
        <v>130</v>
      </c>
      <c r="G1396">
        <v>127</v>
      </c>
      <c r="H1396">
        <v>0</v>
      </c>
      <c r="I1396">
        <v>89.6</v>
      </c>
      <c r="J1396">
        <v>1.1000000000000001</v>
      </c>
      <c r="K1396">
        <v>87.7</v>
      </c>
      <c r="L1396">
        <v>1.4</v>
      </c>
      <c r="M1396">
        <v>95.7</v>
      </c>
      <c r="N1396">
        <v>0.7</v>
      </c>
      <c r="O1396">
        <v>59.8</v>
      </c>
      <c r="P1396">
        <v>-0.2</v>
      </c>
      <c r="U1396" t="s">
        <v>1321</v>
      </c>
      <c r="V1396">
        <f t="shared" si="211"/>
        <v>773557</v>
      </c>
      <c r="W1396" t="str">
        <f t="shared" si="212"/>
        <v>ÉÉC Sainte-Marguerite-d'Youville</v>
      </c>
      <c r="X1396" t="str">
        <f>VLOOKUP($C1396,$AJ$3:$AN$4906,3,FALSE)</f>
        <v>755 Royal York chemin</v>
      </c>
      <c r="Y1396" t="str">
        <f>VLOOKUP($C1396,$AJ$3:$AN$4906,4,FALSE)</f>
        <v>Toronto</v>
      </c>
      <c r="Z1396" t="str">
        <f>VLOOKUP($C1396,$AJ$3:$AN$4906,5,FALSE)</f>
        <v>M8Y2T3</v>
      </c>
      <c r="AA1396">
        <f t="shared" si="213"/>
        <v>89.6</v>
      </c>
      <c r="AB1396">
        <f t="shared" si="214"/>
        <v>1.1000000000000001</v>
      </c>
      <c r="AC1396">
        <f t="shared" si="215"/>
        <v>87.7</v>
      </c>
      <c r="AD1396">
        <f t="shared" si="216"/>
        <v>1.4</v>
      </c>
      <c r="AE1396">
        <f t="shared" si="217"/>
        <v>95.7</v>
      </c>
      <c r="AF1396">
        <f t="shared" si="218"/>
        <v>0.7</v>
      </c>
      <c r="AG1396">
        <f t="shared" si="219"/>
        <v>59.8</v>
      </c>
      <c r="AH1396">
        <f t="shared" si="220"/>
        <v>-0.2</v>
      </c>
      <c r="AJ1396" s="9">
        <v>718483</v>
      </c>
      <c r="AK1396" t="s">
        <v>7224</v>
      </c>
      <c r="AL1396" t="s">
        <v>7225</v>
      </c>
      <c r="AM1396" t="s">
        <v>4314</v>
      </c>
      <c r="AN1396" t="s">
        <v>7226</v>
      </c>
    </row>
    <row r="1397" spans="1:40" x14ac:dyDescent="0.3">
      <c r="A1397" t="s">
        <v>1321</v>
      </c>
      <c r="B1397" t="s">
        <v>1361</v>
      </c>
      <c r="C1397" s="10">
        <v>822000</v>
      </c>
      <c r="D1397">
        <v>74</v>
      </c>
      <c r="E1397">
        <v>11</v>
      </c>
      <c r="F1397">
        <v>145</v>
      </c>
      <c r="G1397">
        <v>159</v>
      </c>
      <c r="H1397">
        <v>0</v>
      </c>
      <c r="I1397">
        <v>90</v>
      </c>
      <c r="J1397">
        <v>1.1000000000000001</v>
      </c>
      <c r="K1397">
        <v>89.7</v>
      </c>
      <c r="L1397">
        <v>1.5</v>
      </c>
      <c r="M1397">
        <v>95.9</v>
      </c>
      <c r="N1397">
        <v>0.8</v>
      </c>
      <c r="O1397">
        <v>73.599999999999994</v>
      </c>
      <c r="P1397">
        <v>0.8</v>
      </c>
      <c r="U1397" t="s">
        <v>1321</v>
      </c>
      <c r="V1397">
        <f t="shared" si="211"/>
        <v>822000</v>
      </c>
      <c r="W1397" t="str">
        <f t="shared" si="212"/>
        <v>ÉÉC Sainte-Marie-Oakville</v>
      </c>
      <c r="X1397" t="str">
        <f>VLOOKUP($C1397,$AJ$3:$AN$4906,3,FALSE)</f>
        <v>336 Maurice promenade</v>
      </c>
      <c r="Y1397" t="str">
        <f>VLOOKUP($C1397,$AJ$3:$AN$4906,4,FALSE)</f>
        <v>Oakville</v>
      </c>
      <c r="Z1397" t="str">
        <f>VLOOKUP($C1397,$AJ$3:$AN$4906,5,FALSE)</f>
        <v>L6K2X3</v>
      </c>
      <c r="AA1397">
        <f t="shared" si="213"/>
        <v>90</v>
      </c>
      <c r="AB1397">
        <f t="shared" si="214"/>
        <v>1.1000000000000001</v>
      </c>
      <c r="AC1397">
        <f t="shared" si="215"/>
        <v>89.7</v>
      </c>
      <c r="AD1397">
        <f t="shared" si="216"/>
        <v>1.5</v>
      </c>
      <c r="AE1397">
        <f t="shared" si="217"/>
        <v>95.9</v>
      </c>
      <c r="AF1397">
        <f t="shared" si="218"/>
        <v>0.8</v>
      </c>
      <c r="AG1397">
        <f t="shared" si="219"/>
        <v>73.599999999999994</v>
      </c>
      <c r="AH1397">
        <f t="shared" si="220"/>
        <v>0.8</v>
      </c>
      <c r="AJ1397" s="9">
        <v>719005</v>
      </c>
      <c r="AK1397" t="s">
        <v>7227</v>
      </c>
      <c r="AL1397" t="s">
        <v>7228</v>
      </c>
      <c r="AM1397" t="s">
        <v>4230</v>
      </c>
      <c r="AN1397" t="s">
        <v>7229</v>
      </c>
    </row>
    <row r="1398" spans="1:40" x14ac:dyDescent="0.3">
      <c r="A1398" t="s">
        <v>1321</v>
      </c>
      <c r="B1398" t="s">
        <v>1362</v>
      </c>
      <c r="C1398" s="10">
        <v>861391</v>
      </c>
      <c r="D1398">
        <v>51</v>
      </c>
      <c r="E1398">
        <v>12</v>
      </c>
      <c r="F1398">
        <v>31</v>
      </c>
      <c r="H1398">
        <v>0</v>
      </c>
      <c r="I1398">
        <v>87.1</v>
      </c>
      <c r="J1398">
        <v>1.1000000000000001</v>
      </c>
      <c r="K1398">
        <v>90.3</v>
      </c>
      <c r="L1398">
        <v>1.9</v>
      </c>
      <c r="U1398" t="s">
        <v>1321</v>
      </c>
      <c r="V1398">
        <f t="shared" si="211"/>
        <v>861391</v>
      </c>
      <c r="W1398" t="str">
        <f t="shared" si="212"/>
        <v>ÉÉC du Sacré-Coeur-Georgetown</v>
      </c>
      <c r="X1398" t="str">
        <f>VLOOKUP($C1398,$AJ$3:$AN$4906,3,FALSE)</f>
        <v>34 Miller promenade</v>
      </c>
      <c r="Y1398" t="str">
        <f>VLOOKUP($C1398,$AJ$3:$AN$4906,4,FALSE)</f>
        <v>Georgetown</v>
      </c>
      <c r="Z1398" t="str">
        <f>VLOOKUP($C1398,$AJ$3:$AN$4906,5,FALSE)</f>
        <v>L7G5P7</v>
      </c>
      <c r="AA1398">
        <f t="shared" si="213"/>
        <v>87.1</v>
      </c>
      <c r="AB1398">
        <f t="shared" si="214"/>
        <v>1.1000000000000001</v>
      </c>
      <c r="AC1398">
        <f t="shared" si="215"/>
        <v>90.3</v>
      </c>
      <c r="AD1398">
        <f t="shared" si="216"/>
        <v>1.9</v>
      </c>
      <c r="AE1398">
        <f t="shared" si="217"/>
        <v>0</v>
      </c>
      <c r="AF1398">
        <f t="shared" si="218"/>
        <v>0</v>
      </c>
      <c r="AG1398">
        <f t="shared" si="219"/>
        <v>0</v>
      </c>
      <c r="AH1398">
        <f t="shared" si="220"/>
        <v>0</v>
      </c>
      <c r="AJ1398" s="9">
        <v>704300</v>
      </c>
      <c r="AK1398" t="s">
        <v>4019</v>
      </c>
      <c r="AL1398" t="s">
        <v>7230</v>
      </c>
      <c r="AM1398" t="s">
        <v>4246</v>
      </c>
      <c r="AN1398" t="s">
        <v>7231</v>
      </c>
    </row>
    <row r="1399" spans="1:40" x14ac:dyDescent="0.3">
      <c r="A1399" t="s">
        <v>1321</v>
      </c>
      <c r="B1399" t="s">
        <v>1363</v>
      </c>
      <c r="C1399" s="10">
        <v>755532</v>
      </c>
      <c r="D1399">
        <v>51</v>
      </c>
      <c r="E1399">
        <v>27</v>
      </c>
      <c r="F1399">
        <v>58</v>
      </c>
      <c r="G1399">
        <v>63</v>
      </c>
      <c r="H1399">
        <v>0</v>
      </c>
      <c r="I1399">
        <v>83.6</v>
      </c>
      <c r="J1399">
        <v>1.6</v>
      </c>
      <c r="K1399">
        <v>65.5</v>
      </c>
      <c r="L1399">
        <v>0.9</v>
      </c>
      <c r="M1399">
        <v>91.3</v>
      </c>
      <c r="N1399">
        <v>1.6</v>
      </c>
      <c r="O1399">
        <v>41.3</v>
      </c>
      <c r="P1399">
        <v>-0.3</v>
      </c>
      <c r="U1399" t="s">
        <v>1321</v>
      </c>
      <c r="V1399">
        <f t="shared" si="211"/>
        <v>755532</v>
      </c>
      <c r="W1399" t="str">
        <f t="shared" si="212"/>
        <v>ÉÉC du Sacré-Coeur-Toronto</v>
      </c>
      <c r="X1399" t="str">
        <f>VLOOKUP($C1399,$AJ$3:$AN$4906,3,FALSE)</f>
        <v>98 Essex Street</v>
      </c>
      <c r="Y1399" t="str">
        <f>VLOOKUP($C1399,$AJ$3:$AN$4906,4,FALSE)</f>
        <v>Toronto</v>
      </c>
      <c r="Z1399" t="str">
        <f>VLOOKUP($C1399,$AJ$3:$AN$4906,5,FALSE)</f>
        <v>M6G1T3</v>
      </c>
      <c r="AA1399">
        <f t="shared" si="213"/>
        <v>83.6</v>
      </c>
      <c r="AB1399">
        <f t="shared" si="214"/>
        <v>1.6</v>
      </c>
      <c r="AC1399">
        <f t="shared" si="215"/>
        <v>65.5</v>
      </c>
      <c r="AD1399">
        <f t="shared" si="216"/>
        <v>0.9</v>
      </c>
      <c r="AE1399">
        <f t="shared" si="217"/>
        <v>91.3</v>
      </c>
      <c r="AF1399">
        <f t="shared" si="218"/>
        <v>1.6</v>
      </c>
      <c r="AG1399">
        <f t="shared" si="219"/>
        <v>41.3</v>
      </c>
      <c r="AH1399">
        <f t="shared" si="220"/>
        <v>-0.3</v>
      </c>
      <c r="AJ1399" s="9">
        <v>687394</v>
      </c>
      <c r="AK1399" t="s">
        <v>7232</v>
      </c>
      <c r="AL1399" t="s">
        <v>7233</v>
      </c>
      <c r="AM1399" t="s">
        <v>4230</v>
      </c>
      <c r="AN1399" t="s">
        <v>7234</v>
      </c>
    </row>
    <row r="1400" spans="1:40" x14ac:dyDescent="0.3">
      <c r="A1400" t="s">
        <v>1321</v>
      </c>
      <c r="B1400" t="s">
        <v>1364</v>
      </c>
      <c r="C1400" s="10">
        <v>727270</v>
      </c>
      <c r="D1400">
        <v>37</v>
      </c>
      <c r="E1400">
        <v>19</v>
      </c>
      <c r="F1400">
        <v>66</v>
      </c>
      <c r="G1400">
        <v>76</v>
      </c>
      <c r="H1400">
        <v>0</v>
      </c>
      <c r="I1400">
        <v>59.1</v>
      </c>
      <c r="J1400">
        <v>-0.3</v>
      </c>
      <c r="K1400">
        <v>53</v>
      </c>
      <c r="L1400">
        <v>-0.3</v>
      </c>
      <c r="M1400">
        <v>85.5</v>
      </c>
      <c r="N1400">
        <v>0.9</v>
      </c>
      <c r="O1400">
        <v>67.099999999999994</v>
      </c>
      <c r="P1400">
        <v>1.9</v>
      </c>
      <c r="U1400" t="s">
        <v>1321</v>
      </c>
      <c r="V1400">
        <f t="shared" si="211"/>
        <v>727270</v>
      </c>
      <c r="W1400" t="str">
        <f t="shared" si="212"/>
        <v>ÉÉC du Sacré-Coeur-Welland</v>
      </c>
      <c r="X1400" t="str">
        <f>VLOOKUP($C1400,$AJ$3:$AN$4906,3,FALSE)</f>
        <v>310 Fitch rue</v>
      </c>
      <c r="Y1400" t="str">
        <f>VLOOKUP($C1400,$AJ$3:$AN$4906,4,FALSE)</f>
        <v>Welland</v>
      </c>
      <c r="Z1400" t="str">
        <f>VLOOKUP($C1400,$AJ$3:$AN$4906,5,FALSE)</f>
        <v>L3C4W5</v>
      </c>
      <c r="AA1400">
        <f t="shared" si="213"/>
        <v>59.1</v>
      </c>
      <c r="AB1400">
        <f t="shared" si="214"/>
        <v>-0.3</v>
      </c>
      <c r="AC1400">
        <f t="shared" si="215"/>
        <v>53</v>
      </c>
      <c r="AD1400">
        <f t="shared" si="216"/>
        <v>-0.3</v>
      </c>
      <c r="AE1400">
        <f t="shared" si="217"/>
        <v>85.5</v>
      </c>
      <c r="AF1400">
        <f t="shared" si="218"/>
        <v>0.9</v>
      </c>
      <c r="AG1400">
        <f t="shared" si="219"/>
        <v>67.099999999999994</v>
      </c>
      <c r="AH1400">
        <f t="shared" si="220"/>
        <v>1.9</v>
      </c>
      <c r="AJ1400" s="9">
        <v>738271</v>
      </c>
      <c r="AK1400" t="s">
        <v>5916</v>
      </c>
      <c r="AL1400" t="s">
        <v>7235</v>
      </c>
      <c r="AM1400" t="s">
        <v>4314</v>
      </c>
      <c r="AN1400" t="s">
        <v>7236</v>
      </c>
    </row>
    <row r="1401" spans="1:40" x14ac:dyDescent="0.3">
      <c r="A1401" t="s">
        <v>1365</v>
      </c>
      <c r="B1401" t="s">
        <v>1366</v>
      </c>
      <c r="C1401" s="10">
        <v>18791</v>
      </c>
      <c r="D1401">
        <v>31</v>
      </c>
      <c r="E1401">
        <v>23</v>
      </c>
      <c r="F1401">
        <v>244</v>
      </c>
      <c r="G1401">
        <v>185</v>
      </c>
      <c r="H1401">
        <v>0</v>
      </c>
      <c r="I1401">
        <v>61.3</v>
      </c>
      <c r="J1401">
        <v>0</v>
      </c>
      <c r="K1401">
        <v>48.8</v>
      </c>
      <c r="L1401">
        <v>-0.4</v>
      </c>
      <c r="M1401">
        <v>76.2</v>
      </c>
      <c r="N1401">
        <v>-0.1</v>
      </c>
      <c r="O1401">
        <v>40</v>
      </c>
      <c r="P1401">
        <v>0</v>
      </c>
      <c r="U1401" t="s">
        <v>1365</v>
      </c>
      <c r="V1401">
        <f t="shared" si="211"/>
        <v>18791</v>
      </c>
      <c r="W1401" t="str">
        <f t="shared" si="212"/>
        <v>AmherstView Public School</v>
      </c>
      <c r="X1401" t="str">
        <f>VLOOKUP($C1401,$AJ$3:$AN$4906,3,FALSE)</f>
        <v>70 Fairfield Blvd</v>
      </c>
      <c r="Y1401" t="str">
        <f>VLOOKUP($C1401,$AJ$3:$AN$4906,4,FALSE)</f>
        <v>AmherstView</v>
      </c>
      <c r="Z1401" t="str">
        <f>VLOOKUP($C1401,$AJ$3:$AN$4906,5,FALSE)</f>
        <v>K7N1L4</v>
      </c>
      <c r="AA1401">
        <f t="shared" si="213"/>
        <v>61.3</v>
      </c>
      <c r="AB1401">
        <f t="shared" si="214"/>
        <v>0</v>
      </c>
      <c r="AC1401">
        <f t="shared" si="215"/>
        <v>48.8</v>
      </c>
      <c r="AD1401">
        <f t="shared" si="216"/>
        <v>-0.4</v>
      </c>
      <c r="AE1401">
        <f t="shared" si="217"/>
        <v>76.2</v>
      </c>
      <c r="AF1401">
        <f t="shared" si="218"/>
        <v>-0.1</v>
      </c>
      <c r="AG1401">
        <f t="shared" si="219"/>
        <v>40</v>
      </c>
      <c r="AH1401">
        <f t="shared" si="220"/>
        <v>0</v>
      </c>
      <c r="AJ1401" s="9">
        <v>737147</v>
      </c>
      <c r="AK1401" t="s">
        <v>1467</v>
      </c>
      <c r="AL1401" t="s">
        <v>7237</v>
      </c>
      <c r="AM1401" t="s">
        <v>4230</v>
      </c>
      <c r="AN1401" t="s">
        <v>7238</v>
      </c>
    </row>
    <row r="1402" spans="1:40" x14ac:dyDescent="0.3">
      <c r="A1402" t="s">
        <v>1365</v>
      </c>
      <c r="B1402" t="s">
        <v>1367</v>
      </c>
      <c r="C1402" s="10">
        <v>33235</v>
      </c>
      <c r="D1402">
        <v>25</v>
      </c>
      <c r="E1402">
        <v>13</v>
      </c>
      <c r="F1402">
        <v>78</v>
      </c>
      <c r="G1402">
        <v>93</v>
      </c>
      <c r="H1402">
        <v>0</v>
      </c>
      <c r="I1402">
        <v>44.9</v>
      </c>
      <c r="J1402">
        <v>-1.4</v>
      </c>
      <c r="K1402">
        <v>39.700000000000003</v>
      </c>
      <c r="L1402">
        <v>-1.4</v>
      </c>
      <c r="M1402">
        <v>81.7</v>
      </c>
      <c r="N1402">
        <v>0.4</v>
      </c>
      <c r="O1402">
        <v>40.9</v>
      </c>
      <c r="P1402">
        <v>0</v>
      </c>
      <c r="U1402" t="s">
        <v>1365</v>
      </c>
      <c r="V1402">
        <f t="shared" si="211"/>
        <v>33235</v>
      </c>
      <c r="W1402" t="str">
        <f t="shared" si="212"/>
        <v>Bath Public School</v>
      </c>
      <c r="X1402" t="str">
        <f>VLOOKUP($C1402,$AJ$3:$AN$4906,3,FALSE)</f>
        <v>247 Church St</v>
      </c>
      <c r="Y1402" t="str">
        <f>VLOOKUP($C1402,$AJ$3:$AN$4906,4,FALSE)</f>
        <v>Bath</v>
      </c>
      <c r="Z1402" t="str">
        <f>VLOOKUP($C1402,$AJ$3:$AN$4906,5,FALSE)</f>
        <v>K0H1G0</v>
      </c>
      <c r="AA1402">
        <f t="shared" si="213"/>
        <v>44.9</v>
      </c>
      <c r="AB1402">
        <f t="shared" si="214"/>
        <v>-1.4</v>
      </c>
      <c r="AC1402">
        <f t="shared" si="215"/>
        <v>39.700000000000003</v>
      </c>
      <c r="AD1402">
        <f t="shared" si="216"/>
        <v>-1.4</v>
      </c>
      <c r="AE1402">
        <f t="shared" si="217"/>
        <v>81.7</v>
      </c>
      <c r="AF1402">
        <f t="shared" si="218"/>
        <v>0.4</v>
      </c>
      <c r="AG1402">
        <f t="shared" si="219"/>
        <v>40.9</v>
      </c>
      <c r="AH1402">
        <f t="shared" si="220"/>
        <v>0</v>
      </c>
      <c r="AJ1402" s="9">
        <v>749052</v>
      </c>
      <c r="AK1402" t="s">
        <v>7239</v>
      </c>
      <c r="AL1402" t="s">
        <v>7240</v>
      </c>
      <c r="AM1402" t="s">
        <v>4246</v>
      </c>
      <c r="AN1402" t="s">
        <v>7241</v>
      </c>
    </row>
    <row r="1403" spans="1:40" x14ac:dyDescent="0.3">
      <c r="A1403" t="s">
        <v>1365</v>
      </c>
      <c r="B1403" t="s">
        <v>1368</v>
      </c>
      <c r="C1403" s="10">
        <v>34959</v>
      </c>
      <c r="D1403">
        <v>41</v>
      </c>
      <c r="E1403">
        <v>26</v>
      </c>
      <c r="F1403">
        <v>104</v>
      </c>
      <c r="G1403">
        <v>109</v>
      </c>
      <c r="H1403">
        <v>0</v>
      </c>
      <c r="I1403">
        <v>51.9</v>
      </c>
      <c r="J1403">
        <v>-0.9</v>
      </c>
      <c r="K1403">
        <v>47.1</v>
      </c>
      <c r="L1403">
        <v>-0.7</v>
      </c>
      <c r="M1403">
        <v>59.6</v>
      </c>
      <c r="N1403">
        <v>-2.1</v>
      </c>
      <c r="O1403">
        <v>30.3</v>
      </c>
      <c r="P1403">
        <v>-1</v>
      </c>
      <c r="U1403" t="s">
        <v>1365</v>
      </c>
      <c r="V1403">
        <f t="shared" si="211"/>
        <v>34959</v>
      </c>
      <c r="W1403" t="str">
        <f t="shared" si="212"/>
        <v>Bayridge Public School</v>
      </c>
      <c r="X1403" t="str">
        <f>VLOOKUP($C1403,$AJ$3:$AN$4906,3,FALSE)</f>
        <v>1066 Hudson Dr</v>
      </c>
      <c r="Y1403" t="str">
        <f>VLOOKUP($C1403,$AJ$3:$AN$4906,4,FALSE)</f>
        <v>Kingston</v>
      </c>
      <c r="Z1403" t="str">
        <f>VLOOKUP($C1403,$AJ$3:$AN$4906,5,FALSE)</f>
        <v>K7M5K8</v>
      </c>
      <c r="AA1403">
        <f t="shared" si="213"/>
        <v>51.9</v>
      </c>
      <c r="AB1403">
        <f t="shared" si="214"/>
        <v>-0.9</v>
      </c>
      <c r="AC1403">
        <f t="shared" si="215"/>
        <v>47.1</v>
      </c>
      <c r="AD1403">
        <f t="shared" si="216"/>
        <v>-0.7</v>
      </c>
      <c r="AE1403">
        <f t="shared" si="217"/>
        <v>59.6</v>
      </c>
      <c r="AF1403">
        <f t="shared" si="218"/>
        <v>-2.1</v>
      </c>
      <c r="AG1403">
        <f t="shared" si="219"/>
        <v>30.3</v>
      </c>
      <c r="AH1403">
        <f t="shared" si="220"/>
        <v>-1</v>
      </c>
      <c r="AJ1403" s="9">
        <v>734373</v>
      </c>
      <c r="AK1403" t="s">
        <v>1469</v>
      </c>
      <c r="AL1403" t="s">
        <v>7242</v>
      </c>
      <c r="AM1403" t="s">
        <v>4230</v>
      </c>
      <c r="AN1403" t="s">
        <v>7243</v>
      </c>
    </row>
    <row r="1404" spans="1:40" x14ac:dyDescent="0.3">
      <c r="A1404" t="s">
        <v>1365</v>
      </c>
      <c r="B1404" t="s">
        <v>1369</v>
      </c>
      <c r="C1404" s="10">
        <v>88471</v>
      </c>
      <c r="D1404">
        <v>41</v>
      </c>
      <c r="E1404">
        <v>22</v>
      </c>
      <c r="F1404">
        <v>127</v>
      </c>
      <c r="G1404">
        <v>121</v>
      </c>
      <c r="H1404">
        <v>0</v>
      </c>
      <c r="I1404">
        <v>73.599999999999994</v>
      </c>
      <c r="J1404">
        <v>0.7</v>
      </c>
      <c r="K1404">
        <v>62.2</v>
      </c>
      <c r="L1404">
        <v>0.4</v>
      </c>
      <c r="M1404">
        <v>83.9</v>
      </c>
      <c r="N1404">
        <v>0.6</v>
      </c>
      <c r="O1404">
        <v>39.700000000000003</v>
      </c>
      <c r="P1404">
        <v>-0.3</v>
      </c>
      <c r="U1404" t="s">
        <v>1365</v>
      </c>
      <c r="V1404">
        <f t="shared" si="211"/>
        <v>88471</v>
      </c>
      <c r="W1404" t="str">
        <f t="shared" si="212"/>
        <v>Cataraqui Woods Elementary School</v>
      </c>
      <c r="X1404" t="str">
        <f>VLOOKUP($C1404,$AJ$3:$AN$4906,3,FALSE)</f>
        <v>1255 Birchwood Dr</v>
      </c>
      <c r="Y1404" t="str">
        <f>VLOOKUP($C1404,$AJ$3:$AN$4906,4,FALSE)</f>
        <v>Kingston</v>
      </c>
      <c r="Z1404" t="str">
        <f>VLOOKUP($C1404,$AJ$3:$AN$4906,5,FALSE)</f>
        <v>K7P2G6</v>
      </c>
      <c r="AA1404">
        <f t="shared" si="213"/>
        <v>73.599999999999994</v>
      </c>
      <c r="AB1404">
        <f t="shared" si="214"/>
        <v>0.7</v>
      </c>
      <c r="AC1404">
        <f t="shared" si="215"/>
        <v>62.2</v>
      </c>
      <c r="AD1404">
        <f t="shared" si="216"/>
        <v>0.4</v>
      </c>
      <c r="AE1404">
        <f t="shared" si="217"/>
        <v>83.9</v>
      </c>
      <c r="AF1404">
        <f t="shared" si="218"/>
        <v>0.6</v>
      </c>
      <c r="AG1404">
        <f t="shared" si="219"/>
        <v>39.700000000000003</v>
      </c>
      <c r="AH1404">
        <f t="shared" si="220"/>
        <v>-0.3</v>
      </c>
      <c r="AJ1404" s="9">
        <v>810355</v>
      </c>
      <c r="AK1404" t="s">
        <v>7244</v>
      </c>
      <c r="AL1404" t="s">
        <v>7245</v>
      </c>
      <c r="AM1404" t="s">
        <v>4230</v>
      </c>
      <c r="AN1404" t="s">
        <v>7246</v>
      </c>
    </row>
    <row r="1405" spans="1:40" x14ac:dyDescent="0.3">
      <c r="A1405" t="s">
        <v>1365</v>
      </c>
      <c r="B1405" t="s">
        <v>1370</v>
      </c>
      <c r="C1405" s="10">
        <v>90158</v>
      </c>
      <c r="D1405">
        <v>32</v>
      </c>
      <c r="E1405">
        <v>39</v>
      </c>
      <c r="F1405">
        <v>93</v>
      </c>
      <c r="G1405">
        <v>99</v>
      </c>
      <c r="H1405">
        <v>0</v>
      </c>
      <c r="I1405">
        <v>45.7</v>
      </c>
      <c r="J1405">
        <v>-0.4</v>
      </c>
      <c r="K1405">
        <v>34.4</v>
      </c>
      <c r="L1405">
        <v>-0.6</v>
      </c>
      <c r="M1405">
        <v>56.1</v>
      </c>
      <c r="N1405">
        <v>-1.2</v>
      </c>
      <c r="O1405">
        <v>26.3</v>
      </c>
      <c r="P1405">
        <v>-0.3</v>
      </c>
      <c r="U1405" t="s">
        <v>1365</v>
      </c>
      <c r="V1405">
        <f t="shared" si="211"/>
        <v>90158</v>
      </c>
      <c r="W1405" t="str">
        <f t="shared" si="212"/>
        <v>Centennial Public School</v>
      </c>
      <c r="X1405" t="str">
        <f>VLOOKUP($C1405,$AJ$3:$AN$4906,3,FALSE)</f>
        <v>120 Norman Rogers Dr</v>
      </c>
      <c r="Y1405" t="str">
        <f>VLOOKUP($C1405,$AJ$3:$AN$4906,4,FALSE)</f>
        <v>Kingston</v>
      </c>
      <c r="Z1405" t="str">
        <f>VLOOKUP($C1405,$AJ$3:$AN$4906,5,FALSE)</f>
        <v>K7M2R2</v>
      </c>
      <c r="AA1405">
        <f t="shared" si="213"/>
        <v>45.7</v>
      </c>
      <c r="AB1405">
        <f t="shared" si="214"/>
        <v>-0.4</v>
      </c>
      <c r="AC1405">
        <f t="shared" si="215"/>
        <v>34.4</v>
      </c>
      <c r="AD1405">
        <f t="shared" si="216"/>
        <v>-0.6</v>
      </c>
      <c r="AE1405">
        <f t="shared" si="217"/>
        <v>56.1</v>
      </c>
      <c r="AF1405">
        <f t="shared" si="218"/>
        <v>-1.2</v>
      </c>
      <c r="AG1405">
        <f t="shared" si="219"/>
        <v>26.3</v>
      </c>
      <c r="AH1405">
        <f t="shared" si="220"/>
        <v>-0.3</v>
      </c>
      <c r="AJ1405" s="9">
        <v>758280</v>
      </c>
      <c r="AK1405" t="s">
        <v>7247</v>
      </c>
      <c r="AL1405" t="s">
        <v>7248</v>
      </c>
      <c r="AM1405" t="s">
        <v>4314</v>
      </c>
      <c r="AN1405" t="s">
        <v>7249</v>
      </c>
    </row>
    <row r="1406" spans="1:40" x14ac:dyDescent="0.3">
      <c r="A1406" t="s">
        <v>1365</v>
      </c>
      <c r="B1406" t="s">
        <v>368</v>
      </c>
      <c r="C1406" s="10">
        <v>92371</v>
      </c>
      <c r="D1406">
        <v>29</v>
      </c>
      <c r="E1406">
        <v>22</v>
      </c>
      <c r="F1406">
        <v>54</v>
      </c>
      <c r="G1406">
        <v>73</v>
      </c>
      <c r="H1406">
        <v>0</v>
      </c>
      <c r="I1406">
        <v>52.8</v>
      </c>
      <c r="J1406">
        <v>-0.2</v>
      </c>
      <c r="K1406">
        <v>42.6</v>
      </c>
      <c r="L1406">
        <v>-0.5</v>
      </c>
      <c r="M1406">
        <v>76.7</v>
      </c>
      <c r="N1406">
        <v>0.8</v>
      </c>
      <c r="O1406">
        <v>41.1</v>
      </c>
      <c r="P1406">
        <v>0.6</v>
      </c>
      <c r="U1406" t="s">
        <v>1365</v>
      </c>
      <c r="V1406">
        <f t="shared" si="211"/>
        <v>92371</v>
      </c>
      <c r="W1406" t="str">
        <f t="shared" si="212"/>
        <v>Central Public School</v>
      </c>
      <c r="X1406" t="str">
        <f>VLOOKUP($C1406,$AJ$3:$AN$4906,3,FALSE)</f>
        <v>237 Sydenham St</v>
      </c>
      <c r="Y1406" t="str">
        <f>VLOOKUP($C1406,$AJ$3:$AN$4906,4,FALSE)</f>
        <v>Kingston</v>
      </c>
      <c r="Z1406" t="str">
        <f>VLOOKUP($C1406,$AJ$3:$AN$4906,5,FALSE)</f>
        <v>K7K3M3</v>
      </c>
      <c r="AA1406">
        <f t="shared" si="213"/>
        <v>52.8</v>
      </c>
      <c r="AB1406">
        <f t="shared" si="214"/>
        <v>-0.2</v>
      </c>
      <c r="AC1406">
        <f t="shared" si="215"/>
        <v>42.6</v>
      </c>
      <c r="AD1406">
        <f t="shared" si="216"/>
        <v>-0.5</v>
      </c>
      <c r="AE1406">
        <f t="shared" si="217"/>
        <v>76.7</v>
      </c>
      <c r="AF1406">
        <f t="shared" si="218"/>
        <v>0.8</v>
      </c>
      <c r="AG1406">
        <f t="shared" si="219"/>
        <v>41.1</v>
      </c>
      <c r="AH1406">
        <f t="shared" si="220"/>
        <v>0.6</v>
      </c>
      <c r="AJ1406" s="9">
        <v>768936</v>
      </c>
      <c r="AK1406" t="s">
        <v>1474</v>
      </c>
      <c r="AL1406" t="s">
        <v>7250</v>
      </c>
      <c r="AM1406" t="s">
        <v>4246</v>
      </c>
      <c r="AN1406" t="s">
        <v>7251</v>
      </c>
    </row>
    <row r="1407" spans="1:40" x14ac:dyDescent="0.3">
      <c r="A1407" t="s">
        <v>1365</v>
      </c>
      <c r="B1407" t="s">
        <v>1371</v>
      </c>
      <c r="C1407" s="10">
        <v>226482</v>
      </c>
      <c r="D1407">
        <v>56</v>
      </c>
      <c r="E1407">
        <v>13</v>
      </c>
      <c r="F1407">
        <v>303</v>
      </c>
      <c r="G1407">
        <v>276</v>
      </c>
      <c r="H1407">
        <v>0</v>
      </c>
      <c r="I1407">
        <v>66.8</v>
      </c>
      <c r="J1407">
        <v>-0.4</v>
      </c>
      <c r="K1407">
        <v>51.2</v>
      </c>
      <c r="L1407">
        <v>-1.3</v>
      </c>
      <c r="M1407">
        <v>80.400000000000006</v>
      </c>
      <c r="N1407">
        <v>-0.6</v>
      </c>
      <c r="O1407">
        <v>44.9</v>
      </c>
      <c r="P1407">
        <v>-0.7</v>
      </c>
      <c r="U1407" t="s">
        <v>1365</v>
      </c>
      <c r="V1407">
        <f t="shared" si="211"/>
        <v>226482</v>
      </c>
      <c r="W1407" t="str">
        <f t="shared" si="212"/>
        <v>École Maple Elementary School Public School</v>
      </c>
      <c r="X1407" t="str">
        <f>VLOOKUP($C1407,$AJ$3:$AN$4906,3,FALSE)</f>
        <v>529 St. Martha Street</v>
      </c>
      <c r="Y1407" t="str">
        <f>VLOOKUP($C1407,$AJ$3:$AN$4906,4,FALSE)</f>
        <v>Kingston</v>
      </c>
      <c r="Z1407" t="str">
        <f>VLOOKUP($C1407,$AJ$3:$AN$4906,5,FALSE)</f>
        <v>K7K7C2</v>
      </c>
      <c r="AA1407">
        <f t="shared" si="213"/>
        <v>66.8</v>
      </c>
      <c r="AB1407">
        <f t="shared" si="214"/>
        <v>-0.4</v>
      </c>
      <c r="AC1407">
        <f t="shared" si="215"/>
        <v>51.2</v>
      </c>
      <c r="AD1407">
        <f t="shared" si="216"/>
        <v>-1.3</v>
      </c>
      <c r="AE1407">
        <f t="shared" si="217"/>
        <v>80.400000000000006</v>
      </c>
      <c r="AF1407">
        <f t="shared" si="218"/>
        <v>-0.6</v>
      </c>
      <c r="AG1407">
        <f t="shared" si="219"/>
        <v>44.9</v>
      </c>
      <c r="AH1407">
        <f t="shared" si="220"/>
        <v>-0.7</v>
      </c>
      <c r="AJ1407" s="9">
        <v>772647</v>
      </c>
      <c r="AK1407" t="s">
        <v>608</v>
      </c>
      <c r="AL1407" t="s">
        <v>7252</v>
      </c>
      <c r="AM1407" t="s">
        <v>4314</v>
      </c>
      <c r="AN1407" t="s">
        <v>7253</v>
      </c>
    </row>
    <row r="1408" spans="1:40" x14ac:dyDescent="0.3">
      <c r="A1408" t="s">
        <v>1365</v>
      </c>
      <c r="B1408" t="s">
        <v>1372</v>
      </c>
      <c r="C1408" s="10">
        <v>170895</v>
      </c>
      <c r="D1408">
        <v>34</v>
      </c>
      <c r="E1408">
        <v>12</v>
      </c>
      <c r="F1408">
        <v>76</v>
      </c>
      <c r="G1408">
        <v>88</v>
      </c>
      <c r="H1408">
        <v>0</v>
      </c>
      <c r="I1408">
        <v>63.8</v>
      </c>
      <c r="J1408">
        <v>-0.2</v>
      </c>
      <c r="K1408">
        <v>47.4</v>
      </c>
      <c r="L1408">
        <v>-1.1000000000000001</v>
      </c>
      <c r="M1408">
        <v>72.7</v>
      </c>
      <c r="N1408">
        <v>-0.9</v>
      </c>
      <c r="O1408">
        <v>29.5</v>
      </c>
      <c r="P1408">
        <v>-1.3</v>
      </c>
      <c r="U1408" t="s">
        <v>1365</v>
      </c>
      <c r="V1408">
        <f t="shared" si="211"/>
        <v>170895</v>
      </c>
      <c r="W1408" t="str">
        <f t="shared" si="212"/>
        <v>Elginburg &amp; District Public School</v>
      </c>
      <c r="X1408" t="str">
        <f>VLOOKUP($C1408,$AJ$3:$AN$4906,3,FALSE)</f>
        <v>2100 Unity Rd</v>
      </c>
      <c r="Y1408" t="str">
        <f>VLOOKUP($C1408,$AJ$3:$AN$4906,4,FALSE)</f>
        <v>Elginburg</v>
      </c>
      <c r="Z1408" t="str">
        <f>VLOOKUP($C1408,$AJ$3:$AN$4906,5,FALSE)</f>
        <v>K0H1M0</v>
      </c>
      <c r="AA1408">
        <f t="shared" si="213"/>
        <v>63.8</v>
      </c>
      <c r="AB1408">
        <f t="shared" si="214"/>
        <v>-0.2</v>
      </c>
      <c r="AC1408">
        <f t="shared" si="215"/>
        <v>47.4</v>
      </c>
      <c r="AD1408">
        <f t="shared" si="216"/>
        <v>-1.1000000000000001</v>
      </c>
      <c r="AE1408">
        <f t="shared" si="217"/>
        <v>72.7</v>
      </c>
      <c r="AF1408">
        <f t="shared" si="218"/>
        <v>-0.9</v>
      </c>
      <c r="AG1408">
        <f t="shared" si="219"/>
        <v>29.5</v>
      </c>
      <c r="AH1408">
        <f t="shared" si="220"/>
        <v>-1.3</v>
      </c>
      <c r="AJ1408" s="9">
        <v>683661</v>
      </c>
      <c r="AK1408" t="s">
        <v>7254</v>
      </c>
      <c r="AL1408" t="s">
        <v>7255</v>
      </c>
      <c r="AM1408" t="s">
        <v>4230</v>
      </c>
      <c r="AN1408" t="s">
        <v>7256</v>
      </c>
    </row>
    <row r="1409" spans="1:40" x14ac:dyDescent="0.3">
      <c r="A1409" t="s">
        <v>1365</v>
      </c>
      <c r="B1409" t="s">
        <v>1373</v>
      </c>
      <c r="C1409" s="10">
        <v>184284</v>
      </c>
      <c r="D1409">
        <v>28</v>
      </c>
      <c r="E1409">
        <v>13</v>
      </c>
      <c r="F1409">
        <v>28</v>
      </c>
      <c r="G1409">
        <v>26</v>
      </c>
      <c r="H1409">
        <v>0</v>
      </c>
      <c r="K1409">
        <v>42.9</v>
      </c>
      <c r="O1409">
        <v>26.9</v>
      </c>
      <c r="U1409" t="s">
        <v>1365</v>
      </c>
      <c r="V1409">
        <f t="shared" si="211"/>
        <v>184284</v>
      </c>
      <c r="W1409" t="str">
        <f t="shared" si="212"/>
        <v>Enterprise Public School</v>
      </c>
      <c r="X1409" t="str">
        <f>VLOOKUP($C1409,$AJ$3:$AN$4906,3,FALSE)</f>
        <v>76 School St</v>
      </c>
      <c r="Y1409" t="str">
        <f>VLOOKUP($C1409,$AJ$3:$AN$4906,4,FALSE)</f>
        <v>Enterprise</v>
      </c>
      <c r="Z1409" t="str">
        <f>VLOOKUP($C1409,$AJ$3:$AN$4906,5,FALSE)</f>
        <v>K0K1Z0</v>
      </c>
      <c r="AA1409">
        <f t="shared" si="213"/>
        <v>0</v>
      </c>
      <c r="AB1409">
        <f t="shared" si="214"/>
        <v>0</v>
      </c>
      <c r="AC1409">
        <f t="shared" si="215"/>
        <v>42.9</v>
      </c>
      <c r="AD1409">
        <f t="shared" si="216"/>
        <v>0</v>
      </c>
      <c r="AE1409">
        <f t="shared" si="217"/>
        <v>0</v>
      </c>
      <c r="AF1409">
        <f t="shared" si="218"/>
        <v>0</v>
      </c>
      <c r="AG1409">
        <f t="shared" si="219"/>
        <v>26.9</v>
      </c>
      <c r="AH1409">
        <f t="shared" si="220"/>
        <v>0</v>
      </c>
      <c r="AJ1409" s="9">
        <v>681054</v>
      </c>
      <c r="AK1409" t="s">
        <v>7257</v>
      </c>
      <c r="AL1409" t="s">
        <v>7258</v>
      </c>
      <c r="AM1409" t="s">
        <v>4230</v>
      </c>
      <c r="AN1409" t="s">
        <v>7259</v>
      </c>
    </row>
    <row r="1410" spans="1:40" x14ac:dyDescent="0.3">
      <c r="A1410" t="s">
        <v>1365</v>
      </c>
      <c r="B1410" t="s">
        <v>1374</v>
      </c>
      <c r="C1410" s="10">
        <v>191027</v>
      </c>
      <c r="D1410">
        <v>24</v>
      </c>
      <c r="E1410">
        <v>28</v>
      </c>
      <c r="F1410">
        <v>71</v>
      </c>
      <c r="G1410">
        <v>98</v>
      </c>
      <c r="H1410">
        <v>0</v>
      </c>
      <c r="I1410">
        <v>57.7</v>
      </c>
      <c r="J1410">
        <v>0</v>
      </c>
      <c r="K1410">
        <v>47.9</v>
      </c>
      <c r="L1410">
        <v>-0.1</v>
      </c>
      <c r="M1410">
        <v>69.400000000000006</v>
      </c>
      <c r="N1410">
        <v>-0.5</v>
      </c>
      <c r="O1410">
        <v>29.6</v>
      </c>
      <c r="P1410">
        <v>-0.5</v>
      </c>
      <c r="U1410" t="s">
        <v>1365</v>
      </c>
      <c r="V1410">
        <f t="shared" si="211"/>
        <v>191027</v>
      </c>
      <c r="W1410" t="str">
        <f t="shared" si="212"/>
        <v>Fairfield Elementary School</v>
      </c>
      <c r="X1410" t="str">
        <f>VLOOKUP($C1410,$AJ$3:$AN$4906,3,FALSE)</f>
        <v>59 Kildare Ave</v>
      </c>
      <c r="Y1410" t="str">
        <f>VLOOKUP($C1410,$AJ$3:$AN$4906,4,FALSE)</f>
        <v>Amherstview</v>
      </c>
      <c r="Z1410" t="str">
        <f>VLOOKUP($C1410,$AJ$3:$AN$4906,5,FALSE)</f>
        <v>K7N1J1</v>
      </c>
      <c r="AA1410">
        <f t="shared" si="213"/>
        <v>57.7</v>
      </c>
      <c r="AB1410">
        <f t="shared" si="214"/>
        <v>0</v>
      </c>
      <c r="AC1410">
        <f t="shared" si="215"/>
        <v>47.9</v>
      </c>
      <c r="AD1410">
        <f t="shared" si="216"/>
        <v>-0.1</v>
      </c>
      <c r="AE1410">
        <f t="shared" si="217"/>
        <v>69.400000000000006</v>
      </c>
      <c r="AF1410">
        <f t="shared" si="218"/>
        <v>-0.5</v>
      </c>
      <c r="AG1410">
        <f t="shared" si="219"/>
        <v>29.6</v>
      </c>
      <c r="AH1410">
        <f t="shared" si="220"/>
        <v>-0.5</v>
      </c>
      <c r="AJ1410" s="9">
        <v>777650</v>
      </c>
      <c r="AK1410" t="s">
        <v>7260</v>
      </c>
      <c r="AL1410" t="s">
        <v>7261</v>
      </c>
      <c r="AM1410" t="s">
        <v>4246</v>
      </c>
      <c r="AN1410" t="s">
        <v>7262</v>
      </c>
    </row>
    <row r="1411" spans="1:40" x14ac:dyDescent="0.3">
      <c r="A1411" t="s">
        <v>1365</v>
      </c>
      <c r="B1411" t="s">
        <v>1375</v>
      </c>
      <c r="C1411" s="10">
        <v>218219</v>
      </c>
      <c r="D1411">
        <v>41</v>
      </c>
      <c r="E1411">
        <v>16</v>
      </c>
      <c r="G1411">
        <v>48</v>
      </c>
      <c r="H1411">
        <v>0</v>
      </c>
      <c r="M1411">
        <v>68.8</v>
      </c>
      <c r="N1411">
        <v>-1.4</v>
      </c>
      <c r="O1411">
        <v>25</v>
      </c>
      <c r="P1411">
        <v>-1.8</v>
      </c>
      <c r="U1411" t="s">
        <v>1365</v>
      </c>
      <c r="V1411">
        <f t="shared" si="211"/>
        <v>218219</v>
      </c>
      <c r="W1411" t="str">
        <f t="shared" si="212"/>
        <v>Glenburnie Public School</v>
      </c>
      <c r="X1411" t="str">
        <f>VLOOKUP($C1411,$AJ$3:$AN$4906,3,FALSE)</f>
        <v>2252 Battersea Rd 1</v>
      </c>
      <c r="Y1411" t="str">
        <f>VLOOKUP($C1411,$AJ$3:$AN$4906,4,FALSE)</f>
        <v>Glenburnie</v>
      </c>
      <c r="Z1411" t="str">
        <f>VLOOKUP($C1411,$AJ$3:$AN$4906,5,FALSE)</f>
        <v>K0H1S0</v>
      </c>
      <c r="AA1411">
        <f t="shared" si="213"/>
        <v>0</v>
      </c>
      <c r="AB1411">
        <f t="shared" si="214"/>
        <v>0</v>
      </c>
      <c r="AC1411">
        <f t="shared" si="215"/>
        <v>0</v>
      </c>
      <c r="AD1411">
        <f t="shared" si="216"/>
        <v>0</v>
      </c>
      <c r="AE1411">
        <f t="shared" si="217"/>
        <v>68.8</v>
      </c>
      <c r="AF1411">
        <f t="shared" si="218"/>
        <v>-1.4</v>
      </c>
      <c r="AG1411">
        <f t="shared" si="219"/>
        <v>25</v>
      </c>
      <c r="AH1411">
        <f t="shared" si="220"/>
        <v>-1.8</v>
      </c>
      <c r="AJ1411" s="9">
        <v>780871</v>
      </c>
      <c r="AK1411" t="s">
        <v>7263</v>
      </c>
      <c r="AL1411" t="s">
        <v>7264</v>
      </c>
      <c r="AM1411" t="s">
        <v>4515</v>
      </c>
      <c r="AN1411" t="s">
        <v>7265</v>
      </c>
    </row>
    <row r="1412" spans="1:40" x14ac:dyDescent="0.3">
      <c r="A1412" t="s">
        <v>1365</v>
      </c>
      <c r="B1412" t="s">
        <v>1376</v>
      </c>
      <c r="C1412" s="10">
        <v>601342</v>
      </c>
      <c r="D1412">
        <v>12</v>
      </c>
      <c r="E1412">
        <v>20</v>
      </c>
      <c r="F1412">
        <v>58</v>
      </c>
      <c r="G1412">
        <v>52</v>
      </c>
      <c r="H1412">
        <v>0</v>
      </c>
      <c r="I1412">
        <v>31.9</v>
      </c>
      <c r="J1412">
        <v>-1.7</v>
      </c>
      <c r="K1412">
        <v>34.5</v>
      </c>
      <c r="L1412">
        <v>-1.1000000000000001</v>
      </c>
      <c r="M1412">
        <v>56.7</v>
      </c>
      <c r="N1412">
        <v>-1.4</v>
      </c>
      <c r="O1412">
        <v>13.5</v>
      </c>
      <c r="P1412">
        <v>-1.4</v>
      </c>
      <c r="U1412" t="s">
        <v>1365</v>
      </c>
      <c r="V1412">
        <f t="shared" ref="V1412:V1475" si="221">VLOOKUP(C1412,$AJ$3:$AN$4906,1,FALSE)</f>
        <v>601342</v>
      </c>
      <c r="W1412" t="str">
        <f t="shared" ref="W1412:W1475" si="222">VLOOKUP(C1412,$AJ$3:$AN$4906,2,FALSE)</f>
        <v>Granite Ridge Education Centre Public School</v>
      </c>
      <c r="X1412" t="str">
        <f>VLOOKUP($C1412,$AJ$3:$AN$4906,3,FALSE)</f>
        <v>14432 Road 38</v>
      </c>
      <c r="Y1412" t="str">
        <f>VLOOKUP($C1412,$AJ$3:$AN$4906,4,FALSE)</f>
        <v>Sharbot Lake</v>
      </c>
      <c r="Z1412" t="str">
        <f>VLOOKUP($C1412,$AJ$3:$AN$4906,5,FALSE)</f>
        <v>K0H2P0</v>
      </c>
      <c r="AA1412">
        <f t="shared" ref="AA1412:AA1475" si="223">I1412</f>
        <v>31.9</v>
      </c>
      <c r="AB1412">
        <f t="shared" ref="AB1412:AB1475" si="224">J1412</f>
        <v>-1.7</v>
      </c>
      <c r="AC1412">
        <f t="shared" ref="AC1412:AC1475" si="225">K1412</f>
        <v>34.5</v>
      </c>
      <c r="AD1412">
        <f t="shared" ref="AD1412:AD1475" si="226">L1412</f>
        <v>-1.1000000000000001</v>
      </c>
      <c r="AE1412">
        <f t="shared" ref="AE1412:AE1475" si="227">M1412</f>
        <v>56.7</v>
      </c>
      <c r="AF1412">
        <f t="shared" ref="AF1412:AF1475" si="228">N1412</f>
        <v>-1.4</v>
      </c>
      <c r="AG1412">
        <f t="shared" ref="AG1412:AG1475" si="229">O1412</f>
        <v>13.5</v>
      </c>
      <c r="AH1412">
        <f t="shared" ref="AH1412:AH1475" si="230">P1412</f>
        <v>-1.4</v>
      </c>
      <c r="AJ1412" s="9">
        <v>781436</v>
      </c>
      <c r="AK1412" t="s">
        <v>7266</v>
      </c>
      <c r="AL1412" t="s">
        <v>7267</v>
      </c>
      <c r="AM1412" t="s">
        <v>4515</v>
      </c>
      <c r="AN1412" t="s">
        <v>7268</v>
      </c>
    </row>
    <row r="1413" spans="1:40" x14ac:dyDescent="0.3">
      <c r="A1413" t="s">
        <v>1365</v>
      </c>
      <c r="B1413" t="s">
        <v>1377</v>
      </c>
      <c r="C1413" s="10">
        <v>245909</v>
      </c>
      <c r="D1413">
        <v>32</v>
      </c>
      <c r="E1413">
        <v>12</v>
      </c>
      <c r="F1413">
        <v>98</v>
      </c>
      <c r="G1413">
        <v>123</v>
      </c>
      <c r="H1413">
        <v>0</v>
      </c>
      <c r="I1413">
        <v>73</v>
      </c>
      <c r="J1413">
        <v>0.5</v>
      </c>
      <c r="K1413">
        <v>69.400000000000006</v>
      </c>
      <c r="L1413">
        <v>0.8</v>
      </c>
      <c r="M1413">
        <v>73.2</v>
      </c>
      <c r="N1413">
        <v>-0.8</v>
      </c>
      <c r="O1413">
        <v>39</v>
      </c>
      <c r="P1413">
        <v>-0.5</v>
      </c>
      <c r="U1413" t="s">
        <v>1365</v>
      </c>
      <c r="V1413">
        <f t="shared" si="221"/>
        <v>245909</v>
      </c>
      <c r="W1413" t="str">
        <f t="shared" si="222"/>
        <v>Harrowsmith Public School</v>
      </c>
      <c r="X1413" t="str">
        <f>VLOOKUP($C1413,$AJ$3:$AN$4906,3,FALSE)</f>
        <v>4121 Colebrooke Rd</v>
      </c>
      <c r="Y1413" t="str">
        <f>VLOOKUP($C1413,$AJ$3:$AN$4906,4,FALSE)</f>
        <v>Harrowsmith</v>
      </c>
      <c r="Z1413" t="str">
        <f>VLOOKUP($C1413,$AJ$3:$AN$4906,5,FALSE)</f>
        <v>K0H1V0</v>
      </c>
      <c r="AA1413">
        <f t="shared" si="223"/>
        <v>73</v>
      </c>
      <c r="AB1413">
        <f t="shared" si="224"/>
        <v>0.5</v>
      </c>
      <c r="AC1413">
        <f t="shared" si="225"/>
        <v>69.400000000000006</v>
      </c>
      <c r="AD1413">
        <f t="shared" si="226"/>
        <v>0.8</v>
      </c>
      <c r="AE1413">
        <f t="shared" si="227"/>
        <v>73.2</v>
      </c>
      <c r="AF1413">
        <f t="shared" si="228"/>
        <v>-0.8</v>
      </c>
      <c r="AG1413">
        <f t="shared" si="229"/>
        <v>39</v>
      </c>
      <c r="AH1413">
        <f t="shared" si="230"/>
        <v>-0.5</v>
      </c>
      <c r="AJ1413" s="9">
        <v>838178</v>
      </c>
      <c r="AK1413" t="s">
        <v>1478</v>
      </c>
      <c r="AL1413" t="s">
        <v>7269</v>
      </c>
      <c r="AM1413" t="s">
        <v>4314</v>
      </c>
      <c r="AN1413" t="s">
        <v>7270</v>
      </c>
    </row>
    <row r="1414" spans="1:40" x14ac:dyDescent="0.3">
      <c r="A1414" t="s">
        <v>1365</v>
      </c>
      <c r="B1414" t="s">
        <v>1378</v>
      </c>
      <c r="C1414" s="10">
        <v>281786</v>
      </c>
      <c r="D1414">
        <v>44</v>
      </c>
      <c r="E1414">
        <v>20</v>
      </c>
      <c r="F1414">
        <v>183</v>
      </c>
      <c r="G1414">
        <v>214</v>
      </c>
      <c r="H1414">
        <v>0</v>
      </c>
      <c r="I1414">
        <v>53.6</v>
      </c>
      <c r="J1414">
        <v>-1</v>
      </c>
      <c r="K1414">
        <v>38.799999999999997</v>
      </c>
      <c r="L1414">
        <v>-1.7</v>
      </c>
      <c r="M1414">
        <v>86.4</v>
      </c>
      <c r="N1414">
        <v>0.6</v>
      </c>
      <c r="O1414">
        <v>50.9</v>
      </c>
      <c r="P1414">
        <v>0.3</v>
      </c>
      <c r="U1414" t="s">
        <v>1365</v>
      </c>
      <c r="V1414">
        <f t="shared" si="221"/>
        <v>281786</v>
      </c>
      <c r="W1414" t="str">
        <f t="shared" si="222"/>
        <v>James R Henderson Public School</v>
      </c>
      <c r="X1414" t="str">
        <f>VLOOKUP($C1414,$AJ$3:$AN$4906,3,FALSE)</f>
        <v>361 Roosevelt Dr</v>
      </c>
      <c r="Y1414" t="str">
        <f>VLOOKUP($C1414,$AJ$3:$AN$4906,4,FALSE)</f>
        <v>Kingston</v>
      </c>
      <c r="Z1414" t="str">
        <f>VLOOKUP($C1414,$AJ$3:$AN$4906,5,FALSE)</f>
        <v>K7M4A8</v>
      </c>
      <c r="AA1414">
        <f t="shared" si="223"/>
        <v>53.6</v>
      </c>
      <c r="AB1414">
        <f t="shared" si="224"/>
        <v>-1</v>
      </c>
      <c r="AC1414">
        <f t="shared" si="225"/>
        <v>38.799999999999997</v>
      </c>
      <c r="AD1414">
        <f t="shared" si="226"/>
        <v>-1.7</v>
      </c>
      <c r="AE1414">
        <f t="shared" si="227"/>
        <v>86.4</v>
      </c>
      <c r="AF1414">
        <f t="shared" si="228"/>
        <v>0.6</v>
      </c>
      <c r="AG1414">
        <f t="shared" si="229"/>
        <v>50.9</v>
      </c>
      <c r="AH1414">
        <f t="shared" si="230"/>
        <v>0.3</v>
      </c>
      <c r="AJ1414" s="9">
        <v>786861</v>
      </c>
      <c r="AK1414" t="s">
        <v>1894</v>
      </c>
      <c r="AL1414" t="s">
        <v>7271</v>
      </c>
      <c r="AM1414" t="s">
        <v>4246</v>
      </c>
      <c r="AN1414" t="s">
        <v>7272</v>
      </c>
    </row>
    <row r="1415" spans="1:40" x14ac:dyDescent="0.3">
      <c r="A1415" t="s">
        <v>1365</v>
      </c>
      <c r="B1415" t="s">
        <v>1379</v>
      </c>
      <c r="C1415" s="10">
        <v>514721</v>
      </c>
      <c r="D1415">
        <v>8</v>
      </c>
      <c r="E1415">
        <v>50</v>
      </c>
      <c r="F1415">
        <v>61</v>
      </c>
      <c r="G1415">
        <v>62</v>
      </c>
      <c r="H1415">
        <v>0</v>
      </c>
      <c r="I1415">
        <v>17.2</v>
      </c>
      <c r="J1415">
        <v>-1.4</v>
      </c>
      <c r="K1415">
        <v>3.3</v>
      </c>
      <c r="L1415">
        <v>-1.9</v>
      </c>
      <c r="M1415">
        <v>25</v>
      </c>
      <c r="N1415">
        <v>-3.2</v>
      </c>
      <c r="O1415">
        <v>1.6</v>
      </c>
      <c r="P1415">
        <v>-1.2</v>
      </c>
      <c r="U1415" t="s">
        <v>1365</v>
      </c>
      <c r="V1415">
        <f t="shared" si="221"/>
        <v>514721</v>
      </c>
      <c r="W1415" t="str">
        <f t="shared" si="222"/>
        <v>John Graves Simcoe Public School</v>
      </c>
      <c r="X1415" t="str">
        <f>VLOOKUP($C1415,$AJ$3:$AN$4906,3,FALSE)</f>
        <v>90 Wiley St</v>
      </c>
      <c r="Y1415" t="str">
        <f>VLOOKUP($C1415,$AJ$3:$AN$4906,4,FALSE)</f>
        <v>Kingston</v>
      </c>
      <c r="Z1415" t="str">
        <f>VLOOKUP($C1415,$AJ$3:$AN$4906,5,FALSE)</f>
        <v>K7K5B4</v>
      </c>
      <c r="AA1415">
        <f t="shared" si="223"/>
        <v>17.2</v>
      </c>
      <c r="AB1415">
        <f t="shared" si="224"/>
        <v>-1.4</v>
      </c>
      <c r="AC1415">
        <f t="shared" si="225"/>
        <v>3.3</v>
      </c>
      <c r="AD1415">
        <f t="shared" si="226"/>
        <v>-1.9</v>
      </c>
      <c r="AE1415">
        <f t="shared" si="227"/>
        <v>25</v>
      </c>
      <c r="AF1415">
        <f t="shared" si="228"/>
        <v>-3.2</v>
      </c>
      <c r="AG1415">
        <f t="shared" si="229"/>
        <v>1.6</v>
      </c>
      <c r="AH1415">
        <f t="shared" si="230"/>
        <v>-1.2</v>
      </c>
      <c r="AJ1415" s="9">
        <v>789232</v>
      </c>
      <c r="AK1415" t="s">
        <v>7273</v>
      </c>
      <c r="AL1415" t="s">
        <v>7274</v>
      </c>
      <c r="AM1415" t="s">
        <v>4314</v>
      </c>
      <c r="AN1415" t="s">
        <v>7275</v>
      </c>
    </row>
    <row r="1416" spans="1:40" x14ac:dyDescent="0.3">
      <c r="A1416" t="s">
        <v>1365</v>
      </c>
      <c r="B1416" t="s">
        <v>1380</v>
      </c>
      <c r="C1416" s="10">
        <v>447790</v>
      </c>
      <c r="D1416">
        <v>29</v>
      </c>
      <c r="E1416">
        <v>14</v>
      </c>
      <c r="F1416">
        <v>58</v>
      </c>
      <c r="G1416">
        <v>58</v>
      </c>
      <c r="H1416">
        <v>0</v>
      </c>
      <c r="I1416">
        <v>65.5</v>
      </c>
      <c r="J1416">
        <v>0.1</v>
      </c>
      <c r="K1416">
        <v>41.4</v>
      </c>
      <c r="L1416">
        <v>-1.3</v>
      </c>
      <c r="M1416">
        <v>72.400000000000006</v>
      </c>
      <c r="N1416">
        <v>-0.7</v>
      </c>
      <c r="O1416">
        <v>32.799999999999997</v>
      </c>
      <c r="P1416">
        <v>-0.8</v>
      </c>
      <c r="U1416" t="s">
        <v>1365</v>
      </c>
      <c r="V1416">
        <f t="shared" si="221"/>
        <v>447790</v>
      </c>
      <c r="W1416" t="str">
        <f t="shared" si="222"/>
        <v>Joyceville Public School</v>
      </c>
      <c r="X1416" t="str">
        <f>VLOOKUP($C1416,$AJ$3:$AN$4906,3,FALSE)</f>
        <v>2903 Joyceville Rd</v>
      </c>
      <c r="Y1416" t="str">
        <f>VLOOKUP($C1416,$AJ$3:$AN$4906,4,FALSE)</f>
        <v>Joyceville</v>
      </c>
      <c r="Z1416" t="str">
        <f>VLOOKUP($C1416,$AJ$3:$AN$4906,5,FALSE)</f>
        <v>K0H1Y0</v>
      </c>
      <c r="AA1416">
        <f t="shared" si="223"/>
        <v>65.5</v>
      </c>
      <c r="AB1416">
        <f t="shared" si="224"/>
        <v>0.1</v>
      </c>
      <c r="AC1416">
        <f t="shared" si="225"/>
        <v>41.4</v>
      </c>
      <c r="AD1416">
        <f t="shared" si="226"/>
        <v>-1.3</v>
      </c>
      <c r="AE1416">
        <f t="shared" si="227"/>
        <v>72.400000000000006</v>
      </c>
      <c r="AF1416">
        <f t="shared" si="228"/>
        <v>-0.7</v>
      </c>
      <c r="AG1416">
        <f t="shared" si="229"/>
        <v>32.799999999999997</v>
      </c>
      <c r="AH1416">
        <f t="shared" si="230"/>
        <v>-0.8</v>
      </c>
      <c r="AJ1416" s="9">
        <v>696392</v>
      </c>
      <c r="AK1416" t="s">
        <v>7276</v>
      </c>
      <c r="AL1416" t="s">
        <v>7277</v>
      </c>
      <c r="AM1416" t="s">
        <v>4230</v>
      </c>
      <c r="AN1416" t="s">
        <v>7278</v>
      </c>
    </row>
    <row r="1417" spans="1:40" x14ac:dyDescent="0.3">
      <c r="A1417" t="s">
        <v>1365</v>
      </c>
      <c r="B1417" t="s">
        <v>1381</v>
      </c>
      <c r="C1417" s="10">
        <v>306037</v>
      </c>
      <c r="D1417">
        <v>65</v>
      </c>
      <c r="E1417">
        <v>13</v>
      </c>
      <c r="F1417">
        <v>118</v>
      </c>
      <c r="G1417">
        <v>123</v>
      </c>
      <c r="H1417">
        <v>0</v>
      </c>
      <c r="I1417">
        <v>77.099999999999994</v>
      </c>
      <c r="J1417">
        <v>0.1</v>
      </c>
      <c r="K1417">
        <v>78</v>
      </c>
      <c r="L1417">
        <v>0.4</v>
      </c>
      <c r="M1417">
        <v>87</v>
      </c>
      <c r="N1417">
        <v>-0.4</v>
      </c>
      <c r="O1417">
        <v>61</v>
      </c>
      <c r="P1417">
        <v>-0.1</v>
      </c>
      <c r="U1417" t="s">
        <v>1365</v>
      </c>
      <c r="V1417">
        <f t="shared" si="221"/>
        <v>306037</v>
      </c>
      <c r="W1417" t="str">
        <f t="shared" si="222"/>
        <v>Lancaster Drive Public School</v>
      </c>
      <c r="X1417" t="str">
        <f>VLOOKUP($C1417,$AJ$3:$AN$4906,3,FALSE)</f>
        <v>1020 Lancaster Dr</v>
      </c>
      <c r="Y1417" t="str">
        <f>VLOOKUP($C1417,$AJ$3:$AN$4906,4,FALSE)</f>
        <v>Kingston</v>
      </c>
      <c r="Z1417" t="str">
        <f>VLOOKUP($C1417,$AJ$3:$AN$4906,5,FALSE)</f>
        <v>K7P2R7</v>
      </c>
      <c r="AA1417">
        <f t="shared" si="223"/>
        <v>77.099999999999994</v>
      </c>
      <c r="AB1417">
        <f t="shared" si="224"/>
        <v>0.1</v>
      </c>
      <c r="AC1417">
        <f t="shared" si="225"/>
        <v>78</v>
      </c>
      <c r="AD1417">
        <f t="shared" si="226"/>
        <v>0.4</v>
      </c>
      <c r="AE1417">
        <f t="shared" si="227"/>
        <v>87</v>
      </c>
      <c r="AF1417">
        <f t="shared" si="228"/>
        <v>-0.4</v>
      </c>
      <c r="AG1417">
        <f t="shared" si="229"/>
        <v>61</v>
      </c>
      <c r="AH1417">
        <f t="shared" si="230"/>
        <v>-0.1</v>
      </c>
      <c r="AJ1417" s="9">
        <v>792039</v>
      </c>
      <c r="AK1417" t="s">
        <v>1896</v>
      </c>
      <c r="AL1417" t="s">
        <v>7279</v>
      </c>
      <c r="AM1417" t="s">
        <v>4515</v>
      </c>
      <c r="AN1417" t="s">
        <v>7280</v>
      </c>
    </row>
    <row r="1418" spans="1:40" x14ac:dyDescent="0.3">
      <c r="A1418" t="s">
        <v>1365</v>
      </c>
      <c r="B1418" t="s">
        <v>1382</v>
      </c>
      <c r="C1418" s="10">
        <v>321567</v>
      </c>
      <c r="D1418">
        <v>24</v>
      </c>
      <c r="E1418">
        <v>31</v>
      </c>
      <c r="F1418">
        <v>69</v>
      </c>
      <c r="G1418">
        <v>73</v>
      </c>
      <c r="H1418">
        <v>0</v>
      </c>
      <c r="I1418">
        <v>46.4</v>
      </c>
      <c r="J1418">
        <v>-0.2</v>
      </c>
      <c r="K1418">
        <v>27.5</v>
      </c>
      <c r="L1418">
        <v>-1.1000000000000001</v>
      </c>
      <c r="M1418">
        <v>58.9</v>
      </c>
      <c r="N1418">
        <v>-0.7</v>
      </c>
      <c r="O1418">
        <v>26</v>
      </c>
      <c r="P1418">
        <v>-0.4</v>
      </c>
      <c r="U1418" t="s">
        <v>1365</v>
      </c>
      <c r="V1418">
        <f t="shared" si="221"/>
        <v>321567</v>
      </c>
      <c r="W1418" t="str">
        <f t="shared" si="222"/>
        <v>Lord Strathcona Public School</v>
      </c>
      <c r="X1418" t="str">
        <f>VLOOKUP($C1418,$AJ$3:$AN$4906,3,FALSE)</f>
        <v>251 McMahon Ave</v>
      </c>
      <c r="Y1418" t="str">
        <f>VLOOKUP($C1418,$AJ$3:$AN$4906,4,FALSE)</f>
        <v>Kingston</v>
      </c>
      <c r="Z1418" t="str">
        <f>VLOOKUP($C1418,$AJ$3:$AN$4906,5,FALSE)</f>
        <v>K7M3H4</v>
      </c>
      <c r="AA1418">
        <f t="shared" si="223"/>
        <v>46.4</v>
      </c>
      <c r="AB1418">
        <f t="shared" si="224"/>
        <v>-0.2</v>
      </c>
      <c r="AC1418">
        <f t="shared" si="225"/>
        <v>27.5</v>
      </c>
      <c r="AD1418">
        <f t="shared" si="226"/>
        <v>-1.1000000000000001</v>
      </c>
      <c r="AE1418">
        <f t="shared" si="227"/>
        <v>58.9</v>
      </c>
      <c r="AF1418">
        <f t="shared" si="228"/>
        <v>-0.7</v>
      </c>
      <c r="AG1418">
        <f t="shared" si="229"/>
        <v>26</v>
      </c>
      <c r="AH1418">
        <f t="shared" si="230"/>
        <v>-0.4</v>
      </c>
      <c r="AJ1418" s="9">
        <v>793884</v>
      </c>
      <c r="AK1418" t="s">
        <v>165</v>
      </c>
      <c r="AL1418" t="s">
        <v>7281</v>
      </c>
      <c r="AM1418" t="s">
        <v>4314</v>
      </c>
      <c r="AN1418" t="s">
        <v>7282</v>
      </c>
    </row>
    <row r="1419" spans="1:40" x14ac:dyDescent="0.3">
      <c r="A1419" t="s">
        <v>1365</v>
      </c>
      <c r="B1419" t="s">
        <v>1383</v>
      </c>
      <c r="C1419" s="10">
        <v>322997</v>
      </c>
      <c r="D1419">
        <v>37</v>
      </c>
      <c r="E1419">
        <v>14</v>
      </c>
      <c r="F1419">
        <v>123</v>
      </c>
      <c r="G1419">
        <v>111</v>
      </c>
      <c r="H1419">
        <v>0</v>
      </c>
      <c r="I1419">
        <v>67.900000000000006</v>
      </c>
      <c r="J1419">
        <v>0</v>
      </c>
      <c r="K1419">
        <v>73.2</v>
      </c>
      <c r="L1419">
        <v>1</v>
      </c>
      <c r="M1419">
        <v>69.400000000000006</v>
      </c>
      <c r="N1419">
        <v>-1.4</v>
      </c>
      <c r="O1419">
        <v>35.1</v>
      </c>
      <c r="P1419">
        <v>-1</v>
      </c>
      <c r="U1419" t="s">
        <v>1365</v>
      </c>
      <c r="V1419">
        <f t="shared" si="221"/>
        <v>322997</v>
      </c>
      <c r="W1419" t="str">
        <f t="shared" si="222"/>
        <v>Loughborough Public School</v>
      </c>
      <c r="X1419" t="str">
        <f>VLOOKUP($C1419,$AJ$3:$AN$4906,3,FALSE)</f>
        <v>4330 Wheatley St</v>
      </c>
      <c r="Y1419" t="str">
        <f>VLOOKUP($C1419,$AJ$3:$AN$4906,4,FALSE)</f>
        <v>Sydenham</v>
      </c>
      <c r="Z1419" t="str">
        <f>VLOOKUP($C1419,$AJ$3:$AN$4906,5,FALSE)</f>
        <v>K0H2T0</v>
      </c>
      <c r="AA1419">
        <f t="shared" si="223"/>
        <v>67.900000000000006</v>
      </c>
      <c r="AB1419">
        <f t="shared" si="224"/>
        <v>0</v>
      </c>
      <c r="AC1419">
        <f t="shared" si="225"/>
        <v>73.2</v>
      </c>
      <c r="AD1419">
        <f t="shared" si="226"/>
        <v>1</v>
      </c>
      <c r="AE1419">
        <f t="shared" si="227"/>
        <v>69.400000000000006</v>
      </c>
      <c r="AF1419">
        <f t="shared" si="228"/>
        <v>-1.4</v>
      </c>
      <c r="AG1419">
        <f t="shared" si="229"/>
        <v>35.1</v>
      </c>
      <c r="AH1419">
        <f t="shared" si="230"/>
        <v>-1</v>
      </c>
      <c r="AJ1419" s="9">
        <v>755052</v>
      </c>
      <c r="AK1419" t="s">
        <v>7283</v>
      </c>
      <c r="AL1419" t="s">
        <v>7284</v>
      </c>
      <c r="AM1419" t="s">
        <v>4246</v>
      </c>
      <c r="AN1419" t="s">
        <v>7285</v>
      </c>
    </row>
    <row r="1420" spans="1:40" x14ac:dyDescent="0.3">
      <c r="A1420" t="s">
        <v>1365</v>
      </c>
      <c r="B1420" t="s">
        <v>1384</v>
      </c>
      <c r="C1420" s="10">
        <v>344149</v>
      </c>
      <c r="D1420">
        <v>12</v>
      </c>
      <c r="E1420">
        <v>40</v>
      </c>
      <c r="F1420">
        <v>119</v>
      </c>
      <c r="G1420">
        <v>112</v>
      </c>
      <c r="H1420">
        <v>0</v>
      </c>
      <c r="I1420">
        <v>31.9</v>
      </c>
      <c r="J1420">
        <v>-1</v>
      </c>
      <c r="K1420">
        <v>16.8</v>
      </c>
      <c r="L1420">
        <v>-1.6</v>
      </c>
      <c r="M1420">
        <v>35.299999999999997</v>
      </c>
      <c r="N1420">
        <v>-2.8</v>
      </c>
      <c r="O1420">
        <v>9.8000000000000007</v>
      </c>
      <c r="P1420">
        <v>-0.9</v>
      </c>
      <c r="U1420" t="s">
        <v>1365</v>
      </c>
      <c r="V1420">
        <f t="shared" si="221"/>
        <v>344149</v>
      </c>
      <c r="W1420" t="str">
        <f t="shared" si="222"/>
        <v>Molly Brant Elementary School</v>
      </c>
      <c r="X1420" t="str">
        <f>VLOOKUP($C1420,$AJ$3:$AN$4906,3,FALSE)</f>
        <v>30 Lyons Street</v>
      </c>
      <c r="Y1420" t="str">
        <f>VLOOKUP($C1420,$AJ$3:$AN$4906,4,FALSE)</f>
        <v>Kingston</v>
      </c>
      <c r="Z1420" t="str">
        <f>VLOOKUP($C1420,$AJ$3:$AN$4906,5,FALSE)</f>
        <v>K7K0C9</v>
      </c>
      <c r="AA1420">
        <f t="shared" si="223"/>
        <v>31.9</v>
      </c>
      <c r="AB1420">
        <f t="shared" si="224"/>
        <v>-1</v>
      </c>
      <c r="AC1420">
        <f t="shared" si="225"/>
        <v>16.8</v>
      </c>
      <c r="AD1420">
        <f t="shared" si="226"/>
        <v>-1.6</v>
      </c>
      <c r="AE1420">
        <f t="shared" si="227"/>
        <v>35.299999999999997</v>
      </c>
      <c r="AF1420">
        <f t="shared" si="228"/>
        <v>-2.8</v>
      </c>
      <c r="AG1420">
        <f t="shared" si="229"/>
        <v>9.8000000000000007</v>
      </c>
      <c r="AH1420">
        <f t="shared" si="230"/>
        <v>-0.9</v>
      </c>
      <c r="AJ1420" s="9">
        <v>798010</v>
      </c>
      <c r="AK1420" t="s">
        <v>7286</v>
      </c>
      <c r="AL1420" t="s">
        <v>7287</v>
      </c>
      <c r="AM1420" t="s">
        <v>4246</v>
      </c>
      <c r="AN1420" t="s">
        <v>7288</v>
      </c>
    </row>
    <row r="1421" spans="1:40" x14ac:dyDescent="0.3">
      <c r="A1421" t="s">
        <v>1365</v>
      </c>
      <c r="B1421" t="s">
        <v>1385</v>
      </c>
      <c r="C1421" s="10">
        <v>384615</v>
      </c>
      <c r="D1421">
        <v>30</v>
      </c>
      <c r="E1421">
        <v>17</v>
      </c>
      <c r="F1421">
        <v>46</v>
      </c>
      <c r="G1421">
        <v>25</v>
      </c>
      <c r="H1421">
        <v>0</v>
      </c>
      <c r="I1421">
        <v>45.7</v>
      </c>
      <c r="J1421">
        <v>-1.3</v>
      </c>
      <c r="K1421">
        <v>41.3</v>
      </c>
      <c r="L1421">
        <v>-1.2</v>
      </c>
      <c r="O1421">
        <v>44</v>
      </c>
      <c r="U1421" t="s">
        <v>1365</v>
      </c>
      <c r="V1421">
        <f t="shared" si="221"/>
        <v>384615</v>
      </c>
      <c r="W1421" t="str">
        <f t="shared" si="222"/>
        <v>Newburgh Public School</v>
      </c>
      <c r="X1421" t="str">
        <f>VLOOKUP($C1421,$AJ$3:$AN$4906,3,FALSE)</f>
        <v>19 East St</v>
      </c>
      <c r="Y1421" t="str">
        <f>VLOOKUP($C1421,$AJ$3:$AN$4906,4,FALSE)</f>
        <v>Newburgh</v>
      </c>
      <c r="Z1421" t="str">
        <f>VLOOKUP($C1421,$AJ$3:$AN$4906,5,FALSE)</f>
        <v>K0K2S0</v>
      </c>
      <c r="AA1421">
        <f t="shared" si="223"/>
        <v>45.7</v>
      </c>
      <c r="AB1421">
        <f t="shared" si="224"/>
        <v>-1.3</v>
      </c>
      <c r="AC1421">
        <f t="shared" si="225"/>
        <v>41.3</v>
      </c>
      <c r="AD1421">
        <f t="shared" si="226"/>
        <v>-1.2</v>
      </c>
      <c r="AE1421">
        <f t="shared" si="227"/>
        <v>0</v>
      </c>
      <c r="AF1421">
        <f t="shared" si="228"/>
        <v>0</v>
      </c>
      <c r="AG1421">
        <f t="shared" si="229"/>
        <v>44</v>
      </c>
      <c r="AH1421">
        <f t="shared" si="230"/>
        <v>0</v>
      </c>
      <c r="AJ1421" s="9">
        <v>801283</v>
      </c>
      <c r="AK1421" t="s">
        <v>7289</v>
      </c>
      <c r="AL1421" t="s">
        <v>7290</v>
      </c>
      <c r="AM1421" t="s">
        <v>4246</v>
      </c>
      <c r="AN1421" t="s">
        <v>7291</v>
      </c>
    </row>
    <row r="1422" spans="1:40" x14ac:dyDescent="0.3">
      <c r="A1422" t="s">
        <v>1365</v>
      </c>
      <c r="B1422" t="s">
        <v>1386</v>
      </c>
      <c r="C1422" s="10">
        <v>403040</v>
      </c>
      <c r="D1422">
        <v>9</v>
      </c>
      <c r="E1422">
        <v>21</v>
      </c>
      <c r="F1422">
        <v>88</v>
      </c>
      <c r="G1422">
        <v>83</v>
      </c>
      <c r="H1422">
        <v>0</v>
      </c>
      <c r="I1422">
        <v>51.1</v>
      </c>
      <c r="J1422">
        <v>-0.2</v>
      </c>
      <c r="K1422">
        <v>42</v>
      </c>
      <c r="L1422">
        <v>-0.3</v>
      </c>
      <c r="M1422">
        <v>71.099999999999994</v>
      </c>
      <c r="N1422">
        <v>0.1</v>
      </c>
      <c r="O1422">
        <v>13.3</v>
      </c>
      <c r="P1422">
        <v>-1.3</v>
      </c>
      <c r="U1422" t="s">
        <v>1365</v>
      </c>
      <c r="V1422">
        <f t="shared" si="221"/>
        <v>403040</v>
      </c>
      <c r="W1422" t="str">
        <f t="shared" si="222"/>
        <v>North Addington Education Centre Public School</v>
      </c>
      <c r="X1422" t="str">
        <f>VLOOKUP($C1422,$AJ$3:$AN$4906,3,FALSE)</f>
        <v>14196 Highway 41</v>
      </c>
      <c r="Y1422" t="str">
        <f>VLOOKUP($C1422,$AJ$3:$AN$4906,4,FALSE)</f>
        <v>Cloyne</v>
      </c>
      <c r="Z1422" t="str">
        <f>VLOOKUP($C1422,$AJ$3:$AN$4906,5,FALSE)</f>
        <v>K0H1K0</v>
      </c>
      <c r="AA1422">
        <f t="shared" si="223"/>
        <v>51.1</v>
      </c>
      <c r="AB1422">
        <f t="shared" si="224"/>
        <v>-0.2</v>
      </c>
      <c r="AC1422">
        <f t="shared" si="225"/>
        <v>42</v>
      </c>
      <c r="AD1422">
        <f t="shared" si="226"/>
        <v>-0.3</v>
      </c>
      <c r="AE1422">
        <f t="shared" si="227"/>
        <v>71.099999999999994</v>
      </c>
      <c r="AF1422">
        <f t="shared" si="228"/>
        <v>0.1</v>
      </c>
      <c r="AG1422">
        <f t="shared" si="229"/>
        <v>13.3</v>
      </c>
      <c r="AH1422">
        <f t="shared" si="230"/>
        <v>-1.3</v>
      </c>
      <c r="AJ1422" s="9">
        <v>804410</v>
      </c>
      <c r="AK1422" t="s">
        <v>7292</v>
      </c>
      <c r="AL1422" t="s">
        <v>7293</v>
      </c>
      <c r="AM1422" t="s">
        <v>4314</v>
      </c>
      <c r="AN1422" t="s">
        <v>7294</v>
      </c>
    </row>
    <row r="1423" spans="1:40" x14ac:dyDescent="0.3">
      <c r="A1423" t="s">
        <v>1365</v>
      </c>
      <c r="B1423" t="s">
        <v>1387</v>
      </c>
      <c r="C1423" s="10">
        <v>415421</v>
      </c>
      <c r="D1423">
        <v>25</v>
      </c>
      <c r="E1423">
        <v>16</v>
      </c>
      <c r="F1423">
        <v>98</v>
      </c>
      <c r="G1423">
        <v>112</v>
      </c>
      <c r="H1423">
        <v>0</v>
      </c>
      <c r="I1423">
        <v>54.6</v>
      </c>
      <c r="J1423">
        <v>-0.6</v>
      </c>
      <c r="K1423">
        <v>40.799999999999997</v>
      </c>
      <c r="L1423">
        <v>-1.2</v>
      </c>
      <c r="M1423">
        <v>58.5</v>
      </c>
      <c r="N1423">
        <v>-2.1</v>
      </c>
      <c r="O1423">
        <v>20.5</v>
      </c>
      <c r="P1423">
        <v>-1.5</v>
      </c>
      <c r="U1423" t="s">
        <v>1365</v>
      </c>
      <c r="V1423">
        <f t="shared" si="221"/>
        <v>415421</v>
      </c>
      <c r="W1423" t="str">
        <f t="shared" si="222"/>
        <v>Odessa Public School</v>
      </c>
      <c r="X1423" t="str">
        <f>VLOOKUP($C1423,$AJ$3:$AN$4906,3,FALSE)</f>
        <v>10 North St</v>
      </c>
      <c r="Y1423" t="str">
        <f>VLOOKUP($C1423,$AJ$3:$AN$4906,4,FALSE)</f>
        <v>Odessa</v>
      </c>
      <c r="Z1423" t="str">
        <f>VLOOKUP($C1423,$AJ$3:$AN$4906,5,FALSE)</f>
        <v>K0H2H0</v>
      </c>
      <c r="AA1423">
        <f t="shared" si="223"/>
        <v>54.6</v>
      </c>
      <c r="AB1423">
        <f t="shared" si="224"/>
        <v>-0.6</v>
      </c>
      <c r="AC1423">
        <f t="shared" si="225"/>
        <v>40.799999999999997</v>
      </c>
      <c r="AD1423">
        <f t="shared" si="226"/>
        <v>-1.2</v>
      </c>
      <c r="AE1423">
        <f t="shared" si="227"/>
        <v>58.5</v>
      </c>
      <c r="AF1423">
        <f t="shared" si="228"/>
        <v>-2.1</v>
      </c>
      <c r="AG1423">
        <f t="shared" si="229"/>
        <v>20.5</v>
      </c>
      <c r="AH1423">
        <f t="shared" si="230"/>
        <v>-1.5</v>
      </c>
      <c r="AJ1423" s="9">
        <v>680039</v>
      </c>
      <c r="AK1423" t="s">
        <v>1898</v>
      </c>
      <c r="AL1423" t="s">
        <v>7295</v>
      </c>
      <c r="AM1423" t="s">
        <v>4246</v>
      </c>
      <c r="AN1423" t="s">
        <v>7296</v>
      </c>
    </row>
    <row r="1424" spans="1:40" x14ac:dyDescent="0.3">
      <c r="A1424" t="s">
        <v>1365</v>
      </c>
      <c r="B1424" t="s">
        <v>1388</v>
      </c>
      <c r="C1424" s="10">
        <v>441589</v>
      </c>
      <c r="D1424">
        <v>37</v>
      </c>
      <c r="E1424">
        <v>14</v>
      </c>
      <c r="F1424">
        <v>96</v>
      </c>
      <c r="G1424">
        <v>104</v>
      </c>
      <c r="H1424">
        <v>0</v>
      </c>
      <c r="I1424">
        <v>53.1</v>
      </c>
      <c r="J1424">
        <v>-1</v>
      </c>
      <c r="K1424">
        <v>43.8</v>
      </c>
      <c r="L1424">
        <v>-1.5</v>
      </c>
      <c r="M1424">
        <v>79.8</v>
      </c>
      <c r="N1424">
        <v>-0.2</v>
      </c>
      <c r="O1424">
        <v>30.8</v>
      </c>
      <c r="P1424">
        <v>-1.3</v>
      </c>
      <c r="U1424" t="s">
        <v>1365</v>
      </c>
      <c r="V1424">
        <f t="shared" si="221"/>
        <v>441589</v>
      </c>
      <c r="W1424" t="str">
        <f t="shared" si="222"/>
        <v>Perth Road Public School</v>
      </c>
      <c r="X1424" t="str">
        <f>VLOOKUP($C1424,$AJ$3:$AN$4906,3,FALSE)</f>
        <v>1084 Walsh Road</v>
      </c>
      <c r="Y1424" t="str">
        <f>VLOOKUP($C1424,$AJ$3:$AN$4906,4,FALSE)</f>
        <v>Perth Road</v>
      </c>
      <c r="Z1424" t="str">
        <f>VLOOKUP($C1424,$AJ$3:$AN$4906,5,FALSE)</f>
        <v>K0H2L0</v>
      </c>
      <c r="AA1424">
        <f t="shared" si="223"/>
        <v>53.1</v>
      </c>
      <c r="AB1424">
        <f t="shared" si="224"/>
        <v>-1</v>
      </c>
      <c r="AC1424">
        <f t="shared" si="225"/>
        <v>43.8</v>
      </c>
      <c r="AD1424">
        <f t="shared" si="226"/>
        <v>-1.5</v>
      </c>
      <c r="AE1424">
        <f t="shared" si="227"/>
        <v>79.8</v>
      </c>
      <c r="AF1424">
        <f t="shared" si="228"/>
        <v>-0.2</v>
      </c>
      <c r="AG1424">
        <f t="shared" si="229"/>
        <v>30.8</v>
      </c>
      <c r="AH1424">
        <f t="shared" si="230"/>
        <v>-1.3</v>
      </c>
      <c r="AJ1424" s="9">
        <v>809144</v>
      </c>
      <c r="AK1424" t="s">
        <v>7297</v>
      </c>
      <c r="AL1424" t="s">
        <v>7298</v>
      </c>
      <c r="AM1424" t="s">
        <v>7299</v>
      </c>
      <c r="AN1424" t="s">
        <v>7300</v>
      </c>
    </row>
    <row r="1425" spans="1:40" x14ac:dyDescent="0.3">
      <c r="A1425" t="s">
        <v>1365</v>
      </c>
      <c r="B1425" t="s">
        <v>1389</v>
      </c>
      <c r="C1425" s="10">
        <v>449873</v>
      </c>
      <c r="D1425">
        <v>36</v>
      </c>
      <c r="E1425">
        <v>34</v>
      </c>
      <c r="F1425">
        <v>165</v>
      </c>
      <c r="G1425">
        <v>134</v>
      </c>
      <c r="H1425">
        <v>0</v>
      </c>
      <c r="I1425">
        <v>43.6</v>
      </c>
      <c r="J1425">
        <v>-0.9</v>
      </c>
      <c r="K1425">
        <v>37</v>
      </c>
      <c r="L1425">
        <v>-0.9</v>
      </c>
      <c r="M1425">
        <v>83.6</v>
      </c>
      <c r="N1425">
        <v>1.5</v>
      </c>
      <c r="O1425">
        <v>45.5</v>
      </c>
      <c r="P1425">
        <v>0.8</v>
      </c>
      <c r="U1425" t="s">
        <v>1365</v>
      </c>
      <c r="V1425">
        <f t="shared" si="221"/>
        <v>449873</v>
      </c>
      <c r="W1425" t="str">
        <f t="shared" si="222"/>
        <v>Polson Park Public School</v>
      </c>
      <c r="X1425" t="str">
        <f>VLOOKUP($C1425,$AJ$3:$AN$4906,3,FALSE)</f>
        <v>165 Robert Wallace Dr</v>
      </c>
      <c r="Y1425" t="str">
        <f>VLOOKUP($C1425,$AJ$3:$AN$4906,4,FALSE)</f>
        <v>Kingston</v>
      </c>
      <c r="Z1425" t="str">
        <f>VLOOKUP($C1425,$AJ$3:$AN$4906,5,FALSE)</f>
        <v>K7M1Y3</v>
      </c>
      <c r="AA1425">
        <f t="shared" si="223"/>
        <v>43.6</v>
      </c>
      <c r="AB1425">
        <f t="shared" si="224"/>
        <v>-0.9</v>
      </c>
      <c r="AC1425">
        <f t="shared" si="225"/>
        <v>37</v>
      </c>
      <c r="AD1425">
        <f t="shared" si="226"/>
        <v>-0.9</v>
      </c>
      <c r="AE1425">
        <f t="shared" si="227"/>
        <v>83.6</v>
      </c>
      <c r="AF1425">
        <f t="shared" si="228"/>
        <v>1.5</v>
      </c>
      <c r="AG1425">
        <f t="shared" si="229"/>
        <v>45.5</v>
      </c>
      <c r="AH1425">
        <f t="shared" si="230"/>
        <v>0.8</v>
      </c>
      <c r="AJ1425" s="9">
        <v>820679</v>
      </c>
      <c r="AK1425" t="s">
        <v>1902</v>
      </c>
      <c r="AL1425" t="s">
        <v>7301</v>
      </c>
      <c r="AM1425" t="s">
        <v>4246</v>
      </c>
      <c r="AN1425" t="s">
        <v>7302</v>
      </c>
    </row>
    <row r="1426" spans="1:40" x14ac:dyDescent="0.3">
      <c r="A1426" t="s">
        <v>1365</v>
      </c>
      <c r="B1426" t="s">
        <v>767</v>
      </c>
      <c r="C1426" s="10">
        <v>453129</v>
      </c>
      <c r="D1426">
        <v>26</v>
      </c>
      <c r="E1426">
        <v>10</v>
      </c>
      <c r="F1426">
        <v>51</v>
      </c>
      <c r="G1426">
        <v>43</v>
      </c>
      <c r="H1426">
        <v>0</v>
      </c>
      <c r="I1426">
        <v>34.299999999999997</v>
      </c>
      <c r="J1426">
        <v>-2.2000000000000002</v>
      </c>
      <c r="K1426">
        <v>37.299999999999997</v>
      </c>
      <c r="L1426">
        <v>-1.8</v>
      </c>
      <c r="M1426">
        <v>53.5</v>
      </c>
      <c r="N1426">
        <v>-2.7</v>
      </c>
      <c r="O1426">
        <v>20.9</v>
      </c>
      <c r="P1426">
        <v>-1.7</v>
      </c>
      <c r="U1426" t="s">
        <v>1365</v>
      </c>
      <c r="V1426">
        <f t="shared" si="221"/>
        <v>453129</v>
      </c>
      <c r="W1426" t="str">
        <f t="shared" si="222"/>
        <v>Prince Charles Public School</v>
      </c>
      <c r="X1426" t="str">
        <f>VLOOKUP($C1426,$AJ$3:$AN$4906,3,FALSE)</f>
        <v>6875 Highway 38</v>
      </c>
      <c r="Y1426" t="str">
        <f>VLOOKUP($C1426,$AJ$3:$AN$4906,4,FALSE)</f>
        <v>Verona</v>
      </c>
      <c r="Z1426" t="str">
        <f>VLOOKUP($C1426,$AJ$3:$AN$4906,5,FALSE)</f>
        <v>K0H2W0</v>
      </c>
      <c r="AA1426">
        <f t="shared" si="223"/>
        <v>34.299999999999997</v>
      </c>
      <c r="AB1426">
        <f t="shared" si="224"/>
        <v>-2.2000000000000002</v>
      </c>
      <c r="AC1426">
        <f t="shared" si="225"/>
        <v>37.299999999999997</v>
      </c>
      <c r="AD1426">
        <f t="shared" si="226"/>
        <v>-1.8</v>
      </c>
      <c r="AE1426">
        <f t="shared" si="227"/>
        <v>53.5</v>
      </c>
      <c r="AF1426">
        <f t="shared" si="228"/>
        <v>-2.7</v>
      </c>
      <c r="AG1426">
        <f t="shared" si="229"/>
        <v>20.9</v>
      </c>
      <c r="AH1426">
        <f t="shared" si="230"/>
        <v>-1.7</v>
      </c>
      <c r="AJ1426" s="9">
        <v>821241</v>
      </c>
      <c r="AK1426" t="s">
        <v>7303</v>
      </c>
      <c r="AL1426" t="s">
        <v>7304</v>
      </c>
      <c r="AM1426" t="s">
        <v>4246</v>
      </c>
      <c r="AN1426" t="s">
        <v>7305</v>
      </c>
    </row>
    <row r="1427" spans="1:40" x14ac:dyDescent="0.3">
      <c r="A1427" t="s">
        <v>1365</v>
      </c>
      <c r="B1427" t="s">
        <v>1390</v>
      </c>
      <c r="C1427" s="10">
        <v>467553</v>
      </c>
      <c r="D1427">
        <v>48</v>
      </c>
      <c r="E1427">
        <v>17</v>
      </c>
      <c r="F1427">
        <v>73</v>
      </c>
      <c r="G1427">
        <v>70</v>
      </c>
      <c r="H1427">
        <v>0</v>
      </c>
      <c r="I1427">
        <v>66.400000000000006</v>
      </c>
      <c r="J1427">
        <v>-0.1</v>
      </c>
      <c r="K1427">
        <v>64.400000000000006</v>
      </c>
      <c r="L1427">
        <v>0.2</v>
      </c>
      <c r="M1427">
        <v>92.9</v>
      </c>
      <c r="N1427">
        <v>1.1000000000000001</v>
      </c>
      <c r="O1427">
        <v>67.099999999999994</v>
      </c>
      <c r="P1427">
        <v>1.3</v>
      </c>
      <c r="U1427" t="s">
        <v>1365</v>
      </c>
      <c r="V1427">
        <f t="shared" si="221"/>
        <v>467553</v>
      </c>
      <c r="W1427" t="str">
        <f t="shared" si="222"/>
        <v>R Gordon Sinclair Public School</v>
      </c>
      <c r="X1427" t="str">
        <f>VLOOKUP($C1427,$AJ$3:$AN$4906,3,FALSE)</f>
        <v>19 Crerar Blvd</v>
      </c>
      <c r="Y1427" t="str">
        <f>VLOOKUP($C1427,$AJ$3:$AN$4906,4,FALSE)</f>
        <v>Kingston</v>
      </c>
      <c r="Z1427" t="str">
        <f>VLOOKUP($C1427,$AJ$3:$AN$4906,5,FALSE)</f>
        <v>K7M3P7</v>
      </c>
      <c r="AA1427">
        <f t="shared" si="223"/>
        <v>66.400000000000006</v>
      </c>
      <c r="AB1427">
        <f t="shared" si="224"/>
        <v>-0.1</v>
      </c>
      <c r="AC1427">
        <f t="shared" si="225"/>
        <v>64.400000000000006</v>
      </c>
      <c r="AD1427">
        <f t="shared" si="226"/>
        <v>0.2</v>
      </c>
      <c r="AE1427">
        <f t="shared" si="227"/>
        <v>92.9</v>
      </c>
      <c r="AF1427">
        <f t="shared" si="228"/>
        <v>1.1000000000000001</v>
      </c>
      <c r="AG1427">
        <f t="shared" si="229"/>
        <v>67.099999999999994</v>
      </c>
      <c r="AH1427">
        <f t="shared" si="230"/>
        <v>1.3</v>
      </c>
      <c r="AJ1427" s="9">
        <v>823058</v>
      </c>
      <c r="AK1427" t="s">
        <v>1487</v>
      </c>
      <c r="AL1427" t="s">
        <v>7306</v>
      </c>
      <c r="AM1427" t="s">
        <v>4314</v>
      </c>
      <c r="AN1427" t="s">
        <v>7307</v>
      </c>
    </row>
    <row r="1428" spans="1:40" x14ac:dyDescent="0.3">
      <c r="A1428" t="s">
        <v>1365</v>
      </c>
      <c r="B1428" t="s">
        <v>1391</v>
      </c>
      <c r="C1428" s="10">
        <v>483419</v>
      </c>
      <c r="D1428">
        <v>5</v>
      </c>
      <c r="E1428">
        <v>42</v>
      </c>
      <c r="F1428">
        <v>59</v>
      </c>
      <c r="G1428">
        <v>68</v>
      </c>
      <c r="H1428">
        <v>0</v>
      </c>
      <c r="I1428">
        <v>21.2</v>
      </c>
      <c r="J1428">
        <v>-1.4</v>
      </c>
      <c r="K1428">
        <v>18.600000000000001</v>
      </c>
      <c r="L1428">
        <v>-1</v>
      </c>
      <c r="M1428">
        <v>45.6</v>
      </c>
      <c r="N1428">
        <v>-1.2</v>
      </c>
      <c r="O1428">
        <v>14.7</v>
      </c>
      <c r="P1428">
        <v>-0.3</v>
      </c>
      <c r="U1428" t="s">
        <v>1365</v>
      </c>
      <c r="V1428">
        <f t="shared" si="221"/>
        <v>483419</v>
      </c>
      <c r="W1428" t="str">
        <f t="shared" si="222"/>
        <v>Rideau Heights Public School</v>
      </c>
      <c r="X1428" t="str">
        <f>VLOOKUP($C1428,$AJ$3:$AN$4906,3,FALSE)</f>
        <v>77 MacCauley St</v>
      </c>
      <c r="Y1428" t="str">
        <f>VLOOKUP($C1428,$AJ$3:$AN$4906,4,FALSE)</f>
        <v>Kingston</v>
      </c>
      <c r="Z1428" t="str">
        <f>VLOOKUP($C1428,$AJ$3:$AN$4906,5,FALSE)</f>
        <v>K7K2V8</v>
      </c>
      <c r="AA1428">
        <f t="shared" si="223"/>
        <v>21.2</v>
      </c>
      <c r="AB1428">
        <f t="shared" si="224"/>
        <v>-1.4</v>
      </c>
      <c r="AC1428">
        <f t="shared" si="225"/>
        <v>18.600000000000001</v>
      </c>
      <c r="AD1428">
        <f t="shared" si="226"/>
        <v>-1</v>
      </c>
      <c r="AE1428">
        <f t="shared" si="227"/>
        <v>45.6</v>
      </c>
      <c r="AF1428">
        <f t="shared" si="228"/>
        <v>-1.2</v>
      </c>
      <c r="AG1428">
        <f t="shared" si="229"/>
        <v>14.7</v>
      </c>
      <c r="AH1428">
        <f t="shared" si="230"/>
        <v>-0.3</v>
      </c>
      <c r="AJ1428" s="9">
        <v>681423</v>
      </c>
      <c r="AK1428" t="s">
        <v>1489</v>
      </c>
      <c r="AL1428" t="s">
        <v>7308</v>
      </c>
      <c r="AM1428" t="s">
        <v>4246</v>
      </c>
      <c r="AN1428" t="s">
        <v>7309</v>
      </c>
    </row>
    <row r="1429" spans="1:40" x14ac:dyDescent="0.3">
      <c r="A1429" t="s">
        <v>1365</v>
      </c>
      <c r="B1429" t="s">
        <v>1392</v>
      </c>
      <c r="C1429" s="10">
        <v>483540</v>
      </c>
      <c r="D1429">
        <v>33</v>
      </c>
      <c r="E1429">
        <v>25</v>
      </c>
      <c r="F1429">
        <v>139</v>
      </c>
      <c r="G1429">
        <v>115</v>
      </c>
      <c r="H1429">
        <v>0</v>
      </c>
      <c r="I1429">
        <v>73</v>
      </c>
      <c r="J1429">
        <v>1.1000000000000001</v>
      </c>
      <c r="K1429">
        <v>58.3</v>
      </c>
      <c r="L1429">
        <v>0.6</v>
      </c>
      <c r="M1429">
        <v>90.9</v>
      </c>
      <c r="N1429">
        <v>2</v>
      </c>
      <c r="O1429">
        <v>66.099999999999994</v>
      </c>
      <c r="P1429">
        <v>2.2999999999999998</v>
      </c>
      <c r="U1429" t="s">
        <v>1365</v>
      </c>
      <c r="V1429">
        <f t="shared" si="221"/>
        <v>483540</v>
      </c>
      <c r="W1429" t="str">
        <f t="shared" si="222"/>
        <v>Rideau Public School</v>
      </c>
      <c r="X1429" t="str">
        <f>VLOOKUP($C1429,$AJ$3:$AN$4906,3,FALSE)</f>
        <v>9 Dundas St</v>
      </c>
      <c r="Y1429" t="str">
        <f>VLOOKUP($C1429,$AJ$3:$AN$4906,4,FALSE)</f>
        <v>Kingston</v>
      </c>
      <c r="Z1429" t="str">
        <f>VLOOKUP($C1429,$AJ$3:$AN$4906,5,FALSE)</f>
        <v>K7L1N2</v>
      </c>
      <c r="AA1429">
        <f t="shared" si="223"/>
        <v>73</v>
      </c>
      <c r="AB1429">
        <f t="shared" si="224"/>
        <v>1.1000000000000001</v>
      </c>
      <c r="AC1429">
        <f t="shared" si="225"/>
        <v>58.3</v>
      </c>
      <c r="AD1429">
        <f t="shared" si="226"/>
        <v>0.6</v>
      </c>
      <c r="AE1429">
        <f t="shared" si="227"/>
        <v>90.9</v>
      </c>
      <c r="AF1429">
        <f t="shared" si="228"/>
        <v>2</v>
      </c>
      <c r="AG1429">
        <f t="shared" si="229"/>
        <v>66.099999999999994</v>
      </c>
      <c r="AH1429">
        <f t="shared" si="230"/>
        <v>2.2999999999999998</v>
      </c>
      <c r="AJ1429" s="9">
        <v>823180</v>
      </c>
      <c r="AK1429" t="s">
        <v>4133</v>
      </c>
      <c r="AL1429" t="s">
        <v>7310</v>
      </c>
      <c r="AM1429" t="s">
        <v>4246</v>
      </c>
      <c r="AN1429" t="s">
        <v>7311</v>
      </c>
    </row>
    <row r="1430" spans="1:40" x14ac:dyDescent="0.3">
      <c r="A1430" t="s">
        <v>1365</v>
      </c>
      <c r="B1430" t="s">
        <v>1393</v>
      </c>
      <c r="C1430" s="10">
        <v>505099</v>
      </c>
      <c r="D1430">
        <v>21</v>
      </c>
      <c r="E1430">
        <v>17</v>
      </c>
      <c r="F1430">
        <v>70</v>
      </c>
      <c r="G1430">
        <v>89</v>
      </c>
      <c r="H1430">
        <v>0</v>
      </c>
      <c r="I1430">
        <v>59.3</v>
      </c>
      <c r="J1430">
        <v>-0.1</v>
      </c>
      <c r="K1430">
        <v>51.4</v>
      </c>
      <c r="L1430">
        <v>-0.1</v>
      </c>
      <c r="M1430">
        <v>75.8</v>
      </c>
      <c r="N1430">
        <v>0</v>
      </c>
      <c r="O1430">
        <v>23.6</v>
      </c>
      <c r="P1430">
        <v>-1.2</v>
      </c>
      <c r="U1430" t="s">
        <v>1365</v>
      </c>
      <c r="V1430">
        <f t="shared" si="221"/>
        <v>505099</v>
      </c>
      <c r="W1430" t="str">
        <f t="shared" si="222"/>
        <v>Selby Public School</v>
      </c>
      <c r="X1430" t="str">
        <f>VLOOKUP($C1430,$AJ$3:$AN$4906,3,FALSE)</f>
        <v>1623 County Rd 41</v>
      </c>
      <c r="Y1430" t="str">
        <f>VLOOKUP($C1430,$AJ$3:$AN$4906,4,FALSE)</f>
        <v>Selby</v>
      </c>
      <c r="Z1430" t="str">
        <f>VLOOKUP($C1430,$AJ$3:$AN$4906,5,FALSE)</f>
        <v>K0K2Z0</v>
      </c>
      <c r="AA1430">
        <f t="shared" si="223"/>
        <v>59.3</v>
      </c>
      <c r="AB1430">
        <f t="shared" si="224"/>
        <v>-0.1</v>
      </c>
      <c r="AC1430">
        <f t="shared" si="225"/>
        <v>51.4</v>
      </c>
      <c r="AD1430">
        <f t="shared" si="226"/>
        <v>-0.1</v>
      </c>
      <c r="AE1430">
        <f t="shared" si="227"/>
        <v>75.8</v>
      </c>
      <c r="AF1430">
        <f t="shared" si="228"/>
        <v>0</v>
      </c>
      <c r="AG1430">
        <f t="shared" si="229"/>
        <v>23.6</v>
      </c>
      <c r="AH1430">
        <f t="shared" si="230"/>
        <v>-1.2</v>
      </c>
      <c r="AJ1430" s="9">
        <v>834319</v>
      </c>
      <c r="AK1430" t="s">
        <v>1490</v>
      </c>
      <c r="AL1430" t="s">
        <v>7312</v>
      </c>
      <c r="AM1430" t="s">
        <v>4246</v>
      </c>
      <c r="AN1430" t="s">
        <v>7313</v>
      </c>
    </row>
    <row r="1431" spans="1:40" x14ac:dyDescent="0.3">
      <c r="A1431" t="s">
        <v>1365</v>
      </c>
      <c r="B1431" t="s">
        <v>1394</v>
      </c>
      <c r="C1431" s="10">
        <v>240828</v>
      </c>
      <c r="D1431">
        <v>25</v>
      </c>
      <c r="E1431">
        <v>17</v>
      </c>
      <c r="F1431">
        <v>180</v>
      </c>
      <c r="G1431">
        <v>198</v>
      </c>
      <c r="H1431">
        <v>0</v>
      </c>
      <c r="I1431">
        <v>66.099999999999994</v>
      </c>
      <c r="J1431">
        <v>0.4</v>
      </c>
      <c r="K1431">
        <v>58.3</v>
      </c>
      <c r="L1431">
        <v>0.4</v>
      </c>
      <c r="M1431">
        <v>73.5</v>
      </c>
      <c r="N1431">
        <v>-0.2</v>
      </c>
      <c r="O1431">
        <v>35.4</v>
      </c>
      <c r="P1431">
        <v>-0.2</v>
      </c>
      <c r="U1431" t="s">
        <v>1365</v>
      </c>
      <c r="V1431">
        <f t="shared" si="221"/>
        <v>240828</v>
      </c>
      <c r="W1431" t="str">
        <f t="shared" si="222"/>
        <v>Southview Public School</v>
      </c>
      <c r="X1431" t="str">
        <f>VLOOKUP($C1431,$AJ$3:$AN$4906,3,FALSE)</f>
        <v>18 Golf Course Lane</v>
      </c>
      <c r="Y1431" t="str">
        <f>VLOOKUP($C1431,$AJ$3:$AN$4906,4,FALSE)</f>
        <v>Napanee</v>
      </c>
      <c r="Z1431" t="str">
        <f>VLOOKUP($C1431,$AJ$3:$AN$4906,5,FALSE)</f>
        <v>K7R3K6</v>
      </c>
      <c r="AA1431">
        <f t="shared" si="223"/>
        <v>66.099999999999994</v>
      </c>
      <c r="AB1431">
        <f t="shared" si="224"/>
        <v>0.4</v>
      </c>
      <c r="AC1431">
        <f t="shared" si="225"/>
        <v>58.3</v>
      </c>
      <c r="AD1431">
        <f t="shared" si="226"/>
        <v>0.4</v>
      </c>
      <c r="AE1431">
        <f t="shared" si="227"/>
        <v>73.5</v>
      </c>
      <c r="AF1431">
        <f t="shared" si="228"/>
        <v>-0.2</v>
      </c>
      <c r="AG1431">
        <f t="shared" si="229"/>
        <v>35.4</v>
      </c>
      <c r="AH1431">
        <f t="shared" si="230"/>
        <v>-0.2</v>
      </c>
      <c r="AJ1431" s="9">
        <v>798827</v>
      </c>
      <c r="AK1431" t="s">
        <v>1491</v>
      </c>
      <c r="AL1431" t="s">
        <v>7314</v>
      </c>
      <c r="AM1431" t="s">
        <v>4246</v>
      </c>
      <c r="AN1431" t="s">
        <v>7315</v>
      </c>
    </row>
    <row r="1432" spans="1:40" x14ac:dyDescent="0.3">
      <c r="A1432" t="s">
        <v>1365</v>
      </c>
      <c r="B1432" t="s">
        <v>1395</v>
      </c>
      <c r="C1432" s="10">
        <v>538922</v>
      </c>
      <c r="D1432">
        <v>35</v>
      </c>
      <c r="E1432">
        <v>17</v>
      </c>
      <c r="F1432">
        <v>67</v>
      </c>
      <c r="G1432">
        <v>71</v>
      </c>
      <c r="H1432">
        <v>0</v>
      </c>
      <c r="I1432">
        <v>50</v>
      </c>
      <c r="J1432">
        <v>-1.2</v>
      </c>
      <c r="K1432">
        <v>34.299999999999997</v>
      </c>
      <c r="L1432">
        <v>-2.1</v>
      </c>
      <c r="M1432">
        <v>74.599999999999994</v>
      </c>
      <c r="N1432">
        <v>-0.6</v>
      </c>
      <c r="O1432">
        <v>38</v>
      </c>
      <c r="P1432">
        <v>-0.6</v>
      </c>
      <c r="U1432" t="s">
        <v>1365</v>
      </c>
      <c r="V1432">
        <f t="shared" si="221"/>
        <v>538922</v>
      </c>
      <c r="W1432" t="str">
        <f t="shared" si="222"/>
        <v>Storrington Public School</v>
      </c>
      <c r="X1432" t="str">
        <f>VLOOKUP($C1432,$AJ$3:$AN$4906,3,FALSE)</f>
        <v>4576 Battersea Rd</v>
      </c>
      <c r="Y1432" t="str">
        <f>VLOOKUP($C1432,$AJ$3:$AN$4906,4,FALSE)</f>
        <v>Battersea</v>
      </c>
      <c r="Z1432" t="str">
        <f>VLOOKUP($C1432,$AJ$3:$AN$4906,5,FALSE)</f>
        <v>K0H1H0</v>
      </c>
      <c r="AA1432">
        <f t="shared" si="223"/>
        <v>50</v>
      </c>
      <c r="AB1432">
        <f t="shared" si="224"/>
        <v>-1.2</v>
      </c>
      <c r="AC1432">
        <f t="shared" si="225"/>
        <v>34.299999999999997</v>
      </c>
      <c r="AD1432">
        <f t="shared" si="226"/>
        <v>-2.1</v>
      </c>
      <c r="AE1432">
        <f t="shared" si="227"/>
        <v>74.599999999999994</v>
      </c>
      <c r="AF1432">
        <f t="shared" si="228"/>
        <v>-0.6</v>
      </c>
      <c r="AG1432">
        <f t="shared" si="229"/>
        <v>38</v>
      </c>
      <c r="AH1432">
        <f t="shared" si="230"/>
        <v>-0.6</v>
      </c>
      <c r="AJ1432" s="9">
        <v>839442</v>
      </c>
      <c r="AK1432" t="s">
        <v>1492</v>
      </c>
      <c r="AL1432" t="s">
        <v>7316</v>
      </c>
      <c r="AM1432" t="s">
        <v>4314</v>
      </c>
      <c r="AN1432" t="s">
        <v>7317</v>
      </c>
    </row>
    <row r="1433" spans="1:40" x14ac:dyDescent="0.3">
      <c r="A1433" t="s">
        <v>1365</v>
      </c>
      <c r="B1433" t="s">
        <v>1396</v>
      </c>
      <c r="C1433" s="10">
        <v>547891</v>
      </c>
      <c r="D1433">
        <v>17</v>
      </c>
      <c r="E1433">
        <v>14</v>
      </c>
      <c r="F1433">
        <v>45</v>
      </c>
      <c r="G1433">
        <v>33</v>
      </c>
      <c r="H1433">
        <v>0</v>
      </c>
      <c r="I1433">
        <v>55.6</v>
      </c>
      <c r="J1433">
        <v>-0.3</v>
      </c>
      <c r="K1433">
        <v>51.1</v>
      </c>
      <c r="L1433">
        <v>-0.1</v>
      </c>
      <c r="M1433">
        <v>72.7</v>
      </c>
      <c r="N1433">
        <v>-0.2</v>
      </c>
      <c r="O1433">
        <v>27.3</v>
      </c>
      <c r="P1433">
        <v>-0.7</v>
      </c>
      <c r="U1433" t="s">
        <v>1365</v>
      </c>
      <c r="V1433">
        <f t="shared" si="221"/>
        <v>547891</v>
      </c>
      <c r="W1433" t="str">
        <f t="shared" si="222"/>
        <v>Tamworth Elementary School</v>
      </c>
      <c r="X1433" t="str">
        <f>VLOOKUP($C1433,$AJ$3:$AN$4906,3,FALSE)</f>
        <v>6668 Wheeler St</v>
      </c>
      <c r="Y1433" t="str">
        <f>VLOOKUP($C1433,$AJ$3:$AN$4906,4,FALSE)</f>
        <v>Tamworth</v>
      </c>
      <c r="Z1433" t="str">
        <f>VLOOKUP($C1433,$AJ$3:$AN$4906,5,FALSE)</f>
        <v>K0K3G0</v>
      </c>
      <c r="AA1433">
        <f t="shared" si="223"/>
        <v>55.6</v>
      </c>
      <c r="AB1433">
        <f t="shared" si="224"/>
        <v>-0.3</v>
      </c>
      <c r="AC1433">
        <f t="shared" si="225"/>
        <v>51.1</v>
      </c>
      <c r="AD1433">
        <f t="shared" si="226"/>
        <v>-0.1</v>
      </c>
      <c r="AE1433">
        <f t="shared" si="227"/>
        <v>72.7</v>
      </c>
      <c r="AF1433">
        <f t="shared" si="228"/>
        <v>-0.2</v>
      </c>
      <c r="AG1433">
        <f t="shared" si="229"/>
        <v>27.3</v>
      </c>
      <c r="AH1433">
        <f t="shared" si="230"/>
        <v>-0.7</v>
      </c>
      <c r="AJ1433" s="9">
        <v>840912</v>
      </c>
      <c r="AK1433" t="s">
        <v>7318</v>
      </c>
      <c r="AL1433" t="s">
        <v>7319</v>
      </c>
      <c r="AM1433" t="s">
        <v>4314</v>
      </c>
      <c r="AN1433" t="s">
        <v>7320</v>
      </c>
    </row>
    <row r="1434" spans="1:40" x14ac:dyDescent="0.3">
      <c r="A1434" t="s">
        <v>1365</v>
      </c>
      <c r="B1434" t="s">
        <v>1397</v>
      </c>
      <c r="C1434" s="10">
        <v>551376</v>
      </c>
      <c r="D1434">
        <v>22</v>
      </c>
      <c r="E1434">
        <v>21</v>
      </c>
      <c r="F1434">
        <v>132</v>
      </c>
      <c r="G1434">
        <v>136</v>
      </c>
      <c r="H1434">
        <v>0</v>
      </c>
      <c r="I1434">
        <v>45.8</v>
      </c>
      <c r="J1434">
        <v>-0.9</v>
      </c>
      <c r="K1434">
        <v>38.6</v>
      </c>
      <c r="L1434">
        <v>-1</v>
      </c>
      <c r="M1434">
        <v>73.2</v>
      </c>
      <c r="N1434">
        <v>0.1</v>
      </c>
      <c r="O1434">
        <v>33.1</v>
      </c>
      <c r="P1434">
        <v>-0.2</v>
      </c>
      <c r="U1434" t="s">
        <v>1365</v>
      </c>
      <c r="V1434">
        <f t="shared" si="221"/>
        <v>551376</v>
      </c>
      <c r="W1434" t="str">
        <f t="shared" si="222"/>
        <v>The Prince Charles School</v>
      </c>
      <c r="X1434" t="str">
        <f>VLOOKUP($C1434,$AJ$3:$AN$4906,3,FALSE)</f>
        <v>75 Graham St W</v>
      </c>
      <c r="Y1434" t="str">
        <f>VLOOKUP($C1434,$AJ$3:$AN$4906,4,FALSE)</f>
        <v>Napanee</v>
      </c>
      <c r="Z1434" t="str">
        <f>VLOOKUP($C1434,$AJ$3:$AN$4906,5,FALSE)</f>
        <v>K7R2J9</v>
      </c>
      <c r="AA1434">
        <f t="shared" si="223"/>
        <v>45.8</v>
      </c>
      <c r="AB1434">
        <f t="shared" si="224"/>
        <v>-0.9</v>
      </c>
      <c r="AC1434">
        <f t="shared" si="225"/>
        <v>38.6</v>
      </c>
      <c r="AD1434">
        <f t="shared" si="226"/>
        <v>-1</v>
      </c>
      <c r="AE1434">
        <f t="shared" si="227"/>
        <v>73.2</v>
      </c>
      <c r="AF1434">
        <f t="shared" si="228"/>
        <v>0.1</v>
      </c>
      <c r="AG1434">
        <f t="shared" si="229"/>
        <v>33.1</v>
      </c>
      <c r="AH1434">
        <f t="shared" si="230"/>
        <v>-0.2</v>
      </c>
      <c r="AJ1434" s="9">
        <v>843989</v>
      </c>
      <c r="AK1434" t="s">
        <v>1493</v>
      </c>
      <c r="AL1434" t="s">
        <v>7321</v>
      </c>
      <c r="AM1434" t="s">
        <v>4230</v>
      </c>
      <c r="AN1434" t="s">
        <v>7322</v>
      </c>
    </row>
    <row r="1435" spans="1:40" x14ac:dyDescent="0.3">
      <c r="A1435" t="s">
        <v>1365</v>
      </c>
      <c r="B1435" t="s">
        <v>1398</v>
      </c>
      <c r="C1435" s="10">
        <v>562289</v>
      </c>
      <c r="D1435">
        <v>25</v>
      </c>
      <c r="E1435">
        <v>27</v>
      </c>
      <c r="F1435">
        <v>83</v>
      </c>
      <c r="G1435">
        <v>85</v>
      </c>
      <c r="H1435">
        <v>0</v>
      </c>
      <c r="I1435">
        <v>56</v>
      </c>
      <c r="J1435">
        <v>-0.3</v>
      </c>
      <c r="K1435">
        <v>47</v>
      </c>
      <c r="L1435">
        <v>-0.3</v>
      </c>
      <c r="M1435">
        <v>68.2</v>
      </c>
      <c r="N1435">
        <v>-0.8</v>
      </c>
      <c r="O1435">
        <v>38.799999999999997</v>
      </c>
      <c r="P1435">
        <v>0.2</v>
      </c>
      <c r="U1435" t="s">
        <v>1365</v>
      </c>
      <c r="V1435">
        <f t="shared" si="221"/>
        <v>562289</v>
      </c>
      <c r="W1435" t="str">
        <f t="shared" si="222"/>
        <v>Truedell Public School</v>
      </c>
      <c r="X1435" t="str">
        <f>VLOOKUP($C1435,$AJ$3:$AN$4906,3,FALSE)</f>
        <v>641 Truedell Rd</v>
      </c>
      <c r="Y1435" t="str">
        <f>VLOOKUP($C1435,$AJ$3:$AN$4906,4,FALSE)</f>
        <v>Kingston</v>
      </c>
      <c r="Z1435" t="str">
        <f>VLOOKUP($C1435,$AJ$3:$AN$4906,5,FALSE)</f>
        <v>K7M6W6</v>
      </c>
      <c r="AA1435">
        <f t="shared" si="223"/>
        <v>56</v>
      </c>
      <c r="AB1435">
        <f t="shared" si="224"/>
        <v>-0.3</v>
      </c>
      <c r="AC1435">
        <f t="shared" si="225"/>
        <v>47</v>
      </c>
      <c r="AD1435">
        <f t="shared" si="226"/>
        <v>-0.3</v>
      </c>
      <c r="AE1435">
        <f t="shared" si="227"/>
        <v>68.2</v>
      </c>
      <c r="AF1435">
        <f t="shared" si="228"/>
        <v>-0.8</v>
      </c>
      <c r="AG1435">
        <f t="shared" si="229"/>
        <v>38.799999999999997</v>
      </c>
      <c r="AH1435">
        <f t="shared" si="230"/>
        <v>0.2</v>
      </c>
      <c r="AJ1435" s="9">
        <v>848484</v>
      </c>
      <c r="AK1435" t="s">
        <v>7323</v>
      </c>
      <c r="AL1435" t="s">
        <v>7324</v>
      </c>
      <c r="AM1435" t="s">
        <v>4314</v>
      </c>
      <c r="AN1435" t="s">
        <v>7325</v>
      </c>
    </row>
    <row r="1436" spans="1:40" x14ac:dyDescent="0.3">
      <c r="A1436" t="s">
        <v>1365</v>
      </c>
      <c r="B1436" t="s">
        <v>1399</v>
      </c>
      <c r="C1436" s="10">
        <v>263320</v>
      </c>
      <c r="D1436">
        <v>49</v>
      </c>
      <c r="E1436">
        <v>14</v>
      </c>
      <c r="F1436">
        <v>87</v>
      </c>
      <c r="G1436">
        <v>64</v>
      </c>
      <c r="H1436">
        <v>0</v>
      </c>
      <c r="I1436">
        <v>60.3</v>
      </c>
      <c r="J1436">
        <v>-0.7</v>
      </c>
      <c r="K1436">
        <v>60.9</v>
      </c>
      <c r="L1436">
        <v>-0.2</v>
      </c>
      <c r="M1436">
        <v>54.7</v>
      </c>
      <c r="N1436">
        <v>-3</v>
      </c>
      <c r="O1436">
        <v>18.8</v>
      </c>
      <c r="P1436">
        <v>-2.2999999999999998</v>
      </c>
      <c r="U1436" t="s">
        <v>1365</v>
      </c>
      <c r="V1436">
        <f t="shared" si="221"/>
        <v>263320</v>
      </c>
      <c r="W1436" t="str">
        <f t="shared" si="222"/>
        <v>W.J. Holsgrove Public School</v>
      </c>
      <c r="X1436" t="str">
        <f>VLOOKUP($C1436,$AJ$3:$AN$4906,3,FALSE)</f>
        <v>1414 Sproule St</v>
      </c>
      <c r="Y1436" t="str">
        <f>VLOOKUP($C1436,$AJ$3:$AN$4906,4,FALSE)</f>
        <v>Westbrook</v>
      </c>
      <c r="Z1436" t="str">
        <f>VLOOKUP($C1436,$AJ$3:$AN$4906,5,FALSE)</f>
        <v>K7P2V3</v>
      </c>
      <c r="AA1436">
        <f t="shared" si="223"/>
        <v>60.3</v>
      </c>
      <c r="AB1436">
        <f t="shared" si="224"/>
        <v>-0.7</v>
      </c>
      <c r="AC1436">
        <f t="shared" si="225"/>
        <v>60.9</v>
      </c>
      <c r="AD1436">
        <f t="shared" si="226"/>
        <v>-0.2</v>
      </c>
      <c r="AE1436">
        <f t="shared" si="227"/>
        <v>54.7</v>
      </c>
      <c r="AF1436">
        <f t="shared" si="228"/>
        <v>-3</v>
      </c>
      <c r="AG1436">
        <f t="shared" si="229"/>
        <v>18.8</v>
      </c>
      <c r="AH1436">
        <f t="shared" si="230"/>
        <v>-2.2999999999999998</v>
      </c>
      <c r="AJ1436" s="9">
        <v>794978</v>
      </c>
      <c r="AK1436" t="s">
        <v>7326</v>
      </c>
      <c r="AL1436" t="s">
        <v>7327</v>
      </c>
      <c r="AM1436" t="s">
        <v>7328</v>
      </c>
      <c r="AN1436" t="s">
        <v>7329</v>
      </c>
    </row>
    <row r="1437" spans="1:40" x14ac:dyDescent="0.3">
      <c r="A1437" t="s">
        <v>1365</v>
      </c>
      <c r="B1437" t="s">
        <v>1400</v>
      </c>
      <c r="C1437" s="10">
        <v>591270</v>
      </c>
      <c r="D1437">
        <v>46</v>
      </c>
      <c r="E1437">
        <v>24</v>
      </c>
      <c r="F1437">
        <v>106</v>
      </c>
      <c r="G1437">
        <v>142</v>
      </c>
      <c r="H1437">
        <v>0</v>
      </c>
      <c r="I1437">
        <v>70.8</v>
      </c>
      <c r="J1437">
        <v>0.4</v>
      </c>
      <c r="K1437">
        <v>52.8</v>
      </c>
      <c r="L1437">
        <v>-0.5</v>
      </c>
      <c r="M1437">
        <v>79.900000000000006</v>
      </c>
      <c r="N1437">
        <v>-0.1</v>
      </c>
      <c r="O1437">
        <v>39.4</v>
      </c>
      <c r="P1437">
        <v>-0.6</v>
      </c>
      <c r="U1437" t="s">
        <v>1365</v>
      </c>
      <c r="V1437">
        <f t="shared" si="221"/>
        <v>591270</v>
      </c>
      <c r="W1437" t="str">
        <f t="shared" si="222"/>
        <v>Welborne Avenue Public School</v>
      </c>
      <c r="X1437" t="str">
        <f>VLOOKUP($C1437,$AJ$3:$AN$4906,3,FALSE)</f>
        <v>190 Welborne Ave</v>
      </c>
      <c r="Y1437" t="str">
        <f>VLOOKUP($C1437,$AJ$3:$AN$4906,4,FALSE)</f>
        <v>Kingston</v>
      </c>
      <c r="Z1437" t="str">
        <f>VLOOKUP($C1437,$AJ$3:$AN$4906,5,FALSE)</f>
        <v>K7M4G3</v>
      </c>
      <c r="AA1437">
        <f t="shared" si="223"/>
        <v>70.8</v>
      </c>
      <c r="AB1437">
        <f t="shared" si="224"/>
        <v>0.4</v>
      </c>
      <c r="AC1437">
        <f t="shared" si="225"/>
        <v>52.8</v>
      </c>
      <c r="AD1437">
        <f t="shared" si="226"/>
        <v>-0.5</v>
      </c>
      <c r="AE1437">
        <f t="shared" si="227"/>
        <v>79.900000000000006</v>
      </c>
      <c r="AF1437">
        <f t="shared" si="228"/>
        <v>-0.1</v>
      </c>
      <c r="AG1437">
        <f t="shared" si="229"/>
        <v>39.4</v>
      </c>
      <c r="AH1437">
        <f t="shared" si="230"/>
        <v>-0.6</v>
      </c>
      <c r="AJ1437" s="9">
        <v>729159</v>
      </c>
      <c r="AK1437" t="s">
        <v>990</v>
      </c>
      <c r="AL1437" t="s">
        <v>7330</v>
      </c>
      <c r="AM1437" t="s">
        <v>4246</v>
      </c>
      <c r="AN1437" t="s">
        <v>7331</v>
      </c>
    </row>
    <row r="1438" spans="1:40" x14ac:dyDescent="0.3">
      <c r="A1438" t="s">
        <v>1365</v>
      </c>
      <c r="B1438" t="s">
        <v>1401</v>
      </c>
      <c r="C1438" s="10">
        <v>615625</v>
      </c>
      <c r="D1438">
        <v>57</v>
      </c>
      <c r="E1438">
        <v>19</v>
      </c>
      <c r="F1438">
        <v>80</v>
      </c>
      <c r="G1438">
        <v>88</v>
      </c>
      <c r="H1438">
        <v>0</v>
      </c>
      <c r="I1438">
        <v>66.900000000000006</v>
      </c>
      <c r="J1438">
        <v>-0.1</v>
      </c>
      <c r="K1438">
        <v>63.8</v>
      </c>
      <c r="L1438">
        <v>0.1</v>
      </c>
      <c r="M1438">
        <v>84.7</v>
      </c>
      <c r="N1438">
        <v>0.5</v>
      </c>
      <c r="O1438">
        <v>56.8</v>
      </c>
      <c r="P1438">
        <v>0.5</v>
      </c>
      <c r="U1438" t="s">
        <v>1365</v>
      </c>
      <c r="V1438">
        <f t="shared" si="221"/>
        <v>615625</v>
      </c>
      <c r="W1438" t="str">
        <f t="shared" si="222"/>
        <v>Winston Churchill Public School</v>
      </c>
      <c r="X1438" t="str">
        <f>VLOOKUP($C1438,$AJ$3:$AN$4906,3,FALSE)</f>
        <v>530 Earl St</v>
      </c>
      <c r="Y1438" t="str">
        <f>VLOOKUP($C1438,$AJ$3:$AN$4906,4,FALSE)</f>
        <v>Kingston</v>
      </c>
      <c r="Z1438" t="str">
        <f>VLOOKUP($C1438,$AJ$3:$AN$4906,5,FALSE)</f>
        <v>K7L2K3</v>
      </c>
      <c r="AA1438">
        <f t="shared" si="223"/>
        <v>66.900000000000006</v>
      </c>
      <c r="AB1438">
        <f t="shared" si="224"/>
        <v>-0.1</v>
      </c>
      <c r="AC1438">
        <f t="shared" si="225"/>
        <v>63.8</v>
      </c>
      <c r="AD1438">
        <f t="shared" si="226"/>
        <v>0.1</v>
      </c>
      <c r="AE1438">
        <f t="shared" si="227"/>
        <v>84.7</v>
      </c>
      <c r="AF1438">
        <f t="shared" si="228"/>
        <v>0.5</v>
      </c>
      <c r="AG1438">
        <f t="shared" si="229"/>
        <v>56.8</v>
      </c>
      <c r="AH1438">
        <f t="shared" si="230"/>
        <v>0.5</v>
      </c>
      <c r="AJ1438" s="9">
        <v>854212</v>
      </c>
      <c r="AK1438" t="s">
        <v>7332</v>
      </c>
      <c r="AL1438" t="s">
        <v>7333</v>
      </c>
      <c r="AM1438" t="s">
        <v>4246</v>
      </c>
      <c r="AN1438" t="s">
        <v>7334</v>
      </c>
    </row>
    <row r="1439" spans="1:40" x14ac:dyDescent="0.3">
      <c r="A1439" t="s">
        <v>1402</v>
      </c>
      <c r="B1439" t="s">
        <v>1403</v>
      </c>
      <c r="C1439" s="10">
        <v>688061</v>
      </c>
      <c r="D1439">
        <v>11</v>
      </c>
      <c r="E1439">
        <v>11</v>
      </c>
      <c r="F1439">
        <v>57</v>
      </c>
      <c r="G1439">
        <v>62</v>
      </c>
      <c r="H1439">
        <v>0</v>
      </c>
      <c r="I1439">
        <v>49.1</v>
      </c>
      <c r="J1439">
        <v>-0.4</v>
      </c>
      <c r="K1439">
        <v>56.1</v>
      </c>
      <c r="L1439">
        <v>0.9</v>
      </c>
      <c r="M1439">
        <v>77.400000000000006</v>
      </c>
      <c r="N1439">
        <v>0.5</v>
      </c>
      <c r="O1439">
        <v>41.9</v>
      </c>
      <c r="P1439">
        <v>0.7</v>
      </c>
      <c r="U1439" t="s">
        <v>1402</v>
      </c>
      <c r="V1439">
        <f t="shared" si="221"/>
        <v>688061</v>
      </c>
      <c r="W1439" t="str">
        <f t="shared" si="222"/>
        <v>Assumption Separate School</v>
      </c>
      <c r="X1439" t="str">
        <f>VLOOKUP($C1439,$AJ$3:$AN$4906,3,FALSE)</f>
        <v>42 South St E</v>
      </c>
      <c r="Y1439" t="str">
        <f>VLOOKUP($C1439,$AJ$3:$AN$4906,4,FALSE)</f>
        <v>Aylmer</v>
      </c>
      <c r="Z1439" t="str">
        <f>VLOOKUP($C1439,$AJ$3:$AN$4906,5,FALSE)</f>
        <v>N5H1P6</v>
      </c>
      <c r="AA1439">
        <f t="shared" si="223"/>
        <v>49.1</v>
      </c>
      <c r="AB1439">
        <f t="shared" si="224"/>
        <v>-0.4</v>
      </c>
      <c r="AC1439">
        <f t="shared" si="225"/>
        <v>56.1</v>
      </c>
      <c r="AD1439">
        <f t="shared" si="226"/>
        <v>0.9</v>
      </c>
      <c r="AE1439">
        <f t="shared" si="227"/>
        <v>77.400000000000006</v>
      </c>
      <c r="AF1439">
        <f t="shared" si="228"/>
        <v>0.5</v>
      </c>
      <c r="AG1439">
        <f t="shared" si="229"/>
        <v>41.9</v>
      </c>
      <c r="AH1439">
        <f t="shared" si="230"/>
        <v>0.7</v>
      </c>
      <c r="AJ1439" s="9">
        <v>856630</v>
      </c>
      <c r="AK1439" t="s">
        <v>7335</v>
      </c>
      <c r="AL1439" t="s">
        <v>7336</v>
      </c>
      <c r="AM1439" t="s">
        <v>4314</v>
      </c>
      <c r="AN1439" t="s">
        <v>7337</v>
      </c>
    </row>
    <row r="1440" spans="1:40" x14ac:dyDescent="0.3">
      <c r="A1440" t="s">
        <v>1402</v>
      </c>
      <c r="B1440" t="s">
        <v>140</v>
      </c>
      <c r="C1440" s="10">
        <v>690406</v>
      </c>
      <c r="D1440">
        <v>20</v>
      </c>
      <c r="E1440">
        <v>34</v>
      </c>
      <c r="F1440">
        <v>100</v>
      </c>
      <c r="G1440">
        <v>90</v>
      </c>
      <c r="H1440">
        <v>0</v>
      </c>
      <c r="I1440">
        <v>49.5</v>
      </c>
      <c r="J1440">
        <v>0.3</v>
      </c>
      <c r="K1440">
        <v>37</v>
      </c>
      <c r="L1440">
        <v>0.1</v>
      </c>
      <c r="M1440">
        <v>55</v>
      </c>
      <c r="N1440">
        <v>-0.9</v>
      </c>
      <c r="O1440">
        <v>22.2</v>
      </c>
      <c r="P1440">
        <v>-0.4</v>
      </c>
      <c r="U1440" t="s">
        <v>1402</v>
      </c>
      <c r="V1440">
        <f t="shared" si="221"/>
        <v>690406</v>
      </c>
      <c r="W1440" t="str">
        <f t="shared" si="222"/>
        <v>Blessed Sacrament Separate School</v>
      </c>
      <c r="X1440" t="str">
        <f>VLOOKUP($C1440,$AJ$3:$AN$4906,3,FALSE)</f>
        <v>1063 Oxford St E</v>
      </c>
      <c r="Y1440" t="str">
        <f>VLOOKUP($C1440,$AJ$3:$AN$4906,4,FALSE)</f>
        <v>London</v>
      </c>
      <c r="Z1440" t="str">
        <f>VLOOKUP($C1440,$AJ$3:$AN$4906,5,FALSE)</f>
        <v>N5Y3L4</v>
      </c>
      <c r="AA1440">
        <f t="shared" si="223"/>
        <v>49.5</v>
      </c>
      <c r="AB1440">
        <f t="shared" si="224"/>
        <v>0.3</v>
      </c>
      <c r="AC1440">
        <f t="shared" si="225"/>
        <v>37</v>
      </c>
      <c r="AD1440">
        <f t="shared" si="226"/>
        <v>0.1</v>
      </c>
      <c r="AE1440">
        <f t="shared" si="227"/>
        <v>55</v>
      </c>
      <c r="AF1440">
        <f t="shared" si="228"/>
        <v>-0.9</v>
      </c>
      <c r="AG1440">
        <f t="shared" si="229"/>
        <v>22.2</v>
      </c>
      <c r="AH1440">
        <f t="shared" si="230"/>
        <v>-0.4</v>
      </c>
      <c r="AJ1440" s="9">
        <v>858889</v>
      </c>
      <c r="AK1440" t="s">
        <v>7338</v>
      </c>
      <c r="AL1440" t="s">
        <v>7339</v>
      </c>
      <c r="AM1440" t="s">
        <v>4246</v>
      </c>
      <c r="AN1440" t="s">
        <v>7340</v>
      </c>
    </row>
    <row r="1441" spans="1:40" x14ac:dyDescent="0.3">
      <c r="A1441" t="s">
        <v>1402</v>
      </c>
      <c r="B1441" t="s">
        <v>1404</v>
      </c>
      <c r="C1441" s="10">
        <v>704237</v>
      </c>
      <c r="D1441">
        <v>30</v>
      </c>
      <c r="E1441">
        <v>14</v>
      </c>
      <c r="F1441">
        <v>82</v>
      </c>
      <c r="G1441">
        <v>68</v>
      </c>
      <c r="H1441">
        <v>0</v>
      </c>
      <c r="I1441">
        <v>62.8</v>
      </c>
      <c r="J1441">
        <v>0</v>
      </c>
      <c r="K1441">
        <v>42.7</v>
      </c>
      <c r="L1441">
        <v>-1.1000000000000001</v>
      </c>
      <c r="M1441">
        <v>91.9</v>
      </c>
      <c r="N1441">
        <v>1.5</v>
      </c>
      <c r="O1441">
        <v>54.4</v>
      </c>
      <c r="P1441">
        <v>1</v>
      </c>
      <c r="U1441" t="s">
        <v>1402</v>
      </c>
      <c r="V1441">
        <f t="shared" si="221"/>
        <v>704237</v>
      </c>
      <c r="W1441" t="str">
        <f t="shared" si="222"/>
        <v>Holy Family School</v>
      </c>
      <c r="X1441" t="str">
        <f>VLOOKUP($C1441,$AJ$3:$AN$4906,3,FALSE)</f>
        <v>177 Oxford St</v>
      </c>
      <c r="Y1441" t="str">
        <f>VLOOKUP($C1441,$AJ$3:$AN$4906,4,FALSE)</f>
        <v>Woodstock</v>
      </c>
      <c r="Z1441" t="str">
        <f>VLOOKUP($C1441,$AJ$3:$AN$4906,5,FALSE)</f>
        <v>N4S6A8</v>
      </c>
      <c r="AA1441">
        <f t="shared" si="223"/>
        <v>62.8</v>
      </c>
      <c r="AB1441">
        <f t="shared" si="224"/>
        <v>0</v>
      </c>
      <c r="AC1441">
        <f t="shared" si="225"/>
        <v>42.7</v>
      </c>
      <c r="AD1441">
        <f t="shared" si="226"/>
        <v>-1.1000000000000001</v>
      </c>
      <c r="AE1441">
        <f t="shared" si="227"/>
        <v>91.9</v>
      </c>
      <c r="AF1441">
        <f t="shared" si="228"/>
        <v>1.5</v>
      </c>
      <c r="AG1441">
        <f t="shared" si="229"/>
        <v>54.4</v>
      </c>
      <c r="AH1441">
        <f t="shared" si="230"/>
        <v>1</v>
      </c>
      <c r="AJ1441" s="9">
        <v>684465</v>
      </c>
      <c r="AK1441" t="s">
        <v>7341</v>
      </c>
      <c r="AL1441" t="s">
        <v>7342</v>
      </c>
      <c r="AM1441" t="s">
        <v>4246</v>
      </c>
      <c r="AN1441" t="s">
        <v>7343</v>
      </c>
    </row>
    <row r="1442" spans="1:40" x14ac:dyDescent="0.3">
      <c r="A1442" t="s">
        <v>1402</v>
      </c>
      <c r="B1442" t="s">
        <v>1405</v>
      </c>
      <c r="C1442" s="10">
        <v>716294</v>
      </c>
      <c r="D1442">
        <v>17</v>
      </c>
      <c r="E1442">
        <v>31</v>
      </c>
      <c r="F1442">
        <v>65</v>
      </c>
      <c r="G1442">
        <v>67</v>
      </c>
      <c r="H1442">
        <v>0</v>
      </c>
      <c r="I1442">
        <v>43.8</v>
      </c>
      <c r="J1442">
        <v>-0.7</v>
      </c>
      <c r="K1442">
        <v>35.4</v>
      </c>
      <c r="L1442">
        <v>-0.7</v>
      </c>
      <c r="M1442">
        <v>61.2</v>
      </c>
      <c r="N1442">
        <v>-0.9</v>
      </c>
      <c r="O1442">
        <v>37.299999999999997</v>
      </c>
      <c r="P1442">
        <v>0.5</v>
      </c>
      <c r="U1442" t="s">
        <v>1402</v>
      </c>
      <c r="V1442">
        <f t="shared" si="221"/>
        <v>716294</v>
      </c>
      <c r="W1442" t="str">
        <f t="shared" si="222"/>
        <v>Holy Family Elementary School</v>
      </c>
      <c r="X1442" t="str">
        <f>VLOOKUP($C1442,$AJ$3:$AN$4906,3,FALSE)</f>
        <v>329 Hudson Dr</v>
      </c>
      <c r="Y1442" t="str">
        <f>VLOOKUP($C1442,$AJ$3:$AN$4906,4,FALSE)</f>
        <v>London</v>
      </c>
      <c r="Z1442" t="str">
        <f>VLOOKUP($C1442,$AJ$3:$AN$4906,5,FALSE)</f>
        <v>N5V1E4</v>
      </c>
      <c r="AA1442">
        <f t="shared" si="223"/>
        <v>43.8</v>
      </c>
      <c r="AB1442">
        <f t="shared" si="224"/>
        <v>-0.7</v>
      </c>
      <c r="AC1442">
        <f t="shared" si="225"/>
        <v>35.4</v>
      </c>
      <c r="AD1442">
        <f t="shared" si="226"/>
        <v>-0.7</v>
      </c>
      <c r="AE1442">
        <f t="shared" si="227"/>
        <v>61.2</v>
      </c>
      <c r="AF1442">
        <f t="shared" si="228"/>
        <v>-0.9</v>
      </c>
      <c r="AG1442">
        <f t="shared" si="229"/>
        <v>37.299999999999997</v>
      </c>
      <c r="AH1442">
        <f t="shared" si="230"/>
        <v>0.5</v>
      </c>
      <c r="AJ1442" s="9">
        <v>779</v>
      </c>
      <c r="AK1442" t="s">
        <v>7344</v>
      </c>
      <c r="AL1442" t="s">
        <v>7345</v>
      </c>
      <c r="AM1442" t="s">
        <v>4246</v>
      </c>
      <c r="AN1442" t="s">
        <v>7346</v>
      </c>
    </row>
    <row r="1443" spans="1:40" x14ac:dyDescent="0.3">
      <c r="A1443" t="s">
        <v>1402</v>
      </c>
      <c r="B1443" t="s">
        <v>837</v>
      </c>
      <c r="C1443" s="10">
        <v>718874</v>
      </c>
      <c r="D1443">
        <v>24</v>
      </c>
      <c r="E1443">
        <v>27</v>
      </c>
      <c r="F1443">
        <v>63</v>
      </c>
      <c r="G1443">
        <v>56</v>
      </c>
      <c r="H1443">
        <v>0</v>
      </c>
      <c r="I1443">
        <v>38.9</v>
      </c>
      <c r="J1443">
        <v>-1.1000000000000001</v>
      </c>
      <c r="K1443">
        <v>30.2</v>
      </c>
      <c r="L1443">
        <v>-1.2</v>
      </c>
      <c r="M1443">
        <v>55.4</v>
      </c>
      <c r="N1443">
        <v>-1.6</v>
      </c>
      <c r="O1443">
        <v>12.5</v>
      </c>
      <c r="P1443">
        <v>-1.7</v>
      </c>
      <c r="U1443" t="s">
        <v>1402</v>
      </c>
      <c r="V1443">
        <f t="shared" si="221"/>
        <v>718874</v>
      </c>
      <c r="W1443" t="str">
        <f t="shared" si="222"/>
        <v>Holy Rosary Separate School</v>
      </c>
      <c r="X1443" t="str">
        <f>VLOOKUP($C1443,$AJ$3:$AN$4906,3,FALSE)</f>
        <v>268 Herkimer St</v>
      </c>
      <c r="Y1443" t="str">
        <f>VLOOKUP($C1443,$AJ$3:$AN$4906,4,FALSE)</f>
        <v>London</v>
      </c>
      <c r="Z1443" t="str">
        <f>VLOOKUP($C1443,$AJ$3:$AN$4906,5,FALSE)</f>
        <v>N6C4S4</v>
      </c>
      <c r="AA1443">
        <f t="shared" si="223"/>
        <v>38.9</v>
      </c>
      <c r="AB1443">
        <f t="shared" si="224"/>
        <v>-1.1000000000000001</v>
      </c>
      <c r="AC1443">
        <f t="shared" si="225"/>
        <v>30.2</v>
      </c>
      <c r="AD1443">
        <f t="shared" si="226"/>
        <v>-1.2</v>
      </c>
      <c r="AE1443">
        <f t="shared" si="227"/>
        <v>55.4</v>
      </c>
      <c r="AF1443">
        <f t="shared" si="228"/>
        <v>-1.6</v>
      </c>
      <c r="AG1443">
        <f t="shared" si="229"/>
        <v>12.5</v>
      </c>
      <c r="AH1443">
        <f t="shared" si="230"/>
        <v>-1.7</v>
      </c>
      <c r="AJ1443" s="9">
        <v>913715</v>
      </c>
      <c r="AK1443" t="s">
        <v>7347</v>
      </c>
      <c r="AL1443" t="s">
        <v>7348</v>
      </c>
      <c r="AM1443" t="s">
        <v>4246</v>
      </c>
      <c r="AN1443" t="s">
        <v>7349</v>
      </c>
    </row>
    <row r="1444" spans="1:40" x14ac:dyDescent="0.3">
      <c r="A1444" t="s">
        <v>1402</v>
      </c>
      <c r="B1444" t="s">
        <v>1406</v>
      </c>
      <c r="C1444" s="10">
        <v>732346</v>
      </c>
      <c r="D1444">
        <v>20</v>
      </c>
      <c r="E1444">
        <v>16</v>
      </c>
      <c r="G1444">
        <v>129</v>
      </c>
      <c r="H1444">
        <v>0</v>
      </c>
      <c r="M1444">
        <v>76.7</v>
      </c>
      <c r="N1444">
        <v>0.2</v>
      </c>
      <c r="O1444">
        <v>37.200000000000003</v>
      </c>
      <c r="P1444">
        <v>0.1</v>
      </c>
      <c r="U1444" t="s">
        <v>1402</v>
      </c>
      <c r="V1444">
        <f t="shared" si="221"/>
        <v>732346</v>
      </c>
      <c r="W1444" t="str">
        <f t="shared" si="222"/>
        <v>Monsignor J H O'Neil School</v>
      </c>
      <c r="X1444" t="str">
        <f>VLOOKUP($C1444,$AJ$3:$AN$4906,3,FALSE)</f>
        <v>250 Quarterline Rd</v>
      </c>
      <c r="Y1444" t="str">
        <f>VLOOKUP($C1444,$AJ$3:$AN$4906,4,FALSE)</f>
        <v>Tillsonburg</v>
      </c>
      <c r="Z1444" t="str">
        <f>VLOOKUP($C1444,$AJ$3:$AN$4906,5,FALSE)</f>
        <v>N4G4G8</v>
      </c>
      <c r="AA1444">
        <f t="shared" si="223"/>
        <v>0</v>
      </c>
      <c r="AB1444">
        <f t="shared" si="224"/>
        <v>0</v>
      </c>
      <c r="AC1444">
        <f t="shared" si="225"/>
        <v>0</v>
      </c>
      <c r="AD1444">
        <f t="shared" si="226"/>
        <v>0</v>
      </c>
      <c r="AE1444">
        <f t="shared" si="227"/>
        <v>76.7</v>
      </c>
      <c r="AF1444">
        <f t="shared" si="228"/>
        <v>0.2</v>
      </c>
      <c r="AG1444">
        <f t="shared" si="229"/>
        <v>37.200000000000003</v>
      </c>
      <c r="AH1444">
        <f t="shared" si="230"/>
        <v>0.1</v>
      </c>
      <c r="AJ1444" s="9">
        <v>890332</v>
      </c>
      <c r="AK1444" t="s">
        <v>7350</v>
      </c>
      <c r="AL1444" t="s">
        <v>7351</v>
      </c>
      <c r="AM1444" t="s">
        <v>7299</v>
      </c>
      <c r="AN1444" t="s">
        <v>7352</v>
      </c>
    </row>
    <row r="1445" spans="1:40" x14ac:dyDescent="0.3">
      <c r="A1445" t="s">
        <v>1402</v>
      </c>
      <c r="B1445" t="s">
        <v>1407</v>
      </c>
      <c r="C1445" s="10">
        <v>868698</v>
      </c>
      <c r="D1445">
        <v>26</v>
      </c>
      <c r="E1445">
        <v>21</v>
      </c>
      <c r="F1445">
        <v>122</v>
      </c>
      <c r="G1445">
        <v>121</v>
      </c>
      <c r="H1445">
        <v>0</v>
      </c>
      <c r="I1445">
        <v>54.9</v>
      </c>
      <c r="J1445">
        <v>-0.3</v>
      </c>
      <c r="K1445">
        <v>47.5</v>
      </c>
      <c r="L1445">
        <v>-0.3</v>
      </c>
      <c r="M1445">
        <v>77.3</v>
      </c>
      <c r="N1445">
        <v>0.3</v>
      </c>
      <c r="O1445">
        <v>36.4</v>
      </c>
      <c r="P1445">
        <v>-0.1</v>
      </c>
      <c r="U1445" t="s">
        <v>1402</v>
      </c>
      <c r="V1445">
        <f t="shared" si="221"/>
        <v>868698</v>
      </c>
      <c r="W1445" t="str">
        <f t="shared" si="222"/>
        <v>Monsignor Morrison Separate School</v>
      </c>
      <c r="X1445" t="str">
        <f>VLOOKUP($C1445,$AJ$3:$AN$4906,3,FALSE)</f>
        <v>10 South Edgeware Drive</v>
      </c>
      <c r="Y1445" t="str">
        <f>VLOOKUP($C1445,$AJ$3:$AN$4906,4,FALSE)</f>
        <v>St Thomas</v>
      </c>
      <c r="Z1445" t="str">
        <f>VLOOKUP($C1445,$AJ$3:$AN$4906,5,FALSE)</f>
        <v>N5P2H2</v>
      </c>
      <c r="AA1445">
        <f t="shared" si="223"/>
        <v>54.9</v>
      </c>
      <c r="AB1445">
        <f t="shared" si="224"/>
        <v>-0.3</v>
      </c>
      <c r="AC1445">
        <f t="shared" si="225"/>
        <v>47.5</v>
      </c>
      <c r="AD1445">
        <f t="shared" si="226"/>
        <v>-0.3</v>
      </c>
      <c r="AE1445">
        <f t="shared" si="227"/>
        <v>77.3</v>
      </c>
      <c r="AF1445">
        <f t="shared" si="228"/>
        <v>0.3</v>
      </c>
      <c r="AG1445">
        <f t="shared" si="229"/>
        <v>36.4</v>
      </c>
      <c r="AH1445">
        <f t="shared" si="230"/>
        <v>-0.1</v>
      </c>
      <c r="AJ1445" s="9">
        <v>6777</v>
      </c>
      <c r="AK1445" t="s">
        <v>7353</v>
      </c>
      <c r="AL1445" t="s">
        <v>7354</v>
      </c>
      <c r="AM1445" t="s">
        <v>4314</v>
      </c>
      <c r="AN1445" t="s">
        <v>7355</v>
      </c>
    </row>
    <row r="1446" spans="1:40" x14ac:dyDescent="0.3">
      <c r="A1446" t="s">
        <v>1402</v>
      </c>
      <c r="B1446" t="s">
        <v>146</v>
      </c>
      <c r="C1446" s="10">
        <v>737593</v>
      </c>
      <c r="D1446">
        <v>59</v>
      </c>
      <c r="E1446">
        <v>16</v>
      </c>
      <c r="F1446">
        <v>77</v>
      </c>
      <c r="G1446">
        <v>105</v>
      </c>
      <c r="H1446">
        <v>0</v>
      </c>
      <c r="I1446">
        <v>68.8</v>
      </c>
      <c r="J1446">
        <v>0.2</v>
      </c>
      <c r="K1446">
        <v>61</v>
      </c>
      <c r="L1446">
        <v>-0.1</v>
      </c>
      <c r="M1446">
        <v>86.2</v>
      </c>
      <c r="N1446">
        <v>0.6</v>
      </c>
      <c r="O1446">
        <v>48.6</v>
      </c>
      <c r="P1446">
        <v>-0.3</v>
      </c>
      <c r="U1446" t="s">
        <v>1402</v>
      </c>
      <c r="V1446">
        <f t="shared" si="221"/>
        <v>737593</v>
      </c>
      <c r="W1446" t="str">
        <f t="shared" si="222"/>
        <v>Notre Dame Separate School</v>
      </c>
      <c r="X1446" t="str">
        <f>VLOOKUP($C1446,$AJ$3:$AN$4906,3,FALSE)</f>
        <v>767 Valetta St</v>
      </c>
      <c r="Y1446" t="str">
        <f>VLOOKUP($C1446,$AJ$3:$AN$4906,4,FALSE)</f>
        <v>London</v>
      </c>
      <c r="Z1446" t="str">
        <f>VLOOKUP($C1446,$AJ$3:$AN$4906,5,FALSE)</f>
        <v>N6H4N1</v>
      </c>
      <c r="AA1446">
        <f t="shared" si="223"/>
        <v>68.8</v>
      </c>
      <c r="AB1446">
        <f t="shared" si="224"/>
        <v>0.2</v>
      </c>
      <c r="AC1446">
        <f t="shared" si="225"/>
        <v>61</v>
      </c>
      <c r="AD1446">
        <f t="shared" si="226"/>
        <v>-0.1</v>
      </c>
      <c r="AE1446">
        <f t="shared" si="227"/>
        <v>86.2</v>
      </c>
      <c r="AF1446">
        <f t="shared" si="228"/>
        <v>0.6</v>
      </c>
      <c r="AG1446">
        <f t="shared" si="229"/>
        <v>48.6</v>
      </c>
      <c r="AH1446">
        <f t="shared" si="230"/>
        <v>-0.3</v>
      </c>
      <c r="AJ1446" s="9">
        <v>890987</v>
      </c>
      <c r="AK1446" t="s">
        <v>7356</v>
      </c>
      <c r="AL1446" t="s">
        <v>7357</v>
      </c>
      <c r="AM1446" t="s">
        <v>4314</v>
      </c>
      <c r="AN1446" t="s">
        <v>7355</v>
      </c>
    </row>
    <row r="1447" spans="1:40" x14ac:dyDescent="0.3">
      <c r="A1447" t="s">
        <v>1402</v>
      </c>
      <c r="B1447" t="s">
        <v>1408</v>
      </c>
      <c r="C1447" s="10">
        <v>741884</v>
      </c>
      <c r="D1447">
        <v>29</v>
      </c>
      <c r="E1447">
        <v>14</v>
      </c>
      <c r="F1447">
        <v>102</v>
      </c>
      <c r="G1447">
        <v>96</v>
      </c>
      <c r="H1447">
        <v>0</v>
      </c>
      <c r="I1447">
        <v>61.8</v>
      </c>
      <c r="J1447">
        <v>-0.1</v>
      </c>
      <c r="K1447">
        <v>61.8</v>
      </c>
      <c r="L1447">
        <v>0.4</v>
      </c>
      <c r="M1447">
        <v>76.599999999999994</v>
      </c>
      <c r="N1447">
        <v>-0.2</v>
      </c>
      <c r="O1447">
        <v>44.8</v>
      </c>
      <c r="P1447">
        <v>0.2</v>
      </c>
      <c r="U1447" t="s">
        <v>1402</v>
      </c>
      <c r="V1447">
        <f t="shared" si="221"/>
        <v>741884</v>
      </c>
      <c r="W1447" t="str">
        <f t="shared" si="222"/>
        <v>Our Lady Immaculate School</v>
      </c>
      <c r="X1447" t="str">
        <f>VLOOKUP($C1447,$AJ$3:$AN$4906,3,FALSE)</f>
        <v>75 Head St N</v>
      </c>
      <c r="Y1447" t="str">
        <f>VLOOKUP($C1447,$AJ$3:$AN$4906,4,FALSE)</f>
        <v>Strathroy</v>
      </c>
      <c r="Z1447" t="str">
        <f>VLOOKUP($C1447,$AJ$3:$AN$4906,5,FALSE)</f>
        <v>N7G2J6</v>
      </c>
      <c r="AA1447">
        <f t="shared" si="223"/>
        <v>61.8</v>
      </c>
      <c r="AB1447">
        <f t="shared" si="224"/>
        <v>-0.1</v>
      </c>
      <c r="AC1447">
        <f t="shared" si="225"/>
        <v>61.8</v>
      </c>
      <c r="AD1447">
        <f t="shared" si="226"/>
        <v>0.4</v>
      </c>
      <c r="AE1447">
        <f t="shared" si="227"/>
        <v>76.599999999999994</v>
      </c>
      <c r="AF1447">
        <f t="shared" si="228"/>
        <v>-0.2</v>
      </c>
      <c r="AG1447">
        <f t="shared" si="229"/>
        <v>44.8</v>
      </c>
      <c r="AH1447">
        <f t="shared" si="230"/>
        <v>0.2</v>
      </c>
      <c r="AJ1447" s="9">
        <v>33680</v>
      </c>
      <c r="AK1447" t="s">
        <v>873</v>
      </c>
      <c r="AL1447" t="s">
        <v>7358</v>
      </c>
      <c r="AM1447" t="s">
        <v>7211</v>
      </c>
      <c r="AN1447" t="s">
        <v>7359</v>
      </c>
    </row>
    <row r="1448" spans="1:40" x14ac:dyDescent="0.3">
      <c r="A1448" t="s">
        <v>1402</v>
      </c>
      <c r="B1448" t="s">
        <v>1111</v>
      </c>
      <c r="C1448" s="10">
        <v>745138</v>
      </c>
      <c r="D1448">
        <v>47</v>
      </c>
      <c r="E1448">
        <v>11</v>
      </c>
      <c r="F1448">
        <v>168</v>
      </c>
      <c r="G1448">
        <v>125</v>
      </c>
      <c r="H1448">
        <v>0</v>
      </c>
      <c r="I1448">
        <v>74.400000000000006</v>
      </c>
      <c r="J1448">
        <v>0.2</v>
      </c>
      <c r="K1448">
        <v>67.900000000000006</v>
      </c>
      <c r="L1448">
        <v>0.1</v>
      </c>
      <c r="M1448">
        <v>90.4</v>
      </c>
      <c r="N1448">
        <v>0.6</v>
      </c>
      <c r="O1448">
        <v>65.599999999999994</v>
      </c>
      <c r="P1448">
        <v>1</v>
      </c>
      <c r="U1448" t="s">
        <v>1402</v>
      </c>
      <c r="V1448">
        <f t="shared" si="221"/>
        <v>745138</v>
      </c>
      <c r="W1448" t="str">
        <f t="shared" si="222"/>
        <v>Our Lady of Lourdes Separate School</v>
      </c>
      <c r="X1448" t="str">
        <f>VLOOKUP($C1448,$AJ$3:$AN$4906,3,FALSE)</f>
        <v>103 Wellington St</v>
      </c>
      <c r="Y1448" t="str">
        <f>VLOOKUP($C1448,$AJ$3:$AN$4906,4,FALSE)</f>
        <v>Delaware</v>
      </c>
      <c r="Z1448" t="str">
        <f>VLOOKUP($C1448,$AJ$3:$AN$4906,5,FALSE)</f>
        <v>N0L1E0</v>
      </c>
      <c r="AA1448">
        <f t="shared" si="223"/>
        <v>74.400000000000006</v>
      </c>
      <c r="AB1448">
        <f t="shared" si="224"/>
        <v>0.2</v>
      </c>
      <c r="AC1448">
        <f t="shared" si="225"/>
        <v>67.900000000000006</v>
      </c>
      <c r="AD1448">
        <f t="shared" si="226"/>
        <v>0.1</v>
      </c>
      <c r="AE1448">
        <f t="shared" si="227"/>
        <v>90.4</v>
      </c>
      <c r="AF1448">
        <f t="shared" si="228"/>
        <v>0.6</v>
      </c>
      <c r="AG1448">
        <f t="shared" si="229"/>
        <v>65.599999999999994</v>
      </c>
      <c r="AH1448">
        <f t="shared" si="230"/>
        <v>1</v>
      </c>
      <c r="AJ1448" s="9">
        <v>344051</v>
      </c>
      <c r="AK1448" t="s">
        <v>874</v>
      </c>
      <c r="AL1448" t="s">
        <v>7360</v>
      </c>
      <c r="AM1448" t="s">
        <v>4314</v>
      </c>
      <c r="AN1448" t="s">
        <v>7361</v>
      </c>
    </row>
    <row r="1449" spans="1:40" x14ac:dyDescent="0.3">
      <c r="A1449" t="s">
        <v>1402</v>
      </c>
      <c r="B1449" t="s">
        <v>57</v>
      </c>
      <c r="C1449" s="10">
        <v>757225</v>
      </c>
      <c r="D1449">
        <v>20</v>
      </c>
      <c r="E1449">
        <v>5</v>
      </c>
      <c r="G1449">
        <v>11</v>
      </c>
      <c r="H1449">
        <v>0</v>
      </c>
      <c r="O1449">
        <v>45.5</v>
      </c>
      <c r="U1449" t="s">
        <v>1402</v>
      </c>
      <c r="V1449">
        <f t="shared" si="221"/>
        <v>757225</v>
      </c>
      <c r="W1449" t="str">
        <f t="shared" si="222"/>
        <v>Sacred Heart Separate School</v>
      </c>
      <c r="X1449" t="str">
        <f>VLOOKUP($C1449,$AJ$3:$AN$4906,3,FALSE)</f>
        <v>148 Ann St</v>
      </c>
      <c r="Y1449" t="str">
        <f>VLOOKUP($C1449,$AJ$3:$AN$4906,4,FALSE)</f>
        <v>Parkhill</v>
      </c>
      <c r="Z1449" t="str">
        <f>VLOOKUP($C1449,$AJ$3:$AN$4906,5,FALSE)</f>
        <v>N0M2K0</v>
      </c>
      <c r="AA1449">
        <f t="shared" si="223"/>
        <v>0</v>
      </c>
      <c r="AB1449">
        <f t="shared" si="224"/>
        <v>0</v>
      </c>
      <c r="AC1449">
        <f t="shared" si="225"/>
        <v>0</v>
      </c>
      <c r="AD1449">
        <f t="shared" si="226"/>
        <v>0</v>
      </c>
      <c r="AE1449">
        <f t="shared" si="227"/>
        <v>0</v>
      </c>
      <c r="AF1449">
        <f t="shared" si="228"/>
        <v>0</v>
      </c>
      <c r="AG1449">
        <f t="shared" si="229"/>
        <v>45.5</v>
      </c>
      <c r="AH1449">
        <f t="shared" si="230"/>
        <v>0</v>
      </c>
      <c r="AJ1449" s="9">
        <v>251664</v>
      </c>
      <c r="AK1449" t="s">
        <v>7362</v>
      </c>
      <c r="AL1449" t="s">
        <v>7363</v>
      </c>
      <c r="AM1449" t="s">
        <v>4230</v>
      </c>
      <c r="AN1449" t="s">
        <v>7364</v>
      </c>
    </row>
    <row r="1450" spans="1:40" x14ac:dyDescent="0.3">
      <c r="A1450" t="s">
        <v>1402</v>
      </c>
      <c r="B1450" t="s">
        <v>1409</v>
      </c>
      <c r="C1450" s="10">
        <v>762814</v>
      </c>
      <c r="D1450">
        <v>30</v>
      </c>
      <c r="E1450">
        <v>25</v>
      </c>
      <c r="F1450">
        <v>173</v>
      </c>
      <c r="G1450">
        <v>161</v>
      </c>
      <c r="H1450">
        <v>0</v>
      </c>
      <c r="I1450">
        <v>49.1</v>
      </c>
      <c r="J1450">
        <v>-0.3</v>
      </c>
      <c r="K1450">
        <v>41</v>
      </c>
      <c r="L1450">
        <v>-0.3</v>
      </c>
      <c r="M1450">
        <v>76.7</v>
      </c>
      <c r="N1450">
        <v>0.7</v>
      </c>
      <c r="O1450">
        <v>28</v>
      </c>
      <c r="P1450">
        <v>-0.7</v>
      </c>
      <c r="U1450" t="s">
        <v>1402</v>
      </c>
      <c r="V1450">
        <f t="shared" si="221"/>
        <v>762814</v>
      </c>
      <c r="W1450" t="str">
        <f t="shared" si="222"/>
        <v>Sir Arthur Carty Separate School</v>
      </c>
      <c r="X1450" t="str">
        <f>VLOOKUP($C1450,$AJ$3:$AN$4906,3,FALSE)</f>
        <v>1655 Ernest Ave</v>
      </c>
      <c r="Y1450" t="str">
        <f>VLOOKUP($C1450,$AJ$3:$AN$4906,4,FALSE)</f>
        <v>London</v>
      </c>
      <c r="Z1450" t="str">
        <f>VLOOKUP($C1450,$AJ$3:$AN$4906,5,FALSE)</f>
        <v>N6E2S3</v>
      </c>
      <c r="AA1450">
        <f t="shared" si="223"/>
        <v>49.1</v>
      </c>
      <c r="AB1450">
        <f t="shared" si="224"/>
        <v>-0.3</v>
      </c>
      <c r="AC1450">
        <f t="shared" si="225"/>
        <v>41</v>
      </c>
      <c r="AD1450">
        <f t="shared" si="226"/>
        <v>-0.3</v>
      </c>
      <c r="AE1450">
        <f t="shared" si="227"/>
        <v>76.7</v>
      </c>
      <c r="AF1450">
        <f t="shared" si="228"/>
        <v>0.7</v>
      </c>
      <c r="AG1450">
        <f t="shared" si="229"/>
        <v>28</v>
      </c>
      <c r="AH1450">
        <f t="shared" si="230"/>
        <v>-0.7</v>
      </c>
      <c r="AJ1450" s="9">
        <v>124887</v>
      </c>
      <c r="AK1450" t="s">
        <v>876</v>
      </c>
      <c r="AL1450" t="s">
        <v>7365</v>
      </c>
      <c r="AM1450" t="s">
        <v>4230</v>
      </c>
      <c r="AN1450" t="s">
        <v>7366</v>
      </c>
    </row>
    <row r="1451" spans="1:40" x14ac:dyDescent="0.3">
      <c r="A1451" t="s">
        <v>1402</v>
      </c>
      <c r="B1451" t="s">
        <v>1410</v>
      </c>
      <c r="C1451" s="10">
        <v>772615</v>
      </c>
      <c r="D1451">
        <v>38</v>
      </c>
      <c r="E1451">
        <v>22</v>
      </c>
      <c r="F1451">
        <v>136</v>
      </c>
      <c r="G1451">
        <v>167</v>
      </c>
      <c r="H1451">
        <v>0</v>
      </c>
      <c r="I1451">
        <v>72.099999999999994</v>
      </c>
      <c r="J1451">
        <v>1</v>
      </c>
      <c r="K1451">
        <v>61</v>
      </c>
      <c r="L1451">
        <v>0.7</v>
      </c>
      <c r="M1451">
        <v>82.6</v>
      </c>
      <c r="N1451">
        <v>0.8</v>
      </c>
      <c r="O1451">
        <v>40.700000000000003</v>
      </c>
      <c r="P1451">
        <v>-0.1</v>
      </c>
      <c r="U1451" t="s">
        <v>1402</v>
      </c>
      <c r="V1451">
        <f t="shared" si="221"/>
        <v>772615</v>
      </c>
      <c r="W1451" t="str">
        <f t="shared" si="222"/>
        <v>St Anthony Catholic French Immersion School</v>
      </c>
      <c r="X1451" t="str">
        <f>VLOOKUP($C1451,$AJ$3:$AN$4906,3,FALSE)</f>
        <v>1380 Ernest Ave</v>
      </c>
      <c r="Y1451" t="str">
        <f>VLOOKUP($C1451,$AJ$3:$AN$4906,4,FALSE)</f>
        <v>London</v>
      </c>
      <c r="Z1451" t="str">
        <f>VLOOKUP($C1451,$AJ$3:$AN$4906,5,FALSE)</f>
        <v>N6E2H8</v>
      </c>
      <c r="AA1451">
        <f t="shared" si="223"/>
        <v>72.099999999999994</v>
      </c>
      <c r="AB1451">
        <f t="shared" si="224"/>
        <v>1</v>
      </c>
      <c r="AC1451">
        <f t="shared" si="225"/>
        <v>61</v>
      </c>
      <c r="AD1451">
        <f t="shared" si="226"/>
        <v>0.7</v>
      </c>
      <c r="AE1451">
        <f t="shared" si="227"/>
        <v>82.6</v>
      </c>
      <c r="AF1451">
        <f t="shared" si="228"/>
        <v>0.8</v>
      </c>
      <c r="AG1451">
        <f t="shared" si="229"/>
        <v>40.700000000000003</v>
      </c>
      <c r="AH1451">
        <f t="shared" si="230"/>
        <v>-0.1</v>
      </c>
      <c r="AJ1451" s="9">
        <v>59501</v>
      </c>
      <c r="AK1451" t="s">
        <v>7367</v>
      </c>
      <c r="AL1451" t="s">
        <v>7368</v>
      </c>
      <c r="AM1451" t="s">
        <v>4314</v>
      </c>
      <c r="AN1451" t="s">
        <v>7369</v>
      </c>
    </row>
    <row r="1452" spans="1:40" x14ac:dyDescent="0.3">
      <c r="A1452" t="s">
        <v>1402</v>
      </c>
      <c r="B1452" t="s">
        <v>587</v>
      </c>
      <c r="C1452" s="10">
        <v>777633</v>
      </c>
      <c r="D1452">
        <v>16</v>
      </c>
      <c r="E1452">
        <v>25</v>
      </c>
      <c r="F1452">
        <v>89</v>
      </c>
      <c r="G1452">
        <v>72</v>
      </c>
      <c r="H1452">
        <v>0</v>
      </c>
      <c r="I1452">
        <v>41.6</v>
      </c>
      <c r="J1452">
        <v>-0.9</v>
      </c>
      <c r="K1452">
        <v>29.2</v>
      </c>
      <c r="L1452">
        <v>-1.3</v>
      </c>
      <c r="M1452">
        <v>38.9</v>
      </c>
      <c r="N1452">
        <v>-3.4</v>
      </c>
      <c r="O1452">
        <v>8.3000000000000007</v>
      </c>
      <c r="P1452">
        <v>-1.8</v>
      </c>
      <c r="U1452" t="s">
        <v>1402</v>
      </c>
      <c r="V1452">
        <f t="shared" si="221"/>
        <v>777633</v>
      </c>
      <c r="W1452" t="str">
        <f t="shared" si="222"/>
        <v>St Bernadette Separate School</v>
      </c>
      <c r="X1452" t="str">
        <f>VLOOKUP($C1452,$AJ$3:$AN$4906,3,FALSE)</f>
        <v>155 Tweedsmuir Ave</v>
      </c>
      <c r="Y1452" t="str">
        <f>VLOOKUP($C1452,$AJ$3:$AN$4906,4,FALSE)</f>
        <v>London</v>
      </c>
      <c r="Z1452" t="str">
        <f>VLOOKUP($C1452,$AJ$3:$AN$4906,5,FALSE)</f>
        <v>N5W1K9</v>
      </c>
      <c r="AA1452">
        <f t="shared" si="223"/>
        <v>41.6</v>
      </c>
      <c r="AB1452">
        <f t="shared" si="224"/>
        <v>-0.9</v>
      </c>
      <c r="AC1452">
        <f t="shared" si="225"/>
        <v>29.2</v>
      </c>
      <c r="AD1452">
        <f t="shared" si="226"/>
        <v>-1.3</v>
      </c>
      <c r="AE1452">
        <f t="shared" si="227"/>
        <v>38.9</v>
      </c>
      <c r="AF1452">
        <f t="shared" si="228"/>
        <v>-3.4</v>
      </c>
      <c r="AG1452">
        <f t="shared" si="229"/>
        <v>8.3000000000000007</v>
      </c>
      <c r="AH1452">
        <f t="shared" si="230"/>
        <v>-1.8</v>
      </c>
      <c r="AJ1452" s="9">
        <v>66249</v>
      </c>
      <c r="AK1452" t="s">
        <v>7370</v>
      </c>
      <c r="AL1452" t="s">
        <v>7371</v>
      </c>
      <c r="AM1452" t="s">
        <v>4246</v>
      </c>
      <c r="AN1452" t="s">
        <v>7372</v>
      </c>
    </row>
    <row r="1453" spans="1:40" x14ac:dyDescent="0.3">
      <c r="A1453" t="s">
        <v>1402</v>
      </c>
      <c r="B1453" t="s">
        <v>1411</v>
      </c>
      <c r="C1453" s="10">
        <v>781266</v>
      </c>
      <c r="D1453">
        <v>72</v>
      </c>
      <c r="E1453">
        <v>12</v>
      </c>
      <c r="F1453">
        <v>286</v>
      </c>
      <c r="G1453">
        <v>267</v>
      </c>
      <c r="H1453">
        <v>0</v>
      </c>
      <c r="I1453">
        <v>78.7</v>
      </c>
      <c r="J1453">
        <v>0.4</v>
      </c>
      <c r="K1453">
        <v>69.2</v>
      </c>
      <c r="L1453">
        <v>0</v>
      </c>
      <c r="M1453">
        <v>84.6</v>
      </c>
      <c r="N1453">
        <v>-0.3</v>
      </c>
      <c r="O1453">
        <v>58.1</v>
      </c>
      <c r="P1453">
        <v>-0.2</v>
      </c>
      <c r="U1453" t="s">
        <v>1402</v>
      </c>
      <c r="V1453">
        <f t="shared" si="221"/>
        <v>781266</v>
      </c>
      <c r="W1453" t="str">
        <f t="shared" si="222"/>
        <v>St Catherine of Siena Elementary School</v>
      </c>
      <c r="X1453" t="str">
        <f>VLOOKUP($C1453,$AJ$3:$AN$4906,3,FALSE)</f>
        <v>2140 Quarrier Rd</v>
      </c>
      <c r="Y1453" t="str">
        <f>VLOOKUP($C1453,$AJ$3:$AN$4906,4,FALSE)</f>
        <v>London</v>
      </c>
      <c r="Z1453" t="str">
        <f>VLOOKUP($C1453,$AJ$3:$AN$4906,5,FALSE)</f>
        <v>N6G5L4</v>
      </c>
      <c r="AA1453">
        <f t="shared" si="223"/>
        <v>78.7</v>
      </c>
      <c r="AB1453">
        <f t="shared" si="224"/>
        <v>0.4</v>
      </c>
      <c r="AC1453">
        <f t="shared" si="225"/>
        <v>69.2</v>
      </c>
      <c r="AD1453">
        <f t="shared" si="226"/>
        <v>0</v>
      </c>
      <c r="AE1453">
        <f t="shared" si="227"/>
        <v>84.6</v>
      </c>
      <c r="AF1453">
        <f t="shared" si="228"/>
        <v>-0.3</v>
      </c>
      <c r="AG1453">
        <f t="shared" si="229"/>
        <v>58.1</v>
      </c>
      <c r="AH1453">
        <f t="shared" si="230"/>
        <v>-0.2</v>
      </c>
      <c r="AJ1453" s="9">
        <v>66761</v>
      </c>
      <c r="AK1453" t="s">
        <v>7373</v>
      </c>
      <c r="AL1453" t="s">
        <v>7374</v>
      </c>
      <c r="AM1453" t="s">
        <v>7375</v>
      </c>
      <c r="AN1453" t="s">
        <v>7376</v>
      </c>
    </row>
    <row r="1454" spans="1:40" x14ac:dyDescent="0.3">
      <c r="A1454" t="s">
        <v>1402</v>
      </c>
      <c r="B1454" t="s">
        <v>1412</v>
      </c>
      <c r="C1454" s="10">
        <v>782440</v>
      </c>
      <c r="D1454">
        <v>24</v>
      </c>
      <c r="E1454">
        <v>14</v>
      </c>
      <c r="F1454">
        <v>13</v>
      </c>
      <c r="G1454">
        <v>41</v>
      </c>
      <c r="H1454">
        <v>0</v>
      </c>
      <c r="K1454">
        <v>53.8</v>
      </c>
      <c r="M1454">
        <v>81.7</v>
      </c>
      <c r="N1454">
        <v>0.5</v>
      </c>
      <c r="O1454">
        <v>56.1</v>
      </c>
      <c r="P1454">
        <v>1.3</v>
      </c>
      <c r="U1454" t="s">
        <v>1402</v>
      </c>
      <c r="V1454">
        <f t="shared" si="221"/>
        <v>782440</v>
      </c>
      <c r="W1454" t="str">
        <f t="shared" si="222"/>
        <v>St Charles Separate School</v>
      </c>
      <c r="X1454" t="str">
        <f>VLOOKUP($C1454,$AJ$3:$AN$4906,3,FALSE)</f>
        <v>257 Elizabeth St</v>
      </c>
      <c r="Y1454" t="str">
        <f>VLOOKUP($C1454,$AJ$3:$AN$4906,4,FALSE)</f>
        <v>Glencoe</v>
      </c>
      <c r="Z1454" t="str">
        <f>VLOOKUP($C1454,$AJ$3:$AN$4906,5,FALSE)</f>
        <v>N0L1M0</v>
      </c>
      <c r="AA1454">
        <f t="shared" si="223"/>
        <v>0</v>
      </c>
      <c r="AB1454">
        <f t="shared" si="224"/>
        <v>0</v>
      </c>
      <c r="AC1454">
        <f t="shared" si="225"/>
        <v>53.8</v>
      </c>
      <c r="AD1454">
        <f t="shared" si="226"/>
        <v>0</v>
      </c>
      <c r="AE1454">
        <f t="shared" si="227"/>
        <v>81.7</v>
      </c>
      <c r="AF1454">
        <f t="shared" si="228"/>
        <v>0.5</v>
      </c>
      <c r="AG1454">
        <f t="shared" si="229"/>
        <v>56.1</v>
      </c>
      <c r="AH1454">
        <f t="shared" si="230"/>
        <v>1.3</v>
      </c>
      <c r="AJ1454" s="9">
        <v>58360</v>
      </c>
      <c r="AK1454" t="s">
        <v>7377</v>
      </c>
      <c r="AL1454" t="s">
        <v>7378</v>
      </c>
      <c r="AM1454" t="s">
        <v>4314</v>
      </c>
      <c r="AN1454" t="s">
        <v>7379</v>
      </c>
    </row>
    <row r="1455" spans="1:40" x14ac:dyDescent="0.3">
      <c r="A1455" t="s">
        <v>1402</v>
      </c>
      <c r="B1455" t="s">
        <v>1413</v>
      </c>
      <c r="C1455" s="10">
        <v>785911</v>
      </c>
      <c r="D1455">
        <v>43</v>
      </c>
      <c r="E1455">
        <v>11</v>
      </c>
      <c r="F1455">
        <v>77</v>
      </c>
      <c r="G1455">
        <v>79</v>
      </c>
      <c r="H1455">
        <v>0</v>
      </c>
      <c r="I1455">
        <v>69.5</v>
      </c>
      <c r="J1455">
        <v>0.1</v>
      </c>
      <c r="K1455">
        <v>59.7</v>
      </c>
      <c r="L1455">
        <v>-0.3</v>
      </c>
      <c r="M1455">
        <v>84.8</v>
      </c>
      <c r="N1455">
        <v>0.3</v>
      </c>
      <c r="O1455">
        <v>57</v>
      </c>
      <c r="P1455">
        <v>0.6</v>
      </c>
      <c r="U1455" t="s">
        <v>1402</v>
      </c>
      <c r="V1455">
        <f t="shared" si="221"/>
        <v>785911</v>
      </c>
      <c r="W1455" t="str">
        <f t="shared" si="222"/>
        <v>St David Separate School</v>
      </c>
      <c r="X1455" t="str">
        <f>VLOOKUP($C1455,$AJ$3:$AN$4906,3,FALSE)</f>
        <v>3966 Catherine St</v>
      </c>
      <c r="Y1455" t="str">
        <f>VLOOKUP($C1455,$AJ$3:$AN$4906,4,FALSE)</f>
        <v>Dorchester</v>
      </c>
      <c r="Z1455" t="str">
        <f>VLOOKUP($C1455,$AJ$3:$AN$4906,5,FALSE)</f>
        <v>N0L1G0</v>
      </c>
      <c r="AA1455">
        <f t="shared" si="223"/>
        <v>69.5</v>
      </c>
      <c r="AB1455">
        <f t="shared" si="224"/>
        <v>0.1</v>
      </c>
      <c r="AC1455">
        <f t="shared" si="225"/>
        <v>59.7</v>
      </c>
      <c r="AD1455">
        <f t="shared" si="226"/>
        <v>-0.3</v>
      </c>
      <c r="AE1455">
        <f t="shared" si="227"/>
        <v>84.8</v>
      </c>
      <c r="AF1455">
        <f t="shared" si="228"/>
        <v>0.3</v>
      </c>
      <c r="AG1455">
        <f t="shared" si="229"/>
        <v>57</v>
      </c>
      <c r="AH1455">
        <f t="shared" si="230"/>
        <v>0.6</v>
      </c>
      <c r="AJ1455" s="9">
        <v>586248</v>
      </c>
      <c r="AK1455" t="s">
        <v>881</v>
      </c>
      <c r="AL1455" t="s">
        <v>7380</v>
      </c>
      <c r="AM1455" t="s">
        <v>4230</v>
      </c>
      <c r="AN1455" t="s">
        <v>7381</v>
      </c>
    </row>
    <row r="1456" spans="1:40" x14ac:dyDescent="0.3">
      <c r="A1456" t="s">
        <v>1402</v>
      </c>
      <c r="B1456" t="s">
        <v>1414</v>
      </c>
      <c r="C1456" s="10">
        <v>790583</v>
      </c>
      <c r="D1456">
        <v>36</v>
      </c>
      <c r="E1456">
        <v>19</v>
      </c>
      <c r="F1456">
        <v>137</v>
      </c>
      <c r="G1456">
        <v>158</v>
      </c>
      <c r="H1456">
        <v>0</v>
      </c>
      <c r="I1456">
        <v>48.2</v>
      </c>
      <c r="J1456">
        <v>-1</v>
      </c>
      <c r="K1456">
        <v>38</v>
      </c>
      <c r="L1456">
        <v>-1.4</v>
      </c>
      <c r="M1456">
        <v>72.5</v>
      </c>
      <c r="N1456">
        <v>-0.5</v>
      </c>
      <c r="O1456">
        <v>34.200000000000003</v>
      </c>
      <c r="P1456">
        <v>-0.6</v>
      </c>
      <c r="U1456" t="s">
        <v>1402</v>
      </c>
      <c r="V1456">
        <f t="shared" si="221"/>
        <v>790583</v>
      </c>
      <c r="W1456" t="str">
        <f t="shared" si="222"/>
        <v>St Francis School</v>
      </c>
      <c r="X1456" t="str">
        <f>VLOOKUP($C1456,$AJ$3:$AN$4906,3,FALSE)</f>
        <v>690 Osgoode Dr</v>
      </c>
      <c r="Y1456" t="str">
        <f>VLOOKUP($C1456,$AJ$3:$AN$4906,4,FALSE)</f>
        <v>London</v>
      </c>
      <c r="Z1456" t="str">
        <f>VLOOKUP($C1456,$AJ$3:$AN$4906,5,FALSE)</f>
        <v>N6E2G2</v>
      </c>
      <c r="AA1456">
        <f t="shared" si="223"/>
        <v>48.2</v>
      </c>
      <c r="AB1456">
        <f t="shared" si="224"/>
        <v>-1</v>
      </c>
      <c r="AC1456">
        <f t="shared" si="225"/>
        <v>38</v>
      </c>
      <c r="AD1456">
        <f t="shared" si="226"/>
        <v>-1.4</v>
      </c>
      <c r="AE1456">
        <f t="shared" si="227"/>
        <v>72.5</v>
      </c>
      <c r="AF1456">
        <f t="shared" si="228"/>
        <v>-0.5</v>
      </c>
      <c r="AG1456">
        <f t="shared" si="229"/>
        <v>34.200000000000003</v>
      </c>
      <c r="AH1456">
        <f t="shared" si="230"/>
        <v>-0.6</v>
      </c>
      <c r="AJ1456" s="9">
        <v>70777</v>
      </c>
      <c r="AK1456" t="s">
        <v>7382</v>
      </c>
      <c r="AL1456" t="s">
        <v>7383</v>
      </c>
      <c r="AM1456" t="s">
        <v>4314</v>
      </c>
      <c r="AN1456" t="s">
        <v>7384</v>
      </c>
    </row>
    <row r="1457" spans="1:40" x14ac:dyDescent="0.3">
      <c r="A1457" t="s">
        <v>1402</v>
      </c>
      <c r="B1457" t="s">
        <v>1415</v>
      </c>
      <c r="C1457" s="10">
        <v>794279</v>
      </c>
      <c r="D1457">
        <v>61</v>
      </c>
      <c r="E1457">
        <v>11</v>
      </c>
      <c r="F1457">
        <v>91</v>
      </c>
      <c r="G1457">
        <v>75</v>
      </c>
      <c r="H1457">
        <v>0</v>
      </c>
      <c r="I1457">
        <v>81.3</v>
      </c>
      <c r="J1457">
        <v>0.6</v>
      </c>
      <c r="K1457">
        <v>81.3</v>
      </c>
      <c r="L1457">
        <v>0.9</v>
      </c>
      <c r="M1457">
        <v>95.3</v>
      </c>
      <c r="N1457">
        <v>0.9</v>
      </c>
      <c r="O1457">
        <v>65.3</v>
      </c>
      <c r="P1457">
        <v>0.5</v>
      </c>
      <c r="U1457" t="s">
        <v>1402</v>
      </c>
      <c r="V1457">
        <f t="shared" si="221"/>
        <v>794279</v>
      </c>
      <c r="W1457" t="str">
        <f t="shared" si="222"/>
        <v>St George Separate School</v>
      </c>
      <c r="X1457" t="str">
        <f>VLOOKUP($C1457,$AJ$3:$AN$4906,3,FALSE)</f>
        <v>375 Lynden Cres</v>
      </c>
      <c r="Y1457" t="str">
        <f>VLOOKUP($C1457,$AJ$3:$AN$4906,4,FALSE)</f>
        <v>London</v>
      </c>
      <c r="Z1457" t="str">
        <f>VLOOKUP($C1457,$AJ$3:$AN$4906,5,FALSE)</f>
        <v>N6K2J1</v>
      </c>
      <c r="AA1457">
        <f t="shared" si="223"/>
        <v>81.3</v>
      </c>
      <c r="AB1457">
        <f t="shared" si="224"/>
        <v>0.6</v>
      </c>
      <c r="AC1457">
        <f t="shared" si="225"/>
        <v>81.3</v>
      </c>
      <c r="AD1457">
        <f t="shared" si="226"/>
        <v>0.9</v>
      </c>
      <c r="AE1457">
        <f t="shared" si="227"/>
        <v>95.3</v>
      </c>
      <c r="AF1457">
        <f t="shared" si="228"/>
        <v>0.9</v>
      </c>
      <c r="AG1457">
        <f t="shared" si="229"/>
        <v>65.3</v>
      </c>
      <c r="AH1457">
        <f t="shared" si="230"/>
        <v>0.5</v>
      </c>
      <c r="AJ1457" s="9">
        <v>897353</v>
      </c>
      <c r="AK1457" t="s">
        <v>7385</v>
      </c>
      <c r="AL1457" t="s">
        <v>7383</v>
      </c>
      <c r="AM1457" t="s">
        <v>4314</v>
      </c>
      <c r="AN1457" t="s">
        <v>7384</v>
      </c>
    </row>
    <row r="1458" spans="1:40" x14ac:dyDescent="0.3">
      <c r="A1458" t="s">
        <v>1402</v>
      </c>
      <c r="B1458" t="s">
        <v>1416</v>
      </c>
      <c r="C1458" s="10">
        <v>806137</v>
      </c>
      <c r="D1458">
        <v>51</v>
      </c>
      <c r="E1458">
        <v>17</v>
      </c>
      <c r="F1458">
        <v>193</v>
      </c>
      <c r="G1458">
        <v>152</v>
      </c>
      <c r="H1458">
        <v>0</v>
      </c>
      <c r="I1458">
        <v>77.2</v>
      </c>
      <c r="J1458">
        <v>0.9</v>
      </c>
      <c r="K1458">
        <v>75.599999999999994</v>
      </c>
      <c r="L1458">
        <v>1.3</v>
      </c>
      <c r="M1458">
        <v>93.1</v>
      </c>
      <c r="N1458">
        <v>1.4</v>
      </c>
      <c r="O1458">
        <v>62.5</v>
      </c>
      <c r="P1458">
        <v>1</v>
      </c>
      <c r="U1458" t="s">
        <v>1402</v>
      </c>
      <c r="V1458">
        <f t="shared" si="221"/>
        <v>806137</v>
      </c>
      <c r="W1458" t="str">
        <f t="shared" si="222"/>
        <v>St. John French Immersion School</v>
      </c>
      <c r="X1458" t="str">
        <f>VLOOKUP($C1458,$AJ$3:$AN$4906,3,FALSE)</f>
        <v>1212 Coronation Drive Dr</v>
      </c>
      <c r="Y1458" t="str">
        <f>VLOOKUP($C1458,$AJ$3:$AN$4906,4,FALSE)</f>
        <v>London</v>
      </c>
      <c r="Z1458" t="str">
        <f>VLOOKUP($C1458,$AJ$3:$AN$4906,5,FALSE)</f>
        <v>N6G0B4</v>
      </c>
      <c r="AA1458">
        <f t="shared" si="223"/>
        <v>77.2</v>
      </c>
      <c r="AB1458">
        <f t="shared" si="224"/>
        <v>0.9</v>
      </c>
      <c r="AC1458">
        <f t="shared" si="225"/>
        <v>75.599999999999994</v>
      </c>
      <c r="AD1458">
        <f t="shared" si="226"/>
        <v>1.3</v>
      </c>
      <c r="AE1458">
        <f t="shared" si="227"/>
        <v>93.1</v>
      </c>
      <c r="AF1458">
        <f t="shared" si="228"/>
        <v>1.4</v>
      </c>
      <c r="AG1458">
        <f t="shared" si="229"/>
        <v>62.5</v>
      </c>
      <c r="AH1458">
        <f t="shared" si="230"/>
        <v>1</v>
      </c>
      <c r="AJ1458" s="9">
        <v>411795</v>
      </c>
      <c r="AK1458" t="s">
        <v>7386</v>
      </c>
      <c r="AL1458" t="s">
        <v>7387</v>
      </c>
      <c r="AM1458" t="s">
        <v>4314</v>
      </c>
      <c r="AN1458" t="s">
        <v>7388</v>
      </c>
    </row>
    <row r="1459" spans="1:40" x14ac:dyDescent="0.3">
      <c r="A1459" t="s">
        <v>1402</v>
      </c>
      <c r="B1459" t="s">
        <v>173</v>
      </c>
      <c r="C1459" s="10">
        <v>815594</v>
      </c>
      <c r="D1459">
        <v>20</v>
      </c>
      <c r="E1459">
        <v>18</v>
      </c>
      <c r="F1459">
        <v>153</v>
      </c>
      <c r="H1459">
        <v>0</v>
      </c>
      <c r="I1459">
        <v>69.3</v>
      </c>
      <c r="J1459">
        <v>0.8</v>
      </c>
      <c r="K1459">
        <v>58.2</v>
      </c>
      <c r="L1459">
        <v>0.7</v>
      </c>
      <c r="U1459" t="s">
        <v>1402</v>
      </c>
      <c r="V1459">
        <f t="shared" si="221"/>
        <v>815594</v>
      </c>
      <c r="W1459" t="str">
        <f t="shared" si="222"/>
        <v>St Joseph's School</v>
      </c>
      <c r="X1459" t="str">
        <f>VLOOKUP($C1459,$AJ$3:$AN$4906,3,FALSE)</f>
        <v>31 Francis St</v>
      </c>
      <c r="Y1459" t="str">
        <f>VLOOKUP($C1459,$AJ$3:$AN$4906,4,FALSE)</f>
        <v>Tillsonburg</v>
      </c>
      <c r="Z1459" t="str">
        <f>VLOOKUP($C1459,$AJ$3:$AN$4906,5,FALSE)</f>
        <v>N4G1E8</v>
      </c>
      <c r="AA1459">
        <f t="shared" si="223"/>
        <v>69.3</v>
      </c>
      <c r="AB1459">
        <f t="shared" si="224"/>
        <v>0.8</v>
      </c>
      <c r="AC1459">
        <f t="shared" si="225"/>
        <v>58.2</v>
      </c>
      <c r="AD1459">
        <f t="shared" si="226"/>
        <v>0.7</v>
      </c>
      <c r="AE1459">
        <f t="shared" si="227"/>
        <v>0</v>
      </c>
      <c r="AF1459">
        <f t="shared" si="228"/>
        <v>0</v>
      </c>
      <c r="AG1459">
        <f t="shared" si="229"/>
        <v>0</v>
      </c>
      <c r="AH1459">
        <f t="shared" si="230"/>
        <v>0</v>
      </c>
      <c r="AJ1459" s="9">
        <v>85898</v>
      </c>
      <c r="AK1459" t="s">
        <v>7389</v>
      </c>
      <c r="AL1459" t="s">
        <v>7390</v>
      </c>
      <c r="AM1459" t="s">
        <v>4246</v>
      </c>
      <c r="AN1459" t="s">
        <v>7391</v>
      </c>
    </row>
    <row r="1460" spans="1:40" x14ac:dyDescent="0.3">
      <c r="A1460" t="s">
        <v>1402</v>
      </c>
      <c r="B1460" t="s">
        <v>189</v>
      </c>
      <c r="C1460" s="10">
        <v>816116</v>
      </c>
      <c r="D1460">
        <v>43</v>
      </c>
      <c r="E1460">
        <v>21</v>
      </c>
      <c r="F1460">
        <v>83</v>
      </c>
      <c r="G1460">
        <v>95</v>
      </c>
      <c r="H1460">
        <v>0</v>
      </c>
      <c r="I1460">
        <v>63.9</v>
      </c>
      <c r="J1460">
        <v>0.2</v>
      </c>
      <c r="K1460">
        <v>49.4</v>
      </c>
      <c r="L1460">
        <v>-0.5</v>
      </c>
      <c r="M1460">
        <v>77.900000000000006</v>
      </c>
      <c r="N1460">
        <v>0.1</v>
      </c>
      <c r="O1460">
        <v>49.5</v>
      </c>
      <c r="P1460">
        <v>0.3</v>
      </c>
      <c r="U1460" t="s">
        <v>1402</v>
      </c>
      <c r="V1460">
        <f t="shared" si="221"/>
        <v>816116</v>
      </c>
      <c r="W1460" t="str">
        <f t="shared" si="222"/>
        <v>St Jude Separate School</v>
      </c>
      <c r="X1460" t="str">
        <f>VLOOKUP($C1460,$AJ$3:$AN$4906,3,FALSE)</f>
        <v>690 Viscount Rd</v>
      </c>
      <c r="Y1460" t="str">
        <f>VLOOKUP($C1460,$AJ$3:$AN$4906,4,FALSE)</f>
        <v>London</v>
      </c>
      <c r="Z1460" t="str">
        <f>VLOOKUP($C1460,$AJ$3:$AN$4906,5,FALSE)</f>
        <v>N6J2Y5</v>
      </c>
      <c r="AA1460">
        <f t="shared" si="223"/>
        <v>63.9</v>
      </c>
      <c r="AB1460">
        <f t="shared" si="224"/>
        <v>0.2</v>
      </c>
      <c r="AC1460">
        <f t="shared" si="225"/>
        <v>49.4</v>
      </c>
      <c r="AD1460">
        <f t="shared" si="226"/>
        <v>-0.5</v>
      </c>
      <c r="AE1460">
        <f t="shared" si="227"/>
        <v>77.900000000000006</v>
      </c>
      <c r="AF1460">
        <f t="shared" si="228"/>
        <v>0.1</v>
      </c>
      <c r="AG1460">
        <f t="shared" si="229"/>
        <v>49.5</v>
      </c>
      <c r="AH1460">
        <f t="shared" si="230"/>
        <v>0.3</v>
      </c>
      <c r="AJ1460" s="9">
        <v>90140</v>
      </c>
      <c r="AK1460" t="s">
        <v>7392</v>
      </c>
      <c r="AL1460" t="s">
        <v>7393</v>
      </c>
      <c r="AM1460" t="s">
        <v>4515</v>
      </c>
      <c r="AN1460" t="s">
        <v>7394</v>
      </c>
    </row>
    <row r="1461" spans="1:40" x14ac:dyDescent="0.3">
      <c r="A1461" t="s">
        <v>1402</v>
      </c>
      <c r="B1461" t="s">
        <v>1417</v>
      </c>
      <c r="C1461" s="10">
        <v>816027</v>
      </c>
      <c r="D1461">
        <v>25</v>
      </c>
      <c r="E1461">
        <v>17</v>
      </c>
      <c r="F1461">
        <v>113</v>
      </c>
      <c r="G1461">
        <v>95</v>
      </c>
      <c r="H1461">
        <v>0</v>
      </c>
      <c r="I1461">
        <v>66.8</v>
      </c>
      <c r="J1461">
        <v>0.4</v>
      </c>
      <c r="K1461">
        <v>57.5</v>
      </c>
      <c r="L1461">
        <v>0.3</v>
      </c>
      <c r="M1461">
        <v>87.4</v>
      </c>
      <c r="N1461">
        <v>1.2</v>
      </c>
      <c r="O1461">
        <v>46.3</v>
      </c>
      <c r="P1461">
        <v>0.6</v>
      </c>
      <c r="U1461" t="s">
        <v>1402</v>
      </c>
      <c r="V1461">
        <f t="shared" si="221"/>
        <v>816027</v>
      </c>
      <c r="W1461" t="str">
        <f t="shared" si="222"/>
        <v>St Jude's School</v>
      </c>
      <c r="X1461" t="str">
        <f>VLOOKUP($C1461,$AJ$3:$AN$4906,3,FALSE)</f>
        <v>30 Caffyn St</v>
      </c>
      <c r="Y1461" t="str">
        <f>VLOOKUP($C1461,$AJ$3:$AN$4906,4,FALSE)</f>
        <v>Ingersoll</v>
      </c>
      <c r="Z1461" t="str">
        <f>VLOOKUP($C1461,$AJ$3:$AN$4906,5,FALSE)</f>
        <v>N5C3T9</v>
      </c>
      <c r="AA1461">
        <f t="shared" si="223"/>
        <v>66.8</v>
      </c>
      <c r="AB1461">
        <f t="shared" si="224"/>
        <v>0.4</v>
      </c>
      <c r="AC1461">
        <f t="shared" si="225"/>
        <v>57.5</v>
      </c>
      <c r="AD1461">
        <f t="shared" si="226"/>
        <v>0.3</v>
      </c>
      <c r="AE1461">
        <f t="shared" si="227"/>
        <v>87.4</v>
      </c>
      <c r="AF1461">
        <f t="shared" si="228"/>
        <v>1.2</v>
      </c>
      <c r="AG1461">
        <f t="shared" si="229"/>
        <v>46.3</v>
      </c>
      <c r="AH1461">
        <f t="shared" si="230"/>
        <v>0.6</v>
      </c>
      <c r="AJ1461" s="9">
        <v>94455</v>
      </c>
      <c r="AK1461" t="s">
        <v>5489</v>
      </c>
      <c r="AL1461" t="s">
        <v>7395</v>
      </c>
      <c r="AM1461" t="s">
        <v>4314</v>
      </c>
      <c r="AN1461" t="s">
        <v>7396</v>
      </c>
    </row>
    <row r="1462" spans="1:40" x14ac:dyDescent="0.3">
      <c r="A1462" t="s">
        <v>1402</v>
      </c>
      <c r="B1462" t="s">
        <v>1418</v>
      </c>
      <c r="C1462" s="10">
        <v>822590</v>
      </c>
      <c r="D1462">
        <v>53</v>
      </c>
      <c r="E1462">
        <v>17</v>
      </c>
      <c r="F1462">
        <v>178</v>
      </c>
      <c r="G1462">
        <v>153</v>
      </c>
      <c r="H1462">
        <v>0</v>
      </c>
      <c r="I1462">
        <v>68</v>
      </c>
      <c r="J1462">
        <v>0.1</v>
      </c>
      <c r="K1462">
        <v>59.6</v>
      </c>
      <c r="L1462">
        <v>-0.1</v>
      </c>
      <c r="M1462">
        <v>85</v>
      </c>
      <c r="N1462">
        <v>0.5</v>
      </c>
      <c r="O1462">
        <v>49</v>
      </c>
      <c r="P1462">
        <v>-0.1</v>
      </c>
      <c r="U1462" t="s">
        <v>1402</v>
      </c>
      <c r="V1462">
        <f t="shared" si="221"/>
        <v>822590</v>
      </c>
      <c r="W1462" t="str">
        <f t="shared" si="222"/>
        <v>St Marguerite d'Youville School</v>
      </c>
      <c r="X1462" t="str">
        <f>VLOOKUP($C1462,$AJ$3:$AN$4906,3,FALSE)</f>
        <v>170 Hawthorne Rd</v>
      </c>
      <c r="Y1462" t="str">
        <f>VLOOKUP($C1462,$AJ$3:$AN$4906,4,FALSE)</f>
        <v>London</v>
      </c>
      <c r="Z1462" t="str">
        <f>VLOOKUP($C1462,$AJ$3:$AN$4906,5,FALSE)</f>
        <v>N6G4Z9</v>
      </c>
      <c r="AA1462">
        <f t="shared" si="223"/>
        <v>68</v>
      </c>
      <c r="AB1462">
        <f t="shared" si="224"/>
        <v>0.1</v>
      </c>
      <c r="AC1462">
        <f t="shared" si="225"/>
        <v>59.6</v>
      </c>
      <c r="AD1462">
        <f t="shared" si="226"/>
        <v>-0.1</v>
      </c>
      <c r="AE1462">
        <f t="shared" si="227"/>
        <v>85</v>
      </c>
      <c r="AF1462">
        <f t="shared" si="228"/>
        <v>0.5</v>
      </c>
      <c r="AG1462">
        <f t="shared" si="229"/>
        <v>49</v>
      </c>
      <c r="AH1462">
        <f t="shared" si="230"/>
        <v>-0.1</v>
      </c>
      <c r="AJ1462" s="9">
        <v>77046</v>
      </c>
      <c r="AK1462" t="s">
        <v>885</v>
      </c>
      <c r="AL1462" t="s">
        <v>7397</v>
      </c>
      <c r="AM1462" t="s">
        <v>4314</v>
      </c>
      <c r="AN1462" t="s">
        <v>7398</v>
      </c>
    </row>
    <row r="1463" spans="1:40" x14ac:dyDescent="0.3">
      <c r="A1463" t="s">
        <v>1402</v>
      </c>
      <c r="B1463" t="s">
        <v>530</v>
      </c>
      <c r="C1463" s="10">
        <v>823139</v>
      </c>
      <c r="D1463">
        <v>58</v>
      </c>
      <c r="E1463">
        <v>20</v>
      </c>
      <c r="F1463">
        <v>108</v>
      </c>
      <c r="G1463">
        <v>111</v>
      </c>
      <c r="H1463">
        <v>0</v>
      </c>
      <c r="I1463">
        <v>65.7</v>
      </c>
      <c r="J1463">
        <v>-0.1</v>
      </c>
      <c r="K1463">
        <v>52.8</v>
      </c>
      <c r="L1463">
        <v>-0.7</v>
      </c>
      <c r="M1463">
        <v>86</v>
      </c>
      <c r="N1463">
        <v>0.4</v>
      </c>
      <c r="O1463">
        <v>53.2</v>
      </c>
      <c r="P1463">
        <v>0</v>
      </c>
      <c r="U1463" t="s">
        <v>1402</v>
      </c>
      <c r="V1463">
        <f t="shared" si="221"/>
        <v>823139</v>
      </c>
      <c r="W1463" t="str">
        <f t="shared" si="222"/>
        <v>St Mark Separate School</v>
      </c>
      <c r="X1463" t="str">
        <f>VLOOKUP($C1463,$AJ$3:$AN$4906,3,FALSE)</f>
        <v>1440 Glenora Dr</v>
      </c>
      <c r="Y1463" t="str">
        <f>VLOOKUP($C1463,$AJ$3:$AN$4906,4,FALSE)</f>
        <v>London</v>
      </c>
      <c r="Z1463" t="str">
        <f>VLOOKUP($C1463,$AJ$3:$AN$4906,5,FALSE)</f>
        <v>N5X1V2</v>
      </c>
      <c r="AA1463">
        <f t="shared" si="223"/>
        <v>65.7</v>
      </c>
      <c r="AB1463">
        <f t="shared" si="224"/>
        <v>-0.1</v>
      </c>
      <c r="AC1463">
        <f t="shared" si="225"/>
        <v>52.8</v>
      </c>
      <c r="AD1463">
        <f t="shared" si="226"/>
        <v>-0.7</v>
      </c>
      <c r="AE1463">
        <f t="shared" si="227"/>
        <v>86</v>
      </c>
      <c r="AF1463">
        <f t="shared" si="228"/>
        <v>0.4</v>
      </c>
      <c r="AG1463">
        <f t="shared" si="229"/>
        <v>53.2</v>
      </c>
      <c r="AH1463">
        <f t="shared" si="230"/>
        <v>0</v>
      </c>
      <c r="AJ1463" s="9">
        <v>76970</v>
      </c>
      <c r="AK1463" t="s">
        <v>1716</v>
      </c>
      <c r="AL1463" t="s">
        <v>7399</v>
      </c>
      <c r="AM1463" t="s">
        <v>4230</v>
      </c>
      <c r="AN1463" t="s">
        <v>7400</v>
      </c>
    </row>
    <row r="1464" spans="1:40" x14ac:dyDescent="0.3">
      <c r="A1464" t="s">
        <v>1402</v>
      </c>
      <c r="B1464" t="s">
        <v>1419</v>
      </c>
      <c r="C1464" s="10">
        <v>823910</v>
      </c>
      <c r="D1464">
        <v>36</v>
      </c>
      <c r="E1464">
        <v>31</v>
      </c>
      <c r="F1464">
        <v>122</v>
      </c>
      <c r="G1464">
        <v>89</v>
      </c>
      <c r="H1464">
        <v>0</v>
      </c>
      <c r="I1464">
        <v>64.3</v>
      </c>
      <c r="J1464">
        <v>0.6</v>
      </c>
      <c r="K1464">
        <v>60.7</v>
      </c>
      <c r="L1464">
        <v>1</v>
      </c>
      <c r="M1464">
        <v>77</v>
      </c>
      <c r="N1464">
        <v>0.5</v>
      </c>
      <c r="O1464">
        <v>47.2</v>
      </c>
      <c r="P1464">
        <v>0.7</v>
      </c>
      <c r="U1464" t="s">
        <v>1402</v>
      </c>
      <c r="V1464">
        <f t="shared" si="221"/>
        <v>823910</v>
      </c>
      <c r="W1464" t="str">
        <f t="shared" si="222"/>
        <v>St Martin Separate School</v>
      </c>
      <c r="X1464" t="str">
        <f>VLOOKUP($C1464,$AJ$3:$AN$4906,3,FALSE)</f>
        <v>140 Duchess Ave</v>
      </c>
      <c r="Y1464" t="str">
        <f>VLOOKUP($C1464,$AJ$3:$AN$4906,4,FALSE)</f>
        <v>London</v>
      </c>
      <c r="Z1464" t="str">
        <f>VLOOKUP($C1464,$AJ$3:$AN$4906,5,FALSE)</f>
        <v>N6C1N9</v>
      </c>
      <c r="AA1464">
        <f t="shared" si="223"/>
        <v>64.3</v>
      </c>
      <c r="AB1464">
        <f t="shared" si="224"/>
        <v>0.6</v>
      </c>
      <c r="AC1464">
        <f t="shared" si="225"/>
        <v>60.7</v>
      </c>
      <c r="AD1464">
        <f t="shared" si="226"/>
        <v>1</v>
      </c>
      <c r="AE1464">
        <f t="shared" si="227"/>
        <v>77</v>
      </c>
      <c r="AF1464">
        <f t="shared" si="228"/>
        <v>0.5</v>
      </c>
      <c r="AG1464">
        <f t="shared" si="229"/>
        <v>47.2</v>
      </c>
      <c r="AH1464">
        <f t="shared" si="230"/>
        <v>0.7</v>
      </c>
      <c r="AJ1464" s="9">
        <v>111090</v>
      </c>
      <c r="AK1464" t="s">
        <v>7401</v>
      </c>
      <c r="AL1464" t="s">
        <v>7402</v>
      </c>
      <c r="AM1464" t="s">
        <v>4314</v>
      </c>
      <c r="AN1464" t="s">
        <v>7403</v>
      </c>
    </row>
    <row r="1465" spans="1:40" x14ac:dyDescent="0.3">
      <c r="A1465" t="s">
        <v>1402</v>
      </c>
      <c r="B1465" t="s">
        <v>1420</v>
      </c>
      <c r="C1465" s="10">
        <v>825867</v>
      </c>
      <c r="D1465">
        <v>48</v>
      </c>
      <c r="E1465">
        <v>16</v>
      </c>
      <c r="G1465">
        <v>169</v>
      </c>
      <c r="H1465">
        <v>0</v>
      </c>
      <c r="M1465">
        <v>97.9</v>
      </c>
      <c r="N1465">
        <v>1.8</v>
      </c>
      <c r="O1465">
        <v>85.2</v>
      </c>
      <c r="P1465">
        <v>2.8</v>
      </c>
      <c r="U1465" t="s">
        <v>1402</v>
      </c>
      <c r="V1465">
        <f t="shared" si="221"/>
        <v>825867</v>
      </c>
      <c r="W1465" t="str">
        <f t="shared" si="222"/>
        <v>St Mary School</v>
      </c>
      <c r="X1465" t="str">
        <f>VLOOKUP($C1465,$AJ$3:$AN$4906,3,FALSE)</f>
        <v>347 Lyle St</v>
      </c>
      <c r="Y1465" t="str">
        <f>VLOOKUP($C1465,$AJ$3:$AN$4906,4,FALSE)</f>
        <v>London</v>
      </c>
      <c r="Z1465" t="str">
        <f>VLOOKUP($C1465,$AJ$3:$AN$4906,5,FALSE)</f>
        <v>N5W3R3</v>
      </c>
      <c r="AA1465">
        <f t="shared" si="223"/>
        <v>0</v>
      </c>
      <c r="AB1465">
        <f t="shared" si="224"/>
        <v>0</v>
      </c>
      <c r="AC1465">
        <f t="shared" si="225"/>
        <v>0</v>
      </c>
      <c r="AD1465">
        <f t="shared" si="226"/>
        <v>0</v>
      </c>
      <c r="AE1465">
        <f t="shared" si="227"/>
        <v>97.9</v>
      </c>
      <c r="AF1465">
        <f t="shared" si="228"/>
        <v>1.8</v>
      </c>
      <c r="AG1465">
        <f t="shared" si="229"/>
        <v>85.2</v>
      </c>
      <c r="AH1465">
        <f t="shared" si="230"/>
        <v>2.8</v>
      </c>
      <c r="AJ1465" s="9">
        <v>967740</v>
      </c>
      <c r="AK1465" t="s">
        <v>7404</v>
      </c>
      <c r="AL1465" t="s">
        <v>7405</v>
      </c>
      <c r="AM1465" t="s">
        <v>4230</v>
      </c>
      <c r="AN1465" t="s">
        <v>4477</v>
      </c>
    </row>
    <row r="1466" spans="1:40" x14ac:dyDescent="0.3">
      <c r="A1466" t="s">
        <v>1402</v>
      </c>
      <c r="B1466" t="s">
        <v>1421</v>
      </c>
      <c r="C1466" s="10">
        <v>832758</v>
      </c>
      <c r="D1466">
        <v>32</v>
      </c>
      <c r="E1466">
        <v>28</v>
      </c>
      <c r="F1466">
        <v>73</v>
      </c>
      <c r="G1466">
        <v>80</v>
      </c>
      <c r="H1466">
        <v>0</v>
      </c>
      <c r="I1466">
        <v>49.3</v>
      </c>
      <c r="J1466">
        <v>0.3</v>
      </c>
      <c r="K1466">
        <v>45.2</v>
      </c>
      <c r="L1466">
        <v>0.7</v>
      </c>
      <c r="M1466">
        <v>60</v>
      </c>
      <c r="N1466">
        <v>-0.4</v>
      </c>
      <c r="O1466">
        <v>22.5</v>
      </c>
      <c r="P1466">
        <v>-0.8</v>
      </c>
      <c r="U1466" t="s">
        <v>1402</v>
      </c>
      <c r="V1466">
        <f t="shared" si="221"/>
        <v>832758</v>
      </c>
      <c r="W1466" t="str">
        <f t="shared" si="222"/>
        <v>St Michael Separate School</v>
      </c>
      <c r="X1466" t="str">
        <f>VLOOKUP($C1466,$AJ$3:$AN$4906,3,FALSE)</f>
        <v>926 Maitland St</v>
      </c>
      <c r="Y1466" t="str">
        <f>VLOOKUP($C1466,$AJ$3:$AN$4906,4,FALSE)</f>
        <v>London</v>
      </c>
      <c r="Z1466" t="str">
        <f>VLOOKUP($C1466,$AJ$3:$AN$4906,5,FALSE)</f>
        <v>N5Y2X1</v>
      </c>
      <c r="AA1466">
        <f t="shared" si="223"/>
        <v>49.3</v>
      </c>
      <c r="AB1466">
        <f t="shared" si="224"/>
        <v>0.3</v>
      </c>
      <c r="AC1466">
        <f t="shared" si="225"/>
        <v>45.2</v>
      </c>
      <c r="AD1466">
        <f t="shared" si="226"/>
        <v>0.7</v>
      </c>
      <c r="AE1466">
        <f t="shared" si="227"/>
        <v>60</v>
      </c>
      <c r="AF1466">
        <f t="shared" si="228"/>
        <v>-0.4</v>
      </c>
      <c r="AG1466">
        <f t="shared" si="229"/>
        <v>22.5</v>
      </c>
      <c r="AH1466">
        <f t="shared" si="230"/>
        <v>-0.8</v>
      </c>
      <c r="AJ1466" s="9">
        <v>147281</v>
      </c>
      <c r="AK1466" t="s">
        <v>7406</v>
      </c>
      <c r="AL1466" t="s">
        <v>7407</v>
      </c>
      <c r="AM1466" t="s">
        <v>4314</v>
      </c>
      <c r="AN1466" t="s">
        <v>7408</v>
      </c>
    </row>
    <row r="1467" spans="1:40" x14ac:dyDescent="0.3">
      <c r="A1467" t="s">
        <v>1402</v>
      </c>
      <c r="B1467" t="s">
        <v>66</v>
      </c>
      <c r="C1467" s="10">
        <v>835129</v>
      </c>
      <c r="D1467">
        <v>37</v>
      </c>
      <c r="E1467">
        <v>17</v>
      </c>
      <c r="F1467">
        <v>158</v>
      </c>
      <c r="G1467">
        <v>146</v>
      </c>
      <c r="H1467">
        <v>0</v>
      </c>
      <c r="I1467">
        <v>50.6</v>
      </c>
      <c r="J1467">
        <v>-1</v>
      </c>
      <c r="K1467">
        <v>51.9</v>
      </c>
      <c r="L1467">
        <v>-0.4</v>
      </c>
      <c r="M1467">
        <v>77.099999999999994</v>
      </c>
      <c r="N1467">
        <v>-0.2</v>
      </c>
      <c r="O1467">
        <v>35.6</v>
      </c>
      <c r="P1467">
        <v>-0.6</v>
      </c>
      <c r="U1467" t="s">
        <v>1402</v>
      </c>
      <c r="V1467">
        <f t="shared" si="221"/>
        <v>835129</v>
      </c>
      <c r="W1467" t="str">
        <f t="shared" si="222"/>
        <v>St Michael's School</v>
      </c>
      <c r="X1467" t="str">
        <f>VLOOKUP($C1467,$AJ$3:$AN$4906,3,FALSE)</f>
        <v>1085 Devonshire Ave</v>
      </c>
      <c r="Y1467" t="str">
        <f>VLOOKUP($C1467,$AJ$3:$AN$4906,4,FALSE)</f>
        <v>Woodstock</v>
      </c>
      <c r="Z1467" t="str">
        <f>VLOOKUP($C1467,$AJ$3:$AN$4906,5,FALSE)</f>
        <v>N4S5S1</v>
      </c>
      <c r="AA1467">
        <f t="shared" si="223"/>
        <v>50.6</v>
      </c>
      <c r="AB1467">
        <f t="shared" si="224"/>
        <v>-1</v>
      </c>
      <c r="AC1467">
        <f t="shared" si="225"/>
        <v>51.9</v>
      </c>
      <c r="AD1467">
        <f t="shared" si="226"/>
        <v>-0.4</v>
      </c>
      <c r="AE1467">
        <f t="shared" si="227"/>
        <v>77.099999999999994</v>
      </c>
      <c r="AF1467">
        <f t="shared" si="228"/>
        <v>-0.2</v>
      </c>
      <c r="AG1467">
        <f t="shared" si="229"/>
        <v>35.6</v>
      </c>
      <c r="AH1467">
        <f t="shared" si="230"/>
        <v>-0.6</v>
      </c>
      <c r="AJ1467" s="9">
        <v>179950</v>
      </c>
      <c r="AK1467" t="s">
        <v>7409</v>
      </c>
      <c r="AL1467" t="s">
        <v>7410</v>
      </c>
      <c r="AM1467" t="s">
        <v>4246</v>
      </c>
      <c r="AN1467" t="s">
        <v>7411</v>
      </c>
    </row>
    <row r="1468" spans="1:40" x14ac:dyDescent="0.3">
      <c r="A1468" t="s">
        <v>1402</v>
      </c>
      <c r="B1468" t="s">
        <v>1422</v>
      </c>
      <c r="C1468" s="10">
        <v>798986</v>
      </c>
      <c r="D1468">
        <v>73</v>
      </c>
      <c r="E1468">
        <v>17</v>
      </c>
      <c r="F1468">
        <v>143</v>
      </c>
      <c r="G1468">
        <v>131</v>
      </c>
      <c r="H1468">
        <v>0</v>
      </c>
      <c r="I1468">
        <v>74.099999999999994</v>
      </c>
      <c r="J1468">
        <v>0</v>
      </c>
      <c r="K1468">
        <v>69.900000000000006</v>
      </c>
      <c r="L1468">
        <v>0</v>
      </c>
      <c r="M1468">
        <v>90.5</v>
      </c>
      <c r="N1468">
        <v>0.4</v>
      </c>
      <c r="O1468">
        <v>56.5</v>
      </c>
      <c r="P1468">
        <v>-0.3</v>
      </c>
      <c r="U1468" t="s">
        <v>1402</v>
      </c>
      <c r="V1468">
        <f t="shared" si="221"/>
        <v>798986</v>
      </c>
      <c r="W1468" t="str">
        <f t="shared" si="222"/>
        <v>St. Nicholas Senior Separate School</v>
      </c>
      <c r="X1468" t="str">
        <f>VLOOKUP($C1468,$AJ$3:$AN$4906,3,FALSE)</f>
        <v>1956 Shore Rd</v>
      </c>
      <c r="Y1468" t="str">
        <f>VLOOKUP($C1468,$AJ$3:$AN$4906,4,FALSE)</f>
        <v>London</v>
      </c>
      <c r="Z1468" t="str">
        <f>VLOOKUP($C1468,$AJ$3:$AN$4906,5,FALSE)</f>
        <v>N6K0B4</v>
      </c>
      <c r="AA1468">
        <f t="shared" si="223"/>
        <v>74.099999999999994</v>
      </c>
      <c r="AB1468">
        <f t="shared" si="224"/>
        <v>0</v>
      </c>
      <c r="AC1468">
        <f t="shared" si="225"/>
        <v>69.900000000000006</v>
      </c>
      <c r="AD1468">
        <f t="shared" si="226"/>
        <v>0</v>
      </c>
      <c r="AE1468">
        <f t="shared" si="227"/>
        <v>90.5</v>
      </c>
      <c r="AF1468">
        <f t="shared" si="228"/>
        <v>0.4</v>
      </c>
      <c r="AG1468">
        <f t="shared" si="229"/>
        <v>56.5</v>
      </c>
      <c r="AH1468">
        <f t="shared" si="230"/>
        <v>-0.3</v>
      </c>
      <c r="AJ1468" s="9">
        <v>893675</v>
      </c>
      <c r="AK1468" t="s">
        <v>7412</v>
      </c>
      <c r="AL1468" t="s">
        <v>7413</v>
      </c>
      <c r="AM1468" t="s">
        <v>4314</v>
      </c>
      <c r="AN1468" t="s">
        <v>7414</v>
      </c>
    </row>
    <row r="1469" spans="1:40" x14ac:dyDescent="0.3">
      <c r="A1469" t="s">
        <v>1402</v>
      </c>
      <c r="B1469" t="s">
        <v>533</v>
      </c>
      <c r="C1469" s="10">
        <v>836915</v>
      </c>
      <c r="D1469">
        <v>41</v>
      </c>
      <c r="E1469">
        <v>8</v>
      </c>
      <c r="F1469">
        <v>99</v>
      </c>
      <c r="G1469">
        <v>81</v>
      </c>
      <c r="H1469">
        <v>0</v>
      </c>
      <c r="I1469">
        <v>65.2</v>
      </c>
      <c r="J1469">
        <v>-0.4</v>
      </c>
      <c r="K1469">
        <v>69.7</v>
      </c>
      <c r="L1469">
        <v>0.4</v>
      </c>
      <c r="M1469">
        <v>85.8</v>
      </c>
      <c r="N1469">
        <v>0.2</v>
      </c>
      <c r="O1469">
        <v>54.3</v>
      </c>
      <c r="P1469">
        <v>0.3</v>
      </c>
      <c r="U1469" t="s">
        <v>1402</v>
      </c>
      <c r="V1469">
        <f t="shared" si="221"/>
        <v>836915</v>
      </c>
      <c r="W1469" t="str">
        <f t="shared" si="222"/>
        <v>St Patrick Separate School</v>
      </c>
      <c r="X1469" t="str">
        <f>VLOOKUP($C1469,$AJ$3:$AN$4906,3,FALSE)</f>
        <v>33654 Roman Line RR 3</v>
      </c>
      <c r="Y1469" t="str">
        <f>VLOOKUP($C1469,$AJ$3:$AN$4906,4,FALSE)</f>
        <v>Lucan</v>
      </c>
      <c r="Z1469" t="str">
        <f>VLOOKUP($C1469,$AJ$3:$AN$4906,5,FALSE)</f>
        <v>N0M2J0</v>
      </c>
      <c r="AA1469">
        <f t="shared" si="223"/>
        <v>65.2</v>
      </c>
      <c r="AB1469">
        <f t="shared" si="224"/>
        <v>-0.4</v>
      </c>
      <c r="AC1469">
        <f t="shared" si="225"/>
        <v>69.7</v>
      </c>
      <c r="AD1469">
        <f t="shared" si="226"/>
        <v>0.4</v>
      </c>
      <c r="AE1469">
        <f t="shared" si="227"/>
        <v>85.8</v>
      </c>
      <c r="AF1469">
        <f t="shared" si="228"/>
        <v>0.2</v>
      </c>
      <c r="AG1469">
        <f t="shared" si="229"/>
        <v>54.3</v>
      </c>
      <c r="AH1469">
        <f t="shared" si="230"/>
        <v>0.3</v>
      </c>
      <c r="AJ1469" s="9">
        <v>156469</v>
      </c>
      <c r="AK1469" t="s">
        <v>7415</v>
      </c>
      <c r="AL1469" t="s">
        <v>7416</v>
      </c>
      <c r="AM1469" t="s">
        <v>4246</v>
      </c>
      <c r="AN1469" t="s">
        <v>7417</v>
      </c>
    </row>
    <row r="1470" spans="1:40" x14ac:dyDescent="0.3">
      <c r="A1470" t="s">
        <v>1402</v>
      </c>
      <c r="B1470" t="s">
        <v>1423</v>
      </c>
      <c r="C1470" s="10">
        <v>838608</v>
      </c>
      <c r="D1470">
        <v>24</v>
      </c>
      <c r="E1470">
        <v>20</v>
      </c>
      <c r="F1470">
        <v>112</v>
      </c>
      <c r="G1470">
        <v>106</v>
      </c>
      <c r="H1470">
        <v>0</v>
      </c>
      <c r="I1470">
        <v>70.5</v>
      </c>
      <c r="J1470">
        <v>0.9</v>
      </c>
      <c r="K1470">
        <v>58</v>
      </c>
      <c r="L1470">
        <v>0.6</v>
      </c>
      <c r="M1470">
        <v>80.2</v>
      </c>
      <c r="N1470">
        <v>0.7</v>
      </c>
      <c r="O1470">
        <v>39.6</v>
      </c>
      <c r="P1470">
        <v>0.3</v>
      </c>
      <c r="U1470" t="s">
        <v>1402</v>
      </c>
      <c r="V1470">
        <f t="shared" si="221"/>
        <v>838608</v>
      </c>
      <c r="W1470" t="str">
        <f t="shared" si="222"/>
        <v>St Patrick's School</v>
      </c>
      <c r="X1470" t="str">
        <f>VLOOKUP($C1470,$AJ$3:$AN$4906,3,FALSE)</f>
        <v>344 Parkinson Rd</v>
      </c>
      <c r="Y1470" t="str">
        <f>VLOOKUP($C1470,$AJ$3:$AN$4906,4,FALSE)</f>
        <v>Woodstock</v>
      </c>
      <c r="Z1470" t="str">
        <f>VLOOKUP($C1470,$AJ$3:$AN$4906,5,FALSE)</f>
        <v>N4S2N6</v>
      </c>
      <c r="AA1470">
        <f t="shared" si="223"/>
        <v>70.5</v>
      </c>
      <c r="AB1470">
        <f t="shared" si="224"/>
        <v>0.9</v>
      </c>
      <c r="AC1470">
        <f t="shared" si="225"/>
        <v>58</v>
      </c>
      <c r="AD1470">
        <f t="shared" si="226"/>
        <v>0.6</v>
      </c>
      <c r="AE1470">
        <f t="shared" si="227"/>
        <v>80.2</v>
      </c>
      <c r="AF1470">
        <f t="shared" si="228"/>
        <v>0.7</v>
      </c>
      <c r="AG1470">
        <f t="shared" si="229"/>
        <v>39.6</v>
      </c>
      <c r="AH1470">
        <f t="shared" si="230"/>
        <v>0.3</v>
      </c>
      <c r="AJ1470" s="9">
        <v>169110</v>
      </c>
      <c r="AK1470" t="s">
        <v>7418</v>
      </c>
      <c r="AL1470" t="s">
        <v>7419</v>
      </c>
      <c r="AM1470" t="s">
        <v>4230</v>
      </c>
      <c r="AN1470" t="s">
        <v>7420</v>
      </c>
    </row>
    <row r="1471" spans="1:40" x14ac:dyDescent="0.3">
      <c r="A1471" t="s">
        <v>1402</v>
      </c>
      <c r="B1471" t="s">
        <v>975</v>
      </c>
      <c r="C1471" s="10">
        <v>841463</v>
      </c>
      <c r="D1471">
        <v>64</v>
      </c>
      <c r="E1471">
        <v>16</v>
      </c>
      <c r="F1471">
        <v>98</v>
      </c>
      <c r="G1471">
        <v>101</v>
      </c>
      <c r="H1471">
        <v>0</v>
      </c>
      <c r="I1471">
        <v>80.099999999999994</v>
      </c>
      <c r="J1471">
        <v>0.7</v>
      </c>
      <c r="K1471">
        <v>76.5</v>
      </c>
      <c r="L1471">
        <v>0.8</v>
      </c>
      <c r="M1471">
        <v>92.6</v>
      </c>
      <c r="N1471">
        <v>0.9</v>
      </c>
      <c r="O1471">
        <v>54.5</v>
      </c>
      <c r="P1471">
        <v>-0.2</v>
      </c>
      <c r="U1471" t="s">
        <v>1402</v>
      </c>
      <c r="V1471">
        <f t="shared" si="221"/>
        <v>841463</v>
      </c>
      <c r="W1471" t="str">
        <f t="shared" si="222"/>
        <v>St Paul Separate School</v>
      </c>
      <c r="X1471" t="str">
        <f>VLOOKUP($C1471,$AJ$3:$AN$4906,3,FALSE)</f>
        <v>1090 Guildwood Blvd</v>
      </c>
      <c r="Y1471" t="str">
        <f>VLOOKUP($C1471,$AJ$3:$AN$4906,4,FALSE)</f>
        <v>London</v>
      </c>
      <c r="Z1471" t="str">
        <f>VLOOKUP($C1471,$AJ$3:$AN$4906,5,FALSE)</f>
        <v>N6H4G6</v>
      </c>
      <c r="AA1471">
        <f t="shared" si="223"/>
        <v>80.099999999999994</v>
      </c>
      <c r="AB1471">
        <f t="shared" si="224"/>
        <v>0.7</v>
      </c>
      <c r="AC1471">
        <f t="shared" si="225"/>
        <v>76.5</v>
      </c>
      <c r="AD1471">
        <f t="shared" si="226"/>
        <v>0.8</v>
      </c>
      <c r="AE1471">
        <f t="shared" si="227"/>
        <v>92.6</v>
      </c>
      <c r="AF1471">
        <f t="shared" si="228"/>
        <v>0.9</v>
      </c>
      <c r="AG1471">
        <f t="shared" si="229"/>
        <v>54.5</v>
      </c>
      <c r="AH1471">
        <f t="shared" si="230"/>
        <v>-0.2</v>
      </c>
      <c r="AJ1471" s="9">
        <v>164267</v>
      </c>
      <c r="AK1471" t="s">
        <v>7421</v>
      </c>
      <c r="AL1471" t="s">
        <v>7422</v>
      </c>
      <c r="AM1471" t="s">
        <v>4246</v>
      </c>
      <c r="AN1471" t="s">
        <v>7423</v>
      </c>
    </row>
    <row r="1472" spans="1:40" x14ac:dyDescent="0.3">
      <c r="A1472" t="s">
        <v>1402</v>
      </c>
      <c r="B1472" t="s">
        <v>1424</v>
      </c>
      <c r="C1472" s="10">
        <v>847186</v>
      </c>
      <c r="D1472">
        <v>13</v>
      </c>
      <c r="E1472">
        <v>35</v>
      </c>
      <c r="F1472">
        <v>114</v>
      </c>
      <c r="G1472">
        <v>105</v>
      </c>
      <c r="H1472">
        <v>0</v>
      </c>
      <c r="I1472">
        <v>58.8</v>
      </c>
      <c r="J1472">
        <v>0.7</v>
      </c>
      <c r="K1472">
        <v>49.1</v>
      </c>
      <c r="L1472">
        <v>0.8</v>
      </c>
      <c r="M1472">
        <v>71.400000000000006</v>
      </c>
      <c r="N1472">
        <v>0.6</v>
      </c>
      <c r="O1472">
        <v>30.5</v>
      </c>
      <c r="P1472">
        <v>0.4</v>
      </c>
      <c r="U1472" t="s">
        <v>1402</v>
      </c>
      <c r="V1472">
        <f t="shared" si="221"/>
        <v>847186</v>
      </c>
      <c r="W1472" t="str">
        <f t="shared" si="222"/>
        <v>St Pius X Separate School</v>
      </c>
      <c r="X1472" t="str">
        <f>VLOOKUP($C1472,$AJ$3:$AN$4906,3,FALSE)</f>
        <v>255 Vancouver St</v>
      </c>
      <c r="Y1472" t="str">
        <f>VLOOKUP($C1472,$AJ$3:$AN$4906,4,FALSE)</f>
        <v>London</v>
      </c>
      <c r="Z1472" t="str">
        <f>VLOOKUP($C1472,$AJ$3:$AN$4906,5,FALSE)</f>
        <v>N5W4R9</v>
      </c>
      <c r="AA1472">
        <f t="shared" si="223"/>
        <v>58.8</v>
      </c>
      <c r="AB1472">
        <f t="shared" si="224"/>
        <v>0.7</v>
      </c>
      <c r="AC1472">
        <f t="shared" si="225"/>
        <v>49.1</v>
      </c>
      <c r="AD1472">
        <f t="shared" si="226"/>
        <v>0.8</v>
      </c>
      <c r="AE1472">
        <f t="shared" si="227"/>
        <v>71.400000000000006</v>
      </c>
      <c r="AF1472">
        <f t="shared" si="228"/>
        <v>0.6</v>
      </c>
      <c r="AG1472">
        <f t="shared" si="229"/>
        <v>30.5</v>
      </c>
      <c r="AH1472">
        <f t="shared" si="230"/>
        <v>0.4</v>
      </c>
      <c r="AJ1472" s="9">
        <v>206470</v>
      </c>
      <c r="AK1472" t="s">
        <v>7424</v>
      </c>
      <c r="AL1472" t="s">
        <v>7425</v>
      </c>
      <c r="AM1472" t="s">
        <v>4246</v>
      </c>
      <c r="AN1472" t="s">
        <v>7426</v>
      </c>
    </row>
    <row r="1473" spans="1:40" x14ac:dyDescent="0.3">
      <c r="A1473" t="s">
        <v>1402</v>
      </c>
      <c r="B1473" t="s">
        <v>1425</v>
      </c>
      <c r="C1473" s="10">
        <v>850179</v>
      </c>
      <c r="D1473">
        <v>19</v>
      </c>
      <c r="E1473">
        <v>30</v>
      </c>
      <c r="F1473">
        <v>88</v>
      </c>
      <c r="G1473">
        <v>76</v>
      </c>
      <c r="H1473">
        <v>0</v>
      </c>
      <c r="I1473">
        <v>54.5</v>
      </c>
      <c r="J1473">
        <v>0.3</v>
      </c>
      <c r="K1473">
        <v>35.200000000000003</v>
      </c>
      <c r="L1473">
        <v>-0.5</v>
      </c>
      <c r="M1473">
        <v>80.900000000000006</v>
      </c>
      <c r="N1473">
        <v>1.5</v>
      </c>
      <c r="O1473">
        <v>36.799999999999997</v>
      </c>
      <c r="P1473">
        <v>0.5</v>
      </c>
      <c r="U1473" t="s">
        <v>1402</v>
      </c>
      <c r="V1473">
        <f t="shared" si="221"/>
        <v>850179</v>
      </c>
      <c r="W1473" t="str">
        <f t="shared" si="222"/>
        <v>St Sebastian Separate School</v>
      </c>
      <c r="X1473" t="str">
        <f>VLOOKUP($C1473,$AJ$3:$AN$4906,3,FALSE)</f>
        <v>225 Cairn St</v>
      </c>
      <c r="Y1473" t="str">
        <f>VLOOKUP($C1473,$AJ$3:$AN$4906,4,FALSE)</f>
        <v>London</v>
      </c>
      <c r="Z1473" t="str">
        <f>VLOOKUP($C1473,$AJ$3:$AN$4906,5,FALSE)</f>
        <v>N5Z3W6</v>
      </c>
      <c r="AA1473">
        <f t="shared" si="223"/>
        <v>54.5</v>
      </c>
      <c r="AB1473">
        <f t="shared" si="224"/>
        <v>0.3</v>
      </c>
      <c r="AC1473">
        <f t="shared" si="225"/>
        <v>35.200000000000003</v>
      </c>
      <c r="AD1473">
        <f t="shared" si="226"/>
        <v>-0.5</v>
      </c>
      <c r="AE1473">
        <f t="shared" si="227"/>
        <v>80.900000000000006</v>
      </c>
      <c r="AF1473">
        <f t="shared" si="228"/>
        <v>1.5</v>
      </c>
      <c r="AG1473">
        <f t="shared" si="229"/>
        <v>36.799999999999997</v>
      </c>
      <c r="AH1473">
        <f t="shared" si="230"/>
        <v>0.5</v>
      </c>
      <c r="AJ1473" s="9">
        <v>121112</v>
      </c>
      <c r="AK1473" t="s">
        <v>894</v>
      </c>
      <c r="AL1473" t="s">
        <v>7427</v>
      </c>
      <c r="AM1473" t="s">
        <v>4230</v>
      </c>
      <c r="AN1473" t="s">
        <v>7428</v>
      </c>
    </row>
    <row r="1474" spans="1:40" x14ac:dyDescent="0.3">
      <c r="A1474" t="s">
        <v>1402</v>
      </c>
      <c r="B1474" t="s">
        <v>1426</v>
      </c>
      <c r="C1474" s="10">
        <v>729140</v>
      </c>
      <c r="D1474">
        <v>62</v>
      </c>
      <c r="E1474">
        <v>9</v>
      </c>
      <c r="F1474">
        <v>121</v>
      </c>
      <c r="G1474">
        <v>105</v>
      </c>
      <c r="H1474">
        <v>0</v>
      </c>
      <c r="I1474">
        <v>71.900000000000006</v>
      </c>
      <c r="J1474">
        <v>-0.2</v>
      </c>
      <c r="K1474">
        <v>71.099999999999994</v>
      </c>
      <c r="L1474">
        <v>-0.1</v>
      </c>
      <c r="M1474">
        <v>81.900000000000006</v>
      </c>
      <c r="N1474">
        <v>-0.7</v>
      </c>
      <c r="O1474">
        <v>40</v>
      </c>
      <c r="P1474">
        <v>-1.6</v>
      </c>
      <c r="U1474" t="s">
        <v>1402</v>
      </c>
      <c r="V1474">
        <f t="shared" si="221"/>
        <v>729140</v>
      </c>
      <c r="W1474" t="str">
        <f t="shared" si="222"/>
        <v>St Theresa Separate School</v>
      </c>
      <c r="X1474" t="str">
        <f>VLOOKUP($C1474,$AJ$3:$AN$4906,3,FALSE)</f>
        <v>108 Fairlane Ave</v>
      </c>
      <c r="Y1474" t="str">
        <f>VLOOKUP($C1474,$AJ$3:$AN$4906,4,FALSE)</f>
        <v>London</v>
      </c>
      <c r="Z1474" t="str">
        <f>VLOOKUP($C1474,$AJ$3:$AN$4906,5,FALSE)</f>
        <v>N6K3E6</v>
      </c>
      <c r="AA1474">
        <f t="shared" si="223"/>
        <v>71.900000000000006</v>
      </c>
      <c r="AB1474">
        <f t="shared" si="224"/>
        <v>-0.2</v>
      </c>
      <c r="AC1474">
        <f t="shared" si="225"/>
        <v>71.099999999999994</v>
      </c>
      <c r="AD1474">
        <f t="shared" si="226"/>
        <v>-0.1</v>
      </c>
      <c r="AE1474">
        <f t="shared" si="227"/>
        <v>81.900000000000006</v>
      </c>
      <c r="AF1474">
        <f t="shared" si="228"/>
        <v>-0.7</v>
      </c>
      <c r="AG1474">
        <f t="shared" si="229"/>
        <v>40</v>
      </c>
      <c r="AH1474">
        <f t="shared" si="230"/>
        <v>-1.6</v>
      </c>
      <c r="AJ1474" s="9">
        <v>180123</v>
      </c>
      <c r="AK1474" t="s">
        <v>7429</v>
      </c>
      <c r="AL1474" t="s">
        <v>7430</v>
      </c>
      <c r="AM1474" t="s">
        <v>4515</v>
      </c>
      <c r="AN1474" t="s">
        <v>7431</v>
      </c>
    </row>
    <row r="1475" spans="1:40" x14ac:dyDescent="0.3">
      <c r="A1475" t="s">
        <v>1402</v>
      </c>
      <c r="B1475" t="s">
        <v>546</v>
      </c>
      <c r="C1475" s="10">
        <v>855898</v>
      </c>
      <c r="D1475">
        <v>48</v>
      </c>
      <c r="E1475">
        <v>25</v>
      </c>
      <c r="F1475">
        <v>71</v>
      </c>
      <c r="G1475">
        <v>85</v>
      </c>
      <c r="H1475">
        <v>0</v>
      </c>
      <c r="I1475">
        <v>50</v>
      </c>
      <c r="J1475">
        <v>-0.3</v>
      </c>
      <c r="K1475">
        <v>36.6</v>
      </c>
      <c r="L1475">
        <v>-1</v>
      </c>
      <c r="M1475">
        <v>70</v>
      </c>
      <c r="N1475">
        <v>0.1</v>
      </c>
      <c r="O1475">
        <v>34.1</v>
      </c>
      <c r="P1475">
        <v>-0.6</v>
      </c>
      <c r="U1475" t="s">
        <v>1402</v>
      </c>
      <c r="V1475">
        <f t="shared" si="221"/>
        <v>855898</v>
      </c>
      <c r="W1475" t="str">
        <f t="shared" si="222"/>
        <v>St Thomas More Separate School</v>
      </c>
      <c r="X1475" t="str">
        <f>VLOOKUP($C1475,$AJ$3:$AN$4906,3,FALSE)</f>
        <v>18 Wychwood Pk</v>
      </c>
      <c r="Y1475" t="str">
        <f>VLOOKUP($C1475,$AJ$3:$AN$4906,4,FALSE)</f>
        <v>London</v>
      </c>
      <c r="Z1475" t="str">
        <f>VLOOKUP($C1475,$AJ$3:$AN$4906,5,FALSE)</f>
        <v>N6G1R5</v>
      </c>
      <c r="AA1475">
        <f t="shared" si="223"/>
        <v>50</v>
      </c>
      <c r="AB1475">
        <f t="shared" si="224"/>
        <v>-0.3</v>
      </c>
      <c r="AC1475">
        <f t="shared" si="225"/>
        <v>36.6</v>
      </c>
      <c r="AD1475">
        <f t="shared" si="226"/>
        <v>-1</v>
      </c>
      <c r="AE1475">
        <f t="shared" si="227"/>
        <v>70</v>
      </c>
      <c r="AF1475">
        <f t="shared" si="228"/>
        <v>0.1</v>
      </c>
      <c r="AG1475">
        <f t="shared" si="229"/>
        <v>34.1</v>
      </c>
      <c r="AH1475">
        <f t="shared" si="230"/>
        <v>-0.6</v>
      </c>
      <c r="AJ1475" s="9">
        <v>193046</v>
      </c>
      <c r="AK1475" t="s">
        <v>7432</v>
      </c>
      <c r="AL1475" t="s">
        <v>7433</v>
      </c>
      <c r="AM1475" t="s">
        <v>4246</v>
      </c>
      <c r="AN1475" t="s">
        <v>7434</v>
      </c>
    </row>
    <row r="1476" spans="1:40" x14ac:dyDescent="0.3">
      <c r="A1476" t="s">
        <v>1402</v>
      </c>
      <c r="B1476" t="s">
        <v>550</v>
      </c>
      <c r="C1476" s="10">
        <v>857840</v>
      </c>
      <c r="D1476">
        <v>21</v>
      </c>
      <c r="E1476">
        <v>17</v>
      </c>
      <c r="F1476">
        <v>75</v>
      </c>
      <c r="G1476">
        <v>59</v>
      </c>
      <c r="H1476">
        <v>0</v>
      </c>
      <c r="I1476">
        <v>56</v>
      </c>
      <c r="J1476">
        <v>-0.4</v>
      </c>
      <c r="K1476">
        <v>46.7</v>
      </c>
      <c r="L1476">
        <v>-0.5</v>
      </c>
      <c r="M1476">
        <v>64.400000000000006</v>
      </c>
      <c r="N1476">
        <v>-1.3</v>
      </c>
      <c r="O1476">
        <v>33.9</v>
      </c>
      <c r="P1476">
        <v>-0.2</v>
      </c>
      <c r="U1476" t="s">
        <v>1402</v>
      </c>
      <c r="V1476">
        <f t="shared" ref="V1476:V1539" si="231">VLOOKUP(C1476,$AJ$3:$AN$4906,1,FALSE)</f>
        <v>857840</v>
      </c>
      <c r="W1476" t="str">
        <f t="shared" ref="W1476:W1539" si="232">VLOOKUP(C1476,$AJ$3:$AN$4906,2,FALSE)</f>
        <v>St Vincent de Paul Separate School</v>
      </c>
      <c r="X1476" t="str">
        <f>VLOOKUP($C1476,$AJ$3:$AN$4906,3,FALSE)</f>
        <v>286 McKellar St</v>
      </c>
      <c r="Y1476" t="str">
        <f>VLOOKUP($C1476,$AJ$3:$AN$4906,4,FALSE)</f>
        <v>Strathroy</v>
      </c>
      <c r="Z1476" t="str">
        <f>VLOOKUP($C1476,$AJ$3:$AN$4906,5,FALSE)</f>
        <v>N7G2Y5</v>
      </c>
      <c r="AA1476">
        <f t="shared" ref="AA1476:AA1539" si="233">I1476</f>
        <v>56</v>
      </c>
      <c r="AB1476">
        <f t="shared" ref="AB1476:AB1539" si="234">J1476</f>
        <v>-0.4</v>
      </c>
      <c r="AC1476">
        <f t="shared" ref="AC1476:AC1539" si="235">K1476</f>
        <v>46.7</v>
      </c>
      <c r="AD1476">
        <f t="shared" ref="AD1476:AD1539" si="236">L1476</f>
        <v>-0.5</v>
      </c>
      <c r="AE1476">
        <f t="shared" ref="AE1476:AE1539" si="237">M1476</f>
        <v>64.400000000000006</v>
      </c>
      <c r="AF1476">
        <f t="shared" ref="AF1476:AF1539" si="238">N1476</f>
        <v>-1.3</v>
      </c>
      <c r="AG1476">
        <f t="shared" ref="AG1476:AG1539" si="239">O1476</f>
        <v>33.9</v>
      </c>
      <c r="AH1476">
        <f t="shared" ref="AH1476:AH1539" si="240">P1476</f>
        <v>-0.2</v>
      </c>
      <c r="AJ1476" s="9">
        <v>194263</v>
      </c>
      <c r="AK1476" t="s">
        <v>7435</v>
      </c>
      <c r="AL1476" t="s">
        <v>7436</v>
      </c>
      <c r="AM1476" t="s">
        <v>4314</v>
      </c>
      <c r="AN1476" t="s">
        <v>7437</v>
      </c>
    </row>
    <row r="1477" spans="1:40" x14ac:dyDescent="0.3">
      <c r="A1477" t="s">
        <v>1402</v>
      </c>
      <c r="B1477" t="s">
        <v>1427</v>
      </c>
      <c r="C1477" s="10">
        <v>771139</v>
      </c>
      <c r="D1477">
        <v>29</v>
      </c>
      <c r="E1477">
        <v>29</v>
      </c>
      <c r="F1477">
        <v>95</v>
      </c>
      <c r="G1477">
        <v>84</v>
      </c>
      <c r="H1477">
        <v>0</v>
      </c>
      <c r="I1477">
        <v>50.5</v>
      </c>
      <c r="J1477">
        <v>-0.3</v>
      </c>
      <c r="K1477">
        <v>41.1</v>
      </c>
      <c r="L1477">
        <v>-0.5</v>
      </c>
      <c r="M1477">
        <v>80.400000000000006</v>
      </c>
      <c r="N1477">
        <v>1.1000000000000001</v>
      </c>
      <c r="O1477">
        <v>34.5</v>
      </c>
      <c r="P1477">
        <v>0.1</v>
      </c>
      <c r="U1477" t="s">
        <v>1402</v>
      </c>
      <c r="V1477">
        <f t="shared" si="231"/>
        <v>771139</v>
      </c>
      <c r="W1477" t="str">
        <f t="shared" si="232"/>
        <v>St Anne's Separate School</v>
      </c>
      <c r="X1477" t="str">
        <f>VLOOKUP($C1477,$AJ$3:$AN$4906,3,FALSE)</f>
        <v>1366 Huron St</v>
      </c>
      <c r="Y1477" t="str">
        <f>VLOOKUP($C1477,$AJ$3:$AN$4906,4,FALSE)</f>
        <v>London</v>
      </c>
      <c r="Z1477" t="str">
        <f>VLOOKUP($C1477,$AJ$3:$AN$4906,5,FALSE)</f>
        <v>N5V2E2</v>
      </c>
      <c r="AA1477">
        <f t="shared" si="233"/>
        <v>50.5</v>
      </c>
      <c r="AB1477">
        <f t="shared" si="234"/>
        <v>-0.3</v>
      </c>
      <c r="AC1477">
        <f t="shared" si="235"/>
        <v>41.1</v>
      </c>
      <c r="AD1477">
        <f t="shared" si="236"/>
        <v>-0.5</v>
      </c>
      <c r="AE1477">
        <f t="shared" si="237"/>
        <v>80.400000000000006</v>
      </c>
      <c r="AF1477">
        <f t="shared" si="238"/>
        <v>1.1000000000000001</v>
      </c>
      <c r="AG1477">
        <f t="shared" si="239"/>
        <v>34.5</v>
      </c>
      <c r="AH1477">
        <f t="shared" si="240"/>
        <v>0.1</v>
      </c>
      <c r="AJ1477" s="9">
        <v>474578</v>
      </c>
      <c r="AK1477" t="s">
        <v>7438</v>
      </c>
      <c r="AL1477" t="s">
        <v>7439</v>
      </c>
      <c r="AM1477" t="s">
        <v>4246</v>
      </c>
      <c r="AN1477" t="s">
        <v>7440</v>
      </c>
    </row>
    <row r="1478" spans="1:40" x14ac:dyDescent="0.3">
      <c r="A1478" t="s">
        <v>1402</v>
      </c>
      <c r="B1478" t="s">
        <v>1428</v>
      </c>
      <c r="C1478" s="10">
        <v>874085</v>
      </c>
      <c r="D1478">
        <v>32</v>
      </c>
      <c r="E1478">
        <v>18</v>
      </c>
      <c r="F1478">
        <v>262</v>
      </c>
      <c r="G1478">
        <v>255</v>
      </c>
      <c r="H1478">
        <v>0</v>
      </c>
      <c r="I1478">
        <v>58.8</v>
      </c>
      <c r="J1478">
        <v>-0.3</v>
      </c>
      <c r="K1478">
        <v>44.3</v>
      </c>
      <c r="L1478">
        <v>-1</v>
      </c>
      <c r="M1478">
        <v>77.8</v>
      </c>
      <c r="N1478">
        <v>0</v>
      </c>
      <c r="O1478">
        <v>38.4</v>
      </c>
      <c r="P1478">
        <v>-0.2</v>
      </c>
      <c r="U1478" t="s">
        <v>1402</v>
      </c>
      <c r="V1478">
        <f t="shared" si="231"/>
        <v>874085</v>
      </c>
      <c r="W1478" t="str">
        <f t="shared" si="232"/>
        <v>St. Anne's Separate School</v>
      </c>
      <c r="X1478" t="str">
        <f>VLOOKUP($C1478,$AJ$3:$AN$4906,3,FALSE)</f>
        <v>84 Park Ave</v>
      </c>
      <c r="Y1478" t="str">
        <f>VLOOKUP($C1478,$AJ$3:$AN$4906,4,FALSE)</f>
        <v>St. Thomas</v>
      </c>
      <c r="Z1478" t="str">
        <f>VLOOKUP($C1478,$AJ$3:$AN$4906,5,FALSE)</f>
        <v>N5R4W1</v>
      </c>
      <c r="AA1478">
        <f t="shared" si="233"/>
        <v>58.8</v>
      </c>
      <c r="AB1478">
        <f t="shared" si="234"/>
        <v>-0.3</v>
      </c>
      <c r="AC1478">
        <f t="shared" si="235"/>
        <v>44.3</v>
      </c>
      <c r="AD1478">
        <f t="shared" si="236"/>
        <v>-1</v>
      </c>
      <c r="AE1478">
        <f t="shared" si="237"/>
        <v>77.8</v>
      </c>
      <c r="AF1478">
        <f t="shared" si="238"/>
        <v>0</v>
      </c>
      <c r="AG1478">
        <f t="shared" si="239"/>
        <v>38.4</v>
      </c>
      <c r="AH1478">
        <f t="shared" si="240"/>
        <v>-0.2</v>
      </c>
      <c r="AJ1478" s="9">
        <v>206474</v>
      </c>
      <c r="AK1478" t="s">
        <v>7441</v>
      </c>
      <c r="AL1478" t="s">
        <v>7442</v>
      </c>
      <c r="AM1478" t="s">
        <v>4314</v>
      </c>
      <c r="AN1478" t="s">
        <v>7443</v>
      </c>
    </row>
    <row r="1479" spans="1:40" x14ac:dyDescent="0.3">
      <c r="A1479" t="s">
        <v>1402</v>
      </c>
      <c r="B1479" t="s">
        <v>1429</v>
      </c>
      <c r="C1479" s="10">
        <v>690066</v>
      </c>
      <c r="D1479">
        <v>67</v>
      </c>
      <c r="E1479">
        <v>15</v>
      </c>
      <c r="F1479">
        <v>117</v>
      </c>
      <c r="G1479">
        <v>120</v>
      </c>
      <c r="H1479">
        <v>0</v>
      </c>
      <c r="I1479">
        <v>78.2</v>
      </c>
      <c r="J1479">
        <v>0.5</v>
      </c>
      <c r="K1479">
        <v>71.8</v>
      </c>
      <c r="L1479">
        <v>0.4</v>
      </c>
      <c r="M1479">
        <v>93.8</v>
      </c>
      <c r="N1479">
        <v>0.8</v>
      </c>
      <c r="O1479">
        <v>72.5</v>
      </c>
      <c r="P1479">
        <v>1.1000000000000001</v>
      </c>
      <c r="U1479" t="s">
        <v>1402</v>
      </c>
      <c r="V1479">
        <f t="shared" si="231"/>
        <v>690066</v>
      </c>
      <c r="W1479" t="str">
        <f t="shared" si="232"/>
        <v>St. Kateri Separate School</v>
      </c>
      <c r="X1479" t="str">
        <f>VLOOKUP($C1479,$AJ$3:$AN$4906,3,FALSE)</f>
        <v>220 Sunnyside Drive</v>
      </c>
      <c r="Y1479" t="str">
        <f>VLOOKUP($C1479,$AJ$3:$AN$4906,4,FALSE)</f>
        <v>London</v>
      </c>
      <c r="Z1479" t="str">
        <f>VLOOKUP($C1479,$AJ$3:$AN$4906,5,FALSE)</f>
        <v>N5X3R1</v>
      </c>
      <c r="AA1479">
        <f t="shared" si="233"/>
        <v>78.2</v>
      </c>
      <c r="AB1479">
        <f t="shared" si="234"/>
        <v>0.5</v>
      </c>
      <c r="AC1479">
        <f t="shared" si="235"/>
        <v>71.8</v>
      </c>
      <c r="AD1479">
        <f t="shared" si="236"/>
        <v>0.4</v>
      </c>
      <c r="AE1479">
        <f t="shared" si="237"/>
        <v>93.8</v>
      </c>
      <c r="AF1479">
        <f t="shared" si="238"/>
        <v>0.8</v>
      </c>
      <c r="AG1479">
        <f t="shared" si="239"/>
        <v>72.5</v>
      </c>
      <c r="AH1479">
        <f t="shared" si="240"/>
        <v>1.1000000000000001</v>
      </c>
      <c r="AJ1479" s="9">
        <v>901439</v>
      </c>
      <c r="AK1479" t="s">
        <v>7444</v>
      </c>
      <c r="AL1479" t="s">
        <v>7445</v>
      </c>
      <c r="AM1479" t="s">
        <v>4246</v>
      </c>
      <c r="AN1479" t="s">
        <v>7446</v>
      </c>
    </row>
    <row r="1480" spans="1:40" x14ac:dyDescent="0.3">
      <c r="A1480" t="s">
        <v>1402</v>
      </c>
      <c r="B1480" t="s">
        <v>1430</v>
      </c>
      <c r="C1480" s="10">
        <v>824437</v>
      </c>
      <c r="D1480">
        <v>17</v>
      </c>
      <c r="E1480">
        <v>17</v>
      </c>
      <c r="F1480">
        <v>58</v>
      </c>
      <c r="G1480">
        <v>59</v>
      </c>
      <c r="H1480">
        <v>0</v>
      </c>
      <c r="I1480">
        <v>59.5</v>
      </c>
      <c r="J1480">
        <v>0</v>
      </c>
      <c r="K1480">
        <v>50</v>
      </c>
      <c r="L1480">
        <v>-0.1</v>
      </c>
      <c r="M1480">
        <v>84.7</v>
      </c>
      <c r="N1480">
        <v>1.1000000000000001</v>
      </c>
      <c r="O1480">
        <v>37.299999999999997</v>
      </c>
      <c r="P1480">
        <v>0.1</v>
      </c>
      <c r="U1480" t="s">
        <v>1402</v>
      </c>
      <c r="V1480">
        <f t="shared" si="231"/>
        <v>824437</v>
      </c>
      <c r="W1480" t="str">
        <f t="shared" si="232"/>
        <v>St Mary's Separate School</v>
      </c>
      <c r="X1480" t="str">
        <f>VLOOKUP($C1480,$AJ$3:$AN$4906,3,FALSE)</f>
        <v>128 William St</v>
      </c>
      <c r="Y1480" t="str">
        <f>VLOOKUP($C1480,$AJ$3:$AN$4906,4,FALSE)</f>
        <v>West Lorne</v>
      </c>
      <c r="Z1480" t="str">
        <f>VLOOKUP($C1480,$AJ$3:$AN$4906,5,FALSE)</f>
        <v>N0L2P0</v>
      </c>
      <c r="AA1480">
        <f t="shared" si="233"/>
        <v>59.5</v>
      </c>
      <c r="AB1480">
        <f t="shared" si="234"/>
        <v>0</v>
      </c>
      <c r="AC1480">
        <f t="shared" si="235"/>
        <v>50</v>
      </c>
      <c r="AD1480">
        <f t="shared" si="236"/>
        <v>-0.1</v>
      </c>
      <c r="AE1480">
        <f t="shared" si="237"/>
        <v>84.7</v>
      </c>
      <c r="AF1480">
        <f t="shared" si="238"/>
        <v>1.1000000000000001</v>
      </c>
      <c r="AG1480">
        <f t="shared" si="239"/>
        <v>37.299999999999997</v>
      </c>
      <c r="AH1480">
        <f t="shared" si="240"/>
        <v>0.1</v>
      </c>
      <c r="AJ1480" s="9">
        <v>940968</v>
      </c>
      <c r="AK1480" t="s">
        <v>7447</v>
      </c>
      <c r="AL1480" t="s">
        <v>7448</v>
      </c>
      <c r="AM1480" t="s">
        <v>4314</v>
      </c>
      <c r="AN1480" t="s">
        <v>7449</v>
      </c>
    </row>
    <row r="1481" spans="1:40" x14ac:dyDescent="0.3">
      <c r="A1481" t="s">
        <v>1402</v>
      </c>
      <c r="B1481" t="s">
        <v>1431</v>
      </c>
      <c r="C1481" s="10">
        <v>723673</v>
      </c>
      <c r="D1481">
        <v>53</v>
      </c>
      <c r="E1481">
        <v>18</v>
      </c>
      <c r="F1481">
        <v>185</v>
      </c>
      <c r="G1481">
        <v>168</v>
      </c>
      <c r="H1481">
        <v>0</v>
      </c>
      <c r="I1481">
        <v>76.8</v>
      </c>
      <c r="J1481">
        <v>0.7</v>
      </c>
      <c r="K1481">
        <v>63.8</v>
      </c>
      <c r="L1481">
        <v>0.1</v>
      </c>
      <c r="M1481">
        <v>81.3</v>
      </c>
      <c r="N1481">
        <v>-0.1</v>
      </c>
      <c r="O1481">
        <v>48.8</v>
      </c>
      <c r="P1481">
        <v>-0.3</v>
      </c>
      <c r="U1481" t="s">
        <v>1402</v>
      </c>
      <c r="V1481">
        <f t="shared" si="231"/>
        <v>723673</v>
      </c>
      <c r="W1481" t="str">
        <f t="shared" si="232"/>
        <v>St. Rose of Lima Separate School</v>
      </c>
      <c r="X1481" t="str">
        <f>VLOOKUP($C1481,$AJ$3:$AN$4906,3,FALSE)</f>
        <v>1019 Viscount Rd</v>
      </c>
      <c r="Y1481" t="str">
        <f>VLOOKUP($C1481,$AJ$3:$AN$4906,4,FALSE)</f>
        <v>London</v>
      </c>
      <c r="Z1481" t="str">
        <f>VLOOKUP($C1481,$AJ$3:$AN$4906,5,FALSE)</f>
        <v>N6K1H5</v>
      </c>
      <c r="AA1481">
        <f t="shared" si="233"/>
        <v>76.8</v>
      </c>
      <c r="AB1481">
        <f t="shared" si="234"/>
        <v>0.7</v>
      </c>
      <c r="AC1481">
        <f t="shared" si="235"/>
        <v>63.8</v>
      </c>
      <c r="AD1481">
        <f t="shared" si="236"/>
        <v>0.1</v>
      </c>
      <c r="AE1481">
        <f t="shared" si="237"/>
        <v>81.3</v>
      </c>
      <c r="AF1481">
        <f t="shared" si="238"/>
        <v>-0.1</v>
      </c>
      <c r="AG1481">
        <f t="shared" si="239"/>
        <v>48.8</v>
      </c>
      <c r="AH1481">
        <f t="shared" si="240"/>
        <v>-0.3</v>
      </c>
      <c r="AJ1481" s="9">
        <v>940925</v>
      </c>
      <c r="AK1481" t="s">
        <v>7450</v>
      </c>
      <c r="AL1481" t="s">
        <v>7451</v>
      </c>
      <c r="AM1481" t="s">
        <v>4314</v>
      </c>
      <c r="AN1481" t="s">
        <v>7449</v>
      </c>
    </row>
    <row r="1482" spans="1:40" x14ac:dyDescent="0.3">
      <c r="A1482" t="s">
        <v>1432</v>
      </c>
      <c r="B1482" t="s">
        <v>1433</v>
      </c>
      <c r="C1482" s="10">
        <v>371742</v>
      </c>
      <c r="D1482">
        <v>13</v>
      </c>
      <c r="E1482">
        <v>41</v>
      </c>
      <c r="F1482">
        <v>109</v>
      </c>
      <c r="G1482">
        <v>112</v>
      </c>
      <c r="H1482">
        <v>0</v>
      </c>
      <c r="I1482">
        <v>11.5</v>
      </c>
      <c r="J1482">
        <v>-3</v>
      </c>
      <c r="K1482">
        <v>8.3000000000000007</v>
      </c>
      <c r="L1482">
        <v>-2.6</v>
      </c>
      <c r="M1482">
        <v>28.6</v>
      </c>
      <c r="N1482">
        <v>-4.5999999999999996</v>
      </c>
      <c r="O1482">
        <v>4.5</v>
      </c>
      <c r="P1482">
        <v>-1.6</v>
      </c>
      <c r="U1482" t="s">
        <v>1432</v>
      </c>
      <c r="V1482">
        <f t="shared" si="231"/>
        <v>371742</v>
      </c>
      <c r="W1482" t="str">
        <f t="shared" si="232"/>
        <v>Ministik Public School</v>
      </c>
      <c r="X1482" t="str">
        <f>VLOOKUP($C1482,$AJ$3:$AN$4906,3,FALSE)</f>
        <v>9 Horden St</v>
      </c>
      <c r="Y1482" t="str">
        <f>VLOOKUP($C1482,$AJ$3:$AN$4906,4,FALSE)</f>
        <v>Moose Factory</v>
      </c>
      <c r="Z1482" t="str">
        <f>VLOOKUP($C1482,$AJ$3:$AN$4906,5,FALSE)</f>
        <v>P0L1W0</v>
      </c>
      <c r="AA1482">
        <f t="shared" si="233"/>
        <v>11.5</v>
      </c>
      <c r="AB1482">
        <f t="shared" si="234"/>
        <v>-3</v>
      </c>
      <c r="AC1482">
        <f t="shared" si="235"/>
        <v>8.3000000000000007</v>
      </c>
      <c r="AD1482">
        <f t="shared" si="236"/>
        <v>-2.6</v>
      </c>
      <c r="AE1482">
        <f t="shared" si="237"/>
        <v>28.6</v>
      </c>
      <c r="AF1482">
        <f t="shared" si="238"/>
        <v>-4.5999999999999996</v>
      </c>
      <c r="AG1482">
        <f t="shared" si="239"/>
        <v>4.5</v>
      </c>
      <c r="AH1482">
        <f t="shared" si="240"/>
        <v>-1.6</v>
      </c>
      <c r="AJ1482" s="9">
        <v>212369</v>
      </c>
      <c r="AK1482" t="s">
        <v>7452</v>
      </c>
      <c r="AL1482" t="s">
        <v>7453</v>
      </c>
      <c r="AM1482" t="s">
        <v>4515</v>
      </c>
      <c r="AN1482" t="s">
        <v>7454</v>
      </c>
    </row>
    <row r="1483" spans="1:40" x14ac:dyDescent="0.3">
      <c r="A1483" t="s">
        <v>1434</v>
      </c>
      <c r="B1483" t="s">
        <v>1435</v>
      </c>
      <c r="C1483" s="10">
        <v>372005</v>
      </c>
      <c r="D1483">
        <v>14</v>
      </c>
      <c r="E1483">
        <v>27</v>
      </c>
      <c r="F1483">
        <v>76</v>
      </c>
      <c r="G1483">
        <v>76</v>
      </c>
      <c r="H1483">
        <v>0</v>
      </c>
      <c r="I1483">
        <v>38.200000000000003</v>
      </c>
      <c r="J1483">
        <v>-1</v>
      </c>
      <c r="K1483">
        <v>22.4</v>
      </c>
      <c r="L1483">
        <v>-1.8</v>
      </c>
      <c r="M1483">
        <v>48</v>
      </c>
      <c r="N1483">
        <v>-1.7</v>
      </c>
      <c r="O1483">
        <v>14.5</v>
      </c>
      <c r="P1483">
        <v>-0.8</v>
      </c>
      <c r="U1483" t="s">
        <v>1434</v>
      </c>
      <c r="V1483">
        <f t="shared" si="231"/>
        <v>372005</v>
      </c>
      <c r="W1483" t="str">
        <f t="shared" si="232"/>
        <v>Moosonee Public School</v>
      </c>
      <c r="X1483" t="str">
        <f>VLOOKUP($C1483,$AJ$3:$AN$4906,3,FALSE)</f>
        <v>32 First Street</v>
      </c>
      <c r="Y1483" t="str">
        <f>VLOOKUP($C1483,$AJ$3:$AN$4906,4,FALSE)</f>
        <v>Moosonee</v>
      </c>
      <c r="Z1483" t="str">
        <f>VLOOKUP($C1483,$AJ$3:$AN$4906,5,FALSE)</f>
        <v>P0L1Y0</v>
      </c>
      <c r="AA1483">
        <f t="shared" si="233"/>
        <v>38.200000000000003</v>
      </c>
      <c r="AB1483">
        <f t="shared" si="234"/>
        <v>-1</v>
      </c>
      <c r="AC1483">
        <f t="shared" si="235"/>
        <v>22.4</v>
      </c>
      <c r="AD1483">
        <f t="shared" si="236"/>
        <v>-1.8</v>
      </c>
      <c r="AE1483">
        <f t="shared" si="237"/>
        <v>48</v>
      </c>
      <c r="AF1483">
        <f t="shared" si="238"/>
        <v>-1.7</v>
      </c>
      <c r="AG1483">
        <f t="shared" si="239"/>
        <v>14.5</v>
      </c>
      <c r="AH1483">
        <f t="shared" si="240"/>
        <v>-0.8</v>
      </c>
      <c r="AJ1483" s="9">
        <v>912433</v>
      </c>
      <c r="AK1483" t="s">
        <v>7455</v>
      </c>
      <c r="AL1483" t="s">
        <v>7456</v>
      </c>
      <c r="AM1483" t="s">
        <v>4515</v>
      </c>
      <c r="AN1483" t="s">
        <v>7457</v>
      </c>
    </row>
    <row r="1484" spans="1:40" x14ac:dyDescent="0.3">
      <c r="A1484" t="s">
        <v>1436</v>
      </c>
      <c r="B1484" t="s">
        <v>1437</v>
      </c>
      <c r="C1484" s="10">
        <v>266063</v>
      </c>
      <c r="D1484">
        <v>35</v>
      </c>
      <c r="E1484">
        <v>25</v>
      </c>
      <c r="F1484">
        <v>189</v>
      </c>
      <c r="G1484">
        <v>190</v>
      </c>
      <c r="H1484">
        <v>0</v>
      </c>
      <c r="I1484">
        <v>51.6</v>
      </c>
      <c r="J1484">
        <v>-0.7</v>
      </c>
      <c r="K1484">
        <v>48.7</v>
      </c>
      <c r="L1484">
        <v>-0.5</v>
      </c>
      <c r="M1484">
        <v>81.599999999999994</v>
      </c>
      <c r="N1484">
        <v>0.6</v>
      </c>
      <c r="O1484">
        <v>47.4</v>
      </c>
      <c r="P1484">
        <v>0.5</v>
      </c>
      <c r="U1484" t="s">
        <v>1436</v>
      </c>
      <c r="V1484">
        <f t="shared" si="231"/>
        <v>266063</v>
      </c>
      <c r="W1484" t="str">
        <f t="shared" si="232"/>
        <v>Alliance French Immersion Public School</v>
      </c>
      <c r="X1484" t="str">
        <f>VLOOKUP($C1484,$AJ$3:$AN$4906,3,FALSE)</f>
        <v>700 Stones St</v>
      </c>
      <c r="Y1484" t="str">
        <f>VLOOKUP($C1484,$AJ$3:$AN$4906,4,FALSE)</f>
        <v>North Bay</v>
      </c>
      <c r="Z1484" t="str">
        <f>VLOOKUP($C1484,$AJ$3:$AN$4906,5,FALSE)</f>
        <v>P1B6C1</v>
      </c>
      <c r="AA1484">
        <f t="shared" si="233"/>
        <v>51.6</v>
      </c>
      <c r="AB1484">
        <f t="shared" si="234"/>
        <v>-0.7</v>
      </c>
      <c r="AC1484">
        <f t="shared" si="235"/>
        <v>48.7</v>
      </c>
      <c r="AD1484">
        <f t="shared" si="236"/>
        <v>-0.5</v>
      </c>
      <c r="AE1484">
        <f t="shared" si="237"/>
        <v>81.599999999999994</v>
      </c>
      <c r="AF1484">
        <f t="shared" si="238"/>
        <v>0.6</v>
      </c>
      <c r="AG1484">
        <f t="shared" si="239"/>
        <v>47.4</v>
      </c>
      <c r="AH1484">
        <f t="shared" si="240"/>
        <v>0.5</v>
      </c>
      <c r="AJ1484" s="9">
        <v>216267</v>
      </c>
      <c r="AK1484" t="s">
        <v>7458</v>
      </c>
      <c r="AL1484" t="s">
        <v>7459</v>
      </c>
      <c r="AM1484" t="s">
        <v>4246</v>
      </c>
      <c r="AN1484" t="s">
        <v>7460</v>
      </c>
    </row>
    <row r="1485" spans="1:40" x14ac:dyDescent="0.3">
      <c r="A1485" t="s">
        <v>1436</v>
      </c>
      <c r="B1485" t="s">
        <v>1438</v>
      </c>
      <c r="C1485" s="10">
        <v>190411</v>
      </c>
      <c r="D1485">
        <v>11</v>
      </c>
      <c r="E1485">
        <v>19</v>
      </c>
      <c r="F1485">
        <v>93</v>
      </c>
      <c r="G1485">
        <v>78</v>
      </c>
      <c r="H1485">
        <v>0</v>
      </c>
      <c r="I1485">
        <v>43.5</v>
      </c>
      <c r="J1485">
        <v>-0.9</v>
      </c>
      <c r="K1485">
        <v>26.9</v>
      </c>
      <c r="L1485">
        <v>-1.7</v>
      </c>
      <c r="M1485">
        <v>55.1</v>
      </c>
      <c r="N1485">
        <v>-1.8</v>
      </c>
      <c r="O1485">
        <v>17.899999999999999</v>
      </c>
      <c r="P1485">
        <v>-1.1000000000000001</v>
      </c>
      <c r="U1485" t="s">
        <v>1436</v>
      </c>
      <c r="V1485">
        <f t="shared" si="231"/>
        <v>190411</v>
      </c>
      <c r="W1485" t="str">
        <f t="shared" si="232"/>
        <v>Evergreen Heights Education Centre</v>
      </c>
      <c r="X1485" t="str">
        <f>VLOOKUP($C1485,$AJ$3:$AN$4906,3,FALSE)</f>
        <v>2510 Highway 592</v>
      </c>
      <c r="Y1485" t="str">
        <f>VLOOKUP($C1485,$AJ$3:$AN$4906,4,FALSE)</f>
        <v>Emsdale</v>
      </c>
      <c r="Z1485" t="str">
        <f>VLOOKUP($C1485,$AJ$3:$AN$4906,5,FALSE)</f>
        <v>P0A1J0</v>
      </c>
      <c r="AA1485">
        <f t="shared" si="233"/>
        <v>43.5</v>
      </c>
      <c r="AB1485">
        <f t="shared" si="234"/>
        <v>-0.9</v>
      </c>
      <c r="AC1485">
        <f t="shared" si="235"/>
        <v>26.9</v>
      </c>
      <c r="AD1485">
        <f t="shared" si="236"/>
        <v>-1.7</v>
      </c>
      <c r="AE1485">
        <f t="shared" si="237"/>
        <v>55.1</v>
      </c>
      <c r="AF1485">
        <f t="shared" si="238"/>
        <v>-1.8</v>
      </c>
      <c r="AG1485">
        <f t="shared" si="239"/>
        <v>17.899999999999999</v>
      </c>
      <c r="AH1485">
        <f t="shared" si="240"/>
        <v>-1.1000000000000001</v>
      </c>
      <c r="AJ1485" s="9">
        <v>220523</v>
      </c>
      <c r="AK1485" t="s">
        <v>7461</v>
      </c>
      <c r="AL1485" t="s">
        <v>7462</v>
      </c>
      <c r="AM1485" t="s">
        <v>7463</v>
      </c>
      <c r="AN1485" t="s">
        <v>7464</v>
      </c>
    </row>
    <row r="1486" spans="1:40" x14ac:dyDescent="0.3">
      <c r="A1486" t="s">
        <v>1436</v>
      </c>
      <c r="B1486" t="s">
        <v>1439</v>
      </c>
      <c r="C1486" s="10">
        <v>196169</v>
      </c>
      <c r="D1486">
        <v>31</v>
      </c>
      <c r="E1486">
        <v>9</v>
      </c>
      <c r="F1486">
        <v>80</v>
      </c>
      <c r="G1486">
        <v>76</v>
      </c>
      <c r="H1486">
        <v>0</v>
      </c>
      <c r="I1486">
        <v>58.1</v>
      </c>
      <c r="J1486">
        <v>-0.6</v>
      </c>
      <c r="K1486">
        <v>41.3</v>
      </c>
      <c r="L1486">
        <v>-1.6</v>
      </c>
      <c r="M1486">
        <v>74.3</v>
      </c>
      <c r="N1486">
        <v>-0.6</v>
      </c>
      <c r="O1486">
        <v>35.5</v>
      </c>
      <c r="P1486">
        <v>-0.8</v>
      </c>
      <c r="U1486" t="s">
        <v>1436</v>
      </c>
      <c r="V1486">
        <f t="shared" si="231"/>
        <v>196169</v>
      </c>
      <c r="W1486" t="str">
        <f t="shared" si="232"/>
        <v>Ferris Glen Public School</v>
      </c>
      <c r="X1486" t="str">
        <f>VLOOKUP($C1486,$AJ$3:$AN$4906,3,FALSE)</f>
        <v>30 Voyer Rd RR 2</v>
      </c>
      <c r="Y1486" t="str">
        <f>VLOOKUP($C1486,$AJ$3:$AN$4906,4,FALSE)</f>
        <v>Corbeil</v>
      </c>
      <c r="Z1486" t="str">
        <f>VLOOKUP($C1486,$AJ$3:$AN$4906,5,FALSE)</f>
        <v>P0H1K0</v>
      </c>
      <c r="AA1486">
        <f t="shared" si="233"/>
        <v>58.1</v>
      </c>
      <c r="AB1486">
        <f t="shared" si="234"/>
        <v>-0.6</v>
      </c>
      <c r="AC1486">
        <f t="shared" si="235"/>
        <v>41.3</v>
      </c>
      <c r="AD1486">
        <f t="shared" si="236"/>
        <v>-1.6</v>
      </c>
      <c r="AE1486">
        <f t="shared" si="237"/>
        <v>74.3</v>
      </c>
      <c r="AF1486">
        <f t="shared" si="238"/>
        <v>-0.6</v>
      </c>
      <c r="AG1486">
        <f t="shared" si="239"/>
        <v>35.5</v>
      </c>
      <c r="AH1486">
        <f t="shared" si="240"/>
        <v>-0.8</v>
      </c>
      <c r="AJ1486" s="9">
        <v>220426</v>
      </c>
      <c r="AK1486" t="s">
        <v>7465</v>
      </c>
      <c r="AL1486" t="s">
        <v>7466</v>
      </c>
      <c r="AM1486" t="s">
        <v>4314</v>
      </c>
      <c r="AN1486" t="s">
        <v>7467</v>
      </c>
    </row>
    <row r="1487" spans="1:40" x14ac:dyDescent="0.3">
      <c r="A1487" t="s">
        <v>1436</v>
      </c>
      <c r="B1487" t="s">
        <v>1440</v>
      </c>
      <c r="C1487" s="10">
        <v>271128</v>
      </c>
      <c r="D1487">
        <v>21</v>
      </c>
      <c r="E1487">
        <v>12</v>
      </c>
      <c r="F1487">
        <v>63</v>
      </c>
      <c r="G1487">
        <v>46</v>
      </c>
      <c r="H1487">
        <v>0</v>
      </c>
      <c r="I1487">
        <v>77</v>
      </c>
      <c r="J1487">
        <v>1.1000000000000001</v>
      </c>
      <c r="K1487">
        <v>66.7</v>
      </c>
      <c r="L1487">
        <v>0.9</v>
      </c>
      <c r="M1487">
        <v>76.099999999999994</v>
      </c>
      <c r="N1487">
        <v>0</v>
      </c>
      <c r="O1487">
        <v>41.3</v>
      </c>
      <c r="P1487">
        <v>0.2</v>
      </c>
      <c r="U1487" t="s">
        <v>1436</v>
      </c>
      <c r="V1487">
        <f t="shared" si="231"/>
        <v>271128</v>
      </c>
      <c r="W1487" t="str">
        <f t="shared" si="232"/>
        <v>Humphrey Central Public School</v>
      </c>
      <c r="X1487" t="str">
        <f>VLOOKUP($C1487,$AJ$3:$AN$4906,3,FALSE)</f>
        <v>120 Hwy 141 RR 2</v>
      </c>
      <c r="Y1487" t="str">
        <f>VLOOKUP($C1487,$AJ$3:$AN$4906,4,FALSE)</f>
        <v>Seguin</v>
      </c>
      <c r="Z1487" t="str">
        <f>VLOOKUP($C1487,$AJ$3:$AN$4906,5,FALSE)</f>
        <v>P2A2W8</v>
      </c>
      <c r="AA1487">
        <f t="shared" si="233"/>
        <v>77</v>
      </c>
      <c r="AB1487">
        <f t="shared" si="234"/>
        <v>1.1000000000000001</v>
      </c>
      <c r="AC1487">
        <f t="shared" si="235"/>
        <v>66.7</v>
      </c>
      <c r="AD1487">
        <f t="shared" si="236"/>
        <v>0.9</v>
      </c>
      <c r="AE1487">
        <f t="shared" si="237"/>
        <v>76.099999999999994</v>
      </c>
      <c r="AF1487">
        <f t="shared" si="238"/>
        <v>0</v>
      </c>
      <c r="AG1487">
        <f t="shared" si="239"/>
        <v>41.3</v>
      </c>
      <c r="AH1487">
        <f t="shared" si="240"/>
        <v>0.2</v>
      </c>
      <c r="AJ1487" s="9">
        <v>346021</v>
      </c>
      <c r="AK1487" t="s">
        <v>7468</v>
      </c>
      <c r="AL1487" t="s">
        <v>7469</v>
      </c>
      <c r="AM1487" t="s">
        <v>4314</v>
      </c>
      <c r="AN1487" t="s">
        <v>7470</v>
      </c>
    </row>
    <row r="1488" spans="1:40" x14ac:dyDescent="0.3">
      <c r="A1488" t="s">
        <v>1436</v>
      </c>
      <c r="B1488" t="s">
        <v>1441</v>
      </c>
      <c r="C1488" s="10">
        <v>70246</v>
      </c>
      <c r="D1488">
        <v>9</v>
      </c>
      <c r="E1488">
        <v>20</v>
      </c>
      <c r="F1488">
        <v>76</v>
      </c>
      <c r="G1488">
        <v>98</v>
      </c>
      <c r="H1488">
        <v>0</v>
      </c>
      <c r="I1488">
        <v>43.4</v>
      </c>
      <c r="J1488">
        <v>-0.8</v>
      </c>
      <c r="K1488">
        <v>34.200000000000003</v>
      </c>
      <c r="L1488">
        <v>-1</v>
      </c>
      <c r="M1488">
        <v>57.7</v>
      </c>
      <c r="N1488">
        <v>-1.2</v>
      </c>
      <c r="O1488">
        <v>14.3</v>
      </c>
      <c r="P1488">
        <v>-1.2</v>
      </c>
      <c r="U1488" t="s">
        <v>1436</v>
      </c>
      <c r="V1488">
        <f t="shared" si="231"/>
        <v>70246</v>
      </c>
      <c r="W1488" t="str">
        <f t="shared" si="232"/>
        <v>Land of Lakes Elementary School</v>
      </c>
      <c r="X1488" t="str">
        <f>VLOOKUP($C1488,$AJ$3:$AN$4906,3,FALSE)</f>
        <v>92 Ontario St</v>
      </c>
      <c r="Y1488" t="str">
        <f>VLOOKUP($C1488,$AJ$3:$AN$4906,4,FALSE)</f>
        <v>Burk's Falls</v>
      </c>
      <c r="Z1488" t="str">
        <f>VLOOKUP($C1488,$AJ$3:$AN$4906,5,FALSE)</f>
        <v>P0A1C0</v>
      </c>
      <c r="AA1488">
        <f t="shared" si="233"/>
        <v>43.4</v>
      </c>
      <c r="AB1488">
        <f t="shared" si="234"/>
        <v>-0.8</v>
      </c>
      <c r="AC1488">
        <f t="shared" si="235"/>
        <v>34.200000000000003</v>
      </c>
      <c r="AD1488">
        <f t="shared" si="236"/>
        <v>-1</v>
      </c>
      <c r="AE1488">
        <f t="shared" si="237"/>
        <v>57.7</v>
      </c>
      <c r="AF1488">
        <f t="shared" si="238"/>
        <v>-1.2</v>
      </c>
      <c r="AG1488">
        <f t="shared" si="239"/>
        <v>14.3</v>
      </c>
      <c r="AH1488">
        <f t="shared" si="240"/>
        <v>-1.2</v>
      </c>
      <c r="AJ1488" s="9">
        <v>245259</v>
      </c>
      <c r="AK1488" t="s">
        <v>7471</v>
      </c>
      <c r="AL1488" t="s">
        <v>7472</v>
      </c>
      <c r="AM1488" t="s">
        <v>4515</v>
      </c>
      <c r="AN1488" t="s">
        <v>7473</v>
      </c>
    </row>
    <row r="1489" spans="1:40" x14ac:dyDescent="0.3">
      <c r="A1489" t="s">
        <v>1436</v>
      </c>
      <c r="B1489" t="s">
        <v>1442</v>
      </c>
      <c r="C1489" s="10">
        <v>76074</v>
      </c>
      <c r="D1489">
        <v>38</v>
      </c>
      <c r="E1489">
        <v>16</v>
      </c>
      <c r="F1489">
        <v>42</v>
      </c>
      <c r="G1489">
        <v>41</v>
      </c>
      <c r="H1489">
        <v>0</v>
      </c>
      <c r="I1489">
        <v>48.8</v>
      </c>
      <c r="J1489">
        <v>-1.3</v>
      </c>
      <c r="K1489">
        <v>42.9</v>
      </c>
      <c r="L1489">
        <v>-1.5</v>
      </c>
      <c r="M1489">
        <v>84.1</v>
      </c>
      <c r="N1489">
        <v>0.4</v>
      </c>
      <c r="O1489">
        <v>56.1</v>
      </c>
      <c r="P1489">
        <v>0.8</v>
      </c>
      <c r="U1489" t="s">
        <v>1436</v>
      </c>
      <c r="V1489">
        <f t="shared" si="231"/>
        <v>76074</v>
      </c>
      <c r="W1489" t="str">
        <f t="shared" si="232"/>
        <v>M T Davidson Public School</v>
      </c>
      <c r="X1489" t="str">
        <f>VLOOKUP($C1489,$AJ$3:$AN$4906,3,FALSE)</f>
        <v>249 Lansdowne St</v>
      </c>
      <c r="Y1489" t="str">
        <f>VLOOKUP($C1489,$AJ$3:$AN$4906,4,FALSE)</f>
        <v>Callander</v>
      </c>
      <c r="Z1489" t="str">
        <f>VLOOKUP($C1489,$AJ$3:$AN$4906,5,FALSE)</f>
        <v>P0H1H0</v>
      </c>
      <c r="AA1489">
        <f t="shared" si="233"/>
        <v>48.8</v>
      </c>
      <c r="AB1489">
        <f t="shared" si="234"/>
        <v>-1.3</v>
      </c>
      <c r="AC1489">
        <f t="shared" si="235"/>
        <v>42.9</v>
      </c>
      <c r="AD1489">
        <f t="shared" si="236"/>
        <v>-1.5</v>
      </c>
      <c r="AE1489">
        <f t="shared" si="237"/>
        <v>84.1</v>
      </c>
      <c r="AF1489">
        <f t="shared" si="238"/>
        <v>0.4</v>
      </c>
      <c r="AG1489">
        <f t="shared" si="239"/>
        <v>56.1</v>
      </c>
      <c r="AH1489">
        <f t="shared" si="240"/>
        <v>0.8</v>
      </c>
      <c r="AJ1489" s="9">
        <v>111600</v>
      </c>
      <c r="AK1489" t="s">
        <v>7474</v>
      </c>
      <c r="AL1489" t="s">
        <v>7475</v>
      </c>
      <c r="AM1489" t="s">
        <v>4230</v>
      </c>
      <c r="AN1489" t="s">
        <v>7476</v>
      </c>
    </row>
    <row r="1490" spans="1:40" x14ac:dyDescent="0.3">
      <c r="A1490" t="s">
        <v>1436</v>
      </c>
      <c r="B1490" t="s">
        <v>1443</v>
      </c>
      <c r="C1490" s="10">
        <v>328588</v>
      </c>
      <c r="D1490">
        <v>6</v>
      </c>
      <c r="E1490">
        <v>21</v>
      </c>
      <c r="F1490">
        <v>21</v>
      </c>
      <c r="G1490">
        <v>13</v>
      </c>
      <c r="H1490">
        <v>0</v>
      </c>
      <c r="K1490">
        <v>38.1</v>
      </c>
      <c r="O1490">
        <v>30.8</v>
      </c>
      <c r="U1490" t="s">
        <v>1436</v>
      </c>
      <c r="V1490">
        <f t="shared" si="231"/>
        <v>328588</v>
      </c>
      <c r="W1490" t="str">
        <f t="shared" si="232"/>
        <v>Magnetawan Central Public School</v>
      </c>
      <c r="X1490" t="str">
        <f>VLOOKUP($C1490,$AJ$3:$AN$4906,3,FALSE)</f>
        <v>31 Sparks St</v>
      </c>
      <c r="Y1490" t="str">
        <f>VLOOKUP($C1490,$AJ$3:$AN$4906,4,FALSE)</f>
        <v>Magnetawan</v>
      </c>
      <c r="Z1490" t="str">
        <f>VLOOKUP($C1490,$AJ$3:$AN$4906,5,FALSE)</f>
        <v>P0A1P0</v>
      </c>
      <c r="AA1490">
        <f t="shared" si="233"/>
        <v>0</v>
      </c>
      <c r="AB1490">
        <f t="shared" si="234"/>
        <v>0</v>
      </c>
      <c r="AC1490">
        <f t="shared" si="235"/>
        <v>38.1</v>
      </c>
      <c r="AD1490">
        <f t="shared" si="236"/>
        <v>0</v>
      </c>
      <c r="AE1490">
        <f t="shared" si="237"/>
        <v>0</v>
      </c>
      <c r="AF1490">
        <f t="shared" si="238"/>
        <v>0</v>
      </c>
      <c r="AG1490">
        <f t="shared" si="239"/>
        <v>30.8</v>
      </c>
      <c r="AH1490">
        <f t="shared" si="240"/>
        <v>0</v>
      </c>
      <c r="AJ1490" s="9">
        <v>253340</v>
      </c>
      <c r="AK1490" t="s">
        <v>7477</v>
      </c>
      <c r="AL1490" t="s">
        <v>7478</v>
      </c>
      <c r="AM1490" t="s">
        <v>4246</v>
      </c>
      <c r="AN1490" t="s">
        <v>7479</v>
      </c>
    </row>
    <row r="1491" spans="1:40" x14ac:dyDescent="0.3">
      <c r="A1491" t="s">
        <v>1436</v>
      </c>
      <c r="B1491" t="s">
        <v>1444</v>
      </c>
      <c r="C1491" s="10">
        <v>328592</v>
      </c>
      <c r="F1491">
        <v>48</v>
      </c>
      <c r="G1491">
        <v>42</v>
      </c>
      <c r="I1491">
        <v>52.1</v>
      </c>
      <c r="K1491">
        <v>39.6</v>
      </c>
      <c r="M1491">
        <v>75</v>
      </c>
      <c r="O1491">
        <v>42.9</v>
      </c>
      <c r="U1491" t="s">
        <v>1436</v>
      </c>
      <c r="V1491" t="e">
        <f t="shared" si="231"/>
        <v>#N/A</v>
      </c>
      <c r="W1491" t="e">
        <f t="shared" si="232"/>
        <v>#N/A</v>
      </c>
      <c r="X1491" t="e">
        <f>VLOOKUP($C1491,$AJ$3:$AN$4906,3,FALSE)</f>
        <v>#N/A</v>
      </c>
      <c r="Y1491" t="e">
        <f>VLOOKUP($C1491,$AJ$3:$AN$4906,4,FALSE)</f>
        <v>#N/A</v>
      </c>
      <c r="Z1491" t="e">
        <f>VLOOKUP($C1491,$AJ$3:$AN$4906,5,FALSE)</f>
        <v>#N/A</v>
      </c>
      <c r="AA1491">
        <f t="shared" si="233"/>
        <v>52.1</v>
      </c>
      <c r="AB1491">
        <f t="shared" si="234"/>
        <v>0</v>
      </c>
      <c r="AC1491">
        <f t="shared" si="235"/>
        <v>39.6</v>
      </c>
      <c r="AD1491">
        <f t="shared" si="236"/>
        <v>0</v>
      </c>
      <c r="AE1491">
        <f t="shared" si="237"/>
        <v>75</v>
      </c>
      <c r="AF1491">
        <f t="shared" si="238"/>
        <v>0</v>
      </c>
      <c r="AG1491">
        <f t="shared" si="239"/>
        <v>42.9</v>
      </c>
      <c r="AH1491">
        <f t="shared" si="240"/>
        <v>0</v>
      </c>
      <c r="AJ1491" s="9">
        <v>158377</v>
      </c>
      <c r="AK1491" t="s">
        <v>907</v>
      </c>
      <c r="AL1491" t="s">
        <v>7480</v>
      </c>
      <c r="AM1491" t="s">
        <v>4230</v>
      </c>
      <c r="AN1491" t="s">
        <v>7481</v>
      </c>
    </row>
    <row r="1492" spans="1:40" x14ac:dyDescent="0.3">
      <c r="A1492" t="s">
        <v>1436</v>
      </c>
      <c r="B1492" t="s">
        <v>1445</v>
      </c>
      <c r="C1492" s="10">
        <v>505820</v>
      </c>
      <c r="D1492">
        <v>18</v>
      </c>
      <c r="E1492">
        <v>11</v>
      </c>
      <c r="F1492">
        <v>78</v>
      </c>
      <c r="G1492">
        <v>84</v>
      </c>
      <c r="H1492">
        <v>0</v>
      </c>
      <c r="I1492">
        <v>45.5</v>
      </c>
      <c r="J1492">
        <v>-1.1000000000000001</v>
      </c>
      <c r="K1492">
        <v>38.5</v>
      </c>
      <c r="L1492">
        <v>-1.3</v>
      </c>
      <c r="M1492">
        <v>72</v>
      </c>
      <c r="N1492">
        <v>-0.5</v>
      </c>
      <c r="O1492">
        <v>32.1</v>
      </c>
      <c r="P1492">
        <v>-0.5</v>
      </c>
      <c r="U1492" t="s">
        <v>1436</v>
      </c>
      <c r="V1492">
        <f t="shared" si="231"/>
        <v>505820</v>
      </c>
      <c r="W1492" t="str">
        <f t="shared" si="232"/>
        <v>Mapleridge Public School</v>
      </c>
      <c r="X1492" t="str">
        <f>VLOOKUP($C1492,$AJ$3:$AN$4906,3,FALSE)</f>
        <v>171 Edward St S</v>
      </c>
      <c r="Y1492" t="str">
        <f>VLOOKUP($C1492,$AJ$3:$AN$4906,4,FALSE)</f>
        <v>Powassan</v>
      </c>
      <c r="Z1492" t="str">
        <f>VLOOKUP($C1492,$AJ$3:$AN$4906,5,FALSE)</f>
        <v>P0H1Z0</v>
      </c>
      <c r="AA1492">
        <f t="shared" si="233"/>
        <v>45.5</v>
      </c>
      <c r="AB1492">
        <f t="shared" si="234"/>
        <v>-1.1000000000000001</v>
      </c>
      <c r="AC1492">
        <f t="shared" si="235"/>
        <v>38.5</v>
      </c>
      <c r="AD1492">
        <f t="shared" si="236"/>
        <v>-1.3</v>
      </c>
      <c r="AE1492">
        <f t="shared" si="237"/>
        <v>72</v>
      </c>
      <c r="AF1492">
        <f t="shared" si="238"/>
        <v>-0.5</v>
      </c>
      <c r="AG1492">
        <f t="shared" si="239"/>
        <v>32.1</v>
      </c>
      <c r="AH1492">
        <f t="shared" si="240"/>
        <v>-0.5</v>
      </c>
      <c r="AJ1492" s="9">
        <v>918300</v>
      </c>
      <c r="AK1492" t="s">
        <v>7482</v>
      </c>
      <c r="AL1492" t="s">
        <v>7483</v>
      </c>
      <c r="AM1492" t="s">
        <v>4246</v>
      </c>
      <c r="AN1492" t="s">
        <v>7484</v>
      </c>
    </row>
    <row r="1493" spans="1:40" x14ac:dyDescent="0.3">
      <c r="A1493" t="s">
        <v>1436</v>
      </c>
      <c r="B1493" t="s">
        <v>1446</v>
      </c>
      <c r="C1493" s="10">
        <v>348732</v>
      </c>
      <c r="D1493">
        <v>8</v>
      </c>
      <c r="E1493">
        <v>19</v>
      </c>
      <c r="F1493">
        <v>47</v>
      </c>
      <c r="G1493">
        <v>61</v>
      </c>
      <c r="H1493">
        <v>0</v>
      </c>
      <c r="I1493">
        <v>50</v>
      </c>
      <c r="J1493">
        <v>-0.3</v>
      </c>
      <c r="K1493">
        <v>38.299999999999997</v>
      </c>
      <c r="L1493">
        <v>-0.7</v>
      </c>
      <c r="M1493">
        <v>56.6</v>
      </c>
      <c r="N1493">
        <v>-1.3</v>
      </c>
      <c r="O1493">
        <v>11.5</v>
      </c>
      <c r="P1493">
        <v>-1.4</v>
      </c>
      <c r="U1493" t="s">
        <v>1436</v>
      </c>
      <c r="V1493">
        <f t="shared" si="231"/>
        <v>348732</v>
      </c>
      <c r="W1493" t="str">
        <f t="shared" si="232"/>
        <v>Mattawa District Public School</v>
      </c>
      <c r="X1493" t="str">
        <f>VLOOKUP($C1493,$AJ$3:$AN$4906,3,FALSE)</f>
        <v>376 Park St</v>
      </c>
      <c r="Y1493" t="str">
        <f>VLOOKUP($C1493,$AJ$3:$AN$4906,4,FALSE)</f>
        <v>Mattawa</v>
      </c>
      <c r="Z1493" t="str">
        <f>VLOOKUP($C1493,$AJ$3:$AN$4906,5,FALSE)</f>
        <v>P0H1V0</v>
      </c>
      <c r="AA1493">
        <f t="shared" si="233"/>
        <v>50</v>
      </c>
      <c r="AB1493">
        <f t="shared" si="234"/>
        <v>-0.3</v>
      </c>
      <c r="AC1493">
        <f t="shared" si="235"/>
        <v>38.299999999999997</v>
      </c>
      <c r="AD1493">
        <f t="shared" si="236"/>
        <v>-0.7</v>
      </c>
      <c r="AE1493">
        <f t="shared" si="237"/>
        <v>56.6</v>
      </c>
      <c r="AF1493">
        <f t="shared" si="238"/>
        <v>-1.3</v>
      </c>
      <c r="AG1493">
        <f t="shared" si="239"/>
        <v>11.5</v>
      </c>
      <c r="AH1493">
        <f t="shared" si="240"/>
        <v>-1.4</v>
      </c>
      <c r="AJ1493" s="9">
        <v>280356</v>
      </c>
      <c r="AK1493" t="s">
        <v>7485</v>
      </c>
      <c r="AL1493" t="s">
        <v>7486</v>
      </c>
      <c r="AM1493" t="s">
        <v>4230</v>
      </c>
      <c r="AN1493" t="s">
        <v>7487</v>
      </c>
    </row>
    <row r="1494" spans="1:40" x14ac:dyDescent="0.3">
      <c r="A1494" t="s">
        <v>1436</v>
      </c>
      <c r="B1494" t="s">
        <v>1447</v>
      </c>
      <c r="C1494" s="10">
        <v>351202</v>
      </c>
      <c r="D1494">
        <v>25</v>
      </c>
      <c r="E1494">
        <v>14</v>
      </c>
      <c r="F1494">
        <v>44</v>
      </c>
      <c r="G1494">
        <v>64</v>
      </c>
      <c r="H1494">
        <v>0</v>
      </c>
      <c r="I1494">
        <v>46.6</v>
      </c>
      <c r="J1494">
        <v>-1.2</v>
      </c>
      <c r="K1494">
        <v>36.4</v>
      </c>
      <c r="L1494">
        <v>-1.6</v>
      </c>
      <c r="M1494">
        <v>72.7</v>
      </c>
      <c r="N1494">
        <v>-0.5</v>
      </c>
      <c r="O1494">
        <v>20.3</v>
      </c>
      <c r="P1494">
        <v>-1.6</v>
      </c>
      <c r="U1494" t="s">
        <v>1436</v>
      </c>
      <c r="V1494">
        <f t="shared" si="231"/>
        <v>351202</v>
      </c>
      <c r="W1494" t="str">
        <f t="shared" si="232"/>
        <v>McDougall Public School</v>
      </c>
      <c r="X1494" t="str">
        <f>VLOOKUP($C1494,$AJ$3:$AN$4906,3,FALSE)</f>
        <v>69 Hwy 124 RR 1</v>
      </c>
      <c r="Y1494" t="str">
        <f>VLOOKUP($C1494,$AJ$3:$AN$4906,4,FALSE)</f>
        <v>McDougall</v>
      </c>
      <c r="Z1494" t="str">
        <f>VLOOKUP($C1494,$AJ$3:$AN$4906,5,FALSE)</f>
        <v>P2A2W7</v>
      </c>
      <c r="AA1494">
        <f t="shared" si="233"/>
        <v>46.6</v>
      </c>
      <c r="AB1494">
        <f t="shared" si="234"/>
        <v>-1.2</v>
      </c>
      <c r="AC1494">
        <f t="shared" si="235"/>
        <v>36.4</v>
      </c>
      <c r="AD1494">
        <f t="shared" si="236"/>
        <v>-1.6</v>
      </c>
      <c r="AE1494">
        <f t="shared" si="237"/>
        <v>72.7</v>
      </c>
      <c r="AF1494">
        <f t="shared" si="238"/>
        <v>-0.5</v>
      </c>
      <c r="AG1494">
        <f t="shared" si="239"/>
        <v>20.3</v>
      </c>
      <c r="AH1494">
        <f t="shared" si="240"/>
        <v>-1.6</v>
      </c>
      <c r="AJ1494" s="9">
        <v>138990</v>
      </c>
      <c r="AK1494" t="s">
        <v>7488</v>
      </c>
      <c r="AL1494" t="s">
        <v>7489</v>
      </c>
      <c r="AM1494" t="s">
        <v>4246</v>
      </c>
      <c r="AN1494" t="s">
        <v>7490</v>
      </c>
    </row>
    <row r="1495" spans="1:40" x14ac:dyDescent="0.3">
      <c r="A1495" t="s">
        <v>1436</v>
      </c>
      <c r="B1495" t="s">
        <v>1448</v>
      </c>
      <c r="C1495" s="10">
        <v>400475</v>
      </c>
      <c r="D1495">
        <v>38</v>
      </c>
      <c r="E1495">
        <v>11</v>
      </c>
      <c r="F1495">
        <v>56</v>
      </c>
      <c r="G1495">
        <v>65</v>
      </c>
      <c r="H1495">
        <v>0</v>
      </c>
      <c r="I1495">
        <v>67.900000000000006</v>
      </c>
      <c r="J1495">
        <v>0.1</v>
      </c>
      <c r="K1495">
        <v>51.8</v>
      </c>
      <c r="L1495">
        <v>-0.9</v>
      </c>
      <c r="M1495">
        <v>78.5</v>
      </c>
      <c r="N1495">
        <v>-0.2</v>
      </c>
      <c r="O1495">
        <v>33.799999999999997</v>
      </c>
      <c r="P1495">
        <v>-1.1000000000000001</v>
      </c>
      <c r="U1495" t="s">
        <v>1436</v>
      </c>
      <c r="V1495">
        <f t="shared" si="231"/>
        <v>400475</v>
      </c>
      <c r="W1495" t="str">
        <f t="shared" si="232"/>
        <v>Nobel Public School</v>
      </c>
      <c r="X1495" t="str">
        <f>VLOOKUP($C1495,$AJ$3:$AN$4906,3,FALSE)</f>
        <v>146 Hammel Ave</v>
      </c>
      <c r="Y1495" t="str">
        <f>VLOOKUP($C1495,$AJ$3:$AN$4906,4,FALSE)</f>
        <v>Nobel</v>
      </c>
      <c r="Z1495" t="str">
        <f>VLOOKUP($C1495,$AJ$3:$AN$4906,5,FALSE)</f>
        <v>P0G1G0</v>
      </c>
      <c r="AA1495">
        <f t="shared" si="233"/>
        <v>67.900000000000006</v>
      </c>
      <c r="AB1495">
        <f t="shared" si="234"/>
        <v>0.1</v>
      </c>
      <c r="AC1495">
        <f t="shared" si="235"/>
        <v>51.8</v>
      </c>
      <c r="AD1495">
        <f t="shared" si="236"/>
        <v>-0.9</v>
      </c>
      <c r="AE1495">
        <f t="shared" si="237"/>
        <v>78.5</v>
      </c>
      <c r="AF1495">
        <f t="shared" si="238"/>
        <v>-0.2</v>
      </c>
      <c r="AG1495">
        <f t="shared" si="239"/>
        <v>33.799999999999997</v>
      </c>
      <c r="AH1495">
        <f t="shared" si="240"/>
        <v>-1.1000000000000001</v>
      </c>
      <c r="AJ1495" s="9">
        <v>285161</v>
      </c>
      <c r="AK1495" t="s">
        <v>7491</v>
      </c>
      <c r="AL1495" t="s">
        <v>7492</v>
      </c>
      <c r="AM1495" t="s">
        <v>4314</v>
      </c>
      <c r="AN1495" t="s">
        <v>7493</v>
      </c>
    </row>
    <row r="1496" spans="1:40" x14ac:dyDescent="0.3">
      <c r="A1496" t="s">
        <v>1436</v>
      </c>
      <c r="B1496" t="s">
        <v>1449</v>
      </c>
      <c r="C1496" s="10">
        <v>420428</v>
      </c>
      <c r="D1496">
        <v>20</v>
      </c>
      <c r="E1496">
        <v>28</v>
      </c>
      <c r="F1496">
        <v>141</v>
      </c>
      <c r="G1496">
        <v>150</v>
      </c>
      <c r="H1496">
        <v>0</v>
      </c>
      <c r="I1496">
        <v>44.3</v>
      </c>
      <c r="J1496">
        <v>-0.7</v>
      </c>
      <c r="K1496">
        <v>34.799999999999997</v>
      </c>
      <c r="L1496">
        <v>-0.9</v>
      </c>
      <c r="M1496">
        <v>77.3</v>
      </c>
      <c r="N1496">
        <v>0.7</v>
      </c>
      <c r="O1496">
        <v>30</v>
      </c>
      <c r="P1496">
        <v>-0.2</v>
      </c>
      <c r="U1496" t="s">
        <v>1436</v>
      </c>
      <c r="V1496">
        <f t="shared" si="231"/>
        <v>420428</v>
      </c>
      <c r="W1496" t="str">
        <f t="shared" si="232"/>
        <v>Parry Sound Public School School</v>
      </c>
      <c r="X1496" t="str">
        <f>VLOOKUP($C1496,$AJ$3:$AN$4906,3,FALSE)</f>
        <v>21 Beatty Street</v>
      </c>
      <c r="Y1496" t="str">
        <f>VLOOKUP($C1496,$AJ$3:$AN$4906,4,FALSE)</f>
        <v>Parry Sound</v>
      </c>
      <c r="Z1496" t="str">
        <f>VLOOKUP($C1496,$AJ$3:$AN$4906,5,FALSE)</f>
        <v>P2A2H5</v>
      </c>
      <c r="AA1496">
        <f t="shared" si="233"/>
        <v>44.3</v>
      </c>
      <c r="AB1496">
        <f t="shared" si="234"/>
        <v>-0.7</v>
      </c>
      <c r="AC1496">
        <f t="shared" si="235"/>
        <v>34.799999999999997</v>
      </c>
      <c r="AD1496">
        <f t="shared" si="236"/>
        <v>-0.9</v>
      </c>
      <c r="AE1496">
        <f t="shared" si="237"/>
        <v>77.3</v>
      </c>
      <c r="AF1496">
        <f t="shared" si="238"/>
        <v>0.7</v>
      </c>
      <c r="AG1496">
        <f t="shared" si="239"/>
        <v>30</v>
      </c>
      <c r="AH1496">
        <f t="shared" si="240"/>
        <v>-0.2</v>
      </c>
      <c r="AJ1496" s="9">
        <v>223746</v>
      </c>
      <c r="AK1496" t="s">
        <v>911</v>
      </c>
      <c r="AL1496" t="s">
        <v>7494</v>
      </c>
      <c r="AM1496" t="s">
        <v>4314</v>
      </c>
      <c r="AN1496" t="s">
        <v>7495</v>
      </c>
    </row>
    <row r="1497" spans="1:40" x14ac:dyDescent="0.3">
      <c r="A1497" t="s">
        <v>1436</v>
      </c>
      <c r="B1497" t="s">
        <v>1450</v>
      </c>
      <c r="C1497" s="10">
        <v>514187</v>
      </c>
      <c r="D1497">
        <v>23</v>
      </c>
      <c r="E1497">
        <v>36</v>
      </c>
      <c r="F1497">
        <v>85</v>
      </c>
      <c r="G1497">
        <v>94</v>
      </c>
      <c r="H1497">
        <v>0</v>
      </c>
      <c r="I1497">
        <v>34.700000000000003</v>
      </c>
      <c r="J1497">
        <v>-1.4</v>
      </c>
      <c r="K1497">
        <v>32.9</v>
      </c>
      <c r="L1497">
        <v>-1</v>
      </c>
      <c r="M1497">
        <v>79.3</v>
      </c>
      <c r="N1497">
        <v>1.2</v>
      </c>
      <c r="O1497">
        <v>28.7</v>
      </c>
      <c r="P1497">
        <v>-0.2</v>
      </c>
      <c r="U1497" t="s">
        <v>1436</v>
      </c>
      <c r="V1497">
        <f t="shared" si="231"/>
        <v>514187</v>
      </c>
      <c r="W1497" t="str">
        <f t="shared" si="232"/>
        <v>Silver Birches Elementary School</v>
      </c>
      <c r="X1497" t="str">
        <f>VLOOKUP($C1497,$AJ$3:$AN$4906,3,FALSE)</f>
        <v>65 Marshall Ave W</v>
      </c>
      <c r="Y1497" t="str">
        <f>VLOOKUP($C1497,$AJ$3:$AN$4906,4,FALSE)</f>
        <v>North Bay</v>
      </c>
      <c r="Z1497" t="str">
        <f>VLOOKUP($C1497,$AJ$3:$AN$4906,5,FALSE)</f>
        <v>P1B3L4</v>
      </c>
      <c r="AA1497">
        <f t="shared" si="233"/>
        <v>34.700000000000003</v>
      </c>
      <c r="AB1497">
        <f t="shared" si="234"/>
        <v>-1.4</v>
      </c>
      <c r="AC1497">
        <f t="shared" si="235"/>
        <v>32.9</v>
      </c>
      <c r="AD1497">
        <f t="shared" si="236"/>
        <v>-1</v>
      </c>
      <c r="AE1497">
        <f t="shared" si="237"/>
        <v>79.3</v>
      </c>
      <c r="AF1497">
        <f t="shared" si="238"/>
        <v>1.2</v>
      </c>
      <c r="AG1497">
        <f t="shared" si="239"/>
        <v>28.7</v>
      </c>
      <c r="AH1497">
        <f t="shared" si="240"/>
        <v>-0.2</v>
      </c>
      <c r="AJ1497" s="9">
        <v>286087</v>
      </c>
      <c r="AK1497" t="s">
        <v>7496</v>
      </c>
      <c r="AL1497" t="s">
        <v>7497</v>
      </c>
      <c r="AM1497" t="s">
        <v>4515</v>
      </c>
      <c r="AN1497" t="s">
        <v>7498</v>
      </c>
    </row>
    <row r="1498" spans="1:40" x14ac:dyDescent="0.3">
      <c r="A1498" t="s">
        <v>1436</v>
      </c>
      <c r="B1498" t="s">
        <v>1451</v>
      </c>
      <c r="C1498" s="10">
        <v>523712</v>
      </c>
      <c r="D1498">
        <v>11</v>
      </c>
      <c r="E1498">
        <v>11</v>
      </c>
      <c r="F1498">
        <v>62</v>
      </c>
      <c r="G1498">
        <v>40</v>
      </c>
      <c r="H1498">
        <v>0</v>
      </c>
      <c r="I1498">
        <v>69.400000000000006</v>
      </c>
      <c r="J1498">
        <v>1</v>
      </c>
      <c r="K1498">
        <v>58.1</v>
      </c>
      <c r="L1498">
        <v>0.6</v>
      </c>
      <c r="M1498">
        <v>83.8</v>
      </c>
      <c r="N1498">
        <v>1.5</v>
      </c>
      <c r="O1498">
        <v>52.5</v>
      </c>
      <c r="P1498">
        <v>1.4</v>
      </c>
      <c r="U1498" t="s">
        <v>1436</v>
      </c>
      <c r="V1498">
        <f t="shared" si="231"/>
        <v>523712</v>
      </c>
      <c r="W1498" t="str">
        <f t="shared" si="232"/>
        <v>South River Public School</v>
      </c>
      <c r="X1498" t="str">
        <f>VLOOKUP($C1498,$AJ$3:$AN$4906,3,FALSE)</f>
        <v>137 Ottawa Ave</v>
      </c>
      <c r="Y1498" t="str">
        <f>VLOOKUP($C1498,$AJ$3:$AN$4906,4,FALSE)</f>
        <v>South River</v>
      </c>
      <c r="Z1498" t="str">
        <f>VLOOKUP($C1498,$AJ$3:$AN$4906,5,FALSE)</f>
        <v>P0A1X0</v>
      </c>
      <c r="AA1498">
        <f t="shared" si="233"/>
        <v>69.400000000000006</v>
      </c>
      <c r="AB1498">
        <f t="shared" si="234"/>
        <v>1</v>
      </c>
      <c r="AC1498">
        <f t="shared" si="235"/>
        <v>58.1</v>
      </c>
      <c r="AD1498">
        <f t="shared" si="236"/>
        <v>0.6</v>
      </c>
      <c r="AE1498">
        <f t="shared" si="237"/>
        <v>83.8</v>
      </c>
      <c r="AF1498">
        <f t="shared" si="238"/>
        <v>1.5</v>
      </c>
      <c r="AG1498">
        <f t="shared" si="239"/>
        <v>52.5</v>
      </c>
      <c r="AH1498">
        <f t="shared" si="240"/>
        <v>1.4</v>
      </c>
      <c r="AJ1498" s="9">
        <v>408543</v>
      </c>
      <c r="AK1498" t="s">
        <v>7499</v>
      </c>
      <c r="AL1498" t="s">
        <v>7500</v>
      </c>
      <c r="AM1498" t="s">
        <v>4246</v>
      </c>
      <c r="AN1498" t="s">
        <v>7501</v>
      </c>
    </row>
    <row r="1499" spans="1:40" x14ac:dyDescent="0.3">
      <c r="A1499" t="s">
        <v>1436</v>
      </c>
      <c r="B1499" t="s">
        <v>1452</v>
      </c>
      <c r="C1499" s="10">
        <v>385263</v>
      </c>
      <c r="D1499">
        <v>20</v>
      </c>
      <c r="E1499">
        <v>16</v>
      </c>
      <c r="F1499">
        <v>45</v>
      </c>
      <c r="G1499">
        <v>43</v>
      </c>
      <c r="H1499">
        <v>0</v>
      </c>
      <c r="I1499">
        <v>67.8</v>
      </c>
      <c r="J1499">
        <v>0.6</v>
      </c>
      <c r="K1499">
        <v>60</v>
      </c>
      <c r="L1499">
        <v>0.6</v>
      </c>
      <c r="M1499">
        <v>94.2</v>
      </c>
      <c r="N1499">
        <v>2.1</v>
      </c>
      <c r="O1499">
        <v>39.5</v>
      </c>
      <c r="P1499">
        <v>0.2</v>
      </c>
      <c r="U1499" t="s">
        <v>1436</v>
      </c>
      <c r="V1499">
        <f t="shared" si="231"/>
        <v>385263</v>
      </c>
      <c r="W1499" t="str">
        <f t="shared" si="232"/>
        <v>South Shore Education Centre</v>
      </c>
      <c r="X1499" t="str">
        <f>VLOOKUP($C1499,$AJ$3:$AN$4906,3,FALSE)</f>
        <v>60 Beatty St</v>
      </c>
      <c r="Y1499" t="str">
        <f>VLOOKUP($C1499,$AJ$3:$AN$4906,4,FALSE)</f>
        <v>Nipissing</v>
      </c>
      <c r="Z1499" t="str">
        <f>VLOOKUP($C1499,$AJ$3:$AN$4906,5,FALSE)</f>
        <v>P0H1W0</v>
      </c>
      <c r="AA1499">
        <f t="shared" si="233"/>
        <v>67.8</v>
      </c>
      <c r="AB1499">
        <f t="shared" si="234"/>
        <v>0.6</v>
      </c>
      <c r="AC1499">
        <f t="shared" si="235"/>
        <v>60</v>
      </c>
      <c r="AD1499">
        <f t="shared" si="236"/>
        <v>0.6</v>
      </c>
      <c r="AE1499">
        <f t="shared" si="237"/>
        <v>94.2</v>
      </c>
      <c r="AF1499">
        <f t="shared" si="238"/>
        <v>2.1</v>
      </c>
      <c r="AG1499">
        <f t="shared" si="239"/>
        <v>39.5</v>
      </c>
      <c r="AH1499">
        <f t="shared" si="240"/>
        <v>0.2</v>
      </c>
      <c r="AJ1499" s="9">
        <v>291536</v>
      </c>
      <c r="AK1499" t="s">
        <v>7502</v>
      </c>
      <c r="AL1499" t="s">
        <v>7503</v>
      </c>
      <c r="AM1499" t="s">
        <v>7504</v>
      </c>
      <c r="AN1499" t="s">
        <v>7505</v>
      </c>
    </row>
    <row r="1500" spans="1:40" x14ac:dyDescent="0.3">
      <c r="A1500" t="s">
        <v>1436</v>
      </c>
      <c r="B1500" t="s">
        <v>1453</v>
      </c>
      <c r="C1500" s="10">
        <v>542172</v>
      </c>
      <c r="D1500">
        <v>10</v>
      </c>
      <c r="E1500">
        <v>21</v>
      </c>
      <c r="F1500">
        <v>79</v>
      </c>
      <c r="G1500">
        <v>71</v>
      </c>
      <c r="H1500">
        <v>0</v>
      </c>
      <c r="I1500">
        <v>43.7</v>
      </c>
      <c r="J1500">
        <v>-0.8</v>
      </c>
      <c r="K1500">
        <v>36.700000000000003</v>
      </c>
      <c r="L1500">
        <v>-0.8</v>
      </c>
      <c r="M1500">
        <v>55.6</v>
      </c>
      <c r="N1500">
        <v>-1.6</v>
      </c>
      <c r="O1500">
        <v>18.3</v>
      </c>
      <c r="P1500">
        <v>-0.9</v>
      </c>
      <c r="U1500" t="s">
        <v>1436</v>
      </c>
      <c r="V1500">
        <f t="shared" si="231"/>
        <v>542172</v>
      </c>
      <c r="W1500" t="str">
        <f t="shared" si="232"/>
        <v>Sundridge Centennial Public School</v>
      </c>
      <c r="X1500" t="str">
        <f>VLOOKUP($C1500,$AJ$3:$AN$4906,3,FALSE)</f>
        <v>118 Main St</v>
      </c>
      <c r="Y1500" t="str">
        <f>VLOOKUP($C1500,$AJ$3:$AN$4906,4,FALSE)</f>
        <v>Sundridge</v>
      </c>
      <c r="Z1500" t="str">
        <f>VLOOKUP($C1500,$AJ$3:$AN$4906,5,FALSE)</f>
        <v>P0A1Z0</v>
      </c>
      <c r="AA1500">
        <f t="shared" si="233"/>
        <v>43.7</v>
      </c>
      <c r="AB1500">
        <f t="shared" si="234"/>
        <v>-0.8</v>
      </c>
      <c r="AC1500">
        <f t="shared" si="235"/>
        <v>36.700000000000003</v>
      </c>
      <c r="AD1500">
        <f t="shared" si="236"/>
        <v>-0.8</v>
      </c>
      <c r="AE1500">
        <f t="shared" si="237"/>
        <v>55.6</v>
      </c>
      <c r="AF1500">
        <f t="shared" si="238"/>
        <v>-1.6</v>
      </c>
      <c r="AG1500">
        <f t="shared" si="239"/>
        <v>18.3</v>
      </c>
      <c r="AH1500">
        <f t="shared" si="240"/>
        <v>-0.9</v>
      </c>
      <c r="AJ1500" s="9">
        <v>299855</v>
      </c>
      <c r="AK1500" t="s">
        <v>7506</v>
      </c>
      <c r="AL1500" t="s">
        <v>7507</v>
      </c>
      <c r="AM1500" t="s">
        <v>4314</v>
      </c>
      <c r="AN1500" t="s">
        <v>7508</v>
      </c>
    </row>
    <row r="1501" spans="1:40" x14ac:dyDescent="0.3">
      <c r="A1501" t="s">
        <v>1436</v>
      </c>
      <c r="B1501" t="s">
        <v>1454</v>
      </c>
      <c r="C1501" s="10">
        <v>543993</v>
      </c>
      <c r="D1501">
        <v>28</v>
      </c>
      <c r="E1501">
        <v>30</v>
      </c>
      <c r="F1501">
        <v>141</v>
      </c>
      <c r="G1501">
        <v>152</v>
      </c>
      <c r="H1501">
        <v>0</v>
      </c>
      <c r="I1501">
        <v>45.4</v>
      </c>
      <c r="J1501">
        <v>-0.8</v>
      </c>
      <c r="K1501">
        <v>33.299999999999997</v>
      </c>
      <c r="L1501">
        <v>-1.3</v>
      </c>
      <c r="M1501">
        <v>64.5</v>
      </c>
      <c r="N1501">
        <v>-0.8</v>
      </c>
      <c r="O1501">
        <v>25.7</v>
      </c>
      <c r="P1501">
        <v>-0.8</v>
      </c>
      <c r="U1501" t="s">
        <v>1436</v>
      </c>
      <c r="V1501">
        <f t="shared" si="231"/>
        <v>543993</v>
      </c>
      <c r="W1501" t="str">
        <f t="shared" si="232"/>
        <v>Sunset Park Public School</v>
      </c>
      <c r="X1501" t="str">
        <f>VLOOKUP($C1501,$AJ$3:$AN$4906,3,FALSE)</f>
        <v>1191 Lakeshore Dr</v>
      </c>
      <c r="Y1501" t="str">
        <f>VLOOKUP($C1501,$AJ$3:$AN$4906,4,FALSE)</f>
        <v>North Bay</v>
      </c>
      <c r="Z1501" t="str">
        <f>VLOOKUP($C1501,$AJ$3:$AN$4906,5,FALSE)</f>
        <v>P1B8Z4</v>
      </c>
      <c r="AA1501">
        <f t="shared" si="233"/>
        <v>45.4</v>
      </c>
      <c r="AB1501">
        <f t="shared" si="234"/>
        <v>-0.8</v>
      </c>
      <c r="AC1501">
        <f t="shared" si="235"/>
        <v>33.299999999999997</v>
      </c>
      <c r="AD1501">
        <f t="shared" si="236"/>
        <v>-1.3</v>
      </c>
      <c r="AE1501">
        <f t="shared" si="237"/>
        <v>64.5</v>
      </c>
      <c r="AF1501">
        <f t="shared" si="238"/>
        <v>-0.8</v>
      </c>
      <c r="AG1501">
        <f t="shared" si="239"/>
        <v>25.7</v>
      </c>
      <c r="AH1501">
        <f t="shared" si="240"/>
        <v>-0.8</v>
      </c>
      <c r="AJ1501" s="9">
        <v>304271</v>
      </c>
      <c r="AK1501" t="s">
        <v>7509</v>
      </c>
      <c r="AL1501" t="s">
        <v>7510</v>
      </c>
      <c r="AM1501" t="s">
        <v>4314</v>
      </c>
      <c r="AN1501" t="s">
        <v>7511</v>
      </c>
    </row>
    <row r="1502" spans="1:40" x14ac:dyDescent="0.3">
      <c r="A1502" t="s">
        <v>1436</v>
      </c>
      <c r="B1502" t="s">
        <v>713</v>
      </c>
      <c r="C1502" s="10">
        <v>577537</v>
      </c>
      <c r="D1502">
        <v>45</v>
      </c>
      <c r="E1502">
        <v>17</v>
      </c>
      <c r="F1502">
        <v>157</v>
      </c>
      <c r="G1502">
        <v>162</v>
      </c>
      <c r="H1502">
        <v>0</v>
      </c>
      <c r="I1502">
        <v>72.599999999999994</v>
      </c>
      <c r="J1502">
        <v>0.4</v>
      </c>
      <c r="K1502">
        <v>58</v>
      </c>
      <c r="L1502">
        <v>-0.3</v>
      </c>
      <c r="M1502">
        <v>83</v>
      </c>
      <c r="N1502">
        <v>0.2</v>
      </c>
      <c r="O1502">
        <v>50.6</v>
      </c>
      <c r="P1502">
        <v>0.2</v>
      </c>
      <c r="U1502" t="s">
        <v>1436</v>
      </c>
      <c r="V1502">
        <f t="shared" si="231"/>
        <v>577537</v>
      </c>
      <c r="W1502" t="str">
        <f t="shared" si="232"/>
        <v>Vincent Massey Public School</v>
      </c>
      <c r="X1502" t="str">
        <f>VLOOKUP($C1502,$AJ$3:$AN$4906,3,FALSE)</f>
        <v>15 Janey Ave</v>
      </c>
      <c r="Y1502" t="str">
        <f>VLOOKUP($C1502,$AJ$3:$AN$4906,4,FALSE)</f>
        <v>North Bay</v>
      </c>
      <c r="Z1502" t="str">
        <f>VLOOKUP($C1502,$AJ$3:$AN$4906,5,FALSE)</f>
        <v>P1C1N1</v>
      </c>
      <c r="AA1502">
        <f t="shared" si="233"/>
        <v>72.599999999999994</v>
      </c>
      <c r="AB1502">
        <f t="shared" si="234"/>
        <v>0.4</v>
      </c>
      <c r="AC1502">
        <f t="shared" si="235"/>
        <v>58</v>
      </c>
      <c r="AD1502">
        <f t="shared" si="236"/>
        <v>-0.3</v>
      </c>
      <c r="AE1502">
        <f t="shared" si="237"/>
        <v>83</v>
      </c>
      <c r="AF1502">
        <f t="shared" si="238"/>
        <v>0.2</v>
      </c>
      <c r="AG1502">
        <f t="shared" si="239"/>
        <v>50.6</v>
      </c>
      <c r="AH1502">
        <f t="shared" si="240"/>
        <v>0.2</v>
      </c>
      <c r="AJ1502" s="9">
        <v>312460</v>
      </c>
      <c r="AK1502" t="s">
        <v>7512</v>
      </c>
      <c r="AL1502" t="s">
        <v>7513</v>
      </c>
      <c r="AM1502" t="s">
        <v>7514</v>
      </c>
      <c r="AN1502" t="s">
        <v>7515</v>
      </c>
    </row>
    <row r="1503" spans="1:40" x14ac:dyDescent="0.3">
      <c r="A1503" t="s">
        <v>1436</v>
      </c>
      <c r="B1503" t="s">
        <v>1455</v>
      </c>
      <c r="C1503" s="10">
        <v>536326</v>
      </c>
      <c r="D1503">
        <v>20</v>
      </c>
      <c r="E1503">
        <v>30</v>
      </c>
      <c r="F1503">
        <v>90</v>
      </c>
      <c r="G1503">
        <v>97</v>
      </c>
      <c r="H1503">
        <v>0</v>
      </c>
      <c r="I1503">
        <v>48.3</v>
      </c>
      <c r="J1503">
        <v>-0.5</v>
      </c>
      <c r="K1503">
        <v>35.6</v>
      </c>
      <c r="L1503">
        <v>-0.9</v>
      </c>
      <c r="M1503">
        <v>56.2</v>
      </c>
      <c r="N1503">
        <v>-1.5</v>
      </c>
      <c r="O1503">
        <v>19.600000000000001</v>
      </c>
      <c r="P1503">
        <v>-1</v>
      </c>
      <c r="U1503" t="s">
        <v>1436</v>
      </c>
      <c r="V1503">
        <f t="shared" si="231"/>
        <v>536326</v>
      </c>
      <c r="W1503" t="str">
        <f t="shared" si="232"/>
        <v>White Woods Public School</v>
      </c>
      <c r="X1503" t="str">
        <f>VLOOKUP($C1503,$AJ$3:$AN$4906,3,FALSE)</f>
        <v>177 Ethel St</v>
      </c>
      <c r="Y1503" t="str">
        <f>VLOOKUP($C1503,$AJ$3:$AN$4906,4,FALSE)</f>
        <v>Sturgeon Falls</v>
      </c>
      <c r="Z1503" t="str">
        <f>VLOOKUP($C1503,$AJ$3:$AN$4906,5,FALSE)</f>
        <v>P2B2Z8</v>
      </c>
      <c r="AA1503">
        <f t="shared" si="233"/>
        <v>48.3</v>
      </c>
      <c r="AB1503">
        <f t="shared" si="234"/>
        <v>-0.5</v>
      </c>
      <c r="AC1503">
        <f t="shared" si="235"/>
        <v>35.6</v>
      </c>
      <c r="AD1503">
        <f t="shared" si="236"/>
        <v>-0.9</v>
      </c>
      <c r="AE1503">
        <f t="shared" si="237"/>
        <v>56.2</v>
      </c>
      <c r="AF1503">
        <f t="shared" si="238"/>
        <v>-1.5</v>
      </c>
      <c r="AG1503">
        <f t="shared" si="239"/>
        <v>19.600000000000001</v>
      </c>
      <c r="AH1503">
        <f t="shared" si="240"/>
        <v>-1</v>
      </c>
      <c r="AJ1503" s="9">
        <v>924393</v>
      </c>
      <c r="AK1503" t="s">
        <v>7516</v>
      </c>
      <c r="AL1503" t="s">
        <v>7517</v>
      </c>
      <c r="AM1503" t="s">
        <v>4314</v>
      </c>
      <c r="AN1503" t="s">
        <v>7518</v>
      </c>
    </row>
    <row r="1504" spans="1:40" x14ac:dyDescent="0.3">
      <c r="A1504" t="s">
        <v>1436</v>
      </c>
      <c r="B1504" t="s">
        <v>1456</v>
      </c>
      <c r="C1504" s="10">
        <v>605220</v>
      </c>
      <c r="D1504">
        <v>14</v>
      </c>
      <c r="E1504">
        <v>1</v>
      </c>
      <c r="F1504">
        <v>12</v>
      </c>
      <c r="H1504">
        <v>0</v>
      </c>
      <c r="K1504">
        <v>50</v>
      </c>
      <c r="U1504" t="s">
        <v>1436</v>
      </c>
      <c r="V1504">
        <f t="shared" si="231"/>
        <v>605220</v>
      </c>
      <c r="W1504" t="str">
        <f t="shared" si="232"/>
        <v>Whitestone Lake Central School</v>
      </c>
      <c r="X1504" t="str">
        <f>VLOOKUP($C1504,$AJ$3:$AN$4906,3,FALSE)</f>
        <v>9 Moore Dr</v>
      </c>
      <c r="Y1504" t="str">
        <f>VLOOKUP($C1504,$AJ$3:$AN$4906,4,FALSE)</f>
        <v>Dunchurch</v>
      </c>
      <c r="Z1504" t="str">
        <f>VLOOKUP($C1504,$AJ$3:$AN$4906,5,FALSE)</f>
        <v>P0A1G0</v>
      </c>
      <c r="AA1504">
        <f t="shared" si="233"/>
        <v>0</v>
      </c>
      <c r="AB1504">
        <f t="shared" si="234"/>
        <v>0</v>
      </c>
      <c r="AC1504">
        <f t="shared" si="235"/>
        <v>50</v>
      </c>
      <c r="AD1504">
        <f t="shared" si="236"/>
        <v>0</v>
      </c>
      <c r="AE1504">
        <f t="shared" si="237"/>
        <v>0</v>
      </c>
      <c r="AF1504">
        <f t="shared" si="238"/>
        <v>0</v>
      </c>
      <c r="AG1504">
        <f t="shared" si="239"/>
        <v>0</v>
      </c>
      <c r="AH1504">
        <f t="shared" si="240"/>
        <v>0</v>
      </c>
      <c r="AJ1504" s="9">
        <v>495263</v>
      </c>
      <c r="AK1504" t="s">
        <v>918</v>
      </c>
      <c r="AL1504" t="s">
        <v>7519</v>
      </c>
      <c r="AM1504" t="s">
        <v>4314</v>
      </c>
      <c r="AN1504" t="s">
        <v>7520</v>
      </c>
    </row>
    <row r="1505" spans="1:40" x14ac:dyDescent="0.3">
      <c r="A1505" t="s">
        <v>1436</v>
      </c>
      <c r="B1505" t="s">
        <v>1457</v>
      </c>
      <c r="C1505" s="10">
        <v>317124</v>
      </c>
      <c r="D1505">
        <v>18</v>
      </c>
      <c r="E1505">
        <v>34</v>
      </c>
      <c r="F1505">
        <v>196</v>
      </c>
      <c r="G1505">
        <v>185</v>
      </c>
      <c r="H1505">
        <v>0</v>
      </c>
      <c r="I1505">
        <v>47.2</v>
      </c>
      <c r="J1505">
        <v>-0.2</v>
      </c>
      <c r="K1505">
        <v>30.6</v>
      </c>
      <c r="L1505">
        <v>-0.9</v>
      </c>
      <c r="M1505">
        <v>58.9</v>
      </c>
      <c r="N1505">
        <v>-0.7</v>
      </c>
      <c r="O1505">
        <v>10.3</v>
      </c>
      <c r="P1505">
        <v>-1.3</v>
      </c>
      <c r="U1505" t="s">
        <v>1436</v>
      </c>
      <c r="V1505">
        <f t="shared" si="231"/>
        <v>317124</v>
      </c>
      <c r="W1505" t="str">
        <f t="shared" si="232"/>
        <v>Woodland Public School</v>
      </c>
      <c r="X1505" t="str">
        <f>VLOOKUP($C1505,$AJ$3:$AN$4906,3,FALSE)</f>
        <v>1325 Cedargrove Drive</v>
      </c>
      <c r="Y1505" t="str">
        <f>VLOOKUP($C1505,$AJ$3:$AN$4906,4,FALSE)</f>
        <v>North Bay</v>
      </c>
      <c r="Z1505" t="str">
        <f>VLOOKUP($C1505,$AJ$3:$AN$4906,5,FALSE)</f>
        <v>P1B4S3</v>
      </c>
      <c r="AA1505">
        <f t="shared" si="233"/>
        <v>47.2</v>
      </c>
      <c r="AB1505">
        <f t="shared" si="234"/>
        <v>-0.2</v>
      </c>
      <c r="AC1505">
        <f t="shared" si="235"/>
        <v>30.6</v>
      </c>
      <c r="AD1505">
        <f t="shared" si="236"/>
        <v>-0.9</v>
      </c>
      <c r="AE1505">
        <f t="shared" si="237"/>
        <v>58.9</v>
      </c>
      <c r="AF1505">
        <f t="shared" si="238"/>
        <v>-0.7</v>
      </c>
      <c r="AG1505">
        <f t="shared" si="239"/>
        <v>10.3</v>
      </c>
      <c r="AH1505">
        <f t="shared" si="240"/>
        <v>-1.3</v>
      </c>
      <c r="AJ1505" s="9">
        <v>334693</v>
      </c>
      <c r="AK1505" t="s">
        <v>7521</v>
      </c>
      <c r="AL1505" t="s">
        <v>7522</v>
      </c>
      <c r="AM1505" t="s">
        <v>4246</v>
      </c>
      <c r="AN1505" t="s">
        <v>7523</v>
      </c>
    </row>
    <row r="1506" spans="1:40" x14ac:dyDescent="0.3">
      <c r="A1506" t="s">
        <v>1458</v>
      </c>
      <c r="B1506" t="s">
        <v>1459</v>
      </c>
      <c r="C1506" s="10">
        <v>686042</v>
      </c>
      <c r="D1506">
        <v>35</v>
      </c>
      <c r="E1506">
        <v>22</v>
      </c>
      <c r="F1506">
        <v>139</v>
      </c>
      <c r="G1506">
        <v>147</v>
      </c>
      <c r="H1506">
        <v>0</v>
      </c>
      <c r="I1506">
        <v>37.4</v>
      </c>
      <c r="J1506">
        <v>-1.8</v>
      </c>
      <c r="K1506">
        <v>39.6</v>
      </c>
      <c r="L1506">
        <v>-1.3</v>
      </c>
      <c r="M1506">
        <v>77.2</v>
      </c>
      <c r="N1506">
        <v>0.1</v>
      </c>
      <c r="O1506">
        <v>49</v>
      </c>
      <c r="P1506">
        <v>0.6</v>
      </c>
      <c r="U1506" t="s">
        <v>1458</v>
      </c>
      <c r="V1506">
        <f t="shared" si="231"/>
        <v>686042</v>
      </c>
      <c r="W1506" t="str">
        <f t="shared" si="232"/>
        <v>Alexander Kuska KSG Catholic Elementary School</v>
      </c>
      <c r="X1506" t="str">
        <f>VLOOKUP($C1506,$AJ$3:$AN$4906,3,FALSE)</f>
        <v>333 Rice Rd</v>
      </c>
      <c r="Y1506" t="str">
        <f>VLOOKUP($C1506,$AJ$3:$AN$4906,4,FALSE)</f>
        <v>Welland</v>
      </c>
      <c r="Z1506" t="str">
        <f>VLOOKUP($C1506,$AJ$3:$AN$4906,5,FALSE)</f>
        <v>L3C2V9</v>
      </c>
      <c r="AA1506">
        <f t="shared" si="233"/>
        <v>37.4</v>
      </c>
      <c r="AB1506">
        <f t="shared" si="234"/>
        <v>-1.8</v>
      </c>
      <c r="AC1506">
        <f t="shared" si="235"/>
        <v>39.6</v>
      </c>
      <c r="AD1506">
        <f t="shared" si="236"/>
        <v>-1.3</v>
      </c>
      <c r="AE1506">
        <f t="shared" si="237"/>
        <v>77.2</v>
      </c>
      <c r="AF1506">
        <f t="shared" si="238"/>
        <v>0.1</v>
      </c>
      <c r="AG1506">
        <f t="shared" si="239"/>
        <v>49</v>
      </c>
      <c r="AH1506">
        <f t="shared" si="240"/>
        <v>0.6</v>
      </c>
      <c r="AJ1506" s="9">
        <v>336122</v>
      </c>
      <c r="AK1506" t="s">
        <v>7524</v>
      </c>
      <c r="AL1506" t="s">
        <v>7525</v>
      </c>
      <c r="AM1506" t="s">
        <v>4314</v>
      </c>
      <c r="AN1506" t="s">
        <v>7526</v>
      </c>
    </row>
    <row r="1507" spans="1:40" x14ac:dyDescent="0.3">
      <c r="A1507" t="s">
        <v>1458</v>
      </c>
      <c r="B1507" t="s">
        <v>1460</v>
      </c>
      <c r="C1507" s="10">
        <v>688320</v>
      </c>
      <c r="D1507">
        <v>35</v>
      </c>
      <c r="E1507">
        <v>21</v>
      </c>
      <c r="F1507">
        <v>51</v>
      </c>
      <c r="G1507">
        <v>50</v>
      </c>
      <c r="H1507">
        <v>0</v>
      </c>
      <c r="I1507">
        <v>72.5</v>
      </c>
      <c r="J1507">
        <v>0.7</v>
      </c>
      <c r="K1507">
        <v>54.9</v>
      </c>
      <c r="L1507">
        <v>-0.1</v>
      </c>
      <c r="M1507">
        <v>81</v>
      </c>
      <c r="N1507">
        <v>0.3</v>
      </c>
      <c r="O1507">
        <v>38</v>
      </c>
      <c r="P1507">
        <v>-0.4</v>
      </c>
      <c r="U1507" t="s">
        <v>1458</v>
      </c>
      <c r="V1507">
        <f t="shared" si="231"/>
        <v>688320</v>
      </c>
      <c r="W1507" t="str">
        <f t="shared" si="232"/>
        <v>Assumption Catholic Elementary School</v>
      </c>
      <c r="X1507" t="str">
        <f>VLOOKUP($C1507,$AJ$3:$AN$4906,3,FALSE)</f>
        <v>225 Parnell Rd</v>
      </c>
      <c r="Y1507" t="str">
        <f>VLOOKUP($C1507,$AJ$3:$AN$4906,4,FALSE)</f>
        <v>St Catharines</v>
      </c>
      <c r="Z1507" t="str">
        <f>VLOOKUP($C1507,$AJ$3:$AN$4906,5,FALSE)</f>
        <v>L2M1W3</v>
      </c>
      <c r="AA1507">
        <f t="shared" si="233"/>
        <v>72.5</v>
      </c>
      <c r="AB1507">
        <f t="shared" si="234"/>
        <v>0.7</v>
      </c>
      <c r="AC1507">
        <f t="shared" si="235"/>
        <v>54.9</v>
      </c>
      <c r="AD1507">
        <f t="shared" si="236"/>
        <v>-0.1</v>
      </c>
      <c r="AE1507">
        <f t="shared" si="237"/>
        <v>81</v>
      </c>
      <c r="AF1507">
        <f t="shared" si="238"/>
        <v>0.3</v>
      </c>
      <c r="AG1507">
        <f t="shared" si="239"/>
        <v>38</v>
      </c>
      <c r="AH1507">
        <f t="shared" si="240"/>
        <v>-0.4</v>
      </c>
      <c r="AJ1507" s="9">
        <v>345229</v>
      </c>
      <c r="AK1507" t="s">
        <v>7527</v>
      </c>
      <c r="AL1507" t="s">
        <v>7528</v>
      </c>
      <c r="AM1507" t="s">
        <v>4230</v>
      </c>
      <c r="AN1507" t="s">
        <v>7529</v>
      </c>
    </row>
    <row r="1508" spans="1:40" x14ac:dyDescent="0.3">
      <c r="A1508" t="s">
        <v>1458</v>
      </c>
      <c r="B1508" t="s">
        <v>1461</v>
      </c>
      <c r="C1508" s="10">
        <v>693910</v>
      </c>
      <c r="D1508">
        <v>27</v>
      </c>
      <c r="E1508">
        <v>27</v>
      </c>
      <c r="F1508">
        <v>116</v>
      </c>
      <c r="G1508">
        <v>151</v>
      </c>
      <c r="H1508">
        <v>0</v>
      </c>
      <c r="I1508">
        <v>65.5</v>
      </c>
      <c r="J1508">
        <v>0.6</v>
      </c>
      <c r="K1508">
        <v>50.9</v>
      </c>
      <c r="L1508">
        <v>0.1</v>
      </c>
      <c r="M1508">
        <v>83.4</v>
      </c>
      <c r="N1508">
        <v>1.2</v>
      </c>
      <c r="O1508">
        <v>49.7</v>
      </c>
      <c r="P1508">
        <v>1.1000000000000001</v>
      </c>
      <c r="U1508" t="s">
        <v>1458</v>
      </c>
      <c r="V1508">
        <f t="shared" si="231"/>
        <v>693910</v>
      </c>
      <c r="W1508" t="str">
        <f t="shared" si="232"/>
        <v>Canadian Martyrs Catholic Elementary School</v>
      </c>
      <c r="X1508" t="str">
        <f>VLOOKUP($C1508,$AJ$3:$AN$4906,3,FALSE)</f>
        <v>502 Scott St</v>
      </c>
      <c r="Y1508" t="str">
        <f>VLOOKUP($C1508,$AJ$3:$AN$4906,4,FALSE)</f>
        <v>St Catharines</v>
      </c>
      <c r="Z1508" t="str">
        <f>VLOOKUP($C1508,$AJ$3:$AN$4906,5,FALSE)</f>
        <v>L2M3X2</v>
      </c>
      <c r="AA1508">
        <f t="shared" si="233"/>
        <v>65.5</v>
      </c>
      <c r="AB1508">
        <f t="shared" si="234"/>
        <v>0.6</v>
      </c>
      <c r="AC1508">
        <f t="shared" si="235"/>
        <v>50.9</v>
      </c>
      <c r="AD1508">
        <f t="shared" si="236"/>
        <v>0.1</v>
      </c>
      <c r="AE1508">
        <f t="shared" si="237"/>
        <v>83.4</v>
      </c>
      <c r="AF1508">
        <f t="shared" si="238"/>
        <v>1.2</v>
      </c>
      <c r="AG1508">
        <f t="shared" si="239"/>
        <v>49.7</v>
      </c>
      <c r="AH1508">
        <f t="shared" si="240"/>
        <v>1.1000000000000001</v>
      </c>
      <c r="AJ1508" s="9">
        <v>353183</v>
      </c>
      <c r="AK1508" t="s">
        <v>7530</v>
      </c>
      <c r="AL1508" t="s">
        <v>7531</v>
      </c>
      <c r="AM1508" t="s">
        <v>7299</v>
      </c>
      <c r="AN1508" t="s">
        <v>7532</v>
      </c>
    </row>
    <row r="1509" spans="1:40" x14ac:dyDescent="0.3">
      <c r="A1509" t="s">
        <v>1458</v>
      </c>
      <c r="B1509" t="s">
        <v>1462</v>
      </c>
      <c r="C1509" s="10">
        <v>706655</v>
      </c>
      <c r="D1509">
        <v>26</v>
      </c>
      <c r="E1509">
        <v>40</v>
      </c>
      <c r="F1509">
        <v>85</v>
      </c>
      <c r="G1509">
        <v>62</v>
      </c>
      <c r="H1509">
        <v>0</v>
      </c>
      <c r="I1509">
        <v>87.1</v>
      </c>
      <c r="J1509">
        <v>2.7</v>
      </c>
      <c r="K1509">
        <v>81.2</v>
      </c>
      <c r="L1509">
        <v>3.3</v>
      </c>
      <c r="M1509">
        <v>82.3</v>
      </c>
      <c r="N1509">
        <v>1.7</v>
      </c>
      <c r="O1509">
        <v>58.1</v>
      </c>
      <c r="P1509">
        <v>2.4</v>
      </c>
      <c r="U1509" t="s">
        <v>1458</v>
      </c>
      <c r="V1509">
        <f t="shared" si="231"/>
        <v>706655</v>
      </c>
      <c r="W1509" t="str">
        <f t="shared" si="232"/>
        <v>Father Hennepin Catholic Elementary School</v>
      </c>
      <c r="X1509" t="str">
        <f>VLOOKUP($C1509,$AJ$3:$AN$4906,3,FALSE)</f>
        <v>6032 Churchill St</v>
      </c>
      <c r="Y1509" t="str">
        <f>VLOOKUP($C1509,$AJ$3:$AN$4906,4,FALSE)</f>
        <v>Niagara Falls</v>
      </c>
      <c r="Z1509" t="str">
        <f>VLOOKUP($C1509,$AJ$3:$AN$4906,5,FALSE)</f>
        <v>L2G2X1</v>
      </c>
      <c r="AA1509">
        <f t="shared" si="233"/>
        <v>87.1</v>
      </c>
      <c r="AB1509">
        <f t="shared" si="234"/>
        <v>2.7</v>
      </c>
      <c r="AC1509">
        <f t="shared" si="235"/>
        <v>81.2</v>
      </c>
      <c r="AD1509">
        <f t="shared" si="236"/>
        <v>3.3</v>
      </c>
      <c r="AE1509">
        <f t="shared" si="237"/>
        <v>82.3</v>
      </c>
      <c r="AF1509">
        <f t="shared" si="238"/>
        <v>1.7</v>
      </c>
      <c r="AG1509">
        <f t="shared" si="239"/>
        <v>58.1</v>
      </c>
      <c r="AH1509">
        <f t="shared" si="240"/>
        <v>2.4</v>
      </c>
      <c r="AJ1509" s="9">
        <v>926736</v>
      </c>
      <c r="AK1509" t="s">
        <v>7533</v>
      </c>
      <c r="AL1509" t="s">
        <v>7534</v>
      </c>
      <c r="AM1509" t="s">
        <v>4230</v>
      </c>
      <c r="AN1509" t="s">
        <v>7535</v>
      </c>
    </row>
    <row r="1510" spans="1:40" x14ac:dyDescent="0.3">
      <c r="A1510" t="s">
        <v>1458</v>
      </c>
      <c r="B1510" t="s">
        <v>1463</v>
      </c>
      <c r="C1510" s="10">
        <v>718092</v>
      </c>
      <c r="D1510">
        <v>41</v>
      </c>
      <c r="E1510">
        <v>16</v>
      </c>
      <c r="F1510">
        <v>124</v>
      </c>
      <c r="G1510">
        <v>127</v>
      </c>
      <c r="H1510">
        <v>0</v>
      </c>
      <c r="I1510">
        <v>79.400000000000006</v>
      </c>
      <c r="J1510">
        <v>1</v>
      </c>
      <c r="K1510">
        <v>60.5</v>
      </c>
      <c r="L1510">
        <v>0.1</v>
      </c>
      <c r="M1510">
        <v>86.2</v>
      </c>
      <c r="N1510">
        <v>0.8</v>
      </c>
      <c r="O1510">
        <v>57.5</v>
      </c>
      <c r="P1510">
        <v>1</v>
      </c>
      <c r="U1510" t="s">
        <v>1458</v>
      </c>
      <c r="V1510">
        <f t="shared" si="231"/>
        <v>718092</v>
      </c>
      <c r="W1510" t="str">
        <f t="shared" si="232"/>
        <v>Holy Name Catholic Elementary School</v>
      </c>
      <c r="X1510" t="str">
        <f>VLOOKUP($C1510,$AJ$3:$AN$4906,3,FALSE)</f>
        <v>290 Fitch St</v>
      </c>
      <c r="Y1510" t="str">
        <f>VLOOKUP($C1510,$AJ$3:$AN$4906,4,FALSE)</f>
        <v>Welland</v>
      </c>
      <c r="Z1510" t="str">
        <f>VLOOKUP($C1510,$AJ$3:$AN$4906,5,FALSE)</f>
        <v>L3C4W5</v>
      </c>
      <c r="AA1510">
        <f t="shared" si="233"/>
        <v>79.400000000000006</v>
      </c>
      <c r="AB1510">
        <f t="shared" si="234"/>
        <v>1</v>
      </c>
      <c r="AC1510">
        <f t="shared" si="235"/>
        <v>60.5</v>
      </c>
      <c r="AD1510">
        <f t="shared" si="236"/>
        <v>0.1</v>
      </c>
      <c r="AE1510">
        <f t="shared" si="237"/>
        <v>86.2</v>
      </c>
      <c r="AF1510">
        <f t="shared" si="238"/>
        <v>0.8</v>
      </c>
      <c r="AG1510">
        <f t="shared" si="239"/>
        <v>57.5</v>
      </c>
      <c r="AH1510">
        <f t="shared" si="240"/>
        <v>1</v>
      </c>
      <c r="AJ1510" s="9">
        <v>368857</v>
      </c>
      <c r="AK1510" t="s">
        <v>7536</v>
      </c>
      <c r="AL1510" t="s">
        <v>7537</v>
      </c>
      <c r="AM1510" t="s">
        <v>4314</v>
      </c>
      <c r="AN1510" t="s">
        <v>7538</v>
      </c>
    </row>
    <row r="1511" spans="1:40" x14ac:dyDescent="0.3">
      <c r="A1511" t="s">
        <v>1458</v>
      </c>
      <c r="B1511" t="s">
        <v>1464</v>
      </c>
      <c r="C1511" s="10">
        <v>728098</v>
      </c>
      <c r="D1511">
        <v>50</v>
      </c>
      <c r="E1511">
        <v>21</v>
      </c>
      <c r="F1511">
        <v>119</v>
      </c>
      <c r="G1511">
        <v>174</v>
      </c>
      <c r="H1511">
        <v>0</v>
      </c>
      <c r="I1511">
        <v>71.8</v>
      </c>
      <c r="J1511">
        <v>0.5</v>
      </c>
      <c r="K1511">
        <v>68.900000000000006</v>
      </c>
      <c r="L1511">
        <v>0.8</v>
      </c>
      <c r="M1511">
        <v>85.6</v>
      </c>
      <c r="N1511">
        <v>0.5</v>
      </c>
      <c r="O1511">
        <v>50.6</v>
      </c>
      <c r="P1511">
        <v>0.1</v>
      </c>
      <c r="U1511" t="s">
        <v>1458</v>
      </c>
      <c r="V1511">
        <f t="shared" si="231"/>
        <v>728098</v>
      </c>
      <c r="W1511" t="str">
        <f t="shared" si="232"/>
        <v>Loretto Catholic Elementary School</v>
      </c>
      <c r="X1511" t="str">
        <f>VLOOKUP($C1511,$AJ$3:$AN$4906,3,FALSE)</f>
        <v>6855 Kalar Rd</v>
      </c>
      <c r="Y1511" t="str">
        <f>VLOOKUP($C1511,$AJ$3:$AN$4906,4,FALSE)</f>
        <v>Niagara Falls</v>
      </c>
      <c r="Z1511" t="str">
        <f>VLOOKUP($C1511,$AJ$3:$AN$4906,5,FALSE)</f>
        <v>L2H2T3</v>
      </c>
      <c r="AA1511">
        <f t="shared" si="233"/>
        <v>71.8</v>
      </c>
      <c r="AB1511">
        <f t="shared" si="234"/>
        <v>0.5</v>
      </c>
      <c r="AC1511">
        <f t="shared" si="235"/>
        <v>68.900000000000006</v>
      </c>
      <c r="AD1511">
        <f t="shared" si="236"/>
        <v>0.8</v>
      </c>
      <c r="AE1511">
        <f t="shared" si="237"/>
        <v>85.6</v>
      </c>
      <c r="AF1511">
        <f t="shared" si="238"/>
        <v>0.5</v>
      </c>
      <c r="AG1511">
        <f t="shared" si="239"/>
        <v>50.6</v>
      </c>
      <c r="AH1511">
        <f t="shared" si="240"/>
        <v>0.1</v>
      </c>
      <c r="AJ1511" s="9">
        <v>376086</v>
      </c>
      <c r="AK1511" t="s">
        <v>7539</v>
      </c>
      <c r="AL1511" t="s">
        <v>7540</v>
      </c>
      <c r="AM1511" t="s">
        <v>4246</v>
      </c>
      <c r="AN1511" t="s">
        <v>7541</v>
      </c>
    </row>
    <row r="1512" spans="1:40" x14ac:dyDescent="0.3">
      <c r="A1512" t="s">
        <v>1458</v>
      </c>
      <c r="B1512" t="s">
        <v>1465</v>
      </c>
      <c r="C1512" s="10">
        <v>730831</v>
      </c>
      <c r="D1512">
        <v>39</v>
      </c>
      <c r="E1512">
        <v>22</v>
      </c>
      <c r="F1512">
        <v>105</v>
      </c>
      <c r="G1512">
        <v>120</v>
      </c>
      <c r="H1512">
        <v>0</v>
      </c>
      <c r="I1512">
        <v>73.8</v>
      </c>
      <c r="J1512">
        <v>0.7</v>
      </c>
      <c r="K1512">
        <v>65.7</v>
      </c>
      <c r="L1512">
        <v>0.7</v>
      </c>
      <c r="M1512">
        <v>90</v>
      </c>
      <c r="N1512">
        <v>1.1000000000000001</v>
      </c>
      <c r="O1512">
        <v>59.2</v>
      </c>
      <c r="P1512">
        <v>1.1000000000000001</v>
      </c>
      <c r="U1512" t="s">
        <v>1458</v>
      </c>
      <c r="V1512">
        <f t="shared" si="231"/>
        <v>730831</v>
      </c>
      <c r="W1512" t="str">
        <f t="shared" si="232"/>
        <v>Mary Ward Catholic Elementary School</v>
      </c>
      <c r="X1512" t="str">
        <f>VLOOKUP($C1512,$AJ$3:$AN$4906,3,FALSE)</f>
        <v>2999 Dorchester Rd</v>
      </c>
      <c r="Y1512" t="str">
        <f>VLOOKUP($C1512,$AJ$3:$AN$4906,4,FALSE)</f>
        <v>Niagara Falls</v>
      </c>
      <c r="Z1512" t="str">
        <f>VLOOKUP($C1512,$AJ$3:$AN$4906,5,FALSE)</f>
        <v>L2J2Z9</v>
      </c>
      <c r="AA1512">
        <f t="shared" si="233"/>
        <v>73.8</v>
      </c>
      <c r="AB1512">
        <f t="shared" si="234"/>
        <v>0.7</v>
      </c>
      <c r="AC1512">
        <f t="shared" si="235"/>
        <v>65.7</v>
      </c>
      <c r="AD1512">
        <f t="shared" si="236"/>
        <v>0.7</v>
      </c>
      <c r="AE1512">
        <f t="shared" si="237"/>
        <v>90</v>
      </c>
      <c r="AF1512">
        <f t="shared" si="238"/>
        <v>1.1000000000000001</v>
      </c>
      <c r="AG1512">
        <f t="shared" si="239"/>
        <v>59.2</v>
      </c>
      <c r="AH1512">
        <f t="shared" si="240"/>
        <v>1.1000000000000001</v>
      </c>
      <c r="AJ1512" s="9">
        <v>380199</v>
      </c>
      <c r="AK1512" t="s">
        <v>7542</v>
      </c>
      <c r="AL1512" t="s">
        <v>7543</v>
      </c>
      <c r="AM1512" t="s">
        <v>4246</v>
      </c>
      <c r="AN1512" t="s">
        <v>7544</v>
      </c>
    </row>
    <row r="1513" spans="1:40" x14ac:dyDescent="0.3">
      <c r="A1513" t="s">
        <v>1458</v>
      </c>
      <c r="B1513" t="s">
        <v>1466</v>
      </c>
      <c r="C1513" s="10">
        <v>737720</v>
      </c>
      <c r="D1513">
        <v>35</v>
      </c>
      <c r="E1513">
        <v>23</v>
      </c>
      <c r="F1513">
        <v>92</v>
      </c>
      <c r="G1513">
        <v>83</v>
      </c>
      <c r="H1513">
        <v>0</v>
      </c>
      <c r="I1513">
        <v>35.299999999999997</v>
      </c>
      <c r="J1513">
        <v>-1.9</v>
      </c>
      <c r="K1513">
        <v>57.6</v>
      </c>
      <c r="L1513">
        <v>0.3</v>
      </c>
      <c r="M1513">
        <v>74.099999999999994</v>
      </c>
      <c r="N1513">
        <v>-0.3</v>
      </c>
      <c r="O1513">
        <v>39.799999999999997</v>
      </c>
      <c r="P1513">
        <v>-0.2</v>
      </c>
      <c r="U1513" t="s">
        <v>1458</v>
      </c>
      <c r="V1513">
        <f t="shared" si="231"/>
        <v>737720</v>
      </c>
      <c r="W1513" t="str">
        <f t="shared" si="232"/>
        <v>Notre Dame Catholic Elementary School</v>
      </c>
      <c r="X1513" t="str">
        <f>VLOOKUP($C1513,$AJ$3:$AN$4906,3,FALSE)</f>
        <v>6559 Caswell St</v>
      </c>
      <c r="Y1513" t="str">
        <f>VLOOKUP($C1513,$AJ$3:$AN$4906,4,FALSE)</f>
        <v>Niagara Falls</v>
      </c>
      <c r="Z1513" t="str">
        <f>VLOOKUP($C1513,$AJ$3:$AN$4906,5,FALSE)</f>
        <v>L2J1C2</v>
      </c>
      <c r="AA1513">
        <f t="shared" si="233"/>
        <v>35.299999999999997</v>
      </c>
      <c r="AB1513">
        <f t="shared" si="234"/>
        <v>-1.9</v>
      </c>
      <c r="AC1513">
        <f t="shared" si="235"/>
        <v>57.6</v>
      </c>
      <c r="AD1513">
        <f t="shared" si="236"/>
        <v>0.3</v>
      </c>
      <c r="AE1513">
        <f t="shared" si="237"/>
        <v>74.099999999999994</v>
      </c>
      <c r="AF1513">
        <f t="shared" si="238"/>
        <v>-0.3</v>
      </c>
      <c r="AG1513">
        <f t="shared" si="239"/>
        <v>39.799999999999997</v>
      </c>
      <c r="AH1513">
        <f t="shared" si="240"/>
        <v>-0.2</v>
      </c>
      <c r="AJ1513" s="9">
        <v>928160</v>
      </c>
      <c r="AK1513" t="s">
        <v>7545</v>
      </c>
      <c r="AL1513" t="s">
        <v>7546</v>
      </c>
      <c r="AM1513" t="s">
        <v>4314</v>
      </c>
      <c r="AN1513" t="s">
        <v>7547</v>
      </c>
    </row>
    <row r="1514" spans="1:40" x14ac:dyDescent="0.3">
      <c r="A1514" t="s">
        <v>1458</v>
      </c>
      <c r="B1514" t="s">
        <v>1467</v>
      </c>
      <c r="C1514" s="10">
        <v>743577</v>
      </c>
      <c r="D1514">
        <v>30</v>
      </c>
      <c r="E1514">
        <v>25</v>
      </c>
      <c r="F1514">
        <v>105</v>
      </c>
      <c r="G1514">
        <v>87</v>
      </c>
      <c r="H1514">
        <v>0</v>
      </c>
      <c r="I1514">
        <v>24.8</v>
      </c>
      <c r="J1514">
        <v>-2.6</v>
      </c>
      <c r="K1514">
        <v>69.5</v>
      </c>
      <c r="L1514">
        <v>1.5</v>
      </c>
      <c r="M1514">
        <v>92</v>
      </c>
      <c r="N1514">
        <v>1.9</v>
      </c>
      <c r="O1514">
        <v>67.8</v>
      </c>
      <c r="P1514">
        <v>2.2999999999999998</v>
      </c>
      <c r="U1514" t="s">
        <v>1458</v>
      </c>
      <c r="V1514">
        <f t="shared" si="231"/>
        <v>743577</v>
      </c>
      <c r="W1514" t="str">
        <f t="shared" si="232"/>
        <v>Our Lady of Fatima Catholic Elementary School</v>
      </c>
      <c r="X1514" t="str">
        <f>VLOOKUP($C1514,$AJ$3:$AN$4906,3,FALSE)</f>
        <v>439 Vine St</v>
      </c>
      <c r="Y1514" t="str">
        <f>VLOOKUP($C1514,$AJ$3:$AN$4906,4,FALSE)</f>
        <v>St Catharines</v>
      </c>
      <c r="Z1514" t="str">
        <f>VLOOKUP($C1514,$AJ$3:$AN$4906,5,FALSE)</f>
        <v>L2M3S6</v>
      </c>
      <c r="AA1514">
        <f t="shared" si="233"/>
        <v>24.8</v>
      </c>
      <c r="AB1514">
        <f t="shared" si="234"/>
        <v>-2.6</v>
      </c>
      <c r="AC1514">
        <f t="shared" si="235"/>
        <v>69.5</v>
      </c>
      <c r="AD1514">
        <f t="shared" si="236"/>
        <v>1.5</v>
      </c>
      <c r="AE1514">
        <f t="shared" si="237"/>
        <v>92</v>
      </c>
      <c r="AF1514">
        <f t="shared" si="238"/>
        <v>1.9</v>
      </c>
      <c r="AG1514">
        <f t="shared" si="239"/>
        <v>67.8</v>
      </c>
      <c r="AH1514">
        <f t="shared" si="240"/>
        <v>2.2999999999999998</v>
      </c>
      <c r="AJ1514" s="9">
        <v>383570</v>
      </c>
      <c r="AK1514" t="s">
        <v>7548</v>
      </c>
      <c r="AL1514" t="s">
        <v>7549</v>
      </c>
      <c r="AM1514" t="s">
        <v>4246</v>
      </c>
      <c r="AN1514" t="s">
        <v>7550</v>
      </c>
    </row>
    <row r="1515" spans="1:40" x14ac:dyDescent="0.3">
      <c r="A1515" t="s">
        <v>1458</v>
      </c>
      <c r="B1515" t="s">
        <v>1467</v>
      </c>
      <c r="C1515" s="10">
        <v>742155</v>
      </c>
      <c r="D1515">
        <v>52</v>
      </c>
      <c r="E1515">
        <v>16</v>
      </c>
      <c r="F1515">
        <v>157</v>
      </c>
      <c r="G1515">
        <v>165</v>
      </c>
      <c r="H1515">
        <v>0</v>
      </c>
      <c r="I1515">
        <v>73.599999999999994</v>
      </c>
      <c r="J1515">
        <v>0.3</v>
      </c>
      <c r="K1515">
        <v>65</v>
      </c>
      <c r="L1515">
        <v>0</v>
      </c>
      <c r="M1515">
        <v>87.6</v>
      </c>
      <c r="N1515">
        <v>0.3</v>
      </c>
      <c r="O1515">
        <v>35.200000000000003</v>
      </c>
      <c r="P1515">
        <v>-1.4</v>
      </c>
      <c r="U1515" t="s">
        <v>1458</v>
      </c>
      <c r="V1515">
        <f t="shared" si="231"/>
        <v>742155</v>
      </c>
      <c r="W1515" t="str">
        <f t="shared" si="232"/>
        <v>Our Lady of Fatima Catholic Elementary School</v>
      </c>
      <c r="X1515" t="str">
        <f>VLOOKUP($C1515,$AJ$3:$AN$4906,3,FALSE)</f>
        <v>69 Olive St</v>
      </c>
      <c r="Y1515" t="str">
        <f>VLOOKUP($C1515,$AJ$3:$AN$4906,4,FALSE)</f>
        <v>Grimsby</v>
      </c>
      <c r="Z1515" t="str">
        <f>VLOOKUP($C1515,$AJ$3:$AN$4906,5,FALSE)</f>
        <v>L3M2C3</v>
      </c>
      <c r="AA1515">
        <f t="shared" si="233"/>
        <v>73.599999999999994</v>
      </c>
      <c r="AB1515">
        <f t="shared" si="234"/>
        <v>0.3</v>
      </c>
      <c r="AC1515">
        <f t="shared" si="235"/>
        <v>65</v>
      </c>
      <c r="AD1515">
        <f t="shared" si="236"/>
        <v>0</v>
      </c>
      <c r="AE1515">
        <f t="shared" si="237"/>
        <v>87.6</v>
      </c>
      <c r="AF1515">
        <f t="shared" si="238"/>
        <v>0.3</v>
      </c>
      <c r="AG1515">
        <f t="shared" si="239"/>
        <v>35.200000000000003</v>
      </c>
      <c r="AH1515">
        <f t="shared" si="240"/>
        <v>-1.4</v>
      </c>
      <c r="AJ1515" s="9">
        <v>932060</v>
      </c>
      <c r="AK1515" t="s">
        <v>7551</v>
      </c>
      <c r="AL1515" t="s">
        <v>7552</v>
      </c>
      <c r="AM1515" t="s">
        <v>4246</v>
      </c>
      <c r="AN1515" t="s">
        <v>7553</v>
      </c>
    </row>
    <row r="1516" spans="1:40" x14ac:dyDescent="0.3">
      <c r="A1516" t="s">
        <v>1458</v>
      </c>
      <c r="B1516" t="s">
        <v>1468</v>
      </c>
      <c r="C1516" s="10">
        <v>694304</v>
      </c>
      <c r="D1516">
        <v>30</v>
      </c>
      <c r="E1516">
        <v>26</v>
      </c>
      <c r="F1516">
        <v>195</v>
      </c>
      <c r="G1516">
        <v>213</v>
      </c>
      <c r="H1516">
        <v>0</v>
      </c>
      <c r="I1516">
        <v>47.9</v>
      </c>
      <c r="J1516">
        <v>-0.7</v>
      </c>
      <c r="K1516">
        <v>55.9</v>
      </c>
      <c r="L1516">
        <v>0.6</v>
      </c>
      <c r="M1516">
        <v>74.2</v>
      </c>
      <c r="N1516">
        <v>0.3</v>
      </c>
      <c r="O1516">
        <v>36.6</v>
      </c>
      <c r="P1516">
        <v>0.1</v>
      </c>
      <c r="U1516" t="s">
        <v>1458</v>
      </c>
      <c r="V1516">
        <f t="shared" si="231"/>
        <v>694304</v>
      </c>
      <c r="W1516" t="str">
        <f t="shared" si="232"/>
        <v>Our Lady of Mount Carmel Catholic Elementary School</v>
      </c>
      <c r="X1516" t="str">
        <f>VLOOKUP($C1516,$AJ$3:$AN$4906,3,FALSE)</f>
        <v>6525 Carlton Ave</v>
      </c>
      <c r="Y1516" t="str">
        <f>VLOOKUP($C1516,$AJ$3:$AN$4906,4,FALSE)</f>
        <v>Niagara Falls</v>
      </c>
      <c r="Z1516" t="str">
        <f>VLOOKUP($C1516,$AJ$3:$AN$4906,5,FALSE)</f>
        <v>L2G5K4</v>
      </c>
      <c r="AA1516">
        <f t="shared" si="233"/>
        <v>47.9</v>
      </c>
      <c r="AB1516">
        <f t="shared" si="234"/>
        <v>-0.7</v>
      </c>
      <c r="AC1516">
        <f t="shared" si="235"/>
        <v>55.9</v>
      </c>
      <c r="AD1516">
        <f t="shared" si="236"/>
        <v>0.6</v>
      </c>
      <c r="AE1516">
        <f t="shared" si="237"/>
        <v>74.2</v>
      </c>
      <c r="AF1516">
        <f t="shared" si="238"/>
        <v>0.3</v>
      </c>
      <c r="AG1516">
        <f t="shared" si="239"/>
        <v>36.6</v>
      </c>
      <c r="AH1516">
        <f t="shared" si="240"/>
        <v>0.1</v>
      </c>
      <c r="AJ1516" s="9">
        <v>414646</v>
      </c>
      <c r="AK1516" t="s">
        <v>5625</v>
      </c>
      <c r="AL1516" t="s">
        <v>7554</v>
      </c>
      <c r="AM1516" t="s">
        <v>4246</v>
      </c>
      <c r="AN1516" t="s">
        <v>7555</v>
      </c>
    </row>
    <row r="1517" spans="1:40" x14ac:dyDescent="0.3">
      <c r="A1517" t="s">
        <v>1458</v>
      </c>
      <c r="B1517" t="s">
        <v>1469</v>
      </c>
      <c r="C1517" s="10">
        <v>749427</v>
      </c>
      <c r="D1517">
        <v>14</v>
      </c>
      <c r="E1517">
        <v>36</v>
      </c>
      <c r="F1517">
        <v>61</v>
      </c>
      <c r="G1517">
        <v>77</v>
      </c>
      <c r="H1517">
        <v>0</v>
      </c>
      <c r="I1517">
        <v>51.6</v>
      </c>
      <c r="J1517">
        <v>0.2</v>
      </c>
      <c r="K1517">
        <v>37.700000000000003</v>
      </c>
      <c r="L1517">
        <v>-0.2</v>
      </c>
      <c r="M1517">
        <v>90.3</v>
      </c>
      <c r="N1517">
        <v>2.7</v>
      </c>
      <c r="O1517">
        <v>40.299999999999997</v>
      </c>
      <c r="P1517">
        <v>1.1000000000000001</v>
      </c>
      <c r="U1517" t="s">
        <v>1458</v>
      </c>
      <c r="V1517">
        <f t="shared" si="231"/>
        <v>749427</v>
      </c>
      <c r="W1517" t="str">
        <f t="shared" si="232"/>
        <v>Our Lady of Victory Catholic Elementary School</v>
      </c>
      <c r="X1517" t="str">
        <f>VLOOKUP($C1517,$AJ$3:$AN$4906,3,FALSE)</f>
        <v>300 Central Ave</v>
      </c>
      <c r="Y1517" t="str">
        <f>VLOOKUP($C1517,$AJ$3:$AN$4906,4,FALSE)</f>
        <v>Fort Erie</v>
      </c>
      <c r="Z1517" t="str">
        <f>VLOOKUP($C1517,$AJ$3:$AN$4906,5,FALSE)</f>
        <v>L2A3T3</v>
      </c>
      <c r="AA1517">
        <f t="shared" si="233"/>
        <v>51.6</v>
      </c>
      <c r="AB1517">
        <f t="shared" si="234"/>
        <v>0.2</v>
      </c>
      <c r="AC1517">
        <f t="shared" si="235"/>
        <v>37.700000000000003</v>
      </c>
      <c r="AD1517">
        <f t="shared" si="236"/>
        <v>-0.2</v>
      </c>
      <c r="AE1517">
        <f t="shared" si="237"/>
        <v>90.3</v>
      </c>
      <c r="AF1517">
        <f t="shared" si="238"/>
        <v>2.7</v>
      </c>
      <c r="AG1517">
        <f t="shared" si="239"/>
        <v>40.299999999999997</v>
      </c>
      <c r="AH1517">
        <f t="shared" si="240"/>
        <v>1.1000000000000001</v>
      </c>
      <c r="AJ1517" s="9">
        <v>76727</v>
      </c>
      <c r="AK1517" t="s">
        <v>927</v>
      </c>
      <c r="AL1517" t="s">
        <v>7556</v>
      </c>
      <c r="AM1517" t="s">
        <v>4246</v>
      </c>
      <c r="AN1517" t="s">
        <v>7557</v>
      </c>
    </row>
    <row r="1518" spans="1:40" x14ac:dyDescent="0.3">
      <c r="A1518" t="s">
        <v>1458</v>
      </c>
      <c r="B1518" t="s">
        <v>1470</v>
      </c>
      <c r="C1518" s="10">
        <v>782831</v>
      </c>
      <c r="D1518">
        <v>36</v>
      </c>
      <c r="E1518">
        <v>23</v>
      </c>
      <c r="F1518">
        <v>139</v>
      </c>
      <c r="G1518">
        <v>193</v>
      </c>
      <c r="H1518">
        <v>0</v>
      </c>
      <c r="I1518">
        <v>75.900000000000006</v>
      </c>
      <c r="J1518">
        <v>1.1000000000000001</v>
      </c>
      <c r="K1518">
        <v>66.900000000000006</v>
      </c>
      <c r="L1518">
        <v>1.1000000000000001</v>
      </c>
      <c r="M1518">
        <v>75.400000000000006</v>
      </c>
      <c r="N1518">
        <v>0</v>
      </c>
      <c r="O1518">
        <v>45.1</v>
      </c>
      <c r="P1518">
        <v>0.4</v>
      </c>
      <c r="U1518" t="s">
        <v>1458</v>
      </c>
      <c r="V1518">
        <f t="shared" si="231"/>
        <v>782831</v>
      </c>
      <c r="W1518" t="str">
        <f t="shared" si="232"/>
        <v>Our Lady of the Holy Rosary Catholic Elementary School</v>
      </c>
      <c r="X1518" t="str">
        <f>VLOOKUP($C1518,$AJ$3:$AN$4906,3,FALSE)</f>
        <v>41 Collier Rd S</v>
      </c>
      <c r="Y1518" t="str">
        <f>VLOOKUP($C1518,$AJ$3:$AN$4906,4,FALSE)</f>
        <v>Thorold</v>
      </c>
      <c r="Z1518" t="str">
        <f>VLOOKUP($C1518,$AJ$3:$AN$4906,5,FALSE)</f>
        <v>L2V3S9</v>
      </c>
      <c r="AA1518">
        <f t="shared" si="233"/>
        <v>75.900000000000006</v>
      </c>
      <c r="AB1518">
        <f t="shared" si="234"/>
        <v>1.1000000000000001</v>
      </c>
      <c r="AC1518">
        <f t="shared" si="235"/>
        <v>66.900000000000006</v>
      </c>
      <c r="AD1518">
        <f t="shared" si="236"/>
        <v>1.1000000000000001</v>
      </c>
      <c r="AE1518">
        <f t="shared" si="237"/>
        <v>75.400000000000006</v>
      </c>
      <c r="AF1518">
        <f t="shared" si="238"/>
        <v>0</v>
      </c>
      <c r="AG1518">
        <f t="shared" si="239"/>
        <v>45.1</v>
      </c>
      <c r="AH1518">
        <f t="shared" si="240"/>
        <v>0.4</v>
      </c>
      <c r="AJ1518" s="9">
        <v>421472</v>
      </c>
      <c r="AK1518" t="s">
        <v>928</v>
      </c>
      <c r="AL1518" t="s">
        <v>7558</v>
      </c>
      <c r="AM1518" t="s">
        <v>4314</v>
      </c>
      <c r="AN1518" t="s">
        <v>7559</v>
      </c>
    </row>
    <row r="1519" spans="1:40" x14ac:dyDescent="0.3">
      <c r="A1519" t="s">
        <v>1458</v>
      </c>
      <c r="B1519" t="s">
        <v>150</v>
      </c>
      <c r="C1519" s="10">
        <v>758264</v>
      </c>
      <c r="D1519">
        <v>28</v>
      </c>
      <c r="E1519">
        <v>26</v>
      </c>
      <c r="F1519">
        <v>88</v>
      </c>
      <c r="G1519">
        <v>97</v>
      </c>
      <c r="H1519">
        <v>0</v>
      </c>
      <c r="I1519">
        <v>71.599999999999994</v>
      </c>
      <c r="J1519">
        <v>0.9</v>
      </c>
      <c r="K1519">
        <v>63.6</v>
      </c>
      <c r="L1519">
        <v>1</v>
      </c>
      <c r="M1519">
        <v>84.5</v>
      </c>
      <c r="N1519">
        <v>1.1000000000000001</v>
      </c>
      <c r="O1519">
        <v>53.6</v>
      </c>
      <c r="P1519">
        <v>1.3</v>
      </c>
      <c r="U1519" t="s">
        <v>1458</v>
      </c>
      <c r="V1519">
        <f t="shared" si="231"/>
        <v>758264</v>
      </c>
      <c r="W1519" t="str">
        <f t="shared" si="232"/>
        <v>Sacred Heart Catholic Elementary School</v>
      </c>
      <c r="X1519" t="str">
        <f>VLOOKUP($C1519,$AJ$3:$AN$4906,3,FALSE)</f>
        <v>8450 Oliver St</v>
      </c>
      <c r="Y1519" t="str">
        <f>VLOOKUP($C1519,$AJ$3:$AN$4906,4,FALSE)</f>
        <v>Niagara Falls</v>
      </c>
      <c r="Z1519" t="str">
        <f>VLOOKUP($C1519,$AJ$3:$AN$4906,5,FALSE)</f>
        <v>L2G6Z2</v>
      </c>
      <c r="AA1519">
        <f t="shared" si="233"/>
        <v>71.599999999999994</v>
      </c>
      <c r="AB1519">
        <f t="shared" si="234"/>
        <v>0.9</v>
      </c>
      <c r="AC1519">
        <f t="shared" si="235"/>
        <v>63.6</v>
      </c>
      <c r="AD1519">
        <f t="shared" si="236"/>
        <v>1</v>
      </c>
      <c r="AE1519">
        <f t="shared" si="237"/>
        <v>84.5</v>
      </c>
      <c r="AF1519">
        <f t="shared" si="238"/>
        <v>1.1000000000000001</v>
      </c>
      <c r="AG1519">
        <f t="shared" si="239"/>
        <v>53.6</v>
      </c>
      <c r="AH1519">
        <f t="shared" si="240"/>
        <v>1.3</v>
      </c>
      <c r="AJ1519" s="9">
        <v>310777</v>
      </c>
      <c r="AK1519" t="s">
        <v>7560</v>
      </c>
      <c r="AL1519" t="s">
        <v>7561</v>
      </c>
      <c r="AM1519" t="s">
        <v>4230</v>
      </c>
      <c r="AN1519" t="s">
        <v>7562</v>
      </c>
    </row>
    <row r="1520" spans="1:40" x14ac:dyDescent="0.3">
      <c r="A1520" t="s">
        <v>1458</v>
      </c>
      <c r="B1520" t="s">
        <v>1471</v>
      </c>
      <c r="C1520" s="10">
        <v>816892</v>
      </c>
      <c r="D1520">
        <v>34</v>
      </c>
      <c r="E1520">
        <v>24</v>
      </c>
      <c r="F1520">
        <v>116</v>
      </c>
      <c r="G1520">
        <v>103</v>
      </c>
      <c r="H1520">
        <v>0</v>
      </c>
      <c r="I1520">
        <v>75.900000000000006</v>
      </c>
      <c r="J1520">
        <v>1.1000000000000001</v>
      </c>
      <c r="K1520">
        <v>61.2</v>
      </c>
      <c r="L1520">
        <v>0.6</v>
      </c>
      <c r="M1520">
        <v>82</v>
      </c>
      <c r="N1520">
        <v>0.8</v>
      </c>
      <c r="O1520">
        <v>45.6</v>
      </c>
      <c r="P1520">
        <v>0.5</v>
      </c>
      <c r="U1520" t="s">
        <v>1458</v>
      </c>
      <c r="V1520">
        <f t="shared" si="231"/>
        <v>816892</v>
      </c>
      <c r="W1520" t="str">
        <f t="shared" si="232"/>
        <v>St Kevin Catholic Elementary School</v>
      </c>
      <c r="X1520" t="str">
        <f>VLOOKUP($C1520,$AJ$3:$AN$4906,3,FALSE)</f>
        <v>182 Aqueduct St</v>
      </c>
      <c r="Y1520" t="str">
        <f>VLOOKUP($C1520,$AJ$3:$AN$4906,4,FALSE)</f>
        <v>Welland</v>
      </c>
      <c r="Z1520" t="str">
        <f>VLOOKUP($C1520,$AJ$3:$AN$4906,5,FALSE)</f>
        <v>L3C1C4</v>
      </c>
      <c r="AA1520">
        <f t="shared" si="233"/>
        <v>75.900000000000006</v>
      </c>
      <c r="AB1520">
        <f t="shared" si="234"/>
        <v>1.1000000000000001</v>
      </c>
      <c r="AC1520">
        <f t="shared" si="235"/>
        <v>61.2</v>
      </c>
      <c r="AD1520">
        <f t="shared" si="236"/>
        <v>0.6</v>
      </c>
      <c r="AE1520">
        <f t="shared" si="237"/>
        <v>82</v>
      </c>
      <c r="AF1520">
        <f t="shared" si="238"/>
        <v>0.8</v>
      </c>
      <c r="AG1520">
        <f t="shared" si="239"/>
        <v>45.6</v>
      </c>
      <c r="AH1520">
        <f t="shared" si="240"/>
        <v>0.5</v>
      </c>
      <c r="AJ1520" s="9">
        <v>154705</v>
      </c>
      <c r="AK1520" t="s">
        <v>930</v>
      </c>
      <c r="AL1520" t="s">
        <v>7563</v>
      </c>
      <c r="AM1520" t="s">
        <v>4246</v>
      </c>
      <c r="AN1520" t="s">
        <v>7564</v>
      </c>
    </row>
    <row r="1521" spans="1:40" x14ac:dyDescent="0.3">
      <c r="A1521" t="s">
        <v>1458</v>
      </c>
      <c r="B1521" t="s">
        <v>1472</v>
      </c>
      <c r="C1521" s="10">
        <v>766453</v>
      </c>
      <c r="D1521">
        <v>52</v>
      </c>
      <c r="E1521">
        <v>14</v>
      </c>
      <c r="F1521">
        <v>124</v>
      </c>
      <c r="G1521">
        <v>129</v>
      </c>
      <c r="H1521">
        <v>0</v>
      </c>
      <c r="I1521">
        <v>81</v>
      </c>
      <c r="J1521">
        <v>0.8</v>
      </c>
      <c r="K1521">
        <v>66.900000000000006</v>
      </c>
      <c r="L1521">
        <v>0.1</v>
      </c>
      <c r="M1521">
        <v>88.4</v>
      </c>
      <c r="N1521">
        <v>0.6</v>
      </c>
      <c r="O1521">
        <v>59.7</v>
      </c>
      <c r="P1521">
        <v>0.7</v>
      </c>
      <c r="U1521" t="s">
        <v>1458</v>
      </c>
      <c r="V1521">
        <f t="shared" si="231"/>
        <v>766453</v>
      </c>
      <c r="W1521" t="str">
        <f t="shared" si="232"/>
        <v>St Alexander Catholic Elementary School</v>
      </c>
      <c r="X1521" t="str">
        <f>VLOOKUP($C1521,$AJ$3:$AN$4906,3,FALSE)</f>
        <v>26 Regional Road 20</v>
      </c>
      <c r="Y1521" t="str">
        <f>VLOOKUP($C1521,$AJ$3:$AN$4906,4,FALSE)</f>
        <v>Fonthill</v>
      </c>
      <c r="Z1521" t="str">
        <f>VLOOKUP($C1521,$AJ$3:$AN$4906,5,FALSE)</f>
        <v>L0S1E0</v>
      </c>
      <c r="AA1521">
        <f t="shared" si="233"/>
        <v>81</v>
      </c>
      <c r="AB1521">
        <f t="shared" si="234"/>
        <v>0.8</v>
      </c>
      <c r="AC1521">
        <f t="shared" si="235"/>
        <v>66.900000000000006</v>
      </c>
      <c r="AD1521">
        <f t="shared" si="236"/>
        <v>0.1</v>
      </c>
      <c r="AE1521">
        <f t="shared" si="237"/>
        <v>88.4</v>
      </c>
      <c r="AF1521">
        <f t="shared" si="238"/>
        <v>0.6</v>
      </c>
      <c r="AG1521">
        <f t="shared" si="239"/>
        <v>59.7</v>
      </c>
      <c r="AH1521">
        <f t="shared" si="240"/>
        <v>0.7</v>
      </c>
      <c r="AJ1521" s="9">
        <v>433888</v>
      </c>
      <c r="AK1521" t="s">
        <v>5634</v>
      </c>
      <c r="AL1521" t="s">
        <v>7565</v>
      </c>
      <c r="AM1521" t="s">
        <v>4515</v>
      </c>
      <c r="AN1521" t="s">
        <v>7566</v>
      </c>
    </row>
    <row r="1522" spans="1:40" x14ac:dyDescent="0.3">
      <c r="A1522" t="s">
        <v>1458</v>
      </c>
      <c r="B1522" t="s">
        <v>1473</v>
      </c>
      <c r="C1522" s="10">
        <v>766712</v>
      </c>
      <c r="D1522">
        <v>23</v>
      </c>
      <c r="E1522">
        <v>37</v>
      </c>
      <c r="F1522">
        <v>90</v>
      </c>
      <c r="G1522">
        <v>91</v>
      </c>
      <c r="H1522">
        <v>0</v>
      </c>
      <c r="I1522">
        <v>71.7</v>
      </c>
      <c r="J1522">
        <v>1.6</v>
      </c>
      <c r="K1522">
        <v>67.8</v>
      </c>
      <c r="L1522">
        <v>2.2000000000000002</v>
      </c>
      <c r="M1522">
        <v>72</v>
      </c>
      <c r="N1522">
        <v>0.5</v>
      </c>
      <c r="O1522">
        <v>40.700000000000003</v>
      </c>
      <c r="P1522">
        <v>0.8</v>
      </c>
      <c r="U1522" t="s">
        <v>1458</v>
      </c>
      <c r="V1522">
        <f t="shared" si="231"/>
        <v>766712</v>
      </c>
      <c r="W1522" t="str">
        <f t="shared" si="232"/>
        <v>St Alfred Catholic Elementary School</v>
      </c>
      <c r="X1522" t="str">
        <f>VLOOKUP($C1522,$AJ$3:$AN$4906,3,FALSE)</f>
        <v>280 Vine St</v>
      </c>
      <c r="Y1522" t="str">
        <f>VLOOKUP($C1522,$AJ$3:$AN$4906,4,FALSE)</f>
        <v>St Catharines</v>
      </c>
      <c r="Z1522" t="str">
        <f>VLOOKUP($C1522,$AJ$3:$AN$4906,5,FALSE)</f>
        <v>L2M4T3</v>
      </c>
      <c r="AA1522">
        <f t="shared" si="233"/>
        <v>71.7</v>
      </c>
      <c r="AB1522">
        <f t="shared" si="234"/>
        <v>1.6</v>
      </c>
      <c r="AC1522">
        <f t="shared" si="235"/>
        <v>67.8</v>
      </c>
      <c r="AD1522">
        <f t="shared" si="236"/>
        <v>2.2000000000000002</v>
      </c>
      <c r="AE1522">
        <f t="shared" si="237"/>
        <v>72</v>
      </c>
      <c r="AF1522">
        <f t="shared" si="238"/>
        <v>0.5</v>
      </c>
      <c r="AG1522">
        <f t="shared" si="239"/>
        <v>40.700000000000003</v>
      </c>
      <c r="AH1522">
        <f t="shared" si="240"/>
        <v>0.8</v>
      </c>
      <c r="AJ1522" s="9">
        <v>70734</v>
      </c>
      <c r="AK1522" t="s">
        <v>7567</v>
      </c>
      <c r="AL1522" t="s">
        <v>7568</v>
      </c>
      <c r="AM1522" t="s">
        <v>4314</v>
      </c>
      <c r="AN1522" t="s">
        <v>7569</v>
      </c>
    </row>
    <row r="1523" spans="1:40" x14ac:dyDescent="0.3">
      <c r="A1523" t="s">
        <v>1458</v>
      </c>
      <c r="B1523" t="s">
        <v>1474</v>
      </c>
      <c r="C1523" s="10">
        <v>768928</v>
      </c>
      <c r="D1523">
        <v>15</v>
      </c>
      <c r="E1523">
        <v>30</v>
      </c>
      <c r="F1523">
        <v>88</v>
      </c>
      <c r="G1523">
        <v>66</v>
      </c>
      <c r="H1523">
        <v>0</v>
      </c>
      <c r="I1523">
        <v>62.5</v>
      </c>
      <c r="J1523">
        <v>0.7</v>
      </c>
      <c r="K1523">
        <v>53.4</v>
      </c>
      <c r="L1523">
        <v>0.8</v>
      </c>
      <c r="M1523">
        <v>84.1</v>
      </c>
      <c r="N1523">
        <v>1.7</v>
      </c>
      <c r="O1523">
        <v>54.5</v>
      </c>
      <c r="P1523">
        <v>2.1</v>
      </c>
      <c r="U1523" t="s">
        <v>1458</v>
      </c>
      <c r="V1523">
        <f t="shared" si="231"/>
        <v>768928</v>
      </c>
      <c r="W1523" t="str">
        <f t="shared" si="232"/>
        <v>St Andrew Catholic Elementary School</v>
      </c>
      <c r="X1523" t="str">
        <f>VLOOKUP($C1523,$AJ$3:$AN$4906,3,FALSE)</f>
        <v>16 St Andrews Ave</v>
      </c>
      <c r="Y1523" t="str">
        <f>VLOOKUP($C1523,$AJ$3:$AN$4906,4,FALSE)</f>
        <v>Welland</v>
      </c>
      <c r="Z1523" t="str">
        <f>VLOOKUP($C1523,$AJ$3:$AN$4906,5,FALSE)</f>
        <v>L3B1E1</v>
      </c>
      <c r="AA1523">
        <f t="shared" si="233"/>
        <v>62.5</v>
      </c>
      <c r="AB1523">
        <f t="shared" si="234"/>
        <v>0.7</v>
      </c>
      <c r="AC1523">
        <f t="shared" si="235"/>
        <v>53.4</v>
      </c>
      <c r="AD1523">
        <f t="shared" si="236"/>
        <v>0.8</v>
      </c>
      <c r="AE1523">
        <f t="shared" si="237"/>
        <v>84.1</v>
      </c>
      <c r="AF1523">
        <f t="shared" si="238"/>
        <v>1.7</v>
      </c>
      <c r="AG1523">
        <f t="shared" si="239"/>
        <v>54.5</v>
      </c>
      <c r="AH1523">
        <f t="shared" si="240"/>
        <v>2.1</v>
      </c>
      <c r="AJ1523" s="9">
        <v>437565</v>
      </c>
      <c r="AK1523" t="s">
        <v>7570</v>
      </c>
      <c r="AL1523" t="s">
        <v>7571</v>
      </c>
      <c r="AM1523" t="s">
        <v>4314</v>
      </c>
      <c r="AN1523" t="s">
        <v>7572</v>
      </c>
    </row>
    <row r="1524" spans="1:40" x14ac:dyDescent="0.3">
      <c r="A1524" t="s">
        <v>1458</v>
      </c>
      <c r="B1524" t="s">
        <v>1475</v>
      </c>
      <c r="C1524" s="10">
        <v>770353</v>
      </c>
      <c r="D1524">
        <v>53</v>
      </c>
      <c r="E1524">
        <v>17</v>
      </c>
      <c r="F1524">
        <v>93</v>
      </c>
      <c r="G1524">
        <v>116</v>
      </c>
      <c r="H1524">
        <v>0</v>
      </c>
      <c r="I1524">
        <v>88.2</v>
      </c>
      <c r="J1524">
        <v>1.3</v>
      </c>
      <c r="K1524">
        <v>69.900000000000006</v>
      </c>
      <c r="L1524">
        <v>0.4</v>
      </c>
      <c r="M1524">
        <v>87.5</v>
      </c>
      <c r="N1524">
        <v>0.3</v>
      </c>
      <c r="O1524">
        <v>62.1</v>
      </c>
      <c r="P1524">
        <v>0.7</v>
      </c>
      <c r="U1524" t="s">
        <v>1458</v>
      </c>
      <c r="V1524">
        <f t="shared" si="231"/>
        <v>770353</v>
      </c>
      <c r="W1524" t="str">
        <f t="shared" si="232"/>
        <v>St Ann Catholic Elementary School</v>
      </c>
      <c r="X1524" t="str">
        <f>VLOOKUP($C1524,$AJ$3:$AN$4906,3,FALSE)</f>
        <v>218 Main St</v>
      </c>
      <c r="Y1524" t="str">
        <f>VLOOKUP($C1524,$AJ$3:$AN$4906,4,FALSE)</f>
        <v>St Catharines</v>
      </c>
      <c r="Z1524" t="str">
        <f>VLOOKUP($C1524,$AJ$3:$AN$4906,5,FALSE)</f>
        <v>L2N4W1</v>
      </c>
      <c r="AA1524">
        <f t="shared" si="233"/>
        <v>88.2</v>
      </c>
      <c r="AB1524">
        <f t="shared" si="234"/>
        <v>1.3</v>
      </c>
      <c r="AC1524">
        <f t="shared" si="235"/>
        <v>69.900000000000006</v>
      </c>
      <c r="AD1524">
        <f t="shared" si="236"/>
        <v>0.4</v>
      </c>
      <c r="AE1524">
        <f t="shared" si="237"/>
        <v>87.5</v>
      </c>
      <c r="AF1524">
        <f t="shared" si="238"/>
        <v>0.3</v>
      </c>
      <c r="AG1524">
        <f t="shared" si="239"/>
        <v>62.1</v>
      </c>
      <c r="AH1524">
        <f t="shared" si="240"/>
        <v>0.7</v>
      </c>
      <c r="AJ1524" s="9">
        <v>442011</v>
      </c>
      <c r="AK1524" t="s">
        <v>7573</v>
      </c>
      <c r="AL1524" t="s">
        <v>7574</v>
      </c>
      <c r="AM1524" t="s">
        <v>4246</v>
      </c>
      <c r="AN1524" t="s">
        <v>7575</v>
      </c>
    </row>
    <row r="1525" spans="1:40" x14ac:dyDescent="0.3">
      <c r="A1525" t="s">
        <v>1458</v>
      </c>
      <c r="B1525" t="s">
        <v>1476</v>
      </c>
      <c r="C1525" s="10">
        <v>773344</v>
      </c>
      <c r="D1525">
        <v>34</v>
      </c>
      <c r="E1525">
        <v>34</v>
      </c>
      <c r="F1525">
        <v>97</v>
      </c>
      <c r="G1525">
        <v>109</v>
      </c>
      <c r="H1525">
        <v>0</v>
      </c>
      <c r="I1525">
        <v>72.2</v>
      </c>
      <c r="J1525">
        <v>1.3</v>
      </c>
      <c r="K1525">
        <v>63.9</v>
      </c>
      <c r="L1525">
        <v>1.4</v>
      </c>
      <c r="M1525">
        <v>72.900000000000006</v>
      </c>
      <c r="N1525">
        <v>0.2</v>
      </c>
      <c r="O1525">
        <v>47.7</v>
      </c>
      <c r="P1525">
        <v>0.9</v>
      </c>
      <c r="U1525" t="s">
        <v>1458</v>
      </c>
      <c r="V1525">
        <f t="shared" si="231"/>
        <v>773344</v>
      </c>
      <c r="W1525" t="str">
        <f t="shared" si="232"/>
        <v>St Anthony Catholic Elementary School</v>
      </c>
      <c r="X1525" t="str">
        <f>VLOOKUP($C1525,$AJ$3:$AN$4906,3,FALSE)</f>
        <v>81 Rykert St</v>
      </c>
      <c r="Y1525" t="str">
        <f>VLOOKUP($C1525,$AJ$3:$AN$4906,4,FALSE)</f>
        <v>St Catharines</v>
      </c>
      <c r="Z1525" t="str">
        <f>VLOOKUP($C1525,$AJ$3:$AN$4906,5,FALSE)</f>
        <v>L2S1Z2</v>
      </c>
      <c r="AA1525">
        <f t="shared" si="233"/>
        <v>72.2</v>
      </c>
      <c r="AB1525">
        <f t="shared" si="234"/>
        <v>1.3</v>
      </c>
      <c r="AC1525">
        <f t="shared" si="235"/>
        <v>63.9</v>
      </c>
      <c r="AD1525">
        <f t="shared" si="236"/>
        <v>1.4</v>
      </c>
      <c r="AE1525">
        <f t="shared" si="237"/>
        <v>72.900000000000006</v>
      </c>
      <c r="AF1525">
        <f t="shared" si="238"/>
        <v>0.2</v>
      </c>
      <c r="AG1525">
        <f t="shared" si="239"/>
        <v>47.7</v>
      </c>
      <c r="AH1525">
        <f t="shared" si="240"/>
        <v>0.9</v>
      </c>
      <c r="AJ1525" s="9">
        <v>444022</v>
      </c>
      <c r="AK1525" t="s">
        <v>5642</v>
      </c>
      <c r="AL1525" t="s">
        <v>7576</v>
      </c>
      <c r="AM1525" t="s">
        <v>4246</v>
      </c>
      <c r="AN1525" t="s">
        <v>7577</v>
      </c>
    </row>
    <row r="1526" spans="1:40" x14ac:dyDescent="0.3">
      <c r="A1526" t="s">
        <v>1458</v>
      </c>
      <c r="B1526" t="s">
        <v>1477</v>
      </c>
      <c r="C1526" s="10">
        <v>775550</v>
      </c>
      <c r="D1526">
        <v>11</v>
      </c>
      <c r="E1526">
        <v>35</v>
      </c>
      <c r="F1526">
        <v>45</v>
      </c>
      <c r="G1526">
        <v>38</v>
      </c>
      <c r="H1526">
        <v>0</v>
      </c>
      <c r="I1526">
        <v>34.4</v>
      </c>
      <c r="J1526">
        <v>-1.1000000000000001</v>
      </c>
      <c r="K1526">
        <v>26.7</v>
      </c>
      <c r="L1526">
        <v>-1.1000000000000001</v>
      </c>
      <c r="M1526">
        <v>68.400000000000006</v>
      </c>
      <c r="N1526">
        <v>0.5</v>
      </c>
      <c r="O1526">
        <v>26.3</v>
      </c>
      <c r="P1526">
        <v>0.1</v>
      </c>
      <c r="U1526" t="s">
        <v>1458</v>
      </c>
      <c r="V1526">
        <f t="shared" si="231"/>
        <v>775550</v>
      </c>
      <c r="W1526" t="str">
        <f t="shared" si="232"/>
        <v>St Augustine Catholic Elementary School</v>
      </c>
      <c r="X1526" t="str">
        <f>VLOOKUP($C1526,$AJ$3:$AN$4906,3,FALSE)</f>
        <v>300 Santone Ave</v>
      </c>
      <c r="Y1526" t="str">
        <f>VLOOKUP($C1526,$AJ$3:$AN$4906,4,FALSE)</f>
        <v>Welland</v>
      </c>
      <c r="Z1526" t="str">
        <f>VLOOKUP($C1526,$AJ$3:$AN$4906,5,FALSE)</f>
        <v>L3C2J8</v>
      </c>
      <c r="AA1526">
        <f t="shared" si="233"/>
        <v>34.4</v>
      </c>
      <c r="AB1526">
        <f t="shared" si="234"/>
        <v>-1.1000000000000001</v>
      </c>
      <c r="AC1526">
        <f t="shared" si="235"/>
        <v>26.7</v>
      </c>
      <c r="AD1526">
        <f t="shared" si="236"/>
        <v>-1.1000000000000001</v>
      </c>
      <c r="AE1526">
        <f t="shared" si="237"/>
        <v>68.400000000000006</v>
      </c>
      <c r="AF1526">
        <f t="shared" si="238"/>
        <v>0.5</v>
      </c>
      <c r="AG1526">
        <f t="shared" si="239"/>
        <v>26.3</v>
      </c>
      <c r="AH1526">
        <f t="shared" si="240"/>
        <v>0.1</v>
      </c>
      <c r="AJ1526" s="9">
        <v>445193</v>
      </c>
      <c r="AK1526" t="s">
        <v>7578</v>
      </c>
      <c r="AL1526" t="s">
        <v>7579</v>
      </c>
      <c r="AM1526" t="s">
        <v>4314</v>
      </c>
      <c r="AN1526" t="s">
        <v>7580</v>
      </c>
    </row>
    <row r="1527" spans="1:40" x14ac:dyDescent="0.3">
      <c r="A1527" t="s">
        <v>1458</v>
      </c>
      <c r="B1527" t="s">
        <v>1478</v>
      </c>
      <c r="C1527" s="10">
        <v>783749</v>
      </c>
      <c r="D1527">
        <v>19</v>
      </c>
      <c r="E1527">
        <v>33</v>
      </c>
      <c r="F1527">
        <v>55</v>
      </c>
      <c r="G1527">
        <v>56</v>
      </c>
      <c r="H1527">
        <v>0</v>
      </c>
      <c r="I1527">
        <v>40</v>
      </c>
      <c r="J1527">
        <v>-0.7</v>
      </c>
      <c r="K1527">
        <v>25.5</v>
      </c>
      <c r="L1527">
        <v>-1.3</v>
      </c>
      <c r="M1527">
        <v>60.7</v>
      </c>
      <c r="N1527">
        <v>-0.6</v>
      </c>
      <c r="O1527">
        <v>23.2</v>
      </c>
      <c r="P1527">
        <v>-0.5</v>
      </c>
      <c r="U1527" t="s">
        <v>1458</v>
      </c>
      <c r="V1527">
        <f t="shared" si="231"/>
        <v>783749</v>
      </c>
      <c r="W1527" t="str">
        <f t="shared" si="232"/>
        <v>St Christopher Catholic Elementary School</v>
      </c>
      <c r="X1527" t="str">
        <f>VLOOKUP($C1527,$AJ$3:$AN$4906,3,FALSE)</f>
        <v>33 Woodrow Ave</v>
      </c>
      <c r="Y1527" t="str">
        <f>VLOOKUP($C1527,$AJ$3:$AN$4906,4,FALSE)</f>
        <v>St Catharines</v>
      </c>
      <c r="Z1527" t="str">
        <f>VLOOKUP($C1527,$AJ$3:$AN$4906,5,FALSE)</f>
        <v>L2P2A1</v>
      </c>
      <c r="AA1527">
        <f t="shared" si="233"/>
        <v>40</v>
      </c>
      <c r="AB1527">
        <f t="shared" si="234"/>
        <v>-0.7</v>
      </c>
      <c r="AC1527">
        <f t="shared" si="235"/>
        <v>25.5</v>
      </c>
      <c r="AD1527">
        <f t="shared" si="236"/>
        <v>-1.3</v>
      </c>
      <c r="AE1527">
        <f t="shared" si="237"/>
        <v>60.7</v>
      </c>
      <c r="AF1527">
        <f t="shared" si="238"/>
        <v>-0.6</v>
      </c>
      <c r="AG1527">
        <f t="shared" si="239"/>
        <v>23.2</v>
      </c>
      <c r="AH1527">
        <f t="shared" si="240"/>
        <v>-0.5</v>
      </c>
      <c r="AJ1527" s="9">
        <v>445452</v>
      </c>
      <c r="AK1527" t="s">
        <v>7581</v>
      </c>
      <c r="AL1527" t="s">
        <v>7582</v>
      </c>
      <c r="AM1527" t="s">
        <v>4515</v>
      </c>
      <c r="AN1527" t="s">
        <v>7583</v>
      </c>
    </row>
    <row r="1528" spans="1:40" x14ac:dyDescent="0.3">
      <c r="A1528" t="s">
        <v>1458</v>
      </c>
      <c r="B1528" t="s">
        <v>1479</v>
      </c>
      <c r="C1528" s="10">
        <v>786349</v>
      </c>
      <c r="D1528">
        <v>25</v>
      </c>
      <c r="E1528">
        <v>35</v>
      </c>
      <c r="F1528">
        <v>77</v>
      </c>
      <c r="G1528">
        <v>74</v>
      </c>
      <c r="H1528">
        <v>0</v>
      </c>
      <c r="I1528">
        <v>64.3</v>
      </c>
      <c r="J1528">
        <v>0.9</v>
      </c>
      <c r="K1528">
        <v>44.2</v>
      </c>
      <c r="L1528">
        <v>0</v>
      </c>
      <c r="M1528">
        <v>76.400000000000006</v>
      </c>
      <c r="N1528">
        <v>0.9</v>
      </c>
      <c r="O1528">
        <v>39.200000000000003</v>
      </c>
      <c r="P1528">
        <v>0.6</v>
      </c>
      <c r="U1528" t="s">
        <v>1458</v>
      </c>
      <c r="V1528">
        <f t="shared" si="231"/>
        <v>786349</v>
      </c>
      <c r="W1528" t="str">
        <f t="shared" si="232"/>
        <v>St Denis Catholic Elementary School</v>
      </c>
      <c r="X1528" t="str">
        <f>VLOOKUP($C1528,$AJ$3:$AN$4906,3,FALSE)</f>
        <v>175 Carlton St</v>
      </c>
      <c r="Y1528" t="str">
        <f>VLOOKUP($C1528,$AJ$3:$AN$4906,4,FALSE)</f>
        <v>St Catharines</v>
      </c>
      <c r="Z1528" t="str">
        <f>VLOOKUP($C1528,$AJ$3:$AN$4906,5,FALSE)</f>
        <v>L2R1S1</v>
      </c>
      <c r="AA1528">
        <f t="shared" si="233"/>
        <v>64.3</v>
      </c>
      <c r="AB1528">
        <f t="shared" si="234"/>
        <v>0.9</v>
      </c>
      <c r="AC1528">
        <f t="shared" si="235"/>
        <v>44.2</v>
      </c>
      <c r="AD1528">
        <f t="shared" si="236"/>
        <v>0</v>
      </c>
      <c r="AE1528">
        <f t="shared" si="237"/>
        <v>76.400000000000006</v>
      </c>
      <c r="AF1528">
        <f t="shared" si="238"/>
        <v>0.9</v>
      </c>
      <c r="AG1528">
        <f t="shared" si="239"/>
        <v>39.200000000000003</v>
      </c>
      <c r="AH1528">
        <f t="shared" si="240"/>
        <v>0.6</v>
      </c>
      <c r="AJ1528" s="9">
        <v>451720</v>
      </c>
      <c r="AK1528" t="s">
        <v>7584</v>
      </c>
      <c r="AL1528" t="s">
        <v>7585</v>
      </c>
      <c r="AM1528" t="s">
        <v>4246</v>
      </c>
      <c r="AN1528" t="s">
        <v>7586</v>
      </c>
    </row>
    <row r="1529" spans="1:40" x14ac:dyDescent="0.3">
      <c r="A1529" t="s">
        <v>1458</v>
      </c>
      <c r="B1529" t="s">
        <v>1480</v>
      </c>
      <c r="C1529" s="10">
        <v>787906</v>
      </c>
      <c r="D1529">
        <v>39</v>
      </c>
      <c r="E1529">
        <v>9</v>
      </c>
      <c r="F1529">
        <v>37</v>
      </c>
      <c r="H1529">
        <v>0</v>
      </c>
      <c r="I1529">
        <v>90.5</v>
      </c>
      <c r="J1529">
        <v>1.6</v>
      </c>
      <c r="K1529">
        <v>78.400000000000006</v>
      </c>
      <c r="L1529">
        <v>1.2</v>
      </c>
      <c r="U1529" t="s">
        <v>1458</v>
      </c>
      <c r="V1529">
        <f t="shared" si="231"/>
        <v>787906</v>
      </c>
      <c r="W1529" t="str">
        <f t="shared" si="232"/>
        <v>St Edward Catholic Elementary School</v>
      </c>
      <c r="X1529" t="str">
        <f>VLOOKUP($C1529,$AJ$3:$AN$4906,3,FALSE)</f>
        <v>2807 4th Ave RR 1</v>
      </c>
      <c r="Y1529" t="str">
        <f>VLOOKUP($C1529,$AJ$3:$AN$4906,4,FALSE)</f>
        <v>Jordan</v>
      </c>
      <c r="Z1529" t="str">
        <f>VLOOKUP($C1529,$AJ$3:$AN$4906,5,FALSE)</f>
        <v>L0R1S0</v>
      </c>
      <c r="AA1529">
        <f t="shared" si="233"/>
        <v>90.5</v>
      </c>
      <c r="AB1529">
        <f t="shared" si="234"/>
        <v>1.6</v>
      </c>
      <c r="AC1529">
        <f t="shared" si="235"/>
        <v>78.400000000000006</v>
      </c>
      <c r="AD1529">
        <f t="shared" si="236"/>
        <v>1.2</v>
      </c>
      <c r="AE1529">
        <f t="shared" si="237"/>
        <v>0</v>
      </c>
      <c r="AF1529">
        <f t="shared" si="238"/>
        <v>0</v>
      </c>
      <c r="AG1529">
        <f t="shared" si="239"/>
        <v>0</v>
      </c>
      <c r="AH1529">
        <f t="shared" si="240"/>
        <v>0</v>
      </c>
      <c r="AJ1529" s="9">
        <v>485438</v>
      </c>
      <c r="AK1529" t="s">
        <v>7587</v>
      </c>
      <c r="AL1529" t="s">
        <v>7588</v>
      </c>
      <c r="AM1529" t="s">
        <v>4246</v>
      </c>
      <c r="AN1529" t="s">
        <v>7589</v>
      </c>
    </row>
    <row r="1530" spans="1:40" x14ac:dyDescent="0.3">
      <c r="A1530" t="s">
        <v>1458</v>
      </c>
      <c r="B1530" t="s">
        <v>1481</v>
      </c>
      <c r="C1530" s="10">
        <v>793752</v>
      </c>
      <c r="D1530">
        <v>24</v>
      </c>
      <c r="E1530">
        <v>31</v>
      </c>
      <c r="F1530">
        <v>51</v>
      </c>
      <c r="G1530">
        <v>40</v>
      </c>
      <c r="H1530">
        <v>0</v>
      </c>
      <c r="I1530">
        <v>64.7</v>
      </c>
      <c r="J1530">
        <v>0.6</v>
      </c>
      <c r="K1530">
        <v>52.9</v>
      </c>
      <c r="L1530">
        <v>0.5</v>
      </c>
      <c r="M1530">
        <v>80</v>
      </c>
      <c r="N1530">
        <v>0.8</v>
      </c>
      <c r="O1530">
        <v>40</v>
      </c>
      <c r="P1530">
        <v>0.5</v>
      </c>
      <c r="U1530" t="s">
        <v>1458</v>
      </c>
      <c r="V1530">
        <f t="shared" si="231"/>
        <v>793752</v>
      </c>
      <c r="W1530" t="str">
        <f t="shared" si="232"/>
        <v>St Gabriel Lalemant Catholic Elementary School</v>
      </c>
      <c r="X1530" t="str">
        <f>VLOOKUP($C1530,$AJ$3:$AN$4906,3,FALSE)</f>
        <v>6121 Vine St</v>
      </c>
      <c r="Y1530" t="str">
        <f>VLOOKUP($C1530,$AJ$3:$AN$4906,4,FALSE)</f>
        <v>Niagara Falls</v>
      </c>
      <c r="Z1530" t="str">
        <f>VLOOKUP($C1530,$AJ$3:$AN$4906,5,FALSE)</f>
        <v>L2J1L4</v>
      </c>
      <c r="AA1530">
        <f t="shared" si="233"/>
        <v>64.7</v>
      </c>
      <c r="AB1530">
        <f t="shared" si="234"/>
        <v>0.6</v>
      </c>
      <c r="AC1530">
        <f t="shared" si="235"/>
        <v>52.9</v>
      </c>
      <c r="AD1530">
        <f t="shared" si="236"/>
        <v>0.5</v>
      </c>
      <c r="AE1530">
        <f t="shared" si="237"/>
        <v>80</v>
      </c>
      <c r="AF1530">
        <f t="shared" si="238"/>
        <v>0.8</v>
      </c>
      <c r="AG1530">
        <f t="shared" si="239"/>
        <v>40</v>
      </c>
      <c r="AH1530">
        <f t="shared" si="240"/>
        <v>0.5</v>
      </c>
      <c r="AJ1530" s="9">
        <v>487252</v>
      </c>
      <c r="AK1530" t="s">
        <v>7590</v>
      </c>
      <c r="AL1530" t="s">
        <v>7591</v>
      </c>
      <c r="AM1530" t="s">
        <v>4230</v>
      </c>
      <c r="AN1530" t="s">
        <v>7592</v>
      </c>
    </row>
    <row r="1531" spans="1:40" x14ac:dyDescent="0.3">
      <c r="A1531" t="s">
        <v>1458</v>
      </c>
      <c r="B1531" t="s">
        <v>1482</v>
      </c>
      <c r="C1531" s="10">
        <v>744743</v>
      </c>
      <c r="D1531">
        <v>26</v>
      </c>
      <c r="E1531">
        <v>21</v>
      </c>
      <c r="F1531">
        <v>72</v>
      </c>
      <c r="G1531">
        <v>73</v>
      </c>
      <c r="H1531">
        <v>0</v>
      </c>
      <c r="I1531">
        <v>56.3</v>
      </c>
      <c r="J1531">
        <v>-0.3</v>
      </c>
      <c r="K1531">
        <v>45.8</v>
      </c>
      <c r="L1531">
        <v>-0.6</v>
      </c>
      <c r="M1531">
        <v>78.8</v>
      </c>
      <c r="N1531">
        <v>0.5</v>
      </c>
      <c r="O1531">
        <v>32.9</v>
      </c>
      <c r="P1531">
        <v>-0.4</v>
      </c>
      <c r="U1531" t="s">
        <v>1458</v>
      </c>
      <c r="V1531">
        <f t="shared" si="231"/>
        <v>744743</v>
      </c>
      <c r="W1531" t="str">
        <f t="shared" si="232"/>
        <v>St George Catholic Elementary School</v>
      </c>
      <c r="X1531" t="str">
        <f>VLOOKUP($C1531,$AJ$3:$AN$4906,3,FALSE)</f>
        <v>3800 Wellington Rd</v>
      </c>
      <c r="Y1531" t="str">
        <f>VLOOKUP($C1531,$AJ$3:$AN$4906,4,FALSE)</f>
        <v>Crystal Beach</v>
      </c>
      <c r="Z1531" t="str">
        <f>VLOOKUP($C1531,$AJ$3:$AN$4906,5,FALSE)</f>
        <v>L0S1B0</v>
      </c>
      <c r="AA1531">
        <f t="shared" si="233"/>
        <v>56.3</v>
      </c>
      <c r="AB1531">
        <f t="shared" si="234"/>
        <v>-0.3</v>
      </c>
      <c r="AC1531">
        <f t="shared" si="235"/>
        <v>45.8</v>
      </c>
      <c r="AD1531">
        <f t="shared" si="236"/>
        <v>-0.6</v>
      </c>
      <c r="AE1531">
        <f t="shared" si="237"/>
        <v>78.8</v>
      </c>
      <c r="AF1531">
        <f t="shared" si="238"/>
        <v>0.5</v>
      </c>
      <c r="AG1531">
        <f t="shared" si="239"/>
        <v>32.9</v>
      </c>
      <c r="AH1531">
        <f t="shared" si="240"/>
        <v>-0.4</v>
      </c>
      <c r="AJ1531" s="9">
        <v>487570</v>
      </c>
      <c r="AK1531" t="s">
        <v>7593</v>
      </c>
      <c r="AL1531" t="s">
        <v>7594</v>
      </c>
      <c r="AM1531" t="s">
        <v>7299</v>
      </c>
      <c r="AN1531" t="s">
        <v>7595</v>
      </c>
    </row>
    <row r="1532" spans="1:40" x14ac:dyDescent="0.3">
      <c r="A1532" t="s">
        <v>1458</v>
      </c>
      <c r="B1532" t="s">
        <v>1483</v>
      </c>
      <c r="C1532" s="10">
        <v>799211</v>
      </c>
      <c r="D1532">
        <v>41</v>
      </c>
      <c r="E1532">
        <v>13</v>
      </c>
      <c r="F1532">
        <v>53</v>
      </c>
      <c r="G1532">
        <v>58</v>
      </c>
      <c r="H1532">
        <v>0</v>
      </c>
      <c r="I1532">
        <v>78.3</v>
      </c>
      <c r="J1532">
        <v>0.8</v>
      </c>
      <c r="K1532">
        <v>71.7</v>
      </c>
      <c r="L1532">
        <v>0.8</v>
      </c>
      <c r="M1532">
        <v>76.7</v>
      </c>
      <c r="N1532">
        <v>-0.6</v>
      </c>
      <c r="O1532">
        <v>46.6</v>
      </c>
      <c r="P1532">
        <v>-0.2</v>
      </c>
      <c r="U1532" t="s">
        <v>1458</v>
      </c>
      <c r="V1532">
        <f t="shared" si="231"/>
        <v>799211</v>
      </c>
      <c r="W1532" t="str">
        <f t="shared" si="232"/>
        <v>St James Catholic Elementary School</v>
      </c>
      <c r="X1532" t="str">
        <f>VLOOKUP($C1532,$AJ$3:$AN$4906,3,FALSE)</f>
        <v>615 Geneva St</v>
      </c>
      <c r="Y1532" t="str">
        <f>VLOOKUP($C1532,$AJ$3:$AN$4906,4,FALSE)</f>
        <v>St Catharines</v>
      </c>
      <c r="Z1532" t="str">
        <f>VLOOKUP($C1532,$AJ$3:$AN$4906,5,FALSE)</f>
        <v>L2N2J3</v>
      </c>
      <c r="AA1532">
        <f t="shared" si="233"/>
        <v>78.3</v>
      </c>
      <c r="AB1532">
        <f t="shared" si="234"/>
        <v>0.8</v>
      </c>
      <c r="AC1532">
        <f t="shared" si="235"/>
        <v>71.7</v>
      </c>
      <c r="AD1532">
        <f t="shared" si="236"/>
        <v>0.8</v>
      </c>
      <c r="AE1532">
        <f t="shared" si="237"/>
        <v>76.7</v>
      </c>
      <c r="AF1532">
        <f t="shared" si="238"/>
        <v>-0.6</v>
      </c>
      <c r="AG1532">
        <f t="shared" si="239"/>
        <v>46.6</v>
      </c>
      <c r="AH1532">
        <f t="shared" si="240"/>
        <v>-0.2</v>
      </c>
      <c r="AJ1532" s="9">
        <v>489395</v>
      </c>
      <c r="AK1532" t="s">
        <v>7596</v>
      </c>
      <c r="AL1532" t="s">
        <v>7597</v>
      </c>
      <c r="AM1532" t="s">
        <v>4314</v>
      </c>
      <c r="AN1532" t="s">
        <v>7598</v>
      </c>
    </row>
    <row r="1533" spans="1:40" x14ac:dyDescent="0.3">
      <c r="A1533" t="s">
        <v>1458</v>
      </c>
      <c r="B1533" t="s">
        <v>1484</v>
      </c>
      <c r="C1533" s="10">
        <v>715166</v>
      </c>
      <c r="D1533">
        <v>14</v>
      </c>
      <c r="E1533">
        <v>21</v>
      </c>
      <c r="F1533">
        <v>68</v>
      </c>
      <c r="G1533">
        <v>55</v>
      </c>
      <c r="H1533">
        <v>0</v>
      </c>
      <c r="I1533">
        <v>49.3</v>
      </c>
      <c r="J1533">
        <v>-0.5</v>
      </c>
      <c r="K1533">
        <v>45.6</v>
      </c>
      <c r="L1533">
        <v>-0.2</v>
      </c>
      <c r="M1533">
        <v>60</v>
      </c>
      <c r="N1533">
        <v>-1.2</v>
      </c>
      <c r="O1533">
        <v>38.200000000000003</v>
      </c>
      <c r="P1533">
        <v>0.5</v>
      </c>
      <c r="U1533" t="s">
        <v>1458</v>
      </c>
      <c r="V1533">
        <f t="shared" si="231"/>
        <v>715166</v>
      </c>
      <c r="W1533" t="str">
        <f t="shared" si="232"/>
        <v>St John Bosco Catholic Elementary School</v>
      </c>
      <c r="X1533" t="str">
        <f>VLOOKUP($C1533,$AJ$3:$AN$4906,3,FALSE)</f>
        <v>191 Highland Ave</v>
      </c>
      <c r="Y1533" t="str">
        <f>VLOOKUP($C1533,$AJ$3:$AN$4906,4,FALSE)</f>
        <v>Port Colborne</v>
      </c>
      <c r="Z1533" t="str">
        <f>VLOOKUP($C1533,$AJ$3:$AN$4906,5,FALSE)</f>
        <v>L3K3S7</v>
      </c>
      <c r="AA1533">
        <f t="shared" si="233"/>
        <v>49.3</v>
      </c>
      <c r="AB1533">
        <f t="shared" si="234"/>
        <v>-0.5</v>
      </c>
      <c r="AC1533">
        <f t="shared" si="235"/>
        <v>45.6</v>
      </c>
      <c r="AD1533">
        <f t="shared" si="236"/>
        <v>-0.2</v>
      </c>
      <c r="AE1533">
        <f t="shared" si="237"/>
        <v>60</v>
      </c>
      <c r="AF1533">
        <f t="shared" si="238"/>
        <v>-1.2</v>
      </c>
      <c r="AG1533">
        <f t="shared" si="239"/>
        <v>38.200000000000003</v>
      </c>
      <c r="AH1533">
        <f t="shared" si="240"/>
        <v>0.5</v>
      </c>
      <c r="AJ1533" s="9">
        <v>556807</v>
      </c>
      <c r="AK1533" t="s">
        <v>7599</v>
      </c>
      <c r="AL1533" t="s">
        <v>7600</v>
      </c>
      <c r="AM1533" t="s">
        <v>4230</v>
      </c>
      <c r="AN1533" t="s">
        <v>7601</v>
      </c>
    </row>
    <row r="1534" spans="1:40" x14ac:dyDescent="0.3">
      <c r="A1534" t="s">
        <v>1458</v>
      </c>
      <c r="B1534" t="s">
        <v>1485</v>
      </c>
      <c r="C1534" s="10">
        <v>803766</v>
      </c>
      <c r="D1534">
        <v>50</v>
      </c>
      <c r="E1534">
        <v>11</v>
      </c>
      <c r="F1534">
        <v>117</v>
      </c>
      <c r="G1534">
        <v>126</v>
      </c>
      <c r="H1534">
        <v>0</v>
      </c>
      <c r="I1534">
        <v>45.7</v>
      </c>
      <c r="J1534">
        <v>-2</v>
      </c>
      <c r="K1534">
        <v>56.4</v>
      </c>
      <c r="L1534">
        <v>-0.9</v>
      </c>
      <c r="M1534">
        <v>90.9</v>
      </c>
      <c r="N1534">
        <v>0.5</v>
      </c>
      <c r="O1534">
        <v>65.900000000000006</v>
      </c>
      <c r="P1534">
        <v>0.9</v>
      </c>
      <c r="U1534" t="s">
        <v>1458</v>
      </c>
      <c r="V1534">
        <f t="shared" si="231"/>
        <v>803766</v>
      </c>
      <c r="W1534" t="str">
        <f t="shared" si="232"/>
        <v>St John Catholic Elementary School</v>
      </c>
      <c r="X1534" t="str">
        <f>VLOOKUP($C1534,$AJ$3:$AN$4906,3,FALSE)</f>
        <v>5684 King St</v>
      </c>
      <c r="Y1534" t="str">
        <f>VLOOKUP($C1534,$AJ$3:$AN$4906,4,FALSE)</f>
        <v>Beamsville</v>
      </c>
      <c r="Z1534" t="str">
        <f>VLOOKUP($C1534,$AJ$3:$AN$4906,5,FALSE)</f>
        <v>L0R1B3</v>
      </c>
      <c r="AA1534">
        <f t="shared" si="233"/>
        <v>45.7</v>
      </c>
      <c r="AB1534">
        <f t="shared" si="234"/>
        <v>-2</v>
      </c>
      <c r="AC1534">
        <f t="shared" si="235"/>
        <v>56.4</v>
      </c>
      <c r="AD1534">
        <f t="shared" si="236"/>
        <v>-0.9</v>
      </c>
      <c r="AE1534">
        <f t="shared" si="237"/>
        <v>90.9</v>
      </c>
      <c r="AF1534">
        <f t="shared" si="238"/>
        <v>0.5</v>
      </c>
      <c r="AG1534">
        <f t="shared" si="239"/>
        <v>65.900000000000006</v>
      </c>
      <c r="AH1534">
        <f t="shared" si="240"/>
        <v>0.9</v>
      </c>
      <c r="AJ1534" s="9">
        <v>510289</v>
      </c>
      <c r="AK1534" t="s">
        <v>7602</v>
      </c>
      <c r="AL1534" t="s">
        <v>7603</v>
      </c>
      <c r="AM1534" t="s">
        <v>4246</v>
      </c>
      <c r="AN1534" t="s">
        <v>7604</v>
      </c>
    </row>
    <row r="1535" spans="1:40" x14ac:dyDescent="0.3">
      <c r="A1535" t="s">
        <v>1458</v>
      </c>
      <c r="B1535" t="s">
        <v>565</v>
      </c>
      <c r="C1535" s="10">
        <v>694177</v>
      </c>
      <c r="D1535">
        <v>43</v>
      </c>
      <c r="E1535">
        <v>21</v>
      </c>
      <c r="F1535">
        <v>153</v>
      </c>
      <c r="G1535">
        <v>155</v>
      </c>
      <c r="H1535">
        <v>0</v>
      </c>
      <c r="I1535">
        <v>77.8</v>
      </c>
      <c r="J1535">
        <v>1</v>
      </c>
      <c r="K1535">
        <v>77.8</v>
      </c>
      <c r="L1535">
        <v>1.6</v>
      </c>
      <c r="M1535">
        <v>80.599999999999994</v>
      </c>
      <c r="N1535">
        <v>0.1</v>
      </c>
      <c r="O1535">
        <v>54.2</v>
      </c>
      <c r="P1535">
        <v>0.6</v>
      </c>
      <c r="U1535" t="s">
        <v>1458</v>
      </c>
      <c r="V1535">
        <f t="shared" si="231"/>
        <v>694177</v>
      </c>
      <c r="W1535" t="str">
        <f t="shared" si="232"/>
        <v>St John Henry Newman Catholic Elementary School</v>
      </c>
      <c r="X1535" t="str">
        <f>VLOOKUP($C1535,$AJ$3:$AN$4906,3,FALSE)</f>
        <v>8120 Beaverdams Rd</v>
      </c>
      <c r="Y1535" t="str">
        <f>VLOOKUP($C1535,$AJ$3:$AN$4906,4,FALSE)</f>
        <v>Niagara Falls</v>
      </c>
      <c r="Z1535" t="str">
        <f>VLOOKUP($C1535,$AJ$3:$AN$4906,5,FALSE)</f>
        <v>L2H1R8</v>
      </c>
      <c r="AA1535">
        <f t="shared" si="233"/>
        <v>77.8</v>
      </c>
      <c r="AB1535">
        <f t="shared" si="234"/>
        <v>1</v>
      </c>
      <c r="AC1535">
        <f t="shared" si="235"/>
        <v>77.8</v>
      </c>
      <c r="AD1535">
        <f t="shared" si="236"/>
        <v>1.6</v>
      </c>
      <c r="AE1535">
        <f t="shared" si="237"/>
        <v>80.599999999999994</v>
      </c>
      <c r="AF1535">
        <f t="shared" si="238"/>
        <v>0.1</v>
      </c>
      <c r="AG1535">
        <f t="shared" si="239"/>
        <v>54.2</v>
      </c>
      <c r="AH1535">
        <f t="shared" si="240"/>
        <v>0.6</v>
      </c>
      <c r="AJ1535" s="9">
        <v>510130</v>
      </c>
      <c r="AK1535" t="s">
        <v>944</v>
      </c>
      <c r="AL1535" t="s">
        <v>7605</v>
      </c>
      <c r="AM1535" t="s">
        <v>4515</v>
      </c>
      <c r="AN1535" t="s">
        <v>7606</v>
      </c>
    </row>
    <row r="1536" spans="1:40" x14ac:dyDescent="0.3">
      <c r="A1536" t="s">
        <v>1458</v>
      </c>
      <c r="B1536" t="s">
        <v>1486</v>
      </c>
      <c r="C1536" s="10">
        <v>808709</v>
      </c>
      <c r="D1536">
        <v>44</v>
      </c>
      <c r="E1536">
        <v>18</v>
      </c>
      <c r="F1536">
        <v>64</v>
      </c>
      <c r="G1536">
        <v>78</v>
      </c>
      <c r="H1536">
        <v>0</v>
      </c>
      <c r="I1536">
        <v>74.2</v>
      </c>
      <c r="J1536">
        <v>0.5</v>
      </c>
      <c r="K1536">
        <v>64.099999999999994</v>
      </c>
      <c r="L1536">
        <v>0.2</v>
      </c>
      <c r="M1536">
        <v>90.4</v>
      </c>
      <c r="N1536">
        <v>0.9</v>
      </c>
      <c r="O1536">
        <v>55.1</v>
      </c>
      <c r="P1536">
        <v>0.5</v>
      </c>
      <c r="U1536" t="s">
        <v>1458</v>
      </c>
      <c r="V1536">
        <f t="shared" si="231"/>
        <v>808709</v>
      </c>
      <c r="W1536" t="str">
        <f t="shared" si="232"/>
        <v>St Joseph Catholic Elementary School</v>
      </c>
      <c r="X1536" t="str">
        <f>VLOOKUP($C1536,$AJ$3:$AN$4906,3,FALSE)</f>
        <v>5 Robinson St N</v>
      </c>
      <c r="Y1536" t="str">
        <f>VLOOKUP($C1536,$AJ$3:$AN$4906,4,FALSE)</f>
        <v>Grimsby</v>
      </c>
      <c r="Z1536" t="str">
        <f>VLOOKUP($C1536,$AJ$3:$AN$4906,5,FALSE)</f>
        <v>L3M3C8</v>
      </c>
      <c r="AA1536">
        <f t="shared" si="233"/>
        <v>74.2</v>
      </c>
      <c r="AB1536">
        <f t="shared" si="234"/>
        <v>0.5</v>
      </c>
      <c r="AC1536">
        <f t="shared" si="235"/>
        <v>64.099999999999994</v>
      </c>
      <c r="AD1536">
        <f t="shared" si="236"/>
        <v>0.2</v>
      </c>
      <c r="AE1536">
        <f t="shared" si="237"/>
        <v>90.4</v>
      </c>
      <c r="AF1536">
        <f t="shared" si="238"/>
        <v>0.9</v>
      </c>
      <c r="AG1536">
        <f t="shared" si="239"/>
        <v>55.1</v>
      </c>
      <c r="AH1536">
        <f t="shared" si="240"/>
        <v>0.5</v>
      </c>
      <c r="AJ1536" s="9">
        <v>515353</v>
      </c>
      <c r="AK1536" t="s">
        <v>7607</v>
      </c>
      <c r="AL1536" t="s">
        <v>7608</v>
      </c>
      <c r="AM1536" t="s">
        <v>4314</v>
      </c>
      <c r="AN1536" t="s">
        <v>7609</v>
      </c>
    </row>
    <row r="1537" spans="1:40" x14ac:dyDescent="0.3">
      <c r="A1537" t="s">
        <v>1458</v>
      </c>
      <c r="B1537" t="s">
        <v>1487</v>
      </c>
      <c r="C1537" s="10">
        <v>823112</v>
      </c>
      <c r="D1537">
        <v>43</v>
      </c>
      <c r="E1537">
        <v>18</v>
      </c>
      <c r="F1537">
        <v>221</v>
      </c>
      <c r="G1537">
        <v>201</v>
      </c>
      <c r="H1537">
        <v>0</v>
      </c>
      <c r="I1537">
        <v>77.8</v>
      </c>
      <c r="J1537">
        <v>0.8</v>
      </c>
      <c r="K1537">
        <v>72.400000000000006</v>
      </c>
      <c r="L1537">
        <v>1</v>
      </c>
      <c r="M1537">
        <v>81.3</v>
      </c>
      <c r="N1537">
        <v>0</v>
      </c>
      <c r="O1537">
        <v>53.7</v>
      </c>
      <c r="P1537">
        <v>0.6</v>
      </c>
      <c r="U1537" t="s">
        <v>1458</v>
      </c>
      <c r="V1537">
        <f t="shared" si="231"/>
        <v>823112</v>
      </c>
      <c r="W1537" t="str">
        <f t="shared" si="232"/>
        <v>St Mark Catholic Elementary School</v>
      </c>
      <c r="X1537" t="str">
        <f>VLOOKUP($C1537,$AJ$3:$AN$4906,3,FALSE)</f>
        <v>4114 Mountain St</v>
      </c>
      <c r="Y1537" t="str">
        <f>VLOOKUP($C1537,$AJ$3:$AN$4906,4,FALSE)</f>
        <v>Beamsville</v>
      </c>
      <c r="Z1537" t="str">
        <f>VLOOKUP($C1537,$AJ$3:$AN$4906,5,FALSE)</f>
        <v>L0R1B7</v>
      </c>
      <c r="AA1537">
        <f t="shared" si="233"/>
        <v>77.8</v>
      </c>
      <c r="AB1537">
        <f t="shared" si="234"/>
        <v>0.8</v>
      </c>
      <c r="AC1537">
        <f t="shared" si="235"/>
        <v>72.400000000000006</v>
      </c>
      <c r="AD1537">
        <f t="shared" si="236"/>
        <v>1</v>
      </c>
      <c r="AE1537">
        <f t="shared" si="237"/>
        <v>81.3</v>
      </c>
      <c r="AF1537">
        <f t="shared" si="238"/>
        <v>0</v>
      </c>
      <c r="AG1537">
        <f t="shared" si="239"/>
        <v>53.7</v>
      </c>
      <c r="AH1537">
        <f t="shared" si="240"/>
        <v>0.6</v>
      </c>
      <c r="AJ1537" s="9">
        <v>536881</v>
      </c>
      <c r="AK1537" t="s">
        <v>7610</v>
      </c>
      <c r="AL1537" t="s">
        <v>7611</v>
      </c>
      <c r="AM1537" t="s">
        <v>4515</v>
      </c>
      <c r="AN1537" t="s">
        <v>7583</v>
      </c>
    </row>
    <row r="1538" spans="1:40" x14ac:dyDescent="0.3">
      <c r="A1538" t="s">
        <v>1458</v>
      </c>
      <c r="B1538" t="s">
        <v>1488</v>
      </c>
      <c r="C1538" s="10">
        <v>823783</v>
      </c>
      <c r="D1538">
        <v>29</v>
      </c>
      <c r="E1538">
        <v>13</v>
      </c>
      <c r="F1538">
        <v>177</v>
      </c>
      <c r="G1538">
        <v>143</v>
      </c>
      <c r="H1538">
        <v>0</v>
      </c>
      <c r="I1538">
        <v>76.599999999999994</v>
      </c>
      <c r="J1538">
        <v>0.9</v>
      </c>
      <c r="K1538">
        <v>72.900000000000006</v>
      </c>
      <c r="L1538">
        <v>1.2</v>
      </c>
      <c r="M1538">
        <v>80.400000000000006</v>
      </c>
      <c r="N1538">
        <v>0.1</v>
      </c>
      <c r="O1538">
        <v>49.7</v>
      </c>
      <c r="P1538">
        <v>0.5</v>
      </c>
      <c r="U1538" t="s">
        <v>1458</v>
      </c>
      <c r="V1538">
        <f t="shared" si="231"/>
        <v>823783</v>
      </c>
      <c r="W1538" t="str">
        <f t="shared" si="232"/>
        <v>St Martin Catholic Elementary School</v>
      </c>
      <c r="X1538" t="str">
        <f>VLOOKUP($C1538,$AJ$3:$AN$4906,3,FALSE)</f>
        <v>18 Streamside Dr</v>
      </c>
      <c r="Y1538" t="str">
        <f>VLOOKUP($C1538,$AJ$3:$AN$4906,4,FALSE)</f>
        <v>Smithville</v>
      </c>
      <c r="Z1538" t="str">
        <f>VLOOKUP($C1538,$AJ$3:$AN$4906,5,FALSE)</f>
        <v>L0R2A0</v>
      </c>
      <c r="AA1538">
        <f t="shared" si="233"/>
        <v>76.599999999999994</v>
      </c>
      <c r="AB1538">
        <f t="shared" si="234"/>
        <v>0.9</v>
      </c>
      <c r="AC1538">
        <f t="shared" si="235"/>
        <v>72.900000000000006</v>
      </c>
      <c r="AD1538">
        <f t="shared" si="236"/>
        <v>1.2</v>
      </c>
      <c r="AE1538">
        <f t="shared" si="237"/>
        <v>80.400000000000006</v>
      </c>
      <c r="AF1538">
        <f t="shared" si="238"/>
        <v>0.1</v>
      </c>
      <c r="AG1538">
        <f t="shared" si="239"/>
        <v>49.7</v>
      </c>
      <c r="AH1538">
        <f t="shared" si="240"/>
        <v>0.5</v>
      </c>
      <c r="AJ1538" s="9">
        <v>543217</v>
      </c>
      <c r="AK1538" t="s">
        <v>7612</v>
      </c>
      <c r="AL1538" t="s">
        <v>7613</v>
      </c>
      <c r="AM1538" t="s">
        <v>4246</v>
      </c>
      <c r="AN1538" t="s">
        <v>7614</v>
      </c>
    </row>
    <row r="1539" spans="1:40" x14ac:dyDescent="0.3">
      <c r="A1539" t="s">
        <v>1458</v>
      </c>
      <c r="B1539" t="s">
        <v>1489</v>
      </c>
      <c r="C1539" s="10">
        <v>827819</v>
      </c>
      <c r="D1539">
        <v>8</v>
      </c>
      <c r="E1539">
        <v>33</v>
      </c>
      <c r="F1539">
        <v>39</v>
      </c>
      <c r="G1539">
        <v>43</v>
      </c>
      <c r="H1539">
        <v>0</v>
      </c>
      <c r="I1539">
        <v>52.6</v>
      </c>
      <c r="J1539">
        <v>0.5</v>
      </c>
      <c r="K1539">
        <v>43.6</v>
      </c>
      <c r="L1539">
        <v>0.5</v>
      </c>
      <c r="M1539">
        <v>61.6</v>
      </c>
      <c r="N1539">
        <v>-0.1</v>
      </c>
      <c r="O1539">
        <v>32.6</v>
      </c>
      <c r="P1539">
        <v>0.7</v>
      </c>
      <c r="U1539" t="s">
        <v>1458</v>
      </c>
      <c r="V1539">
        <f t="shared" si="231"/>
        <v>827819</v>
      </c>
      <c r="W1539" t="str">
        <f t="shared" si="232"/>
        <v>St Mary Catholic Elementary School</v>
      </c>
      <c r="X1539" t="str">
        <f>VLOOKUP($C1539,$AJ$3:$AN$4906,3,FALSE)</f>
        <v>120 Plymouth Rd</v>
      </c>
      <c r="Y1539" t="str">
        <f>VLOOKUP($C1539,$AJ$3:$AN$4906,4,FALSE)</f>
        <v>Welland</v>
      </c>
      <c r="Z1539" t="str">
        <f>VLOOKUP($C1539,$AJ$3:$AN$4906,5,FALSE)</f>
        <v>L3B3C7</v>
      </c>
      <c r="AA1539">
        <f t="shared" si="233"/>
        <v>52.6</v>
      </c>
      <c r="AB1539">
        <f t="shared" si="234"/>
        <v>0.5</v>
      </c>
      <c r="AC1539">
        <f t="shared" si="235"/>
        <v>43.6</v>
      </c>
      <c r="AD1539">
        <f t="shared" si="236"/>
        <v>0.5</v>
      </c>
      <c r="AE1539">
        <f t="shared" si="237"/>
        <v>61.6</v>
      </c>
      <c r="AF1539">
        <f t="shared" si="238"/>
        <v>-0.1</v>
      </c>
      <c r="AG1539">
        <f t="shared" si="239"/>
        <v>32.6</v>
      </c>
      <c r="AH1539">
        <f t="shared" si="240"/>
        <v>0.7</v>
      </c>
      <c r="AJ1539" s="9">
        <v>550361</v>
      </c>
      <c r="AK1539" t="s">
        <v>7615</v>
      </c>
      <c r="AL1539" t="s">
        <v>7616</v>
      </c>
      <c r="AM1539" t="s">
        <v>4314</v>
      </c>
      <c r="AN1539" t="s">
        <v>7617</v>
      </c>
    </row>
    <row r="1540" spans="1:40" x14ac:dyDescent="0.3">
      <c r="A1540" t="s">
        <v>1458</v>
      </c>
      <c r="B1540" t="s">
        <v>1489</v>
      </c>
      <c r="C1540" s="10">
        <v>826120</v>
      </c>
      <c r="D1540">
        <v>11</v>
      </c>
      <c r="E1540">
        <v>34</v>
      </c>
      <c r="F1540">
        <v>69</v>
      </c>
      <c r="G1540">
        <v>57</v>
      </c>
      <c r="H1540">
        <v>0</v>
      </c>
      <c r="I1540">
        <v>86.2</v>
      </c>
      <c r="J1540">
        <v>2.8</v>
      </c>
      <c r="K1540">
        <v>72.5</v>
      </c>
      <c r="L1540">
        <v>2.9</v>
      </c>
      <c r="M1540">
        <v>86.8</v>
      </c>
      <c r="N1540">
        <v>2.2999999999999998</v>
      </c>
      <c r="O1540">
        <v>54.4</v>
      </c>
      <c r="P1540">
        <v>2.4</v>
      </c>
      <c r="U1540" t="s">
        <v>1458</v>
      </c>
      <c r="V1540">
        <f t="shared" ref="V1540:V1603" si="241">VLOOKUP(C1540,$AJ$3:$AN$4906,1,FALSE)</f>
        <v>826120</v>
      </c>
      <c r="W1540" t="str">
        <f t="shared" ref="W1540:W1603" si="242">VLOOKUP(C1540,$AJ$3:$AN$4906,2,FALSE)</f>
        <v>St Mary Catholic Elementary School</v>
      </c>
      <c r="X1540" t="str">
        <f>VLOOKUP($C1540,$AJ$3:$AN$4906,3,FALSE)</f>
        <v>5719 Morrison St</v>
      </c>
      <c r="Y1540" t="str">
        <f>VLOOKUP($C1540,$AJ$3:$AN$4906,4,FALSE)</f>
        <v>Niagara Falls</v>
      </c>
      <c r="Z1540" t="str">
        <f>VLOOKUP($C1540,$AJ$3:$AN$4906,5,FALSE)</f>
        <v>L2E2E8</v>
      </c>
      <c r="AA1540">
        <f t="shared" ref="AA1540:AA1603" si="243">I1540</f>
        <v>86.2</v>
      </c>
      <c r="AB1540">
        <f t="shared" ref="AB1540:AB1603" si="244">J1540</f>
        <v>2.8</v>
      </c>
      <c r="AC1540">
        <f t="shared" ref="AC1540:AC1603" si="245">K1540</f>
        <v>72.5</v>
      </c>
      <c r="AD1540">
        <f t="shared" ref="AD1540:AD1603" si="246">L1540</f>
        <v>2.9</v>
      </c>
      <c r="AE1540">
        <f t="shared" ref="AE1540:AE1603" si="247">M1540</f>
        <v>86.8</v>
      </c>
      <c r="AF1540">
        <f t="shared" ref="AF1540:AF1603" si="248">N1540</f>
        <v>2.2999999999999998</v>
      </c>
      <c r="AG1540">
        <f t="shared" ref="AG1540:AG1603" si="249">O1540</f>
        <v>54.4</v>
      </c>
      <c r="AH1540">
        <f t="shared" ref="AH1540:AH1603" si="250">P1540</f>
        <v>2.4</v>
      </c>
      <c r="AJ1540" s="9">
        <v>947539</v>
      </c>
      <c r="AK1540" t="s">
        <v>7618</v>
      </c>
      <c r="AL1540" t="s">
        <v>7619</v>
      </c>
      <c r="AM1540" t="s">
        <v>4246</v>
      </c>
      <c r="AN1540" t="s">
        <v>7620</v>
      </c>
    </row>
    <row r="1541" spans="1:40" x14ac:dyDescent="0.3">
      <c r="A1541" t="s">
        <v>1458</v>
      </c>
      <c r="B1541" t="s">
        <v>1490</v>
      </c>
      <c r="C1541" s="10">
        <v>832880</v>
      </c>
      <c r="D1541">
        <v>46</v>
      </c>
      <c r="E1541">
        <v>13</v>
      </c>
      <c r="F1541">
        <v>76</v>
      </c>
      <c r="G1541">
        <v>94</v>
      </c>
      <c r="H1541">
        <v>0</v>
      </c>
      <c r="I1541">
        <v>90.1</v>
      </c>
      <c r="J1541">
        <v>1.6</v>
      </c>
      <c r="K1541">
        <v>90.8</v>
      </c>
      <c r="L1541">
        <v>2.2999999999999998</v>
      </c>
      <c r="M1541">
        <v>83.5</v>
      </c>
      <c r="N1541">
        <v>0.1</v>
      </c>
      <c r="O1541">
        <v>53.2</v>
      </c>
      <c r="P1541">
        <v>0.3</v>
      </c>
      <c r="U1541" t="s">
        <v>1458</v>
      </c>
      <c r="V1541">
        <f t="shared" si="241"/>
        <v>832880</v>
      </c>
      <c r="W1541" t="str">
        <f t="shared" si="242"/>
        <v>St Michael Catholic Elementary School</v>
      </c>
      <c r="X1541" t="str">
        <f>VLOOKUP($C1541,$AJ$3:$AN$4906,3,FALSE)</f>
        <v>387 Line 3 2</v>
      </c>
      <c r="Y1541" t="str">
        <f>VLOOKUP($C1541,$AJ$3:$AN$4906,4,FALSE)</f>
        <v>Niagara-on-the-Lake</v>
      </c>
      <c r="Z1541" t="str">
        <f>VLOOKUP($C1541,$AJ$3:$AN$4906,5,FALSE)</f>
        <v>L0S1J0</v>
      </c>
      <c r="AA1541">
        <f t="shared" si="243"/>
        <v>90.1</v>
      </c>
      <c r="AB1541">
        <f t="shared" si="244"/>
        <v>1.6</v>
      </c>
      <c r="AC1541">
        <f t="shared" si="245"/>
        <v>90.8</v>
      </c>
      <c r="AD1541">
        <f t="shared" si="246"/>
        <v>2.2999999999999998</v>
      </c>
      <c r="AE1541">
        <f t="shared" si="247"/>
        <v>83.5</v>
      </c>
      <c r="AF1541">
        <f t="shared" si="248"/>
        <v>0.1</v>
      </c>
      <c r="AG1541">
        <f t="shared" si="249"/>
        <v>53.2</v>
      </c>
      <c r="AH1541">
        <f t="shared" si="250"/>
        <v>0.3</v>
      </c>
      <c r="AJ1541" s="9">
        <v>393777</v>
      </c>
      <c r="AK1541" t="s">
        <v>949</v>
      </c>
      <c r="AL1541" t="s">
        <v>7621</v>
      </c>
      <c r="AM1541" t="s">
        <v>4230</v>
      </c>
      <c r="AN1541" t="s">
        <v>7622</v>
      </c>
    </row>
    <row r="1542" spans="1:40" x14ac:dyDescent="0.3">
      <c r="A1542" t="s">
        <v>1458</v>
      </c>
      <c r="B1542" t="s">
        <v>1491</v>
      </c>
      <c r="C1542" s="10">
        <v>836001</v>
      </c>
      <c r="D1542">
        <v>27</v>
      </c>
      <c r="E1542">
        <v>34</v>
      </c>
      <c r="F1542">
        <v>50</v>
      </c>
      <c r="G1542">
        <v>44</v>
      </c>
      <c r="H1542">
        <v>0</v>
      </c>
      <c r="I1542">
        <v>65</v>
      </c>
      <c r="J1542">
        <v>1</v>
      </c>
      <c r="K1542">
        <v>48</v>
      </c>
      <c r="L1542">
        <v>0.5</v>
      </c>
      <c r="M1542">
        <v>70.5</v>
      </c>
      <c r="N1542">
        <v>0.5</v>
      </c>
      <c r="O1542">
        <v>15.9</v>
      </c>
      <c r="P1542">
        <v>-1.1000000000000001</v>
      </c>
      <c r="U1542" t="s">
        <v>1458</v>
      </c>
      <c r="V1542">
        <f t="shared" si="241"/>
        <v>836001</v>
      </c>
      <c r="W1542" t="str">
        <f t="shared" si="242"/>
        <v>St Nicholas Catholic Elementary School</v>
      </c>
      <c r="X1542" t="str">
        <f>VLOOKUP($C1542,$AJ$3:$AN$4906,3,FALSE)</f>
        <v>149 Church St</v>
      </c>
      <c r="Y1542" t="str">
        <f>VLOOKUP($C1542,$AJ$3:$AN$4906,4,FALSE)</f>
        <v>St Catharines</v>
      </c>
      <c r="Z1542" t="str">
        <f>VLOOKUP($C1542,$AJ$3:$AN$4906,5,FALSE)</f>
        <v>L2R3E2</v>
      </c>
      <c r="AA1542">
        <f t="shared" si="243"/>
        <v>65</v>
      </c>
      <c r="AB1542">
        <f t="shared" si="244"/>
        <v>1</v>
      </c>
      <c r="AC1542">
        <f t="shared" si="245"/>
        <v>48</v>
      </c>
      <c r="AD1542">
        <f t="shared" si="246"/>
        <v>0.5</v>
      </c>
      <c r="AE1542">
        <f t="shared" si="247"/>
        <v>70.5</v>
      </c>
      <c r="AF1542">
        <f t="shared" si="248"/>
        <v>0.5</v>
      </c>
      <c r="AG1542">
        <f t="shared" si="249"/>
        <v>15.9</v>
      </c>
      <c r="AH1542">
        <f t="shared" si="250"/>
        <v>-1.1000000000000001</v>
      </c>
      <c r="AJ1542" s="9">
        <v>557269</v>
      </c>
      <c r="AK1542" t="s">
        <v>7623</v>
      </c>
      <c r="AL1542" t="s">
        <v>7624</v>
      </c>
      <c r="AM1542" t="s">
        <v>4314</v>
      </c>
      <c r="AN1542" t="s">
        <v>7625</v>
      </c>
    </row>
    <row r="1543" spans="1:40" x14ac:dyDescent="0.3">
      <c r="A1543" t="s">
        <v>1458</v>
      </c>
      <c r="B1543" t="s">
        <v>1492</v>
      </c>
      <c r="C1543" s="10">
        <v>837563</v>
      </c>
      <c r="D1543">
        <v>14</v>
      </c>
      <c r="E1543">
        <v>42</v>
      </c>
      <c r="F1543">
        <v>44</v>
      </c>
      <c r="G1543">
        <v>51</v>
      </c>
      <c r="H1543">
        <v>0</v>
      </c>
      <c r="I1543">
        <v>64.8</v>
      </c>
      <c r="J1543">
        <v>1.6</v>
      </c>
      <c r="K1543">
        <v>52.3</v>
      </c>
      <c r="L1543">
        <v>1.5</v>
      </c>
      <c r="M1543">
        <v>88.2</v>
      </c>
      <c r="N1543">
        <v>3.1</v>
      </c>
      <c r="O1543">
        <v>45.1</v>
      </c>
      <c r="P1543">
        <v>1.8</v>
      </c>
      <c r="U1543" t="s">
        <v>1458</v>
      </c>
      <c r="V1543">
        <f t="shared" si="241"/>
        <v>837563</v>
      </c>
      <c r="W1543" t="str">
        <f t="shared" si="242"/>
        <v>St Patrick Catholic Elementary School</v>
      </c>
      <c r="X1543" t="str">
        <f>VLOOKUP($C1543,$AJ$3:$AN$4906,3,FALSE)</f>
        <v>4653 Victoria Ave</v>
      </c>
      <c r="Y1543" t="str">
        <f>VLOOKUP($C1543,$AJ$3:$AN$4906,4,FALSE)</f>
        <v>Niagara Falls</v>
      </c>
      <c r="Z1543" t="str">
        <f>VLOOKUP($C1543,$AJ$3:$AN$4906,5,FALSE)</f>
        <v>L2E4B8</v>
      </c>
      <c r="AA1543">
        <f t="shared" si="243"/>
        <v>64.8</v>
      </c>
      <c r="AB1543">
        <f t="shared" si="244"/>
        <v>1.6</v>
      </c>
      <c r="AC1543">
        <f t="shared" si="245"/>
        <v>52.3</v>
      </c>
      <c r="AD1543">
        <f t="shared" si="246"/>
        <v>1.5</v>
      </c>
      <c r="AE1543">
        <f t="shared" si="247"/>
        <v>88.2</v>
      </c>
      <c r="AF1543">
        <f t="shared" si="248"/>
        <v>3.1</v>
      </c>
      <c r="AG1543">
        <f t="shared" si="249"/>
        <v>45.1</v>
      </c>
      <c r="AH1543">
        <f t="shared" si="250"/>
        <v>1.8</v>
      </c>
      <c r="AJ1543" s="9">
        <v>369253</v>
      </c>
      <c r="AK1543" t="s">
        <v>714</v>
      </c>
      <c r="AL1543" t="s">
        <v>7626</v>
      </c>
      <c r="AM1543" t="s">
        <v>4230</v>
      </c>
      <c r="AN1543" t="s">
        <v>7627</v>
      </c>
    </row>
    <row r="1544" spans="1:40" x14ac:dyDescent="0.3">
      <c r="A1544" t="s">
        <v>1458</v>
      </c>
      <c r="B1544" t="s">
        <v>1492</v>
      </c>
      <c r="C1544" s="10">
        <v>838993</v>
      </c>
      <c r="D1544">
        <v>28</v>
      </c>
      <c r="E1544">
        <v>21</v>
      </c>
      <c r="G1544">
        <v>47</v>
      </c>
      <c r="H1544">
        <v>0</v>
      </c>
      <c r="M1544">
        <v>86.2</v>
      </c>
      <c r="N1544">
        <v>1</v>
      </c>
      <c r="O1544">
        <v>42.6</v>
      </c>
      <c r="P1544">
        <v>0.2</v>
      </c>
      <c r="U1544" t="s">
        <v>1458</v>
      </c>
      <c r="V1544">
        <f t="shared" si="241"/>
        <v>838993</v>
      </c>
      <c r="W1544" t="str">
        <f t="shared" si="242"/>
        <v>St Patrick Catholic Elementary School</v>
      </c>
      <c r="X1544" t="str">
        <f>VLOOKUP($C1544,$AJ$3:$AN$4906,3,FALSE)</f>
        <v>266 Rosemount Ave</v>
      </c>
      <c r="Y1544" t="str">
        <f>VLOOKUP($C1544,$AJ$3:$AN$4906,4,FALSE)</f>
        <v>Port Colborne</v>
      </c>
      <c r="Z1544" t="str">
        <f>VLOOKUP($C1544,$AJ$3:$AN$4906,5,FALSE)</f>
        <v>L3K5R4</v>
      </c>
      <c r="AA1544">
        <f t="shared" si="243"/>
        <v>0</v>
      </c>
      <c r="AB1544">
        <f t="shared" si="244"/>
        <v>0</v>
      </c>
      <c r="AC1544">
        <f t="shared" si="245"/>
        <v>0</v>
      </c>
      <c r="AD1544">
        <f t="shared" si="246"/>
        <v>0</v>
      </c>
      <c r="AE1544">
        <f t="shared" si="247"/>
        <v>86.2</v>
      </c>
      <c r="AF1544">
        <f t="shared" si="248"/>
        <v>1</v>
      </c>
      <c r="AG1544">
        <f t="shared" si="249"/>
        <v>42.6</v>
      </c>
      <c r="AH1544">
        <f t="shared" si="250"/>
        <v>0.2</v>
      </c>
      <c r="AJ1544" s="9">
        <v>579742</v>
      </c>
      <c r="AK1544" t="s">
        <v>7628</v>
      </c>
      <c r="AL1544" t="s">
        <v>7629</v>
      </c>
      <c r="AM1544" t="s">
        <v>4246</v>
      </c>
      <c r="AN1544" t="s">
        <v>7630</v>
      </c>
    </row>
    <row r="1545" spans="1:40" x14ac:dyDescent="0.3">
      <c r="A1545" t="s">
        <v>1458</v>
      </c>
      <c r="B1545" t="s">
        <v>1493</v>
      </c>
      <c r="C1545" s="10">
        <v>844322</v>
      </c>
      <c r="D1545">
        <v>48</v>
      </c>
      <c r="E1545">
        <v>19</v>
      </c>
      <c r="F1545">
        <v>66</v>
      </c>
      <c r="G1545">
        <v>84</v>
      </c>
      <c r="H1545">
        <v>0</v>
      </c>
      <c r="I1545">
        <v>64.400000000000006</v>
      </c>
      <c r="J1545">
        <v>-0.1</v>
      </c>
      <c r="K1545">
        <v>59.1</v>
      </c>
      <c r="L1545">
        <v>-0.1</v>
      </c>
      <c r="M1545">
        <v>94.6</v>
      </c>
      <c r="N1545">
        <v>1.7</v>
      </c>
      <c r="O1545">
        <v>60.7</v>
      </c>
      <c r="P1545">
        <v>1.1000000000000001</v>
      </c>
      <c r="U1545" t="s">
        <v>1458</v>
      </c>
      <c r="V1545">
        <f t="shared" si="241"/>
        <v>844322</v>
      </c>
      <c r="W1545" t="str">
        <f t="shared" si="242"/>
        <v>St Peter Catholic Elementary School</v>
      </c>
      <c r="X1545" t="str">
        <f>VLOOKUP($C1545,$AJ$3:$AN$4906,3,FALSE)</f>
        <v>7 Aberdeen Circle</v>
      </c>
      <c r="Y1545" t="str">
        <f>VLOOKUP($C1545,$AJ$3:$AN$4906,4,FALSE)</f>
        <v>St Catharines</v>
      </c>
      <c r="Z1545" t="str">
        <f>VLOOKUP($C1545,$AJ$3:$AN$4906,5,FALSE)</f>
        <v>L2T2B7</v>
      </c>
      <c r="AA1545">
        <f t="shared" si="243"/>
        <v>64.400000000000006</v>
      </c>
      <c r="AB1545">
        <f t="shared" si="244"/>
        <v>-0.1</v>
      </c>
      <c r="AC1545">
        <f t="shared" si="245"/>
        <v>59.1</v>
      </c>
      <c r="AD1545">
        <f t="shared" si="246"/>
        <v>-0.1</v>
      </c>
      <c r="AE1545">
        <f t="shared" si="247"/>
        <v>94.6</v>
      </c>
      <c r="AF1545">
        <f t="shared" si="248"/>
        <v>1.7</v>
      </c>
      <c r="AG1545">
        <f t="shared" si="249"/>
        <v>60.7</v>
      </c>
      <c r="AH1545">
        <f t="shared" si="250"/>
        <v>1.1000000000000001</v>
      </c>
      <c r="AJ1545" s="9">
        <v>579874</v>
      </c>
      <c r="AK1545" t="s">
        <v>7631</v>
      </c>
      <c r="AL1545" t="s">
        <v>7632</v>
      </c>
      <c r="AM1545" t="s">
        <v>4230</v>
      </c>
      <c r="AN1545" t="s">
        <v>7633</v>
      </c>
    </row>
    <row r="1546" spans="1:40" x14ac:dyDescent="0.3">
      <c r="A1546" t="s">
        <v>1458</v>
      </c>
      <c r="B1546" t="s">
        <v>1494</v>
      </c>
      <c r="C1546" s="10">
        <v>846147</v>
      </c>
      <c r="D1546">
        <v>21</v>
      </c>
      <c r="E1546">
        <v>18</v>
      </c>
      <c r="F1546">
        <v>69</v>
      </c>
      <c r="G1546">
        <v>78</v>
      </c>
      <c r="H1546">
        <v>0</v>
      </c>
      <c r="I1546">
        <v>60.1</v>
      </c>
      <c r="J1546">
        <v>0</v>
      </c>
      <c r="K1546">
        <v>59.4</v>
      </c>
      <c r="L1546">
        <v>0.6</v>
      </c>
      <c r="M1546">
        <v>79.5</v>
      </c>
      <c r="N1546">
        <v>0.5</v>
      </c>
      <c r="O1546">
        <v>35.9</v>
      </c>
      <c r="P1546">
        <v>0</v>
      </c>
      <c r="U1546" t="s">
        <v>1458</v>
      </c>
      <c r="V1546">
        <f t="shared" si="241"/>
        <v>846147</v>
      </c>
      <c r="W1546" t="str">
        <f t="shared" si="242"/>
        <v>St Philomena Catholic Elementary School</v>
      </c>
      <c r="X1546" t="str">
        <f>VLOOKUP($C1546,$AJ$3:$AN$4906,3,FALSE)</f>
        <v>1332 Phillips St</v>
      </c>
      <c r="Y1546" t="str">
        <f>VLOOKUP($C1546,$AJ$3:$AN$4906,4,FALSE)</f>
        <v>Fort Erie</v>
      </c>
      <c r="Z1546" t="str">
        <f>VLOOKUP($C1546,$AJ$3:$AN$4906,5,FALSE)</f>
        <v>L2A3C2</v>
      </c>
      <c r="AA1546">
        <f t="shared" si="243"/>
        <v>60.1</v>
      </c>
      <c r="AB1546">
        <f t="shared" si="244"/>
        <v>0</v>
      </c>
      <c r="AC1546">
        <f t="shared" si="245"/>
        <v>59.4</v>
      </c>
      <c r="AD1546">
        <f t="shared" si="246"/>
        <v>0.6</v>
      </c>
      <c r="AE1546">
        <f t="shared" si="247"/>
        <v>79.5</v>
      </c>
      <c r="AF1546">
        <f t="shared" si="248"/>
        <v>0.5</v>
      </c>
      <c r="AG1546">
        <f t="shared" si="249"/>
        <v>35.9</v>
      </c>
      <c r="AH1546">
        <f t="shared" si="250"/>
        <v>0</v>
      </c>
      <c r="AJ1546" s="9">
        <v>597260</v>
      </c>
      <c r="AK1546" t="s">
        <v>7634</v>
      </c>
      <c r="AL1546" t="s">
        <v>7635</v>
      </c>
      <c r="AM1546" t="s">
        <v>4246</v>
      </c>
      <c r="AN1546" t="s">
        <v>7636</v>
      </c>
    </row>
    <row r="1547" spans="1:40" x14ac:dyDescent="0.3">
      <c r="A1547" t="s">
        <v>1458</v>
      </c>
      <c r="B1547" t="s">
        <v>990</v>
      </c>
      <c r="C1547" s="10">
        <v>688784</v>
      </c>
      <c r="D1547">
        <v>43</v>
      </c>
      <c r="E1547">
        <v>21</v>
      </c>
      <c r="F1547">
        <v>64</v>
      </c>
      <c r="G1547">
        <v>67</v>
      </c>
      <c r="H1547">
        <v>0</v>
      </c>
      <c r="I1547">
        <v>60.9</v>
      </c>
      <c r="J1547">
        <v>-0.2</v>
      </c>
      <c r="K1547">
        <v>43.8</v>
      </c>
      <c r="L1547">
        <v>-1.3</v>
      </c>
      <c r="M1547">
        <v>66.400000000000006</v>
      </c>
      <c r="N1547">
        <v>-1.3</v>
      </c>
      <c r="O1547">
        <v>47.8</v>
      </c>
      <c r="P1547">
        <v>0.1</v>
      </c>
      <c r="U1547" t="s">
        <v>1458</v>
      </c>
      <c r="V1547">
        <f t="shared" si="241"/>
        <v>688784</v>
      </c>
      <c r="W1547" t="str">
        <f t="shared" si="242"/>
        <v>St Teresa of Calcutta Catholic Elementary School</v>
      </c>
      <c r="X1547" t="str">
        <f>VLOOKUP($C1547,$AJ$3:$AN$4906,3,FALSE)</f>
        <v>125 First St Louth</v>
      </c>
      <c r="Y1547" t="str">
        <f>VLOOKUP($C1547,$AJ$3:$AN$4906,4,FALSE)</f>
        <v>St. Catharines</v>
      </c>
      <c r="Z1547" t="str">
        <f>VLOOKUP($C1547,$AJ$3:$AN$4906,5,FALSE)</f>
        <v>L2R0C9</v>
      </c>
      <c r="AA1547">
        <f t="shared" si="243"/>
        <v>60.9</v>
      </c>
      <c r="AB1547">
        <f t="shared" si="244"/>
        <v>-0.2</v>
      </c>
      <c r="AC1547">
        <f t="shared" si="245"/>
        <v>43.8</v>
      </c>
      <c r="AD1547">
        <f t="shared" si="246"/>
        <v>-1.3</v>
      </c>
      <c r="AE1547">
        <f t="shared" si="247"/>
        <v>66.400000000000006</v>
      </c>
      <c r="AF1547">
        <f t="shared" si="248"/>
        <v>-1.3</v>
      </c>
      <c r="AG1547">
        <f t="shared" si="249"/>
        <v>47.8</v>
      </c>
      <c r="AH1547">
        <f t="shared" si="250"/>
        <v>0.1</v>
      </c>
      <c r="AJ1547" s="9">
        <v>953121</v>
      </c>
      <c r="AK1547" t="s">
        <v>7637</v>
      </c>
      <c r="AL1547" t="s">
        <v>7638</v>
      </c>
      <c r="AM1547" t="s">
        <v>4246</v>
      </c>
      <c r="AN1547" t="s">
        <v>7639</v>
      </c>
    </row>
    <row r="1548" spans="1:40" x14ac:dyDescent="0.3">
      <c r="A1548" t="s">
        <v>1458</v>
      </c>
      <c r="B1548" t="s">
        <v>1495</v>
      </c>
      <c r="C1548" s="10">
        <v>852910</v>
      </c>
      <c r="D1548">
        <v>22</v>
      </c>
      <c r="E1548">
        <v>32</v>
      </c>
      <c r="F1548">
        <v>45</v>
      </c>
      <c r="G1548">
        <v>65</v>
      </c>
      <c r="H1548">
        <v>0</v>
      </c>
      <c r="I1548">
        <v>75.599999999999994</v>
      </c>
      <c r="J1548">
        <v>1.6</v>
      </c>
      <c r="K1548">
        <v>77.8</v>
      </c>
      <c r="L1548">
        <v>2.7</v>
      </c>
      <c r="M1548">
        <v>73.8</v>
      </c>
      <c r="N1548">
        <v>0.5</v>
      </c>
      <c r="O1548">
        <v>33.799999999999997</v>
      </c>
      <c r="P1548">
        <v>0.2</v>
      </c>
      <c r="U1548" t="s">
        <v>1458</v>
      </c>
      <c r="V1548">
        <f t="shared" si="241"/>
        <v>852910</v>
      </c>
      <c r="W1548" t="str">
        <f t="shared" si="242"/>
        <v>St Theresa Catholic Elementary School</v>
      </c>
      <c r="X1548" t="str">
        <f>VLOOKUP($C1548,$AJ$3:$AN$4906,3,FALSE)</f>
        <v>58 Seymour Ave</v>
      </c>
      <c r="Y1548" t="str">
        <f>VLOOKUP($C1548,$AJ$3:$AN$4906,4,FALSE)</f>
        <v>St Catharines</v>
      </c>
      <c r="Z1548" t="str">
        <f>VLOOKUP($C1548,$AJ$3:$AN$4906,5,FALSE)</f>
        <v>L2P1A7</v>
      </c>
      <c r="AA1548">
        <f t="shared" si="243"/>
        <v>75.599999999999994</v>
      </c>
      <c r="AB1548">
        <f t="shared" si="244"/>
        <v>1.6</v>
      </c>
      <c r="AC1548">
        <f t="shared" si="245"/>
        <v>77.8</v>
      </c>
      <c r="AD1548">
        <f t="shared" si="246"/>
        <v>2.7</v>
      </c>
      <c r="AE1548">
        <f t="shared" si="247"/>
        <v>73.8</v>
      </c>
      <c r="AF1548">
        <f t="shared" si="248"/>
        <v>0.5</v>
      </c>
      <c r="AG1548">
        <f t="shared" si="249"/>
        <v>33.799999999999997</v>
      </c>
      <c r="AH1548">
        <f t="shared" si="250"/>
        <v>0.2</v>
      </c>
      <c r="AJ1548" s="9">
        <v>743868</v>
      </c>
      <c r="AK1548" t="s">
        <v>7640</v>
      </c>
      <c r="AL1548" t="s">
        <v>7641</v>
      </c>
      <c r="AM1548" t="s">
        <v>4188</v>
      </c>
      <c r="AN1548" t="s">
        <v>7642</v>
      </c>
    </row>
    <row r="1549" spans="1:40" x14ac:dyDescent="0.3">
      <c r="A1549" t="s">
        <v>1458</v>
      </c>
      <c r="B1549" t="s">
        <v>1496</v>
      </c>
      <c r="C1549" s="10">
        <v>744352</v>
      </c>
      <c r="D1549">
        <v>18</v>
      </c>
      <c r="E1549">
        <v>20</v>
      </c>
      <c r="F1549">
        <v>49</v>
      </c>
      <c r="G1549">
        <v>53</v>
      </c>
      <c r="H1549">
        <v>0</v>
      </c>
      <c r="I1549">
        <v>66.3</v>
      </c>
      <c r="J1549">
        <v>0.7</v>
      </c>
      <c r="K1549">
        <v>61.2</v>
      </c>
      <c r="L1549">
        <v>0.9</v>
      </c>
      <c r="M1549">
        <v>78.3</v>
      </c>
      <c r="N1549">
        <v>0.7</v>
      </c>
      <c r="O1549">
        <v>35.799999999999997</v>
      </c>
      <c r="P1549">
        <v>0.1</v>
      </c>
      <c r="U1549" t="s">
        <v>1458</v>
      </c>
      <c r="V1549">
        <f t="shared" si="241"/>
        <v>744352</v>
      </c>
      <c r="W1549" t="str">
        <f t="shared" si="242"/>
        <v>St Therese Catholic Elementary School</v>
      </c>
      <c r="X1549" t="str">
        <f>VLOOKUP($C1549,$AJ$3:$AN$4906,3,FALSE)</f>
        <v>530 Killaly St E</v>
      </c>
      <c r="Y1549" t="str">
        <f>VLOOKUP($C1549,$AJ$3:$AN$4906,4,FALSE)</f>
        <v>Port Colborne</v>
      </c>
      <c r="Z1549" t="str">
        <f>VLOOKUP($C1549,$AJ$3:$AN$4906,5,FALSE)</f>
        <v>L3K1P5</v>
      </c>
      <c r="AA1549">
        <f t="shared" si="243"/>
        <v>66.3</v>
      </c>
      <c r="AB1549">
        <f t="shared" si="244"/>
        <v>0.7</v>
      </c>
      <c r="AC1549">
        <f t="shared" si="245"/>
        <v>61.2</v>
      </c>
      <c r="AD1549">
        <f t="shared" si="246"/>
        <v>0.9</v>
      </c>
      <c r="AE1549">
        <f t="shared" si="247"/>
        <v>78.3</v>
      </c>
      <c r="AF1549">
        <f t="shared" si="248"/>
        <v>0.7</v>
      </c>
      <c r="AG1549">
        <f t="shared" si="249"/>
        <v>35.799999999999997</v>
      </c>
      <c r="AH1549">
        <f t="shared" si="250"/>
        <v>0.1</v>
      </c>
      <c r="AJ1549" s="9">
        <v>689750</v>
      </c>
      <c r="AK1549" t="s">
        <v>7643</v>
      </c>
      <c r="AL1549" t="s">
        <v>7644</v>
      </c>
      <c r="AM1549" t="s">
        <v>7645</v>
      </c>
      <c r="AN1549" t="s">
        <v>7646</v>
      </c>
    </row>
    <row r="1550" spans="1:40" x14ac:dyDescent="0.3">
      <c r="A1550" t="s">
        <v>1458</v>
      </c>
      <c r="B1550" t="s">
        <v>1497</v>
      </c>
      <c r="C1550" s="10">
        <v>736465</v>
      </c>
      <c r="D1550">
        <v>34</v>
      </c>
      <c r="E1550">
        <v>16</v>
      </c>
      <c r="F1550">
        <v>61</v>
      </c>
      <c r="G1550">
        <v>57</v>
      </c>
      <c r="H1550">
        <v>0</v>
      </c>
      <c r="I1550">
        <v>91</v>
      </c>
      <c r="J1550">
        <v>2</v>
      </c>
      <c r="K1550">
        <v>88.5</v>
      </c>
      <c r="L1550">
        <v>2.6</v>
      </c>
      <c r="M1550">
        <v>96.5</v>
      </c>
      <c r="N1550">
        <v>1.9</v>
      </c>
      <c r="O1550">
        <v>75.400000000000006</v>
      </c>
      <c r="P1550">
        <v>2.5</v>
      </c>
      <c r="U1550" t="s">
        <v>1458</v>
      </c>
      <c r="V1550">
        <f t="shared" si="241"/>
        <v>736465</v>
      </c>
      <c r="W1550" t="str">
        <f t="shared" si="242"/>
        <v>St Vincent de Paul Catholic Elementary School</v>
      </c>
      <c r="X1550" t="str">
        <f>VLOOKUP($C1550,$AJ$3:$AN$4906,3,FALSE)</f>
        <v>3900 Kalar Rd</v>
      </c>
      <c r="Y1550" t="str">
        <f>VLOOKUP($C1550,$AJ$3:$AN$4906,4,FALSE)</f>
        <v>Niagara Falls</v>
      </c>
      <c r="Z1550" t="str">
        <f>VLOOKUP($C1550,$AJ$3:$AN$4906,5,FALSE)</f>
        <v>L2H0K2</v>
      </c>
      <c r="AA1550">
        <f t="shared" si="243"/>
        <v>91</v>
      </c>
      <c r="AB1550">
        <f t="shared" si="244"/>
        <v>2</v>
      </c>
      <c r="AC1550">
        <f t="shared" si="245"/>
        <v>88.5</v>
      </c>
      <c r="AD1550">
        <f t="shared" si="246"/>
        <v>2.6</v>
      </c>
      <c r="AE1550">
        <f t="shared" si="247"/>
        <v>96.5</v>
      </c>
      <c r="AF1550">
        <f t="shared" si="248"/>
        <v>1.9</v>
      </c>
      <c r="AG1550">
        <f t="shared" si="249"/>
        <v>75.400000000000006</v>
      </c>
      <c r="AH1550">
        <f t="shared" si="250"/>
        <v>2.5</v>
      </c>
      <c r="AJ1550" s="9">
        <v>689386</v>
      </c>
      <c r="AK1550" t="s">
        <v>7647</v>
      </c>
      <c r="AL1550" t="s">
        <v>7648</v>
      </c>
      <c r="AM1550" t="s">
        <v>7649</v>
      </c>
      <c r="AN1550" t="s">
        <v>7650</v>
      </c>
    </row>
    <row r="1551" spans="1:40" x14ac:dyDescent="0.3">
      <c r="A1551" t="s">
        <v>1498</v>
      </c>
      <c r="B1551" t="s">
        <v>1110</v>
      </c>
      <c r="C1551" s="10">
        <v>724467</v>
      </c>
      <c r="D1551">
        <v>39</v>
      </c>
      <c r="E1551">
        <v>25</v>
      </c>
      <c r="F1551">
        <v>66</v>
      </c>
      <c r="G1551">
        <v>61</v>
      </c>
      <c r="H1551">
        <v>0</v>
      </c>
      <c r="I1551">
        <v>53.8</v>
      </c>
      <c r="J1551">
        <v>-0.7</v>
      </c>
      <c r="K1551">
        <v>25.8</v>
      </c>
      <c r="L1551">
        <v>-2.5</v>
      </c>
      <c r="M1551">
        <v>74.599999999999994</v>
      </c>
      <c r="N1551">
        <v>-0.3</v>
      </c>
      <c r="O1551">
        <v>34.4</v>
      </c>
      <c r="P1551">
        <v>-0.7</v>
      </c>
      <c r="U1551" t="s">
        <v>1498</v>
      </c>
      <c r="V1551">
        <f t="shared" si="241"/>
        <v>724467</v>
      </c>
      <c r="W1551" t="str">
        <f t="shared" si="242"/>
        <v>Holy Cross Catholic School</v>
      </c>
      <c r="X1551" t="str">
        <f>VLOOKUP($C1551,$AJ$3:$AN$4906,3,FALSE)</f>
        <v>602 Lake Heights Rd</v>
      </c>
      <c r="Y1551" t="str">
        <f>VLOOKUP($C1551,$AJ$3:$AN$4906,4,FALSE)</f>
        <v>North Bay</v>
      </c>
      <c r="Z1551" t="str">
        <f>VLOOKUP($C1551,$AJ$3:$AN$4906,5,FALSE)</f>
        <v>P1A2Z8</v>
      </c>
      <c r="AA1551">
        <f t="shared" si="243"/>
        <v>53.8</v>
      </c>
      <c r="AB1551">
        <f t="shared" si="244"/>
        <v>-0.7</v>
      </c>
      <c r="AC1551">
        <f t="shared" si="245"/>
        <v>25.8</v>
      </c>
      <c r="AD1551">
        <f t="shared" si="246"/>
        <v>-2.5</v>
      </c>
      <c r="AE1551">
        <f t="shared" si="247"/>
        <v>74.599999999999994</v>
      </c>
      <c r="AF1551">
        <f t="shared" si="248"/>
        <v>-0.3</v>
      </c>
      <c r="AG1551">
        <f t="shared" si="249"/>
        <v>34.4</v>
      </c>
      <c r="AH1551">
        <f t="shared" si="250"/>
        <v>-0.7</v>
      </c>
      <c r="AJ1551" s="9">
        <v>690279</v>
      </c>
      <c r="AK1551" t="s">
        <v>7651</v>
      </c>
      <c r="AL1551" t="s">
        <v>7652</v>
      </c>
      <c r="AM1551" t="s">
        <v>4188</v>
      </c>
      <c r="AN1551" t="s">
        <v>7653</v>
      </c>
    </row>
    <row r="1552" spans="1:40" x14ac:dyDescent="0.3">
      <c r="A1552" t="s">
        <v>1498</v>
      </c>
      <c r="B1552" t="s">
        <v>1499</v>
      </c>
      <c r="C1552" s="10">
        <v>733172</v>
      </c>
      <c r="D1552">
        <v>18</v>
      </c>
      <c r="E1552">
        <v>39</v>
      </c>
      <c r="F1552">
        <v>37</v>
      </c>
      <c r="G1552">
        <v>25</v>
      </c>
      <c r="H1552">
        <v>0</v>
      </c>
      <c r="I1552">
        <v>47.3</v>
      </c>
      <c r="J1552">
        <v>-0.1</v>
      </c>
      <c r="K1552">
        <v>27</v>
      </c>
      <c r="L1552">
        <v>-1</v>
      </c>
      <c r="O1552">
        <v>16</v>
      </c>
      <c r="U1552" t="s">
        <v>1498</v>
      </c>
      <c r="V1552">
        <f t="shared" si="241"/>
        <v>733172</v>
      </c>
      <c r="W1552" t="str">
        <f t="shared" si="242"/>
        <v>Mother St Bride School</v>
      </c>
      <c r="X1552" t="str">
        <f>VLOOKUP($C1552,$AJ$3:$AN$4906,3,FALSE)</f>
        <v>414 Second Ave W</v>
      </c>
      <c r="Y1552" t="str">
        <f>VLOOKUP($C1552,$AJ$3:$AN$4906,4,FALSE)</f>
        <v>North Bay</v>
      </c>
      <c r="Z1552" t="str">
        <f>VLOOKUP($C1552,$AJ$3:$AN$4906,5,FALSE)</f>
        <v>P1B3L2</v>
      </c>
      <c r="AA1552">
        <f t="shared" si="243"/>
        <v>47.3</v>
      </c>
      <c r="AB1552">
        <f t="shared" si="244"/>
        <v>-0.1</v>
      </c>
      <c r="AC1552">
        <f t="shared" si="245"/>
        <v>27</v>
      </c>
      <c r="AD1552">
        <f t="shared" si="246"/>
        <v>-1</v>
      </c>
      <c r="AE1552">
        <f t="shared" si="247"/>
        <v>0</v>
      </c>
      <c r="AF1552">
        <f t="shared" si="248"/>
        <v>0</v>
      </c>
      <c r="AG1552">
        <f t="shared" si="249"/>
        <v>16</v>
      </c>
      <c r="AH1552">
        <f t="shared" si="250"/>
        <v>0</v>
      </c>
      <c r="AJ1552" s="9">
        <v>693650</v>
      </c>
      <c r="AK1552" t="s">
        <v>1461</v>
      </c>
      <c r="AL1552" t="s">
        <v>7654</v>
      </c>
      <c r="AM1552" t="s">
        <v>4188</v>
      </c>
      <c r="AN1552" t="s">
        <v>7655</v>
      </c>
    </row>
    <row r="1553" spans="1:40" x14ac:dyDescent="0.3">
      <c r="A1553" t="s">
        <v>1498</v>
      </c>
      <c r="B1553" t="s">
        <v>147</v>
      </c>
      <c r="C1553" s="10">
        <v>743054</v>
      </c>
      <c r="D1553">
        <v>25</v>
      </c>
      <c r="E1553">
        <v>35</v>
      </c>
      <c r="F1553">
        <v>60</v>
      </c>
      <c r="G1553">
        <v>64</v>
      </c>
      <c r="H1553">
        <v>0</v>
      </c>
      <c r="I1553">
        <v>57.5</v>
      </c>
      <c r="J1553">
        <v>0.2</v>
      </c>
      <c r="K1553">
        <v>45</v>
      </c>
      <c r="L1553">
        <v>-0.1</v>
      </c>
      <c r="M1553">
        <v>85.9</v>
      </c>
      <c r="N1553">
        <v>1.8</v>
      </c>
      <c r="O1553">
        <v>45.3</v>
      </c>
      <c r="P1553">
        <v>1</v>
      </c>
      <c r="U1553" t="s">
        <v>1498</v>
      </c>
      <c r="V1553">
        <f t="shared" si="241"/>
        <v>743054</v>
      </c>
      <c r="W1553" t="str">
        <f t="shared" si="242"/>
        <v>Our Lady of Fatima Separate School</v>
      </c>
      <c r="X1553" t="str">
        <f>VLOOKUP($C1553,$AJ$3:$AN$4906,3,FALSE)</f>
        <v>60 Marshall Ave</v>
      </c>
      <c r="Y1553" t="str">
        <f>VLOOKUP($C1553,$AJ$3:$AN$4906,4,FALSE)</f>
        <v>North Bay</v>
      </c>
      <c r="Z1553" t="str">
        <f>VLOOKUP($C1553,$AJ$3:$AN$4906,5,FALSE)</f>
        <v>P1A1R1</v>
      </c>
      <c r="AA1553">
        <f t="shared" si="243"/>
        <v>57.5</v>
      </c>
      <c r="AB1553">
        <f t="shared" si="244"/>
        <v>0.2</v>
      </c>
      <c r="AC1553">
        <f t="shared" si="245"/>
        <v>45</v>
      </c>
      <c r="AD1553">
        <f t="shared" si="246"/>
        <v>-0.1</v>
      </c>
      <c r="AE1553">
        <f t="shared" si="247"/>
        <v>85.9</v>
      </c>
      <c r="AF1553">
        <f t="shared" si="248"/>
        <v>1.8</v>
      </c>
      <c r="AG1553">
        <f t="shared" si="249"/>
        <v>45.3</v>
      </c>
      <c r="AH1553">
        <f t="shared" si="250"/>
        <v>1</v>
      </c>
      <c r="AJ1553" s="9">
        <v>695343</v>
      </c>
      <c r="AK1553" t="s">
        <v>7656</v>
      </c>
      <c r="AL1553" t="s">
        <v>7657</v>
      </c>
      <c r="AM1553" t="s">
        <v>4188</v>
      </c>
      <c r="AN1553" t="s">
        <v>7658</v>
      </c>
    </row>
    <row r="1554" spans="1:40" x14ac:dyDescent="0.3">
      <c r="A1554" t="s">
        <v>1498</v>
      </c>
      <c r="B1554" t="s">
        <v>1500</v>
      </c>
      <c r="C1554" s="10">
        <v>748250</v>
      </c>
      <c r="D1554">
        <v>21</v>
      </c>
      <c r="E1554">
        <v>32</v>
      </c>
      <c r="F1554">
        <v>73</v>
      </c>
      <c r="G1554">
        <v>63</v>
      </c>
      <c r="H1554">
        <v>0</v>
      </c>
      <c r="I1554">
        <v>56.2</v>
      </c>
      <c r="J1554">
        <v>0.1</v>
      </c>
      <c r="K1554">
        <v>64.400000000000006</v>
      </c>
      <c r="L1554">
        <v>1.5</v>
      </c>
      <c r="M1554">
        <v>68.3</v>
      </c>
      <c r="N1554">
        <v>-0.2</v>
      </c>
      <c r="O1554">
        <v>11.1</v>
      </c>
      <c r="P1554">
        <v>-1.7</v>
      </c>
      <c r="U1554" t="s">
        <v>1498</v>
      </c>
      <c r="V1554">
        <f t="shared" si="241"/>
        <v>748250</v>
      </c>
      <c r="W1554" t="str">
        <f t="shared" si="242"/>
        <v>Our Lady of Sorrows Separate School</v>
      </c>
      <c r="X1554" t="str">
        <f>VLOOKUP($C1554,$AJ$3:$AN$4906,3,FALSE)</f>
        <v>680 Coursol Rd</v>
      </c>
      <c r="Y1554" t="str">
        <f>VLOOKUP($C1554,$AJ$3:$AN$4906,4,FALSE)</f>
        <v>Sturgeon Falls</v>
      </c>
      <c r="Z1554" t="str">
        <f>VLOOKUP($C1554,$AJ$3:$AN$4906,5,FALSE)</f>
        <v>P2B3L1</v>
      </c>
      <c r="AA1554">
        <f t="shared" si="243"/>
        <v>56.2</v>
      </c>
      <c r="AB1554">
        <f t="shared" si="244"/>
        <v>0.1</v>
      </c>
      <c r="AC1554">
        <f t="shared" si="245"/>
        <v>64.400000000000006</v>
      </c>
      <c r="AD1554">
        <f t="shared" si="246"/>
        <v>1.5</v>
      </c>
      <c r="AE1554">
        <f t="shared" si="247"/>
        <v>68.3</v>
      </c>
      <c r="AF1554">
        <f t="shared" si="248"/>
        <v>-0.2</v>
      </c>
      <c r="AG1554">
        <f t="shared" si="249"/>
        <v>11.1</v>
      </c>
      <c r="AH1554">
        <f t="shared" si="250"/>
        <v>-1.7</v>
      </c>
      <c r="AJ1554" s="9">
        <v>699500</v>
      </c>
      <c r="AK1554" t="s">
        <v>7659</v>
      </c>
      <c r="AL1554" t="s">
        <v>7660</v>
      </c>
      <c r="AM1554" t="s">
        <v>4188</v>
      </c>
      <c r="AN1554" t="s">
        <v>7661</v>
      </c>
    </row>
    <row r="1555" spans="1:40" x14ac:dyDescent="0.3">
      <c r="A1555" t="s">
        <v>1498</v>
      </c>
      <c r="B1555" t="s">
        <v>1501</v>
      </c>
      <c r="C1555" s="10">
        <v>766585</v>
      </c>
      <c r="D1555">
        <v>26</v>
      </c>
      <c r="E1555">
        <v>31</v>
      </c>
      <c r="F1555">
        <v>45</v>
      </c>
      <c r="H1555">
        <v>0</v>
      </c>
      <c r="U1555" t="s">
        <v>1498</v>
      </c>
      <c r="V1555">
        <f t="shared" si="241"/>
        <v>766585</v>
      </c>
      <c r="W1555" t="str">
        <f t="shared" si="242"/>
        <v>St Alexander Separate School</v>
      </c>
      <c r="X1555" t="str">
        <f>VLOOKUP($C1555,$AJ$3:$AN$4906,3,FALSE)</f>
        <v>900 Bloem St</v>
      </c>
      <c r="Y1555" t="str">
        <f>VLOOKUP($C1555,$AJ$3:$AN$4906,4,FALSE)</f>
        <v>North Bay</v>
      </c>
      <c r="Z1555" t="str">
        <f>VLOOKUP($C1555,$AJ$3:$AN$4906,5,FALSE)</f>
        <v>P1B4Z8</v>
      </c>
      <c r="AA1555">
        <f t="shared" si="243"/>
        <v>0</v>
      </c>
      <c r="AB1555">
        <f t="shared" si="244"/>
        <v>0</v>
      </c>
      <c r="AC1555">
        <f t="shared" si="245"/>
        <v>0</v>
      </c>
      <c r="AD1555">
        <f t="shared" si="246"/>
        <v>0</v>
      </c>
      <c r="AE1555">
        <f t="shared" si="247"/>
        <v>0</v>
      </c>
      <c r="AF1555">
        <f t="shared" si="248"/>
        <v>0</v>
      </c>
      <c r="AG1555">
        <f t="shared" si="249"/>
        <v>0</v>
      </c>
      <c r="AH1555">
        <f t="shared" si="250"/>
        <v>0</v>
      </c>
      <c r="AJ1555" s="9">
        <v>710997</v>
      </c>
      <c r="AK1555" t="s">
        <v>5886</v>
      </c>
      <c r="AL1555" t="s">
        <v>7662</v>
      </c>
      <c r="AM1555" t="s">
        <v>4188</v>
      </c>
      <c r="AN1555" t="s">
        <v>7663</v>
      </c>
    </row>
    <row r="1556" spans="1:40" x14ac:dyDescent="0.3">
      <c r="A1556" t="s">
        <v>1498</v>
      </c>
      <c r="B1556" t="s">
        <v>1502</v>
      </c>
      <c r="C1556" s="10">
        <v>795798</v>
      </c>
      <c r="D1556">
        <v>17</v>
      </c>
      <c r="E1556">
        <v>10</v>
      </c>
      <c r="G1556">
        <v>22</v>
      </c>
      <c r="H1556">
        <v>0</v>
      </c>
      <c r="O1556">
        <v>22.7</v>
      </c>
      <c r="U1556" t="s">
        <v>1498</v>
      </c>
      <c r="V1556">
        <f t="shared" si="241"/>
        <v>795798</v>
      </c>
      <c r="W1556" t="str">
        <f t="shared" si="242"/>
        <v>St Gregory Separate School</v>
      </c>
      <c r="X1556" t="str">
        <f>VLOOKUP($C1556,$AJ$3:$AN$4906,3,FALSE)</f>
        <v>152 Fair View Lane</v>
      </c>
      <c r="Y1556" t="str">
        <f>VLOOKUP($C1556,$AJ$3:$AN$4906,4,FALSE)</f>
        <v>Powassan</v>
      </c>
      <c r="Z1556" t="str">
        <f>VLOOKUP($C1556,$AJ$3:$AN$4906,5,FALSE)</f>
        <v>P0H1Z0</v>
      </c>
      <c r="AA1556">
        <f t="shared" si="243"/>
        <v>0</v>
      </c>
      <c r="AB1556">
        <f t="shared" si="244"/>
        <v>0</v>
      </c>
      <c r="AC1556">
        <f t="shared" si="245"/>
        <v>0</v>
      </c>
      <c r="AD1556">
        <f t="shared" si="246"/>
        <v>0</v>
      </c>
      <c r="AE1556">
        <f t="shared" si="247"/>
        <v>0</v>
      </c>
      <c r="AF1556">
        <f t="shared" si="248"/>
        <v>0</v>
      </c>
      <c r="AG1556">
        <f t="shared" si="249"/>
        <v>22.7</v>
      </c>
      <c r="AH1556">
        <f t="shared" si="250"/>
        <v>0</v>
      </c>
      <c r="AJ1556" s="9">
        <v>731609</v>
      </c>
      <c r="AK1556" t="s">
        <v>7664</v>
      </c>
      <c r="AL1556" t="s">
        <v>7665</v>
      </c>
      <c r="AM1556" t="s">
        <v>4188</v>
      </c>
      <c r="AN1556" t="s">
        <v>7666</v>
      </c>
    </row>
    <row r="1557" spans="1:40" x14ac:dyDescent="0.3">
      <c r="A1557" t="s">
        <v>1498</v>
      </c>
      <c r="B1557" t="s">
        <v>1503</v>
      </c>
      <c r="C1557" s="10">
        <v>797391</v>
      </c>
      <c r="D1557">
        <v>32</v>
      </c>
      <c r="E1557">
        <v>24</v>
      </c>
      <c r="F1557">
        <v>62</v>
      </c>
      <c r="G1557">
        <v>78</v>
      </c>
      <c r="H1557">
        <v>0</v>
      </c>
      <c r="I1557">
        <v>61.3</v>
      </c>
      <c r="J1557">
        <v>0.1</v>
      </c>
      <c r="K1557">
        <v>43.5</v>
      </c>
      <c r="L1557">
        <v>-0.8</v>
      </c>
      <c r="M1557">
        <v>60.3</v>
      </c>
      <c r="N1557">
        <v>-1.6</v>
      </c>
      <c r="O1557">
        <v>23.1</v>
      </c>
      <c r="P1557">
        <v>-1.3</v>
      </c>
      <c r="U1557" t="s">
        <v>1498</v>
      </c>
      <c r="V1557">
        <f t="shared" si="241"/>
        <v>797391</v>
      </c>
      <c r="W1557" t="str">
        <f t="shared" si="242"/>
        <v>St Hubert Separate School</v>
      </c>
      <c r="X1557" t="str">
        <f>VLOOKUP($C1557,$AJ$3:$AN$4906,3,FALSE)</f>
        <v>850 Lorne Ave</v>
      </c>
      <c r="Y1557" t="str">
        <f>VLOOKUP($C1557,$AJ$3:$AN$4906,4,FALSE)</f>
        <v>North Bay</v>
      </c>
      <c r="Z1557" t="str">
        <f>VLOOKUP($C1557,$AJ$3:$AN$4906,5,FALSE)</f>
        <v>P1B8M2</v>
      </c>
      <c r="AA1557">
        <f t="shared" si="243"/>
        <v>61.3</v>
      </c>
      <c r="AB1557">
        <f t="shared" si="244"/>
        <v>0.1</v>
      </c>
      <c r="AC1557">
        <f t="shared" si="245"/>
        <v>43.5</v>
      </c>
      <c r="AD1557">
        <f t="shared" si="246"/>
        <v>-0.8</v>
      </c>
      <c r="AE1557">
        <f t="shared" si="247"/>
        <v>60.3</v>
      </c>
      <c r="AF1557">
        <f t="shared" si="248"/>
        <v>-1.6</v>
      </c>
      <c r="AG1557">
        <f t="shared" si="249"/>
        <v>23.1</v>
      </c>
      <c r="AH1557">
        <f t="shared" si="250"/>
        <v>-1.3</v>
      </c>
      <c r="AJ1557" s="9">
        <v>717053</v>
      </c>
      <c r="AK1557" t="s">
        <v>7667</v>
      </c>
      <c r="AL1557" t="s">
        <v>7668</v>
      </c>
      <c r="AM1557" t="s">
        <v>4188</v>
      </c>
      <c r="AN1557" t="s">
        <v>7669</v>
      </c>
    </row>
    <row r="1558" spans="1:40" x14ac:dyDescent="0.3">
      <c r="A1558" t="s">
        <v>1498</v>
      </c>
      <c r="B1558" t="s">
        <v>1504</v>
      </c>
      <c r="C1558" s="10">
        <v>810002</v>
      </c>
      <c r="D1558">
        <v>35</v>
      </c>
      <c r="E1558">
        <v>25</v>
      </c>
      <c r="F1558">
        <v>85</v>
      </c>
      <c r="G1558">
        <v>87</v>
      </c>
      <c r="H1558">
        <v>0</v>
      </c>
      <c r="I1558">
        <v>65.3</v>
      </c>
      <c r="J1558">
        <v>0.3</v>
      </c>
      <c r="K1558">
        <v>44.7</v>
      </c>
      <c r="L1558">
        <v>-0.8</v>
      </c>
      <c r="M1558">
        <v>91.4</v>
      </c>
      <c r="N1558">
        <v>1.7</v>
      </c>
      <c r="O1558">
        <v>59.8</v>
      </c>
      <c r="P1558">
        <v>1.5</v>
      </c>
      <c r="U1558" t="s">
        <v>1498</v>
      </c>
      <c r="V1558">
        <f t="shared" si="241"/>
        <v>810002</v>
      </c>
      <c r="W1558" t="str">
        <f t="shared" si="242"/>
        <v>St. Luke Separate School</v>
      </c>
      <c r="X1558" t="str">
        <f>VLOOKUP($C1558,$AJ$3:$AN$4906,3,FALSE)</f>
        <v>225 Milani Road</v>
      </c>
      <c r="Y1558" t="str">
        <f>VLOOKUP($C1558,$AJ$3:$AN$4906,4,FALSE)</f>
        <v>North Bay</v>
      </c>
      <c r="Z1558" t="str">
        <f>VLOOKUP($C1558,$AJ$3:$AN$4906,5,FALSE)</f>
        <v>P1B7P4</v>
      </c>
      <c r="AA1558">
        <f t="shared" si="243"/>
        <v>65.3</v>
      </c>
      <c r="AB1558">
        <f t="shared" si="244"/>
        <v>0.3</v>
      </c>
      <c r="AC1558">
        <f t="shared" si="245"/>
        <v>44.7</v>
      </c>
      <c r="AD1558">
        <f t="shared" si="246"/>
        <v>-0.8</v>
      </c>
      <c r="AE1558">
        <f t="shared" si="247"/>
        <v>91.4</v>
      </c>
      <c r="AF1558">
        <f t="shared" si="248"/>
        <v>1.7</v>
      </c>
      <c r="AG1558">
        <f t="shared" si="249"/>
        <v>59.8</v>
      </c>
      <c r="AH1558">
        <f t="shared" si="250"/>
        <v>1.5</v>
      </c>
      <c r="AJ1558" s="9">
        <v>704288</v>
      </c>
      <c r="AK1558" t="s">
        <v>7670</v>
      </c>
      <c r="AL1558" t="s">
        <v>7671</v>
      </c>
      <c r="AM1558" t="s">
        <v>7649</v>
      </c>
      <c r="AN1558" t="s">
        <v>7672</v>
      </c>
    </row>
    <row r="1559" spans="1:40" x14ac:dyDescent="0.3">
      <c r="A1559" t="s">
        <v>1498</v>
      </c>
      <c r="B1559" t="s">
        <v>605</v>
      </c>
      <c r="C1559" s="10">
        <v>754625</v>
      </c>
      <c r="D1559">
        <v>35</v>
      </c>
      <c r="E1559">
        <v>13</v>
      </c>
      <c r="F1559">
        <v>120</v>
      </c>
      <c r="G1559">
        <v>113</v>
      </c>
      <c r="H1559">
        <v>0</v>
      </c>
      <c r="I1559">
        <v>57.1</v>
      </c>
      <c r="J1559">
        <v>-0.7</v>
      </c>
      <c r="K1559">
        <v>46.7</v>
      </c>
      <c r="L1559">
        <v>-1.2</v>
      </c>
      <c r="M1559">
        <v>74.8</v>
      </c>
      <c r="N1559">
        <v>-0.7</v>
      </c>
      <c r="O1559">
        <v>38.9</v>
      </c>
      <c r="P1559">
        <v>-0.5</v>
      </c>
      <c r="U1559" t="s">
        <v>1498</v>
      </c>
      <c r="V1559">
        <f t="shared" si="241"/>
        <v>754625</v>
      </c>
      <c r="W1559" t="str">
        <f t="shared" si="242"/>
        <v>St Theresa School</v>
      </c>
      <c r="X1559" t="str">
        <f>VLOOKUP($C1559,$AJ$3:$AN$4906,3,FALSE)</f>
        <v>1475 Main St N</v>
      </c>
      <c r="Y1559" t="str">
        <f>VLOOKUP($C1559,$AJ$3:$AN$4906,4,FALSE)</f>
        <v>Callander</v>
      </c>
      <c r="Z1559" t="str">
        <f>VLOOKUP($C1559,$AJ$3:$AN$4906,5,FALSE)</f>
        <v>P0H1H0</v>
      </c>
      <c r="AA1559">
        <f t="shared" si="243"/>
        <v>57.1</v>
      </c>
      <c r="AB1559">
        <f t="shared" si="244"/>
        <v>-0.7</v>
      </c>
      <c r="AC1559">
        <f t="shared" si="245"/>
        <v>46.7</v>
      </c>
      <c r="AD1559">
        <f t="shared" si="246"/>
        <v>-1.2</v>
      </c>
      <c r="AE1559">
        <f t="shared" si="247"/>
        <v>74.8</v>
      </c>
      <c r="AF1559">
        <f t="shared" si="248"/>
        <v>-0.7</v>
      </c>
      <c r="AG1559">
        <f t="shared" si="249"/>
        <v>38.9</v>
      </c>
      <c r="AH1559">
        <f t="shared" si="250"/>
        <v>-0.5</v>
      </c>
      <c r="AJ1559" s="9">
        <v>819028</v>
      </c>
      <c r="AK1559" t="s">
        <v>1889</v>
      </c>
      <c r="AL1559" t="s">
        <v>7673</v>
      </c>
      <c r="AM1559" t="s">
        <v>7649</v>
      </c>
      <c r="AN1559" t="s">
        <v>7674</v>
      </c>
    </row>
    <row r="1560" spans="1:40" x14ac:dyDescent="0.3">
      <c r="A1560" t="s">
        <v>1505</v>
      </c>
      <c r="B1560" t="s">
        <v>1506</v>
      </c>
      <c r="C1560" s="10">
        <v>815462</v>
      </c>
      <c r="D1560">
        <v>17</v>
      </c>
      <c r="E1560">
        <v>24</v>
      </c>
      <c r="F1560">
        <v>39</v>
      </c>
      <c r="G1560">
        <v>39</v>
      </c>
      <c r="H1560">
        <v>0</v>
      </c>
      <c r="I1560">
        <v>37.200000000000003</v>
      </c>
      <c r="J1560">
        <v>-1.3</v>
      </c>
      <c r="K1560">
        <v>33.299999999999997</v>
      </c>
      <c r="L1560">
        <v>-1.1000000000000001</v>
      </c>
      <c r="M1560">
        <v>67.900000000000006</v>
      </c>
      <c r="N1560">
        <v>-0.2</v>
      </c>
      <c r="O1560">
        <v>5.0999999999999996</v>
      </c>
      <c r="P1560">
        <v>-2.1</v>
      </c>
      <c r="U1560" t="s">
        <v>1505</v>
      </c>
      <c r="V1560">
        <f t="shared" si="241"/>
        <v>815462</v>
      </c>
      <c r="W1560" t="str">
        <f t="shared" si="242"/>
        <v>Aileen Wright English Catholic School</v>
      </c>
      <c r="X1560" t="str">
        <f>VLOOKUP($C1560,$AJ$3:$AN$4906,3,FALSE)</f>
        <v>75 Sixth St</v>
      </c>
      <c r="Y1560" t="str">
        <f>VLOOKUP($C1560,$AJ$3:$AN$4906,4,FALSE)</f>
        <v>Cochrane</v>
      </c>
      <c r="Z1560" t="str">
        <f>VLOOKUP($C1560,$AJ$3:$AN$4906,5,FALSE)</f>
        <v>P0L1C0</v>
      </c>
      <c r="AA1560">
        <f t="shared" si="243"/>
        <v>37.200000000000003</v>
      </c>
      <c r="AB1560">
        <f t="shared" si="244"/>
        <v>-1.3</v>
      </c>
      <c r="AC1560">
        <f t="shared" si="245"/>
        <v>33.299999999999997</v>
      </c>
      <c r="AD1560">
        <f t="shared" si="246"/>
        <v>-1.1000000000000001</v>
      </c>
      <c r="AE1560">
        <f t="shared" si="247"/>
        <v>67.900000000000006</v>
      </c>
      <c r="AF1560">
        <f t="shared" si="248"/>
        <v>-0.2</v>
      </c>
      <c r="AG1560">
        <f t="shared" si="249"/>
        <v>5.0999999999999996</v>
      </c>
      <c r="AH1560">
        <f t="shared" si="250"/>
        <v>-2.1</v>
      </c>
      <c r="AJ1560" s="9">
        <v>721972</v>
      </c>
      <c r="AK1560" t="s">
        <v>7675</v>
      </c>
      <c r="AL1560" t="s">
        <v>7676</v>
      </c>
      <c r="AM1560" t="s">
        <v>7677</v>
      </c>
      <c r="AN1560" t="s">
        <v>7678</v>
      </c>
    </row>
    <row r="1561" spans="1:40" x14ac:dyDescent="0.3">
      <c r="A1561" t="s">
        <v>1505</v>
      </c>
      <c r="B1561" t="s">
        <v>1507</v>
      </c>
      <c r="C1561" s="10">
        <v>689491</v>
      </c>
      <c r="D1561">
        <v>14</v>
      </c>
      <c r="E1561">
        <v>27</v>
      </c>
      <c r="G1561">
        <v>10</v>
      </c>
      <c r="H1561">
        <v>0</v>
      </c>
      <c r="U1561" t="s">
        <v>1505</v>
      </c>
      <c r="V1561">
        <f t="shared" si="241"/>
        <v>689491</v>
      </c>
      <c r="W1561" t="str">
        <f t="shared" si="242"/>
        <v>Bishop Belleau School</v>
      </c>
      <c r="X1561" t="str">
        <f>VLOOKUP($C1561,$AJ$3:$AN$4906,3,FALSE)</f>
        <v>18 Bay Road</v>
      </c>
      <c r="Y1561" t="str">
        <f>VLOOKUP($C1561,$AJ$3:$AN$4906,4,FALSE)</f>
        <v>Moosonee</v>
      </c>
      <c r="Z1561" t="str">
        <f>VLOOKUP($C1561,$AJ$3:$AN$4906,5,FALSE)</f>
        <v>P0L1Y0</v>
      </c>
      <c r="AA1561">
        <f t="shared" si="243"/>
        <v>0</v>
      </c>
      <c r="AB1561">
        <f t="shared" si="244"/>
        <v>0</v>
      </c>
      <c r="AC1561">
        <f t="shared" si="245"/>
        <v>0</v>
      </c>
      <c r="AD1561">
        <f t="shared" si="246"/>
        <v>0</v>
      </c>
      <c r="AE1561">
        <f t="shared" si="247"/>
        <v>0</v>
      </c>
      <c r="AF1561">
        <f t="shared" si="248"/>
        <v>0</v>
      </c>
      <c r="AG1561">
        <f t="shared" si="249"/>
        <v>0</v>
      </c>
      <c r="AH1561">
        <f t="shared" si="250"/>
        <v>0</v>
      </c>
      <c r="AJ1561" s="9">
        <v>735799</v>
      </c>
      <c r="AK1561" t="s">
        <v>960</v>
      </c>
      <c r="AL1561" t="s">
        <v>7679</v>
      </c>
      <c r="AM1561" t="s">
        <v>7680</v>
      </c>
      <c r="AN1561" t="s">
        <v>7681</v>
      </c>
    </row>
    <row r="1562" spans="1:40" x14ac:dyDescent="0.3">
      <c r="A1562" t="s">
        <v>1505</v>
      </c>
      <c r="B1562" t="s">
        <v>1508</v>
      </c>
      <c r="C1562" s="10">
        <v>706027</v>
      </c>
      <c r="D1562">
        <v>17</v>
      </c>
      <c r="E1562">
        <v>18</v>
      </c>
      <c r="F1562">
        <v>67</v>
      </c>
      <c r="G1562">
        <v>77</v>
      </c>
      <c r="H1562">
        <v>0</v>
      </c>
      <c r="I1562">
        <v>68.7</v>
      </c>
      <c r="J1562">
        <v>0.9</v>
      </c>
      <c r="K1562">
        <v>52.2</v>
      </c>
      <c r="L1562">
        <v>0.2</v>
      </c>
      <c r="M1562">
        <v>76</v>
      </c>
      <c r="N1562">
        <v>0.5</v>
      </c>
      <c r="O1562">
        <v>28.6</v>
      </c>
      <c r="P1562">
        <v>-0.4</v>
      </c>
      <c r="U1562" t="s">
        <v>1505</v>
      </c>
      <c r="V1562">
        <f t="shared" si="241"/>
        <v>706027</v>
      </c>
      <c r="W1562" t="str">
        <f t="shared" si="242"/>
        <v>English Catholic Central School</v>
      </c>
      <c r="X1562" t="str">
        <f>VLOOKUP($C1562,$AJ$3:$AN$4906,3,FALSE)</f>
        <v>245 Shepherdson Rd</v>
      </c>
      <c r="Y1562" t="str">
        <f>VLOOKUP($C1562,$AJ$3:$AN$4906,4,FALSE)</f>
        <v>New Liskeard</v>
      </c>
      <c r="Z1562" t="str">
        <f>VLOOKUP($C1562,$AJ$3:$AN$4906,5,FALSE)</f>
        <v>P0J1P0</v>
      </c>
      <c r="AA1562">
        <f t="shared" si="243"/>
        <v>68.7</v>
      </c>
      <c r="AB1562">
        <f t="shared" si="244"/>
        <v>0.9</v>
      </c>
      <c r="AC1562">
        <f t="shared" si="245"/>
        <v>52.2</v>
      </c>
      <c r="AD1562">
        <f t="shared" si="246"/>
        <v>0.2</v>
      </c>
      <c r="AE1562">
        <f t="shared" si="247"/>
        <v>76</v>
      </c>
      <c r="AF1562">
        <f t="shared" si="248"/>
        <v>0.5</v>
      </c>
      <c r="AG1562">
        <f t="shared" si="249"/>
        <v>28.6</v>
      </c>
      <c r="AH1562">
        <f t="shared" si="250"/>
        <v>-0.4</v>
      </c>
      <c r="AJ1562" s="9">
        <v>745650</v>
      </c>
      <c r="AK1562" t="s">
        <v>478</v>
      </c>
      <c r="AL1562" t="s">
        <v>7682</v>
      </c>
      <c r="AM1562" t="s">
        <v>4188</v>
      </c>
      <c r="AN1562" t="s">
        <v>7683</v>
      </c>
    </row>
    <row r="1563" spans="1:40" x14ac:dyDescent="0.3">
      <c r="A1563" t="s">
        <v>1505</v>
      </c>
      <c r="B1563" t="s">
        <v>143</v>
      </c>
      <c r="C1563" s="10">
        <v>716537</v>
      </c>
      <c r="D1563">
        <v>17</v>
      </c>
      <c r="E1563">
        <v>14</v>
      </c>
      <c r="G1563">
        <v>12</v>
      </c>
      <c r="H1563">
        <v>0</v>
      </c>
      <c r="O1563">
        <v>8.3000000000000007</v>
      </c>
      <c r="U1563" t="s">
        <v>1505</v>
      </c>
      <c r="V1563">
        <f t="shared" si="241"/>
        <v>716537</v>
      </c>
      <c r="W1563" t="str">
        <f t="shared" si="242"/>
        <v>Holy Family School</v>
      </c>
      <c r="X1563" t="str">
        <f>VLOOKUP($C1563,$AJ$3:$AN$4906,3,FALSE)</f>
        <v>80 Eighth Avenue</v>
      </c>
      <c r="Y1563" t="str">
        <f>VLOOKUP($C1563,$AJ$3:$AN$4906,4,FALSE)</f>
        <v>Englehart</v>
      </c>
      <c r="Z1563" t="str">
        <f>VLOOKUP($C1563,$AJ$3:$AN$4906,5,FALSE)</f>
        <v>P0J1H0</v>
      </c>
      <c r="AA1563">
        <f t="shared" si="243"/>
        <v>0</v>
      </c>
      <c r="AB1563">
        <f t="shared" si="244"/>
        <v>0</v>
      </c>
      <c r="AC1563">
        <f t="shared" si="245"/>
        <v>0</v>
      </c>
      <c r="AD1563">
        <f t="shared" si="246"/>
        <v>0</v>
      </c>
      <c r="AE1563">
        <f t="shared" si="247"/>
        <v>0</v>
      </c>
      <c r="AF1563">
        <f t="shared" si="248"/>
        <v>0</v>
      </c>
      <c r="AG1563">
        <f t="shared" si="249"/>
        <v>8.3000000000000007</v>
      </c>
      <c r="AH1563">
        <f t="shared" si="250"/>
        <v>0</v>
      </c>
      <c r="AJ1563" s="9">
        <v>742350</v>
      </c>
      <c r="AK1563" t="s">
        <v>1468</v>
      </c>
      <c r="AL1563" t="s">
        <v>7684</v>
      </c>
      <c r="AM1563" t="s">
        <v>7685</v>
      </c>
      <c r="AN1563" t="s">
        <v>7686</v>
      </c>
    </row>
    <row r="1564" spans="1:40" x14ac:dyDescent="0.3">
      <c r="A1564" t="s">
        <v>1505</v>
      </c>
      <c r="B1564" t="s">
        <v>1509</v>
      </c>
      <c r="C1564" s="10">
        <v>863440</v>
      </c>
      <c r="D1564">
        <v>19</v>
      </c>
      <c r="E1564">
        <v>28</v>
      </c>
      <c r="G1564">
        <v>155</v>
      </c>
      <c r="H1564">
        <v>1</v>
      </c>
      <c r="M1564">
        <v>59.4</v>
      </c>
      <c r="N1564">
        <v>-0.7</v>
      </c>
      <c r="O1564">
        <v>20.6</v>
      </c>
      <c r="P1564">
        <v>-0.5</v>
      </c>
      <c r="U1564" t="s">
        <v>1505</v>
      </c>
      <c r="V1564">
        <f t="shared" si="241"/>
        <v>863440</v>
      </c>
      <c r="W1564" t="str">
        <f t="shared" si="242"/>
        <v>O'Gorman Intermediate Catholic School</v>
      </c>
      <c r="X1564" t="str">
        <f>VLOOKUP($C1564,$AJ$3:$AN$4906,3,FALSE)</f>
        <v>490 MacLean Dr</v>
      </c>
      <c r="Y1564" t="str">
        <f>VLOOKUP($C1564,$AJ$3:$AN$4906,4,FALSE)</f>
        <v>Timmins</v>
      </c>
      <c r="Z1564" t="str">
        <f>VLOOKUP($C1564,$AJ$3:$AN$4906,5,FALSE)</f>
        <v>P4N4W6</v>
      </c>
      <c r="AA1564">
        <f t="shared" si="243"/>
        <v>0</v>
      </c>
      <c r="AB1564">
        <f t="shared" si="244"/>
        <v>0</v>
      </c>
      <c r="AC1564">
        <f t="shared" si="245"/>
        <v>0</v>
      </c>
      <c r="AD1564">
        <f t="shared" si="246"/>
        <v>0</v>
      </c>
      <c r="AE1564">
        <f t="shared" si="247"/>
        <v>59.4</v>
      </c>
      <c r="AF1564">
        <f t="shared" si="248"/>
        <v>-0.7</v>
      </c>
      <c r="AG1564">
        <f t="shared" si="249"/>
        <v>20.6</v>
      </c>
      <c r="AH1564">
        <f t="shared" si="250"/>
        <v>-0.5</v>
      </c>
      <c r="AJ1564" s="9">
        <v>748544</v>
      </c>
      <c r="AK1564" t="s">
        <v>7239</v>
      </c>
      <c r="AL1564" t="s">
        <v>7687</v>
      </c>
      <c r="AM1564" t="s">
        <v>7677</v>
      </c>
      <c r="AN1564" t="s">
        <v>7688</v>
      </c>
    </row>
    <row r="1565" spans="1:40" x14ac:dyDescent="0.3">
      <c r="A1565" t="s">
        <v>1505</v>
      </c>
      <c r="B1565" t="s">
        <v>1510</v>
      </c>
      <c r="C1565" s="10">
        <v>704854</v>
      </c>
      <c r="D1565">
        <v>19</v>
      </c>
      <c r="E1565">
        <v>32</v>
      </c>
      <c r="F1565">
        <v>143</v>
      </c>
      <c r="H1565">
        <v>0</v>
      </c>
      <c r="I1565">
        <v>41.6</v>
      </c>
      <c r="J1565">
        <v>-0.9</v>
      </c>
      <c r="K1565">
        <v>32.9</v>
      </c>
      <c r="L1565">
        <v>-1</v>
      </c>
      <c r="U1565" t="s">
        <v>1505</v>
      </c>
      <c r="V1565">
        <f t="shared" si="241"/>
        <v>704854</v>
      </c>
      <c r="W1565" t="str">
        <f t="shared" si="242"/>
        <v>Pope Francis Elementary School</v>
      </c>
      <c r="X1565" t="str">
        <f>VLOOKUP($C1565,$AJ$3:$AN$4906,3,FALSE)</f>
        <v>387 Balsam Street</v>
      </c>
      <c r="Y1565" t="str">
        <f>VLOOKUP($C1565,$AJ$3:$AN$4906,4,FALSE)</f>
        <v>Timmins</v>
      </c>
      <c r="Z1565" t="str">
        <f>VLOOKUP($C1565,$AJ$3:$AN$4906,5,FALSE)</f>
        <v>P4N6H5</v>
      </c>
      <c r="AA1565">
        <f t="shared" si="243"/>
        <v>41.6</v>
      </c>
      <c r="AB1565">
        <f t="shared" si="244"/>
        <v>-0.9</v>
      </c>
      <c r="AC1565">
        <f t="shared" si="245"/>
        <v>32.9</v>
      </c>
      <c r="AD1565">
        <f t="shared" si="246"/>
        <v>-1</v>
      </c>
      <c r="AE1565">
        <f t="shared" si="247"/>
        <v>0</v>
      </c>
      <c r="AF1565">
        <f t="shared" si="248"/>
        <v>0</v>
      </c>
      <c r="AG1565">
        <f t="shared" si="249"/>
        <v>0</v>
      </c>
      <c r="AH1565">
        <f t="shared" si="250"/>
        <v>0</v>
      </c>
      <c r="AJ1565" s="9">
        <v>748633</v>
      </c>
      <c r="AK1565" t="s">
        <v>7689</v>
      </c>
      <c r="AL1565" t="s">
        <v>7690</v>
      </c>
      <c r="AM1565" t="s">
        <v>7645</v>
      </c>
      <c r="AN1565" t="s">
        <v>7646</v>
      </c>
    </row>
    <row r="1566" spans="1:40" x14ac:dyDescent="0.3">
      <c r="A1566" t="s">
        <v>1505</v>
      </c>
      <c r="B1566" t="s">
        <v>1511</v>
      </c>
      <c r="C1566" s="10">
        <v>758914</v>
      </c>
      <c r="D1566">
        <v>13</v>
      </c>
      <c r="E1566">
        <v>24</v>
      </c>
      <c r="G1566">
        <v>90</v>
      </c>
      <c r="H1566">
        <v>0</v>
      </c>
      <c r="M1566">
        <v>72.2</v>
      </c>
      <c r="N1566">
        <v>0.3</v>
      </c>
      <c r="O1566">
        <v>21.1</v>
      </c>
      <c r="P1566">
        <v>-0.7</v>
      </c>
      <c r="U1566" t="s">
        <v>1505</v>
      </c>
      <c r="V1566">
        <f t="shared" si="241"/>
        <v>758914</v>
      </c>
      <c r="W1566" t="str">
        <f t="shared" si="242"/>
        <v>Sacred Heart Catholic School</v>
      </c>
      <c r="X1566" t="str">
        <f>VLOOKUP($C1566,$AJ$3:$AN$4906,3,FALSE)</f>
        <v>63 Churchill Dr</v>
      </c>
      <c r="Y1566" t="str">
        <f>VLOOKUP($C1566,$AJ$3:$AN$4906,4,FALSE)</f>
        <v>Kirkland Lake</v>
      </c>
      <c r="Z1566" t="str">
        <f>VLOOKUP($C1566,$AJ$3:$AN$4906,5,FALSE)</f>
        <v>P2N1T8</v>
      </c>
      <c r="AA1566">
        <f t="shared" si="243"/>
        <v>0</v>
      </c>
      <c r="AB1566">
        <f t="shared" si="244"/>
        <v>0</v>
      </c>
      <c r="AC1566">
        <f t="shared" si="245"/>
        <v>0</v>
      </c>
      <c r="AD1566">
        <f t="shared" si="246"/>
        <v>0</v>
      </c>
      <c r="AE1566">
        <f t="shared" si="247"/>
        <v>72.2</v>
      </c>
      <c r="AF1566">
        <f t="shared" si="248"/>
        <v>0.3</v>
      </c>
      <c r="AG1566">
        <f t="shared" si="249"/>
        <v>21.1</v>
      </c>
      <c r="AH1566">
        <f t="shared" si="250"/>
        <v>-0.7</v>
      </c>
      <c r="AJ1566" s="9">
        <v>752800</v>
      </c>
      <c r="AK1566" t="s">
        <v>7691</v>
      </c>
      <c r="AL1566" t="s">
        <v>7692</v>
      </c>
      <c r="AM1566" t="s">
        <v>4188</v>
      </c>
      <c r="AN1566" t="s">
        <v>7693</v>
      </c>
    </row>
    <row r="1567" spans="1:40" x14ac:dyDescent="0.3">
      <c r="A1567" t="s">
        <v>1505</v>
      </c>
      <c r="B1567" t="s">
        <v>1512</v>
      </c>
      <c r="C1567" s="10">
        <v>839515</v>
      </c>
      <c r="D1567">
        <v>15</v>
      </c>
      <c r="E1567">
        <v>18</v>
      </c>
      <c r="G1567">
        <v>37</v>
      </c>
      <c r="H1567">
        <v>0</v>
      </c>
      <c r="M1567">
        <v>59.5</v>
      </c>
      <c r="N1567">
        <v>-1.1000000000000001</v>
      </c>
      <c r="U1567" t="s">
        <v>1505</v>
      </c>
      <c r="V1567">
        <f t="shared" si="241"/>
        <v>839515</v>
      </c>
      <c r="W1567" t="str">
        <f t="shared" si="242"/>
        <v>St. Patrick Catholic School</v>
      </c>
      <c r="X1567" t="str">
        <f>VLOOKUP($C1567,$AJ$3:$AN$4906,3,FALSE)</f>
        <v>119 Lang St</v>
      </c>
      <c r="Y1567" t="str">
        <f>VLOOKUP($C1567,$AJ$3:$AN$4906,4,FALSE)</f>
        <v>Cobalt</v>
      </c>
      <c r="Z1567" t="str">
        <f>VLOOKUP($C1567,$AJ$3:$AN$4906,5,FALSE)</f>
        <v>P0J1C0</v>
      </c>
      <c r="AA1567">
        <f t="shared" si="243"/>
        <v>0</v>
      </c>
      <c r="AB1567">
        <f t="shared" si="244"/>
        <v>0</v>
      </c>
      <c r="AC1567">
        <f t="shared" si="245"/>
        <v>0</v>
      </c>
      <c r="AD1567">
        <f t="shared" si="246"/>
        <v>0</v>
      </c>
      <c r="AE1567">
        <f t="shared" si="247"/>
        <v>59.5</v>
      </c>
      <c r="AF1567">
        <f t="shared" si="248"/>
        <v>-1.1000000000000001</v>
      </c>
      <c r="AG1567">
        <f t="shared" si="249"/>
        <v>0</v>
      </c>
      <c r="AH1567">
        <f t="shared" si="250"/>
        <v>0</v>
      </c>
      <c r="AJ1567" s="9">
        <v>756180</v>
      </c>
      <c r="AK1567" t="s">
        <v>7247</v>
      </c>
      <c r="AL1567" t="s">
        <v>7694</v>
      </c>
      <c r="AM1567" t="s">
        <v>4188</v>
      </c>
      <c r="AN1567" t="s">
        <v>7695</v>
      </c>
    </row>
    <row r="1568" spans="1:40" x14ac:dyDescent="0.3">
      <c r="A1568" t="s">
        <v>1505</v>
      </c>
      <c r="B1568" t="s">
        <v>491</v>
      </c>
      <c r="C1568" s="10">
        <v>862134</v>
      </c>
      <c r="D1568">
        <v>10</v>
      </c>
      <c r="E1568">
        <v>22</v>
      </c>
      <c r="F1568">
        <v>50</v>
      </c>
      <c r="G1568">
        <v>44</v>
      </c>
      <c r="H1568">
        <v>0</v>
      </c>
      <c r="I1568">
        <v>51</v>
      </c>
      <c r="J1568">
        <v>-0.2</v>
      </c>
      <c r="K1568">
        <v>36</v>
      </c>
      <c r="L1568">
        <v>-0.8</v>
      </c>
      <c r="M1568">
        <v>88.6</v>
      </c>
      <c r="N1568">
        <v>2.1</v>
      </c>
      <c r="O1568">
        <v>31.8</v>
      </c>
      <c r="P1568">
        <v>0.2</v>
      </c>
      <c r="U1568" t="s">
        <v>1505</v>
      </c>
      <c r="V1568">
        <f t="shared" si="241"/>
        <v>862134</v>
      </c>
      <c r="W1568" t="str">
        <f t="shared" si="242"/>
        <v>St. Anne English Catholic School</v>
      </c>
      <c r="X1568" t="str">
        <f>VLOOKUP($C1568,$AJ$3:$AN$4906,3,FALSE)</f>
        <v>200 Church St</v>
      </c>
      <c r="Y1568" t="str">
        <f>VLOOKUP($C1568,$AJ$3:$AN$4906,4,FALSE)</f>
        <v>Iroquois Falls</v>
      </c>
      <c r="Z1568" t="str">
        <f>VLOOKUP($C1568,$AJ$3:$AN$4906,5,FALSE)</f>
        <v>P0K1G0</v>
      </c>
      <c r="AA1568">
        <f t="shared" si="243"/>
        <v>51</v>
      </c>
      <c r="AB1568">
        <f t="shared" si="244"/>
        <v>-0.2</v>
      </c>
      <c r="AC1568">
        <f t="shared" si="245"/>
        <v>36</v>
      </c>
      <c r="AD1568">
        <f t="shared" si="246"/>
        <v>-0.8</v>
      </c>
      <c r="AE1568">
        <f t="shared" si="247"/>
        <v>88.6</v>
      </c>
      <c r="AF1568">
        <f t="shared" si="248"/>
        <v>2.1</v>
      </c>
      <c r="AG1568">
        <f t="shared" si="249"/>
        <v>31.8</v>
      </c>
      <c r="AH1568">
        <f t="shared" si="250"/>
        <v>0.2</v>
      </c>
      <c r="AJ1568" s="9">
        <v>765180</v>
      </c>
      <c r="AK1568" t="s">
        <v>7696</v>
      </c>
      <c r="AL1568" t="s">
        <v>7697</v>
      </c>
      <c r="AM1568" t="s">
        <v>4188</v>
      </c>
      <c r="AN1568" t="s">
        <v>7698</v>
      </c>
    </row>
    <row r="1569" spans="1:40" x14ac:dyDescent="0.3">
      <c r="A1569" t="s">
        <v>1505</v>
      </c>
      <c r="B1569" t="s">
        <v>1513</v>
      </c>
      <c r="C1569" s="10">
        <v>800902</v>
      </c>
      <c r="D1569">
        <v>12</v>
      </c>
      <c r="E1569">
        <v>24</v>
      </c>
      <c r="F1569">
        <v>100</v>
      </c>
      <c r="H1569">
        <v>0</v>
      </c>
      <c r="I1569">
        <v>44.5</v>
      </c>
      <c r="J1569">
        <v>-0.7</v>
      </c>
      <c r="K1569">
        <v>34</v>
      </c>
      <c r="L1569">
        <v>-0.9</v>
      </c>
      <c r="U1569" t="s">
        <v>1505</v>
      </c>
      <c r="V1569">
        <f t="shared" si="241"/>
        <v>800902</v>
      </c>
      <c r="W1569" t="str">
        <f t="shared" si="242"/>
        <v>St. Jerome School</v>
      </c>
      <c r="X1569" t="str">
        <f>VLOOKUP($C1569,$AJ$3:$AN$4906,3,FALSE)</f>
        <v>128 Woods St</v>
      </c>
      <c r="Y1569" t="str">
        <f>VLOOKUP($C1569,$AJ$3:$AN$4906,4,FALSE)</f>
        <v>Kirkland Lake</v>
      </c>
      <c r="Z1569" t="str">
        <f>VLOOKUP($C1569,$AJ$3:$AN$4906,5,FALSE)</f>
        <v>P2N2S4</v>
      </c>
      <c r="AA1569">
        <f t="shared" si="243"/>
        <v>44.5</v>
      </c>
      <c r="AB1569">
        <f t="shared" si="244"/>
        <v>-0.7</v>
      </c>
      <c r="AC1569">
        <f t="shared" si="245"/>
        <v>34</v>
      </c>
      <c r="AD1569">
        <f t="shared" si="246"/>
        <v>-0.9</v>
      </c>
      <c r="AE1569">
        <f t="shared" si="247"/>
        <v>0</v>
      </c>
      <c r="AF1569">
        <f t="shared" si="248"/>
        <v>0</v>
      </c>
      <c r="AG1569">
        <f t="shared" si="249"/>
        <v>0</v>
      </c>
      <c r="AH1569">
        <f t="shared" si="250"/>
        <v>0</v>
      </c>
      <c r="AJ1569" s="9">
        <v>772046</v>
      </c>
      <c r="AK1569" t="s">
        <v>7699</v>
      </c>
      <c r="AL1569" t="s">
        <v>7700</v>
      </c>
      <c r="AM1569" t="s">
        <v>7649</v>
      </c>
      <c r="AN1569" t="s">
        <v>7701</v>
      </c>
    </row>
    <row r="1570" spans="1:40" x14ac:dyDescent="0.3">
      <c r="A1570" t="s">
        <v>1505</v>
      </c>
      <c r="B1570" t="s">
        <v>521</v>
      </c>
      <c r="C1570" s="10">
        <v>815616</v>
      </c>
      <c r="D1570">
        <v>18</v>
      </c>
      <c r="E1570">
        <v>24</v>
      </c>
      <c r="F1570">
        <v>46</v>
      </c>
      <c r="G1570">
        <v>47</v>
      </c>
      <c r="H1570">
        <v>0</v>
      </c>
      <c r="I1570">
        <v>54.3</v>
      </c>
      <c r="J1570">
        <v>-0.2</v>
      </c>
      <c r="K1570">
        <v>50</v>
      </c>
      <c r="L1570">
        <v>0.2</v>
      </c>
      <c r="M1570">
        <v>61.7</v>
      </c>
      <c r="N1570">
        <v>-1.1000000000000001</v>
      </c>
      <c r="O1570">
        <v>21.3</v>
      </c>
      <c r="P1570">
        <v>-0.9</v>
      </c>
      <c r="U1570" t="s">
        <v>1505</v>
      </c>
      <c r="V1570">
        <f t="shared" si="241"/>
        <v>815616</v>
      </c>
      <c r="W1570" t="str">
        <f t="shared" si="242"/>
        <v>St. Joseph School</v>
      </c>
      <c r="X1570" t="str">
        <f>VLOOKUP($C1570,$AJ$3:$AN$4906,3,FALSE)</f>
        <v>207 Huot St.</v>
      </c>
      <c r="Y1570" t="str">
        <f>VLOOKUP($C1570,$AJ$3:$AN$4906,4,FALSE)</f>
        <v>South Porcupine</v>
      </c>
      <c r="Z1570" t="str">
        <f>VLOOKUP($C1570,$AJ$3:$AN$4906,5,FALSE)</f>
        <v>P0N1H0</v>
      </c>
      <c r="AA1570">
        <f t="shared" si="243"/>
        <v>54.3</v>
      </c>
      <c r="AB1570">
        <f t="shared" si="244"/>
        <v>-0.2</v>
      </c>
      <c r="AC1570">
        <f t="shared" si="245"/>
        <v>50</v>
      </c>
      <c r="AD1570">
        <f t="shared" si="246"/>
        <v>0.2</v>
      </c>
      <c r="AE1570">
        <f t="shared" si="247"/>
        <v>61.7</v>
      </c>
      <c r="AF1570">
        <f t="shared" si="248"/>
        <v>-1.1000000000000001</v>
      </c>
      <c r="AG1570">
        <f t="shared" si="249"/>
        <v>21.3</v>
      </c>
      <c r="AH1570">
        <f t="shared" si="250"/>
        <v>-0.9</v>
      </c>
      <c r="AJ1570" s="9">
        <v>772160</v>
      </c>
      <c r="AK1570" t="s">
        <v>7702</v>
      </c>
      <c r="AL1570" t="s">
        <v>7703</v>
      </c>
      <c r="AM1570" t="s">
        <v>4188</v>
      </c>
      <c r="AN1570" t="s">
        <v>7704</v>
      </c>
    </row>
    <row r="1571" spans="1:40" x14ac:dyDescent="0.3">
      <c r="A1571" t="s">
        <v>1505</v>
      </c>
      <c r="B1571" t="s">
        <v>159</v>
      </c>
      <c r="C1571" s="10">
        <v>840688</v>
      </c>
      <c r="D1571">
        <v>17</v>
      </c>
      <c r="E1571">
        <v>21</v>
      </c>
      <c r="F1571">
        <v>49</v>
      </c>
      <c r="G1571">
        <v>59</v>
      </c>
      <c r="H1571">
        <v>0</v>
      </c>
      <c r="I1571">
        <v>60.2</v>
      </c>
      <c r="J1571">
        <v>0.2</v>
      </c>
      <c r="K1571">
        <v>44.9</v>
      </c>
      <c r="L1571">
        <v>-0.4</v>
      </c>
      <c r="M1571">
        <v>66.099999999999994</v>
      </c>
      <c r="N1571">
        <v>-0.6</v>
      </c>
      <c r="O1571">
        <v>22</v>
      </c>
      <c r="P1571">
        <v>-0.8</v>
      </c>
      <c r="U1571" t="s">
        <v>1505</v>
      </c>
      <c r="V1571">
        <f t="shared" si="241"/>
        <v>840688</v>
      </c>
      <c r="W1571" t="str">
        <f t="shared" si="242"/>
        <v>St. Patrick School</v>
      </c>
      <c r="X1571" t="str">
        <f>VLOOKUP($C1571,$AJ$3:$AN$4906,3,FALSE)</f>
        <v>6 Cedar St</v>
      </c>
      <c r="Y1571" t="str">
        <f>VLOOKUP($C1571,$AJ$3:$AN$4906,4,FALSE)</f>
        <v>Kapuskasing</v>
      </c>
      <c r="Z1571" t="str">
        <f>VLOOKUP($C1571,$AJ$3:$AN$4906,5,FALSE)</f>
        <v>P5N2A8</v>
      </c>
      <c r="AA1571">
        <f t="shared" si="243"/>
        <v>60.2</v>
      </c>
      <c r="AB1571">
        <f t="shared" si="244"/>
        <v>0.2</v>
      </c>
      <c r="AC1571">
        <f t="shared" si="245"/>
        <v>44.9</v>
      </c>
      <c r="AD1571">
        <f t="shared" si="246"/>
        <v>-0.4</v>
      </c>
      <c r="AE1571">
        <f t="shared" si="247"/>
        <v>66.099999999999994</v>
      </c>
      <c r="AF1571">
        <f t="shared" si="248"/>
        <v>-0.6</v>
      </c>
      <c r="AG1571">
        <f t="shared" si="249"/>
        <v>22</v>
      </c>
      <c r="AH1571">
        <f t="shared" si="250"/>
        <v>-0.8</v>
      </c>
      <c r="AJ1571" s="9">
        <v>785865</v>
      </c>
      <c r="AK1571" t="s">
        <v>7705</v>
      </c>
      <c r="AL1571" t="s">
        <v>7706</v>
      </c>
      <c r="AM1571" t="s">
        <v>4188</v>
      </c>
      <c r="AN1571" t="s">
        <v>7707</v>
      </c>
    </row>
    <row r="1572" spans="1:40" x14ac:dyDescent="0.3">
      <c r="A1572" t="s">
        <v>1514</v>
      </c>
      <c r="B1572" t="s">
        <v>58</v>
      </c>
      <c r="C1572" s="10">
        <v>758000</v>
      </c>
      <c r="D1572">
        <v>15</v>
      </c>
      <c r="E1572">
        <v>24</v>
      </c>
      <c r="F1572">
        <v>79</v>
      </c>
      <c r="G1572">
        <v>103</v>
      </c>
      <c r="H1572">
        <v>0</v>
      </c>
      <c r="I1572">
        <v>54.4</v>
      </c>
      <c r="J1572">
        <v>0</v>
      </c>
      <c r="K1572">
        <v>48.1</v>
      </c>
      <c r="L1572">
        <v>0.3</v>
      </c>
      <c r="M1572">
        <v>74.8</v>
      </c>
      <c r="N1572">
        <v>0.4</v>
      </c>
      <c r="O1572">
        <v>30.1</v>
      </c>
      <c r="P1572">
        <v>-0.1</v>
      </c>
      <c r="U1572" t="s">
        <v>1514</v>
      </c>
      <c r="V1572">
        <f t="shared" si="241"/>
        <v>758000</v>
      </c>
      <c r="W1572" t="str">
        <f t="shared" si="242"/>
        <v>Sacred Heart Separate School</v>
      </c>
      <c r="X1572" t="str">
        <f>VLOOKUP($C1572,$AJ$3:$AN$4906,3,FALSE)</f>
        <v>41 8th St</v>
      </c>
      <c r="Y1572" t="str">
        <f>VLOOKUP($C1572,$AJ$3:$AN$4906,4,FALSE)</f>
        <v>Sioux Lookout</v>
      </c>
      <c r="Z1572" t="str">
        <f>VLOOKUP($C1572,$AJ$3:$AN$4906,5,FALSE)</f>
        <v>P8T1B7</v>
      </c>
      <c r="AA1572">
        <f t="shared" si="243"/>
        <v>54.4</v>
      </c>
      <c r="AB1572">
        <f t="shared" si="244"/>
        <v>0</v>
      </c>
      <c r="AC1572">
        <f t="shared" si="245"/>
        <v>48.1</v>
      </c>
      <c r="AD1572">
        <f t="shared" si="246"/>
        <v>0.3</v>
      </c>
      <c r="AE1572">
        <f t="shared" si="247"/>
        <v>74.8</v>
      </c>
      <c r="AF1572">
        <f t="shared" si="248"/>
        <v>0.4</v>
      </c>
      <c r="AG1572">
        <f t="shared" si="249"/>
        <v>30.1</v>
      </c>
      <c r="AH1572">
        <f t="shared" si="250"/>
        <v>-0.1</v>
      </c>
      <c r="AJ1572" s="9">
        <v>775681</v>
      </c>
      <c r="AK1572" t="s">
        <v>1477</v>
      </c>
      <c r="AL1572" t="s">
        <v>7708</v>
      </c>
      <c r="AM1572" t="s">
        <v>7709</v>
      </c>
      <c r="AN1572" t="s">
        <v>7710</v>
      </c>
    </row>
    <row r="1573" spans="1:40" x14ac:dyDescent="0.3">
      <c r="A1573" t="s">
        <v>1514</v>
      </c>
      <c r="B1573" t="s">
        <v>1515</v>
      </c>
      <c r="C1573" s="10">
        <v>813770</v>
      </c>
      <c r="D1573">
        <v>18</v>
      </c>
      <c r="E1573">
        <v>16</v>
      </c>
      <c r="F1573">
        <v>121</v>
      </c>
      <c r="G1573">
        <v>123</v>
      </c>
      <c r="H1573">
        <v>0</v>
      </c>
      <c r="I1573">
        <v>73.099999999999994</v>
      </c>
      <c r="J1573">
        <v>1</v>
      </c>
      <c r="K1573">
        <v>58.7</v>
      </c>
      <c r="L1573">
        <v>0.6</v>
      </c>
      <c r="M1573">
        <v>70.7</v>
      </c>
      <c r="N1573">
        <v>-0.4</v>
      </c>
      <c r="O1573">
        <v>25.2</v>
      </c>
      <c r="P1573">
        <v>-0.9</v>
      </c>
      <c r="U1573" t="s">
        <v>1514</v>
      </c>
      <c r="V1573">
        <f t="shared" si="241"/>
        <v>813770</v>
      </c>
      <c r="W1573" t="str">
        <f t="shared" si="242"/>
        <v>St Josephs Separate School</v>
      </c>
      <c r="X1573" t="str">
        <f>VLOOKUP($C1573,$AJ$3:$AN$4906,3,FALSE)</f>
        <v>185 Parkdale Rd</v>
      </c>
      <c r="Y1573" t="str">
        <f>VLOOKUP($C1573,$AJ$3:$AN$4906,4,FALSE)</f>
        <v>Dryden</v>
      </c>
      <c r="Z1573" t="str">
        <f>VLOOKUP($C1573,$AJ$3:$AN$4906,5,FALSE)</f>
        <v>P8N1S5</v>
      </c>
      <c r="AA1573">
        <f t="shared" si="243"/>
        <v>73.099999999999994</v>
      </c>
      <c r="AB1573">
        <f t="shared" si="244"/>
        <v>1</v>
      </c>
      <c r="AC1573">
        <f t="shared" si="245"/>
        <v>58.7</v>
      </c>
      <c r="AD1573">
        <f t="shared" si="246"/>
        <v>0.6</v>
      </c>
      <c r="AE1573">
        <f t="shared" si="247"/>
        <v>70.7</v>
      </c>
      <c r="AF1573">
        <f t="shared" si="248"/>
        <v>-0.4</v>
      </c>
      <c r="AG1573">
        <f t="shared" si="249"/>
        <v>25.2</v>
      </c>
      <c r="AH1573">
        <f t="shared" si="250"/>
        <v>-0.9</v>
      </c>
      <c r="AJ1573" s="9">
        <v>778028</v>
      </c>
      <c r="AK1573" t="s">
        <v>7260</v>
      </c>
      <c r="AL1573" t="s">
        <v>7711</v>
      </c>
      <c r="AM1573" t="s">
        <v>7709</v>
      </c>
      <c r="AN1573" t="s">
        <v>7712</v>
      </c>
    </row>
    <row r="1574" spans="1:40" x14ac:dyDescent="0.3">
      <c r="A1574" t="s">
        <v>1514</v>
      </c>
      <c r="B1574" t="s">
        <v>1516</v>
      </c>
      <c r="C1574" s="10">
        <v>734252</v>
      </c>
      <c r="D1574">
        <v>30</v>
      </c>
      <c r="E1574">
        <v>27</v>
      </c>
      <c r="F1574">
        <v>149</v>
      </c>
      <c r="G1574">
        <v>131</v>
      </c>
      <c r="H1574">
        <v>0</v>
      </c>
      <c r="I1574">
        <v>54</v>
      </c>
      <c r="J1574">
        <v>-0.4</v>
      </c>
      <c r="K1574">
        <v>52.3</v>
      </c>
      <c r="L1574">
        <v>0</v>
      </c>
      <c r="M1574">
        <v>69.5</v>
      </c>
      <c r="N1574">
        <v>-0.7</v>
      </c>
      <c r="O1574">
        <v>42.7</v>
      </c>
      <c r="P1574">
        <v>0.3</v>
      </c>
      <c r="U1574" t="s">
        <v>1514</v>
      </c>
      <c r="V1574">
        <f t="shared" si="241"/>
        <v>734252</v>
      </c>
      <c r="W1574" t="str">
        <f t="shared" si="242"/>
        <v>St Mary Separate School</v>
      </c>
      <c r="X1574" t="str">
        <f>VLOOKUP($C1574,$AJ$3:$AN$4906,3,FALSE)</f>
        <v>755 Flinders</v>
      </c>
      <c r="Y1574" t="str">
        <f>VLOOKUP($C1574,$AJ$3:$AN$4906,4,FALSE)</f>
        <v>Fort Frances</v>
      </c>
      <c r="Z1574" t="str">
        <f>VLOOKUP($C1574,$AJ$3:$AN$4906,5,FALSE)</f>
        <v>P9A3L2</v>
      </c>
      <c r="AA1574">
        <f t="shared" si="243"/>
        <v>54</v>
      </c>
      <c r="AB1574">
        <f t="shared" si="244"/>
        <v>-0.4</v>
      </c>
      <c r="AC1574">
        <f t="shared" si="245"/>
        <v>52.3</v>
      </c>
      <c r="AD1574">
        <f t="shared" si="246"/>
        <v>0</v>
      </c>
      <c r="AE1574">
        <f t="shared" si="247"/>
        <v>69.5</v>
      </c>
      <c r="AF1574">
        <f t="shared" si="248"/>
        <v>-0.7</v>
      </c>
      <c r="AG1574">
        <f t="shared" si="249"/>
        <v>42.7</v>
      </c>
      <c r="AH1574">
        <f t="shared" si="250"/>
        <v>0.3</v>
      </c>
      <c r="AJ1574" s="9">
        <v>838541</v>
      </c>
      <c r="AK1574" t="s">
        <v>7713</v>
      </c>
      <c r="AL1574" t="s">
        <v>7714</v>
      </c>
      <c r="AM1574" t="s">
        <v>4188</v>
      </c>
      <c r="AN1574" t="s">
        <v>7715</v>
      </c>
    </row>
    <row r="1575" spans="1:40" x14ac:dyDescent="0.3">
      <c r="A1575" t="s">
        <v>1517</v>
      </c>
      <c r="B1575" t="s">
        <v>1518</v>
      </c>
      <c r="C1575" s="10">
        <v>688193</v>
      </c>
      <c r="D1575">
        <v>35</v>
      </c>
      <c r="E1575">
        <v>37</v>
      </c>
      <c r="F1575">
        <v>61</v>
      </c>
      <c r="G1575">
        <v>82</v>
      </c>
      <c r="H1575">
        <v>0</v>
      </c>
      <c r="I1575">
        <v>41.8</v>
      </c>
      <c r="J1575">
        <v>-0.5</v>
      </c>
      <c r="K1575">
        <v>32.799999999999997</v>
      </c>
      <c r="L1575">
        <v>-0.5</v>
      </c>
      <c r="M1575">
        <v>62.8</v>
      </c>
      <c r="N1575">
        <v>-0.2</v>
      </c>
      <c r="O1575">
        <v>15.9</v>
      </c>
      <c r="P1575">
        <v>-1.3</v>
      </c>
      <c r="U1575" t="s">
        <v>1517</v>
      </c>
      <c r="V1575">
        <f t="shared" si="241"/>
        <v>688193</v>
      </c>
      <c r="W1575" t="str">
        <f t="shared" si="242"/>
        <v>Assumption Catholic Elementary School</v>
      </c>
      <c r="X1575" t="str">
        <f>VLOOKUP($C1575,$AJ$3:$AN$4906,3,FALSE)</f>
        <v>236 Levis Ave</v>
      </c>
      <c r="Y1575" t="str">
        <f>VLOOKUP($C1575,$AJ$3:$AN$4906,4,FALSE)</f>
        <v>Vanier</v>
      </c>
      <c r="Z1575" t="str">
        <f>VLOOKUP($C1575,$AJ$3:$AN$4906,5,FALSE)</f>
        <v>K1L6H8</v>
      </c>
      <c r="AA1575">
        <f t="shared" si="243"/>
        <v>41.8</v>
      </c>
      <c r="AB1575">
        <f t="shared" si="244"/>
        <v>-0.5</v>
      </c>
      <c r="AC1575">
        <f t="shared" si="245"/>
        <v>32.799999999999997</v>
      </c>
      <c r="AD1575">
        <f t="shared" si="246"/>
        <v>-0.5</v>
      </c>
      <c r="AE1575">
        <f t="shared" si="247"/>
        <v>62.8</v>
      </c>
      <c r="AF1575">
        <f t="shared" si="248"/>
        <v>-0.2</v>
      </c>
      <c r="AG1575">
        <f t="shared" si="249"/>
        <v>15.9</v>
      </c>
      <c r="AH1575">
        <f t="shared" si="250"/>
        <v>-1.3</v>
      </c>
      <c r="AJ1575" s="9">
        <v>784400</v>
      </c>
      <c r="AK1575" t="s">
        <v>7716</v>
      </c>
      <c r="AL1575" t="s">
        <v>7717</v>
      </c>
      <c r="AM1575" t="s">
        <v>7677</v>
      </c>
      <c r="AN1575" t="s">
        <v>7718</v>
      </c>
    </row>
    <row r="1576" spans="1:40" x14ac:dyDescent="0.3">
      <c r="A1576" t="s">
        <v>1517</v>
      </c>
      <c r="B1576" t="s">
        <v>1519</v>
      </c>
      <c r="C1576" s="10">
        <v>695963</v>
      </c>
      <c r="D1576">
        <v>62</v>
      </c>
      <c r="E1576">
        <v>19</v>
      </c>
      <c r="F1576">
        <v>71</v>
      </c>
      <c r="G1576">
        <v>94</v>
      </c>
      <c r="H1576">
        <v>0</v>
      </c>
      <c r="I1576">
        <v>84.5</v>
      </c>
      <c r="J1576">
        <v>1</v>
      </c>
      <c r="K1576">
        <v>77.5</v>
      </c>
      <c r="L1576">
        <v>1</v>
      </c>
      <c r="M1576">
        <v>90.4</v>
      </c>
      <c r="N1576">
        <v>0.5</v>
      </c>
      <c r="O1576">
        <v>62.8</v>
      </c>
      <c r="P1576">
        <v>0.5</v>
      </c>
      <c r="U1576" t="s">
        <v>1517</v>
      </c>
      <c r="V1576">
        <f t="shared" si="241"/>
        <v>695963</v>
      </c>
      <c r="W1576" t="str">
        <f t="shared" si="242"/>
        <v>Chapel Hill Catholic Elementary School</v>
      </c>
      <c r="X1576" t="str">
        <f>VLOOKUP($C1576,$AJ$3:$AN$4906,3,FALSE)</f>
        <v>1534 Forest Valley Dr</v>
      </c>
      <c r="Y1576" t="str">
        <f>VLOOKUP($C1576,$AJ$3:$AN$4906,4,FALSE)</f>
        <v>Orleans</v>
      </c>
      <c r="Z1576" t="str">
        <f>VLOOKUP($C1576,$AJ$3:$AN$4906,5,FALSE)</f>
        <v>K1C6G9</v>
      </c>
      <c r="AA1576">
        <f t="shared" si="243"/>
        <v>84.5</v>
      </c>
      <c r="AB1576">
        <f t="shared" si="244"/>
        <v>1</v>
      </c>
      <c r="AC1576">
        <f t="shared" si="245"/>
        <v>77.5</v>
      </c>
      <c r="AD1576">
        <f t="shared" si="246"/>
        <v>1</v>
      </c>
      <c r="AE1576">
        <f t="shared" si="247"/>
        <v>90.4</v>
      </c>
      <c r="AF1576">
        <f t="shared" si="248"/>
        <v>0.5</v>
      </c>
      <c r="AG1576">
        <f t="shared" si="249"/>
        <v>62.8</v>
      </c>
      <c r="AH1576">
        <f t="shared" si="250"/>
        <v>0.5</v>
      </c>
      <c r="AJ1576" s="9">
        <v>786152</v>
      </c>
      <c r="AK1576" t="s">
        <v>7719</v>
      </c>
      <c r="AL1576" t="s">
        <v>7720</v>
      </c>
      <c r="AM1576" t="s">
        <v>4188</v>
      </c>
      <c r="AN1576" t="s">
        <v>7721</v>
      </c>
    </row>
    <row r="1577" spans="1:40" x14ac:dyDescent="0.3">
      <c r="A1577" t="s">
        <v>1517</v>
      </c>
      <c r="B1577" t="s">
        <v>1520</v>
      </c>
      <c r="C1577" s="10">
        <v>699241</v>
      </c>
      <c r="D1577">
        <v>58</v>
      </c>
      <c r="E1577">
        <v>19</v>
      </c>
      <c r="F1577">
        <v>90</v>
      </c>
      <c r="G1577">
        <v>122</v>
      </c>
      <c r="H1577">
        <v>0</v>
      </c>
      <c r="I1577">
        <v>86.7</v>
      </c>
      <c r="J1577">
        <v>1.1000000000000001</v>
      </c>
      <c r="K1577">
        <v>74.400000000000006</v>
      </c>
      <c r="L1577">
        <v>0.7</v>
      </c>
      <c r="M1577">
        <v>91</v>
      </c>
      <c r="N1577">
        <v>0.5</v>
      </c>
      <c r="O1577">
        <v>70.5</v>
      </c>
      <c r="P1577">
        <v>1.1000000000000001</v>
      </c>
      <c r="U1577" t="s">
        <v>1517</v>
      </c>
      <c r="V1577">
        <f t="shared" si="241"/>
        <v>699241</v>
      </c>
      <c r="W1577" t="str">
        <f t="shared" si="242"/>
        <v>Convent Glen Catholic Elementary School</v>
      </c>
      <c r="X1577" t="str">
        <f>VLOOKUP($C1577,$AJ$3:$AN$4906,3,FALSE)</f>
        <v>6212 Jeanne d'Arc Blvd</v>
      </c>
      <c r="Y1577" t="str">
        <f>VLOOKUP($C1577,$AJ$3:$AN$4906,4,FALSE)</f>
        <v>Orleans</v>
      </c>
      <c r="Z1577" t="str">
        <f>VLOOKUP($C1577,$AJ$3:$AN$4906,5,FALSE)</f>
        <v>K1C2M4</v>
      </c>
      <c r="AA1577">
        <f t="shared" si="243"/>
        <v>86.7</v>
      </c>
      <c r="AB1577">
        <f t="shared" si="244"/>
        <v>1.1000000000000001</v>
      </c>
      <c r="AC1577">
        <f t="shared" si="245"/>
        <v>74.400000000000006</v>
      </c>
      <c r="AD1577">
        <f t="shared" si="246"/>
        <v>0.7</v>
      </c>
      <c r="AE1577">
        <f t="shared" si="247"/>
        <v>91</v>
      </c>
      <c r="AF1577">
        <f t="shared" si="248"/>
        <v>0.5</v>
      </c>
      <c r="AG1577">
        <f t="shared" si="249"/>
        <v>70.5</v>
      </c>
      <c r="AH1577">
        <f t="shared" si="250"/>
        <v>1.1000000000000001</v>
      </c>
      <c r="AJ1577" s="9">
        <v>789720</v>
      </c>
      <c r="AK1577" t="s">
        <v>7722</v>
      </c>
      <c r="AL1577" t="s">
        <v>7723</v>
      </c>
      <c r="AM1577" t="s">
        <v>4188</v>
      </c>
      <c r="AN1577" t="s">
        <v>7724</v>
      </c>
    </row>
    <row r="1578" spans="1:40" x14ac:dyDescent="0.3">
      <c r="A1578" t="s">
        <v>1517</v>
      </c>
      <c r="B1578" t="s">
        <v>1521</v>
      </c>
      <c r="C1578" s="10">
        <v>699896</v>
      </c>
      <c r="D1578">
        <v>67</v>
      </c>
      <c r="E1578">
        <v>20</v>
      </c>
      <c r="F1578">
        <v>79</v>
      </c>
      <c r="G1578">
        <v>114</v>
      </c>
      <c r="H1578">
        <v>0</v>
      </c>
      <c r="I1578">
        <v>65.2</v>
      </c>
      <c r="J1578">
        <v>-0.3</v>
      </c>
      <c r="K1578">
        <v>46.8</v>
      </c>
      <c r="L1578">
        <v>-1.5</v>
      </c>
      <c r="M1578">
        <v>81.099999999999994</v>
      </c>
      <c r="N1578">
        <v>-0.2</v>
      </c>
      <c r="O1578">
        <v>41.2</v>
      </c>
      <c r="P1578">
        <v>-1.1000000000000001</v>
      </c>
      <c r="U1578" t="s">
        <v>1517</v>
      </c>
      <c r="V1578">
        <f t="shared" si="241"/>
        <v>699896</v>
      </c>
      <c r="W1578" t="str">
        <f t="shared" si="242"/>
        <v>Corpus Christi Catholic Elementary School</v>
      </c>
      <c r="X1578" t="str">
        <f>VLOOKUP($C1578,$AJ$3:$AN$4906,3,FALSE)</f>
        <v>798 Lyon Street South St</v>
      </c>
      <c r="Y1578" t="str">
        <f>VLOOKUP($C1578,$AJ$3:$AN$4906,4,FALSE)</f>
        <v>Ottawa</v>
      </c>
      <c r="Z1578" t="str">
        <f>VLOOKUP($C1578,$AJ$3:$AN$4906,5,FALSE)</f>
        <v>K1S5H5</v>
      </c>
      <c r="AA1578">
        <f t="shared" si="243"/>
        <v>65.2</v>
      </c>
      <c r="AB1578">
        <f t="shared" si="244"/>
        <v>-0.3</v>
      </c>
      <c r="AC1578">
        <f t="shared" si="245"/>
        <v>46.8</v>
      </c>
      <c r="AD1578">
        <f t="shared" si="246"/>
        <v>-1.5</v>
      </c>
      <c r="AE1578">
        <f t="shared" si="247"/>
        <v>81.099999999999994</v>
      </c>
      <c r="AF1578">
        <f t="shared" si="248"/>
        <v>-0.2</v>
      </c>
      <c r="AG1578">
        <f t="shared" si="249"/>
        <v>41.2</v>
      </c>
      <c r="AH1578">
        <f t="shared" si="250"/>
        <v>-1.1000000000000001</v>
      </c>
      <c r="AJ1578" s="9">
        <v>792217</v>
      </c>
      <c r="AK1578" t="s">
        <v>7725</v>
      </c>
      <c r="AL1578" t="s">
        <v>7726</v>
      </c>
      <c r="AM1578" t="s">
        <v>7677</v>
      </c>
      <c r="AN1578" t="s">
        <v>7727</v>
      </c>
    </row>
    <row r="1579" spans="1:40" x14ac:dyDescent="0.3">
      <c r="A1579" t="s">
        <v>1517</v>
      </c>
      <c r="B1579" t="s">
        <v>1522</v>
      </c>
      <c r="C1579" s="10">
        <v>700193</v>
      </c>
      <c r="D1579">
        <v>47</v>
      </c>
      <c r="E1579">
        <v>20</v>
      </c>
      <c r="F1579">
        <v>85</v>
      </c>
      <c r="G1579">
        <v>72</v>
      </c>
      <c r="H1579">
        <v>0</v>
      </c>
      <c r="I1579">
        <v>68.8</v>
      </c>
      <c r="J1579">
        <v>0.1</v>
      </c>
      <c r="K1579">
        <v>57.6</v>
      </c>
      <c r="L1579">
        <v>-0.3</v>
      </c>
      <c r="M1579">
        <v>80.599999999999994</v>
      </c>
      <c r="N1579">
        <v>-0.2</v>
      </c>
      <c r="O1579">
        <v>45.8</v>
      </c>
      <c r="P1579">
        <v>-0.2</v>
      </c>
      <c r="U1579" t="s">
        <v>1517</v>
      </c>
      <c r="V1579">
        <f t="shared" si="241"/>
        <v>700193</v>
      </c>
      <c r="W1579" t="str">
        <f t="shared" si="242"/>
        <v>Divine Infant Catholic Elementary School</v>
      </c>
      <c r="X1579" t="str">
        <f>VLOOKUP($C1579,$AJ$3:$AN$4906,3,FALSE)</f>
        <v>8100 Jeanne d'Arc Blvd</v>
      </c>
      <c r="Y1579" t="str">
        <f>VLOOKUP($C1579,$AJ$3:$AN$4906,4,FALSE)</f>
        <v>Orleans</v>
      </c>
      <c r="Z1579" t="str">
        <f>VLOOKUP($C1579,$AJ$3:$AN$4906,5,FALSE)</f>
        <v>K1E2E1</v>
      </c>
      <c r="AA1579">
        <f t="shared" si="243"/>
        <v>68.8</v>
      </c>
      <c r="AB1579">
        <f t="shared" si="244"/>
        <v>0.1</v>
      </c>
      <c r="AC1579">
        <f t="shared" si="245"/>
        <v>57.6</v>
      </c>
      <c r="AD1579">
        <f t="shared" si="246"/>
        <v>-0.3</v>
      </c>
      <c r="AE1579">
        <f t="shared" si="247"/>
        <v>80.599999999999994</v>
      </c>
      <c r="AF1579">
        <f t="shared" si="248"/>
        <v>-0.2</v>
      </c>
      <c r="AG1579">
        <f t="shared" si="249"/>
        <v>45.8</v>
      </c>
      <c r="AH1579">
        <f t="shared" si="250"/>
        <v>-0.2</v>
      </c>
      <c r="AJ1579" s="9">
        <v>825892</v>
      </c>
      <c r="AK1579" t="s">
        <v>165</v>
      </c>
      <c r="AL1579" t="s">
        <v>7728</v>
      </c>
      <c r="AM1579" t="s">
        <v>7677</v>
      </c>
      <c r="AN1579" t="s">
        <v>7729</v>
      </c>
    </row>
    <row r="1580" spans="1:40" x14ac:dyDescent="0.3">
      <c r="A1580" t="s">
        <v>1517</v>
      </c>
      <c r="B1580" t="s">
        <v>1523</v>
      </c>
      <c r="C1580" s="10">
        <v>691100</v>
      </c>
      <c r="D1580">
        <v>26</v>
      </c>
      <c r="E1580">
        <v>48</v>
      </c>
      <c r="F1580">
        <v>59</v>
      </c>
      <c r="G1580">
        <v>61</v>
      </c>
      <c r="H1580">
        <v>0</v>
      </c>
      <c r="I1580">
        <v>52.5</v>
      </c>
      <c r="J1580">
        <v>0.8</v>
      </c>
      <c r="K1580">
        <v>50.8</v>
      </c>
      <c r="L1580">
        <v>1.6</v>
      </c>
      <c r="M1580">
        <v>78.7</v>
      </c>
      <c r="N1580">
        <v>1.9</v>
      </c>
      <c r="O1580">
        <v>41</v>
      </c>
      <c r="P1580">
        <v>1.2</v>
      </c>
      <c r="U1580" t="s">
        <v>1517</v>
      </c>
      <c r="V1580">
        <f t="shared" si="241"/>
        <v>691100</v>
      </c>
      <c r="W1580" t="str">
        <f t="shared" si="242"/>
        <v>Dr F J McDonald Catholic Elementary School</v>
      </c>
      <c r="X1580" t="str">
        <f>VLOOKUP($C1580,$AJ$3:$AN$4906,3,FALSE)</f>
        <v>2860 Ahearn Ave</v>
      </c>
      <c r="Y1580" t="str">
        <f>VLOOKUP($C1580,$AJ$3:$AN$4906,4,FALSE)</f>
        <v>Ottawa</v>
      </c>
      <c r="Z1580" t="str">
        <f>VLOOKUP($C1580,$AJ$3:$AN$4906,5,FALSE)</f>
        <v>K2B6Z9</v>
      </c>
      <c r="AA1580">
        <f t="shared" si="243"/>
        <v>52.5</v>
      </c>
      <c r="AB1580">
        <f t="shared" si="244"/>
        <v>0.8</v>
      </c>
      <c r="AC1580">
        <f t="shared" si="245"/>
        <v>50.8</v>
      </c>
      <c r="AD1580">
        <f t="shared" si="246"/>
        <v>1.6</v>
      </c>
      <c r="AE1580">
        <f t="shared" si="247"/>
        <v>78.7</v>
      </c>
      <c r="AF1580">
        <f t="shared" si="248"/>
        <v>1.9</v>
      </c>
      <c r="AG1580">
        <f t="shared" si="249"/>
        <v>41</v>
      </c>
      <c r="AH1580">
        <f t="shared" si="250"/>
        <v>1.2</v>
      </c>
      <c r="AJ1580" s="9">
        <v>799530</v>
      </c>
      <c r="AK1580" t="s">
        <v>7730</v>
      </c>
      <c r="AL1580" t="s">
        <v>7731</v>
      </c>
      <c r="AM1580" t="s">
        <v>7677</v>
      </c>
      <c r="AN1580" t="s">
        <v>7732</v>
      </c>
    </row>
    <row r="1581" spans="1:40" x14ac:dyDescent="0.3">
      <c r="A1581" t="s">
        <v>1517</v>
      </c>
      <c r="B1581" t="s">
        <v>1524</v>
      </c>
      <c r="C1581" s="10">
        <v>724530</v>
      </c>
      <c r="D1581">
        <v>72</v>
      </c>
      <c r="E1581">
        <v>20</v>
      </c>
      <c r="F1581">
        <v>130</v>
      </c>
      <c r="G1581">
        <v>132</v>
      </c>
      <c r="H1581">
        <v>0</v>
      </c>
      <c r="I1581">
        <v>71.5</v>
      </c>
      <c r="J1581">
        <v>0</v>
      </c>
      <c r="K1581">
        <v>60.8</v>
      </c>
      <c r="L1581">
        <v>-0.5</v>
      </c>
      <c r="M1581">
        <v>84.8</v>
      </c>
      <c r="N1581">
        <v>-0.2</v>
      </c>
      <c r="O1581">
        <v>68.2</v>
      </c>
      <c r="P1581">
        <v>0.6</v>
      </c>
      <c r="U1581" t="s">
        <v>1517</v>
      </c>
      <c r="V1581">
        <f t="shared" si="241"/>
        <v>724530</v>
      </c>
      <c r="W1581" t="str">
        <f t="shared" si="242"/>
        <v>Georges Vanier Catholic Elementary School</v>
      </c>
      <c r="X1581" t="str">
        <f>VLOOKUP($C1581,$AJ$3:$AN$4906,3,FALSE)</f>
        <v>40 Varley Dr</v>
      </c>
      <c r="Y1581" t="str">
        <f>VLOOKUP($C1581,$AJ$3:$AN$4906,4,FALSE)</f>
        <v>Kanata</v>
      </c>
      <c r="Z1581" t="str">
        <f>VLOOKUP($C1581,$AJ$3:$AN$4906,5,FALSE)</f>
        <v>K2K1G5</v>
      </c>
      <c r="AA1581">
        <f t="shared" si="243"/>
        <v>71.5</v>
      </c>
      <c r="AB1581">
        <f t="shared" si="244"/>
        <v>0</v>
      </c>
      <c r="AC1581">
        <f t="shared" si="245"/>
        <v>60.8</v>
      </c>
      <c r="AD1581">
        <f t="shared" si="246"/>
        <v>-0.5</v>
      </c>
      <c r="AE1581">
        <f t="shared" si="247"/>
        <v>84.8</v>
      </c>
      <c r="AF1581">
        <f t="shared" si="248"/>
        <v>-0.2</v>
      </c>
      <c r="AG1581">
        <f t="shared" si="249"/>
        <v>68.2</v>
      </c>
      <c r="AH1581">
        <f t="shared" si="250"/>
        <v>0.6</v>
      </c>
      <c r="AJ1581" s="9">
        <v>800430</v>
      </c>
      <c r="AK1581" t="s">
        <v>7733</v>
      </c>
      <c r="AL1581" t="s">
        <v>7734</v>
      </c>
      <c r="AM1581" t="s">
        <v>4188</v>
      </c>
      <c r="AN1581" t="s">
        <v>7735</v>
      </c>
    </row>
    <row r="1582" spans="1:40" x14ac:dyDescent="0.3">
      <c r="A1582" t="s">
        <v>1517</v>
      </c>
      <c r="B1582" t="s">
        <v>1525</v>
      </c>
      <c r="C1582" s="10">
        <v>689971</v>
      </c>
      <c r="D1582">
        <v>50</v>
      </c>
      <c r="E1582">
        <v>31</v>
      </c>
      <c r="F1582">
        <v>115</v>
      </c>
      <c r="G1582">
        <v>113</v>
      </c>
      <c r="H1582">
        <v>0</v>
      </c>
      <c r="I1582">
        <v>61.3</v>
      </c>
      <c r="J1582">
        <v>-0.1</v>
      </c>
      <c r="K1582">
        <v>47</v>
      </c>
      <c r="L1582">
        <v>-0.7</v>
      </c>
      <c r="M1582">
        <v>74.8</v>
      </c>
      <c r="N1582">
        <v>-0.4</v>
      </c>
      <c r="O1582">
        <v>34.5</v>
      </c>
      <c r="P1582">
        <v>-0.9</v>
      </c>
      <c r="U1582" t="s">
        <v>1517</v>
      </c>
      <c r="V1582">
        <f t="shared" si="241"/>
        <v>689971</v>
      </c>
      <c r="W1582" t="str">
        <f t="shared" si="242"/>
        <v>Good Shepherd Elementary School</v>
      </c>
      <c r="X1582" t="str">
        <f>VLOOKUP($C1582,$AJ$3:$AN$4906,3,FALSE)</f>
        <v>101 Bearbrook Rd</v>
      </c>
      <c r="Y1582" t="str">
        <f>VLOOKUP($C1582,$AJ$3:$AN$4906,4,FALSE)</f>
        <v>Gloucester</v>
      </c>
      <c r="Z1582" t="str">
        <f>VLOOKUP($C1582,$AJ$3:$AN$4906,5,FALSE)</f>
        <v>K1B3H5</v>
      </c>
      <c r="AA1582">
        <f t="shared" si="243"/>
        <v>61.3</v>
      </c>
      <c r="AB1582">
        <f t="shared" si="244"/>
        <v>-0.1</v>
      </c>
      <c r="AC1582">
        <f t="shared" si="245"/>
        <v>47</v>
      </c>
      <c r="AD1582">
        <f t="shared" si="246"/>
        <v>-0.7</v>
      </c>
      <c r="AE1582">
        <f t="shared" si="247"/>
        <v>74.8</v>
      </c>
      <c r="AF1582">
        <f t="shared" si="248"/>
        <v>-0.4</v>
      </c>
      <c r="AG1582">
        <f t="shared" si="249"/>
        <v>34.5</v>
      </c>
      <c r="AH1582">
        <f t="shared" si="250"/>
        <v>-0.9</v>
      </c>
      <c r="AJ1582" s="9">
        <v>770965</v>
      </c>
      <c r="AK1582" t="s">
        <v>7736</v>
      </c>
      <c r="AL1582" t="s">
        <v>7737</v>
      </c>
      <c r="AM1582" t="s">
        <v>7649</v>
      </c>
      <c r="AN1582" t="s">
        <v>7738</v>
      </c>
    </row>
    <row r="1583" spans="1:40" x14ac:dyDescent="0.3">
      <c r="A1583" t="s">
        <v>1517</v>
      </c>
      <c r="B1583" t="s">
        <v>1526</v>
      </c>
      <c r="C1583" s="10">
        <v>760013</v>
      </c>
      <c r="D1583">
        <v>71</v>
      </c>
      <c r="E1583">
        <v>11</v>
      </c>
      <c r="F1583">
        <v>315</v>
      </c>
      <c r="G1583">
        <v>333</v>
      </c>
      <c r="H1583">
        <v>0</v>
      </c>
      <c r="I1583">
        <v>80</v>
      </c>
      <c r="J1583">
        <v>0.2</v>
      </c>
      <c r="K1583">
        <v>77.099999999999994</v>
      </c>
      <c r="L1583">
        <v>0.3</v>
      </c>
      <c r="M1583">
        <v>92.5</v>
      </c>
      <c r="N1583">
        <v>0.3</v>
      </c>
      <c r="O1583">
        <v>64.599999999999994</v>
      </c>
      <c r="P1583">
        <v>0.2</v>
      </c>
      <c r="U1583" t="s">
        <v>1517</v>
      </c>
      <c r="V1583">
        <f t="shared" si="241"/>
        <v>760013</v>
      </c>
      <c r="W1583" t="str">
        <f t="shared" si="242"/>
        <v>Guardian Angels Elementary School</v>
      </c>
      <c r="X1583" t="str">
        <f>VLOOKUP($C1583,$AJ$3:$AN$4906,3,FALSE)</f>
        <v>4 Baywood Dr</v>
      </c>
      <c r="Y1583" t="str">
        <f>VLOOKUP($C1583,$AJ$3:$AN$4906,4,FALSE)</f>
        <v>Stittsville</v>
      </c>
      <c r="Z1583" t="str">
        <f>VLOOKUP($C1583,$AJ$3:$AN$4906,5,FALSE)</f>
        <v>K2S1K5</v>
      </c>
      <c r="AA1583">
        <f t="shared" si="243"/>
        <v>80</v>
      </c>
      <c r="AB1583">
        <f t="shared" si="244"/>
        <v>0.2</v>
      </c>
      <c r="AC1583">
        <f t="shared" si="245"/>
        <v>77.099999999999994</v>
      </c>
      <c r="AD1583">
        <f t="shared" si="246"/>
        <v>0.3</v>
      </c>
      <c r="AE1583">
        <f t="shared" si="247"/>
        <v>92.5</v>
      </c>
      <c r="AF1583">
        <f t="shared" si="248"/>
        <v>0.3</v>
      </c>
      <c r="AG1583">
        <f t="shared" si="249"/>
        <v>64.599999999999994</v>
      </c>
      <c r="AH1583">
        <f t="shared" si="250"/>
        <v>0.2</v>
      </c>
      <c r="AJ1583" s="9">
        <v>694134</v>
      </c>
      <c r="AK1583" t="s">
        <v>7739</v>
      </c>
      <c r="AL1583" t="s">
        <v>7740</v>
      </c>
      <c r="AM1583" t="s">
        <v>7677</v>
      </c>
      <c r="AN1583" t="s">
        <v>7741</v>
      </c>
    </row>
    <row r="1584" spans="1:40" x14ac:dyDescent="0.3">
      <c r="A1584" t="s">
        <v>1517</v>
      </c>
      <c r="B1584" t="s">
        <v>1527</v>
      </c>
      <c r="C1584" s="10">
        <v>864609</v>
      </c>
      <c r="D1584">
        <v>62</v>
      </c>
      <c r="E1584">
        <v>17</v>
      </c>
      <c r="F1584">
        <v>75</v>
      </c>
      <c r="G1584">
        <v>87</v>
      </c>
      <c r="H1584">
        <v>0</v>
      </c>
      <c r="I1584">
        <v>69.3</v>
      </c>
      <c r="J1584">
        <v>0.1</v>
      </c>
      <c r="K1584">
        <v>62.7</v>
      </c>
      <c r="L1584">
        <v>-0.1</v>
      </c>
      <c r="M1584">
        <v>82.2</v>
      </c>
      <c r="N1584">
        <v>-0.1</v>
      </c>
      <c r="O1584">
        <v>39.1</v>
      </c>
      <c r="P1584">
        <v>-1.3</v>
      </c>
      <c r="U1584" t="s">
        <v>1517</v>
      </c>
      <c r="V1584">
        <f t="shared" si="241"/>
        <v>864609</v>
      </c>
      <c r="W1584" t="str">
        <f t="shared" si="242"/>
        <v>Holy Cross Elementary School</v>
      </c>
      <c r="X1584" t="str">
        <f>VLOOKUP($C1584,$AJ$3:$AN$4906,3,FALSE)</f>
        <v>2820 Springland Dr</v>
      </c>
      <c r="Y1584" t="str">
        <f>VLOOKUP($C1584,$AJ$3:$AN$4906,4,FALSE)</f>
        <v>Ottawa</v>
      </c>
      <c r="Z1584" t="str">
        <f>VLOOKUP($C1584,$AJ$3:$AN$4906,5,FALSE)</f>
        <v>K1V6M4</v>
      </c>
      <c r="AA1584">
        <f t="shared" si="243"/>
        <v>69.3</v>
      </c>
      <c r="AB1584">
        <f t="shared" si="244"/>
        <v>0.1</v>
      </c>
      <c r="AC1584">
        <f t="shared" si="245"/>
        <v>62.7</v>
      </c>
      <c r="AD1584">
        <f t="shared" si="246"/>
        <v>-0.1</v>
      </c>
      <c r="AE1584">
        <f t="shared" si="247"/>
        <v>82.2</v>
      </c>
      <c r="AF1584">
        <f t="shared" si="248"/>
        <v>-0.1</v>
      </c>
      <c r="AG1584">
        <f t="shared" si="249"/>
        <v>39.1</v>
      </c>
      <c r="AH1584">
        <f t="shared" si="250"/>
        <v>-1.3</v>
      </c>
      <c r="AJ1584" s="9">
        <v>751553</v>
      </c>
      <c r="AK1584" t="s">
        <v>1898</v>
      </c>
      <c r="AL1584" t="s">
        <v>7742</v>
      </c>
      <c r="AM1584" t="s">
        <v>4188</v>
      </c>
      <c r="AN1584" t="s">
        <v>7743</v>
      </c>
    </row>
    <row r="1585" spans="1:40" x14ac:dyDescent="0.3">
      <c r="A1585" t="s">
        <v>1517</v>
      </c>
      <c r="B1585" t="s">
        <v>167</v>
      </c>
      <c r="C1585" s="10">
        <v>741485</v>
      </c>
      <c r="D1585">
        <v>45</v>
      </c>
      <c r="E1585">
        <v>26</v>
      </c>
      <c r="F1585">
        <v>131</v>
      </c>
      <c r="G1585">
        <v>135</v>
      </c>
      <c r="H1585">
        <v>0</v>
      </c>
      <c r="I1585">
        <v>56.1</v>
      </c>
      <c r="J1585">
        <v>-0.3</v>
      </c>
      <c r="K1585">
        <v>44.3</v>
      </c>
      <c r="L1585">
        <v>-0.7</v>
      </c>
      <c r="M1585">
        <v>73.7</v>
      </c>
      <c r="N1585">
        <v>-0.2</v>
      </c>
      <c r="O1585">
        <v>36.299999999999997</v>
      </c>
      <c r="P1585">
        <v>-0.6</v>
      </c>
      <c r="U1585" t="s">
        <v>1517</v>
      </c>
      <c r="V1585">
        <f t="shared" si="241"/>
        <v>741485</v>
      </c>
      <c r="W1585" t="str">
        <f t="shared" si="242"/>
        <v>Holy Family Elementary School</v>
      </c>
      <c r="X1585" t="str">
        <f>VLOOKUP($C1585,$AJ$3:$AN$4906,3,FALSE)</f>
        <v>245 Owl Dr</v>
      </c>
      <c r="Y1585" t="str">
        <f>VLOOKUP($C1585,$AJ$3:$AN$4906,4,FALSE)</f>
        <v>Ottawa</v>
      </c>
      <c r="Z1585" t="str">
        <f>VLOOKUP($C1585,$AJ$3:$AN$4906,5,FALSE)</f>
        <v>K1V9K3</v>
      </c>
      <c r="AA1585">
        <f t="shared" si="243"/>
        <v>56.1</v>
      </c>
      <c r="AB1585">
        <f t="shared" si="244"/>
        <v>-0.3</v>
      </c>
      <c r="AC1585">
        <f t="shared" si="245"/>
        <v>44.3</v>
      </c>
      <c r="AD1585">
        <f t="shared" si="246"/>
        <v>-0.7</v>
      </c>
      <c r="AE1585">
        <f t="shared" si="247"/>
        <v>73.7</v>
      </c>
      <c r="AF1585">
        <f t="shared" si="248"/>
        <v>-0.2</v>
      </c>
      <c r="AG1585">
        <f t="shared" si="249"/>
        <v>36.299999999999997</v>
      </c>
      <c r="AH1585">
        <f t="shared" si="250"/>
        <v>-0.6</v>
      </c>
      <c r="AJ1585" s="9">
        <v>804673</v>
      </c>
      <c r="AK1585" t="s">
        <v>7744</v>
      </c>
      <c r="AL1585" t="s">
        <v>7745</v>
      </c>
      <c r="AM1585" t="s">
        <v>4188</v>
      </c>
      <c r="AN1585" t="s">
        <v>7746</v>
      </c>
    </row>
    <row r="1586" spans="1:40" x14ac:dyDescent="0.3">
      <c r="A1586" t="s">
        <v>1517</v>
      </c>
      <c r="B1586" t="s">
        <v>1528</v>
      </c>
      <c r="C1586" s="10">
        <v>711497</v>
      </c>
      <c r="D1586">
        <v>56</v>
      </c>
      <c r="E1586">
        <v>19</v>
      </c>
      <c r="F1586">
        <v>179</v>
      </c>
      <c r="G1586">
        <v>186</v>
      </c>
      <c r="H1586">
        <v>0</v>
      </c>
      <c r="I1586">
        <v>53.9</v>
      </c>
      <c r="J1586">
        <v>-1.1000000000000001</v>
      </c>
      <c r="K1586">
        <v>51.4</v>
      </c>
      <c r="L1586">
        <v>-1</v>
      </c>
      <c r="M1586">
        <v>83.1</v>
      </c>
      <c r="N1586">
        <v>-0.1</v>
      </c>
      <c r="O1586">
        <v>52.7</v>
      </c>
      <c r="P1586">
        <v>0</v>
      </c>
      <c r="U1586" t="s">
        <v>1517</v>
      </c>
      <c r="V1586">
        <f t="shared" si="241"/>
        <v>711497</v>
      </c>
      <c r="W1586" t="str">
        <f t="shared" si="242"/>
        <v>Holy Redeemer Elementary School</v>
      </c>
      <c r="X1586" t="str">
        <f>VLOOKUP($C1586,$AJ$3:$AN$4906,3,FALSE)</f>
        <v>75 McCurdy Dr</v>
      </c>
      <c r="Y1586" t="str">
        <f>VLOOKUP($C1586,$AJ$3:$AN$4906,4,FALSE)</f>
        <v>Kanata</v>
      </c>
      <c r="Z1586" t="str">
        <f>VLOOKUP($C1586,$AJ$3:$AN$4906,5,FALSE)</f>
        <v>K2L3W6</v>
      </c>
      <c r="AA1586">
        <f t="shared" si="243"/>
        <v>53.9</v>
      </c>
      <c r="AB1586">
        <f t="shared" si="244"/>
        <v>-1.1000000000000001</v>
      </c>
      <c r="AC1586">
        <f t="shared" si="245"/>
        <v>51.4</v>
      </c>
      <c r="AD1586">
        <f t="shared" si="246"/>
        <v>-1</v>
      </c>
      <c r="AE1586">
        <f t="shared" si="247"/>
        <v>83.1</v>
      </c>
      <c r="AF1586">
        <f t="shared" si="248"/>
        <v>-0.1</v>
      </c>
      <c r="AG1586">
        <f t="shared" si="249"/>
        <v>52.7</v>
      </c>
      <c r="AH1586">
        <f t="shared" si="250"/>
        <v>0</v>
      </c>
      <c r="AJ1586" s="9">
        <v>814032</v>
      </c>
      <c r="AK1586" t="s">
        <v>1486</v>
      </c>
      <c r="AL1586" t="s">
        <v>7747</v>
      </c>
      <c r="AM1586" t="s">
        <v>4188</v>
      </c>
      <c r="AN1586" t="s">
        <v>7748</v>
      </c>
    </row>
    <row r="1587" spans="1:40" x14ac:dyDescent="0.3">
      <c r="A1587" t="s">
        <v>1517</v>
      </c>
      <c r="B1587" t="s">
        <v>1529</v>
      </c>
      <c r="C1587" s="10">
        <v>718408</v>
      </c>
      <c r="D1587">
        <v>70</v>
      </c>
      <c r="E1587">
        <v>13</v>
      </c>
      <c r="F1587">
        <v>123</v>
      </c>
      <c r="G1587">
        <v>162</v>
      </c>
      <c r="H1587">
        <v>0</v>
      </c>
      <c r="I1587">
        <v>84.1</v>
      </c>
      <c r="J1587">
        <v>0.5</v>
      </c>
      <c r="K1587">
        <v>73.2</v>
      </c>
      <c r="L1587">
        <v>-0.1</v>
      </c>
      <c r="M1587">
        <v>90.7</v>
      </c>
      <c r="N1587">
        <v>-0.1</v>
      </c>
      <c r="O1587">
        <v>60.5</v>
      </c>
      <c r="P1587">
        <v>-0.3</v>
      </c>
      <c r="U1587" t="s">
        <v>1517</v>
      </c>
      <c r="V1587">
        <f t="shared" si="241"/>
        <v>718408</v>
      </c>
      <c r="W1587" t="str">
        <f t="shared" si="242"/>
        <v>Holy Spirit Elementary School</v>
      </c>
      <c r="X1587" t="str">
        <f>VLOOKUP($C1587,$AJ$3:$AN$4906,3,FALSE)</f>
        <v>1383 Main St</v>
      </c>
      <c r="Y1587" t="str">
        <f>VLOOKUP($C1587,$AJ$3:$AN$4906,4,FALSE)</f>
        <v>Stittsville</v>
      </c>
      <c r="Z1587" t="str">
        <f>VLOOKUP($C1587,$AJ$3:$AN$4906,5,FALSE)</f>
        <v>K2S1A6</v>
      </c>
      <c r="AA1587">
        <f t="shared" si="243"/>
        <v>84.1</v>
      </c>
      <c r="AB1587">
        <f t="shared" si="244"/>
        <v>0.5</v>
      </c>
      <c r="AC1587">
        <f t="shared" si="245"/>
        <v>73.2</v>
      </c>
      <c r="AD1587">
        <f t="shared" si="246"/>
        <v>-0.1</v>
      </c>
      <c r="AE1587">
        <f t="shared" si="247"/>
        <v>90.7</v>
      </c>
      <c r="AF1587">
        <f t="shared" si="248"/>
        <v>-0.1</v>
      </c>
      <c r="AG1587">
        <f t="shared" si="249"/>
        <v>60.5</v>
      </c>
      <c r="AH1587">
        <f t="shared" si="250"/>
        <v>-0.3</v>
      </c>
      <c r="AJ1587" s="9">
        <v>866725</v>
      </c>
      <c r="AK1587" t="s">
        <v>7749</v>
      </c>
      <c r="AL1587" t="s">
        <v>7750</v>
      </c>
      <c r="AM1587" t="s">
        <v>4188</v>
      </c>
      <c r="AN1587" t="s">
        <v>7751</v>
      </c>
    </row>
    <row r="1588" spans="1:40" x14ac:dyDescent="0.3">
      <c r="A1588" t="s">
        <v>1517</v>
      </c>
      <c r="B1588" t="s">
        <v>1530</v>
      </c>
      <c r="C1588" s="10">
        <v>759538</v>
      </c>
      <c r="D1588">
        <v>62</v>
      </c>
      <c r="E1588">
        <v>16</v>
      </c>
      <c r="F1588">
        <v>108</v>
      </c>
      <c r="G1588">
        <v>130</v>
      </c>
      <c r="H1588">
        <v>0</v>
      </c>
      <c r="I1588">
        <v>74.5</v>
      </c>
      <c r="J1588">
        <v>0.2</v>
      </c>
      <c r="K1588">
        <v>65.7</v>
      </c>
      <c r="L1588">
        <v>-0.1</v>
      </c>
      <c r="M1588">
        <v>84.2</v>
      </c>
      <c r="N1588">
        <v>-0.2</v>
      </c>
      <c r="O1588">
        <v>61.5</v>
      </c>
      <c r="P1588">
        <v>0.4</v>
      </c>
      <c r="U1588" t="s">
        <v>1517</v>
      </c>
      <c r="V1588">
        <f t="shared" si="241"/>
        <v>759538</v>
      </c>
      <c r="W1588" t="str">
        <f t="shared" si="242"/>
        <v>Monsignor Paul Baxter Elementary School</v>
      </c>
      <c r="X1588" t="str">
        <f>VLOOKUP($C1588,$AJ$3:$AN$4906,3,FALSE)</f>
        <v>333 Beatrice Dr</v>
      </c>
      <c r="Y1588" t="str">
        <f>VLOOKUP($C1588,$AJ$3:$AN$4906,4,FALSE)</f>
        <v>Nepean</v>
      </c>
      <c r="Z1588" t="str">
        <f>VLOOKUP($C1588,$AJ$3:$AN$4906,5,FALSE)</f>
        <v>K2J4W1</v>
      </c>
      <c r="AA1588">
        <f t="shared" si="243"/>
        <v>74.5</v>
      </c>
      <c r="AB1588">
        <f t="shared" si="244"/>
        <v>0.2</v>
      </c>
      <c r="AC1588">
        <f t="shared" si="245"/>
        <v>65.7</v>
      </c>
      <c r="AD1588">
        <f t="shared" si="246"/>
        <v>-0.1</v>
      </c>
      <c r="AE1588">
        <f t="shared" si="247"/>
        <v>84.2</v>
      </c>
      <c r="AF1588">
        <f t="shared" si="248"/>
        <v>-0.2</v>
      </c>
      <c r="AG1588">
        <f t="shared" si="249"/>
        <v>61.5</v>
      </c>
      <c r="AH1588">
        <f t="shared" si="250"/>
        <v>0.4</v>
      </c>
      <c r="AJ1588" s="9">
        <v>817678</v>
      </c>
      <c r="AK1588" t="s">
        <v>7752</v>
      </c>
      <c r="AL1588" t="s">
        <v>7753</v>
      </c>
      <c r="AM1588" t="s">
        <v>4188</v>
      </c>
      <c r="AN1588" t="s">
        <v>7754</v>
      </c>
    </row>
    <row r="1589" spans="1:40" x14ac:dyDescent="0.3">
      <c r="A1589" t="s">
        <v>1517</v>
      </c>
      <c r="B1589" t="s">
        <v>476</v>
      </c>
      <c r="C1589" s="10">
        <v>753823</v>
      </c>
      <c r="D1589">
        <v>52</v>
      </c>
      <c r="E1589">
        <v>30</v>
      </c>
      <c r="F1589">
        <v>91</v>
      </c>
      <c r="G1589">
        <v>110</v>
      </c>
      <c r="H1589">
        <v>0</v>
      </c>
      <c r="I1589">
        <v>52.2</v>
      </c>
      <c r="J1589">
        <v>-0.7</v>
      </c>
      <c r="K1589">
        <v>42.9</v>
      </c>
      <c r="L1589">
        <v>-1</v>
      </c>
      <c r="M1589">
        <v>81.400000000000006</v>
      </c>
      <c r="N1589">
        <v>0.5</v>
      </c>
      <c r="O1589">
        <v>30</v>
      </c>
      <c r="P1589">
        <v>-1.3</v>
      </c>
      <c r="U1589" t="s">
        <v>1517</v>
      </c>
      <c r="V1589">
        <f t="shared" si="241"/>
        <v>753823</v>
      </c>
      <c r="W1589" t="str">
        <f t="shared" si="242"/>
        <v>Our Lady of Fatima Elementary School</v>
      </c>
      <c r="X1589" t="str">
        <f>VLOOKUP($C1589,$AJ$3:$AN$4906,3,FALSE)</f>
        <v>2135 Knightsbridge Rd</v>
      </c>
      <c r="Y1589" t="str">
        <f>VLOOKUP($C1589,$AJ$3:$AN$4906,4,FALSE)</f>
        <v>Ottawa</v>
      </c>
      <c r="Z1589" t="str">
        <f>VLOOKUP($C1589,$AJ$3:$AN$4906,5,FALSE)</f>
        <v>K2A0R3</v>
      </c>
      <c r="AA1589">
        <f t="shared" si="243"/>
        <v>52.2</v>
      </c>
      <c r="AB1589">
        <f t="shared" si="244"/>
        <v>-0.7</v>
      </c>
      <c r="AC1589">
        <f t="shared" si="245"/>
        <v>42.9</v>
      </c>
      <c r="AD1589">
        <f t="shared" si="246"/>
        <v>-1</v>
      </c>
      <c r="AE1589">
        <f t="shared" si="247"/>
        <v>81.400000000000006</v>
      </c>
      <c r="AF1589">
        <f t="shared" si="248"/>
        <v>0.5</v>
      </c>
      <c r="AG1589">
        <f t="shared" si="249"/>
        <v>30</v>
      </c>
      <c r="AH1589">
        <f t="shared" si="250"/>
        <v>-1.3</v>
      </c>
      <c r="AJ1589" s="9">
        <v>820652</v>
      </c>
      <c r="AK1589" t="s">
        <v>1902</v>
      </c>
      <c r="AL1589" t="s">
        <v>7755</v>
      </c>
      <c r="AM1589" t="s">
        <v>4188</v>
      </c>
      <c r="AN1589" t="s">
        <v>7756</v>
      </c>
    </row>
    <row r="1590" spans="1:40" x14ac:dyDescent="0.3">
      <c r="A1590" t="s">
        <v>1517</v>
      </c>
      <c r="B1590" t="s">
        <v>1531</v>
      </c>
      <c r="C1590" s="10">
        <v>707821</v>
      </c>
      <c r="D1590">
        <v>29</v>
      </c>
      <c r="E1590">
        <v>34</v>
      </c>
      <c r="F1590">
        <v>127</v>
      </c>
      <c r="G1590">
        <v>132</v>
      </c>
      <c r="H1590">
        <v>0</v>
      </c>
      <c r="I1590">
        <v>52.8</v>
      </c>
      <c r="J1590">
        <v>0.4</v>
      </c>
      <c r="K1590">
        <v>41.7</v>
      </c>
      <c r="L1590">
        <v>0.5</v>
      </c>
      <c r="M1590">
        <v>70.8</v>
      </c>
      <c r="N1590">
        <v>0.6</v>
      </c>
      <c r="O1590">
        <v>25</v>
      </c>
      <c r="P1590">
        <v>-0.4</v>
      </c>
      <c r="U1590" t="s">
        <v>1517</v>
      </c>
      <c r="V1590">
        <f t="shared" si="241"/>
        <v>707821</v>
      </c>
      <c r="W1590" t="str">
        <f t="shared" si="242"/>
        <v>Our Lady of Mount Carmel Elementary School</v>
      </c>
      <c r="X1590" t="str">
        <f>VLOOKUP($C1590,$AJ$3:$AN$4906,3,FALSE)</f>
        <v>675 Gardenvale Road</v>
      </c>
      <c r="Y1590" t="str">
        <f>VLOOKUP($C1590,$AJ$3:$AN$4906,4,FALSE)</f>
        <v>Ottawa</v>
      </c>
      <c r="Z1590" t="str">
        <f>VLOOKUP($C1590,$AJ$3:$AN$4906,5,FALSE)</f>
        <v>K1K1C9</v>
      </c>
      <c r="AA1590">
        <f t="shared" si="243"/>
        <v>52.8</v>
      </c>
      <c r="AB1590">
        <f t="shared" si="244"/>
        <v>0.4</v>
      </c>
      <c r="AC1590">
        <f t="shared" si="245"/>
        <v>41.7</v>
      </c>
      <c r="AD1590">
        <f t="shared" si="246"/>
        <v>0.5</v>
      </c>
      <c r="AE1590">
        <f t="shared" si="247"/>
        <v>70.8</v>
      </c>
      <c r="AF1590">
        <f t="shared" si="248"/>
        <v>0.6</v>
      </c>
      <c r="AG1590">
        <f t="shared" si="249"/>
        <v>25</v>
      </c>
      <c r="AH1590">
        <f t="shared" si="250"/>
        <v>-0.4</v>
      </c>
      <c r="AJ1590" s="9">
        <v>821705</v>
      </c>
      <c r="AK1590" t="s">
        <v>7757</v>
      </c>
      <c r="AL1590" t="s">
        <v>7758</v>
      </c>
      <c r="AM1590" t="s">
        <v>4188</v>
      </c>
      <c r="AN1590" t="s">
        <v>7759</v>
      </c>
    </row>
    <row r="1591" spans="1:40" x14ac:dyDescent="0.3">
      <c r="A1591" t="s">
        <v>1517</v>
      </c>
      <c r="B1591" t="s">
        <v>480</v>
      </c>
      <c r="C1591" s="10">
        <v>734349</v>
      </c>
      <c r="D1591">
        <v>37</v>
      </c>
      <c r="E1591">
        <v>26</v>
      </c>
      <c r="F1591">
        <v>115</v>
      </c>
      <c r="G1591">
        <v>125</v>
      </c>
      <c r="H1591">
        <v>0</v>
      </c>
      <c r="I1591">
        <v>71.3</v>
      </c>
      <c r="J1591">
        <v>0.7</v>
      </c>
      <c r="K1591">
        <v>64.3</v>
      </c>
      <c r="L1591">
        <v>0.9</v>
      </c>
      <c r="M1591">
        <v>79.599999999999994</v>
      </c>
      <c r="N1591">
        <v>0.3</v>
      </c>
      <c r="O1591">
        <v>34.4</v>
      </c>
      <c r="P1591">
        <v>-0.6</v>
      </c>
      <c r="U1591" t="s">
        <v>1517</v>
      </c>
      <c r="V1591">
        <f t="shared" si="241"/>
        <v>734349</v>
      </c>
      <c r="W1591" t="str">
        <f t="shared" si="242"/>
        <v>Our Lady of Peace Elementary School</v>
      </c>
      <c r="X1591" t="str">
        <f>VLOOKUP($C1591,$AJ$3:$AN$4906,3,FALSE)</f>
        <v>3877 Richmond Road</v>
      </c>
      <c r="Y1591" t="str">
        <f>VLOOKUP($C1591,$AJ$3:$AN$4906,4,FALSE)</f>
        <v>Nepean</v>
      </c>
      <c r="Z1591" t="str">
        <f>VLOOKUP($C1591,$AJ$3:$AN$4906,5,FALSE)</f>
        <v>K2H5C1</v>
      </c>
      <c r="AA1591">
        <f t="shared" si="243"/>
        <v>71.3</v>
      </c>
      <c r="AB1591">
        <f t="shared" si="244"/>
        <v>0.7</v>
      </c>
      <c r="AC1591">
        <f t="shared" si="245"/>
        <v>64.3</v>
      </c>
      <c r="AD1591">
        <f t="shared" si="246"/>
        <v>0.9</v>
      </c>
      <c r="AE1591">
        <f t="shared" si="247"/>
        <v>79.599999999999994</v>
      </c>
      <c r="AF1591">
        <f t="shared" si="248"/>
        <v>0.3</v>
      </c>
      <c r="AG1591">
        <f t="shared" si="249"/>
        <v>34.4</v>
      </c>
      <c r="AH1591">
        <f t="shared" si="250"/>
        <v>-0.6</v>
      </c>
      <c r="AJ1591" s="9">
        <v>821268</v>
      </c>
      <c r="AK1591" t="s">
        <v>7303</v>
      </c>
      <c r="AL1591" t="s">
        <v>7760</v>
      </c>
      <c r="AM1591" t="s">
        <v>4188</v>
      </c>
      <c r="AN1591" t="s">
        <v>7761</v>
      </c>
    </row>
    <row r="1592" spans="1:40" x14ac:dyDescent="0.3">
      <c r="A1592" t="s">
        <v>1517</v>
      </c>
      <c r="B1592" t="s">
        <v>1532</v>
      </c>
      <c r="C1592" s="10">
        <v>749168</v>
      </c>
      <c r="D1592">
        <v>35</v>
      </c>
      <c r="E1592">
        <v>34</v>
      </c>
      <c r="F1592">
        <v>62</v>
      </c>
      <c r="G1592">
        <v>77</v>
      </c>
      <c r="H1592">
        <v>0</v>
      </c>
      <c r="I1592">
        <v>40.299999999999997</v>
      </c>
      <c r="J1592">
        <v>-1</v>
      </c>
      <c r="K1592">
        <v>32.299999999999997</v>
      </c>
      <c r="L1592">
        <v>-1.1000000000000001</v>
      </c>
      <c r="M1592">
        <v>81.8</v>
      </c>
      <c r="N1592">
        <v>1.4</v>
      </c>
      <c r="O1592">
        <v>45.5</v>
      </c>
      <c r="P1592">
        <v>0.9</v>
      </c>
      <c r="U1592" t="s">
        <v>1517</v>
      </c>
      <c r="V1592">
        <f t="shared" si="241"/>
        <v>749168</v>
      </c>
      <c r="W1592" t="str">
        <f t="shared" si="242"/>
        <v>Our Lady of Victory Elementary School</v>
      </c>
      <c r="X1592" t="str">
        <f>VLOOKUP($C1592,$AJ$3:$AN$4906,3,FALSE)</f>
        <v>1175 Soderlind St</v>
      </c>
      <c r="Y1592" t="str">
        <f>VLOOKUP($C1592,$AJ$3:$AN$4906,4,FALSE)</f>
        <v>Ottawa</v>
      </c>
      <c r="Z1592" t="str">
        <f>VLOOKUP($C1592,$AJ$3:$AN$4906,5,FALSE)</f>
        <v>K2C3B3</v>
      </c>
      <c r="AA1592">
        <f t="shared" si="243"/>
        <v>40.299999999999997</v>
      </c>
      <c r="AB1592">
        <f t="shared" si="244"/>
        <v>-1</v>
      </c>
      <c r="AC1592">
        <f t="shared" si="245"/>
        <v>32.299999999999997</v>
      </c>
      <c r="AD1592">
        <f t="shared" si="246"/>
        <v>-1.1000000000000001</v>
      </c>
      <c r="AE1592">
        <f t="shared" si="247"/>
        <v>81.8</v>
      </c>
      <c r="AF1592">
        <f t="shared" si="248"/>
        <v>1.4</v>
      </c>
      <c r="AG1592">
        <f t="shared" si="249"/>
        <v>45.5</v>
      </c>
      <c r="AH1592">
        <f t="shared" si="250"/>
        <v>0.9</v>
      </c>
      <c r="AJ1592" s="9">
        <v>696196</v>
      </c>
      <c r="AK1592" t="s">
        <v>1487</v>
      </c>
      <c r="AL1592" t="s">
        <v>7762</v>
      </c>
      <c r="AM1592" t="s">
        <v>7677</v>
      </c>
      <c r="AN1592" t="s">
        <v>7763</v>
      </c>
    </row>
    <row r="1593" spans="1:40" x14ac:dyDescent="0.3">
      <c r="A1593" t="s">
        <v>1517</v>
      </c>
      <c r="B1593" t="s">
        <v>1533</v>
      </c>
      <c r="C1593" s="10">
        <v>752193</v>
      </c>
      <c r="D1593">
        <v>55</v>
      </c>
      <c r="E1593">
        <v>19</v>
      </c>
      <c r="F1593">
        <v>165</v>
      </c>
      <c r="G1593">
        <v>171</v>
      </c>
      <c r="H1593">
        <v>0</v>
      </c>
      <c r="I1593">
        <v>74.2</v>
      </c>
      <c r="J1593">
        <v>0.4</v>
      </c>
      <c r="K1593">
        <v>60.6</v>
      </c>
      <c r="L1593">
        <v>-0.3</v>
      </c>
      <c r="M1593">
        <v>86.3</v>
      </c>
      <c r="N1593">
        <v>0.3</v>
      </c>
      <c r="O1593">
        <v>42.7</v>
      </c>
      <c r="P1593">
        <v>-0.7</v>
      </c>
      <c r="U1593" t="s">
        <v>1517</v>
      </c>
      <c r="V1593">
        <f t="shared" si="241"/>
        <v>752193</v>
      </c>
      <c r="W1593" t="str">
        <f t="shared" si="242"/>
        <v>Our Lady of Wisdom Elementary School</v>
      </c>
      <c r="X1593" t="str">
        <f>VLOOKUP($C1593,$AJ$3:$AN$4906,3,FALSE)</f>
        <v>1565 St Georges St</v>
      </c>
      <c r="Y1593" t="str">
        <f>VLOOKUP($C1593,$AJ$3:$AN$4906,4,FALSE)</f>
        <v>Orleans</v>
      </c>
      <c r="Z1593" t="str">
        <f>VLOOKUP($C1593,$AJ$3:$AN$4906,5,FALSE)</f>
        <v>K1E1R2</v>
      </c>
      <c r="AA1593">
        <f t="shared" si="243"/>
        <v>74.2</v>
      </c>
      <c r="AB1593">
        <f t="shared" si="244"/>
        <v>0.4</v>
      </c>
      <c r="AC1593">
        <f t="shared" si="245"/>
        <v>60.6</v>
      </c>
      <c r="AD1593">
        <f t="shared" si="246"/>
        <v>-0.3</v>
      </c>
      <c r="AE1593">
        <f t="shared" si="247"/>
        <v>86.3</v>
      </c>
      <c r="AF1593">
        <f t="shared" si="248"/>
        <v>0.3</v>
      </c>
      <c r="AG1593">
        <f t="shared" si="249"/>
        <v>42.7</v>
      </c>
      <c r="AH1593">
        <f t="shared" si="250"/>
        <v>-0.7</v>
      </c>
      <c r="AJ1593" s="9">
        <v>824313</v>
      </c>
      <c r="AK1593" t="s">
        <v>7764</v>
      </c>
      <c r="AL1593" t="s">
        <v>7765</v>
      </c>
      <c r="AM1593" t="s">
        <v>7677</v>
      </c>
      <c r="AN1593" t="s">
        <v>7766</v>
      </c>
    </row>
    <row r="1594" spans="1:40" x14ac:dyDescent="0.3">
      <c r="A1594" t="s">
        <v>1517</v>
      </c>
      <c r="B1594" t="s">
        <v>1534</v>
      </c>
      <c r="C1594" s="10">
        <v>711721</v>
      </c>
      <c r="D1594">
        <v>29</v>
      </c>
      <c r="E1594">
        <v>38</v>
      </c>
      <c r="F1594">
        <v>104</v>
      </c>
      <c r="G1594">
        <v>98</v>
      </c>
      <c r="H1594">
        <v>0</v>
      </c>
      <c r="I1594">
        <v>39.4</v>
      </c>
      <c r="J1594">
        <v>-0.2</v>
      </c>
      <c r="K1594">
        <v>26</v>
      </c>
      <c r="L1594">
        <v>-0.5</v>
      </c>
      <c r="M1594">
        <v>60.7</v>
      </c>
      <c r="N1594">
        <v>-0.2</v>
      </c>
      <c r="O1594">
        <v>19.399999999999999</v>
      </c>
      <c r="P1594">
        <v>-0.8</v>
      </c>
      <c r="U1594" t="s">
        <v>1517</v>
      </c>
      <c r="V1594">
        <f t="shared" si="241"/>
        <v>711721</v>
      </c>
      <c r="W1594" t="str">
        <f t="shared" si="242"/>
        <v>Prince of Peace Elementary School</v>
      </c>
      <c r="X1594" t="str">
        <f>VLOOKUP($C1594,$AJ$3:$AN$4906,3,FALSE)</f>
        <v>1620 Heatherington Rd</v>
      </c>
      <c r="Y1594" t="str">
        <f>VLOOKUP($C1594,$AJ$3:$AN$4906,4,FALSE)</f>
        <v>Ottawa</v>
      </c>
      <c r="Z1594" t="str">
        <f>VLOOKUP($C1594,$AJ$3:$AN$4906,5,FALSE)</f>
        <v>K1V9P5</v>
      </c>
      <c r="AA1594">
        <f t="shared" si="243"/>
        <v>39.4</v>
      </c>
      <c r="AB1594">
        <f t="shared" si="244"/>
        <v>-0.2</v>
      </c>
      <c r="AC1594">
        <f t="shared" si="245"/>
        <v>26</v>
      </c>
      <c r="AD1594">
        <f t="shared" si="246"/>
        <v>-0.5</v>
      </c>
      <c r="AE1594">
        <f t="shared" si="247"/>
        <v>60.7</v>
      </c>
      <c r="AF1594">
        <f t="shared" si="248"/>
        <v>-0.2</v>
      </c>
      <c r="AG1594">
        <f t="shared" si="249"/>
        <v>19.399999999999999</v>
      </c>
      <c r="AH1594">
        <f t="shared" si="250"/>
        <v>-0.8</v>
      </c>
      <c r="AJ1594" s="9">
        <v>827401</v>
      </c>
      <c r="AK1594" t="s">
        <v>7767</v>
      </c>
      <c r="AL1594" t="s">
        <v>7768</v>
      </c>
      <c r="AM1594" t="s">
        <v>4188</v>
      </c>
      <c r="AN1594" t="s">
        <v>7769</v>
      </c>
    </row>
    <row r="1595" spans="1:40" x14ac:dyDescent="0.3">
      <c r="A1595" t="s">
        <v>1517</v>
      </c>
      <c r="B1595" t="s">
        <v>1535</v>
      </c>
      <c r="C1595" s="10">
        <v>701599</v>
      </c>
      <c r="D1595">
        <v>62</v>
      </c>
      <c r="E1595">
        <v>17</v>
      </c>
      <c r="F1595">
        <v>106</v>
      </c>
      <c r="G1595">
        <v>157</v>
      </c>
      <c r="H1595">
        <v>0</v>
      </c>
      <c r="I1595">
        <v>86.3</v>
      </c>
      <c r="J1595">
        <v>1.1000000000000001</v>
      </c>
      <c r="K1595">
        <v>83</v>
      </c>
      <c r="L1595">
        <v>1.3</v>
      </c>
      <c r="M1595">
        <v>83.1</v>
      </c>
      <c r="N1595">
        <v>-0.4</v>
      </c>
      <c r="O1595">
        <v>56.1</v>
      </c>
      <c r="P1595">
        <v>-0.1</v>
      </c>
      <c r="U1595" t="s">
        <v>1517</v>
      </c>
      <c r="V1595">
        <f t="shared" si="241"/>
        <v>701599</v>
      </c>
      <c r="W1595" t="str">
        <f t="shared" si="242"/>
        <v>St Andrew Elementary School</v>
      </c>
      <c r="X1595" t="str">
        <f>VLOOKUP($C1595,$AJ$3:$AN$4906,3,FALSE)</f>
        <v>201 Crestway Dr</v>
      </c>
      <c r="Y1595" t="str">
        <f>VLOOKUP($C1595,$AJ$3:$AN$4906,4,FALSE)</f>
        <v>Nepean</v>
      </c>
      <c r="Z1595" t="str">
        <f>VLOOKUP($C1595,$AJ$3:$AN$4906,5,FALSE)</f>
        <v>K2G6Z3</v>
      </c>
      <c r="AA1595">
        <f t="shared" si="243"/>
        <v>86.3</v>
      </c>
      <c r="AB1595">
        <f t="shared" si="244"/>
        <v>1.1000000000000001</v>
      </c>
      <c r="AC1595">
        <f t="shared" si="245"/>
        <v>83</v>
      </c>
      <c r="AD1595">
        <f t="shared" si="246"/>
        <v>1.3</v>
      </c>
      <c r="AE1595">
        <f t="shared" si="247"/>
        <v>83.1</v>
      </c>
      <c r="AF1595">
        <f t="shared" si="248"/>
        <v>-0.4</v>
      </c>
      <c r="AG1595">
        <f t="shared" si="249"/>
        <v>56.1</v>
      </c>
      <c r="AH1595">
        <f t="shared" si="250"/>
        <v>-0.1</v>
      </c>
      <c r="AJ1595" s="9">
        <v>745279</v>
      </c>
      <c r="AK1595" t="s">
        <v>4133</v>
      </c>
      <c r="AL1595" t="s">
        <v>7770</v>
      </c>
      <c r="AM1595" t="s">
        <v>7680</v>
      </c>
      <c r="AN1595" t="s">
        <v>7681</v>
      </c>
    </row>
    <row r="1596" spans="1:40" x14ac:dyDescent="0.3">
      <c r="A1596" t="s">
        <v>1517</v>
      </c>
      <c r="B1596" t="s">
        <v>1536</v>
      </c>
      <c r="C1596" s="10">
        <v>691232</v>
      </c>
      <c r="D1596">
        <v>69</v>
      </c>
      <c r="E1596">
        <v>14</v>
      </c>
      <c r="F1596">
        <v>239</v>
      </c>
      <c r="G1596">
        <v>252</v>
      </c>
      <c r="H1596">
        <v>0</v>
      </c>
      <c r="I1596">
        <v>86.2</v>
      </c>
      <c r="J1596">
        <v>0.9</v>
      </c>
      <c r="K1596">
        <v>84.1</v>
      </c>
      <c r="L1596">
        <v>1.3</v>
      </c>
      <c r="M1596">
        <v>91.5</v>
      </c>
      <c r="N1596">
        <v>0.3</v>
      </c>
      <c r="O1596">
        <v>69</v>
      </c>
      <c r="P1596">
        <v>0.6</v>
      </c>
      <c r="U1596" t="s">
        <v>1517</v>
      </c>
      <c r="V1596">
        <f t="shared" si="241"/>
        <v>691232</v>
      </c>
      <c r="W1596" t="str">
        <f t="shared" si="242"/>
        <v>St Anne Elementary School</v>
      </c>
      <c r="X1596" t="str">
        <f>VLOOKUP($C1596,$AJ$3:$AN$4906,3,FALSE)</f>
        <v>500 Stonehaven Dr</v>
      </c>
      <c r="Y1596" t="str">
        <f>VLOOKUP($C1596,$AJ$3:$AN$4906,4,FALSE)</f>
        <v>Kanata</v>
      </c>
      <c r="Z1596" t="str">
        <f>VLOOKUP($C1596,$AJ$3:$AN$4906,5,FALSE)</f>
        <v>K2M2V6</v>
      </c>
      <c r="AA1596">
        <f t="shared" si="243"/>
        <v>86.2</v>
      </c>
      <c r="AB1596">
        <f t="shared" si="244"/>
        <v>0.9</v>
      </c>
      <c r="AC1596">
        <f t="shared" si="245"/>
        <v>84.1</v>
      </c>
      <c r="AD1596">
        <f t="shared" si="246"/>
        <v>1.3</v>
      </c>
      <c r="AE1596">
        <f t="shared" si="247"/>
        <v>91.5</v>
      </c>
      <c r="AF1596">
        <f t="shared" si="248"/>
        <v>0.3</v>
      </c>
      <c r="AG1596">
        <f t="shared" si="249"/>
        <v>69</v>
      </c>
      <c r="AH1596">
        <f t="shared" si="250"/>
        <v>0.6</v>
      </c>
      <c r="AJ1596" s="9">
        <v>834220</v>
      </c>
      <c r="AK1596" t="s">
        <v>1490</v>
      </c>
      <c r="AL1596" t="s">
        <v>7771</v>
      </c>
      <c r="AM1596" t="s">
        <v>4188</v>
      </c>
      <c r="AN1596" t="s">
        <v>7772</v>
      </c>
    </row>
    <row r="1597" spans="1:40" x14ac:dyDescent="0.3">
      <c r="A1597" t="s">
        <v>1517</v>
      </c>
      <c r="B1597" t="s">
        <v>1537</v>
      </c>
      <c r="C1597" s="10">
        <v>773085</v>
      </c>
      <c r="D1597">
        <v>37</v>
      </c>
      <c r="E1597">
        <v>25</v>
      </c>
      <c r="F1597">
        <v>27</v>
      </c>
      <c r="G1597">
        <v>24</v>
      </c>
      <c r="H1597">
        <v>0</v>
      </c>
      <c r="K1597">
        <v>55.6</v>
      </c>
      <c r="O1597">
        <v>45.8</v>
      </c>
      <c r="U1597" t="s">
        <v>1517</v>
      </c>
      <c r="V1597">
        <f t="shared" si="241"/>
        <v>773085</v>
      </c>
      <c r="W1597" t="str">
        <f t="shared" si="242"/>
        <v>St Anthony Elementary School</v>
      </c>
      <c r="X1597" t="str">
        <f>VLOOKUP($C1597,$AJ$3:$AN$4906,3,FALSE)</f>
        <v>391 Booth St</v>
      </c>
      <c r="Y1597" t="str">
        <f>VLOOKUP($C1597,$AJ$3:$AN$4906,4,FALSE)</f>
        <v>Ottawa</v>
      </c>
      <c r="Z1597" t="str">
        <f>VLOOKUP($C1597,$AJ$3:$AN$4906,5,FALSE)</f>
        <v>K1R7K5</v>
      </c>
      <c r="AA1597">
        <f t="shared" si="243"/>
        <v>0</v>
      </c>
      <c r="AB1597">
        <f t="shared" si="244"/>
        <v>0</v>
      </c>
      <c r="AC1597">
        <f t="shared" si="245"/>
        <v>55.6</v>
      </c>
      <c r="AD1597">
        <f t="shared" si="246"/>
        <v>0</v>
      </c>
      <c r="AE1597">
        <f t="shared" si="247"/>
        <v>0</v>
      </c>
      <c r="AF1597">
        <f t="shared" si="248"/>
        <v>0</v>
      </c>
      <c r="AG1597">
        <f t="shared" si="249"/>
        <v>45.8</v>
      </c>
      <c r="AH1597">
        <f t="shared" si="250"/>
        <v>0</v>
      </c>
      <c r="AJ1597" s="9">
        <v>839779</v>
      </c>
      <c r="AK1597" t="s">
        <v>1492</v>
      </c>
      <c r="AL1597" t="s">
        <v>7773</v>
      </c>
      <c r="AM1597" t="s">
        <v>4188</v>
      </c>
      <c r="AN1597" t="s">
        <v>7774</v>
      </c>
    </row>
    <row r="1598" spans="1:40" x14ac:dyDescent="0.3">
      <c r="A1598" t="s">
        <v>1517</v>
      </c>
      <c r="B1598" t="s">
        <v>1538</v>
      </c>
      <c r="C1598" s="10">
        <v>775290</v>
      </c>
      <c r="D1598">
        <v>48</v>
      </c>
      <c r="E1598">
        <v>30</v>
      </c>
      <c r="F1598">
        <v>97</v>
      </c>
      <c r="G1598">
        <v>96</v>
      </c>
      <c r="H1598">
        <v>0</v>
      </c>
      <c r="I1598">
        <v>71.099999999999994</v>
      </c>
      <c r="J1598">
        <v>0.9</v>
      </c>
      <c r="K1598">
        <v>59.8</v>
      </c>
      <c r="L1598">
        <v>0.7</v>
      </c>
      <c r="M1598">
        <v>83.9</v>
      </c>
      <c r="N1598">
        <v>1.1000000000000001</v>
      </c>
      <c r="O1598">
        <v>42.7</v>
      </c>
      <c r="P1598">
        <v>0</v>
      </c>
      <c r="U1598" t="s">
        <v>1517</v>
      </c>
      <c r="V1598">
        <f t="shared" si="241"/>
        <v>775290</v>
      </c>
      <c r="W1598" t="str">
        <f t="shared" si="242"/>
        <v>St Augustine Elementary School</v>
      </c>
      <c r="X1598" t="str">
        <f>VLOOKUP($C1598,$AJ$3:$AN$4906,3,FALSE)</f>
        <v>1009 Arnot Rd</v>
      </c>
      <c r="Y1598" t="str">
        <f>VLOOKUP($C1598,$AJ$3:$AN$4906,4,FALSE)</f>
        <v>Ottawa</v>
      </c>
      <c r="Z1598" t="str">
        <f>VLOOKUP($C1598,$AJ$3:$AN$4906,5,FALSE)</f>
        <v>K2C0H5</v>
      </c>
      <c r="AA1598">
        <f t="shared" si="243"/>
        <v>71.099999999999994</v>
      </c>
      <c r="AB1598">
        <f t="shared" si="244"/>
        <v>0.9</v>
      </c>
      <c r="AC1598">
        <f t="shared" si="245"/>
        <v>59.8</v>
      </c>
      <c r="AD1598">
        <f t="shared" si="246"/>
        <v>0.7</v>
      </c>
      <c r="AE1598">
        <f t="shared" si="247"/>
        <v>83.9</v>
      </c>
      <c r="AF1598">
        <f t="shared" si="248"/>
        <v>1.1000000000000001</v>
      </c>
      <c r="AG1598">
        <f t="shared" si="249"/>
        <v>42.7</v>
      </c>
      <c r="AH1598">
        <f t="shared" si="250"/>
        <v>0</v>
      </c>
      <c r="AJ1598" s="9">
        <v>842389</v>
      </c>
      <c r="AK1598" t="s">
        <v>7318</v>
      </c>
      <c r="AL1598" t="s">
        <v>7775</v>
      </c>
      <c r="AM1598" t="s">
        <v>7677</v>
      </c>
      <c r="AN1598" t="s">
        <v>7776</v>
      </c>
    </row>
    <row r="1599" spans="1:40" x14ac:dyDescent="0.3">
      <c r="A1599" t="s">
        <v>1517</v>
      </c>
      <c r="B1599" t="s">
        <v>1539</v>
      </c>
      <c r="C1599" s="10">
        <v>780774</v>
      </c>
      <c r="D1599">
        <v>48</v>
      </c>
      <c r="E1599">
        <v>35</v>
      </c>
      <c r="F1599">
        <v>98</v>
      </c>
      <c r="G1599">
        <v>91</v>
      </c>
      <c r="H1599">
        <v>0</v>
      </c>
      <c r="I1599">
        <v>49.5</v>
      </c>
      <c r="J1599">
        <v>-0.4</v>
      </c>
      <c r="K1599">
        <v>32.700000000000003</v>
      </c>
      <c r="L1599">
        <v>-1.3</v>
      </c>
      <c r="M1599">
        <v>74.7</v>
      </c>
      <c r="N1599">
        <v>0.4</v>
      </c>
      <c r="O1599">
        <v>33</v>
      </c>
      <c r="P1599">
        <v>-0.6</v>
      </c>
      <c r="U1599" t="s">
        <v>1517</v>
      </c>
      <c r="V1599">
        <f t="shared" si="241"/>
        <v>780774</v>
      </c>
      <c r="W1599" t="str">
        <f t="shared" si="242"/>
        <v>St Brigid Elementary School</v>
      </c>
      <c r="X1599" t="str">
        <f>VLOOKUP($C1599,$AJ$3:$AN$4906,3,FALSE)</f>
        <v>200 Springfield Rd</v>
      </c>
      <c r="Y1599" t="str">
        <f>VLOOKUP($C1599,$AJ$3:$AN$4906,4,FALSE)</f>
        <v>Ottawa</v>
      </c>
      <c r="Z1599" t="str">
        <f>VLOOKUP($C1599,$AJ$3:$AN$4906,5,FALSE)</f>
        <v>K1M1C2</v>
      </c>
      <c r="AA1599">
        <f t="shared" si="243"/>
        <v>49.5</v>
      </c>
      <c r="AB1599">
        <f t="shared" si="244"/>
        <v>-0.4</v>
      </c>
      <c r="AC1599">
        <f t="shared" si="245"/>
        <v>32.700000000000003</v>
      </c>
      <c r="AD1599">
        <f t="shared" si="246"/>
        <v>-1.3</v>
      </c>
      <c r="AE1599">
        <f t="shared" si="247"/>
        <v>74.7</v>
      </c>
      <c r="AF1599">
        <f t="shared" si="248"/>
        <v>0.4</v>
      </c>
      <c r="AG1599">
        <f t="shared" si="249"/>
        <v>33</v>
      </c>
      <c r="AH1599">
        <f t="shared" si="250"/>
        <v>-0.6</v>
      </c>
      <c r="AJ1599" s="9">
        <v>851264</v>
      </c>
      <c r="AK1599" t="s">
        <v>7777</v>
      </c>
      <c r="AL1599" t="s">
        <v>7778</v>
      </c>
      <c r="AM1599" t="s">
        <v>4188</v>
      </c>
      <c r="AN1599" t="s">
        <v>7779</v>
      </c>
    </row>
    <row r="1600" spans="1:40" x14ac:dyDescent="0.3">
      <c r="A1600" t="s">
        <v>1517</v>
      </c>
      <c r="B1600" t="s">
        <v>1540</v>
      </c>
      <c r="C1600" s="10">
        <v>740586</v>
      </c>
      <c r="D1600">
        <v>43</v>
      </c>
      <c r="E1600">
        <v>9</v>
      </c>
      <c r="F1600">
        <v>71</v>
      </c>
      <c r="G1600">
        <v>70</v>
      </c>
      <c r="H1600">
        <v>0</v>
      </c>
      <c r="I1600">
        <v>73.2</v>
      </c>
      <c r="J1600">
        <v>0.2</v>
      </c>
      <c r="K1600">
        <v>56.3</v>
      </c>
      <c r="L1600">
        <v>-0.8</v>
      </c>
      <c r="M1600">
        <v>82.1</v>
      </c>
      <c r="N1600">
        <v>-0.3</v>
      </c>
      <c r="O1600">
        <v>47.1</v>
      </c>
      <c r="P1600">
        <v>-0.4</v>
      </c>
      <c r="U1600" t="s">
        <v>1517</v>
      </c>
      <c r="V1600">
        <f t="shared" si="241"/>
        <v>740586</v>
      </c>
      <c r="W1600" t="str">
        <f t="shared" si="242"/>
        <v>St Catherine Elementary School</v>
      </c>
      <c r="X1600" t="str">
        <f>VLOOKUP($C1600,$AJ$3:$AN$4906,3,FALSE)</f>
        <v>2717 8th Line Rd</v>
      </c>
      <c r="Y1600" t="str">
        <f>VLOOKUP($C1600,$AJ$3:$AN$4906,4,FALSE)</f>
        <v>Metcalfe</v>
      </c>
      <c r="Z1600" t="str">
        <f>VLOOKUP($C1600,$AJ$3:$AN$4906,5,FALSE)</f>
        <v>K0A2P0</v>
      </c>
      <c r="AA1600">
        <f t="shared" si="243"/>
        <v>73.2</v>
      </c>
      <c r="AB1600">
        <f t="shared" si="244"/>
        <v>0.2</v>
      </c>
      <c r="AC1600">
        <f t="shared" si="245"/>
        <v>56.3</v>
      </c>
      <c r="AD1600">
        <f t="shared" si="246"/>
        <v>-0.8</v>
      </c>
      <c r="AE1600">
        <f t="shared" si="247"/>
        <v>82.1</v>
      </c>
      <c r="AF1600">
        <f t="shared" si="248"/>
        <v>-0.3</v>
      </c>
      <c r="AG1600">
        <f t="shared" si="249"/>
        <v>47.1</v>
      </c>
      <c r="AH1600">
        <f t="shared" si="250"/>
        <v>-0.4</v>
      </c>
      <c r="AJ1600" s="9">
        <v>733105</v>
      </c>
      <c r="AK1600" t="s">
        <v>990</v>
      </c>
      <c r="AL1600" t="s">
        <v>7780</v>
      </c>
      <c r="AM1600" t="s">
        <v>4188</v>
      </c>
      <c r="AN1600" t="s">
        <v>7781</v>
      </c>
    </row>
    <row r="1601" spans="1:40" x14ac:dyDescent="0.3">
      <c r="A1601" t="s">
        <v>1517</v>
      </c>
      <c r="B1601" t="s">
        <v>1541</v>
      </c>
      <c r="C1601" s="10">
        <v>784451</v>
      </c>
      <c r="D1601">
        <v>58</v>
      </c>
      <c r="E1601">
        <v>17</v>
      </c>
      <c r="F1601">
        <v>128</v>
      </c>
      <c r="G1601">
        <v>151</v>
      </c>
      <c r="H1601">
        <v>0</v>
      </c>
      <c r="I1601">
        <v>70.7</v>
      </c>
      <c r="J1601">
        <v>-0.1</v>
      </c>
      <c r="K1601">
        <v>60.2</v>
      </c>
      <c r="L1601">
        <v>-0.6</v>
      </c>
      <c r="M1601">
        <v>82.8</v>
      </c>
      <c r="N1601">
        <v>-0.4</v>
      </c>
      <c r="O1601">
        <v>37.1</v>
      </c>
      <c r="P1601">
        <v>-1.5</v>
      </c>
      <c r="U1601" t="s">
        <v>1517</v>
      </c>
      <c r="V1601">
        <f t="shared" si="241"/>
        <v>784451</v>
      </c>
      <c r="W1601" t="str">
        <f t="shared" si="242"/>
        <v>St Clare Elementary School</v>
      </c>
      <c r="X1601" t="str">
        <f>VLOOKUP($C1601,$AJ$3:$AN$4906,3,FALSE)</f>
        <v>2133 Gardenway Dr</v>
      </c>
      <c r="Y1601" t="str">
        <f>VLOOKUP($C1601,$AJ$3:$AN$4906,4,FALSE)</f>
        <v>Orleans</v>
      </c>
      <c r="Z1601" t="str">
        <f>VLOOKUP($C1601,$AJ$3:$AN$4906,5,FALSE)</f>
        <v>K4A3M2</v>
      </c>
      <c r="AA1601">
        <f t="shared" si="243"/>
        <v>70.7</v>
      </c>
      <c r="AB1601">
        <f t="shared" si="244"/>
        <v>-0.1</v>
      </c>
      <c r="AC1601">
        <f t="shared" si="245"/>
        <v>60.2</v>
      </c>
      <c r="AD1601">
        <f t="shared" si="246"/>
        <v>-0.6</v>
      </c>
      <c r="AE1601">
        <f t="shared" si="247"/>
        <v>82.8</v>
      </c>
      <c r="AF1601">
        <f t="shared" si="248"/>
        <v>-0.4</v>
      </c>
      <c r="AG1601">
        <f t="shared" si="249"/>
        <v>37.1</v>
      </c>
      <c r="AH1601">
        <f t="shared" si="250"/>
        <v>-1.5</v>
      </c>
      <c r="AJ1601" s="9">
        <v>854336</v>
      </c>
      <c r="AK1601" t="s">
        <v>7782</v>
      </c>
      <c r="AL1601" t="s">
        <v>7783</v>
      </c>
      <c r="AM1601" t="s">
        <v>7784</v>
      </c>
      <c r="AN1601" t="s">
        <v>7785</v>
      </c>
    </row>
    <row r="1602" spans="1:40" x14ac:dyDescent="0.3">
      <c r="A1602" t="s">
        <v>1517</v>
      </c>
      <c r="B1602" t="s">
        <v>1542</v>
      </c>
      <c r="C1602" s="10">
        <v>785822</v>
      </c>
      <c r="D1602">
        <v>53</v>
      </c>
      <c r="E1602">
        <v>21</v>
      </c>
      <c r="F1602">
        <v>72</v>
      </c>
      <c r="G1602">
        <v>76</v>
      </c>
      <c r="H1602">
        <v>0</v>
      </c>
      <c r="I1602">
        <v>54.2</v>
      </c>
      <c r="J1602">
        <v>-1</v>
      </c>
      <c r="K1602">
        <v>50</v>
      </c>
      <c r="L1602">
        <v>-0.9</v>
      </c>
      <c r="M1602">
        <v>69.7</v>
      </c>
      <c r="N1602">
        <v>-1.3</v>
      </c>
      <c r="O1602">
        <v>31.6</v>
      </c>
      <c r="P1602">
        <v>-1.4</v>
      </c>
      <c r="U1602" t="s">
        <v>1517</v>
      </c>
      <c r="V1602">
        <f t="shared" si="241"/>
        <v>785822</v>
      </c>
      <c r="W1602" t="str">
        <f t="shared" si="242"/>
        <v>St Daniel Elementary School</v>
      </c>
      <c r="X1602" t="str">
        <f>VLOOKUP($C1602,$AJ$3:$AN$4906,3,FALSE)</f>
        <v>1313 Field Street</v>
      </c>
      <c r="Y1602" t="str">
        <f>VLOOKUP($C1602,$AJ$3:$AN$4906,4,FALSE)</f>
        <v>Ottawa</v>
      </c>
      <c r="Z1602" t="str">
        <f>VLOOKUP($C1602,$AJ$3:$AN$4906,5,FALSE)</f>
        <v>K2C2P9</v>
      </c>
      <c r="AA1602">
        <f t="shared" si="243"/>
        <v>54.2</v>
      </c>
      <c r="AB1602">
        <f t="shared" si="244"/>
        <v>-1</v>
      </c>
      <c r="AC1602">
        <f t="shared" si="245"/>
        <v>50</v>
      </c>
      <c r="AD1602">
        <f t="shared" si="246"/>
        <v>-0.9</v>
      </c>
      <c r="AE1602">
        <f t="shared" si="247"/>
        <v>69.7</v>
      </c>
      <c r="AF1602">
        <f t="shared" si="248"/>
        <v>-1.3</v>
      </c>
      <c r="AG1602">
        <f t="shared" si="249"/>
        <v>31.6</v>
      </c>
      <c r="AH1602">
        <f t="shared" si="250"/>
        <v>-1.4</v>
      </c>
      <c r="AJ1602" s="9">
        <v>855685</v>
      </c>
      <c r="AK1602" t="s">
        <v>7786</v>
      </c>
      <c r="AL1602" t="s">
        <v>7787</v>
      </c>
      <c r="AM1602" t="s">
        <v>4188</v>
      </c>
      <c r="AN1602" t="s">
        <v>7788</v>
      </c>
    </row>
    <row r="1603" spans="1:40" x14ac:dyDescent="0.3">
      <c r="A1603" t="s">
        <v>1517</v>
      </c>
      <c r="B1603" t="s">
        <v>1543</v>
      </c>
      <c r="C1603" s="10">
        <v>688738</v>
      </c>
      <c r="D1603">
        <v>59</v>
      </c>
      <c r="E1603">
        <v>13</v>
      </c>
      <c r="F1603">
        <v>215</v>
      </c>
      <c r="G1603">
        <v>207</v>
      </c>
      <c r="H1603">
        <v>0</v>
      </c>
      <c r="I1603">
        <v>83.3</v>
      </c>
      <c r="J1603">
        <v>0.8</v>
      </c>
      <c r="K1603">
        <v>68.8</v>
      </c>
      <c r="L1603">
        <v>0.1</v>
      </c>
      <c r="M1603">
        <v>93.2</v>
      </c>
      <c r="N1603">
        <v>0.8</v>
      </c>
      <c r="O1603">
        <v>60.9</v>
      </c>
      <c r="P1603">
        <v>0.4</v>
      </c>
      <c r="U1603" t="s">
        <v>1517</v>
      </c>
      <c r="V1603">
        <f t="shared" si="241"/>
        <v>688738</v>
      </c>
      <c r="W1603" t="str">
        <f t="shared" si="242"/>
        <v>St Elizabeth Ann Seton Elementary School</v>
      </c>
      <c r="X1603" t="str">
        <f>VLOOKUP($C1603,$AJ$3:$AN$4906,3,FALSE)</f>
        <v>41 Weybridge Dr</v>
      </c>
      <c r="Y1603" t="str">
        <f>VLOOKUP($C1603,$AJ$3:$AN$4906,4,FALSE)</f>
        <v>Nepean</v>
      </c>
      <c r="Z1603" t="str">
        <f>VLOOKUP($C1603,$AJ$3:$AN$4906,5,FALSE)</f>
        <v>K2J2Z8</v>
      </c>
      <c r="AA1603">
        <f t="shared" si="243"/>
        <v>83.3</v>
      </c>
      <c r="AB1603">
        <f t="shared" si="244"/>
        <v>0.8</v>
      </c>
      <c r="AC1603">
        <f t="shared" si="245"/>
        <v>68.8</v>
      </c>
      <c r="AD1603">
        <f t="shared" si="246"/>
        <v>0.1</v>
      </c>
      <c r="AE1603">
        <f t="shared" si="247"/>
        <v>93.2</v>
      </c>
      <c r="AF1603">
        <f t="shared" si="248"/>
        <v>0.8</v>
      </c>
      <c r="AG1603">
        <f t="shared" si="249"/>
        <v>60.9</v>
      </c>
      <c r="AH1603">
        <f t="shared" si="250"/>
        <v>0.4</v>
      </c>
      <c r="AJ1603" s="9">
        <v>773786</v>
      </c>
      <c r="AK1603" t="s">
        <v>7789</v>
      </c>
      <c r="AL1603" t="s">
        <v>7790</v>
      </c>
      <c r="AM1603" t="s">
        <v>4188</v>
      </c>
      <c r="AN1603" t="s">
        <v>7791</v>
      </c>
    </row>
    <row r="1604" spans="1:40" x14ac:dyDescent="0.3">
      <c r="A1604" t="s">
        <v>1517</v>
      </c>
      <c r="B1604" t="s">
        <v>1544</v>
      </c>
      <c r="C1604" s="10">
        <v>789070</v>
      </c>
      <c r="D1604">
        <v>32</v>
      </c>
      <c r="E1604">
        <v>39</v>
      </c>
      <c r="F1604">
        <v>114</v>
      </c>
      <c r="G1604">
        <v>105</v>
      </c>
      <c r="H1604">
        <v>0</v>
      </c>
      <c r="I1604">
        <v>47.8</v>
      </c>
      <c r="J1604">
        <v>0</v>
      </c>
      <c r="K1604">
        <v>35.1</v>
      </c>
      <c r="L1604">
        <v>-0.3</v>
      </c>
      <c r="M1604">
        <v>69.5</v>
      </c>
      <c r="N1604">
        <v>0.5</v>
      </c>
      <c r="O1604">
        <v>39</v>
      </c>
      <c r="P1604">
        <v>0.5</v>
      </c>
      <c r="U1604" t="s">
        <v>1517</v>
      </c>
      <c r="V1604">
        <f t="shared" ref="V1604:V1667" si="251">VLOOKUP(C1604,$AJ$3:$AN$4906,1,FALSE)</f>
        <v>789070</v>
      </c>
      <c r="W1604" t="str">
        <f t="shared" ref="W1604:W1667" si="252">VLOOKUP(C1604,$AJ$3:$AN$4906,2,FALSE)</f>
        <v>St Elizabeth Elementary School</v>
      </c>
      <c r="X1604" t="str">
        <f>VLOOKUP($C1604,$AJ$3:$AN$4906,3,FALSE)</f>
        <v>1366 Coldrey Ave</v>
      </c>
      <c r="Y1604" t="str">
        <f>VLOOKUP($C1604,$AJ$3:$AN$4906,4,FALSE)</f>
        <v>Ottawa</v>
      </c>
      <c r="Z1604" t="str">
        <f>VLOOKUP($C1604,$AJ$3:$AN$4906,5,FALSE)</f>
        <v>K1Z7P5</v>
      </c>
      <c r="AA1604">
        <f t="shared" ref="AA1604:AA1667" si="253">I1604</f>
        <v>47.8</v>
      </c>
      <c r="AB1604">
        <f t="shared" ref="AB1604:AB1667" si="254">J1604</f>
        <v>0</v>
      </c>
      <c r="AC1604">
        <f t="shared" ref="AC1604:AC1667" si="255">K1604</f>
        <v>35.1</v>
      </c>
      <c r="AD1604">
        <f t="shared" ref="AD1604:AD1667" si="256">L1604</f>
        <v>-0.3</v>
      </c>
      <c r="AE1604">
        <f t="shared" ref="AE1604:AE1667" si="257">M1604</f>
        <v>69.5</v>
      </c>
      <c r="AF1604">
        <f t="shared" ref="AF1604:AF1667" si="258">N1604</f>
        <v>0.5</v>
      </c>
      <c r="AG1604">
        <f t="shared" ref="AG1604:AG1667" si="259">O1604</f>
        <v>39</v>
      </c>
      <c r="AH1604">
        <f t="shared" ref="AH1604:AH1667" si="260">P1604</f>
        <v>0.5</v>
      </c>
      <c r="AJ1604" s="9">
        <v>858102</v>
      </c>
      <c r="AK1604" t="s">
        <v>1497</v>
      </c>
      <c r="AL1604" t="s">
        <v>7792</v>
      </c>
      <c r="AM1604" t="s">
        <v>4188</v>
      </c>
      <c r="AN1604" t="s">
        <v>7793</v>
      </c>
    </row>
    <row r="1605" spans="1:40" x14ac:dyDescent="0.3">
      <c r="A1605" t="s">
        <v>1517</v>
      </c>
      <c r="B1605" t="s">
        <v>1545</v>
      </c>
      <c r="C1605" s="10">
        <v>754832</v>
      </c>
      <c r="D1605">
        <v>74</v>
      </c>
      <c r="E1605">
        <v>11</v>
      </c>
      <c r="F1605">
        <v>220</v>
      </c>
      <c r="G1605">
        <v>220</v>
      </c>
      <c r="H1605">
        <v>0</v>
      </c>
      <c r="I1605">
        <v>83.4</v>
      </c>
      <c r="J1605">
        <v>0.7</v>
      </c>
      <c r="K1605">
        <v>78.2</v>
      </c>
      <c r="L1605">
        <v>0.6</v>
      </c>
      <c r="M1605">
        <v>84.3</v>
      </c>
      <c r="N1605">
        <v>-0.6</v>
      </c>
      <c r="O1605">
        <v>54.1</v>
      </c>
      <c r="P1605">
        <v>-0.8</v>
      </c>
      <c r="U1605" t="s">
        <v>1517</v>
      </c>
      <c r="V1605">
        <f t="shared" si="251"/>
        <v>754832</v>
      </c>
      <c r="W1605" t="str">
        <f t="shared" si="252"/>
        <v>St Emily (Elementary) Separate School</v>
      </c>
      <c r="X1605" t="str">
        <f>VLOOKUP($C1605,$AJ$3:$AN$4906,3,FALSE)</f>
        <v>500 Chapman Mills Dr</v>
      </c>
      <c r="Y1605" t="str">
        <f>VLOOKUP($C1605,$AJ$3:$AN$4906,4,FALSE)</f>
        <v>Nepean</v>
      </c>
      <c r="Z1605" t="str">
        <f>VLOOKUP($C1605,$AJ$3:$AN$4906,5,FALSE)</f>
        <v>K2J0J2</v>
      </c>
      <c r="AA1605">
        <f t="shared" si="253"/>
        <v>83.4</v>
      </c>
      <c r="AB1605">
        <f t="shared" si="254"/>
        <v>0.7</v>
      </c>
      <c r="AC1605">
        <f t="shared" si="255"/>
        <v>78.2</v>
      </c>
      <c r="AD1605">
        <f t="shared" si="256"/>
        <v>0.6</v>
      </c>
      <c r="AE1605">
        <f t="shared" si="257"/>
        <v>84.3</v>
      </c>
      <c r="AF1605">
        <f t="shared" si="258"/>
        <v>-0.6</v>
      </c>
      <c r="AG1605">
        <f t="shared" si="259"/>
        <v>54.1</v>
      </c>
      <c r="AH1605">
        <f t="shared" si="260"/>
        <v>-0.8</v>
      </c>
      <c r="AJ1605" s="9">
        <v>863955</v>
      </c>
      <c r="AK1605" t="s">
        <v>7794</v>
      </c>
      <c r="AL1605" t="s">
        <v>7795</v>
      </c>
      <c r="AM1605" t="s">
        <v>4188</v>
      </c>
      <c r="AN1605" t="s">
        <v>7796</v>
      </c>
    </row>
    <row r="1606" spans="1:40" x14ac:dyDescent="0.3">
      <c r="A1606" t="s">
        <v>1517</v>
      </c>
      <c r="B1606" t="s">
        <v>509</v>
      </c>
      <c r="C1606" s="10">
        <v>702749</v>
      </c>
      <c r="D1606">
        <v>55</v>
      </c>
      <c r="E1606">
        <v>17</v>
      </c>
      <c r="F1606">
        <v>132</v>
      </c>
      <c r="G1606">
        <v>156</v>
      </c>
      <c r="H1606">
        <v>0</v>
      </c>
      <c r="I1606">
        <v>71.2</v>
      </c>
      <c r="J1606">
        <v>0</v>
      </c>
      <c r="K1606">
        <v>59.8</v>
      </c>
      <c r="L1606">
        <v>-0.5</v>
      </c>
      <c r="M1606">
        <v>82.7</v>
      </c>
      <c r="N1606">
        <v>-0.4</v>
      </c>
      <c r="O1606">
        <v>46.8</v>
      </c>
      <c r="P1606">
        <v>-0.7</v>
      </c>
      <c r="U1606" t="s">
        <v>1517</v>
      </c>
      <c r="V1606">
        <f t="shared" si="251"/>
        <v>702749</v>
      </c>
      <c r="W1606" t="str">
        <f t="shared" si="252"/>
        <v>St Francis of Assisi Elementary School</v>
      </c>
      <c r="X1606" t="str">
        <f>VLOOKUP($C1606,$AJ$3:$AN$4906,3,FALSE)</f>
        <v>795 Watters Rd</v>
      </c>
      <c r="Y1606" t="str">
        <f>VLOOKUP($C1606,$AJ$3:$AN$4906,4,FALSE)</f>
        <v>Orleans</v>
      </c>
      <c r="Z1606" t="str">
        <f>VLOOKUP($C1606,$AJ$3:$AN$4906,5,FALSE)</f>
        <v>K4A2T2</v>
      </c>
      <c r="AA1606">
        <f t="shared" si="253"/>
        <v>71.2</v>
      </c>
      <c r="AB1606">
        <f t="shared" si="254"/>
        <v>0</v>
      </c>
      <c r="AC1606">
        <f t="shared" si="255"/>
        <v>59.8</v>
      </c>
      <c r="AD1606">
        <f t="shared" si="256"/>
        <v>-0.5</v>
      </c>
      <c r="AE1606">
        <f t="shared" si="257"/>
        <v>82.7</v>
      </c>
      <c r="AF1606">
        <f t="shared" si="258"/>
        <v>-0.4</v>
      </c>
      <c r="AG1606">
        <f t="shared" si="259"/>
        <v>46.8</v>
      </c>
      <c r="AH1606">
        <f t="shared" si="260"/>
        <v>-0.7</v>
      </c>
      <c r="AJ1606" s="9">
        <v>728</v>
      </c>
      <c r="AK1606" t="s">
        <v>7797</v>
      </c>
      <c r="AL1606" t="s">
        <v>7798</v>
      </c>
      <c r="AM1606" t="s">
        <v>4188</v>
      </c>
      <c r="AN1606" t="s">
        <v>7799</v>
      </c>
    </row>
    <row r="1607" spans="1:40" x14ac:dyDescent="0.3">
      <c r="A1607" t="s">
        <v>1517</v>
      </c>
      <c r="B1607" t="s">
        <v>1546</v>
      </c>
      <c r="C1607" s="10">
        <v>794406</v>
      </c>
      <c r="D1607">
        <v>73</v>
      </c>
      <c r="E1607">
        <v>17</v>
      </c>
      <c r="F1607">
        <v>126</v>
      </c>
      <c r="G1607">
        <v>143</v>
      </c>
      <c r="H1607">
        <v>0</v>
      </c>
      <c r="I1607">
        <v>81</v>
      </c>
      <c r="J1607">
        <v>0.5</v>
      </c>
      <c r="K1607">
        <v>76.2</v>
      </c>
      <c r="L1607">
        <v>0.5</v>
      </c>
      <c r="M1607">
        <v>88.8</v>
      </c>
      <c r="N1607">
        <v>0.2</v>
      </c>
      <c r="O1607">
        <v>72.7</v>
      </c>
      <c r="P1607">
        <v>1</v>
      </c>
      <c r="U1607" t="s">
        <v>1517</v>
      </c>
      <c r="V1607">
        <f t="shared" si="251"/>
        <v>794406</v>
      </c>
      <c r="W1607" t="str">
        <f t="shared" si="252"/>
        <v>St George Elementary School</v>
      </c>
      <c r="X1607" t="str">
        <f>VLOOKUP($C1607,$AJ$3:$AN$4906,3,FALSE)</f>
        <v>130 Keyworth Ave</v>
      </c>
      <c r="Y1607" t="str">
        <f>VLOOKUP($C1607,$AJ$3:$AN$4906,4,FALSE)</f>
        <v>Ottawa</v>
      </c>
      <c r="Z1607" t="str">
        <f>VLOOKUP($C1607,$AJ$3:$AN$4906,5,FALSE)</f>
        <v>K1Y0E6</v>
      </c>
      <c r="AA1607">
        <f t="shared" si="253"/>
        <v>81</v>
      </c>
      <c r="AB1607">
        <f t="shared" si="254"/>
        <v>0.5</v>
      </c>
      <c r="AC1607">
        <f t="shared" si="255"/>
        <v>76.2</v>
      </c>
      <c r="AD1607">
        <f t="shared" si="256"/>
        <v>0.5</v>
      </c>
      <c r="AE1607">
        <f t="shared" si="257"/>
        <v>88.8</v>
      </c>
      <c r="AF1607">
        <f t="shared" si="258"/>
        <v>0.2</v>
      </c>
      <c r="AG1607">
        <f t="shared" si="259"/>
        <v>72.7</v>
      </c>
      <c r="AH1607">
        <f t="shared" si="260"/>
        <v>1</v>
      </c>
      <c r="AJ1607" s="9">
        <v>2674</v>
      </c>
      <c r="AK1607" t="s">
        <v>7800</v>
      </c>
      <c r="AL1607" t="s">
        <v>7801</v>
      </c>
      <c r="AM1607" t="s">
        <v>4188</v>
      </c>
      <c r="AN1607" t="s">
        <v>7802</v>
      </c>
    </row>
    <row r="1608" spans="1:40" x14ac:dyDescent="0.3">
      <c r="A1608" t="s">
        <v>1517</v>
      </c>
      <c r="B1608" t="s">
        <v>1502</v>
      </c>
      <c r="C1608" s="10">
        <v>796093</v>
      </c>
      <c r="D1608">
        <v>52</v>
      </c>
      <c r="E1608">
        <v>13</v>
      </c>
      <c r="F1608">
        <v>151</v>
      </c>
      <c r="G1608">
        <v>144</v>
      </c>
      <c r="H1608">
        <v>0</v>
      </c>
      <c r="I1608">
        <v>75.2</v>
      </c>
      <c r="J1608">
        <v>0.6</v>
      </c>
      <c r="K1608">
        <v>73.5</v>
      </c>
      <c r="L1608">
        <v>0.9</v>
      </c>
      <c r="M1608">
        <v>91</v>
      </c>
      <c r="N1608">
        <v>1.1000000000000001</v>
      </c>
      <c r="O1608">
        <v>47.2</v>
      </c>
      <c r="P1608">
        <v>-0.3</v>
      </c>
      <c r="U1608" t="s">
        <v>1517</v>
      </c>
      <c r="V1608">
        <f t="shared" si="251"/>
        <v>796093</v>
      </c>
      <c r="W1608" t="str">
        <f t="shared" si="252"/>
        <v>St Gregory Elementary School</v>
      </c>
      <c r="X1608" t="str">
        <f>VLOOKUP($C1608,$AJ$3:$AN$4906,3,FALSE)</f>
        <v>148 Meadowlands Dr W</v>
      </c>
      <c r="Y1608" t="str">
        <f>VLOOKUP($C1608,$AJ$3:$AN$4906,4,FALSE)</f>
        <v>Nepean</v>
      </c>
      <c r="Z1608" t="str">
        <f>VLOOKUP($C1608,$AJ$3:$AN$4906,5,FALSE)</f>
        <v>K2G2S5</v>
      </c>
      <c r="AA1608">
        <f t="shared" si="253"/>
        <v>75.2</v>
      </c>
      <c r="AB1608">
        <f t="shared" si="254"/>
        <v>0.6</v>
      </c>
      <c r="AC1608">
        <f t="shared" si="255"/>
        <v>73.5</v>
      </c>
      <c r="AD1608">
        <f t="shared" si="256"/>
        <v>0.9</v>
      </c>
      <c r="AE1608">
        <f t="shared" si="257"/>
        <v>91</v>
      </c>
      <c r="AF1608">
        <f t="shared" si="258"/>
        <v>1.1000000000000001</v>
      </c>
      <c r="AG1608">
        <f t="shared" si="259"/>
        <v>47.2</v>
      </c>
      <c r="AH1608">
        <f t="shared" si="260"/>
        <v>-0.3</v>
      </c>
      <c r="AJ1608" s="9">
        <v>11568</v>
      </c>
      <c r="AK1608" t="s">
        <v>7803</v>
      </c>
      <c r="AL1608" t="s">
        <v>7804</v>
      </c>
      <c r="AM1608" t="s">
        <v>7784</v>
      </c>
      <c r="AN1608" t="s">
        <v>7805</v>
      </c>
    </row>
    <row r="1609" spans="1:40" x14ac:dyDescent="0.3">
      <c r="A1609" t="s">
        <v>1517</v>
      </c>
      <c r="B1609" t="s">
        <v>1547</v>
      </c>
      <c r="C1609" s="10">
        <v>729795</v>
      </c>
      <c r="D1609">
        <v>66</v>
      </c>
      <c r="E1609">
        <v>9</v>
      </c>
      <c r="F1609">
        <v>127</v>
      </c>
      <c r="G1609">
        <v>136</v>
      </c>
      <c r="H1609">
        <v>0</v>
      </c>
      <c r="I1609">
        <v>74.400000000000006</v>
      </c>
      <c r="J1609">
        <v>-0.1</v>
      </c>
      <c r="K1609">
        <v>63</v>
      </c>
      <c r="L1609">
        <v>-0.7</v>
      </c>
      <c r="M1609">
        <v>85.3</v>
      </c>
      <c r="N1609">
        <v>-0.5</v>
      </c>
      <c r="O1609">
        <v>52.9</v>
      </c>
      <c r="P1609">
        <v>-0.7</v>
      </c>
      <c r="U1609" t="s">
        <v>1517</v>
      </c>
      <c r="V1609">
        <f t="shared" si="251"/>
        <v>729795</v>
      </c>
      <c r="W1609" t="str">
        <f t="shared" si="252"/>
        <v>St Isidore Elementary School</v>
      </c>
      <c r="X1609" t="str">
        <f>VLOOKUP($C1609,$AJ$3:$AN$4906,3,FALSE)</f>
        <v>1105 March Rd RR 1</v>
      </c>
      <c r="Y1609" t="str">
        <f>VLOOKUP($C1609,$AJ$3:$AN$4906,4,FALSE)</f>
        <v>Kanata</v>
      </c>
      <c r="Z1609" t="str">
        <f>VLOOKUP($C1609,$AJ$3:$AN$4906,5,FALSE)</f>
        <v>K2K1X7</v>
      </c>
      <c r="AA1609">
        <f t="shared" si="253"/>
        <v>74.400000000000006</v>
      </c>
      <c r="AB1609">
        <f t="shared" si="254"/>
        <v>-0.1</v>
      </c>
      <c r="AC1609">
        <f t="shared" si="255"/>
        <v>63</v>
      </c>
      <c r="AD1609">
        <f t="shared" si="256"/>
        <v>-0.7</v>
      </c>
      <c r="AE1609">
        <f t="shared" si="257"/>
        <v>85.3</v>
      </c>
      <c r="AF1609">
        <f t="shared" si="258"/>
        <v>-0.5</v>
      </c>
      <c r="AG1609">
        <f t="shared" si="259"/>
        <v>52.9</v>
      </c>
      <c r="AH1609">
        <f t="shared" si="260"/>
        <v>-0.7</v>
      </c>
      <c r="AJ1609" s="9">
        <v>891894</v>
      </c>
      <c r="AK1609" t="s">
        <v>7806</v>
      </c>
      <c r="AL1609" t="s">
        <v>7807</v>
      </c>
      <c r="AM1609" t="s">
        <v>7649</v>
      </c>
      <c r="AN1609" t="s">
        <v>7808</v>
      </c>
    </row>
    <row r="1610" spans="1:40" x14ac:dyDescent="0.3">
      <c r="A1610" t="s">
        <v>1517</v>
      </c>
      <c r="B1610" t="s">
        <v>1548</v>
      </c>
      <c r="C1610" s="10">
        <v>691186</v>
      </c>
      <c r="D1610">
        <v>62</v>
      </c>
      <c r="E1610">
        <v>11</v>
      </c>
      <c r="F1610">
        <v>149</v>
      </c>
      <c r="G1610">
        <v>147</v>
      </c>
      <c r="H1610">
        <v>0</v>
      </c>
      <c r="I1610">
        <v>90.3</v>
      </c>
      <c r="J1610">
        <v>1.2</v>
      </c>
      <c r="K1610">
        <v>85.9</v>
      </c>
      <c r="L1610">
        <v>1.3</v>
      </c>
      <c r="M1610">
        <v>92.5</v>
      </c>
      <c r="N1610">
        <v>0.5</v>
      </c>
      <c r="O1610">
        <v>67.3</v>
      </c>
      <c r="P1610">
        <v>0.6</v>
      </c>
      <c r="U1610" t="s">
        <v>1517</v>
      </c>
      <c r="V1610">
        <f t="shared" si="251"/>
        <v>691186</v>
      </c>
      <c r="W1610" t="str">
        <f t="shared" si="252"/>
        <v>St James Elementary School</v>
      </c>
      <c r="X1610" t="str">
        <f>VLOOKUP($C1610,$AJ$3:$AN$4906,3,FALSE)</f>
        <v>50 Stonehaven Dr</v>
      </c>
      <c r="Y1610" t="str">
        <f>VLOOKUP($C1610,$AJ$3:$AN$4906,4,FALSE)</f>
        <v>Kanata</v>
      </c>
      <c r="Z1610" t="str">
        <f>VLOOKUP($C1610,$AJ$3:$AN$4906,5,FALSE)</f>
        <v>K2M2K6</v>
      </c>
      <c r="AA1610">
        <f t="shared" si="253"/>
        <v>90.3</v>
      </c>
      <c r="AB1610">
        <f t="shared" si="254"/>
        <v>1.2</v>
      </c>
      <c r="AC1610">
        <f t="shared" si="255"/>
        <v>85.9</v>
      </c>
      <c r="AD1610">
        <f t="shared" si="256"/>
        <v>1.3</v>
      </c>
      <c r="AE1610">
        <f t="shared" si="257"/>
        <v>92.5</v>
      </c>
      <c r="AF1610">
        <f t="shared" si="258"/>
        <v>0.5</v>
      </c>
      <c r="AG1610">
        <f t="shared" si="259"/>
        <v>67.3</v>
      </c>
      <c r="AH1610">
        <f t="shared" si="260"/>
        <v>0.6</v>
      </c>
      <c r="AJ1610" s="9">
        <v>287210</v>
      </c>
      <c r="AK1610" t="s">
        <v>7809</v>
      </c>
      <c r="AL1610" t="s">
        <v>7810</v>
      </c>
      <c r="AM1610" t="s">
        <v>7649</v>
      </c>
      <c r="AN1610" t="s">
        <v>7811</v>
      </c>
    </row>
    <row r="1611" spans="1:40" x14ac:dyDescent="0.3">
      <c r="A1611" t="s">
        <v>1517</v>
      </c>
      <c r="B1611" t="s">
        <v>1549</v>
      </c>
      <c r="C1611" s="10">
        <v>753246</v>
      </c>
      <c r="D1611">
        <v>72</v>
      </c>
      <c r="E1611">
        <v>16</v>
      </c>
      <c r="F1611">
        <v>259</v>
      </c>
      <c r="G1611">
        <v>304</v>
      </c>
      <c r="H1611">
        <v>0</v>
      </c>
      <c r="I1611">
        <v>82</v>
      </c>
      <c r="J1611">
        <v>0.6</v>
      </c>
      <c r="K1611">
        <v>75.7</v>
      </c>
      <c r="L1611">
        <v>0.4</v>
      </c>
      <c r="M1611">
        <v>91.1</v>
      </c>
      <c r="N1611">
        <v>0.4</v>
      </c>
      <c r="O1611">
        <v>61.8</v>
      </c>
      <c r="P1611">
        <v>0.1</v>
      </c>
      <c r="U1611" t="s">
        <v>1517</v>
      </c>
      <c r="V1611">
        <f t="shared" si="251"/>
        <v>753246</v>
      </c>
      <c r="W1611" t="str">
        <f t="shared" si="252"/>
        <v>St Jerome Elementary School</v>
      </c>
      <c r="X1611" t="str">
        <f>VLOOKUP($C1611,$AJ$3:$AN$4906,3,FALSE)</f>
        <v>4330 Spratt Rd</v>
      </c>
      <c r="Y1611" t="str">
        <f>VLOOKUP($C1611,$AJ$3:$AN$4906,4,FALSE)</f>
        <v>Gloucester</v>
      </c>
      <c r="Z1611" t="str">
        <f>VLOOKUP($C1611,$AJ$3:$AN$4906,5,FALSE)</f>
        <v>K1V2A7</v>
      </c>
      <c r="AA1611">
        <f t="shared" si="253"/>
        <v>82</v>
      </c>
      <c r="AB1611">
        <f t="shared" si="254"/>
        <v>0.6</v>
      </c>
      <c r="AC1611">
        <f t="shared" si="255"/>
        <v>75.7</v>
      </c>
      <c r="AD1611">
        <f t="shared" si="256"/>
        <v>0.4</v>
      </c>
      <c r="AE1611">
        <f t="shared" si="257"/>
        <v>91.1</v>
      </c>
      <c r="AF1611">
        <f t="shared" si="258"/>
        <v>0.4</v>
      </c>
      <c r="AG1611">
        <f t="shared" si="259"/>
        <v>61.8</v>
      </c>
      <c r="AH1611">
        <f t="shared" si="260"/>
        <v>0.1</v>
      </c>
      <c r="AJ1611" s="9">
        <v>50415</v>
      </c>
      <c r="AK1611" t="s">
        <v>7812</v>
      </c>
      <c r="AL1611" t="s">
        <v>7813</v>
      </c>
      <c r="AM1611" t="s">
        <v>7814</v>
      </c>
      <c r="AN1611" t="s">
        <v>7815</v>
      </c>
    </row>
    <row r="1612" spans="1:40" x14ac:dyDescent="0.3">
      <c r="A1612" t="s">
        <v>1517</v>
      </c>
      <c r="B1612" t="s">
        <v>1550</v>
      </c>
      <c r="C1612" s="10">
        <v>804126</v>
      </c>
      <c r="D1612">
        <v>60</v>
      </c>
      <c r="E1612">
        <v>22</v>
      </c>
      <c r="F1612">
        <v>127</v>
      </c>
      <c r="G1612">
        <v>119</v>
      </c>
      <c r="H1612">
        <v>0</v>
      </c>
      <c r="I1612">
        <v>69.3</v>
      </c>
      <c r="J1612">
        <v>0</v>
      </c>
      <c r="K1612">
        <v>66.099999999999994</v>
      </c>
      <c r="L1612">
        <v>0.2</v>
      </c>
      <c r="M1612">
        <v>84</v>
      </c>
      <c r="N1612">
        <v>0</v>
      </c>
      <c r="O1612">
        <v>49.6</v>
      </c>
      <c r="P1612">
        <v>-0.4</v>
      </c>
      <c r="U1612" t="s">
        <v>1517</v>
      </c>
      <c r="V1612">
        <f t="shared" si="251"/>
        <v>804126</v>
      </c>
      <c r="W1612" t="str">
        <f t="shared" si="252"/>
        <v>St John the Apostle Elementary School</v>
      </c>
      <c r="X1612" t="str">
        <f>VLOOKUP($C1612,$AJ$3:$AN$4906,3,FALSE)</f>
        <v>30 Costello Avenue</v>
      </c>
      <c r="Y1612" t="str">
        <f>VLOOKUP($C1612,$AJ$3:$AN$4906,4,FALSE)</f>
        <v>Nepean</v>
      </c>
      <c r="Z1612" t="str">
        <f>VLOOKUP($C1612,$AJ$3:$AN$4906,5,FALSE)</f>
        <v>K2H7C5</v>
      </c>
      <c r="AA1612">
        <f t="shared" si="253"/>
        <v>69.3</v>
      </c>
      <c r="AB1612">
        <f t="shared" si="254"/>
        <v>0</v>
      </c>
      <c r="AC1612">
        <f t="shared" si="255"/>
        <v>66.099999999999994</v>
      </c>
      <c r="AD1612">
        <f t="shared" si="256"/>
        <v>0.2</v>
      </c>
      <c r="AE1612">
        <f t="shared" si="257"/>
        <v>84</v>
      </c>
      <c r="AF1612">
        <f t="shared" si="258"/>
        <v>0</v>
      </c>
      <c r="AG1612">
        <f t="shared" si="259"/>
        <v>49.6</v>
      </c>
      <c r="AH1612">
        <f t="shared" si="260"/>
        <v>-0.4</v>
      </c>
      <c r="AJ1612" s="9">
        <v>41548</v>
      </c>
      <c r="AK1612" t="s">
        <v>7816</v>
      </c>
      <c r="AL1612" t="s">
        <v>7817</v>
      </c>
      <c r="AM1612" t="s">
        <v>7680</v>
      </c>
      <c r="AN1612" t="s">
        <v>7681</v>
      </c>
    </row>
    <row r="1613" spans="1:40" x14ac:dyDescent="0.3">
      <c r="A1613" t="s">
        <v>1517</v>
      </c>
      <c r="B1613" t="s">
        <v>526</v>
      </c>
      <c r="C1613" s="10">
        <v>708470</v>
      </c>
      <c r="D1613">
        <v>65</v>
      </c>
      <c r="E1613">
        <v>8</v>
      </c>
      <c r="F1613">
        <v>270</v>
      </c>
      <c r="G1613">
        <v>282</v>
      </c>
      <c r="H1613">
        <v>0</v>
      </c>
      <c r="I1613">
        <v>83.3</v>
      </c>
      <c r="J1613">
        <v>0.5</v>
      </c>
      <c r="K1613">
        <v>79.599999999999994</v>
      </c>
      <c r="L1613">
        <v>0.4</v>
      </c>
      <c r="M1613">
        <v>83.9</v>
      </c>
      <c r="N1613">
        <v>-0.7</v>
      </c>
      <c r="O1613">
        <v>49.6</v>
      </c>
      <c r="P1613">
        <v>-1</v>
      </c>
      <c r="U1613" t="s">
        <v>1517</v>
      </c>
      <c r="V1613">
        <f t="shared" si="251"/>
        <v>708470</v>
      </c>
      <c r="W1613" t="str">
        <f t="shared" si="252"/>
        <v>St Leonard Elementary School</v>
      </c>
      <c r="X1613" t="str">
        <f>VLOOKUP($C1613,$AJ$3:$AN$4906,3,FALSE)</f>
        <v>5344 Long Island Rd</v>
      </c>
      <c r="Y1613" t="str">
        <f>VLOOKUP($C1613,$AJ$3:$AN$4906,4,FALSE)</f>
        <v>Manotick</v>
      </c>
      <c r="Z1613" t="str">
        <f>VLOOKUP($C1613,$AJ$3:$AN$4906,5,FALSE)</f>
        <v>K4M1E8</v>
      </c>
      <c r="AA1613">
        <f t="shared" si="253"/>
        <v>83.3</v>
      </c>
      <c r="AB1613">
        <f t="shared" si="254"/>
        <v>0.5</v>
      </c>
      <c r="AC1613">
        <f t="shared" si="255"/>
        <v>79.599999999999994</v>
      </c>
      <c r="AD1613">
        <f t="shared" si="256"/>
        <v>0.4</v>
      </c>
      <c r="AE1613">
        <f t="shared" si="257"/>
        <v>83.9</v>
      </c>
      <c r="AF1613">
        <f t="shared" si="258"/>
        <v>-0.7</v>
      </c>
      <c r="AG1613">
        <f t="shared" si="259"/>
        <v>49.6</v>
      </c>
      <c r="AH1613">
        <f t="shared" si="260"/>
        <v>-1</v>
      </c>
      <c r="AJ1613" s="9">
        <v>90131</v>
      </c>
      <c r="AK1613" t="s">
        <v>7818</v>
      </c>
      <c r="AL1613" t="s">
        <v>7819</v>
      </c>
      <c r="AM1613" t="s">
        <v>4188</v>
      </c>
      <c r="AN1613" t="s">
        <v>7820</v>
      </c>
    </row>
    <row r="1614" spans="1:40" x14ac:dyDescent="0.3">
      <c r="A1614" t="s">
        <v>1517</v>
      </c>
      <c r="B1614" t="s">
        <v>1551</v>
      </c>
      <c r="C1614" s="10">
        <v>820792</v>
      </c>
      <c r="D1614">
        <v>38</v>
      </c>
      <c r="E1614">
        <v>32</v>
      </c>
      <c r="F1614">
        <v>84</v>
      </c>
      <c r="G1614">
        <v>77</v>
      </c>
      <c r="H1614">
        <v>0</v>
      </c>
      <c r="I1614">
        <v>34.5</v>
      </c>
      <c r="J1614">
        <v>-1.3</v>
      </c>
      <c r="K1614">
        <v>29.8</v>
      </c>
      <c r="L1614">
        <v>-1.2</v>
      </c>
      <c r="M1614">
        <v>79.2</v>
      </c>
      <c r="N1614">
        <v>1.1000000000000001</v>
      </c>
      <c r="O1614">
        <v>31.2</v>
      </c>
      <c r="P1614">
        <v>-0.4</v>
      </c>
      <c r="U1614" t="s">
        <v>1517</v>
      </c>
      <c r="V1614">
        <f t="shared" si="251"/>
        <v>820792</v>
      </c>
      <c r="W1614" t="str">
        <f t="shared" si="252"/>
        <v>St Luke (Ottawa) Elementary School</v>
      </c>
      <c r="X1614" t="str">
        <f>VLOOKUP($C1614,$AJ$3:$AN$4906,3,FALSE)</f>
        <v>2485 Dwight Cres</v>
      </c>
      <c r="Y1614" t="str">
        <f>VLOOKUP($C1614,$AJ$3:$AN$4906,4,FALSE)</f>
        <v>Ottawa</v>
      </c>
      <c r="Z1614" t="str">
        <f>VLOOKUP($C1614,$AJ$3:$AN$4906,5,FALSE)</f>
        <v>K1G1C7</v>
      </c>
      <c r="AA1614">
        <f t="shared" si="253"/>
        <v>34.5</v>
      </c>
      <c r="AB1614">
        <f t="shared" si="254"/>
        <v>-1.3</v>
      </c>
      <c r="AC1614">
        <f t="shared" si="255"/>
        <v>29.8</v>
      </c>
      <c r="AD1614">
        <f t="shared" si="256"/>
        <v>-1.2</v>
      </c>
      <c r="AE1614">
        <f t="shared" si="257"/>
        <v>79.2</v>
      </c>
      <c r="AF1614">
        <f t="shared" si="258"/>
        <v>1.1000000000000001</v>
      </c>
      <c r="AG1614">
        <f t="shared" si="259"/>
        <v>31.2</v>
      </c>
      <c r="AH1614">
        <f t="shared" si="260"/>
        <v>-0.4</v>
      </c>
      <c r="AJ1614" s="9">
        <v>898848</v>
      </c>
      <c r="AK1614" t="s">
        <v>7821</v>
      </c>
      <c r="AL1614" t="s">
        <v>7822</v>
      </c>
      <c r="AM1614" t="s">
        <v>4188</v>
      </c>
      <c r="AN1614" t="s">
        <v>7823</v>
      </c>
    </row>
    <row r="1615" spans="1:40" x14ac:dyDescent="0.3">
      <c r="A1615" t="s">
        <v>1517</v>
      </c>
      <c r="B1615" t="s">
        <v>1552</v>
      </c>
      <c r="C1615" s="10">
        <v>821195</v>
      </c>
      <c r="D1615">
        <v>49</v>
      </c>
      <c r="E1615">
        <v>28</v>
      </c>
      <c r="F1615">
        <v>111</v>
      </c>
      <c r="G1615">
        <v>140</v>
      </c>
      <c r="H1615">
        <v>0</v>
      </c>
      <c r="I1615">
        <v>70.3</v>
      </c>
      <c r="J1615">
        <v>0.6</v>
      </c>
      <c r="K1615">
        <v>55</v>
      </c>
      <c r="L1615">
        <v>0</v>
      </c>
      <c r="M1615">
        <v>78.900000000000006</v>
      </c>
      <c r="N1615">
        <v>0.1</v>
      </c>
      <c r="O1615">
        <v>46.4</v>
      </c>
      <c r="P1615">
        <v>0</v>
      </c>
      <c r="U1615" t="s">
        <v>1517</v>
      </c>
      <c r="V1615">
        <f t="shared" si="251"/>
        <v>821195</v>
      </c>
      <c r="W1615" t="str">
        <f t="shared" si="252"/>
        <v>St Marguerite d'Youville Elementary School</v>
      </c>
      <c r="X1615" t="str">
        <f>VLOOKUP($C1615,$AJ$3:$AN$4906,3,FALSE)</f>
        <v>89 Lorry Greenberg Dr</v>
      </c>
      <c r="Y1615" t="str">
        <f>VLOOKUP($C1615,$AJ$3:$AN$4906,4,FALSE)</f>
        <v>Ottawa</v>
      </c>
      <c r="Z1615" t="str">
        <f>VLOOKUP($C1615,$AJ$3:$AN$4906,5,FALSE)</f>
        <v>K1T3J6</v>
      </c>
      <c r="AA1615">
        <f t="shared" si="253"/>
        <v>70.3</v>
      </c>
      <c r="AB1615">
        <f t="shared" si="254"/>
        <v>0.6</v>
      </c>
      <c r="AC1615">
        <f t="shared" si="255"/>
        <v>55</v>
      </c>
      <c r="AD1615">
        <f t="shared" si="256"/>
        <v>0</v>
      </c>
      <c r="AE1615">
        <f t="shared" si="257"/>
        <v>78.900000000000006</v>
      </c>
      <c r="AF1615">
        <f t="shared" si="258"/>
        <v>0.1</v>
      </c>
      <c r="AG1615">
        <f t="shared" si="259"/>
        <v>46.4</v>
      </c>
      <c r="AH1615">
        <f t="shared" si="260"/>
        <v>0</v>
      </c>
      <c r="AJ1615" s="9">
        <v>41980</v>
      </c>
      <c r="AK1615" t="s">
        <v>7824</v>
      </c>
      <c r="AL1615" t="s">
        <v>7825</v>
      </c>
      <c r="AM1615" t="s">
        <v>7677</v>
      </c>
      <c r="AN1615" t="s">
        <v>7826</v>
      </c>
    </row>
    <row r="1616" spans="1:40" x14ac:dyDescent="0.3">
      <c r="A1616" t="s">
        <v>1517</v>
      </c>
      <c r="B1616" t="s">
        <v>1553</v>
      </c>
      <c r="C1616" s="10">
        <v>708267</v>
      </c>
      <c r="D1616">
        <v>60</v>
      </c>
      <c r="E1616">
        <v>19</v>
      </c>
      <c r="F1616">
        <v>227</v>
      </c>
      <c r="G1616">
        <v>239</v>
      </c>
      <c r="H1616">
        <v>0</v>
      </c>
      <c r="I1616">
        <v>76.7</v>
      </c>
      <c r="J1616">
        <v>0.6</v>
      </c>
      <c r="K1616">
        <v>63.9</v>
      </c>
      <c r="L1616">
        <v>0.2</v>
      </c>
      <c r="M1616">
        <v>81.2</v>
      </c>
      <c r="N1616">
        <v>-0.2</v>
      </c>
      <c r="O1616">
        <v>52.3</v>
      </c>
      <c r="P1616">
        <v>0</v>
      </c>
      <c r="U1616" t="s">
        <v>1517</v>
      </c>
      <c r="V1616">
        <f t="shared" si="251"/>
        <v>708267</v>
      </c>
      <c r="W1616" t="str">
        <f t="shared" si="252"/>
        <v>St Martin de Porres Elementary School</v>
      </c>
      <c r="X1616" t="str">
        <f>VLOOKUP($C1616,$AJ$3:$AN$4906,3,FALSE)</f>
        <v>20 McKitrick Dr</v>
      </c>
      <c r="Y1616" t="str">
        <f>VLOOKUP($C1616,$AJ$3:$AN$4906,4,FALSE)</f>
        <v>Kanata</v>
      </c>
      <c r="Z1616" t="str">
        <f>VLOOKUP($C1616,$AJ$3:$AN$4906,5,FALSE)</f>
        <v>K2L1T7</v>
      </c>
      <c r="AA1616">
        <f t="shared" si="253"/>
        <v>76.7</v>
      </c>
      <c r="AB1616">
        <f t="shared" si="254"/>
        <v>0.6</v>
      </c>
      <c r="AC1616">
        <f t="shared" si="255"/>
        <v>63.9</v>
      </c>
      <c r="AD1616">
        <f t="shared" si="256"/>
        <v>0.2</v>
      </c>
      <c r="AE1616">
        <f t="shared" si="257"/>
        <v>81.2</v>
      </c>
      <c r="AF1616">
        <f t="shared" si="258"/>
        <v>-0.2</v>
      </c>
      <c r="AG1616">
        <f t="shared" si="259"/>
        <v>52.3</v>
      </c>
      <c r="AH1616">
        <f t="shared" si="260"/>
        <v>0</v>
      </c>
      <c r="AJ1616" s="9">
        <v>68845</v>
      </c>
      <c r="AK1616" t="s">
        <v>7827</v>
      </c>
      <c r="AL1616" t="s">
        <v>7828</v>
      </c>
      <c r="AM1616" t="s">
        <v>4188</v>
      </c>
      <c r="AN1616" t="s">
        <v>7829</v>
      </c>
    </row>
    <row r="1617" spans="1:40" x14ac:dyDescent="0.3">
      <c r="A1617" t="s">
        <v>1517</v>
      </c>
      <c r="B1617" t="s">
        <v>1554</v>
      </c>
      <c r="C1617" s="10">
        <v>708739</v>
      </c>
      <c r="D1617">
        <v>63</v>
      </c>
      <c r="E1617">
        <v>11</v>
      </c>
      <c r="F1617">
        <v>144</v>
      </c>
      <c r="G1617">
        <v>163</v>
      </c>
      <c r="H1617">
        <v>0</v>
      </c>
      <c r="I1617">
        <v>69.8</v>
      </c>
      <c r="J1617">
        <v>-0.4</v>
      </c>
      <c r="K1617">
        <v>61.8</v>
      </c>
      <c r="L1617">
        <v>-0.9</v>
      </c>
      <c r="M1617">
        <v>86.2</v>
      </c>
      <c r="N1617">
        <v>-0.3</v>
      </c>
      <c r="O1617">
        <v>43.6</v>
      </c>
      <c r="P1617">
        <v>-1.4</v>
      </c>
      <c r="U1617" t="s">
        <v>1517</v>
      </c>
      <c r="V1617">
        <f t="shared" si="251"/>
        <v>708739</v>
      </c>
      <c r="W1617" t="str">
        <f t="shared" si="252"/>
        <v>St Mary (Gloucester) Elementary School</v>
      </c>
      <c r="X1617" t="str">
        <f>VLOOKUP($C1617,$AJ$3:$AN$4906,3,FALSE)</f>
        <v>5536 BANK ST</v>
      </c>
      <c r="Y1617" t="str">
        <f>VLOOKUP($C1617,$AJ$3:$AN$4906,4,FALSE)</f>
        <v>GLOUCESTER</v>
      </c>
      <c r="Z1617" t="str">
        <f>VLOOKUP($C1617,$AJ$3:$AN$4906,5,FALSE)</f>
        <v>K1X1G9</v>
      </c>
      <c r="AA1617">
        <f t="shared" si="253"/>
        <v>69.8</v>
      </c>
      <c r="AB1617">
        <f t="shared" si="254"/>
        <v>-0.4</v>
      </c>
      <c r="AC1617">
        <f t="shared" si="255"/>
        <v>61.8</v>
      </c>
      <c r="AD1617">
        <f t="shared" si="256"/>
        <v>-0.9</v>
      </c>
      <c r="AE1617">
        <f t="shared" si="257"/>
        <v>86.2</v>
      </c>
      <c r="AF1617">
        <f t="shared" si="258"/>
        <v>-0.3</v>
      </c>
      <c r="AG1617">
        <f t="shared" si="259"/>
        <v>43.6</v>
      </c>
      <c r="AH1617">
        <f t="shared" si="260"/>
        <v>-1.4</v>
      </c>
      <c r="AJ1617" s="9">
        <v>560408</v>
      </c>
      <c r="AK1617" t="s">
        <v>7830</v>
      </c>
      <c r="AL1617" t="s">
        <v>7831</v>
      </c>
      <c r="AM1617" t="s">
        <v>4188</v>
      </c>
      <c r="AN1617" t="s">
        <v>7832</v>
      </c>
    </row>
    <row r="1618" spans="1:40" x14ac:dyDescent="0.3">
      <c r="A1618" t="s">
        <v>1517</v>
      </c>
      <c r="B1618" t="s">
        <v>1555</v>
      </c>
      <c r="C1618" s="10">
        <v>720569</v>
      </c>
      <c r="D1618">
        <v>59</v>
      </c>
      <c r="E1618">
        <v>10</v>
      </c>
      <c r="F1618">
        <v>114</v>
      </c>
      <c r="G1618">
        <v>127</v>
      </c>
      <c r="H1618">
        <v>0</v>
      </c>
      <c r="I1618">
        <v>71.5</v>
      </c>
      <c r="J1618">
        <v>-0.3</v>
      </c>
      <c r="K1618">
        <v>66.7</v>
      </c>
      <c r="L1618">
        <v>-0.4</v>
      </c>
      <c r="M1618">
        <v>83.9</v>
      </c>
      <c r="N1618">
        <v>-0.5</v>
      </c>
      <c r="O1618">
        <v>47.2</v>
      </c>
      <c r="P1618">
        <v>-0.9</v>
      </c>
      <c r="U1618" t="s">
        <v>1517</v>
      </c>
      <c r="V1618">
        <f t="shared" si="251"/>
        <v>720569</v>
      </c>
      <c r="W1618" t="str">
        <f t="shared" si="252"/>
        <v>St Michael (Corkery) Elementary School</v>
      </c>
      <c r="X1618" t="str">
        <f>VLOOKUP($C1618,$AJ$3:$AN$4906,3,FALSE)</f>
        <v>1572 Corkery Rd</v>
      </c>
      <c r="Y1618" t="str">
        <f>VLOOKUP($C1618,$AJ$3:$AN$4906,4,FALSE)</f>
        <v>Carp</v>
      </c>
      <c r="Z1618" t="str">
        <f>VLOOKUP($C1618,$AJ$3:$AN$4906,5,FALSE)</f>
        <v>K0A1L0</v>
      </c>
      <c r="AA1618">
        <f t="shared" si="253"/>
        <v>71.5</v>
      </c>
      <c r="AB1618">
        <f t="shared" si="254"/>
        <v>-0.3</v>
      </c>
      <c r="AC1618">
        <f t="shared" si="255"/>
        <v>66.7</v>
      </c>
      <c r="AD1618">
        <f t="shared" si="256"/>
        <v>-0.4</v>
      </c>
      <c r="AE1618">
        <f t="shared" si="257"/>
        <v>83.9</v>
      </c>
      <c r="AF1618">
        <f t="shared" si="258"/>
        <v>-0.5</v>
      </c>
      <c r="AG1618">
        <f t="shared" si="259"/>
        <v>47.2</v>
      </c>
      <c r="AH1618">
        <f t="shared" si="260"/>
        <v>-0.9</v>
      </c>
      <c r="AJ1618" s="9">
        <v>89257</v>
      </c>
      <c r="AK1618" t="s">
        <v>7833</v>
      </c>
      <c r="AL1618" t="s">
        <v>7834</v>
      </c>
      <c r="AM1618" t="s">
        <v>4188</v>
      </c>
      <c r="AN1618" t="s">
        <v>7835</v>
      </c>
    </row>
    <row r="1619" spans="1:40" x14ac:dyDescent="0.3">
      <c r="A1619" t="s">
        <v>1517</v>
      </c>
      <c r="B1619" t="s">
        <v>1556</v>
      </c>
      <c r="C1619" s="10">
        <v>833010</v>
      </c>
      <c r="D1619">
        <v>26</v>
      </c>
      <c r="E1619">
        <v>40</v>
      </c>
      <c r="F1619">
        <v>56</v>
      </c>
      <c r="G1619">
        <v>66</v>
      </c>
      <c r="H1619">
        <v>0</v>
      </c>
      <c r="I1619">
        <v>32.1</v>
      </c>
      <c r="J1619">
        <v>-1</v>
      </c>
      <c r="K1619">
        <v>19.600000000000001</v>
      </c>
      <c r="L1619">
        <v>-1.4</v>
      </c>
      <c r="M1619">
        <v>57.6</v>
      </c>
      <c r="N1619">
        <v>-0.6</v>
      </c>
      <c r="O1619">
        <v>19.7</v>
      </c>
      <c r="P1619">
        <v>-0.8</v>
      </c>
      <c r="U1619" t="s">
        <v>1517</v>
      </c>
      <c r="V1619">
        <f t="shared" si="251"/>
        <v>833010</v>
      </c>
      <c r="W1619" t="str">
        <f t="shared" si="252"/>
        <v>St Michael Elementary School</v>
      </c>
      <c r="X1619" t="str">
        <f>VLOOKUP($C1619,$AJ$3:$AN$4906,3,FALSE)</f>
        <v>437 Donald St</v>
      </c>
      <c r="Y1619" t="str">
        <f>VLOOKUP($C1619,$AJ$3:$AN$4906,4,FALSE)</f>
        <v>Ottawa</v>
      </c>
      <c r="Z1619" t="str">
        <f>VLOOKUP($C1619,$AJ$3:$AN$4906,5,FALSE)</f>
        <v>K1K1L8</v>
      </c>
      <c r="AA1619">
        <f t="shared" si="253"/>
        <v>32.1</v>
      </c>
      <c r="AB1619">
        <f t="shared" si="254"/>
        <v>-1</v>
      </c>
      <c r="AC1619">
        <f t="shared" si="255"/>
        <v>19.600000000000001</v>
      </c>
      <c r="AD1619">
        <f t="shared" si="256"/>
        <v>-1.4</v>
      </c>
      <c r="AE1619">
        <f t="shared" si="257"/>
        <v>57.6</v>
      </c>
      <c r="AF1619">
        <f t="shared" si="258"/>
        <v>-0.6</v>
      </c>
      <c r="AG1619">
        <f t="shared" si="259"/>
        <v>19.7</v>
      </c>
      <c r="AH1619">
        <f t="shared" si="260"/>
        <v>-0.8</v>
      </c>
      <c r="AJ1619" s="9">
        <v>91723</v>
      </c>
      <c r="AK1619" t="s">
        <v>7836</v>
      </c>
      <c r="AL1619" t="s">
        <v>7837</v>
      </c>
      <c r="AM1619" t="s">
        <v>4188</v>
      </c>
      <c r="AN1619" t="s">
        <v>7838</v>
      </c>
    </row>
    <row r="1620" spans="1:40" x14ac:dyDescent="0.3">
      <c r="A1620" t="s">
        <v>1517</v>
      </c>
      <c r="B1620" t="s">
        <v>1557</v>
      </c>
      <c r="C1620" s="10">
        <v>707694</v>
      </c>
      <c r="D1620">
        <v>37</v>
      </c>
      <c r="E1620">
        <v>15</v>
      </c>
      <c r="F1620">
        <v>49</v>
      </c>
      <c r="G1620">
        <v>45</v>
      </c>
      <c r="H1620">
        <v>0</v>
      </c>
      <c r="I1620">
        <v>71.400000000000006</v>
      </c>
      <c r="J1620">
        <v>0.3</v>
      </c>
      <c r="K1620">
        <v>63.3</v>
      </c>
      <c r="L1620">
        <v>0.2</v>
      </c>
      <c r="M1620">
        <v>96.7</v>
      </c>
      <c r="N1620">
        <v>1.7</v>
      </c>
      <c r="O1620">
        <v>66.7</v>
      </c>
      <c r="P1620">
        <v>1.7</v>
      </c>
      <c r="U1620" t="s">
        <v>1517</v>
      </c>
      <c r="V1620">
        <f t="shared" si="251"/>
        <v>707694</v>
      </c>
      <c r="W1620" t="str">
        <f t="shared" si="252"/>
        <v>St Michael (Fitzroy) Elementary School</v>
      </c>
      <c r="X1620" t="str">
        <f>VLOOKUP($C1620,$AJ$3:$AN$4906,3,FALSE)</f>
        <v>159 Kedey St</v>
      </c>
      <c r="Y1620" t="str">
        <f>VLOOKUP($C1620,$AJ$3:$AN$4906,4,FALSE)</f>
        <v>Fitzroy Harbour</v>
      </c>
      <c r="Z1620" t="str">
        <f>VLOOKUP($C1620,$AJ$3:$AN$4906,5,FALSE)</f>
        <v>K0A1X0</v>
      </c>
      <c r="AA1620">
        <f t="shared" si="253"/>
        <v>71.400000000000006</v>
      </c>
      <c r="AB1620">
        <f t="shared" si="254"/>
        <v>0.3</v>
      </c>
      <c r="AC1620">
        <f t="shared" si="255"/>
        <v>63.3</v>
      </c>
      <c r="AD1620">
        <f t="shared" si="256"/>
        <v>0.2</v>
      </c>
      <c r="AE1620">
        <f t="shared" si="257"/>
        <v>96.7</v>
      </c>
      <c r="AF1620">
        <f t="shared" si="258"/>
        <v>1.7</v>
      </c>
      <c r="AG1620">
        <f t="shared" si="259"/>
        <v>66.7</v>
      </c>
      <c r="AH1620">
        <f t="shared" si="260"/>
        <v>1.7</v>
      </c>
      <c r="AJ1620" s="9">
        <v>105503</v>
      </c>
      <c r="AK1620" t="s">
        <v>7839</v>
      </c>
      <c r="AL1620" t="s">
        <v>7840</v>
      </c>
      <c r="AM1620" t="s">
        <v>4188</v>
      </c>
      <c r="AN1620" t="s">
        <v>7841</v>
      </c>
    </row>
    <row r="1621" spans="1:40" x14ac:dyDescent="0.3">
      <c r="A1621" t="s">
        <v>1517</v>
      </c>
      <c r="B1621" t="s">
        <v>1558</v>
      </c>
      <c r="C1621" s="10">
        <v>835617</v>
      </c>
      <c r="D1621">
        <v>53</v>
      </c>
      <c r="E1621">
        <v>15</v>
      </c>
      <c r="F1621">
        <v>92</v>
      </c>
      <c r="G1621">
        <v>66</v>
      </c>
      <c r="H1621">
        <v>0</v>
      </c>
      <c r="I1621">
        <v>80.400000000000006</v>
      </c>
      <c r="J1621">
        <v>0.8</v>
      </c>
      <c r="K1621">
        <v>60.9</v>
      </c>
      <c r="L1621">
        <v>-0.2</v>
      </c>
      <c r="M1621">
        <v>83.3</v>
      </c>
      <c r="N1621">
        <v>-0.2</v>
      </c>
      <c r="O1621">
        <v>53</v>
      </c>
      <c r="P1621">
        <v>-0.1</v>
      </c>
      <c r="U1621" t="s">
        <v>1517</v>
      </c>
      <c r="V1621">
        <f t="shared" si="251"/>
        <v>835617</v>
      </c>
      <c r="W1621" t="str">
        <f t="shared" si="252"/>
        <v>St Monica Elementary School</v>
      </c>
      <c r="X1621" t="str">
        <f>VLOOKUP($C1621,$AJ$3:$AN$4906,3,FALSE)</f>
        <v>2000 Merivale Rd</v>
      </c>
      <c r="Y1621" t="str">
        <f>VLOOKUP($C1621,$AJ$3:$AN$4906,4,FALSE)</f>
        <v>Nepean</v>
      </c>
      <c r="Z1621" t="str">
        <f>VLOOKUP($C1621,$AJ$3:$AN$4906,5,FALSE)</f>
        <v>K2G1G6</v>
      </c>
      <c r="AA1621">
        <f t="shared" si="253"/>
        <v>80.400000000000006</v>
      </c>
      <c r="AB1621">
        <f t="shared" si="254"/>
        <v>0.8</v>
      </c>
      <c r="AC1621">
        <f t="shared" si="255"/>
        <v>60.9</v>
      </c>
      <c r="AD1621">
        <f t="shared" si="256"/>
        <v>-0.2</v>
      </c>
      <c r="AE1621">
        <f t="shared" si="257"/>
        <v>83.3</v>
      </c>
      <c r="AF1621">
        <f t="shared" si="258"/>
        <v>-0.2</v>
      </c>
      <c r="AG1621">
        <f t="shared" si="259"/>
        <v>53</v>
      </c>
      <c r="AH1621">
        <f t="shared" si="260"/>
        <v>-0.1</v>
      </c>
      <c r="AJ1621" s="9">
        <v>213012</v>
      </c>
      <c r="AK1621" t="s">
        <v>1008</v>
      </c>
      <c r="AL1621" t="s">
        <v>7842</v>
      </c>
      <c r="AM1621" t="s">
        <v>4188</v>
      </c>
      <c r="AN1621" t="s">
        <v>7843</v>
      </c>
    </row>
    <row r="1622" spans="1:40" x14ac:dyDescent="0.3">
      <c r="A1622" t="s">
        <v>1517</v>
      </c>
      <c r="B1622" t="s">
        <v>1559</v>
      </c>
      <c r="C1622" s="10">
        <v>688878</v>
      </c>
      <c r="D1622">
        <v>55</v>
      </c>
      <c r="E1622">
        <v>17</v>
      </c>
      <c r="F1622">
        <v>139</v>
      </c>
      <c r="G1622">
        <v>130</v>
      </c>
      <c r="H1622">
        <v>0</v>
      </c>
      <c r="I1622">
        <v>82.7</v>
      </c>
      <c r="J1622">
        <v>0.9</v>
      </c>
      <c r="K1622">
        <v>72.7</v>
      </c>
      <c r="L1622">
        <v>0.6</v>
      </c>
      <c r="M1622">
        <v>88.8</v>
      </c>
      <c r="N1622">
        <v>0.4</v>
      </c>
      <c r="O1622">
        <v>46.2</v>
      </c>
      <c r="P1622">
        <v>-0.6</v>
      </c>
      <c r="U1622" t="s">
        <v>1517</v>
      </c>
      <c r="V1622">
        <f t="shared" si="251"/>
        <v>688878</v>
      </c>
      <c r="W1622" t="str">
        <f t="shared" si="252"/>
        <v>St Patrick Elementary School</v>
      </c>
      <c r="X1622" t="str">
        <f>VLOOKUP($C1622,$AJ$3:$AN$4906,3,FALSE)</f>
        <v>68 Larkin Dr</v>
      </c>
      <c r="Y1622" t="str">
        <f>VLOOKUP($C1622,$AJ$3:$AN$4906,4,FALSE)</f>
        <v>Nepean</v>
      </c>
      <c r="Z1622" t="str">
        <f>VLOOKUP($C1622,$AJ$3:$AN$4906,5,FALSE)</f>
        <v>K2J1A9</v>
      </c>
      <c r="AA1622">
        <f t="shared" si="253"/>
        <v>82.7</v>
      </c>
      <c r="AB1622">
        <f t="shared" si="254"/>
        <v>0.9</v>
      </c>
      <c r="AC1622">
        <f t="shared" si="255"/>
        <v>72.7</v>
      </c>
      <c r="AD1622">
        <f t="shared" si="256"/>
        <v>0.6</v>
      </c>
      <c r="AE1622">
        <f t="shared" si="257"/>
        <v>88.8</v>
      </c>
      <c r="AF1622">
        <f t="shared" si="258"/>
        <v>0.4</v>
      </c>
      <c r="AG1622">
        <f t="shared" si="259"/>
        <v>46.2</v>
      </c>
      <c r="AH1622">
        <f t="shared" si="260"/>
        <v>-0.6</v>
      </c>
      <c r="AJ1622" s="9">
        <v>132020</v>
      </c>
      <c r="AK1622" t="s">
        <v>7844</v>
      </c>
      <c r="AL1622" t="s">
        <v>7845</v>
      </c>
      <c r="AM1622" t="s">
        <v>4188</v>
      </c>
      <c r="AN1622" t="s">
        <v>7846</v>
      </c>
    </row>
    <row r="1623" spans="1:40" x14ac:dyDescent="0.3">
      <c r="A1623" t="s">
        <v>1517</v>
      </c>
      <c r="B1623" t="s">
        <v>1560</v>
      </c>
      <c r="C1623" s="10">
        <v>845620</v>
      </c>
      <c r="D1623">
        <v>54</v>
      </c>
      <c r="E1623">
        <v>10</v>
      </c>
      <c r="F1623">
        <v>186</v>
      </c>
      <c r="G1623">
        <v>197</v>
      </c>
      <c r="H1623">
        <v>0</v>
      </c>
      <c r="I1623">
        <v>77.7</v>
      </c>
      <c r="J1623">
        <v>0.3</v>
      </c>
      <c r="K1623">
        <v>64.5</v>
      </c>
      <c r="L1623">
        <v>-0.5</v>
      </c>
      <c r="M1623">
        <v>86.8</v>
      </c>
      <c r="N1623">
        <v>-0.1</v>
      </c>
      <c r="O1623">
        <v>40.1</v>
      </c>
      <c r="P1623">
        <v>-1.3</v>
      </c>
      <c r="U1623" t="s">
        <v>1517</v>
      </c>
      <c r="V1623">
        <f t="shared" si="251"/>
        <v>845620</v>
      </c>
      <c r="W1623" t="str">
        <f t="shared" si="252"/>
        <v>St Philip Elementary School</v>
      </c>
      <c r="X1623" t="str">
        <f>VLOOKUP($C1623,$AJ$3:$AN$4906,3,FALSE)</f>
        <v>79 Maitland St</v>
      </c>
      <c r="Y1623" t="str">
        <f>VLOOKUP($C1623,$AJ$3:$AN$4906,4,FALSE)</f>
        <v>Richmond</v>
      </c>
      <c r="Z1623" t="str">
        <f>VLOOKUP($C1623,$AJ$3:$AN$4906,5,FALSE)</f>
        <v>K0A2Z0</v>
      </c>
      <c r="AA1623">
        <f t="shared" si="253"/>
        <v>77.7</v>
      </c>
      <c r="AB1623">
        <f t="shared" si="254"/>
        <v>0.3</v>
      </c>
      <c r="AC1623">
        <f t="shared" si="255"/>
        <v>64.5</v>
      </c>
      <c r="AD1623">
        <f t="shared" si="256"/>
        <v>-0.5</v>
      </c>
      <c r="AE1623">
        <f t="shared" si="257"/>
        <v>86.8</v>
      </c>
      <c r="AF1623">
        <f t="shared" si="258"/>
        <v>-0.1</v>
      </c>
      <c r="AG1623">
        <f t="shared" si="259"/>
        <v>40.1</v>
      </c>
      <c r="AH1623">
        <f t="shared" si="260"/>
        <v>-1.3</v>
      </c>
      <c r="AJ1623" s="9">
        <v>488921</v>
      </c>
      <c r="AK1623" t="s">
        <v>1010</v>
      </c>
      <c r="AL1623" t="s">
        <v>7847</v>
      </c>
      <c r="AM1623" t="s">
        <v>4188</v>
      </c>
      <c r="AN1623" t="s">
        <v>7848</v>
      </c>
    </row>
    <row r="1624" spans="1:40" x14ac:dyDescent="0.3">
      <c r="A1624" t="s">
        <v>1517</v>
      </c>
      <c r="B1624" t="s">
        <v>1561</v>
      </c>
      <c r="C1624" s="10">
        <v>849260</v>
      </c>
      <c r="D1624">
        <v>54</v>
      </c>
      <c r="E1624">
        <v>18</v>
      </c>
      <c r="F1624">
        <v>152</v>
      </c>
      <c r="G1624">
        <v>165</v>
      </c>
      <c r="H1624">
        <v>0</v>
      </c>
      <c r="I1624">
        <v>61.5</v>
      </c>
      <c r="J1624">
        <v>0</v>
      </c>
      <c r="K1624">
        <v>54.6</v>
      </c>
      <c r="L1624">
        <v>-0.1</v>
      </c>
      <c r="M1624">
        <v>79.7</v>
      </c>
      <c r="N1624">
        <v>0.2</v>
      </c>
      <c r="O1624">
        <v>38.799999999999997</v>
      </c>
      <c r="P1624">
        <v>-0.9</v>
      </c>
      <c r="U1624" t="s">
        <v>1517</v>
      </c>
      <c r="V1624">
        <f t="shared" si="251"/>
        <v>849260</v>
      </c>
      <c r="W1624" t="str">
        <f t="shared" si="252"/>
        <v>St Rita Elementary School</v>
      </c>
      <c r="X1624" t="str">
        <f>VLOOKUP($C1624,$AJ$3:$AN$4906,3,FALSE)</f>
        <v>1 Inverness Ave</v>
      </c>
      <c r="Y1624" t="str">
        <f>VLOOKUP($C1624,$AJ$3:$AN$4906,4,FALSE)</f>
        <v>Nepean</v>
      </c>
      <c r="Z1624" t="str">
        <f>VLOOKUP($C1624,$AJ$3:$AN$4906,5,FALSE)</f>
        <v>K2E6N6</v>
      </c>
      <c r="AA1624">
        <f t="shared" si="253"/>
        <v>61.5</v>
      </c>
      <c r="AB1624">
        <f t="shared" si="254"/>
        <v>0</v>
      </c>
      <c r="AC1624">
        <f t="shared" si="255"/>
        <v>54.6</v>
      </c>
      <c r="AD1624">
        <f t="shared" si="256"/>
        <v>-0.1</v>
      </c>
      <c r="AE1624">
        <f t="shared" si="257"/>
        <v>79.7</v>
      </c>
      <c r="AF1624">
        <f t="shared" si="258"/>
        <v>0.2</v>
      </c>
      <c r="AG1624">
        <f t="shared" si="259"/>
        <v>38.799999999999997</v>
      </c>
      <c r="AH1624">
        <f t="shared" si="260"/>
        <v>-0.9</v>
      </c>
      <c r="AJ1624" s="9">
        <v>448940</v>
      </c>
      <c r="AK1624" t="s">
        <v>7849</v>
      </c>
      <c r="AL1624" t="s">
        <v>7850</v>
      </c>
      <c r="AM1624" t="s">
        <v>7709</v>
      </c>
      <c r="AN1624" t="s">
        <v>7851</v>
      </c>
    </row>
    <row r="1625" spans="1:40" x14ac:dyDescent="0.3">
      <c r="A1625" t="s">
        <v>1517</v>
      </c>
      <c r="B1625" t="s">
        <v>1562</v>
      </c>
      <c r="C1625" s="10">
        <v>744065</v>
      </c>
      <c r="D1625">
        <v>70</v>
      </c>
      <c r="E1625">
        <v>14</v>
      </c>
      <c r="F1625">
        <v>232</v>
      </c>
      <c r="G1625">
        <v>235</v>
      </c>
      <c r="H1625">
        <v>0</v>
      </c>
      <c r="I1625">
        <v>82.1</v>
      </c>
      <c r="J1625">
        <v>0.6</v>
      </c>
      <c r="K1625">
        <v>73.7</v>
      </c>
      <c r="L1625">
        <v>0.3</v>
      </c>
      <c r="M1625">
        <v>86</v>
      </c>
      <c r="N1625">
        <v>-0.4</v>
      </c>
      <c r="O1625">
        <v>53.6</v>
      </c>
      <c r="P1625">
        <v>-0.7</v>
      </c>
      <c r="U1625" t="s">
        <v>1517</v>
      </c>
      <c r="V1625">
        <f t="shared" si="251"/>
        <v>744065</v>
      </c>
      <c r="W1625" t="str">
        <f t="shared" si="252"/>
        <v>St. Stephen Catholic Elementary School</v>
      </c>
      <c r="X1625" t="str">
        <f>VLOOKUP($C1625,$AJ$3:$AN$4906,3,FALSE)</f>
        <v>1145 Stittsville Main Street</v>
      </c>
      <c r="Y1625" t="str">
        <f>VLOOKUP($C1625,$AJ$3:$AN$4906,4,FALSE)</f>
        <v>Stittsville</v>
      </c>
      <c r="Z1625" t="str">
        <f>VLOOKUP($C1625,$AJ$3:$AN$4906,5,FALSE)</f>
        <v>K2S0M5</v>
      </c>
      <c r="AA1625">
        <f t="shared" si="253"/>
        <v>82.1</v>
      </c>
      <c r="AB1625">
        <f t="shared" si="254"/>
        <v>0.6</v>
      </c>
      <c r="AC1625">
        <f t="shared" si="255"/>
        <v>73.7</v>
      </c>
      <c r="AD1625">
        <f t="shared" si="256"/>
        <v>0.3</v>
      </c>
      <c r="AE1625">
        <f t="shared" si="257"/>
        <v>86</v>
      </c>
      <c r="AF1625">
        <f t="shared" si="258"/>
        <v>-0.4</v>
      </c>
      <c r="AG1625">
        <f t="shared" si="259"/>
        <v>53.6</v>
      </c>
      <c r="AH1625">
        <f t="shared" si="260"/>
        <v>-0.7</v>
      </c>
      <c r="AJ1625" s="9">
        <v>153087</v>
      </c>
      <c r="AK1625" t="s">
        <v>7852</v>
      </c>
      <c r="AL1625" t="s">
        <v>7853</v>
      </c>
      <c r="AM1625" t="s">
        <v>7709</v>
      </c>
      <c r="AN1625" t="s">
        <v>7854</v>
      </c>
    </row>
    <row r="1626" spans="1:40" x14ac:dyDescent="0.3">
      <c r="A1626" t="s">
        <v>1517</v>
      </c>
      <c r="B1626" t="s">
        <v>1563</v>
      </c>
      <c r="C1626" s="10">
        <v>702250</v>
      </c>
      <c r="D1626">
        <v>61</v>
      </c>
      <c r="E1626">
        <v>14</v>
      </c>
      <c r="F1626">
        <v>154</v>
      </c>
      <c r="G1626">
        <v>188</v>
      </c>
      <c r="H1626">
        <v>0</v>
      </c>
      <c r="I1626">
        <v>71.400000000000006</v>
      </c>
      <c r="J1626">
        <v>-0.2</v>
      </c>
      <c r="K1626">
        <v>71.400000000000006</v>
      </c>
      <c r="L1626">
        <v>0.2</v>
      </c>
      <c r="M1626">
        <v>88.6</v>
      </c>
      <c r="N1626">
        <v>0.1</v>
      </c>
      <c r="O1626">
        <v>43.1</v>
      </c>
      <c r="P1626">
        <v>-1.2</v>
      </c>
      <c r="U1626" t="s">
        <v>1517</v>
      </c>
      <c r="V1626">
        <f t="shared" si="251"/>
        <v>702250</v>
      </c>
      <c r="W1626" t="str">
        <f t="shared" si="252"/>
        <v>St Theresa Elementary School</v>
      </c>
      <c r="X1626" t="str">
        <f>VLOOKUP($C1626,$AJ$3:$AN$4906,3,FALSE)</f>
        <v>2000 Portobello Blvd</v>
      </c>
      <c r="Y1626" t="str">
        <f>VLOOKUP($C1626,$AJ$3:$AN$4906,4,FALSE)</f>
        <v>Cumberland</v>
      </c>
      <c r="Z1626" t="str">
        <f>VLOOKUP($C1626,$AJ$3:$AN$4906,5,FALSE)</f>
        <v>K4A4M9</v>
      </c>
      <c r="AA1626">
        <f t="shared" si="253"/>
        <v>71.400000000000006</v>
      </c>
      <c r="AB1626">
        <f t="shared" si="254"/>
        <v>-0.2</v>
      </c>
      <c r="AC1626">
        <f t="shared" si="255"/>
        <v>71.400000000000006</v>
      </c>
      <c r="AD1626">
        <f t="shared" si="256"/>
        <v>0.2</v>
      </c>
      <c r="AE1626">
        <f t="shared" si="257"/>
        <v>88.6</v>
      </c>
      <c r="AF1626">
        <f t="shared" si="258"/>
        <v>0.1</v>
      </c>
      <c r="AG1626">
        <f t="shared" si="259"/>
        <v>43.1</v>
      </c>
      <c r="AH1626">
        <f t="shared" si="260"/>
        <v>-1.2</v>
      </c>
      <c r="AJ1626" s="9">
        <v>916579</v>
      </c>
      <c r="AK1626" t="s">
        <v>7855</v>
      </c>
      <c r="AL1626" t="s">
        <v>7856</v>
      </c>
      <c r="AM1626" t="s">
        <v>7709</v>
      </c>
      <c r="AN1626" t="s">
        <v>7857</v>
      </c>
    </row>
    <row r="1627" spans="1:40" x14ac:dyDescent="0.3">
      <c r="A1627" t="s">
        <v>1517</v>
      </c>
      <c r="B1627" t="s">
        <v>1564</v>
      </c>
      <c r="C1627" s="10">
        <v>856118</v>
      </c>
      <c r="D1627">
        <v>58</v>
      </c>
      <c r="E1627">
        <v>21</v>
      </c>
      <c r="F1627">
        <v>200</v>
      </c>
      <c r="G1627">
        <v>253</v>
      </c>
      <c r="H1627">
        <v>0</v>
      </c>
      <c r="I1627">
        <v>68.5</v>
      </c>
      <c r="J1627">
        <v>0</v>
      </c>
      <c r="K1627">
        <v>64</v>
      </c>
      <c r="L1627">
        <v>0.1</v>
      </c>
      <c r="M1627">
        <v>87</v>
      </c>
      <c r="N1627">
        <v>0.5</v>
      </c>
      <c r="O1627">
        <v>49.8</v>
      </c>
      <c r="P1627">
        <v>-0.2</v>
      </c>
      <c r="U1627" t="s">
        <v>1517</v>
      </c>
      <c r="V1627">
        <f t="shared" si="251"/>
        <v>856118</v>
      </c>
      <c r="W1627" t="str">
        <f t="shared" si="252"/>
        <v>St Thomas More Elementary School</v>
      </c>
      <c r="X1627" t="str">
        <f>VLOOKUP($C1627,$AJ$3:$AN$4906,3,FALSE)</f>
        <v>1620 Blohm Dr</v>
      </c>
      <c r="Y1627" t="str">
        <f>VLOOKUP($C1627,$AJ$3:$AN$4906,4,FALSE)</f>
        <v>Ottawa</v>
      </c>
      <c r="Z1627" t="str">
        <f>VLOOKUP($C1627,$AJ$3:$AN$4906,5,FALSE)</f>
        <v>K1G5N6</v>
      </c>
      <c r="AA1627">
        <f t="shared" si="253"/>
        <v>68.5</v>
      </c>
      <c r="AB1627">
        <f t="shared" si="254"/>
        <v>0</v>
      </c>
      <c r="AC1627">
        <f t="shared" si="255"/>
        <v>64</v>
      </c>
      <c r="AD1627">
        <f t="shared" si="256"/>
        <v>0.1</v>
      </c>
      <c r="AE1627">
        <f t="shared" si="257"/>
        <v>87</v>
      </c>
      <c r="AF1627">
        <f t="shared" si="258"/>
        <v>0.5</v>
      </c>
      <c r="AG1627">
        <f t="shared" si="259"/>
        <v>49.8</v>
      </c>
      <c r="AH1627">
        <f t="shared" si="260"/>
        <v>-0.2</v>
      </c>
      <c r="AJ1627" s="9">
        <v>158151</v>
      </c>
      <c r="AK1627" t="s">
        <v>7858</v>
      </c>
      <c r="AL1627" t="s">
        <v>7859</v>
      </c>
      <c r="AM1627" t="s">
        <v>4188</v>
      </c>
      <c r="AN1627" t="s">
        <v>7860</v>
      </c>
    </row>
    <row r="1628" spans="1:40" x14ac:dyDescent="0.3">
      <c r="A1628" t="s">
        <v>1517</v>
      </c>
      <c r="B1628" t="s">
        <v>1565</v>
      </c>
      <c r="C1628" s="10">
        <v>849407</v>
      </c>
      <c r="D1628">
        <v>70</v>
      </c>
      <c r="E1628">
        <v>14</v>
      </c>
      <c r="F1628">
        <v>294</v>
      </c>
      <c r="G1628">
        <v>257</v>
      </c>
      <c r="H1628">
        <v>0</v>
      </c>
      <c r="I1628">
        <v>83.5</v>
      </c>
      <c r="J1628">
        <v>0.8</v>
      </c>
      <c r="K1628">
        <v>73.8</v>
      </c>
      <c r="L1628">
        <v>0.5</v>
      </c>
      <c r="M1628">
        <v>91.4</v>
      </c>
      <c r="N1628">
        <v>0.5</v>
      </c>
      <c r="O1628">
        <v>66.900000000000006</v>
      </c>
      <c r="P1628">
        <v>0.7</v>
      </c>
      <c r="U1628" t="s">
        <v>1517</v>
      </c>
      <c r="V1628">
        <f t="shared" si="251"/>
        <v>849407</v>
      </c>
      <c r="W1628" t="str">
        <f t="shared" si="252"/>
        <v>St. Benedict Elementary School</v>
      </c>
      <c r="X1628" t="str">
        <f>VLOOKUP($C1628,$AJ$3:$AN$4906,3,FALSE)</f>
        <v>2525 River Mist Road</v>
      </c>
      <c r="Y1628" t="str">
        <f>VLOOKUP($C1628,$AJ$3:$AN$4906,4,FALSE)</f>
        <v>NEPEAN</v>
      </c>
      <c r="Z1628" t="str">
        <f>VLOOKUP($C1628,$AJ$3:$AN$4906,5,FALSE)</f>
        <v>K2J5Z1</v>
      </c>
      <c r="AA1628">
        <f t="shared" si="253"/>
        <v>83.5</v>
      </c>
      <c r="AB1628">
        <f t="shared" si="254"/>
        <v>0.8</v>
      </c>
      <c r="AC1628">
        <f t="shared" si="255"/>
        <v>73.8</v>
      </c>
      <c r="AD1628">
        <f t="shared" si="256"/>
        <v>0.5</v>
      </c>
      <c r="AE1628">
        <f t="shared" si="257"/>
        <v>91.4</v>
      </c>
      <c r="AF1628">
        <f t="shared" si="258"/>
        <v>0.5</v>
      </c>
      <c r="AG1628">
        <f t="shared" si="259"/>
        <v>66.900000000000006</v>
      </c>
      <c r="AH1628">
        <f t="shared" si="260"/>
        <v>0.7</v>
      </c>
      <c r="AJ1628" s="9">
        <v>163481</v>
      </c>
      <c r="AK1628" t="s">
        <v>7861</v>
      </c>
      <c r="AL1628" t="s">
        <v>7862</v>
      </c>
      <c r="AM1628" t="s">
        <v>7677</v>
      </c>
      <c r="AN1628" t="s">
        <v>7863</v>
      </c>
    </row>
    <row r="1629" spans="1:40" x14ac:dyDescent="0.3">
      <c r="A1629" t="s">
        <v>1517</v>
      </c>
      <c r="B1629" t="s">
        <v>1566</v>
      </c>
      <c r="C1629" s="10">
        <v>827609</v>
      </c>
      <c r="F1629">
        <v>52</v>
      </c>
      <c r="G1629">
        <v>52</v>
      </c>
      <c r="I1629">
        <v>80.8</v>
      </c>
      <c r="K1629">
        <v>75</v>
      </c>
      <c r="M1629">
        <v>82.7</v>
      </c>
      <c r="O1629">
        <v>61.5</v>
      </c>
      <c r="U1629" t="s">
        <v>1517</v>
      </c>
      <c r="V1629" t="e">
        <f t="shared" si="251"/>
        <v>#N/A</v>
      </c>
      <c r="W1629" t="e">
        <f t="shared" si="252"/>
        <v>#N/A</v>
      </c>
      <c r="X1629" t="e">
        <f>VLOOKUP($C1629,$AJ$3:$AN$4906,3,FALSE)</f>
        <v>#N/A</v>
      </c>
      <c r="Y1629" t="e">
        <f>VLOOKUP($C1629,$AJ$3:$AN$4906,4,FALSE)</f>
        <v>#N/A</v>
      </c>
      <c r="Z1629" t="e">
        <f>VLOOKUP($C1629,$AJ$3:$AN$4906,5,FALSE)</f>
        <v>#N/A</v>
      </c>
      <c r="AA1629">
        <f t="shared" si="253"/>
        <v>80.8</v>
      </c>
      <c r="AB1629">
        <f t="shared" si="254"/>
        <v>0</v>
      </c>
      <c r="AC1629">
        <f t="shared" si="255"/>
        <v>75</v>
      </c>
      <c r="AD1629">
        <f t="shared" si="256"/>
        <v>0</v>
      </c>
      <c r="AE1629">
        <f t="shared" si="257"/>
        <v>82.7</v>
      </c>
      <c r="AF1629">
        <f t="shared" si="258"/>
        <v>0</v>
      </c>
      <c r="AG1629">
        <f t="shared" si="259"/>
        <v>61.5</v>
      </c>
      <c r="AH1629">
        <f t="shared" si="260"/>
        <v>0</v>
      </c>
      <c r="AJ1629" s="9">
        <v>474959</v>
      </c>
      <c r="AK1629" t="s">
        <v>7864</v>
      </c>
      <c r="AL1629" t="s">
        <v>7865</v>
      </c>
      <c r="AM1629" t="s">
        <v>4188</v>
      </c>
      <c r="AN1629" t="s">
        <v>7866</v>
      </c>
    </row>
    <row r="1630" spans="1:40" x14ac:dyDescent="0.3">
      <c r="A1630" t="s">
        <v>1517</v>
      </c>
      <c r="B1630" t="s">
        <v>1567</v>
      </c>
      <c r="C1630" s="10">
        <v>779326</v>
      </c>
      <c r="D1630">
        <v>44</v>
      </c>
      <c r="E1630">
        <v>22</v>
      </c>
      <c r="F1630">
        <v>176</v>
      </c>
      <c r="G1630">
        <v>189</v>
      </c>
      <c r="H1630">
        <v>0</v>
      </c>
      <c r="I1630">
        <v>67.599999999999994</v>
      </c>
      <c r="J1630">
        <v>0.6</v>
      </c>
      <c r="K1630">
        <v>56.8</v>
      </c>
      <c r="L1630">
        <v>0.4</v>
      </c>
      <c r="M1630">
        <v>84.9</v>
      </c>
      <c r="N1630">
        <v>1</v>
      </c>
      <c r="O1630">
        <v>47.6</v>
      </c>
      <c r="P1630">
        <v>0.2</v>
      </c>
      <c r="U1630" t="s">
        <v>1517</v>
      </c>
      <c r="V1630">
        <f t="shared" si="251"/>
        <v>779326</v>
      </c>
      <c r="W1630" t="str">
        <f t="shared" si="252"/>
        <v>St Bernard Elementary School</v>
      </c>
      <c r="X1630" t="str">
        <f>VLOOKUP($C1630,$AJ$3:$AN$4906,3,FALSE)</f>
        <v>1722 St Bernard St</v>
      </c>
      <c r="Y1630" t="str">
        <f>VLOOKUP($C1630,$AJ$3:$AN$4906,4,FALSE)</f>
        <v>Ottawa</v>
      </c>
      <c r="Z1630" t="str">
        <f>VLOOKUP($C1630,$AJ$3:$AN$4906,5,FALSE)</f>
        <v>K1T1K8</v>
      </c>
      <c r="AA1630">
        <f t="shared" si="253"/>
        <v>67.599999999999994</v>
      </c>
      <c r="AB1630">
        <f t="shared" si="254"/>
        <v>0.6</v>
      </c>
      <c r="AC1630">
        <f t="shared" si="255"/>
        <v>56.8</v>
      </c>
      <c r="AD1630">
        <f t="shared" si="256"/>
        <v>0.4</v>
      </c>
      <c r="AE1630">
        <f t="shared" si="257"/>
        <v>84.9</v>
      </c>
      <c r="AF1630">
        <f t="shared" si="258"/>
        <v>1</v>
      </c>
      <c r="AG1630">
        <f t="shared" si="259"/>
        <v>47.6</v>
      </c>
      <c r="AH1630">
        <f t="shared" si="260"/>
        <v>0.2</v>
      </c>
      <c r="AJ1630" s="9">
        <v>171123</v>
      </c>
      <c r="AK1630" t="s">
        <v>7867</v>
      </c>
      <c r="AL1630" t="s">
        <v>7868</v>
      </c>
      <c r="AM1630" t="s">
        <v>4188</v>
      </c>
      <c r="AN1630" t="s">
        <v>7869</v>
      </c>
    </row>
    <row r="1631" spans="1:40" x14ac:dyDescent="0.3">
      <c r="A1631" t="s">
        <v>1517</v>
      </c>
      <c r="B1631" t="s">
        <v>1568</v>
      </c>
      <c r="C1631" s="10">
        <v>689173</v>
      </c>
      <c r="D1631">
        <v>40</v>
      </c>
      <c r="E1631">
        <v>30</v>
      </c>
      <c r="F1631">
        <v>88</v>
      </c>
      <c r="G1631">
        <v>94</v>
      </c>
      <c r="H1631">
        <v>0</v>
      </c>
      <c r="I1631">
        <v>77.3</v>
      </c>
      <c r="J1631">
        <v>1.6</v>
      </c>
      <c r="K1631">
        <v>48.9</v>
      </c>
      <c r="L1631">
        <v>0.3</v>
      </c>
      <c r="M1631">
        <v>89.4</v>
      </c>
      <c r="N1631">
        <v>1.8</v>
      </c>
      <c r="O1631">
        <v>58.5</v>
      </c>
      <c r="P1631">
        <v>1.5</v>
      </c>
      <c r="U1631" t="s">
        <v>1517</v>
      </c>
      <c r="V1631">
        <f t="shared" si="251"/>
        <v>689173</v>
      </c>
      <c r="W1631" t="str">
        <f t="shared" si="252"/>
        <v>St. Brother Andre Elementary School</v>
      </c>
      <c r="X1631" t="str">
        <f>VLOOKUP($C1631,$AJ$3:$AN$4906,3,FALSE)</f>
        <v>1923 Elmridge Dr</v>
      </c>
      <c r="Y1631" t="str">
        <f>VLOOKUP($C1631,$AJ$3:$AN$4906,4,FALSE)</f>
        <v>Gloucester</v>
      </c>
      <c r="Z1631" t="str">
        <f>VLOOKUP($C1631,$AJ$3:$AN$4906,5,FALSE)</f>
        <v>K1J8G7</v>
      </c>
      <c r="AA1631">
        <f t="shared" si="253"/>
        <v>77.3</v>
      </c>
      <c r="AB1631">
        <f t="shared" si="254"/>
        <v>1.6</v>
      </c>
      <c r="AC1631">
        <f t="shared" si="255"/>
        <v>48.9</v>
      </c>
      <c r="AD1631">
        <f t="shared" si="256"/>
        <v>0.3</v>
      </c>
      <c r="AE1631">
        <f t="shared" si="257"/>
        <v>89.4</v>
      </c>
      <c r="AF1631">
        <f t="shared" si="258"/>
        <v>1.8</v>
      </c>
      <c r="AG1631">
        <f t="shared" si="259"/>
        <v>58.5</v>
      </c>
      <c r="AH1631">
        <f t="shared" si="260"/>
        <v>1.5</v>
      </c>
      <c r="AJ1631" s="9">
        <v>198668</v>
      </c>
      <c r="AK1631" t="s">
        <v>7870</v>
      </c>
      <c r="AL1631" t="s">
        <v>7871</v>
      </c>
      <c r="AM1631" t="s">
        <v>4188</v>
      </c>
      <c r="AN1631" t="s">
        <v>7663</v>
      </c>
    </row>
    <row r="1632" spans="1:40" x14ac:dyDescent="0.3">
      <c r="A1632" t="s">
        <v>1517</v>
      </c>
      <c r="B1632" t="s">
        <v>1569</v>
      </c>
      <c r="C1632" s="10">
        <v>700227</v>
      </c>
      <c r="D1632">
        <v>76</v>
      </c>
      <c r="E1632">
        <v>14</v>
      </c>
      <c r="F1632">
        <v>232</v>
      </c>
      <c r="G1632">
        <v>319</v>
      </c>
      <c r="H1632">
        <v>0</v>
      </c>
      <c r="I1632">
        <v>85.8</v>
      </c>
      <c r="J1632">
        <v>0.8</v>
      </c>
      <c r="K1632">
        <v>82.8</v>
      </c>
      <c r="L1632">
        <v>1</v>
      </c>
      <c r="M1632">
        <v>92.2</v>
      </c>
      <c r="N1632">
        <v>0.3</v>
      </c>
      <c r="O1632">
        <v>63.9</v>
      </c>
      <c r="P1632">
        <v>0.1</v>
      </c>
      <c r="U1632" t="s">
        <v>1517</v>
      </c>
      <c r="V1632">
        <f t="shared" si="251"/>
        <v>700227</v>
      </c>
      <c r="W1632" t="str">
        <f t="shared" si="252"/>
        <v>St. Cecilia Catholic School</v>
      </c>
      <c r="X1632" t="str">
        <f>VLOOKUP($C1632,$AJ$3:$AN$4906,3,FALSE)</f>
        <v>3490 Cambrian Road</v>
      </c>
      <c r="Y1632" t="str">
        <f>VLOOKUP($C1632,$AJ$3:$AN$4906,4,FALSE)</f>
        <v>Nepean</v>
      </c>
      <c r="Z1632" t="str">
        <f>VLOOKUP($C1632,$AJ$3:$AN$4906,5,FALSE)</f>
        <v>K2J0V1</v>
      </c>
      <c r="AA1632">
        <f t="shared" si="253"/>
        <v>85.8</v>
      </c>
      <c r="AB1632">
        <f t="shared" si="254"/>
        <v>0.8</v>
      </c>
      <c r="AC1632">
        <f t="shared" si="255"/>
        <v>82.8</v>
      </c>
      <c r="AD1632">
        <f t="shared" si="256"/>
        <v>1</v>
      </c>
      <c r="AE1632">
        <f t="shared" si="257"/>
        <v>92.2</v>
      </c>
      <c r="AF1632">
        <f t="shared" si="258"/>
        <v>0.3</v>
      </c>
      <c r="AG1632">
        <f t="shared" si="259"/>
        <v>63.9</v>
      </c>
      <c r="AH1632">
        <f t="shared" si="260"/>
        <v>0.1</v>
      </c>
      <c r="AJ1632" s="9">
        <v>196240</v>
      </c>
      <c r="AK1632" t="s">
        <v>7872</v>
      </c>
      <c r="AL1632" t="s">
        <v>7873</v>
      </c>
      <c r="AM1632" t="s">
        <v>7649</v>
      </c>
      <c r="AN1632" t="s">
        <v>7874</v>
      </c>
    </row>
    <row r="1633" spans="1:40" x14ac:dyDescent="0.3">
      <c r="A1633" t="s">
        <v>1517</v>
      </c>
      <c r="B1633" t="s">
        <v>1570</v>
      </c>
      <c r="C1633" s="10">
        <v>702385</v>
      </c>
      <c r="D1633">
        <v>61</v>
      </c>
      <c r="E1633">
        <v>17</v>
      </c>
      <c r="F1633">
        <v>204</v>
      </c>
      <c r="G1633">
        <v>203</v>
      </c>
      <c r="H1633">
        <v>0</v>
      </c>
      <c r="I1633">
        <v>74.5</v>
      </c>
      <c r="J1633">
        <v>0.2</v>
      </c>
      <c r="K1633">
        <v>66.2</v>
      </c>
      <c r="L1633">
        <v>0</v>
      </c>
      <c r="M1633">
        <v>84.2</v>
      </c>
      <c r="N1633">
        <v>-0.2</v>
      </c>
      <c r="O1633">
        <v>47.8</v>
      </c>
      <c r="P1633">
        <v>-0.7</v>
      </c>
      <c r="U1633" t="s">
        <v>1517</v>
      </c>
      <c r="V1633">
        <f t="shared" si="251"/>
        <v>702385</v>
      </c>
      <c r="W1633" t="str">
        <f t="shared" si="252"/>
        <v>St. Dominic Catholic Elementary School</v>
      </c>
      <c r="X1633" t="str">
        <f>VLOOKUP($C1633,$AJ$3:$AN$4906,3,FALSE)</f>
        <v>2300 Esprit Dr</v>
      </c>
      <c r="Y1633" t="str">
        <f>VLOOKUP($C1633,$AJ$3:$AN$4906,4,FALSE)</f>
        <v>Cumberland</v>
      </c>
      <c r="Z1633" t="str">
        <f>VLOOKUP($C1633,$AJ$3:$AN$4906,5,FALSE)</f>
        <v>K4A0T5</v>
      </c>
      <c r="AA1633">
        <f t="shared" si="253"/>
        <v>74.5</v>
      </c>
      <c r="AB1633">
        <f t="shared" si="254"/>
        <v>0.2</v>
      </c>
      <c r="AC1633">
        <f t="shared" si="255"/>
        <v>66.2</v>
      </c>
      <c r="AD1633">
        <f t="shared" si="256"/>
        <v>0</v>
      </c>
      <c r="AE1633">
        <f t="shared" si="257"/>
        <v>84.2</v>
      </c>
      <c r="AF1633">
        <f t="shared" si="258"/>
        <v>-0.2</v>
      </c>
      <c r="AG1633">
        <f t="shared" si="259"/>
        <v>47.8</v>
      </c>
      <c r="AH1633">
        <f t="shared" si="260"/>
        <v>-0.7</v>
      </c>
      <c r="AJ1633" s="9">
        <v>18961</v>
      </c>
      <c r="AK1633" t="s">
        <v>7875</v>
      </c>
      <c r="AL1633" t="s">
        <v>7876</v>
      </c>
      <c r="AM1633" t="s">
        <v>7649</v>
      </c>
      <c r="AN1633" t="s">
        <v>7877</v>
      </c>
    </row>
    <row r="1634" spans="1:40" x14ac:dyDescent="0.3">
      <c r="A1634" t="s">
        <v>1517</v>
      </c>
      <c r="B1634" t="s">
        <v>1571</v>
      </c>
      <c r="C1634" s="10">
        <v>838912</v>
      </c>
      <c r="D1634">
        <v>89</v>
      </c>
      <c r="E1634">
        <v>9</v>
      </c>
      <c r="F1634">
        <v>85</v>
      </c>
      <c r="G1634">
        <v>103</v>
      </c>
      <c r="H1634">
        <v>0</v>
      </c>
      <c r="I1634">
        <v>88.8</v>
      </c>
      <c r="J1634">
        <v>0.7</v>
      </c>
      <c r="K1634">
        <v>84.7</v>
      </c>
      <c r="L1634">
        <v>0.6</v>
      </c>
      <c r="M1634">
        <v>95.6</v>
      </c>
      <c r="N1634">
        <v>0.1</v>
      </c>
      <c r="O1634">
        <v>72.8</v>
      </c>
      <c r="P1634">
        <v>-0.1</v>
      </c>
      <c r="U1634" t="s">
        <v>1517</v>
      </c>
      <c r="V1634">
        <f t="shared" si="251"/>
        <v>838912</v>
      </c>
      <c r="W1634" t="str">
        <f t="shared" si="252"/>
        <v>St. Gabriel Elementary School</v>
      </c>
      <c r="X1634" t="str">
        <f>VLOOKUP($C1634,$AJ$3:$AN$4906,3,FALSE)</f>
        <v>400 Keyrock Drive</v>
      </c>
      <c r="Y1634" t="str">
        <f>VLOOKUP($C1634,$AJ$3:$AN$4906,4,FALSE)</f>
        <v>Kanata</v>
      </c>
      <c r="Z1634" t="str">
        <f>VLOOKUP($C1634,$AJ$3:$AN$4906,5,FALSE)</f>
        <v>K2T0G6</v>
      </c>
      <c r="AA1634">
        <f t="shared" si="253"/>
        <v>88.8</v>
      </c>
      <c r="AB1634">
        <f t="shared" si="254"/>
        <v>0.7</v>
      </c>
      <c r="AC1634">
        <f t="shared" si="255"/>
        <v>84.7</v>
      </c>
      <c r="AD1634">
        <f t="shared" si="256"/>
        <v>0.6</v>
      </c>
      <c r="AE1634">
        <f t="shared" si="257"/>
        <v>95.6</v>
      </c>
      <c r="AF1634">
        <f t="shared" si="258"/>
        <v>0.1</v>
      </c>
      <c r="AG1634">
        <f t="shared" si="259"/>
        <v>72.8</v>
      </c>
      <c r="AH1634">
        <f t="shared" si="260"/>
        <v>-0.1</v>
      </c>
      <c r="AJ1634" s="9">
        <v>203912</v>
      </c>
      <c r="AK1634" t="s">
        <v>7878</v>
      </c>
      <c r="AL1634" t="s">
        <v>7879</v>
      </c>
      <c r="AM1634" t="s">
        <v>4188</v>
      </c>
      <c r="AN1634" t="s">
        <v>7880</v>
      </c>
    </row>
    <row r="1635" spans="1:40" x14ac:dyDescent="0.3">
      <c r="A1635" t="s">
        <v>1517</v>
      </c>
      <c r="B1635" t="s">
        <v>1572</v>
      </c>
      <c r="C1635" s="10">
        <v>814241</v>
      </c>
      <c r="D1635">
        <v>74</v>
      </c>
      <c r="E1635">
        <v>13</v>
      </c>
      <c r="F1635">
        <v>111</v>
      </c>
      <c r="G1635">
        <v>144</v>
      </c>
      <c r="H1635">
        <v>0</v>
      </c>
      <c r="I1635">
        <v>93.2</v>
      </c>
      <c r="J1635">
        <v>1.3</v>
      </c>
      <c r="K1635">
        <v>86.5</v>
      </c>
      <c r="L1635">
        <v>1.1000000000000001</v>
      </c>
      <c r="M1635">
        <v>92.4</v>
      </c>
      <c r="N1635">
        <v>0.2</v>
      </c>
      <c r="O1635">
        <v>72.900000000000006</v>
      </c>
      <c r="P1635">
        <v>0.6</v>
      </c>
      <c r="U1635" t="s">
        <v>1517</v>
      </c>
      <c r="V1635">
        <f t="shared" si="251"/>
        <v>814241</v>
      </c>
      <c r="W1635" t="str">
        <f t="shared" si="252"/>
        <v>St. Isabel Catholic Elementary School</v>
      </c>
      <c r="X1635" t="str">
        <f>VLOOKUP($C1635,$AJ$3:$AN$4906,3,FALSE)</f>
        <v>785 Goulbourn Forced Road</v>
      </c>
      <c r="Y1635" t="str">
        <f>VLOOKUP($C1635,$AJ$3:$AN$4906,4,FALSE)</f>
        <v>Kanata</v>
      </c>
      <c r="Z1635" t="str">
        <f>VLOOKUP($C1635,$AJ$3:$AN$4906,5,FALSE)</f>
        <v>K2T0N5</v>
      </c>
      <c r="AA1635">
        <f t="shared" si="253"/>
        <v>93.2</v>
      </c>
      <c r="AB1635">
        <f t="shared" si="254"/>
        <v>1.3</v>
      </c>
      <c r="AC1635">
        <f t="shared" si="255"/>
        <v>86.5</v>
      </c>
      <c r="AD1635">
        <f t="shared" si="256"/>
        <v>1.1000000000000001</v>
      </c>
      <c r="AE1635">
        <f t="shared" si="257"/>
        <v>92.4</v>
      </c>
      <c r="AF1635">
        <f t="shared" si="258"/>
        <v>0.2</v>
      </c>
      <c r="AG1635">
        <f t="shared" si="259"/>
        <v>72.900000000000006</v>
      </c>
      <c r="AH1635">
        <f t="shared" si="260"/>
        <v>0.6</v>
      </c>
      <c r="AJ1635" s="9">
        <v>114477</v>
      </c>
      <c r="AK1635" t="s">
        <v>7881</v>
      </c>
      <c r="AL1635" t="s">
        <v>7882</v>
      </c>
      <c r="AM1635" t="s">
        <v>7677</v>
      </c>
      <c r="AN1635" t="s">
        <v>7883</v>
      </c>
    </row>
    <row r="1636" spans="1:40" x14ac:dyDescent="0.3">
      <c r="A1636" t="s">
        <v>1517</v>
      </c>
      <c r="B1636" t="s">
        <v>566</v>
      </c>
      <c r="C1636" s="10">
        <v>750271</v>
      </c>
      <c r="D1636">
        <v>34</v>
      </c>
      <c r="E1636">
        <v>27</v>
      </c>
      <c r="F1636">
        <v>101</v>
      </c>
      <c r="G1636">
        <v>87</v>
      </c>
      <c r="H1636">
        <v>0</v>
      </c>
      <c r="I1636">
        <v>55.9</v>
      </c>
      <c r="J1636">
        <v>-0.2</v>
      </c>
      <c r="K1636">
        <v>41.6</v>
      </c>
      <c r="L1636">
        <v>-0.7</v>
      </c>
      <c r="M1636">
        <v>77</v>
      </c>
      <c r="N1636">
        <v>0.3</v>
      </c>
      <c r="O1636">
        <v>31</v>
      </c>
      <c r="P1636">
        <v>-0.6</v>
      </c>
      <c r="U1636" t="s">
        <v>1517</v>
      </c>
      <c r="V1636">
        <f t="shared" si="251"/>
        <v>750271</v>
      </c>
      <c r="W1636" t="str">
        <f t="shared" si="252"/>
        <v>St. John Paul II Elementary School</v>
      </c>
      <c r="X1636" t="str">
        <f>VLOOKUP($C1636,$AJ$3:$AN$4906,3,FALSE)</f>
        <v>1500 Beaverpond Dr</v>
      </c>
      <c r="Y1636" t="str">
        <f>VLOOKUP($C1636,$AJ$3:$AN$4906,4,FALSE)</f>
        <v>Gloucester</v>
      </c>
      <c r="Z1636" t="str">
        <f>VLOOKUP($C1636,$AJ$3:$AN$4906,5,FALSE)</f>
        <v>K1B3R9</v>
      </c>
      <c r="AA1636">
        <f t="shared" si="253"/>
        <v>55.9</v>
      </c>
      <c r="AB1636">
        <f t="shared" si="254"/>
        <v>-0.2</v>
      </c>
      <c r="AC1636">
        <f t="shared" si="255"/>
        <v>41.6</v>
      </c>
      <c r="AD1636">
        <f t="shared" si="256"/>
        <v>-0.7</v>
      </c>
      <c r="AE1636">
        <f t="shared" si="257"/>
        <v>77</v>
      </c>
      <c r="AF1636">
        <f t="shared" si="258"/>
        <v>0.3</v>
      </c>
      <c r="AG1636">
        <f t="shared" si="259"/>
        <v>31</v>
      </c>
      <c r="AH1636">
        <f t="shared" si="260"/>
        <v>-0.6</v>
      </c>
      <c r="AJ1636" s="9">
        <v>212490</v>
      </c>
      <c r="AK1636" t="s">
        <v>7884</v>
      </c>
      <c r="AL1636" t="s">
        <v>7885</v>
      </c>
      <c r="AM1636" t="s">
        <v>4188</v>
      </c>
      <c r="AN1636" t="s">
        <v>7886</v>
      </c>
    </row>
    <row r="1637" spans="1:40" x14ac:dyDescent="0.3">
      <c r="A1637" t="s">
        <v>1517</v>
      </c>
      <c r="B1637" t="s">
        <v>1573</v>
      </c>
      <c r="C1637" s="10">
        <v>751375</v>
      </c>
      <c r="D1637">
        <v>37</v>
      </c>
      <c r="E1637">
        <v>24</v>
      </c>
      <c r="F1637">
        <v>91</v>
      </c>
      <c r="G1637">
        <v>110</v>
      </c>
      <c r="H1637">
        <v>0</v>
      </c>
      <c r="I1637">
        <v>72</v>
      </c>
      <c r="J1637">
        <v>1.1000000000000001</v>
      </c>
      <c r="K1637">
        <v>59.3</v>
      </c>
      <c r="L1637">
        <v>1</v>
      </c>
      <c r="M1637">
        <v>62.3</v>
      </c>
      <c r="N1637">
        <v>-1.5</v>
      </c>
      <c r="O1637">
        <v>24.5</v>
      </c>
      <c r="P1637">
        <v>-1.4</v>
      </c>
      <c r="U1637" t="s">
        <v>1517</v>
      </c>
      <c r="V1637">
        <f t="shared" si="251"/>
        <v>751375</v>
      </c>
      <c r="W1637" t="str">
        <f t="shared" si="252"/>
        <v>St. John XXIII Elementary School</v>
      </c>
      <c r="X1637" t="str">
        <f>VLOOKUP($C1637,$AJ$3:$AN$4906,3,FALSE)</f>
        <v>165 Knoxdale Rd</v>
      </c>
      <c r="Y1637" t="str">
        <f>VLOOKUP($C1637,$AJ$3:$AN$4906,4,FALSE)</f>
        <v>Nepean</v>
      </c>
      <c r="Z1637" t="str">
        <f>VLOOKUP($C1637,$AJ$3:$AN$4906,5,FALSE)</f>
        <v>K2G1B1</v>
      </c>
      <c r="AA1637">
        <f t="shared" si="253"/>
        <v>72</v>
      </c>
      <c r="AB1637">
        <f t="shared" si="254"/>
        <v>1.1000000000000001</v>
      </c>
      <c r="AC1637">
        <f t="shared" si="255"/>
        <v>59.3</v>
      </c>
      <c r="AD1637">
        <f t="shared" si="256"/>
        <v>1</v>
      </c>
      <c r="AE1637">
        <f t="shared" si="257"/>
        <v>62.3</v>
      </c>
      <c r="AF1637">
        <f t="shared" si="258"/>
        <v>-1.5</v>
      </c>
      <c r="AG1637">
        <f t="shared" si="259"/>
        <v>24.5</v>
      </c>
      <c r="AH1637">
        <f t="shared" si="260"/>
        <v>-1.4</v>
      </c>
      <c r="AJ1637" s="9">
        <v>217050</v>
      </c>
      <c r="AK1637" t="s">
        <v>7887</v>
      </c>
      <c r="AL1637" t="s">
        <v>7888</v>
      </c>
      <c r="AM1637" t="s">
        <v>4188</v>
      </c>
      <c r="AN1637" t="s">
        <v>7889</v>
      </c>
    </row>
    <row r="1638" spans="1:40" x14ac:dyDescent="0.3">
      <c r="A1638" t="s">
        <v>1517</v>
      </c>
      <c r="B1638" t="s">
        <v>1574</v>
      </c>
      <c r="C1638" s="10">
        <v>734002</v>
      </c>
      <c r="F1638">
        <v>65</v>
      </c>
      <c r="I1638">
        <v>70.8</v>
      </c>
      <c r="K1638">
        <v>58.5</v>
      </c>
      <c r="U1638" t="s">
        <v>1517</v>
      </c>
      <c r="V1638" t="e">
        <f t="shared" si="251"/>
        <v>#N/A</v>
      </c>
      <c r="W1638" t="e">
        <f t="shared" si="252"/>
        <v>#N/A</v>
      </c>
      <c r="X1638" t="e">
        <f>VLOOKUP($C1638,$AJ$3:$AN$4906,3,FALSE)</f>
        <v>#N/A</v>
      </c>
      <c r="Y1638" t="e">
        <f>VLOOKUP($C1638,$AJ$3:$AN$4906,4,FALSE)</f>
        <v>#N/A</v>
      </c>
      <c r="Z1638" t="e">
        <f>VLOOKUP($C1638,$AJ$3:$AN$4906,5,FALSE)</f>
        <v>#N/A</v>
      </c>
      <c r="AA1638">
        <f t="shared" si="253"/>
        <v>70.8</v>
      </c>
      <c r="AB1638">
        <f t="shared" si="254"/>
        <v>0</v>
      </c>
      <c r="AC1638">
        <f t="shared" si="255"/>
        <v>58.5</v>
      </c>
      <c r="AD1638">
        <f t="shared" si="256"/>
        <v>0</v>
      </c>
      <c r="AE1638">
        <f t="shared" si="257"/>
        <v>0</v>
      </c>
      <c r="AF1638">
        <f t="shared" si="258"/>
        <v>0</v>
      </c>
      <c r="AG1638">
        <f t="shared" si="259"/>
        <v>0</v>
      </c>
      <c r="AH1638">
        <f t="shared" si="260"/>
        <v>0</v>
      </c>
      <c r="AJ1638" s="9">
        <v>217301</v>
      </c>
      <c r="AK1638" t="s">
        <v>7890</v>
      </c>
      <c r="AL1638" t="s">
        <v>7891</v>
      </c>
      <c r="AM1638" t="s">
        <v>4188</v>
      </c>
      <c r="AN1638" t="s">
        <v>7892</v>
      </c>
    </row>
    <row r="1639" spans="1:40" x14ac:dyDescent="0.3">
      <c r="A1639" t="s">
        <v>1517</v>
      </c>
      <c r="B1639" t="s">
        <v>613</v>
      </c>
      <c r="C1639" s="10">
        <v>741680</v>
      </c>
      <c r="D1639">
        <v>58</v>
      </c>
      <c r="E1639">
        <v>18</v>
      </c>
      <c r="F1639">
        <v>160</v>
      </c>
      <c r="G1639">
        <v>166</v>
      </c>
      <c r="H1639">
        <v>0</v>
      </c>
      <c r="I1639">
        <v>61.6</v>
      </c>
      <c r="J1639">
        <v>-0.7</v>
      </c>
      <c r="K1639">
        <v>54.4</v>
      </c>
      <c r="L1639">
        <v>-0.9</v>
      </c>
      <c r="M1639">
        <v>87.3</v>
      </c>
      <c r="N1639">
        <v>0.3</v>
      </c>
      <c r="O1639">
        <v>50</v>
      </c>
      <c r="P1639">
        <v>-0.3</v>
      </c>
      <c r="U1639" t="s">
        <v>1517</v>
      </c>
      <c r="V1639">
        <f t="shared" si="251"/>
        <v>741680</v>
      </c>
      <c r="W1639" t="str">
        <f t="shared" si="252"/>
        <v>St. Kateri Tekakwitha Elementary School</v>
      </c>
      <c r="X1639" t="str">
        <f>VLOOKUP($C1639,$AJ$3:$AN$4906,3,FALSE)</f>
        <v>6400 Beausejour Dr</v>
      </c>
      <c r="Y1639" t="str">
        <f>VLOOKUP($C1639,$AJ$3:$AN$4906,4,FALSE)</f>
        <v>Orleans</v>
      </c>
      <c r="Z1639" t="str">
        <f>VLOOKUP($C1639,$AJ$3:$AN$4906,5,FALSE)</f>
        <v>K1C4W2</v>
      </c>
      <c r="AA1639">
        <f t="shared" si="253"/>
        <v>61.6</v>
      </c>
      <c r="AB1639">
        <f t="shared" si="254"/>
        <v>-0.7</v>
      </c>
      <c r="AC1639">
        <f t="shared" si="255"/>
        <v>54.4</v>
      </c>
      <c r="AD1639">
        <f t="shared" si="256"/>
        <v>-0.9</v>
      </c>
      <c r="AE1639">
        <f t="shared" si="257"/>
        <v>87.3</v>
      </c>
      <c r="AF1639">
        <f t="shared" si="258"/>
        <v>0.3</v>
      </c>
      <c r="AG1639">
        <f t="shared" si="259"/>
        <v>50</v>
      </c>
      <c r="AH1639">
        <f t="shared" si="260"/>
        <v>-0.3</v>
      </c>
      <c r="AJ1639" s="9">
        <v>913081</v>
      </c>
      <c r="AK1639" t="s">
        <v>7893</v>
      </c>
      <c r="AL1639" t="s">
        <v>7894</v>
      </c>
      <c r="AM1639" t="s">
        <v>4188</v>
      </c>
      <c r="AN1639" t="s">
        <v>7895</v>
      </c>
    </row>
    <row r="1640" spans="1:40" x14ac:dyDescent="0.3">
      <c r="A1640" t="s">
        <v>1517</v>
      </c>
      <c r="B1640" t="s">
        <v>1575</v>
      </c>
      <c r="C1640" s="10">
        <v>726036</v>
      </c>
      <c r="D1640">
        <v>51</v>
      </c>
      <c r="E1640">
        <v>22</v>
      </c>
      <c r="F1640">
        <v>157</v>
      </c>
      <c r="G1640">
        <v>186</v>
      </c>
      <c r="H1640">
        <v>0</v>
      </c>
      <c r="I1640">
        <v>84.4</v>
      </c>
      <c r="J1640">
        <v>1.4</v>
      </c>
      <c r="K1640">
        <v>77.099999999999994</v>
      </c>
      <c r="L1640">
        <v>1.5</v>
      </c>
      <c r="M1640">
        <v>84.9</v>
      </c>
      <c r="N1640">
        <v>0.5</v>
      </c>
      <c r="O1640">
        <v>62.9</v>
      </c>
      <c r="P1640">
        <v>1.1000000000000001</v>
      </c>
      <c r="U1640" t="s">
        <v>1517</v>
      </c>
      <c r="V1640">
        <f t="shared" si="251"/>
        <v>726036</v>
      </c>
      <c r="W1640" t="str">
        <f t="shared" si="252"/>
        <v>St Luke (Nepean) Elementary School</v>
      </c>
      <c r="X1640" t="str">
        <f>VLOOKUP($C1640,$AJ$3:$AN$4906,3,FALSE)</f>
        <v>60 Mountshannon Dr</v>
      </c>
      <c r="Y1640" t="str">
        <f>VLOOKUP($C1640,$AJ$3:$AN$4906,4,FALSE)</f>
        <v>Nepean</v>
      </c>
      <c r="Z1640" t="str">
        <f>VLOOKUP($C1640,$AJ$3:$AN$4906,5,FALSE)</f>
        <v>K2J4C2</v>
      </c>
      <c r="AA1640">
        <f t="shared" si="253"/>
        <v>84.4</v>
      </c>
      <c r="AB1640">
        <f t="shared" si="254"/>
        <v>1.4</v>
      </c>
      <c r="AC1640">
        <f t="shared" si="255"/>
        <v>77.099999999999994</v>
      </c>
      <c r="AD1640">
        <f t="shared" si="256"/>
        <v>1.5</v>
      </c>
      <c r="AE1640">
        <f t="shared" si="257"/>
        <v>84.9</v>
      </c>
      <c r="AF1640">
        <f t="shared" si="258"/>
        <v>0.5</v>
      </c>
      <c r="AG1640">
        <f t="shared" si="259"/>
        <v>62.9</v>
      </c>
      <c r="AH1640">
        <f t="shared" si="260"/>
        <v>1.1000000000000001</v>
      </c>
      <c r="AJ1640" s="9">
        <v>673013</v>
      </c>
      <c r="AK1640" t="s">
        <v>7896</v>
      </c>
      <c r="AL1640" t="s">
        <v>7897</v>
      </c>
      <c r="AM1640" t="s">
        <v>4188</v>
      </c>
      <c r="AN1640" t="s">
        <v>7898</v>
      </c>
    </row>
    <row r="1641" spans="1:40" x14ac:dyDescent="0.3">
      <c r="A1641" t="s">
        <v>1517</v>
      </c>
      <c r="B1641" t="s">
        <v>1431</v>
      </c>
      <c r="C1641" s="10">
        <v>689130</v>
      </c>
      <c r="D1641">
        <v>47</v>
      </c>
      <c r="E1641">
        <v>26</v>
      </c>
      <c r="F1641">
        <v>73</v>
      </c>
      <c r="G1641">
        <v>76</v>
      </c>
      <c r="H1641">
        <v>0</v>
      </c>
      <c r="I1641">
        <v>56.8</v>
      </c>
      <c r="J1641">
        <v>0.1</v>
      </c>
      <c r="K1641">
        <v>53.4</v>
      </c>
      <c r="L1641">
        <v>0.7</v>
      </c>
      <c r="M1641">
        <v>65.099999999999994</v>
      </c>
      <c r="N1641">
        <v>-0.8</v>
      </c>
      <c r="O1641">
        <v>40.799999999999997</v>
      </c>
      <c r="P1641">
        <v>0.1</v>
      </c>
      <c r="U1641" t="s">
        <v>1517</v>
      </c>
      <c r="V1641">
        <f t="shared" si="251"/>
        <v>689130</v>
      </c>
      <c r="W1641" t="str">
        <f t="shared" si="252"/>
        <v>St. Rose of Lima Elementary School</v>
      </c>
      <c r="X1641" t="str">
        <f>VLOOKUP($C1641,$AJ$3:$AN$4906,3,FALSE)</f>
        <v>50 Bayshore Dr</v>
      </c>
      <c r="Y1641" t="str">
        <f>VLOOKUP($C1641,$AJ$3:$AN$4906,4,FALSE)</f>
        <v>Nepean</v>
      </c>
      <c r="Z1641" t="str">
        <f>VLOOKUP($C1641,$AJ$3:$AN$4906,5,FALSE)</f>
        <v>K2B6M8</v>
      </c>
      <c r="AA1641">
        <f t="shared" si="253"/>
        <v>56.8</v>
      </c>
      <c r="AB1641">
        <f t="shared" si="254"/>
        <v>0.1</v>
      </c>
      <c r="AC1641">
        <f t="shared" si="255"/>
        <v>53.4</v>
      </c>
      <c r="AD1641">
        <f t="shared" si="256"/>
        <v>0.7</v>
      </c>
      <c r="AE1641">
        <f t="shared" si="257"/>
        <v>65.099999999999994</v>
      </c>
      <c r="AF1641">
        <f t="shared" si="258"/>
        <v>-0.8</v>
      </c>
      <c r="AG1641">
        <f t="shared" si="259"/>
        <v>40.799999999999997</v>
      </c>
      <c r="AH1641">
        <f t="shared" si="260"/>
        <v>0.1</v>
      </c>
      <c r="AJ1641" s="9">
        <v>222135</v>
      </c>
      <c r="AK1641" t="s">
        <v>7899</v>
      </c>
      <c r="AL1641" t="s">
        <v>7900</v>
      </c>
      <c r="AM1641" t="s">
        <v>4188</v>
      </c>
      <c r="AN1641" t="s">
        <v>7901</v>
      </c>
    </row>
    <row r="1642" spans="1:40" x14ac:dyDescent="0.3">
      <c r="A1642" t="s">
        <v>1517</v>
      </c>
      <c r="B1642" t="s">
        <v>1576</v>
      </c>
      <c r="C1642" s="10">
        <v>731374</v>
      </c>
      <c r="D1642">
        <v>63</v>
      </c>
      <c r="E1642">
        <v>18</v>
      </c>
      <c r="F1642">
        <v>115</v>
      </c>
      <c r="G1642">
        <v>138</v>
      </c>
      <c r="H1642">
        <v>0</v>
      </c>
      <c r="I1642">
        <v>81.7</v>
      </c>
      <c r="J1642">
        <v>0.9</v>
      </c>
      <c r="K1642">
        <v>71.3</v>
      </c>
      <c r="L1642">
        <v>0.5</v>
      </c>
      <c r="M1642">
        <v>90.2</v>
      </c>
      <c r="N1642">
        <v>0.6</v>
      </c>
      <c r="O1642">
        <v>62.3</v>
      </c>
      <c r="P1642">
        <v>0.4</v>
      </c>
      <c r="U1642" t="s">
        <v>1517</v>
      </c>
      <c r="V1642">
        <f t="shared" si="251"/>
        <v>731374</v>
      </c>
      <c r="W1642" t="str">
        <f t="shared" si="252"/>
        <v>St. Gemma Elementary School</v>
      </c>
      <c r="X1642" t="str">
        <f>VLOOKUP($C1642,$AJ$3:$AN$4906,3,FALSE)</f>
        <v>1760 McMaster Ave</v>
      </c>
      <c r="Y1642" t="str">
        <f>VLOOKUP($C1642,$AJ$3:$AN$4906,4,FALSE)</f>
        <v>Ottawa</v>
      </c>
      <c r="Z1642" t="str">
        <f>VLOOKUP($C1642,$AJ$3:$AN$4906,5,FALSE)</f>
        <v>K1H6R8</v>
      </c>
      <c r="AA1642">
        <f t="shared" si="253"/>
        <v>81.7</v>
      </c>
      <c r="AB1642">
        <f t="shared" si="254"/>
        <v>0.9</v>
      </c>
      <c r="AC1642">
        <f t="shared" si="255"/>
        <v>71.3</v>
      </c>
      <c r="AD1642">
        <f t="shared" si="256"/>
        <v>0.5</v>
      </c>
      <c r="AE1642">
        <f t="shared" si="257"/>
        <v>90.2</v>
      </c>
      <c r="AF1642">
        <f t="shared" si="258"/>
        <v>0.6</v>
      </c>
      <c r="AG1642">
        <f t="shared" si="259"/>
        <v>62.3</v>
      </c>
      <c r="AH1642">
        <f t="shared" si="260"/>
        <v>0.4</v>
      </c>
      <c r="AJ1642" s="9">
        <v>229130</v>
      </c>
      <c r="AK1642" t="s">
        <v>7902</v>
      </c>
      <c r="AL1642" t="s">
        <v>7903</v>
      </c>
      <c r="AM1642" t="s">
        <v>7677</v>
      </c>
      <c r="AN1642" t="s">
        <v>7904</v>
      </c>
    </row>
    <row r="1643" spans="1:40" x14ac:dyDescent="0.3">
      <c r="A1643" t="s">
        <v>1517</v>
      </c>
      <c r="B1643" t="s">
        <v>1577</v>
      </c>
      <c r="C1643" s="10">
        <v>864510</v>
      </c>
      <c r="D1643">
        <v>61</v>
      </c>
      <c r="E1643">
        <v>26</v>
      </c>
      <c r="F1643">
        <v>56</v>
      </c>
      <c r="G1643">
        <v>53</v>
      </c>
      <c r="H1643">
        <v>0</v>
      </c>
      <c r="I1643">
        <v>64.3</v>
      </c>
      <c r="J1643">
        <v>-0.2</v>
      </c>
      <c r="K1643">
        <v>55.4</v>
      </c>
      <c r="L1643">
        <v>-0.5</v>
      </c>
      <c r="M1643">
        <v>78.3</v>
      </c>
      <c r="N1643">
        <v>-0.5</v>
      </c>
      <c r="O1643">
        <v>41.5</v>
      </c>
      <c r="P1643">
        <v>-0.9</v>
      </c>
      <c r="U1643" t="s">
        <v>1517</v>
      </c>
      <c r="V1643">
        <f t="shared" si="251"/>
        <v>864510</v>
      </c>
      <c r="W1643" t="str">
        <f t="shared" si="252"/>
        <v>Thomas D'Arcy McGee Elementary School</v>
      </c>
      <c r="X1643" t="str">
        <f>VLOOKUP($C1643,$AJ$3:$AN$4906,3,FALSE)</f>
        <v>635 Laverendrye Dr</v>
      </c>
      <c r="Y1643" t="str">
        <f>VLOOKUP($C1643,$AJ$3:$AN$4906,4,FALSE)</f>
        <v>Gloucester</v>
      </c>
      <c r="Z1643" t="str">
        <f>VLOOKUP($C1643,$AJ$3:$AN$4906,5,FALSE)</f>
        <v>K1J7C2</v>
      </c>
      <c r="AA1643">
        <f t="shared" si="253"/>
        <v>64.3</v>
      </c>
      <c r="AB1643">
        <f t="shared" si="254"/>
        <v>-0.2</v>
      </c>
      <c r="AC1643">
        <f t="shared" si="255"/>
        <v>55.4</v>
      </c>
      <c r="AD1643">
        <f t="shared" si="256"/>
        <v>-0.5</v>
      </c>
      <c r="AE1643">
        <f t="shared" si="257"/>
        <v>78.3</v>
      </c>
      <c r="AF1643">
        <f t="shared" si="258"/>
        <v>-0.5</v>
      </c>
      <c r="AG1643">
        <f t="shared" si="259"/>
        <v>41.5</v>
      </c>
      <c r="AH1643">
        <f t="shared" si="260"/>
        <v>-0.9</v>
      </c>
      <c r="AJ1643" s="9">
        <v>233552</v>
      </c>
      <c r="AK1643" t="s">
        <v>7905</v>
      </c>
      <c r="AL1643" t="s">
        <v>7906</v>
      </c>
      <c r="AM1643" t="s">
        <v>7784</v>
      </c>
      <c r="AN1643" t="s">
        <v>7907</v>
      </c>
    </row>
    <row r="1644" spans="1:40" x14ac:dyDescent="0.3">
      <c r="A1644" t="s">
        <v>1578</v>
      </c>
      <c r="B1644" t="s">
        <v>1579</v>
      </c>
      <c r="C1644" s="10">
        <v>566</v>
      </c>
      <c r="D1644">
        <v>64</v>
      </c>
      <c r="E1644">
        <v>11</v>
      </c>
      <c r="F1644">
        <v>155</v>
      </c>
      <c r="G1644">
        <v>191</v>
      </c>
      <c r="H1644">
        <v>0</v>
      </c>
      <c r="I1644">
        <v>82.9</v>
      </c>
      <c r="J1644">
        <v>0.5</v>
      </c>
      <c r="K1644">
        <v>72.3</v>
      </c>
      <c r="L1644">
        <v>-0.1</v>
      </c>
      <c r="M1644">
        <v>90.1</v>
      </c>
      <c r="N1644">
        <v>0</v>
      </c>
      <c r="O1644">
        <v>52.9</v>
      </c>
      <c r="P1644">
        <v>-0.7</v>
      </c>
      <c r="U1644" t="s">
        <v>1578</v>
      </c>
      <c r="V1644">
        <f t="shared" si="251"/>
        <v>566</v>
      </c>
      <c r="W1644" t="str">
        <f t="shared" si="252"/>
        <v>A. Lorne Cassidy Elementary School</v>
      </c>
      <c r="X1644" t="str">
        <f>VLOOKUP($C1644,$AJ$3:$AN$4906,3,FALSE)</f>
        <v>27 Hobin St</v>
      </c>
      <c r="Y1644" t="str">
        <f>VLOOKUP($C1644,$AJ$3:$AN$4906,4,FALSE)</f>
        <v>Stittsville</v>
      </c>
      <c r="Z1644" t="str">
        <f>VLOOKUP($C1644,$AJ$3:$AN$4906,5,FALSE)</f>
        <v>K2S1G8</v>
      </c>
      <c r="AA1644">
        <f t="shared" si="253"/>
        <v>82.9</v>
      </c>
      <c r="AB1644">
        <f t="shared" si="254"/>
        <v>0.5</v>
      </c>
      <c r="AC1644">
        <f t="shared" si="255"/>
        <v>72.3</v>
      </c>
      <c r="AD1644">
        <f t="shared" si="256"/>
        <v>-0.1</v>
      </c>
      <c r="AE1644">
        <f t="shared" si="257"/>
        <v>90.1</v>
      </c>
      <c r="AF1644">
        <f t="shared" si="258"/>
        <v>0</v>
      </c>
      <c r="AG1644">
        <f t="shared" si="259"/>
        <v>52.9</v>
      </c>
      <c r="AH1644">
        <f t="shared" si="260"/>
        <v>-0.7</v>
      </c>
      <c r="AJ1644" s="9">
        <v>252557</v>
      </c>
      <c r="AK1644" t="s">
        <v>7908</v>
      </c>
      <c r="AL1644" t="s">
        <v>7909</v>
      </c>
      <c r="AM1644" t="s">
        <v>4188</v>
      </c>
      <c r="AN1644" t="s">
        <v>7761</v>
      </c>
    </row>
    <row r="1645" spans="1:40" x14ac:dyDescent="0.3">
      <c r="A1645" t="s">
        <v>1578</v>
      </c>
      <c r="B1645" t="s">
        <v>1580</v>
      </c>
      <c r="C1645" s="10">
        <v>320510</v>
      </c>
      <c r="D1645">
        <v>63</v>
      </c>
      <c r="E1645">
        <v>12</v>
      </c>
      <c r="F1645">
        <v>147</v>
      </c>
      <c r="G1645">
        <v>241</v>
      </c>
      <c r="H1645">
        <v>0</v>
      </c>
      <c r="I1645">
        <v>68.7</v>
      </c>
      <c r="J1645">
        <v>-0.4</v>
      </c>
      <c r="K1645">
        <v>69.400000000000006</v>
      </c>
      <c r="L1645">
        <v>-0.1</v>
      </c>
      <c r="M1645">
        <v>83.6</v>
      </c>
      <c r="N1645">
        <v>-0.6</v>
      </c>
      <c r="O1645">
        <v>63.1</v>
      </c>
      <c r="P1645">
        <v>0.2</v>
      </c>
      <c r="U1645" t="s">
        <v>1578</v>
      </c>
      <c r="V1645">
        <f t="shared" si="251"/>
        <v>320510</v>
      </c>
      <c r="W1645" t="str">
        <f t="shared" si="252"/>
        <v>Adrienne Clarkson Elementary School</v>
      </c>
      <c r="X1645" t="str">
        <f>VLOOKUP($C1645,$AJ$3:$AN$4906,3,FALSE)</f>
        <v>170 Stoneway Dr</v>
      </c>
      <c r="Y1645" t="str">
        <f>VLOOKUP($C1645,$AJ$3:$AN$4906,4,FALSE)</f>
        <v>Nepean</v>
      </c>
      <c r="Z1645" t="str">
        <f>VLOOKUP($C1645,$AJ$3:$AN$4906,5,FALSE)</f>
        <v>K2G6R2</v>
      </c>
      <c r="AA1645">
        <f t="shared" si="253"/>
        <v>68.7</v>
      </c>
      <c r="AB1645">
        <f t="shared" si="254"/>
        <v>-0.4</v>
      </c>
      <c r="AC1645">
        <f t="shared" si="255"/>
        <v>69.400000000000006</v>
      </c>
      <c r="AD1645">
        <f t="shared" si="256"/>
        <v>-0.1</v>
      </c>
      <c r="AE1645">
        <f t="shared" si="257"/>
        <v>83.6</v>
      </c>
      <c r="AF1645">
        <f t="shared" si="258"/>
        <v>-0.6</v>
      </c>
      <c r="AG1645">
        <f t="shared" si="259"/>
        <v>63.1</v>
      </c>
      <c r="AH1645">
        <f t="shared" si="260"/>
        <v>0.2</v>
      </c>
      <c r="AJ1645" s="9">
        <v>254096</v>
      </c>
      <c r="AK1645" t="s">
        <v>7910</v>
      </c>
      <c r="AL1645" t="s">
        <v>7911</v>
      </c>
      <c r="AM1645" t="s">
        <v>4188</v>
      </c>
      <c r="AN1645" t="s">
        <v>7912</v>
      </c>
    </row>
    <row r="1646" spans="1:40" x14ac:dyDescent="0.3">
      <c r="A1646" t="s">
        <v>1578</v>
      </c>
      <c r="B1646" t="s">
        <v>1581</v>
      </c>
      <c r="C1646" s="10">
        <v>4626</v>
      </c>
      <c r="D1646">
        <v>62</v>
      </c>
      <c r="E1646">
        <v>17</v>
      </c>
      <c r="F1646">
        <v>162</v>
      </c>
      <c r="G1646">
        <v>178</v>
      </c>
      <c r="H1646">
        <v>0</v>
      </c>
      <c r="I1646">
        <v>77.8</v>
      </c>
      <c r="J1646">
        <v>0.5</v>
      </c>
      <c r="K1646">
        <v>69.8</v>
      </c>
      <c r="L1646">
        <v>0.3</v>
      </c>
      <c r="M1646">
        <v>91.3</v>
      </c>
      <c r="N1646">
        <v>0.6</v>
      </c>
      <c r="O1646">
        <v>71.3</v>
      </c>
      <c r="P1646">
        <v>1.2</v>
      </c>
      <c r="U1646" t="s">
        <v>1578</v>
      </c>
      <c r="V1646">
        <f t="shared" si="251"/>
        <v>4626</v>
      </c>
      <c r="W1646" t="str">
        <f t="shared" si="252"/>
        <v>Agincourt Road Public School</v>
      </c>
      <c r="X1646" t="str">
        <f>VLOOKUP($C1646,$AJ$3:$AN$4906,3,FALSE)</f>
        <v>1250 Agincourt Rd</v>
      </c>
      <c r="Y1646" t="str">
        <f>VLOOKUP($C1646,$AJ$3:$AN$4906,4,FALSE)</f>
        <v>Ottawa</v>
      </c>
      <c r="Z1646" t="str">
        <f>VLOOKUP($C1646,$AJ$3:$AN$4906,5,FALSE)</f>
        <v>K2C2J2</v>
      </c>
      <c r="AA1646">
        <f t="shared" si="253"/>
        <v>77.8</v>
      </c>
      <c r="AB1646">
        <f t="shared" si="254"/>
        <v>0.5</v>
      </c>
      <c r="AC1646">
        <f t="shared" si="255"/>
        <v>69.8</v>
      </c>
      <c r="AD1646">
        <f t="shared" si="256"/>
        <v>0.3</v>
      </c>
      <c r="AE1646">
        <f t="shared" si="257"/>
        <v>91.3</v>
      </c>
      <c r="AF1646">
        <f t="shared" si="258"/>
        <v>0.6</v>
      </c>
      <c r="AG1646">
        <f t="shared" si="259"/>
        <v>71.3</v>
      </c>
      <c r="AH1646">
        <f t="shared" si="260"/>
        <v>1.2</v>
      </c>
      <c r="AJ1646" s="9">
        <v>256048</v>
      </c>
      <c r="AK1646" t="s">
        <v>7913</v>
      </c>
      <c r="AL1646" t="s">
        <v>7914</v>
      </c>
      <c r="AM1646" t="s">
        <v>4188</v>
      </c>
      <c r="AN1646" t="s">
        <v>7915</v>
      </c>
    </row>
    <row r="1647" spans="1:40" x14ac:dyDescent="0.3">
      <c r="A1647" t="s">
        <v>1578</v>
      </c>
      <c r="B1647" t="s">
        <v>1582</v>
      </c>
      <c r="C1647" s="10">
        <v>13986</v>
      </c>
      <c r="D1647">
        <v>61</v>
      </c>
      <c r="E1647">
        <v>21</v>
      </c>
      <c r="F1647">
        <v>187</v>
      </c>
      <c r="G1647">
        <v>178</v>
      </c>
      <c r="H1647">
        <v>0</v>
      </c>
      <c r="I1647">
        <v>67.400000000000006</v>
      </c>
      <c r="J1647">
        <v>0</v>
      </c>
      <c r="K1647">
        <v>56.1</v>
      </c>
      <c r="L1647">
        <v>-0.5</v>
      </c>
      <c r="M1647">
        <v>82</v>
      </c>
      <c r="N1647">
        <v>0</v>
      </c>
      <c r="O1647">
        <v>44.4</v>
      </c>
      <c r="P1647">
        <v>-0.7</v>
      </c>
      <c r="U1647" t="s">
        <v>1578</v>
      </c>
      <c r="V1647">
        <f t="shared" si="251"/>
        <v>13986</v>
      </c>
      <c r="W1647" t="str">
        <f t="shared" si="252"/>
        <v>Alta Vista Public School</v>
      </c>
      <c r="X1647" t="str">
        <f>VLOOKUP($C1647,$AJ$3:$AN$4906,3,FALSE)</f>
        <v>1349 Randall Ave</v>
      </c>
      <c r="Y1647" t="str">
        <f>VLOOKUP($C1647,$AJ$3:$AN$4906,4,FALSE)</f>
        <v>Ottawa</v>
      </c>
      <c r="Z1647" t="str">
        <f>VLOOKUP($C1647,$AJ$3:$AN$4906,5,FALSE)</f>
        <v>K1H7R2</v>
      </c>
      <c r="AA1647">
        <f t="shared" si="253"/>
        <v>67.400000000000006</v>
      </c>
      <c r="AB1647">
        <f t="shared" si="254"/>
        <v>0</v>
      </c>
      <c r="AC1647">
        <f t="shared" si="255"/>
        <v>56.1</v>
      </c>
      <c r="AD1647">
        <f t="shared" si="256"/>
        <v>-0.5</v>
      </c>
      <c r="AE1647">
        <f t="shared" si="257"/>
        <v>82</v>
      </c>
      <c r="AF1647">
        <f t="shared" si="258"/>
        <v>0</v>
      </c>
      <c r="AG1647">
        <f t="shared" si="259"/>
        <v>44.4</v>
      </c>
      <c r="AH1647">
        <f t="shared" si="260"/>
        <v>-0.7</v>
      </c>
      <c r="AJ1647" s="9">
        <v>891401</v>
      </c>
      <c r="AK1647" t="s">
        <v>7916</v>
      </c>
      <c r="AL1647" t="s">
        <v>7917</v>
      </c>
      <c r="AM1647" t="s">
        <v>4188</v>
      </c>
      <c r="AN1647" t="s">
        <v>7918</v>
      </c>
    </row>
    <row r="1648" spans="1:40" x14ac:dyDescent="0.3">
      <c r="A1648" t="s">
        <v>1578</v>
      </c>
      <c r="B1648" t="s">
        <v>1583</v>
      </c>
      <c r="C1648" s="10">
        <v>20354</v>
      </c>
      <c r="D1648">
        <v>31</v>
      </c>
      <c r="E1648">
        <v>41</v>
      </c>
      <c r="F1648">
        <v>74</v>
      </c>
      <c r="H1648">
        <v>0</v>
      </c>
      <c r="K1648">
        <v>23</v>
      </c>
      <c r="L1648">
        <v>-1</v>
      </c>
      <c r="U1648" t="s">
        <v>1578</v>
      </c>
      <c r="V1648">
        <f t="shared" si="251"/>
        <v>20354</v>
      </c>
      <c r="W1648" t="str">
        <f t="shared" si="252"/>
        <v>Arch Street Public School</v>
      </c>
      <c r="X1648" t="str">
        <f>VLOOKUP($C1648,$AJ$3:$AN$4906,3,FALSE)</f>
        <v>2129 Arch St</v>
      </c>
      <c r="Y1648" t="str">
        <f>VLOOKUP($C1648,$AJ$3:$AN$4906,4,FALSE)</f>
        <v>Ottawa</v>
      </c>
      <c r="Z1648" t="str">
        <f>VLOOKUP($C1648,$AJ$3:$AN$4906,5,FALSE)</f>
        <v>K1G2H5</v>
      </c>
      <c r="AA1648">
        <f t="shared" si="253"/>
        <v>0</v>
      </c>
      <c r="AB1648">
        <f t="shared" si="254"/>
        <v>0</v>
      </c>
      <c r="AC1648">
        <f t="shared" si="255"/>
        <v>23</v>
      </c>
      <c r="AD1648">
        <f t="shared" si="256"/>
        <v>-1</v>
      </c>
      <c r="AE1648">
        <f t="shared" si="257"/>
        <v>0</v>
      </c>
      <c r="AF1648">
        <f t="shared" si="258"/>
        <v>0</v>
      </c>
      <c r="AG1648">
        <f t="shared" si="259"/>
        <v>0</v>
      </c>
      <c r="AH1648">
        <f t="shared" si="260"/>
        <v>0</v>
      </c>
      <c r="AJ1648" s="9">
        <v>220145</v>
      </c>
      <c r="AK1648" t="s">
        <v>7919</v>
      </c>
      <c r="AL1648" t="s">
        <v>7920</v>
      </c>
      <c r="AM1648" t="s">
        <v>4188</v>
      </c>
      <c r="AN1648" t="s">
        <v>7921</v>
      </c>
    </row>
    <row r="1649" spans="1:40" x14ac:dyDescent="0.3">
      <c r="A1649" t="s">
        <v>1578</v>
      </c>
      <c r="B1649" t="s">
        <v>1584</v>
      </c>
      <c r="C1649" s="10">
        <v>119207</v>
      </c>
      <c r="D1649">
        <v>63</v>
      </c>
      <c r="E1649">
        <v>17</v>
      </c>
      <c r="F1649">
        <v>141</v>
      </c>
      <c r="G1649">
        <v>173</v>
      </c>
      <c r="H1649">
        <v>0</v>
      </c>
      <c r="I1649">
        <v>58.5</v>
      </c>
      <c r="J1649">
        <v>-1.1000000000000001</v>
      </c>
      <c r="K1649">
        <v>40.4</v>
      </c>
      <c r="L1649">
        <v>-2.2999999999999998</v>
      </c>
      <c r="M1649">
        <v>75.400000000000006</v>
      </c>
      <c r="N1649">
        <v>-1.3</v>
      </c>
      <c r="O1649">
        <v>42.8</v>
      </c>
      <c r="P1649">
        <v>-1.2</v>
      </c>
      <c r="U1649" t="s">
        <v>1578</v>
      </c>
      <c r="V1649">
        <f t="shared" si="251"/>
        <v>119207</v>
      </c>
      <c r="W1649" t="str">
        <f t="shared" si="252"/>
        <v>Avalon Public School</v>
      </c>
      <c r="X1649" t="str">
        <f>VLOOKUP($C1649,$AJ$3:$AN$4906,3,FALSE)</f>
        <v>2080 Portobello Blvd</v>
      </c>
      <c r="Y1649" t="str">
        <f>VLOOKUP($C1649,$AJ$3:$AN$4906,4,FALSE)</f>
        <v>Orleans</v>
      </c>
      <c r="Z1649" t="str">
        <f>VLOOKUP($C1649,$AJ$3:$AN$4906,5,FALSE)</f>
        <v>K4A0K5</v>
      </c>
      <c r="AA1649">
        <f t="shared" si="253"/>
        <v>58.5</v>
      </c>
      <c r="AB1649">
        <f t="shared" si="254"/>
        <v>-1.1000000000000001</v>
      </c>
      <c r="AC1649">
        <f t="shared" si="255"/>
        <v>40.4</v>
      </c>
      <c r="AD1649">
        <f t="shared" si="256"/>
        <v>-2.2999999999999998</v>
      </c>
      <c r="AE1649">
        <f t="shared" si="257"/>
        <v>75.400000000000006</v>
      </c>
      <c r="AF1649">
        <f t="shared" si="258"/>
        <v>-1.3</v>
      </c>
      <c r="AG1649">
        <f t="shared" si="259"/>
        <v>42.8</v>
      </c>
      <c r="AH1649">
        <f t="shared" si="260"/>
        <v>-1.2</v>
      </c>
      <c r="AJ1649" s="9">
        <v>261378</v>
      </c>
      <c r="AK1649" t="s">
        <v>7922</v>
      </c>
      <c r="AL1649" t="s">
        <v>7923</v>
      </c>
      <c r="AM1649" t="s">
        <v>4188</v>
      </c>
      <c r="AN1649" t="s">
        <v>7924</v>
      </c>
    </row>
    <row r="1650" spans="1:40" x14ac:dyDescent="0.3">
      <c r="A1650" t="s">
        <v>1578</v>
      </c>
      <c r="B1650" t="s">
        <v>1585</v>
      </c>
      <c r="C1650" s="10">
        <v>32271</v>
      </c>
      <c r="D1650">
        <v>61</v>
      </c>
      <c r="E1650">
        <v>17</v>
      </c>
      <c r="F1650">
        <v>192</v>
      </c>
      <c r="G1650">
        <v>198</v>
      </c>
      <c r="H1650">
        <v>0</v>
      </c>
      <c r="I1650">
        <v>58.6</v>
      </c>
      <c r="J1650">
        <v>-0.9</v>
      </c>
      <c r="K1650">
        <v>43.8</v>
      </c>
      <c r="L1650">
        <v>-1.8</v>
      </c>
      <c r="M1650">
        <v>76.8</v>
      </c>
      <c r="N1650">
        <v>-1</v>
      </c>
      <c r="O1650">
        <v>40.4</v>
      </c>
      <c r="P1650">
        <v>-1.3</v>
      </c>
      <c r="U1650" t="s">
        <v>1578</v>
      </c>
      <c r="V1650">
        <f t="shared" si="251"/>
        <v>32271</v>
      </c>
      <c r="W1650" t="str">
        <f t="shared" si="252"/>
        <v>Barrhaven Public School</v>
      </c>
      <c r="X1650" t="str">
        <f>VLOOKUP($C1650,$AJ$3:$AN$4906,3,FALSE)</f>
        <v>80 Larkin Dr</v>
      </c>
      <c r="Y1650" t="str">
        <f>VLOOKUP($C1650,$AJ$3:$AN$4906,4,FALSE)</f>
        <v>Nepean</v>
      </c>
      <c r="Z1650" t="str">
        <f>VLOOKUP($C1650,$AJ$3:$AN$4906,5,FALSE)</f>
        <v>K2J1B7</v>
      </c>
      <c r="AA1650">
        <f t="shared" si="253"/>
        <v>58.6</v>
      </c>
      <c r="AB1650">
        <f t="shared" si="254"/>
        <v>-0.9</v>
      </c>
      <c r="AC1650">
        <f t="shared" si="255"/>
        <v>43.8</v>
      </c>
      <c r="AD1650">
        <f t="shared" si="256"/>
        <v>-1.8</v>
      </c>
      <c r="AE1650">
        <f t="shared" si="257"/>
        <v>76.8</v>
      </c>
      <c r="AF1650">
        <f t="shared" si="258"/>
        <v>-1</v>
      </c>
      <c r="AG1650">
        <f t="shared" si="259"/>
        <v>40.4</v>
      </c>
      <c r="AH1650">
        <f t="shared" si="260"/>
        <v>-1.3</v>
      </c>
      <c r="AJ1650" s="9">
        <v>273201</v>
      </c>
      <c r="AK1650" t="s">
        <v>7925</v>
      </c>
      <c r="AL1650" t="s">
        <v>7926</v>
      </c>
      <c r="AM1650" t="s">
        <v>4188</v>
      </c>
      <c r="AN1650" t="s">
        <v>7927</v>
      </c>
    </row>
    <row r="1651" spans="1:40" x14ac:dyDescent="0.3">
      <c r="A1651" t="s">
        <v>1578</v>
      </c>
      <c r="B1651" t="s">
        <v>1586</v>
      </c>
      <c r="C1651" s="10">
        <v>36340</v>
      </c>
      <c r="D1651">
        <v>46</v>
      </c>
      <c r="E1651">
        <v>26</v>
      </c>
      <c r="F1651">
        <v>118</v>
      </c>
      <c r="G1651">
        <v>93</v>
      </c>
      <c r="H1651">
        <v>0</v>
      </c>
      <c r="I1651">
        <v>43.6</v>
      </c>
      <c r="J1651">
        <v>-0.8</v>
      </c>
      <c r="K1651">
        <v>31.4</v>
      </c>
      <c r="L1651">
        <v>-1</v>
      </c>
      <c r="M1651">
        <v>64.5</v>
      </c>
      <c r="N1651">
        <v>-0.8</v>
      </c>
      <c r="O1651">
        <v>31.2</v>
      </c>
      <c r="P1651">
        <v>-0.6</v>
      </c>
      <c r="U1651" t="s">
        <v>1578</v>
      </c>
      <c r="V1651">
        <f t="shared" si="251"/>
        <v>36340</v>
      </c>
      <c r="W1651" t="str">
        <f t="shared" si="252"/>
        <v>Bayshore Public School</v>
      </c>
      <c r="X1651" t="str">
        <f>VLOOKUP($C1651,$AJ$3:$AN$4906,3,FALSE)</f>
        <v>145 Woodridge Cres</v>
      </c>
      <c r="Y1651" t="str">
        <f>VLOOKUP($C1651,$AJ$3:$AN$4906,4,FALSE)</f>
        <v>Nepean</v>
      </c>
      <c r="Z1651" t="str">
        <f>VLOOKUP($C1651,$AJ$3:$AN$4906,5,FALSE)</f>
        <v>K2B7T2</v>
      </c>
      <c r="AA1651">
        <f t="shared" si="253"/>
        <v>43.6</v>
      </c>
      <c r="AB1651">
        <f t="shared" si="254"/>
        <v>-0.8</v>
      </c>
      <c r="AC1651">
        <f t="shared" si="255"/>
        <v>31.4</v>
      </c>
      <c r="AD1651">
        <f t="shared" si="256"/>
        <v>-1</v>
      </c>
      <c r="AE1651">
        <f t="shared" si="257"/>
        <v>64.5</v>
      </c>
      <c r="AF1651">
        <f t="shared" si="258"/>
        <v>-0.8</v>
      </c>
      <c r="AG1651">
        <f t="shared" si="259"/>
        <v>31.2</v>
      </c>
      <c r="AH1651">
        <f t="shared" si="260"/>
        <v>-0.6</v>
      </c>
      <c r="AJ1651" s="9">
        <v>281492</v>
      </c>
      <c r="AK1651" t="s">
        <v>7928</v>
      </c>
      <c r="AL1651" t="s">
        <v>7929</v>
      </c>
      <c r="AM1651" t="s">
        <v>4188</v>
      </c>
      <c r="AN1651" t="s">
        <v>7930</v>
      </c>
    </row>
    <row r="1652" spans="1:40" x14ac:dyDescent="0.3">
      <c r="A1652" t="s">
        <v>1578</v>
      </c>
      <c r="B1652" t="s">
        <v>1587</v>
      </c>
      <c r="C1652" s="10">
        <v>36862</v>
      </c>
      <c r="D1652">
        <v>56</v>
      </c>
      <c r="E1652">
        <v>19</v>
      </c>
      <c r="F1652">
        <v>184</v>
      </c>
      <c r="H1652">
        <v>0</v>
      </c>
      <c r="I1652">
        <v>67.900000000000006</v>
      </c>
      <c r="J1652">
        <v>0</v>
      </c>
      <c r="K1652">
        <v>60.9</v>
      </c>
      <c r="L1652">
        <v>-0.1</v>
      </c>
      <c r="U1652" t="s">
        <v>1578</v>
      </c>
      <c r="V1652">
        <f t="shared" si="251"/>
        <v>36862</v>
      </c>
      <c r="W1652" t="str">
        <f t="shared" si="252"/>
        <v>Bayview Public School</v>
      </c>
      <c r="X1652" t="str">
        <f>VLOOKUP($C1652,$AJ$3:$AN$4906,3,FALSE)</f>
        <v>185 Owl Dr</v>
      </c>
      <c r="Y1652" t="str">
        <f>VLOOKUP($C1652,$AJ$3:$AN$4906,4,FALSE)</f>
        <v>Ottawa</v>
      </c>
      <c r="Z1652" t="str">
        <f>VLOOKUP($C1652,$AJ$3:$AN$4906,5,FALSE)</f>
        <v>K1V9K3</v>
      </c>
      <c r="AA1652">
        <f t="shared" si="253"/>
        <v>67.900000000000006</v>
      </c>
      <c r="AB1652">
        <f t="shared" si="254"/>
        <v>0</v>
      </c>
      <c r="AC1652">
        <f t="shared" si="255"/>
        <v>60.9</v>
      </c>
      <c r="AD1652">
        <f t="shared" si="256"/>
        <v>-0.1</v>
      </c>
      <c r="AE1652">
        <f t="shared" si="257"/>
        <v>0</v>
      </c>
      <c r="AF1652">
        <f t="shared" si="258"/>
        <v>0</v>
      </c>
      <c r="AG1652">
        <f t="shared" si="259"/>
        <v>0</v>
      </c>
      <c r="AH1652">
        <f t="shared" si="260"/>
        <v>0</v>
      </c>
      <c r="AJ1652" s="9">
        <v>934262</v>
      </c>
      <c r="AK1652" t="s">
        <v>7931</v>
      </c>
      <c r="AL1652" t="s">
        <v>7917</v>
      </c>
      <c r="AM1652" t="s">
        <v>4188</v>
      </c>
      <c r="AN1652" t="s">
        <v>7918</v>
      </c>
    </row>
    <row r="1653" spans="1:40" x14ac:dyDescent="0.3">
      <c r="A1653" t="s">
        <v>1578</v>
      </c>
      <c r="B1653" t="s">
        <v>1588</v>
      </c>
      <c r="C1653" s="10">
        <v>41670</v>
      </c>
      <c r="D1653">
        <v>36</v>
      </c>
      <c r="E1653">
        <v>27</v>
      </c>
      <c r="F1653">
        <v>114</v>
      </c>
      <c r="G1653">
        <v>125</v>
      </c>
      <c r="H1653">
        <v>0</v>
      </c>
      <c r="I1653">
        <v>60.5</v>
      </c>
      <c r="J1653">
        <v>0.1</v>
      </c>
      <c r="K1653">
        <v>45.6</v>
      </c>
      <c r="L1653">
        <v>-0.4</v>
      </c>
      <c r="M1653">
        <v>65.599999999999994</v>
      </c>
      <c r="N1653">
        <v>-1.1000000000000001</v>
      </c>
      <c r="O1653">
        <v>27.2</v>
      </c>
      <c r="P1653">
        <v>-1</v>
      </c>
      <c r="U1653" t="s">
        <v>1578</v>
      </c>
      <c r="V1653">
        <f t="shared" si="251"/>
        <v>41670</v>
      </c>
      <c r="W1653" t="str">
        <f t="shared" si="252"/>
        <v>Bells Corners Public School</v>
      </c>
      <c r="X1653" t="str">
        <f>VLOOKUP($C1653,$AJ$3:$AN$4906,3,FALSE)</f>
        <v>3770 Old Richmond Rd</v>
      </c>
      <c r="Y1653" t="str">
        <f>VLOOKUP($C1653,$AJ$3:$AN$4906,4,FALSE)</f>
        <v>Nepean</v>
      </c>
      <c r="Z1653" t="str">
        <f>VLOOKUP($C1653,$AJ$3:$AN$4906,5,FALSE)</f>
        <v>K2H5C3</v>
      </c>
      <c r="AA1653">
        <f t="shared" si="253"/>
        <v>60.5</v>
      </c>
      <c r="AB1653">
        <f t="shared" si="254"/>
        <v>0.1</v>
      </c>
      <c r="AC1653">
        <f t="shared" si="255"/>
        <v>45.6</v>
      </c>
      <c r="AD1653">
        <f t="shared" si="256"/>
        <v>-0.4</v>
      </c>
      <c r="AE1653">
        <f t="shared" si="257"/>
        <v>65.599999999999994</v>
      </c>
      <c r="AF1653">
        <f t="shared" si="258"/>
        <v>-1.1000000000000001</v>
      </c>
      <c r="AG1653">
        <f t="shared" si="259"/>
        <v>27.2</v>
      </c>
      <c r="AH1653">
        <f t="shared" si="260"/>
        <v>-1</v>
      </c>
      <c r="AJ1653" s="9">
        <v>281026</v>
      </c>
      <c r="AK1653" t="s">
        <v>7932</v>
      </c>
      <c r="AL1653" t="s">
        <v>7933</v>
      </c>
      <c r="AM1653" t="s">
        <v>7677</v>
      </c>
      <c r="AN1653" t="s">
        <v>7934</v>
      </c>
    </row>
    <row r="1654" spans="1:40" x14ac:dyDescent="0.3">
      <c r="A1654" t="s">
        <v>1578</v>
      </c>
      <c r="B1654" t="s">
        <v>1589</v>
      </c>
      <c r="C1654" s="10">
        <v>40665</v>
      </c>
      <c r="D1654">
        <v>58</v>
      </c>
      <c r="E1654">
        <v>18</v>
      </c>
      <c r="F1654">
        <v>291</v>
      </c>
      <c r="G1654">
        <v>368</v>
      </c>
      <c r="H1654">
        <v>0</v>
      </c>
      <c r="I1654">
        <v>64.3</v>
      </c>
      <c r="J1654">
        <v>-0.3</v>
      </c>
      <c r="K1654">
        <v>55</v>
      </c>
      <c r="L1654">
        <v>-0.7</v>
      </c>
      <c r="M1654">
        <v>87.5</v>
      </c>
      <c r="N1654">
        <v>0.4</v>
      </c>
      <c r="O1654">
        <v>65.8</v>
      </c>
      <c r="P1654">
        <v>1</v>
      </c>
      <c r="U1654" t="s">
        <v>1578</v>
      </c>
      <c r="V1654">
        <f t="shared" si="251"/>
        <v>40665</v>
      </c>
      <c r="W1654" t="str">
        <f t="shared" si="252"/>
        <v>Berrigan Elementary School</v>
      </c>
      <c r="X1654" t="str">
        <f>VLOOKUP($C1654,$AJ$3:$AN$4906,3,FALSE)</f>
        <v>199 Berrigan Dr</v>
      </c>
      <c r="Y1654" t="str">
        <f>VLOOKUP($C1654,$AJ$3:$AN$4906,4,FALSE)</f>
        <v>Nepean</v>
      </c>
      <c r="Z1654" t="str">
        <f>VLOOKUP($C1654,$AJ$3:$AN$4906,5,FALSE)</f>
        <v>K2J5C6</v>
      </c>
      <c r="AA1654">
        <f t="shared" si="253"/>
        <v>64.3</v>
      </c>
      <c r="AB1654">
        <f t="shared" si="254"/>
        <v>-0.3</v>
      </c>
      <c r="AC1654">
        <f t="shared" si="255"/>
        <v>55</v>
      </c>
      <c r="AD1654">
        <f t="shared" si="256"/>
        <v>-0.7</v>
      </c>
      <c r="AE1654">
        <f t="shared" si="257"/>
        <v>87.5</v>
      </c>
      <c r="AF1654">
        <f t="shared" si="258"/>
        <v>0.4</v>
      </c>
      <c r="AG1654">
        <f t="shared" si="259"/>
        <v>65.8</v>
      </c>
      <c r="AH1654">
        <f t="shared" si="260"/>
        <v>1</v>
      </c>
      <c r="AJ1654" s="9">
        <v>495379</v>
      </c>
      <c r="AK1654" t="s">
        <v>7935</v>
      </c>
      <c r="AL1654" t="s">
        <v>7936</v>
      </c>
      <c r="AM1654" t="s">
        <v>4188</v>
      </c>
      <c r="AN1654" t="s">
        <v>7937</v>
      </c>
    </row>
    <row r="1655" spans="1:40" x14ac:dyDescent="0.3">
      <c r="A1655" t="s">
        <v>1578</v>
      </c>
      <c r="B1655" t="s">
        <v>1590</v>
      </c>
      <c r="C1655" s="10">
        <v>55069</v>
      </c>
      <c r="D1655">
        <v>41</v>
      </c>
      <c r="E1655">
        <v>24</v>
      </c>
      <c r="F1655">
        <v>93</v>
      </c>
      <c r="G1655">
        <v>116</v>
      </c>
      <c r="H1655">
        <v>0</v>
      </c>
      <c r="I1655">
        <v>22</v>
      </c>
      <c r="J1655">
        <v>-2.4</v>
      </c>
      <c r="K1655">
        <v>19.399999999999999</v>
      </c>
      <c r="L1655">
        <v>-2.2999999999999998</v>
      </c>
      <c r="M1655">
        <v>48.3</v>
      </c>
      <c r="N1655">
        <v>-2.6</v>
      </c>
      <c r="O1655">
        <v>7.8</v>
      </c>
      <c r="P1655">
        <v>-2.7</v>
      </c>
      <c r="U1655" t="s">
        <v>1578</v>
      </c>
      <c r="V1655">
        <f t="shared" si="251"/>
        <v>55069</v>
      </c>
      <c r="W1655" t="str">
        <f t="shared" si="252"/>
        <v>Blossom Park Public School</v>
      </c>
      <c r="X1655" t="str">
        <f>VLOOKUP($C1655,$AJ$3:$AN$4906,3,FALSE)</f>
        <v>3810 Sixth St</v>
      </c>
      <c r="Y1655" t="str">
        <f>VLOOKUP($C1655,$AJ$3:$AN$4906,4,FALSE)</f>
        <v>Gloucester</v>
      </c>
      <c r="Z1655" t="str">
        <f>VLOOKUP($C1655,$AJ$3:$AN$4906,5,FALSE)</f>
        <v>K1T1K6</v>
      </c>
      <c r="AA1655">
        <f t="shared" si="253"/>
        <v>22</v>
      </c>
      <c r="AB1655">
        <f t="shared" si="254"/>
        <v>-2.4</v>
      </c>
      <c r="AC1655">
        <f t="shared" si="255"/>
        <v>19.399999999999999</v>
      </c>
      <c r="AD1655">
        <f t="shared" si="256"/>
        <v>-2.2999999999999998</v>
      </c>
      <c r="AE1655">
        <f t="shared" si="257"/>
        <v>48.3</v>
      </c>
      <c r="AF1655">
        <f t="shared" si="258"/>
        <v>-2.6</v>
      </c>
      <c r="AG1655">
        <f t="shared" si="259"/>
        <v>7.8</v>
      </c>
      <c r="AH1655">
        <f t="shared" si="260"/>
        <v>-2.7</v>
      </c>
      <c r="AJ1655" s="9">
        <v>303755</v>
      </c>
      <c r="AK1655" t="s">
        <v>7938</v>
      </c>
      <c r="AL1655" t="s">
        <v>7939</v>
      </c>
      <c r="AM1655" t="s">
        <v>7677</v>
      </c>
      <c r="AN1655" t="s">
        <v>7940</v>
      </c>
    </row>
    <row r="1656" spans="1:40" x14ac:dyDescent="0.3">
      <c r="A1656" t="s">
        <v>1578</v>
      </c>
      <c r="B1656" t="s">
        <v>1591</v>
      </c>
      <c r="C1656" s="10">
        <v>61077</v>
      </c>
      <c r="D1656">
        <v>60</v>
      </c>
      <c r="E1656">
        <v>23</v>
      </c>
      <c r="F1656">
        <v>126</v>
      </c>
      <c r="G1656">
        <v>104</v>
      </c>
      <c r="H1656">
        <v>0</v>
      </c>
      <c r="I1656">
        <v>57.9</v>
      </c>
      <c r="J1656">
        <v>-0.8</v>
      </c>
      <c r="K1656">
        <v>46</v>
      </c>
      <c r="L1656">
        <v>-1.4</v>
      </c>
      <c r="M1656">
        <v>73.599999999999994</v>
      </c>
      <c r="N1656">
        <v>-1.1000000000000001</v>
      </c>
      <c r="O1656">
        <v>42.3</v>
      </c>
      <c r="P1656">
        <v>-0.9</v>
      </c>
      <c r="U1656" t="s">
        <v>1578</v>
      </c>
      <c r="V1656">
        <f t="shared" si="251"/>
        <v>61077</v>
      </c>
      <c r="W1656" t="str">
        <f t="shared" si="252"/>
        <v>Briargreen Public School</v>
      </c>
      <c r="X1656" t="str">
        <f>VLOOKUP($C1656,$AJ$3:$AN$4906,3,FALSE)</f>
        <v>19 Parkfield Cres</v>
      </c>
      <c r="Y1656" t="str">
        <f>VLOOKUP($C1656,$AJ$3:$AN$4906,4,FALSE)</f>
        <v>Nepean</v>
      </c>
      <c r="Z1656" t="str">
        <f>VLOOKUP($C1656,$AJ$3:$AN$4906,5,FALSE)</f>
        <v>K2G0R9</v>
      </c>
      <c r="AA1656">
        <f t="shared" si="253"/>
        <v>57.9</v>
      </c>
      <c r="AB1656">
        <f t="shared" si="254"/>
        <v>-0.8</v>
      </c>
      <c r="AC1656">
        <f t="shared" si="255"/>
        <v>46</v>
      </c>
      <c r="AD1656">
        <f t="shared" si="256"/>
        <v>-1.4</v>
      </c>
      <c r="AE1656">
        <f t="shared" si="257"/>
        <v>73.599999999999994</v>
      </c>
      <c r="AF1656">
        <f t="shared" si="258"/>
        <v>-1.1000000000000001</v>
      </c>
      <c r="AG1656">
        <f t="shared" si="259"/>
        <v>42.3</v>
      </c>
      <c r="AH1656">
        <f t="shared" si="260"/>
        <v>-0.9</v>
      </c>
      <c r="AJ1656" s="9">
        <v>94608</v>
      </c>
      <c r="AK1656" t="s">
        <v>7941</v>
      </c>
      <c r="AL1656" t="s">
        <v>7942</v>
      </c>
      <c r="AM1656" t="s">
        <v>4188</v>
      </c>
      <c r="AN1656" t="s">
        <v>7943</v>
      </c>
    </row>
    <row r="1657" spans="1:40" x14ac:dyDescent="0.3">
      <c r="A1657" t="s">
        <v>1578</v>
      </c>
      <c r="B1657" t="s">
        <v>1592</v>
      </c>
      <c r="C1657" s="10">
        <v>34452</v>
      </c>
      <c r="D1657">
        <v>66</v>
      </c>
      <c r="E1657">
        <v>14</v>
      </c>
      <c r="F1657">
        <v>148</v>
      </c>
      <c r="G1657">
        <v>152</v>
      </c>
      <c r="H1657">
        <v>0</v>
      </c>
      <c r="I1657">
        <v>61.5</v>
      </c>
      <c r="J1657">
        <v>-0.9</v>
      </c>
      <c r="K1657">
        <v>56.1</v>
      </c>
      <c r="L1657">
        <v>-1</v>
      </c>
      <c r="M1657">
        <v>88.8</v>
      </c>
      <c r="N1657">
        <v>0.1</v>
      </c>
      <c r="O1657">
        <v>63.2</v>
      </c>
      <c r="P1657">
        <v>0.2</v>
      </c>
      <c r="U1657" t="s">
        <v>1578</v>
      </c>
      <c r="V1657">
        <f t="shared" si="251"/>
        <v>34452</v>
      </c>
      <c r="W1657" t="str">
        <f t="shared" si="252"/>
        <v>Bridlewood Community Elementary School</v>
      </c>
      <c r="X1657" t="str">
        <f>VLOOKUP($C1657,$AJ$3:$AN$4906,3,FALSE)</f>
        <v>63 Bluegrass Dr</v>
      </c>
      <c r="Y1657" t="str">
        <f>VLOOKUP($C1657,$AJ$3:$AN$4906,4,FALSE)</f>
        <v>Kanata</v>
      </c>
      <c r="Z1657" t="str">
        <f>VLOOKUP($C1657,$AJ$3:$AN$4906,5,FALSE)</f>
        <v>K2M1G2</v>
      </c>
      <c r="AA1657">
        <f t="shared" si="253"/>
        <v>61.5</v>
      </c>
      <c r="AB1657">
        <f t="shared" si="254"/>
        <v>-0.9</v>
      </c>
      <c r="AC1657">
        <f t="shared" si="255"/>
        <v>56.1</v>
      </c>
      <c r="AD1657">
        <f t="shared" si="256"/>
        <v>-1</v>
      </c>
      <c r="AE1657">
        <f t="shared" si="257"/>
        <v>88.8</v>
      </c>
      <c r="AF1657">
        <f t="shared" si="258"/>
        <v>0.1</v>
      </c>
      <c r="AG1657">
        <f t="shared" si="259"/>
        <v>63.2</v>
      </c>
      <c r="AH1657">
        <f t="shared" si="260"/>
        <v>0.2</v>
      </c>
      <c r="AJ1657" s="9">
        <v>313173</v>
      </c>
      <c r="AK1657" t="s">
        <v>6612</v>
      </c>
      <c r="AL1657" t="s">
        <v>7944</v>
      </c>
      <c r="AM1657" t="s">
        <v>4188</v>
      </c>
      <c r="AN1657" t="s">
        <v>7945</v>
      </c>
    </row>
    <row r="1658" spans="1:40" x14ac:dyDescent="0.3">
      <c r="A1658" t="s">
        <v>1578</v>
      </c>
      <c r="B1658" t="s">
        <v>1593</v>
      </c>
      <c r="C1658" s="10">
        <v>63908</v>
      </c>
      <c r="D1658">
        <v>82</v>
      </c>
      <c r="E1658">
        <v>15</v>
      </c>
      <c r="F1658">
        <v>256</v>
      </c>
      <c r="G1658">
        <v>278</v>
      </c>
      <c r="H1658">
        <v>0</v>
      </c>
      <c r="I1658">
        <v>86.5</v>
      </c>
      <c r="J1658">
        <v>0.6</v>
      </c>
      <c r="K1658">
        <v>85.2</v>
      </c>
      <c r="L1658">
        <v>0.7</v>
      </c>
      <c r="M1658">
        <v>85.4</v>
      </c>
      <c r="N1658">
        <v>-0.8</v>
      </c>
      <c r="O1658">
        <v>55.4</v>
      </c>
      <c r="P1658">
        <v>-1</v>
      </c>
      <c r="U1658" t="s">
        <v>1578</v>
      </c>
      <c r="V1658">
        <f t="shared" si="251"/>
        <v>63908</v>
      </c>
      <c r="W1658" t="str">
        <f t="shared" si="252"/>
        <v>Broadview Public School</v>
      </c>
      <c r="X1658" t="str">
        <f>VLOOKUP($C1658,$AJ$3:$AN$4906,3,FALSE)</f>
        <v>535 Dovercourt</v>
      </c>
      <c r="Y1658" t="str">
        <f>VLOOKUP($C1658,$AJ$3:$AN$4906,4,FALSE)</f>
        <v>Ottawa</v>
      </c>
      <c r="Z1658" t="str">
        <f>VLOOKUP($C1658,$AJ$3:$AN$4906,5,FALSE)</f>
        <v>K2A3W3</v>
      </c>
      <c r="AA1658">
        <f t="shared" si="253"/>
        <v>86.5</v>
      </c>
      <c r="AB1658">
        <f t="shared" si="254"/>
        <v>0.6</v>
      </c>
      <c r="AC1658">
        <f t="shared" si="255"/>
        <v>85.2</v>
      </c>
      <c r="AD1658">
        <f t="shared" si="256"/>
        <v>0.7</v>
      </c>
      <c r="AE1658">
        <f t="shared" si="257"/>
        <v>85.4</v>
      </c>
      <c r="AF1658">
        <f t="shared" si="258"/>
        <v>-0.8</v>
      </c>
      <c r="AG1658">
        <f t="shared" si="259"/>
        <v>55.4</v>
      </c>
      <c r="AH1658">
        <f t="shared" si="260"/>
        <v>-1</v>
      </c>
      <c r="AJ1658" s="9">
        <v>314544</v>
      </c>
      <c r="AK1658" t="s">
        <v>7946</v>
      </c>
      <c r="AL1658" t="s">
        <v>7947</v>
      </c>
      <c r="AM1658" t="s">
        <v>4188</v>
      </c>
      <c r="AN1658" t="s">
        <v>7948</v>
      </c>
    </row>
    <row r="1659" spans="1:40" x14ac:dyDescent="0.3">
      <c r="A1659" t="s">
        <v>1578</v>
      </c>
      <c r="B1659" t="s">
        <v>1594</v>
      </c>
      <c r="C1659" s="10">
        <v>84832</v>
      </c>
      <c r="D1659">
        <v>40</v>
      </c>
      <c r="E1659">
        <v>26</v>
      </c>
      <c r="F1659">
        <v>201</v>
      </c>
      <c r="G1659">
        <v>208</v>
      </c>
      <c r="H1659">
        <v>0</v>
      </c>
      <c r="I1659">
        <v>32.799999999999997</v>
      </c>
      <c r="J1659">
        <v>-1.3</v>
      </c>
      <c r="K1659">
        <v>19.399999999999999</v>
      </c>
      <c r="L1659">
        <v>-1.8</v>
      </c>
      <c r="M1659">
        <v>39.9</v>
      </c>
      <c r="N1659">
        <v>-3.2</v>
      </c>
      <c r="O1659">
        <v>17.3</v>
      </c>
      <c r="P1659">
        <v>-1.6</v>
      </c>
      <c r="U1659" t="s">
        <v>1578</v>
      </c>
      <c r="V1659">
        <f t="shared" si="251"/>
        <v>84832</v>
      </c>
      <c r="W1659" t="str">
        <f t="shared" si="252"/>
        <v>Carleton Heights Public School</v>
      </c>
      <c r="X1659" t="str">
        <f>VLOOKUP($C1659,$AJ$3:$AN$4906,3,FALSE)</f>
        <v>1660 Prince of Wales Dr</v>
      </c>
      <c r="Y1659" t="str">
        <f>VLOOKUP($C1659,$AJ$3:$AN$4906,4,FALSE)</f>
        <v>Ottawa</v>
      </c>
      <c r="Z1659" t="str">
        <f>VLOOKUP($C1659,$AJ$3:$AN$4906,5,FALSE)</f>
        <v>K2C1P4</v>
      </c>
      <c r="AA1659">
        <f t="shared" si="253"/>
        <v>32.799999999999997</v>
      </c>
      <c r="AB1659">
        <f t="shared" si="254"/>
        <v>-1.3</v>
      </c>
      <c r="AC1659">
        <f t="shared" si="255"/>
        <v>19.399999999999999</v>
      </c>
      <c r="AD1659">
        <f t="shared" si="256"/>
        <v>-1.8</v>
      </c>
      <c r="AE1659">
        <f t="shared" si="257"/>
        <v>39.9</v>
      </c>
      <c r="AF1659">
        <f t="shared" si="258"/>
        <v>-3.2</v>
      </c>
      <c r="AG1659">
        <f t="shared" si="259"/>
        <v>17.3</v>
      </c>
      <c r="AH1659">
        <f t="shared" si="260"/>
        <v>-1.6</v>
      </c>
      <c r="AJ1659" s="9">
        <v>345873</v>
      </c>
      <c r="AK1659" t="s">
        <v>7949</v>
      </c>
      <c r="AL1659" t="s">
        <v>7950</v>
      </c>
      <c r="AM1659" t="s">
        <v>7784</v>
      </c>
      <c r="AN1659" t="s">
        <v>7951</v>
      </c>
    </row>
    <row r="1660" spans="1:40" x14ac:dyDescent="0.3">
      <c r="A1660" t="s">
        <v>1578</v>
      </c>
      <c r="B1660" t="s">
        <v>1595</v>
      </c>
      <c r="C1660" s="10">
        <v>86240</v>
      </c>
      <c r="D1660">
        <v>36</v>
      </c>
      <c r="E1660">
        <v>31</v>
      </c>
      <c r="F1660">
        <v>116</v>
      </c>
      <c r="H1660">
        <v>0</v>
      </c>
      <c r="I1660">
        <v>27.2</v>
      </c>
      <c r="J1660">
        <v>-1.5</v>
      </c>
      <c r="K1660">
        <v>19.8</v>
      </c>
      <c r="L1660">
        <v>-1.4</v>
      </c>
      <c r="U1660" t="s">
        <v>1578</v>
      </c>
      <c r="V1660">
        <f t="shared" si="251"/>
        <v>86240</v>
      </c>
      <c r="W1660" t="str">
        <f t="shared" si="252"/>
        <v>Carson Grove Elementary School</v>
      </c>
      <c r="X1660" t="str">
        <f>VLOOKUP($C1660,$AJ$3:$AN$4906,3,FALSE)</f>
        <v>1401 Matheson Rd</v>
      </c>
      <c r="Y1660" t="str">
        <f>VLOOKUP($C1660,$AJ$3:$AN$4906,4,FALSE)</f>
        <v>Gloucester</v>
      </c>
      <c r="Z1660" t="str">
        <f>VLOOKUP($C1660,$AJ$3:$AN$4906,5,FALSE)</f>
        <v>K1J8B5</v>
      </c>
      <c r="AA1660">
        <f t="shared" si="253"/>
        <v>27.2</v>
      </c>
      <c r="AB1660">
        <f t="shared" si="254"/>
        <v>-1.5</v>
      </c>
      <c r="AC1660">
        <f t="shared" si="255"/>
        <v>19.8</v>
      </c>
      <c r="AD1660">
        <f t="shared" si="256"/>
        <v>-1.4</v>
      </c>
      <c r="AE1660">
        <f t="shared" si="257"/>
        <v>0</v>
      </c>
      <c r="AF1660">
        <f t="shared" si="258"/>
        <v>0</v>
      </c>
      <c r="AG1660">
        <f t="shared" si="259"/>
        <v>0</v>
      </c>
      <c r="AH1660">
        <f t="shared" si="260"/>
        <v>0</v>
      </c>
      <c r="AJ1660" s="9">
        <v>360309</v>
      </c>
      <c r="AK1660" t="s">
        <v>7952</v>
      </c>
      <c r="AL1660" t="s">
        <v>7953</v>
      </c>
      <c r="AM1660" t="s">
        <v>4188</v>
      </c>
      <c r="AN1660" t="s">
        <v>7954</v>
      </c>
    </row>
    <row r="1661" spans="1:40" x14ac:dyDescent="0.3">
      <c r="A1661" t="s">
        <v>1578</v>
      </c>
      <c r="B1661" t="s">
        <v>1596</v>
      </c>
      <c r="C1661" s="10">
        <v>86487</v>
      </c>
      <c r="D1661">
        <v>50</v>
      </c>
      <c r="E1661">
        <v>22</v>
      </c>
      <c r="F1661">
        <v>210</v>
      </c>
      <c r="H1661">
        <v>0</v>
      </c>
      <c r="I1661">
        <v>67.099999999999994</v>
      </c>
      <c r="J1661">
        <v>0</v>
      </c>
      <c r="K1661">
        <v>68.599999999999994</v>
      </c>
      <c r="L1661">
        <v>0.6</v>
      </c>
      <c r="U1661" t="s">
        <v>1578</v>
      </c>
      <c r="V1661">
        <f t="shared" si="251"/>
        <v>86487</v>
      </c>
      <c r="W1661" t="str">
        <f t="shared" si="252"/>
        <v>Castlefrank Elementary School</v>
      </c>
      <c r="X1661" t="str">
        <f>VLOOKUP($C1661,$AJ$3:$AN$4906,3,FALSE)</f>
        <v>55 McCurdy Dr</v>
      </c>
      <c r="Y1661" t="str">
        <f>VLOOKUP($C1661,$AJ$3:$AN$4906,4,FALSE)</f>
        <v>Kanata</v>
      </c>
      <c r="Z1661" t="str">
        <f>VLOOKUP($C1661,$AJ$3:$AN$4906,5,FALSE)</f>
        <v>K2L4A9</v>
      </c>
      <c r="AA1661">
        <f t="shared" si="253"/>
        <v>67.099999999999994</v>
      </c>
      <c r="AB1661">
        <f t="shared" si="254"/>
        <v>0</v>
      </c>
      <c r="AC1661">
        <f t="shared" si="255"/>
        <v>68.599999999999994</v>
      </c>
      <c r="AD1661">
        <f t="shared" si="256"/>
        <v>0.6</v>
      </c>
      <c r="AE1661">
        <f t="shared" si="257"/>
        <v>0</v>
      </c>
      <c r="AF1661">
        <f t="shared" si="258"/>
        <v>0</v>
      </c>
      <c r="AG1661">
        <f t="shared" si="259"/>
        <v>0</v>
      </c>
      <c r="AH1661">
        <f t="shared" si="260"/>
        <v>0</v>
      </c>
      <c r="AJ1661" s="9">
        <v>364983</v>
      </c>
      <c r="AK1661" t="s">
        <v>7955</v>
      </c>
      <c r="AL1661" t="s">
        <v>7956</v>
      </c>
      <c r="AM1661" t="s">
        <v>7957</v>
      </c>
      <c r="AN1661" t="s">
        <v>7958</v>
      </c>
    </row>
    <row r="1662" spans="1:40" x14ac:dyDescent="0.3">
      <c r="A1662" t="s">
        <v>1578</v>
      </c>
      <c r="B1662" t="s">
        <v>1597</v>
      </c>
      <c r="C1662" s="10">
        <v>86452</v>
      </c>
      <c r="D1662">
        <v>58</v>
      </c>
      <c r="E1662">
        <v>9</v>
      </c>
      <c r="F1662">
        <v>211</v>
      </c>
      <c r="G1662">
        <v>238</v>
      </c>
      <c r="H1662">
        <v>0</v>
      </c>
      <c r="I1662">
        <v>82</v>
      </c>
      <c r="J1662">
        <v>0.5</v>
      </c>
      <c r="K1662">
        <v>74.400000000000006</v>
      </c>
      <c r="L1662">
        <v>0.2</v>
      </c>
      <c r="M1662">
        <v>93.1</v>
      </c>
      <c r="N1662">
        <v>0.4</v>
      </c>
      <c r="O1662">
        <v>60.1</v>
      </c>
      <c r="P1662">
        <v>0</v>
      </c>
      <c r="U1662" t="s">
        <v>1578</v>
      </c>
      <c r="V1662">
        <f t="shared" si="251"/>
        <v>86452</v>
      </c>
      <c r="W1662" t="str">
        <f t="shared" si="252"/>
        <v>Castor Valley Elementary School</v>
      </c>
      <c r="X1662" t="str">
        <f>VLOOKUP($C1662,$AJ$3:$AN$4906,3,FALSE)</f>
        <v>2630 Grey's Creek Rd</v>
      </c>
      <c r="Y1662" t="str">
        <f>VLOOKUP($C1662,$AJ$3:$AN$4906,4,FALSE)</f>
        <v>Greely</v>
      </c>
      <c r="Z1662" t="str">
        <f>VLOOKUP($C1662,$AJ$3:$AN$4906,5,FALSE)</f>
        <v>K4P1N2</v>
      </c>
      <c r="AA1662">
        <f t="shared" si="253"/>
        <v>82</v>
      </c>
      <c r="AB1662">
        <f t="shared" si="254"/>
        <v>0.5</v>
      </c>
      <c r="AC1662">
        <f t="shared" si="255"/>
        <v>74.400000000000006</v>
      </c>
      <c r="AD1662">
        <f t="shared" si="256"/>
        <v>0.2</v>
      </c>
      <c r="AE1662">
        <f t="shared" si="257"/>
        <v>93.1</v>
      </c>
      <c r="AF1662">
        <f t="shared" si="258"/>
        <v>0.4</v>
      </c>
      <c r="AG1662">
        <f t="shared" si="259"/>
        <v>60.1</v>
      </c>
      <c r="AH1662">
        <f t="shared" si="260"/>
        <v>0</v>
      </c>
      <c r="AJ1662" s="9">
        <v>375900</v>
      </c>
      <c r="AK1662" t="s">
        <v>7959</v>
      </c>
      <c r="AL1662" t="s">
        <v>7960</v>
      </c>
      <c r="AM1662" t="s">
        <v>7677</v>
      </c>
      <c r="AN1662" t="s">
        <v>7961</v>
      </c>
    </row>
    <row r="1663" spans="1:40" x14ac:dyDescent="0.3">
      <c r="A1663" t="s">
        <v>1578</v>
      </c>
      <c r="B1663" t="s">
        <v>1370</v>
      </c>
      <c r="C1663" s="10">
        <v>90182</v>
      </c>
      <c r="D1663">
        <v>50</v>
      </c>
      <c r="E1663">
        <v>26</v>
      </c>
      <c r="F1663">
        <v>74</v>
      </c>
      <c r="G1663">
        <v>94</v>
      </c>
      <c r="H1663">
        <v>0</v>
      </c>
      <c r="I1663">
        <v>43.2</v>
      </c>
      <c r="J1663">
        <v>-1.2</v>
      </c>
      <c r="K1663">
        <v>27</v>
      </c>
      <c r="L1663">
        <v>-2.2000000000000002</v>
      </c>
      <c r="M1663">
        <v>61.7</v>
      </c>
      <c r="N1663">
        <v>-1.2</v>
      </c>
      <c r="O1663">
        <v>33</v>
      </c>
      <c r="P1663">
        <v>-0.8</v>
      </c>
      <c r="U1663" t="s">
        <v>1578</v>
      </c>
      <c r="V1663">
        <f t="shared" si="251"/>
        <v>90182</v>
      </c>
      <c r="W1663" t="str">
        <f t="shared" si="252"/>
        <v>Centennial Public School</v>
      </c>
      <c r="X1663" t="str">
        <f>VLOOKUP($C1663,$AJ$3:$AN$4906,3,FALSE)</f>
        <v>376 Gloucester St</v>
      </c>
      <c r="Y1663" t="str">
        <f>VLOOKUP($C1663,$AJ$3:$AN$4906,4,FALSE)</f>
        <v>Ottawa</v>
      </c>
      <c r="Z1663" t="str">
        <f>VLOOKUP($C1663,$AJ$3:$AN$4906,5,FALSE)</f>
        <v>K1R5E8</v>
      </c>
      <c r="AA1663">
        <f t="shared" si="253"/>
        <v>43.2</v>
      </c>
      <c r="AB1663">
        <f t="shared" si="254"/>
        <v>-1.2</v>
      </c>
      <c r="AC1663">
        <f t="shared" si="255"/>
        <v>27</v>
      </c>
      <c r="AD1663">
        <f t="shared" si="256"/>
        <v>-2.2000000000000002</v>
      </c>
      <c r="AE1663">
        <f t="shared" si="257"/>
        <v>61.7</v>
      </c>
      <c r="AF1663">
        <f t="shared" si="258"/>
        <v>-1.2</v>
      </c>
      <c r="AG1663">
        <f t="shared" si="259"/>
        <v>33</v>
      </c>
      <c r="AH1663">
        <f t="shared" si="260"/>
        <v>-0.8</v>
      </c>
      <c r="AJ1663" s="9">
        <v>376299</v>
      </c>
      <c r="AK1663" t="s">
        <v>7962</v>
      </c>
      <c r="AL1663" t="s">
        <v>7963</v>
      </c>
      <c r="AM1663" t="s">
        <v>7964</v>
      </c>
      <c r="AN1663" t="s">
        <v>7965</v>
      </c>
    </row>
    <row r="1664" spans="1:40" x14ac:dyDescent="0.3">
      <c r="A1664" t="s">
        <v>1578</v>
      </c>
      <c r="B1664" t="s">
        <v>1598</v>
      </c>
      <c r="C1664" s="10">
        <v>282953</v>
      </c>
      <c r="D1664">
        <v>74</v>
      </c>
      <c r="E1664">
        <v>12</v>
      </c>
      <c r="F1664">
        <v>274</v>
      </c>
      <c r="G1664">
        <v>297</v>
      </c>
      <c r="H1664">
        <v>0</v>
      </c>
      <c r="I1664">
        <v>67.2</v>
      </c>
      <c r="J1664">
        <v>-0.5</v>
      </c>
      <c r="K1664">
        <v>63.5</v>
      </c>
      <c r="L1664">
        <v>-0.5</v>
      </c>
      <c r="M1664">
        <v>87.2</v>
      </c>
      <c r="N1664">
        <v>-0.2</v>
      </c>
      <c r="O1664">
        <v>67.7</v>
      </c>
      <c r="P1664">
        <v>0.3</v>
      </c>
      <c r="U1664" t="s">
        <v>1578</v>
      </c>
      <c r="V1664">
        <f t="shared" si="251"/>
        <v>282953</v>
      </c>
      <c r="W1664" t="str">
        <f t="shared" si="252"/>
        <v>Chapman Mills Elementary School</v>
      </c>
      <c r="X1664" t="str">
        <f>VLOOKUP($C1664,$AJ$3:$AN$4906,3,FALSE)</f>
        <v>260 Leamington Way</v>
      </c>
      <c r="Y1664" t="str">
        <f>VLOOKUP($C1664,$AJ$3:$AN$4906,4,FALSE)</f>
        <v>Ottawa</v>
      </c>
      <c r="Z1664" t="str">
        <f>VLOOKUP($C1664,$AJ$3:$AN$4906,5,FALSE)</f>
        <v>K2J3V1</v>
      </c>
      <c r="AA1664">
        <f t="shared" si="253"/>
        <v>67.2</v>
      </c>
      <c r="AB1664">
        <f t="shared" si="254"/>
        <v>-0.5</v>
      </c>
      <c r="AC1664">
        <f t="shared" si="255"/>
        <v>63.5</v>
      </c>
      <c r="AD1664">
        <f t="shared" si="256"/>
        <v>-0.5</v>
      </c>
      <c r="AE1664">
        <f t="shared" si="257"/>
        <v>87.2</v>
      </c>
      <c r="AF1664">
        <f t="shared" si="258"/>
        <v>-0.2</v>
      </c>
      <c r="AG1664">
        <f t="shared" si="259"/>
        <v>67.7</v>
      </c>
      <c r="AH1664">
        <f t="shared" si="260"/>
        <v>0.3</v>
      </c>
      <c r="AJ1664" s="9">
        <v>376949</v>
      </c>
      <c r="AK1664" t="s">
        <v>3378</v>
      </c>
      <c r="AL1664" t="s">
        <v>7966</v>
      </c>
      <c r="AM1664" t="s">
        <v>7677</v>
      </c>
      <c r="AN1664" t="s">
        <v>7967</v>
      </c>
    </row>
    <row r="1665" spans="1:40" x14ac:dyDescent="0.3">
      <c r="A1665" t="s">
        <v>1578</v>
      </c>
      <c r="B1665" t="s">
        <v>1599</v>
      </c>
      <c r="C1665" s="10">
        <v>101869</v>
      </c>
      <c r="D1665">
        <v>31</v>
      </c>
      <c r="E1665">
        <v>34</v>
      </c>
      <c r="F1665">
        <v>121</v>
      </c>
      <c r="G1665">
        <v>95</v>
      </c>
      <c r="H1665">
        <v>0</v>
      </c>
      <c r="I1665">
        <v>22.3</v>
      </c>
      <c r="J1665">
        <v>-1.6</v>
      </c>
      <c r="K1665">
        <v>19</v>
      </c>
      <c r="L1665">
        <v>-1.1000000000000001</v>
      </c>
      <c r="M1665">
        <v>62.6</v>
      </c>
      <c r="N1665">
        <v>-0.1</v>
      </c>
      <c r="O1665">
        <v>30.5</v>
      </c>
      <c r="P1665">
        <v>0</v>
      </c>
      <c r="U1665" t="s">
        <v>1578</v>
      </c>
      <c r="V1665">
        <f t="shared" si="251"/>
        <v>101869</v>
      </c>
      <c r="W1665" t="str">
        <f t="shared" si="252"/>
        <v>Charles H. Hulse Public School</v>
      </c>
      <c r="X1665" t="str">
        <f>VLOOKUP($C1665,$AJ$3:$AN$4906,3,FALSE)</f>
        <v>2605 Alta Vista Dr</v>
      </c>
      <c r="Y1665" t="str">
        <f>VLOOKUP($C1665,$AJ$3:$AN$4906,4,FALSE)</f>
        <v>Ottawa</v>
      </c>
      <c r="Z1665" t="str">
        <f>VLOOKUP($C1665,$AJ$3:$AN$4906,5,FALSE)</f>
        <v>K1V7T3</v>
      </c>
      <c r="AA1665">
        <f t="shared" si="253"/>
        <v>22.3</v>
      </c>
      <c r="AB1665">
        <f t="shared" si="254"/>
        <v>-1.6</v>
      </c>
      <c r="AC1665">
        <f t="shared" si="255"/>
        <v>19</v>
      </c>
      <c r="AD1665">
        <f t="shared" si="256"/>
        <v>-1.1000000000000001</v>
      </c>
      <c r="AE1665">
        <f t="shared" si="257"/>
        <v>62.6</v>
      </c>
      <c r="AF1665">
        <f t="shared" si="258"/>
        <v>-0.1</v>
      </c>
      <c r="AG1665">
        <f t="shared" si="259"/>
        <v>30.5</v>
      </c>
      <c r="AH1665">
        <f t="shared" si="260"/>
        <v>0</v>
      </c>
      <c r="AJ1665" s="9">
        <v>378178</v>
      </c>
      <c r="AK1665" t="s">
        <v>7968</v>
      </c>
      <c r="AL1665" t="s">
        <v>7969</v>
      </c>
      <c r="AM1665" t="s">
        <v>4188</v>
      </c>
      <c r="AN1665" t="s">
        <v>7970</v>
      </c>
    </row>
    <row r="1666" spans="1:40" x14ac:dyDescent="0.3">
      <c r="A1666" t="s">
        <v>1578</v>
      </c>
      <c r="B1666" t="s">
        <v>1600</v>
      </c>
      <c r="C1666" s="10">
        <v>107778</v>
      </c>
      <c r="D1666">
        <v>80</v>
      </c>
      <c r="E1666">
        <v>16</v>
      </c>
      <c r="F1666">
        <v>80</v>
      </c>
      <c r="G1666">
        <v>78</v>
      </c>
      <c r="H1666">
        <v>0</v>
      </c>
      <c r="I1666">
        <v>63.8</v>
      </c>
      <c r="J1666">
        <v>-1</v>
      </c>
      <c r="K1666">
        <v>52.5</v>
      </c>
      <c r="L1666">
        <v>-1.8</v>
      </c>
      <c r="M1666">
        <v>84</v>
      </c>
      <c r="N1666">
        <v>-0.7</v>
      </c>
      <c r="O1666">
        <v>52.6</v>
      </c>
      <c r="P1666">
        <v>-1</v>
      </c>
      <c r="U1666" t="s">
        <v>1578</v>
      </c>
      <c r="V1666">
        <f t="shared" si="251"/>
        <v>107778</v>
      </c>
      <c r="W1666" t="str">
        <f t="shared" si="252"/>
        <v>Churchill Alternative School</v>
      </c>
      <c r="X1666" t="str">
        <f>VLOOKUP($C1666,$AJ$3:$AN$4906,3,FALSE)</f>
        <v>345 Ravenhill Ave</v>
      </c>
      <c r="Y1666" t="str">
        <f>VLOOKUP($C1666,$AJ$3:$AN$4906,4,FALSE)</f>
        <v>Ottawa</v>
      </c>
      <c r="Z1666" t="str">
        <f>VLOOKUP($C1666,$AJ$3:$AN$4906,5,FALSE)</f>
        <v>K2A0J5</v>
      </c>
      <c r="AA1666">
        <f t="shared" si="253"/>
        <v>63.8</v>
      </c>
      <c r="AB1666">
        <f t="shared" si="254"/>
        <v>-1</v>
      </c>
      <c r="AC1666">
        <f t="shared" si="255"/>
        <v>52.5</v>
      </c>
      <c r="AD1666">
        <f t="shared" si="256"/>
        <v>-1.8</v>
      </c>
      <c r="AE1666">
        <f t="shared" si="257"/>
        <v>84</v>
      </c>
      <c r="AF1666">
        <f t="shared" si="258"/>
        <v>-0.7</v>
      </c>
      <c r="AG1666">
        <f t="shared" si="259"/>
        <v>52.6</v>
      </c>
      <c r="AH1666">
        <f t="shared" si="260"/>
        <v>-1</v>
      </c>
      <c r="AJ1666" s="9">
        <v>894432</v>
      </c>
      <c r="AK1666" t="s">
        <v>7971</v>
      </c>
      <c r="AL1666" t="s">
        <v>7972</v>
      </c>
      <c r="AM1666" t="s">
        <v>4188</v>
      </c>
      <c r="AN1666" t="s">
        <v>7973</v>
      </c>
    </row>
    <row r="1667" spans="1:40" x14ac:dyDescent="0.3">
      <c r="A1667" t="s">
        <v>1578</v>
      </c>
      <c r="B1667" t="s">
        <v>389</v>
      </c>
      <c r="C1667" s="10">
        <v>121886</v>
      </c>
      <c r="D1667">
        <v>70</v>
      </c>
      <c r="E1667">
        <v>17</v>
      </c>
      <c r="F1667">
        <v>140</v>
      </c>
      <c r="G1667">
        <v>126</v>
      </c>
      <c r="H1667">
        <v>0</v>
      </c>
      <c r="I1667">
        <v>73.900000000000006</v>
      </c>
      <c r="J1667">
        <v>0</v>
      </c>
      <c r="K1667">
        <v>72.099999999999994</v>
      </c>
      <c r="L1667">
        <v>0.2</v>
      </c>
      <c r="M1667">
        <v>93.3</v>
      </c>
      <c r="N1667">
        <v>0.7</v>
      </c>
      <c r="O1667">
        <v>69.8</v>
      </c>
      <c r="P1667">
        <v>0.8</v>
      </c>
      <c r="U1667" t="s">
        <v>1578</v>
      </c>
      <c r="V1667">
        <f t="shared" si="251"/>
        <v>121886</v>
      </c>
      <c r="W1667" t="str">
        <f t="shared" si="252"/>
        <v>Connaught Public School</v>
      </c>
      <c r="X1667" t="str">
        <f>VLOOKUP($C1667,$AJ$3:$AN$4906,3,FALSE)</f>
        <v>1149 Gladstone Ave</v>
      </c>
      <c r="Y1667" t="str">
        <f>VLOOKUP($C1667,$AJ$3:$AN$4906,4,FALSE)</f>
        <v>Ottawa</v>
      </c>
      <c r="Z1667" t="str">
        <f>VLOOKUP($C1667,$AJ$3:$AN$4906,5,FALSE)</f>
        <v>K1Y3H7</v>
      </c>
      <c r="AA1667">
        <f t="shared" si="253"/>
        <v>73.900000000000006</v>
      </c>
      <c r="AB1667">
        <f t="shared" si="254"/>
        <v>0</v>
      </c>
      <c r="AC1667">
        <f t="shared" si="255"/>
        <v>72.099999999999994</v>
      </c>
      <c r="AD1667">
        <f t="shared" si="256"/>
        <v>0.2</v>
      </c>
      <c r="AE1667">
        <f t="shared" si="257"/>
        <v>93.3</v>
      </c>
      <c r="AF1667">
        <f t="shared" si="258"/>
        <v>0.7</v>
      </c>
      <c r="AG1667">
        <f t="shared" si="259"/>
        <v>69.8</v>
      </c>
      <c r="AH1667">
        <f t="shared" si="260"/>
        <v>0.8</v>
      </c>
      <c r="AJ1667" s="9">
        <v>412309</v>
      </c>
      <c r="AK1667" t="s">
        <v>7974</v>
      </c>
      <c r="AL1667" t="s">
        <v>7975</v>
      </c>
      <c r="AM1667" t="s">
        <v>4188</v>
      </c>
      <c r="AN1667" t="s">
        <v>7976</v>
      </c>
    </row>
    <row r="1668" spans="1:40" x14ac:dyDescent="0.3">
      <c r="A1668" t="s">
        <v>1578</v>
      </c>
      <c r="B1668" t="s">
        <v>1601</v>
      </c>
      <c r="C1668" s="10">
        <v>121940</v>
      </c>
      <c r="D1668">
        <v>53</v>
      </c>
      <c r="E1668">
        <v>18</v>
      </c>
      <c r="F1668">
        <v>70</v>
      </c>
      <c r="H1668">
        <v>0</v>
      </c>
      <c r="I1668">
        <v>50.7</v>
      </c>
      <c r="J1668">
        <v>-1.3</v>
      </c>
      <c r="K1668">
        <v>42.9</v>
      </c>
      <c r="L1668">
        <v>-1.7</v>
      </c>
      <c r="U1668" t="s">
        <v>1578</v>
      </c>
      <c r="V1668">
        <f t="shared" ref="V1668:V1731" si="261">VLOOKUP(C1668,$AJ$3:$AN$4906,1,FALSE)</f>
        <v>121940</v>
      </c>
      <c r="W1668" t="str">
        <f t="shared" ref="W1668:W1731" si="262">VLOOKUP(C1668,$AJ$3:$AN$4906,2,FALSE)</f>
        <v>Convent Glen Elementary School</v>
      </c>
      <c r="X1668" t="str">
        <f>VLOOKUP($C1668,$AJ$3:$AN$4906,3,FALSE)</f>
        <v>1708 Grey Nuns Dr</v>
      </c>
      <c r="Y1668" t="str">
        <f>VLOOKUP($C1668,$AJ$3:$AN$4906,4,FALSE)</f>
        <v>Gloucester</v>
      </c>
      <c r="Z1668" t="str">
        <f>VLOOKUP($C1668,$AJ$3:$AN$4906,5,FALSE)</f>
        <v>K1C1C1</v>
      </c>
      <c r="AA1668">
        <f t="shared" ref="AA1668:AA1731" si="263">I1668</f>
        <v>50.7</v>
      </c>
      <c r="AB1668">
        <f t="shared" ref="AB1668:AB1731" si="264">J1668</f>
        <v>-1.3</v>
      </c>
      <c r="AC1668">
        <f t="shared" ref="AC1668:AC1731" si="265">K1668</f>
        <v>42.9</v>
      </c>
      <c r="AD1668">
        <f t="shared" ref="AD1668:AD1731" si="266">L1668</f>
        <v>-1.7</v>
      </c>
      <c r="AE1668">
        <f t="shared" ref="AE1668:AE1731" si="267">M1668</f>
        <v>0</v>
      </c>
      <c r="AF1668">
        <f t="shared" ref="AF1668:AF1731" si="268">N1668</f>
        <v>0</v>
      </c>
      <c r="AG1668">
        <f t="shared" ref="AG1668:AG1731" si="269">O1668</f>
        <v>0</v>
      </c>
      <c r="AH1668">
        <f t="shared" ref="AH1668:AH1731" si="270">P1668</f>
        <v>0</v>
      </c>
      <c r="AJ1668" s="9">
        <v>932507</v>
      </c>
      <c r="AK1668" t="s">
        <v>7977</v>
      </c>
      <c r="AL1668" t="s">
        <v>7978</v>
      </c>
      <c r="AM1668" t="s">
        <v>7677</v>
      </c>
      <c r="AN1668" t="s">
        <v>7979</v>
      </c>
    </row>
    <row r="1669" spans="1:40" x14ac:dyDescent="0.3">
      <c r="A1669" t="s">
        <v>1578</v>
      </c>
      <c r="B1669" t="s">
        <v>1602</v>
      </c>
      <c r="C1669" s="10">
        <v>131504</v>
      </c>
      <c r="D1669">
        <v>51</v>
      </c>
      <c r="E1669">
        <v>29</v>
      </c>
      <c r="F1669">
        <v>83</v>
      </c>
      <c r="G1669">
        <v>137</v>
      </c>
      <c r="H1669">
        <v>0</v>
      </c>
      <c r="I1669">
        <v>57.2</v>
      </c>
      <c r="J1669">
        <v>-0.2</v>
      </c>
      <c r="K1669">
        <v>53</v>
      </c>
      <c r="L1669">
        <v>0</v>
      </c>
      <c r="M1669">
        <v>60.2</v>
      </c>
      <c r="N1669">
        <v>-1.8</v>
      </c>
      <c r="O1669">
        <v>37.200000000000003</v>
      </c>
      <c r="P1669">
        <v>-0.7</v>
      </c>
      <c r="U1669" t="s">
        <v>1578</v>
      </c>
      <c r="V1669">
        <f t="shared" si="261"/>
        <v>131504</v>
      </c>
      <c r="W1669" t="str">
        <f t="shared" si="262"/>
        <v>D. Roy Kennedy Public School</v>
      </c>
      <c r="X1669" t="str">
        <f>VLOOKUP($C1669,$AJ$3:$AN$4906,3,FALSE)</f>
        <v>919 Woodroffe Ave</v>
      </c>
      <c r="Y1669" t="str">
        <f>VLOOKUP($C1669,$AJ$3:$AN$4906,4,FALSE)</f>
        <v>Ottawa</v>
      </c>
      <c r="Z1669" t="str">
        <f>VLOOKUP($C1669,$AJ$3:$AN$4906,5,FALSE)</f>
        <v>K2A3G9</v>
      </c>
      <c r="AA1669">
        <f t="shared" si="263"/>
        <v>57.2</v>
      </c>
      <c r="AB1669">
        <f t="shared" si="264"/>
        <v>-0.2</v>
      </c>
      <c r="AC1669">
        <f t="shared" si="265"/>
        <v>53</v>
      </c>
      <c r="AD1669">
        <f t="shared" si="266"/>
        <v>0</v>
      </c>
      <c r="AE1669">
        <f t="shared" si="267"/>
        <v>60.2</v>
      </c>
      <c r="AF1669">
        <f t="shared" si="268"/>
        <v>-1.8</v>
      </c>
      <c r="AG1669">
        <f t="shared" si="269"/>
        <v>37.200000000000003</v>
      </c>
      <c r="AH1669">
        <f t="shared" si="270"/>
        <v>-0.7</v>
      </c>
      <c r="AJ1669" s="9">
        <v>434272</v>
      </c>
      <c r="AK1669" t="s">
        <v>7980</v>
      </c>
      <c r="AL1669" t="s">
        <v>7981</v>
      </c>
      <c r="AM1669" t="s">
        <v>4188</v>
      </c>
      <c r="AN1669" t="s">
        <v>7982</v>
      </c>
    </row>
    <row r="1670" spans="1:40" x14ac:dyDescent="0.3">
      <c r="A1670" t="s">
        <v>1578</v>
      </c>
      <c r="B1670" t="s">
        <v>1603</v>
      </c>
      <c r="C1670" s="10">
        <v>139432</v>
      </c>
      <c r="D1670">
        <v>58</v>
      </c>
      <c r="E1670">
        <v>21</v>
      </c>
      <c r="F1670">
        <v>107</v>
      </c>
      <c r="G1670">
        <v>95</v>
      </c>
      <c r="H1670">
        <v>0</v>
      </c>
      <c r="I1670">
        <v>76.599999999999994</v>
      </c>
      <c r="J1670">
        <v>0.7</v>
      </c>
      <c r="K1670">
        <v>66.400000000000006</v>
      </c>
      <c r="L1670">
        <v>0.4</v>
      </c>
      <c r="M1670">
        <v>91.6</v>
      </c>
      <c r="N1670">
        <v>1.2</v>
      </c>
      <c r="O1670">
        <v>66.3</v>
      </c>
      <c r="P1670">
        <v>1.3</v>
      </c>
      <c r="U1670" t="s">
        <v>1578</v>
      </c>
      <c r="V1670">
        <f t="shared" si="261"/>
        <v>139432</v>
      </c>
      <c r="W1670" t="str">
        <f t="shared" si="262"/>
        <v>Devonshire Community Public School</v>
      </c>
      <c r="X1670" t="str">
        <f>VLOOKUP($C1670,$AJ$3:$AN$4906,3,FALSE)</f>
        <v>100 Breezehill Ave</v>
      </c>
      <c r="Y1670" t="str">
        <f>VLOOKUP($C1670,$AJ$3:$AN$4906,4,FALSE)</f>
        <v>Ottawa</v>
      </c>
      <c r="Z1670" t="str">
        <f>VLOOKUP($C1670,$AJ$3:$AN$4906,5,FALSE)</f>
        <v>K1Y2H5</v>
      </c>
      <c r="AA1670">
        <f t="shared" si="263"/>
        <v>76.599999999999994</v>
      </c>
      <c r="AB1670">
        <f t="shared" si="264"/>
        <v>0.7</v>
      </c>
      <c r="AC1670">
        <f t="shared" si="265"/>
        <v>66.400000000000006</v>
      </c>
      <c r="AD1670">
        <f t="shared" si="266"/>
        <v>0.4</v>
      </c>
      <c r="AE1670">
        <f t="shared" si="267"/>
        <v>91.6</v>
      </c>
      <c r="AF1670">
        <f t="shared" si="268"/>
        <v>1.2</v>
      </c>
      <c r="AG1670">
        <f t="shared" si="269"/>
        <v>66.3</v>
      </c>
      <c r="AH1670">
        <f t="shared" si="270"/>
        <v>1.3</v>
      </c>
      <c r="AJ1670" s="9">
        <v>437557</v>
      </c>
      <c r="AK1670" t="s">
        <v>7570</v>
      </c>
      <c r="AL1670" t="s">
        <v>7983</v>
      </c>
      <c r="AM1670" t="s">
        <v>4188</v>
      </c>
      <c r="AN1670" t="s">
        <v>7984</v>
      </c>
    </row>
    <row r="1671" spans="1:40" x14ac:dyDescent="0.3">
      <c r="A1671" t="s">
        <v>1578</v>
      </c>
      <c r="B1671" t="s">
        <v>1604</v>
      </c>
      <c r="C1671" s="10">
        <v>153508</v>
      </c>
      <c r="D1671">
        <v>44</v>
      </c>
      <c r="E1671">
        <v>31</v>
      </c>
      <c r="F1671">
        <v>72</v>
      </c>
      <c r="G1671">
        <v>42</v>
      </c>
      <c r="H1671">
        <v>0</v>
      </c>
      <c r="I1671">
        <v>32.6</v>
      </c>
      <c r="J1671">
        <v>-1.9</v>
      </c>
      <c r="K1671">
        <v>26.4</v>
      </c>
      <c r="L1671">
        <v>-2</v>
      </c>
      <c r="M1671">
        <v>70.2</v>
      </c>
      <c r="N1671">
        <v>-0.5</v>
      </c>
      <c r="O1671">
        <v>14.3</v>
      </c>
      <c r="P1671">
        <v>-2.2000000000000002</v>
      </c>
      <c r="U1671" t="s">
        <v>1578</v>
      </c>
      <c r="V1671">
        <f t="shared" si="261"/>
        <v>153508</v>
      </c>
      <c r="W1671" t="str">
        <f t="shared" si="262"/>
        <v>Dunlop Public School</v>
      </c>
      <c r="X1671" t="str">
        <f>VLOOKUP($C1671,$AJ$3:$AN$4906,3,FALSE)</f>
        <v>1310 Pebble Rd</v>
      </c>
      <c r="Y1671" t="str">
        <f>VLOOKUP($C1671,$AJ$3:$AN$4906,4,FALSE)</f>
        <v>Ottawa</v>
      </c>
      <c r="Z1671" t="str">
        <f>VLOOKUP($C1671,$AJ$3:$AN$4906,5,FALSE)</f>
        <v>K1V7R8</v>
      </c>
      <c r="AA1671">
        <f t="shared" si="263"/>
        <v>32.6</v>
      </c>
      <c r="AB1671">
        <f t="shared" si="264"/>
        <v>-1.9</v>
      </c>
      <c r="AC1671">
        <f t="shared" si="265"/>
        <v>26.4</v>
      </c>
      <c r="AD1671">
        <f t="shared" si="266"/>
        <v>-2</v>
      </c>
      <c r="AE1671">
        <f t="shared" si="267"/>
        <v>70.2</v>
      </c>
      <c r="AF1671">
        <f t="shared" si="268"/>
        <v>-0.5</v>
      </c>
      <c r="AG1671">
        <f t="shared" si="269"/>
        <v>14.3</v>
      </c>
      <c r="AH1671">
        <f t="shared" si="270"/>
        <v>-2.2000000000000002</v>
      </c>
      <c r="AJ1671" s="9">
        <v>25897</v>
      </c>
      <c r="AK1671" t="s">
        <v>7985</v>
      </c>
      <c r="AL1671" t="s">
        <v>7986</v>
      </c>
      <c r="AM1671" t="s">
        <v>4188</v>
      </c>
      <c r="AN1671" t="s">
        <v>7987</v>
      </c>
    </row>
    <row r="1672" spans="1:40" x14ac:dyDescent="0.3">
      <c r="A1672" t="s">
        <v>1578</v>
      </c>
      <c r="B1672" t="s">
        <v>1605</v>
      </c>
      <c r="C1672" s="10">
        <v>151416</v>
      </c>
      <c r="D1672">
        <v>51</v>
      </c>
      <c r="E1672">
        <v>19</v>
      </c>
      <c r="F1672">
        <v>176</v>
      </c>
      <c r="G1672">
        <v>165</v>
      </c>
      <c r="H1672">
        <v>0</v>
      </c>
      <c r="I1672">
        <v>63.9</v>
      </c>
      <c r="J1672">
        <v>-0.4</v>
      </c>
      <c r="K1672">
        <v>55.1</v>
      </c>
      <c r="L1672">
        <v>-0.6</v>
      </c>
      <c r="M1672">
        <v>75.5</v>
      </c>
      <c r="N1672">
        <v>-0.9</v>
      </c>
      <c r="O1672">
        <v>33.299999999999997</v>
      </c>
      <c r="P1672">
        <v>-1.4</v>
      </c>
      <c r="U1672" t="s">
        <v>1578</v>
      </c>
      <c r="V1672">
        <f t="shared" si="261"/>
        <v>151416</v>
      </c>
      <c r="W1672" t="str">
        <f t="shared" si="262"/>
        <v>Dunning-Foubert Elementary School</v>
      </c>
      <c r="X1672" t="str">
        <f>VLOOKUP($C1672,$AJ$3:$AN$4906,3,FALSE)</f>
        <v>1610 Prestwick Dr</v>
      </c>
      <c r="Y1672" t="str">
        <f>VLOOKUP($C1672,$AJ$3:$AN$4906,4,FALSE)</f>
        <v>Orleans</v>
      </c>
      <c r="Z1672" t="str">
        <f>VLOOKUP($C1672,$AJ$3:$AN$4906,5,FALSE)</f>
        <v>K1E2N1</v>
      </c>
      <c r="AA1672">
        <f t="shared" si="263"/>
        <v>63.9</v>
      </c>
      <c r="AB1672">
        <f t="shared" si="264"/>
        <v>-0.4</v>
      </c>
      <c r="AC1672">
        <f t="shared" si="265"/>
        <v>55.1</v>
      </c>
      <c r="AD1672">
        <f t="shared" si="266"/>
        <v>-0.6</v>
      </c>
      <c r="AE1672">
        <f t="shared" si="267"/>
        <v>75.5</v>
      </c>
      <c r="AF1672">
        <f t="shared" si="268"/>
        <v>-0.9</v>
      </c>
      <c r="AG1672">
        <f t="shared" si="269"/>
        <v>33.299999999999997</v>
      </c>
      <c r="AH1672">
        <f t="shared" si="270"/>
        <v>-1.4</v>
      </c>
      <c r="AJ1672" s="9">
        <v>464430</v>
      </c>
      <c r="AK1672" t="s">
        <v>7988</v>
      </c>
      <c r="AL1672" t="s">
        <v>7989</v>
      </c>
      <c r="AM1672" t="s">
        <v>4188</v>
      </c>
      <c r="AN1672" t="s">
        <v>7990</v>
      </c>
    </row>
    <row r="1673" spans="1:40" x14ac:dyDescent="0.3">
      <c r="A1673" t="s">
        <v>1578</v>
      </c>
      <c r="B1673" t="s">
        <v>1606</v>
      </c>
      <c r="C1673" s="10">
        <v>170763</v>
      </c>
      <c r="D1673">
        <v>59</v>
      </c>
      <c r="E1673">
        <v>23</v>
      </c>
      <c r="F1673">
        <v>114</v>
      </c>
      <c r="G1673">
        <v>98</v>
      </c>
      <c r="H1673">
        <v>0</v>
      </c>
      <c r="I1673">
        <v>78.5</v>
      </c>
      <c r="J1673">
        <v>1.1000000000000001</v>
      </c>
      <c r="K1673">
        <v>73.7</v>
      </c>
      <c r="L1673">
        <v>1.3</v>
      </c>
      <c r="M1673">
        <v>88.8</v>
      </c>
      <c r="N1673">
        <v>1.3</v>
      </c>
      <c r="O1673">
        <v>70.400000000000006</v>
      </c>
      <c r="P1673">
        <v>1.9</v>
      </c>
      <c r="U1673" t="s">
        <v>1578</v>
      </c>
      <c r="V1673">
        <f t="shared" si="261"/>
        <v>170763</v>
      </c>
      <c r="W1673" t="str">
        <f t="shared" si="262"/>
        <v>Elgin Street Public School</v>
      </c>
      <c r="X1673" t="str">
        <f>VLOOKUP($C1673,$AJ$3:$AN$4906,3,FALSE)</f>
        <v>310 Elgin St</v>
      </c>
      <c r="Y1673" t="str">
        <f>VLOOKUP($C1673,$AJ$3:$AN$4906,4,FALSE)</f>
        <v>Ottawa</v>
      </c>
      <c r="Z1673" t="str">
        <f>VLOOKUP($C1673,$AJ$3:$AN$4906,5,FALSE)</f>
        <v>K2P1M4</v>
      </c>
      <c r="AA1673">
        <f t="shared" si="263"/>
        <v>78.5</v>
      </c>
      <c r="AB1673">
        <f t="shared" si="264"/>
        <v>1.1000000000000001</v>
      </c>
      <c r="AC1673">
        <f t="shared" si="265"/>
        <v>73.7</v>
      </c>
      <c r="AD1673">
        <f t="shared" si="266"/>
        <v>1.3</v>
      </c>
      <c r="AE1673">
        <f t="shared" si="267"/>
        <v>88.8</v>
      </c>
      <c r="AF1673">
        <f t="shared" si="268"/>
        <v>1.3</v>
      </c>
      <c r="AG1673">
        <f t="shared" si="269"/>
        <v>70.400000000000006</v>
      </c>
      <c r="AH1673">
        <f t="shared" si="270"/>
        <v>1.9</v>
      </c>
      <c r="AJ1673" s="9">
        <v>548172</v>
      </c>
      <c r="AK1673" t="s">
        <v>7991</v>
      </c>
      <c r="AL1673" t="s">
        <v>7992</v>
      </c>
      <c r="AM1673" t="s">
        <v>4188</v>
      </c>
      <c r="AN1673" t="s">
        <v>7993</v>
      </c>
    </row>
    <row r="1674" spans="1:40" x14ac:dyDescent="0.3">
      <c r="A1674" t="s">
        <v>1578</v>
      </c>
      <c r="B1674" t="s">
        <v>1607</v>
      </c>
      <c r="C1674" s="10">
        <v>177008</v>
      </c>
      <c r="D1674">
        <v>88</v>
      </c>
      <c r="E1674">
        <v>6</v>
      </c>
      <c r="F1674">
        <v>212</v>
      </c>
      <c r="G1674">
        <v>178</v>
      </c>
      <c r="H1674">
        <v>0</v>
      </c>
      <c r="I1674">
        <v>86.8</v>
      </c>
      <c r="J1674">
        <v>0.3</v>
      </c>
      <c r="K1674">
        <v>83</v>
      </c>
      <c r="L1674">
        <v>0.1</v>
      </c>
      <c r="M1674">
        <v>96.6</v>
      </c>
      <c r="N1674">
        <v>0</v>
      </c>
      <c r="O1674">
        <v>85.4</v>
      </c>
      <c r="P1674">
        <v>0.9</v>
      </c>
      <c r="U1674" t="s">
        <v>1578</v>
      </c>
      <c r="V1674">
        <f t="shared" si="261"/>
        <v>177008</v>
      </c>
      <c r="W1674" t="str">
        <f t="shared" si="262"/>
        <v>Elmdale Public School</v>
      </c>
      <c r="X1674" t="str">
        <f>VLOOKUP($C1674,$AJ$3:$AN$4906,3,FALSE)</f>
        <v>49 Iona St</v>
      </c>
      <c r="Y1674" t="str">
        <f>VLOOKUP($C1674,$AJ$3:$AN$4906,4,FALSE)</f>
        <v>Ottawa</v>
      </c>
      <c r="Z1674" t="str">
        <f>VLOOKUP($C1674,$AJ$3:$AN$4906,5,FALSE)</f>
        <v>K1Y3L9</v>
      </c>
      <c r="AA1674">
        <f t="shared" si="263"/>
        <v>86.8</v>
      </c>
      <c r="AB1674">
        <f t="shared" si="264"/>
        <v>0.3</v>
      </c>
      <c r="AC1674">
        <f t="shared" si="265"/>
        <v>83</v>
      </c>
      <c r="AD1674">
        <f t="shared" si="266"/>
        <v>0.1</v>
      </c>
      <c r="AE1674">
        <f t="shared" si="267"/>
        <v>96.6</v>
      </c>
      <c r="AF1674">
        <f t="shared" si="268"/>
        <v>0</v>
      </c>
      <c r="AG1674">
        <f t="shared" si="269"/>
        <v>85.4</v>
      </c>
      <c r="AH1674">
        <f t="shared" si="270"/>
        <v>0.9</v>
      </c>
      <c r="AJ1674" s="9">
        <v>466387</v>
      </c>
      <c r="AK1674" t="s">
        <v>7994</v>
      </c>
      <c r="AL1674" t="s">
        <v>7995</v>
      </c>
      <c r="AM1674" t="s">
        <v>4188</v>
      </c>
      <c r="AN1674" t="s">
        <v>7996</v>
      </c>
    </row>
    <row r="1675" spans="1:40" x14ac:dyDescent="0.3">
      <c r="A1675" t="s">
        <v>1578</v>
      </c>
      <c r="B1675" t="s">
        <v>1608</v>
      </c>
      <c r="C1675" s="10">
        <v>50261</v>
      </c>
      <c r="D1675">
        <v>60</v>
      </c>
      <c r="E1675">
        <v>21</v>
      </c>
      <c r="G1675">
        <v>309</v>
      </c>
      <c r="H1675">
        <v>1</v>
      </c>
      <c r="M1675">
        <v>76.7</v>
      </c>
      <c r="N1675">
        <v>-0.3</v>
      </c>
      <c r="O1675">
        <v>45</v>
      </c>
      <c r="P1675">
        <v>-0.4</v>
      </c>
      <c r="U1675" t="s">
        <v>1578</v>
      </c>
      <c r="V1675">
        <f t="shared" si="261"/>
        <v>50261</v>
      </c>
      <c r="W1675" t="str">
        <f t="shared" si="262"/>
        <v>Emily Carr Middle School</v>
      </c>
      <c r="X1675" t="str">
        <f>VLOOKUP($C1675,$AJ$3:$AN$4906,3,FALSE)</f>
        <v>2681 Innes Rd</v>
      </c>
      <c r="Y1675" t="str">
        <f>VLOOKUP($C1675,$AJ$3:$AN$4906,4,FALSE)</f>
        <v>Gloucester</v>
      </c>
      <c r="Z1675" t="str">
        <f>VLOOKUP($C1675,$AJ$3:$AN$4906,5,FALSE)</f>
        <v>K1B3J7</v>
      </c>
      <c r="AA1675">
        <f t="shared" si="263"/>
        <v>0</v>
      </c>
      <c r="AB1675">
        <f t="shared" si="264"/>
        <v>0</v>
      </c>
      <c r="AC1675">
        <f t="shared" si="265"/>
        <v>0</v>
      </c>
      <c r="AD1675">
        <f t="shared" si="266"/>
        <v>0</v>
      </c>
      <c r="AE1675">
        <f t="shared" si="267"/>
        <v>76.7</v>
      </c>
      <c r="AF1675">
        <f t="shared" si="268"/>
        <v>-0.3</v>
      </c>
      <c r="AG1675">
        <f t="shared" si="269"/>
        <v>45</v>
      </c>
      <c r="AH1675">
        <f t="shared" si="270"/>
        <v>-0.4</v>
      </c>
      <c r="AJ1675" s="9">
        <v>467324</v>
      </c>
      <c r="AK1675" t="s">
        <v>7997</v>
      </c>
      <c r="AL1675" t="s">
        <v>7998</v>
      </c>
      <c r="AM1675" t="s">
        <v>4188</v>
      </c>
      <c r="AN1675" t="s">
        <v>7999</v>
      </c>
    </row>
    <row r="1676" spans="1:40" x14ac:dyDescent="0.3">
      <c r="A1676" t="s">
        <v>1578</v>
      </c>
      <c r="B1676" t="s">
        <v>1609</v>
      </c>
      <c r="C1676" s="10">
        <v>129674</v>
      </c>
      <c r="D1676">
        <v>54</v>
      </c>
      <c r="E1676">
        <v>19</v>
      </c>
      <c r="F1676">
        <v>84</v>
      </c>
      <c r="G1676">
        <v>122</v>
      </c>
      <c r="H1676">
        <v>0</v>
      </c>
      <c r="I1676">
        <v>75</v>
      </c>
      <c r="J1676">
        <v>0.4</v>
      </c>
      <c r="K1676">
        <v>71.400000000000006</v>
      </c>
      <c r="L1676">
        <v>0.6</v>
      </c>
      <c r="M1676">
        <v>84.4</v>
      </c>
      <c r="N1676">
        <v>-0.1</v>
      </c>
      <c r="O1676">
        <v>41.8</v>
      </c>
      <c r="P1676">
        <v>-1</v>
      </c>
      <c r="U1676" t="s">
        <v>1578</v>
      </c>
      <c r="V1676">
        <f t="shared" si="261"/>
        <v>129674</v>
      </c>
      <c r="W1676" t="str">
        <f t="shared" si="262"/>
        <v>Fallingbrook Community Elementary School</v>
      </c>
      <c r="X1676" t="str">
        <f>VLOOKUP($C1676,$AJ$3:$AN$4906,3,FALSE)</f>
        <v>679 Deancourt Cres</v>
      </c>
      <c r="Y1676" t="str">
        <f>VLOOKUP($C1676,$AJ$3:$AN$4906,4,FALSE)</f>
        <v>Orleans</v>
      </c>
      <c r="Z1676" t="str">
        <f>VLOOKUP($C1676,$AJ$3:$AN$4906,5,FALSE)</f>
        <v>K4A3E1</v>
      </c>
      <c r="AA1676">
        <f t="shared" si="263"/>
        <v>75</v>
      </c>
      <c r="AB1676">
        <f t="shared" si="264"/>
        <v>0.4</v>
      </c>
      <c r="AC1676">
        <f t="shared" si="265"/>
        <v>71.400000000000006</v>
      </c>
      <c r="AD1676">
        <f t="shared" si="266"/>
        <v>0.6</v>
      </c>
      <c r="AE1676">
        <f t="shared" si="267"/>
        <v>84.4</v>
      </c>
      <c r="AF1676">
        <f t="shared" si="268"/>
        <v>-0.1</v>
      </c>
      <c r="AG1676">
        <f t="shared" si="269"/>
        <v>41.8</v>
      </c>
      <c r="AH1676">
        <f t="shared" si="270"/>
        <v>-1</v>
      </c>
      <c r="AJ1676" s="9">
        <v>468207</v>
      </c>
      <c r="AK1676" t="s">
        <v>8000</v>
      </c>
      <c r="AL1676" t="s">
        <v>8001</v>
      </c>
      <c r="AM1676" t="s">
        <v>7677</v>
      </c>
      <c r="AN1676" t="s">
        <v>8002</v>
      </c>
    </row>
    <row r="1677" spans="1:40" x14ac:dyDescent="0.3">
      <c r="A1677" t="s">
        <v>1578</v>
      </c>
      <c r="B1677" t="s">
        <v>1610</v>
      </c>
      <c r="C1677" s="10">
        <v>83456</v>
      </c>
      <c r="D1677">
        <v>67</v>
      </c>
      <c r="E1677">
        <v>17</v>
      </c>
      <c r="F1677">
        <v>219</v>
      </c>
      <c r="G1677">
        <v>246</v>
      </c>
      <c r="H1677">
        <v>0</v>
      </c>
      <c r="I1677">
        <v>55.7</v>
      </c>
      <c r="J1677">
        <v>-1.2</v>
      </c>
      <c r="K1677">
        <v>51.1</v>
      </c>
      <c r="L1677">
        <v>-1.2</v>
      </c>
      <c r="M1677">
        <v>78.7</v>
      </c>
      <c r="N1677">
        <v>-0.7</v>
      </c>
      <c r="O1677">
        <v>54.9</v>
      </c>
      <c r="P1677">
        <v>-0.2</v>
      </c>
      <c r="U1677" t="s">
        <v>1578</v>
      </c>
      <c r="V1677">
        <f t="shared" si="261"/>
        <v>83456</v>
      </c>
      <c r="W1677" t="str">
        <f t="shared" si="262"/>
        <v>Farley Mowat Public School</v>
      </c>
      <c r="X1677" t="str">
        <f>VLOOKUP($C1677,$AJ$3:$AN$4906,3,FALSE)</f>
        <v>75 Waterbridge Dr</v>
      </c>
      <c r="Y1677" t="str">
        <f>VLOOKUP($C1677,$AJ$3:$AN$4906,4,FALSE)</f>
        <v>Nepean</v>
      </c>
      <c r="Z1677" t="str">
        <f>VLOOKUP($C1677,$AJ$3:$AN$4906,5,FALSE)</f>
        <v>K2G6T3</v>
      </c>
      <c r="AA1677">
        <f t="shared" si="263"/>
        <v>55.7</v>
      </c>
      <c r="AB1677">
        <f t="shared" si="264"/>
        <v>-1.2</v>
      </c>
      <c r="AC1677">
        <f t="shared" si="265"/>
        <v>51.1</v>
      </c>
      <c r="AD1677">
        <f t="shared" si="266"/>
        <v>-1.2</v>
      </c>
      <c r="AE1677">
        <f t="shared" si="267"/>
        <v>78.7</v>
      </c>
      <c r="AF1677">
        <f t="shared" si="268"/>
        <v>-0.7</v>
      </c>
      <c r="AG1677">
        <f t="shared" si="269"/>
        <v>54.9</v>
      </c>
      <c r="AH1677">
        <f t="shared" si="270"/>
        <v>-0.2</v>
      </c>
      <c r="AJ1677" s="9">
        <v>476773</v>
      </c>
      <c r="AK1677" t="s">
        <v>8003</v>
      </c>
      <c r="AL1677" t="s">
        <v>8004</v>
      </c>
      <c r="AM1677" t="s">
        <v>4188</v>
      </c>
      <c r="AN1677" t="s">
        <v>8005</v>
      </c>
    </row>
    <row r="1678" spans="1:40" x14ac:dyDescent="0.3">
      <c r="A1678" t="s">
        <v>1578</v>
      </c>
      <c r="B1678" t="s">
        <v>1611</v>
      </c>
      <c r="C1678" s="10">
        <v>193640</v>
      </c>
      <c r="D1678">
        <v>44</v>
      </c>
      <c r="E1678">
        <v>26</v>
      </c>
      <c r="F1678">
        <v>33</v>
      </c>
      <c r="G1678">
        <v>109</v>
      </c>
      <c r="H1678">
        <v>0</v>
      </c>
      <c r="I1678">
        <v>28.8</v>
      </c>
      <c r="J1678">
        <v>-2</v>
      </c>
      <c r="K1678">
        <v>30.3</v>
      </c>
      <c r="L1678">
        <v>-1.5</v>
      </c>
      <c r="M1678">
        <v>57.3</v>
      </c>
      <c r="N1678">
        <v>-1.7</v>
      </c>
      <c r="O1678">
        <v>21.1</v>
      </c>
      <c r="P1678">
        <v>-1.7</v>
      </c>
      <c r="U1678" t="s">
        <v>1578</v>
      </c>
      <c r="V1678">
        <f t="shared" si="261"/>
        <v>193640</v>
      </c>
      <c r="W1678" t="str">
        <f t="shared" si="262"/>
        <v>Featherston Drive Public School</v>
      </c>
      <c r="X1678" t="str">
        <f>VLOOKUP($C1678,$AJ$3:$AN$4906,3,FALSE)</f>
        <v>1801 Featherston Dr</v>
      </c>
      <c r="Y1678" t="str">
        <f>VLOOKUP($C1678,$AJ$3:$AN$4906,4,FALSE)</f>
        <v>Ottawa</v>
      </c>
      <c r="Z1678" t="str">
        <f>VLOOKUP($C1678,$AJ$3:$AN$4906,5,FALSE)</f>
        <v>K1H6P4</v>
      </c>
      <c r="AA1678">
        <f t="shared" si="263"/>
        <v>28.8</v>
      </c>
      <c r="AB1678">
        <f t="shared" si="264"/>
        <v>-2</v>
      </c>
      <c r="AC1678">
        <f t="shared" si="265"/>
        <v>30.3</v>
      </c>
      <c r="AD1678">
        <f t="shared" si="266"/>
        <v>-1.5</v>
      </c>
      <c r="AE1678">
        <f t="shared" si="267"/>
        <v>57.3</v>
      </c>
      <c r="AF1678">
        <f t="shared" si="268"/>
        <v>-1.7</v>
      </c>
      <c r="AG1678">
        <f t="shared" si="269"/>
        <v>21.1</v>
      </c>
      <c r="AH1678">
        <f t="shared" si="270"/>
        <v>-1.7</v>
      </c>
      <c r="AJ1678" s="9">
        <v>927163</v>
      </c>
      <c r="AK1678" t="s">
        <v>8006</v>
      </c>
      <c r="AL1678" t="s">
        <v>8007</v>
      </c>
      <c r="AM1678" t="s">
        <v>4188</v>
      </c>
      <c r="AN1678" t="s">
        <v>8008</v>
      </c>
    </row>
    <row r="1679" spans="1:40" x14ac:dyDescent="0.3">
      <c r="A1679" t="s">
        <v>1578</v>
      </c>
      <c r="B1679" t="s">
        <v>1612</v>
      </c>
      <c r="C1679" s="10">
        <v>196266</v>
      </c>
      <c r="D1679">
        <v>51</v>
      </c>
      <c r="E1679">
        <v>22</v>
      </c>
      <c r="G1679">
        <v>257</v>
      </c>
      <c r="H1679">
        <v>0</v>
      </c>
      <c r="M1679">
        <v>66.099999999999994</v>
      </c>
      <c r="N1679">
        <v>-1.4</v>
      </c>
      <c r="O1679">
        <v>29.6</v>
      </c>
      <c r="P1679">
        <v>-1.5</v>
      </c>
      <c r="U1679" t="s">
        <v>1578</v>
      </c>
      <c r="V1679">
        <f t="shared" si="261"/>
        <v>196266</v>
      </c>
      <c r="W1679" t="str">
        <f t="shared" si="262"/>
        <v>Fielding Drive Public School</v>
      </c>
      <c r="X1679" t="str">
        <f>VLOOKUP($C1679,$AJ$3:$AN$4906,3,FALSE)</f>
        <v>777 Fielding Dr</v>
      </c>
      <c r="Y1679" t="str">
        <f>VLOOKUP($C1679,$AJ$3:$AN$4906,4,FALSE)</f>
        <v>Ottawa</v>
      </c>
      <c r="Z1679" t="str">
        <f>VLOOKUP($C1679,$AJ$3:$AN$4906,5,FALSE)</f>
        <v>K1V7G1</v>
      </c>
      <c r="AA1679">
        <f t="shared" si="263"/>
        <v>0</v>
      </c>
      <c r="AB1679">
        <f t="shared" si="264"/>
        <v>0</v>
      </c>
      <c r="AC1679">
        <f t="shared" si="265"/>
        <v>0</v>
      </c>
      <c r="AD1679">
        <f t="shared" si="266"/>
        <v>0</v>
      </c>
      <c r="AE1679">
        <f t="shared" si="267"/>
        <v>66.099999999999994</v>
      </c>
      <c r="AF1679">
        <f t="shared" si="268"/>
        <v>-1.4</v>
      </c>
      <c r="AG1679">
        <f t="shared" si="269"/>
        <v>29.6</v>
      </c>
      <c r="AH1679">
        <f t="shared" si="270"/>
        <v>-1.5</v>
      </c>
      <c r="AJ1679" s="9">
        <v>480738</v>
      </c>
      <c r="AK1679" t="s">
        <v>8009</v>
      </c>
      <c r="AL1679" t="s">
        <v>8010</v>
      </c>
      <c r="AM1679" t="s">
        <v>4188</v>
      </c>
      <c r="AN1679" t="s">
        <v>8011</v>
      </c>
    </row>
    <row r="1680" spans="1:40" x14ac:dyDescent="0.3">
      <c r="A1680" t="s">
        <v>1578</v>
      </c>
      <c r="B1680" t="s">
        <v>1613</v>
      </c>
      <c r="C1680" s="10">
        <v>196762</v>
      </c>
      <c r="D1680">
        <v>78</v>
      </c>
      <c r="E1680">
        <v>18</v>
      </c>
      <c r="F1680">
        <v>57</v>
      </c>
      <c r="G1680">
        <v>92</v>
      </c>
      <c r="H1680">
        <v>0</v>
      </c>
      <c r="I1680">
        <v>67.5</v>
      </c>
      <c r="J1680">
        <v>-0.6</v>
      </c>
      <c r="K1680">
        <v>66.7</v>
      </c>
      <c r="L1680">
        <v>-0.4</v>
      </c>
      <c r="M1680">
        <v>84.2</v>
      </c>
      <c r="N1680">
        <v>-0.5</v>
      </c>
      <c r="O1680">
        <v>79.3</v>
      </c>
      <c r="P1680">
        <v>1.4</v>
      </c>
      <c r="U1680" t="s">
        <v>1578</v>
      </c>
      <c r="V1680">
        <f t="shared" si="261"/>
        <v>196762</v>
      </c>
      <c r="W1680" t="str">
        <f t="shared" si="262"/>
        <v>First Avenue Public School</v>
      </c>
      <c r="X1680" t="str">
        <f>VLOOKUP($C1680,$AJ$3:$AN$4906,3,FALSE)</f>
        <v>73 First Ave</v>
      </c>
      <c r="Y1680" t="str">
        <f>VLOOKUP($C1680,$AJ$3:$AN$4906,4,FALSE)</f>
        <v>Ottawa</v>
      </c>
      <c r="Z1680" t="str">
        <f>VLOOKUP($C1680,$AJ$3:$AN$4906,5,FALSE)</f>
        <v>K1S2G1</v>
      </c>
      <c r="AA1680">
        <f t="shared" si="263"/>
        <v>67.5</v>
      </c>
      <c r="AB1680">
        <f t="shared" si="264"/>
        <v>-0.6</v>
      </c>
      <c r="AC1680">
        <f t="shared" si="265"/>
        <v>66.7</v>
      </c>
      <c r="AD1680">
        <f t="shared" si="266"/>
        <v>-0.4</v>
      </c>
      <c r="AE1680">
        <f t="shared" si="267"/>
        <v>84.2</v>
      </c>
      <c r="AF1680">
        <f t="shared" si="268"/>
        <v>-0.5</v>
      </c>
      <c r="AG1680">
        <f t="shared" si="269"/>
        <v>79.3</v>
      </c>
      <c r="AH1680">
        <f t="shared" si="270"/>
        <v>1.4</v>
      </c>
      <c r="AJ1680" s="9">
        <v>484199</v>
      </c>
      <c r="AK1680" t="s">
        <v>8012</v>
      </c>
      <c r="AL1680" t="s">
        <v>8013</v>
      </c>
      <c r="AM1680" t="s">
        <v>4188</v>
      </c>
      <c r="AN1680" t="s">
        <v>8014</v>
      </c>
    </row>
    <row r="1681" spans="1:40" x14ac:dyDescent="0.3">
      <c r="A1681" t="s">
        <v>1578</v>
      </c>
      <c r="B1681" t="s">
        <v>1614</v>
      </c>
      <c r="C1681" s="10">
        <v>88560</v>
      </c>
      <c r="D1681">
        <v>62</v>
      </c>
      <c r="E1681">
        <v>20</v>
      </c>
      <c r="F1681">
        <v>148</v>
      </c>
      <c r="H1681">
        <v>0</v>
      </c>
      <c r="I1681">
        <v>65.5</v>
      </c>
      <c r="J1681">
        <v>-0.4</v>
      </c>
      <c r="K1681">
        <v>57.4</v>
      </c>
      <c r="L1681">
        <v>-0.7</v>
      </c>
      <c r="U1681" t="s">
        <v>1578</v>
      </c>
      <c r="V1681">
        <f t="shared" si="261"/>
        <v>88560</v>
      </c>
      <c r="W1681" t="str">
        <f t="shared" si="262"/>
        <v>Forest Valley Elementary School</v>
      </c>
      <c r="X1681" t="str">
        <f>VLOOKUP($C1681,$AJ$3:$AN$4906,3,FALSE)</f>
        <v>1570 Forest Valley Dr</v>
      </c>
      <c r="Y1681" t="str">
        <f>VLOOKUP($C1681,$AJ$3:$AN$4906,4,FALSE)</f>
        <v>Orleans</v>
      </c>
      <c r="Z1681" t="str">
        <f>VLOOKUP($C1681,$AJ$3:$AN$4906,5,FALSE)</f>
        <v>K1C6X7</v>
      </c>
      <c r="AA1681">
        <f t="shared" si="263"/>
        <v>65.5</v>
      </c>
      <c r="AB1681">
        <f t="shared" si="264"/>
        <v>-0.4</v>
      </c>
      <c r="AC1681">
        <f t="shared" si="265"/>
        <v>57.4</v>
      </c>
      <c r="AD1681">
        <f t="shared" si="266"/>
        <v>-0.7</v>
      </c>
      <c r="AE1681">
        <f t="shared" si="267"/>
        <v>0</v>
      </c>
      <c r="AF1681">
        <f t="shared" si="268"/>
        <v>0</v>
      </c>
      <c r="AG1681">
        <f t="shared" si="269"/>
        <v>0</v>
      </c>
      <c r="AH1681">
        <f t="shared" si="270"/>
        <v>0</v>
      </c>
      <c r="AJ1681" s="9">
        <v>480418</v>
      </c>
      <c r="AK1681" t="s">
        <v>8015</v>
      </c>
      <c r="AL1681" t="s">
        <v>8016</v>
      </c>
      <c r="AM1681" t="s">
        <v>8017</v>
      </c>
      <c r="AN1681" t="s">
        <v>8018</v>
      </c>
    </row>
    <row r="1682" spans="1:40" x14ac:dyDescent="0.3">
      <c r="A1682" t="s">
        <v>1578</v>
      </c>
      <c r="B1682" t="s">
        <v>1615</v>
      </c>
      <c r="C1682" s="10">
        <v>211583</v>
      </c>
      <c r="D1682">
        <v>42</v>
      </c>
      <c r="E1682">
        <v>26</v>
      </c>
      <c r="F1682">
        <v>110</v>
      </c>
      <c r="H1682">
        <v>0</v>
      </c>
      <c r="I1682">
        <v>41.8</v>
      </c>
      <c r="J1682">
        <v>-1</v>
      </c>
      <c r="K1682">
        <v>39.1</v>
      </c>
      <c r="L1682">
        <v>-0.7</v>
      </c>
      <c r="U1682" t="s">
        <v>1578</v>
      </c>
      <c r="V1682">
        <f t="shared" si="261"/>
        <v>211583</v>
      </c>
      <c r="W1682" t="str">
        <f t="shared" si="262"/>
        <v>General Vanier Public School</v>
      </c>
      <c r="X1682" t="str">
        <f>VLOOKUP($C1682,$AJ$3:$AN$4906,3,FALSE)</f>
        <v>1025 Harkness Ave</v>
      </c>
      <c r="Y1682" t="str">
        <f>VLOOKUP($C1682,$AJ$3:$AN$4906,4,FALSE)</f>
        <v>Ottawa</v>
      </c>
      <c r="Z1682" t="str">
        <f>VLOOKUP($C1682,$AJ$3:$AN$4906,5,FALSE)</f>
        <v>K1V6N9</v>
      </c>
      <c r="AA1682">
        <f t="shared" si="263"/>
        <v>41.8</v>
      </c>
      <c r="AB1682">
        <f t="shared" si="264"/>
        <v>-1</v>
      </c>
      <c r="AC1682">
        <f t="shared" si="265"/>
        <v>39.1</v>
      </c>
      <c r="AD1682">
        <f t="shared" si="266"/>
        <v>-0.7</v>
      </c>
      <c r="AE1682">
        <f t="shared" si="267"/>
        <v>0</v>
      </c>
      <c r="AF1682">
        <f t="shared" si="268"/>
        <v>0</v>
      </c>
      <c r="AG1682">
        <f t="shared" si="269"/>
        <v>0</v>
      </c>
      <c r="AH1682">
        <f t="shared" si="270"/>
        <v>0</v>
      </c>
      <c r="AJ1682" s="9">
        <v>490695</v>
      </c>
      <c r="AK1682" t="s">
        <v>8019</v>
      </c>
      <c r="AL1682" t="s">
        <v>8020</v>
      </c>
      <c r="AM1682" t="s">
        <v>4188</v>
      </c>
      <c r="AN1682" t="s">
        <v>8021</v>
      </c>
    </row>
    <row r="1683" spans="1:40" x14ac:dyDescent="0.3">
      <c r="A1683" t="s">
        <v>1578</v>
      </c>
      <c r="B1683" t="s">
        <v>1616</v>
      </c>
      <c r="C1683" s="10">
        <v>392197</v>
      </c>
      <c r="D1683">
        <v>59</v>
      </c>
      <c r="E1683">
        <v>20</v>
      </c>
      <c r="F1683">
        <v>210</v>
      </c>
      <c r="H1683">
        <v>0</v>
      </c>
      <c r="I1683">
        <v>67.400000000000006</v>
      </c>
      <c r="J1683">
        <v>-0.2</v>
      </c>
      <c r="K1683">
        <v>56.2</v>
      </c>
      <c r="L1683">
        <v>-0.7</v>
      </c>
      <c r="U1683" t="s">
        <v>1578</v>
      </c>
      <c r="V1683">
        <f t="shared" si="261"/>
        <v>392197</v>
      </c>
      <c r="W1683" t="str">
        <f t="shared" si="262"/>
        <v>Glen Ogilvie Public School</v>
      </c>
      <c r="X1683" t="str">
        <f>VLOOKUP($C1683,$AJ$3:$AN$4906,3,FALSE)</f>
        <v>46 Centrepark Dr</v>
      </c>
      <c r="Y1683" t="str">
        <f>VLOOKUP($C1683,$AJ$3:$AN$4906,4,FALSE)</f>
        <v>Gloucester</v>
      </c>
      <c r="Z1683" t="str">
        <f>VLOOKUP($C1683,$AJ$3:$AN$4906,5,FALSE)</f>
        <v>K1B3C1</v>
      </c>
      <c r="AA1683">
        <f t="shared" si="263"/>
        <v>67.400000000000006</v>
      </c>
      <c r="AB1683">
        <f t="shared" si="264"/>
        <v>-0.2</v>
      </c>
      <c r="AC1683">
        <f t="shared" si="265"/>
        <v>56.2</v>
      </c>
      <c r="AD1683">
        <f t="shared" si="266"/>
        <v>-0.7</v>
      </c>
      <c r="AE1683">
        <f t="shared" si="267"/>
        <v>0</v>
      </c>
      <c r="AF1683">
        <f t="shared" si="268"/>
        <v>0</v>
      </c>
      <c r="AG1683">
        <f t="shared" si="269"/>
        <v>0</v>
      </c>
      <c r="AH1683">
        <f t="shared" si="270"/>
        <v>0</v>
      </c>
      <c r="AJ1683" s="9">
        <v>493163</v>
      </c>
      <c r="AK1683" t="s">
        <v>8022</v>
      </c>
      <c r="AL1683" t="s">
        <v>8023</v>
      </c>
      <c r="AM1683" t="s">
        <v>7649</v>
      </c>
      <c r="AN1683" t="s">
        <v>8024</v>
      </c>
    </row>
    <row r="1684" spans="1:40" x14ac:dyDescent="0.3">
      <c r="A1684" t="s">
        <v>1578</v>
      </c>
      <c r="B1684" t="s">
        <v>1617</v>
      </c>
      <c r="C1684" s="10">
        <v>223930</v>
      </c>
      <c r="D1684">
        <v>65</v>
      </c>
      <c r="E1684">
        <v>12</v>
      </c>
      <c r="G1684">
        <v>124</v>
      </c>
      <c r="H1684">
        <v>1</v>
      </c>
      <c r="M1684">
        <v>71.400000000000006</v>
      </c>
      <c r="N1684">
        <v>-1.4</v>
      </c>
      <c r="O1684">
        <v>35.5</v>
      </c>
      <c r="P1684">
        <v>-1.6</v>
      </c>
      <c r="U1684" t="s">
        <v>1578</v>
      </c>
      <c r="V1684">
        <f t="shared" si="261"/>
        <v>223930</v>
      </c>
      <c r="W1684" t="str">
        <f t="shared" si="262"/>
        <v>Goulbourn Middle School</v>
      </c>
      <c r="X1684" t="str">
        <f>VLOOKUP($C1684,$AJ$3:$AN$4906,3,FALSE)</f>
        <v>2176 Huntley Rd RR#3</v>
      </c>
      <c r="Y1684" t="str">
        <f>VLOOKUP($C1684,$AJ$3:$AN$4906,4,FALSE)</f>
        <v>Stittsville</v>
      </c>
      <c r="Z1684" t="str">
        <f>VLOOKUP($C1684,$AJ$3:$AN$4906,5,FALSE)</f>
        <v>K2S1B8</v>
      </c>
      <c r="AA1684">
        <f t="shared" si="263"/>
        <v>0</v>
      </c>
      <c r="AB1684">
        <f t="shared" si="264"/>
        <v>0</v>
      </c>
      <c r="AC1684">
        <f t="shared" si="265"/>
        <v>0</v>
      </c>
      <c r="AD1684">
        <f t="shared" si="266"/>
        <v>0</v>
      </c>
      <c r="AE1684">
        <f t="shared" si="267"/>
        <v>71.400000000000006</v>
      </c>
      <c r="AF1684">
        <f t="shared" si="268"/>
        <v>-1.4</v>
      </c>
      <c r="AG1684">
        <f t="shared" si="269"/>
        <v>35.5</v>
      </c>
      <c r="AH1684">
        <f t="shared" si="270"/>
        <v>-1.6</v>
      </c>
      <c r="AJ1684" s="9">
        <v>939730</v>
      </c>
      <c r="AK1684" t="s">
        <v>8025</v>
      </c>
      <c r="AL1684" t="s">
        <v>8026</v>
      </c>
      <c r="AM1684" t="s">
        <v>7677</v>
      </c>
      <c r="AN1684" t="s">
        <v>8027</v>
      </c>
    </row>
    <row r="1685" spans="1:40" x14ac:dyDescent="0.3">
      <c r="A1685" t="s">
        <v>1578</v>
      </c>
      <c r="B1685" t="s">
        <v>1618</v>
      </c>
      <c r="C1685" s="10">
        <v>424919</v>
      </c>
      <c r="D1685">
        <v>54</v>
      </c>
      <c r="E1685">
        <v>11</v>
      </c>
      <c r="F1685">
        <v>62</v>
      </c>
      <c r="G1685">
        <v>67</v>
      </c>
      <c r="H1685">
        <v>0</v>
      </c>
      <c r="I1685">
        <v>49.2</v>
      </c>
      <c r="J1685">
        <v>-1.8</v>
      </c>
      <c r="K1685">
        <v>51.6</v>
      </c>
      <c r="L1685">
        <v>-1.4</v>
      </c>
      <c r="M1685">
        <v>76.099999999999994</v>
      </c>
      <c r="N1685">
        <v>-1.2</v>
      </c>
      <c r="O1685">
        <v>38.799999999999997</v>
      </c>
      <c r="P1685">
        <v>-1.4</v>
      </c>
      <c r="U1685" t="s">
        <v>1578</v>
      </c>
      <c r="V1685">
        <f t="shared" si="261"/>
        <v>424919</v>
      </c>
      <c r="W1685" t="str">
        <f t="shared" si="262"/>
        <v>Greely Elementary School</v>
      </c>
      <c r="X1685" t="str">
        <f>VLOOKUP($C1685,$AJ$3:$AN$4906,3,FALSE)</f>
        <v>7066 Parkway Rd</v>
      </c>
      <c r="Y1685" t="str">
        <f>VLOOKUP($C1685,$AJ$3:$AN$4906,4,FALSE)</f>
        <v>Greely</v>
      </c>
      <c r="Z1685" t="str">
        <f>VLOOKUP($C1685,$AJ$3:$AN$4906,5,FALSE)</f>
        <v>K4P1A9</v>
      </c>
      <c r="AA1685">
        <f t="shared" si="263"/>
        <v>49.2</v>
      </c>
      <c r="AB1685">
        <f t="shared" si="264"/>
        <v>-1.8</v>
      </c>
      <c r="AC1685">
        <f t="shared" si="265"/>
        <v>51.6</v>
      </c>
      <c r="AD1685">
        <f t="shared" si="266"/>
        <v>-1.4</v>
      </c>
      <c r="AE1685">
        <f t="shared" si="267"/>
        <v>76.099999999999994</v>
      </c>
      <c r="AF1685">
        <f t="shared" si="268"/>
        <v>-1.2</v>
      </c>
      <c r="AG1685">
        <f t="shared" si="269"/>
        <v>38.799999999999997</v>
      </c>
      <c r="AH1685">
        <f t="shared" si="270"/>
        <v>-1.4</v>
      </c>
      <c r="AJ1685" s="9">
        <v>483142</v>
      </c>
      <c r="AK1685" t="s">
        <v>8028</v>
      </c>
      <c r="AL1685" t="s">
        <v>8029</v>
      </c>
      <c r="AM1685" t="s">
        <v>4188</v>
      </c>
      <c r="AN1685" t="s">
        <v>7646</v>
      </c>
    </row>
    <row r="1686" spans="1:40" x14ac:dyDescent="0.3">
      <c r="A1686" t="s">
        <v>1578</v>
      </c>
      <c r="B1686" t="s">
        <v>1619</v>
      </c>
      <c r="C1686" s="10">
        <v>62050</v>
      </c>
      <c r="D1686">
        <v>73</v>
      </c>
      <c r="E1686">
        <v>14</v>
      </c>
      <c r="F1686">
        <v>389</v>
      </c>
      <c r="G1686">
        <v>438</v>
      </c>
      <c r="H1686">
        <v>0</v>
      </c>
      <c r="I1686">
        <v>65</v>
      </c>
      <c r="J1686">
        <v>-0.6</v>
      </c>
      <c r="K1686">
        <v>59.1</v>
      </c>
      <c r="L1686">
        <v>-0.8</v>
      </c>
      <c r="M1686">
        <v>86.6</v>
      </c>
      <c r="N1686">
        <v>-0.1</v>
      </c>
      <c r="O1686">
        <v>53.2</v>
      </c>
      <c r="P1686">
        <v>-0.6</v>
      </c>
      <c r="U1686" t="s">
        <v>1578</v>
      </c>
      <c r="V1686">
        <f t="shared" si="261"/>
        <v>62050</v>
      </c>
      <c r="W1686" t="str">
        <f t="shared" si="262"/>
        <v>Half Moon Bay Public School</v>
      </c>
      <c r="X1686" t="str">
        <f>VLOOKUP($C1686,$AJ$3:$AN$4906,3,FALSE)</f>
        <v>3525 River Run Ave</v>
      </c>
      <c r="Y1686" t="str">
        <f>VLOOKUP($C1686,$AJ$3:$AN$4906,4,FALSE)</f>
        <v>Nepean</v>
      </c>
      <c r="Z1686" t="str">
        <f>VLOOKUP($C1686,$AJ$3:$AN$4906,5,FALSE)</f>
        <v>K2J6E2</v>
      </c>
      <c r="AA1686">
        <f t="shared" si="263"/>
        <v>65</v>
      </c>
      <c r="AB1686">
        <f t="shared" si="264"/>
        <v>-0.6</v>
      </c>
      <c r="AC1686">
        <f t="shared" si="265"/>
        <v>59.1</v>
      </c>
      <c r="AD1686">
        <f t="shared" si="266"/>
        <v>-0.8</v>
      </c>
      <c r="AE1686">
        <f t="shared" si="267"/>
        <v>86.6</v>
      </c>
      <c r="AF1686">
        <f t="shared" si="268"/>
        <v>-0.1</v>
      </c>
      <c r="AG1686">
        <f t="shared" si="269"/>
        <v>53.2</v>
      </c>
      <c r="AH1686">
        <f t="shared" si="270"/>
        <v>-0.6</v>
      </c>
      <c r="AJ1686" s="9">
        <v>941328</v>
      </c>
      <c r="AK1686" t="s">
        <v>8030</v>
      </c>
      <c r="AL1686" t="s">
        <v>8031</v>
      </c>
      <c r="AM1686" t="s">
        <v>4188</v>
      </c>
      <c r="AN1686" t="s">
        <v>8032</v>
      </c>
    </row>
    <row r="1687" spans="1:40" x14ac:dyDescent="0.3">
      <c r="A1687" t="s">
        <v>1578</v>
      </c>
      <c r="B1687" t="s">
        <v>1620</v>
      </c>
      <c r="C1687" s="10">
        <v>250848</v>
      </c>
      <c r="D1687">
        <v>35</v>
      </c>
      <c r="E1687">
        <v>32</v>
      </c>
      <c r="F1687">
        <v>55</v>
      </c>
      <c r="G1687">
        <v>82</v>
      </c>
      <c r="H1687">
        <v>0</v>
      </c>
      <c r="I1687">
        <v>26.4</v>
      </c>
      <c r="J1687">
        <v>-1.9</v>
      </c>
      <c r="K1687">
        <v>27.3</v>
      </c>
      <c r="L1687">
        <v>-1.3</v>
      </c>
      <c r="M1687">
        <v>25.6</v>
      </c>
      <c r="N1687">
        <v>-4.8</v>
      </c>
      <c r="O1687">
        <v>6.1</v>
      </c>
      <c r="P1687">
        <v>-2.4</v>
      </c>
      <c r="U1687" t="s">
        <v>1578</v>
      </c>
      <c r="V1687">
        <f t="shared" si="261"/>
        <v>250848</v>
      </c>
      <c r="W1687" t="str">
        <f t="shared" si="262"/>
        <v>Hawthorne Public School</v>
      </c>
      <c r="X1687" t="str">
        <f>VLOOKUP($C1687,$AJ$3:$AN$4906,3,FALSE)</f>
        <v>2158 St. Laurent Blvd</v>
      </c>
      <c r="Y1687" t="str">
        <f>VLOOKUP($C1687,$AJ$3:$AN$4906,4,FALSE)</f>
        <v>Ottawa</v>
      </c>
      <c r="Z1687" t="str">
        <f>VLOOKUP($C1687,$AJ$3:$AN$4906,5,FALSE)</f>
        <v>K1G1A9</v>
      </c>
      <c r="AA1687">
        <f t="shared" si="263"/>
        <v>26.4</v>
      </c>
      <c r="AB1687">
        <f t="shared" si="264"/>
        <v>-1.9</v>
      </c>
      <c r="AC1687">
        <f t="shared" si="265"/>
        <v>27.3</v>
      </c>
      <c r="AD1687">
        <f t="shared" si="266"/>
        <v>-1.3</v>
      </c>
      <c r="AE1687">
        <f t="shared" si="267"/>
        <v>25.6</v>
      </c>
      <c r="AF1687">
        <f t="shared" si="268"/>
        <v>-4.8</v>
      </c>
      <c r="AG1687">
        <f t="shared" si="269"/>
        <v>6.1</v>
      </c>
      <c r="AH1687">
        <f t="shared" si="270"/>
        <v>-2.4</v>
      </c>
      <c r="AJ1687" s="9">
        <v>941719</v>
      </c>
      <c r="AK1687" t="s">
        <v>8033</v>
      </c>
      <c r="AL1687" t="s">
        <v>8034</v>
      </c>
      <c r="AM1687" t="s">
        <v>4188</v>
      </c>
      <c r="AN1687" t="s">
        <v>8035</v>
      </c>
    </row>
    <row r="1688" spans="1:40" x14ac:dyDescent="0.3">
      <c r="A1688" t="s">
        <v>1578</v>
      </c>
      <c r="B1688" t="s">
        <v>1621</v>
      </c>
      <c r="C1688" s="10">
        <v>419222</v>
      </c>
      <c r="D1688">
        <v>57</v>
      </c>
      <c r="E1688">
        <v>21</v>
      </c>
      <c r="F1688">
        <v>87</v>
      </c>
      <c r="G1688">
        <v>179</v>
      </c>
      <c r="H1688">
        <v>0</v>
      </c>
      <c r="I1688">
        <v>63.2</v>
      </c>
      <c r="J1688">
        <v>-0.5</v>
      </c>
      <c r="K1688">
        <v>57.5</v>
      </c>
      <c r="L1688">
        <v>-0.6</v>
      </c>
      <c r="M1688">
        <v>70.900000000000006</v>
      </c>
      <c r="N1688">
        <v>-1.5</v>
      </c>
      <c r="O1688">
        <v>39.700000000000003</v>
      </c>
      <c r="P1688">
        <v>-1.1000000000000001</v>
      </c>
      <c r="U1688" t="s">
        <v>1578</v>
      </c>
      <c r="V1688">
        <f t="shared" si="261"/>
        <v>419222</v>
      </c>
      <c r="W1688" t="str">
        <f t="shared" si="262"/>
        <v>Henry Larsen Elementary School</v>
      </c>
      <c r="X1688" t="str">
        <f>VLOOKUP($C1688,$AJ$3:$AN$4906,3,FALSE)</f>
        <v>1750 Sunview Dr</v>
      </c>
      <c r="Y1688" t="str">
        <f>VLOOKUP($C1688,$AJ$3:$AN$4906,4,FALSE)</f>
        <v>Gloucester</v>
      </c>
      <c r="Z1688" t="str">
        <f>VLOOKUP($C1688,$AJ$3:$AN$4906,5,FALSE)</f>
        <v>K1C5B3</v>
      </c>
      <c r="AA1688">
        <f t="shared" si="263"/>
        <v>63.2</v>
      </c>
      <c r="AB1688">
        <f t="shared" si="264"/>
        <v>-0.5</v>
      </c>
      <c r="AC1688">
        <f t="shared" si="265"/>
        <v>57.5</v>
      </c>
      <c r="AD1688">
        <f t="shared" si="266"/>
        <v>-0.6</v>
      </c>
      <c r="AE1688">
        <f t="shared" si="267"/>
        <v>70.900000000000006</v>
      </c>
      <c r="AF1688">
        <f t="shared" si="268"/>
        <v>-1.5</v>
      </c>
      <c r="AG1688">
        <f t="shared" si="269"/>
        <v>39.700000000000003</v>
      </c>
      <c r="AH1688">
        <f t="shared" si="270"/>
        <v>-1.1000000000000001</v>
      </c>
      <c r="AJ1688" s="9">
        <v>515329</v>
      </c>
      <c r="AK1688" t="s">
        <v>8036</v>
      </c>
      <c r="AL1688" t="s">
        <v>8037</v>
      </c>
      <c r="AM1688" t="s">
        <v>4188</v>
      </c>
      <c r="AN1688" t="s">
        <v>8038</v>
      </c>
    </row>
    <row r="1689" spans="1:40" x14ac:dyDescent="0.3">
      <c r="A1689" t="s">
        <v>1578</v>
      </c>
      <c r="B1689" t="s">
        <v>1622</v>
      </c>
      <c r="C1689" s="10">
        <v>252875</v>
      </c>
      <c r="D1689">
        <v>52</v>
      </c>
      <c r="E1689">
        <v>24</v>
      </c>
      <c r="G1689">
        <v>492</v>
      </c>
      <c r="H1689">
        <v>1</v>
      </c>
      <c r="M1689">
        <v>67.400000000000006</v>
      </c>
      <c r="N1689">
        <v>-0.7</v>
      </c>
      <c r="O1689">
        <v>44.7</v>
      </c>
      <c r="P1689">
        <v>0.1</v>
      </c>
      <c r="U1689" t="s">
        <v>1578</v>
      </c>
      <c r="V1689">
        <f t="shared" si="261"/>
        <v>252875</v>
      </c>
      <c r="W1689" t="str">
        <f t="shared" si="262"/>
        <v>Henry Munro Middle School</v>
      </c>
      <c r="X1689" t="str">
        <f>VLOOKUP($C1689,$AJ$3:$AN$4906,3,FALSE)</f>
        <v>2105 Kender Ave</v>
      </c>
      <c r="Y1689" t="str">
        <f>VLOOKUP($C1689,$AJ$3:$AN$4906,4,FALSE)</f>
        <v>Gloucester</v>
      </c>
      <c r="Z1689" t="str">
        <f>VLOOKUP($C1689,$AJ$3:$AN$4906,5,FALSE)</f>
        <v>K1J6J7</v>
      </c>
      <c r="AA1689">
        <f t="shared" si="263"/>
        <v>0</v>
      </c>
      <c r="AB1689">
        <f t="shared" si="264"/>
        <v>0</v>
      </c>
      <c r="AC1689">
        <f t="shared" si="265"/>
        <v>0</v>
      </c>
      <c r="AD1689">
        <f t="shared" si="266"/>
        <v>0</v>
      </c>
      <c r="AE1689">
        <f t="shared" si="267"/>
        <v>67.400000000000006</v>
      </c>
      <c r="AF1689">
        <f t="shared" si="268"/>
        <v>-0.7</v>
      </c>
      <c r="AG1689">
        <f t="shared" si="269"/>
        <v>44.7</v>
      </c>
      <c r="AH1689">
        <f t="shared" si="270"/>
        <v>0.1</v>
      </c>
      <c r="AJ1689" s="9">
        <v>516244</v>
      </c>
      <c r="AK1689" t="s">
        <v>8039</v>
      </c>
      <c r="AL1689" t="s">
        <v>8040</v>
      </c>
      <c r="AM1689" t="s">
        <v>4188</v>
      </c>
      <c r="AN1689" t="s">
        <v>8041</v>
      </c>
    </row>
    <row r="1690" spans="1:40" x14ac:dyDescent="0.3">
      <c r="A1690" t="s">
        <v>1578</v>
      </c>
      <c r="B1690" t="s">
        <v>1623</v>
      </c>
      <c r="C1690" s="10">
        <v>356980</v>
      </c>
      <c r="D1690">
        <v>50</v>
      </c>
      <c r="E1690">
        <v>7</v>
      </c>
      <c r="F1690">
        <v>101</v>
      </c>
      <c r="G1690">
        <v>71</v>
      </c>
      <c r="H1690">
        <v>0</v>
      </c>
      <c r="I1690">
        <v>66.3</v>
      </c>
      <c r="J1690">
        <v>-0.5</v>
      </c>
      <c r="K1690">
        <v>61.4</v>
      </c>
      <c r="L1690">
        <v>-0.6</v>
      </c>
      <c r="M1690">
        <v>76.099999999999994</v>
      </c>
      <c r="N1690">
        <v>-1.1000000000000001</v>
      </c>
      <c r="O1690">
        <v>40.799999999999997</v>
      </c>
      <c r="P1690">
        <v>-1.2</v>
      </c>
      <c r="U1690" t="s">
        <v>1578</v>
      </c>
      <c r="V1690">
        <f t="shared" si="261"/>
        <v>356980</v>
      </c>
      <c r="W1690" t="str">
        <f t="shared" si="262"/>
        <v>Heritage Public School</v>
      </c>
      <c r="X1690" t="str">
        <f>VLOOKUP($C1690,$AJ$3:$AN$4906,3,FALSE)</f>
        <v>1375 Colonial Rd</v>
      </c>
      <c r="Y1690" t="str">
        <f>VLOOKUP($C1690,$AJ$3:$AN$4906,4,FALSE)</f>
        <v>Navan</v>
      </c>
      <c r="Z1690" t="str">
        <f>VLOOKUP($C1690,$AJ$3:$AN$4906,5,FALSE)</f>
        <v>K4B1N1</v>
      </c>
      <c r="AA1690">
        <f t="shared" si="263"/>
        <v>66.3</v>
      </c>
      <c r="AB1690">
        <f t="shared" si="264"/>
        <v>-0.5</v>
      </c>
      <c r="AC1690">
        <f t="shared" si="265"/>
        <v>61.4</v>
      </c>
      <c r="AD1690">
        <f t="shared" si="266"/>
        <v>-0.6</v>
      </c>
      <c r="AE1690">
        <f t="shared" si="267"/>
        <v>76.099999999999994</v>
      </c>
      <c r="AF1690">
        <f t="shared" si="268"/>
        <v>-1.1000000000000001</v>
      </c>
      <c r="AG1690">
        <f t="shared" si="269"/>
        <v>40.799999999999997</v>
      </c>
      <c r="AH1690">
        <f t="shared" si="270"/>
        <v>-1.2</v>
      </c>
      <c r="AJ1690" s="9">
        <v>466639</v>
      </c>
      <c r="AK1690" t="s">
        <v>8042</v>
      </c>
      <c r="AL1690" t="s">
        <v>8043</v>
      </c>
      <c r="AM1690" t="s">
        <v>7709</v>
      </c>
      <c r="AN1690" t="s">
        <v>7857</v>
      </c>
    </row>
    <row r="1691" spans="1:40" x14ac:dyDescent="0.3">
      <c r="A1691" t="s">
        <v>1578</v>
      </c>
      <c r="B1691" t="s">
        <v>1624</v>
      </c>
      <c r="C1691" s="10">
        <v>259810</v>
      </c>
      <c r="D1691">
        <v>75</v>
      </c>
      <c r="E1691">
        <v>18</v>
      </c>
      <c r="F1691">
        <v>75</v>
      </c>
      <c r="G1691">
        <v>171</v>
      </c>
      <c r="H1691">
        <v>0</v>
      </c>
      <c r="I1691">
        <v>79.3</v>
      </c>
      <c r="J1691">
        <v>0.4</v>
      </c>
      <c r="K1691">
        <v>66.7</v>
      </c>
      <c r="L1691">
        <v>-0.3</v>
      </c>
      <c r="M1691">
        <v>74.900000000000006</v>
      </c>
      <c r="N1691">
        <v>-1.4</v>
      </c>
      <c r="O1691">
        <v>48</v>
      </c>
      <c r="P1691">
        <v>-1.1000000000000001</v>
      </c>
      <c r="U1691" t="s">
        <v>1578</v>
      </c>
      <c r="V1691">
        <f t="shared" si="261"/>
        <v>259810</v>
      </c>
      <c r="W1691" t="str">
        <f t="shared" si="262"/>
        <v>Hilson Avenue Public School</v>
      </c>
      <c r="X1691" t="str">
        <f>VLOOKUP($C1691,$AJ$3:$AN$4906,3,FALSE)</f>
        <v>407 Hilson Ave</v>
      </c>
      <c r="Y1691" t="str">
        <f>VLOOKUP($C1691,$AJ$3:$AN$4906,4,FALSE)</f>
        <v>Ottawa</v>
      </c>
      <c r="Z1691" t="str">
        <f>VLOOKUP($C1691,$AJ$3:$AN$4906,5,FALSE)</f>
        <v>K1Z6B9</v>
      </c>
      <c r="AA1691">
        <f t="shared" si="263"/>
        <v>79.3</v>
      </c>
      <c r="AB1691">
        <f t="shared" si="264"/>
        <v>0.4</v>
      </c>
      <c r="AC1691">
        <f t="shared" si="265"/>
        <v>66.7</v>
      </c>
      <c r="AD1691">
        <f t="shared" si="266"/>
        <v>-0.3</v>
      </c>
      <c r="AE1691">
        <f t="shared" si="267"/>
        <v>74.900000000000006</v>
      </c>
      <c r="AF1691">
        <f t="shared" si="268"/>
        <v>-1.4</v>
      </c>
      <c r="AG1691">
        <f t="shared" si="269"/>
        <v>48</v>
      </c>
      <c r="AH1691">
        <f t="shared" si="270"/>
        <v>-1.1000000000000001</v>
      </c>
      <c r="AJ1691" s="9">
        <v>942448</v>
      </c>
      <c r="AK1691" t="s">
        <v>5690</v>
      </c>
      <c r="AL1691" t="s">
        <v>8044</v>
      </c>
      <c r="AM1691" t="s">
        <v>4188</v>
      </c>
      <c r="AN1691" t="s">
        <v>8045</v>
      </c>
    </row>
    <row r="1692" spans="1:40" x14ac:dyDescent="0.3">
      <c r="A1692" t="s">
        <v>1578</v>
      </c>
      <c r="B1692" t="s">
        <v>1625</v>
      </c>
      <c r="C1692" s="10">
        <v>264628</v>
      </c>
      <c r="D1692">
        <v>86</v>
      </c>
      <c r="E1692">
        <v>10</v>
      </c>
      <c r="F1692">
        <v>211</v>
      </c>
      <c r="G1692">
        <v>270</v>
      </c>
      <c r="H1692">
        <v>0</v>
      </c>
      <c r="I1692">
        <v>86</v>
      </c>
      <c r="J1692">
        <v>0.3</v>
      </c>
      <c r="K1692">
        <v>82.9</v>
      </c>
      <c r="L1692">
        <v>0.2</v>
      </c>
      <c r="M1692">
        <v>94.4</v>
      </c>
      <c r="N1692">
        <v>0</v>
      </c>
      <c r="O1692">
        <v>76.7</v>
      </c>
      <c r="P1692">
        <v>0.4</v>
      </c>
      <c r="U1692" t="s">
        <v>1578</v>
      </c>
      <c r="V1692">
        <f t="shared" si="261"/>
        <v>264628</v>
      </c>
      <c r="W1692" t="str">
        <f t="shared" si="262"/>
        <v>Hopewell Avenue Public School</v>
      </c>
      <c r="X1692" t="str">
        <f>VLOOKUP($C1692,$AJ$3:$AN$4906,3,FALSE)</f>
        <v>17 Hopewell Ave</v>
      </c>
      <c r="Y1692" t="str">
        <f>VLOOKUP($C1692,$AJ$3:$AN$4906,4,FALSE)</f>
        <v>Ottawa</v>
      </c>
      <c r="Z1692" t="str">
        <f>VLOOKUP($C1692,$AJ$3:$AN$4906,5,FALSE)</f>
        <v>K1S2Y7</v>
      </c>
      <c r="AA1692">
        <f t="shared" si="263"/>
        <v>86</v>
      </c>
      <c r="AB1692">
        <f t="shared" si="264"/>
        <v>0.3</v>
      </c>
      <c r="AC1692">
        <f t="shared" si="265"/>
        <v>82.9</v>
      </c>
      <c r="AD1692">
        <f t="shared" si="266"/>
        <v>0.2</v>
      </c>
      <c r="AE1692">
        <f t="shared" si="267"/>
        <v>94.4</v>
      </c>
      <c r="AF1692">
        <f t="shared" si="268"/>
        <v>0</v>
      </c>
      <c r="AG1692">
        <f t="shared" si="269"/>
        <v>76.7</v>
      </c>
      <c r="AH1692">
        <f t="shared" si="270"/>
        <v>0.4</v>
      </c>
      <c r="AJ1692" s="9">
        <v>361739</v>
      </c>
      <c r="AK1692" t="s">
        <v>8046</v>
      </c>
      <c r="AL1692" t="s">
        <v>8047</v>
      </c>
      <c r="AM1692" t="s">
        <v>7677</v>
      </c>
      <c r="AN1692" t="s">
        <v>8048</v>
      </c>
    </row>
    <row r="1693" spans="1:40" x14ac:dyDescent="0.3">
      <c r="A1693" t="s">
        <v>1578</v>
      </c>
      <c r="B1693" t="s">
        <v>1626</v>
      </c>
      <c r="C1693" s="10">
        <v>273333</v>
      </c>
      <c r="D1693">
        <v>63</v>
      </c>
      <c r="E1693">
        <v>10</v>
      </c>
      <c r="F1693">
        <v>169</v>
      </c>
      <c r="G1693">
        <v>142</v>
      </c>
      <c r="H1693">
        <v>0</v>
      </c>
      <c r="I1693">
        <v>76.599999999999994</v>
      </c>
      <c r="J1693">
        <v>0</v>
      </c>
      <c r="K1693">
        <v>70.400000000000006</v>
      </c>
      <c r="L1693">
        <v>-0.2</v>
      </c>
      <c r="M1693">
        <v>79.900000000000006</v>
      </c>
      <c r="N1693">
        <v>-1.1000000000000001</v>
      </c>
      <c r="O1693">
        <v>56.3</v>
      </c>
      <c r="P1693">
        <v>-0.4</v>
      </c>
      <c r="U1693" t="s">
        <v>1578</v>
      </c>
      <c r="V1693">
        <f t="shared" si="261"/>
        <v>273333</v>
      </c>
      <c r="W1693" t="str">
        <f t="shared" si="262"/>
        <v>Huntley Centennial Public School</v>
      </c>
      <c r="X1693" t="str">
        <f>VLOOKUP($C1693,$AJ$3:$AN$4906,3,FALSE)</f>
        <v>118 Langstaff Dr</v>
      </c>
      <c r="Y1693" t="str">
        <f>VLOOKUP($C1693,$AJ$3:$AN$4906,4,FALSE)</f>
        <v>Carp</v>
      </c>
      <c r="Z1693" t="str">
        <f>VLOOKUP($C1693,$AJ$3:$AN$4906,5,FALSE)</f>
        <v>K0A1L0</v>
      </c>
      <c r="AA1693">
        <f t="shared" si="263"/>
        <v>76.599999999999994</v>
      </c>
      <c r="AB1693">
        <f t="shared" si="264"/>
        <v>0</v>
      </c>
      <c r="AC1693">
        <f t="shared" si="265"/>
        <v>70.400000000000006</v>
      </c>
      <c r="AD1693">
        <f t="shared" si="266"/>
        <v>-0.2</v>
      </c>
      <c r="AE1693">
        <f t="shared" si="267"/>
        <v>79.900000000000006</v>
      </c>
      <c r="AF1693">
        <f t="shared" si="268"/>
        <v>-1.1000000000000001</v>
      </c>
      <c r="AG1693">
        <f t="shared" si="269"/>
        <v>56.3</v>
      </c>
      <c r="AH1693">
        <f t="shared" si="270"/>
        <v>-0.4</v>
      </c>
      <c r="AJ1693" s="9">
        <v>526983</v>
      </c>
      <c r="AK1693" t="s">
        <v>8049</v>
      </c>
      <c r="AL1693" t="s">
        <v>8050</v>
      </c>
      <c r="AM1693" t="s">
        <v>8051</v>
      </c>
      <c r="AN1693" t="s">
        <v>8052</v>
      </c>
    </row>
    <row r="1694" spans="1:40" x14ac:dyDescent="0.3">
      <c r="A1694" t="s">
        <v>1578</v>
      </c>
      <c r="B1694" t="s">
        <v>1627</v>
      </c>
      <c r="C1694" s="10">
        <v>287202</v>
      </c>
      <c r="D1694">
        <v>76</v>
      </c>
      <c r="E1694">
        <v>13</v>
      </c>
      <c r="F1694">
        <v>127</v>
      </c>
      <c r="G1694">
        <v>157</v>
      </c>
      <c r="H1694">
        <v>0</v>
      </c>
      <c r="I1694">
        <v>72.8</v>
      </c>
      <c r="J1694">
        <v>-0.3</v>
      </c>
      <c r="K1694">
        <v>74</v>
      </c>
      <c r="L1694">
        <v>0</v>
      </c>
      <c r="M1694">
        <v>89.8</v>
      </c>
      <c r="N1694">
        <v>-0.2</v>
      </c>
      <c r="O1694">
        <v>51</v>
      </c>
      <c r="P1694">
        <v>-1.3</v>
      </c>
      <c r="U1694" t="s">
        <v>1578</v>
      </c>
      <c r="V1694">
        <f t="shared" si="261"/>
        <v>287202</v>
      </c>
      <c r="W1694" t="str">
        <f t="shared" si="262"/>
        <v>Jack Donohue Public School</v>
      </c>
      <c r="X1694" t="str">
        <f>VLOOKUP($C1694,$AJ$3:$AN$4906,3,FALSE)</f>
        <v>101 Penrith St</v>
      </c>
      <c r="Y1694" t="str">
        <f>VLOOKUP($C1694,$AJ$3:$AN$4906,4,FALSE)</f>
        <v>Kanata</v>
      </c>
      <c r="Z1694" t="str">
        <f>VLOOKUP($C1694,$AJ$3:$AN$4906,5,FALSE)</f>
        <v>K2W1H4</v>
      </c>
      <c r="AA1694">
        <f t="shared" si="263"/>
        <v>72.8</v>
      </c>
      <c r="AB1694">
        <f t="shared" si="264"/>
        <v>-0.3</v>
      </c>
      <c r="AC1694">
        <f t="shared" si="265"/>
        <v>74</v>
      </c>
      <c r="AD1694">
        <f t="shared" si="266"/>
        <v>0</v>
      </c>
      <c r="AE1694">
        <f t="shared" si="267"/>
        <v>89.8</v>
      </c>
      <c r="AF1694">
        <f t="shared" si="268"/>
        <v>-0.2</v>
      </c>
      <c r="AG1694">
        <f t="shared" si="269"/>
        <v>51</v>
      </c>
      <c r="AH1694">
        <f t="shared" si="270"/>
        <v>-1.3</v>
      </c>
      <c r="AJ1694" s="9">
        <v>465860</v>
      </c>
      <c r="AK1694" t="s">
        <v>8053</v>
      </c>
      <c r="AL1694" t="s">
        <v>8054</v>
      </c>
      <c r="AM1694" t="s">
        <v>8055</v>
      </c>
      <c r="AN1694" t="s">
        <v>8056</v>
      </c>
    </row>
    <row r="1695" spans="1:40" x14ac:dyDescent="0.3">
      <c r="A1695" t="s">
        <v>1578</v>
      </c>
      <c r="B1695" t="s">
        <v>1628</v>
      </c>
      <c r="C1695" s="10">
        <v>286168</v>
      </c>
      <c r="D1695">
        <v>51</v>
      </c>
      <c r="E1695">
        <v>19</v>
      </c>
      <c r="F1695">
        <v>154</v>
      </c>
      <c r="G1695">
        <v>160</v>
      </c>
      <c r="H1695">
        <v>0</v>
      </c>
      <c r="I1695">
        <v>53.6</v>
      </c>
      <c r="J1695">
        <v>-1</v>
      </c>
      <c r="K1695">
        <v>49.4</v>
      </c>
      <c r="L1695">
        <v>-1</v>
      </c>
      <c r="M1695">
        <v>75.3</v>
      </c>
      <c r="N1695">
        <v>-0.6</v>
      </c>
      <c r="O1695">
        <v>40.6</v>
      </c>
      <c r="P1695">
        <v>-0.6</v>
      </c>
      <c r="U1695" t="s">
        <v>1578</v>
      </c>
      <c r="V1695">
        <f t="shared" si="261"/>
        <v>286168</v>
      </c>
      <c r="W1695" t="str">
        <f t="shared" si="262"/>
        <v>Jockvale Elementary School</v>
      </c>
      <c r="X1695" t="str">
        <f>VLOOKUP($C1695,$AJ$3:$AN$4906,3,FALSE)</f>
        <v>101 Malvern Dr</v>
      </c>
      <c r="Y1695" t="str">
        <f>VLOOKUP($C1695,$AJ$3:$AN$4906,4,FALSE)</f>
        <v>Nepean</v>
      </c>
      <c r="Z1695" t="str">
        <f>VLOOKUP($C1695,$AJ$3:$AN$4906,5,FALSE)</f>
        <v>K2J2S8</v>
      </c>
      <c r="AA1695">
        <f t="shared" si="263"/>
        <v>53.6</v>
      </c>
      <c r="AB1695">
        <f t="shared" si="264"/>
        <v>-1</v>
      </c>
      <c r="AC1695">
        <f t="shared" si="265"/>
        <v>49.4</v>
      </c>
      <c r="AD1695">
        <f t="shared" si="266"/>
        <v>-1</v>
      </c>
      <c r="AE1695">
        <f t="shared" si="267"/>
        <v>75.3</v>
      </c>
      <c r="AF1695">
        <f t="shared" si="268"/>
        <v>-0.6</v>
      </c>
      <c r="AG1695">
        <f t="shared" si="269"/>
        <v>40.6</v>
      </c>
      <c r="AH1695">
        <f t="shared" si="270"/>
        <v>-0.6</v>
      </c>
      <c r="AJ1695" s="9">
        <v>539570</v>
      </c>
      <c r="AK1695" t="s">
        <v>8057</v>
      </c>
      <c r="AL1695" t="s">
        <v>8058</v>
      </c>
      <c r="AM1695" t="s">
        <v>4188</v>
      </c>
      <c r="AN1695" t="s">
        <v>8059</v>
      </c>
    </row>
    <row r="1696" spans="1:40" x14ac:dyDescent="0.3">
      <c r="A1696" t="s">
        <v>1578</v>
      </c>
      <c r="B1696" t="s">
        <v>1629</v>
      </c>
      <c r="C1696" s="10">
        <v>285455</v>
      </c>
      <c r="D1696">
        <v>55</v>
      </c>
      <c r="E1696">
        <v>20</v>
      </c>
      <c r="F1696">
        <v>230</v>
      </c>
      <c r="G1696">
        <v>225</v>
      </c>
      <c r="H1696">
        <v>0</v>
      </c>
      <c r="I1696">
        <v>67.599999999999994</v>
      </c>
      <c r="J1696">
        <v>0.1</v>
      </c>
      <c r="K1696">
        <v>58.3</v>
      </c>
      <c r="L1696">
        <v>-0.1</v>
      </c>
      <c r="M1696">
        <v>81.099999999999994</v>
      </c>
      <c r="N1696">
        <v>-0.1</v>
      </c>
      <c r="O1696">
        <v>48</v>
      </c>
      <c r="P1696">
        <v>-0.2</v>
      </c>
      <c r="U1696" t="s">
        <v>1578</v>
      </c>
      <c r="V1696">
        <f t="shared" si="261"/>
        <v>285455</v>
      </c>
      <c r="W1696" t="str">
        <f t="shared" si="262"/>
        <v>John Young Elementary School</v>
      </c>
      <c r="X1696" t="str">
        <f>VLOOKUP($C1696,$AJ$3:$AN$4906,3,FALSE)</f>
        <v>5 Morton Dr</v>
      </c>
      <c r="Y1696" t="str">
        <f>VLOOKUP($C1696,$AJ$3:$AN$4906,4,FALSE)</f>
        <v>Kanata</v>
      </c>
      <c r="Z1696" t="str">
        <f>VLOOKUP($C1696,$AJ$3:$AN$4906,5,FALSE)</f>
        <v>K2L1W7</v>
      </c>
      <c r="AA1696">
        <f t="shared" si="263"/>
        <v>67.599999999999994</v>
      </c>
      <c r="AB1696">
        <f t="shared" si="264"/>
        <v>0.1</v>
      </c>
      <c r="AC1696">
        <f t="shared" si="265"/>
        <v>58.3</v>
      </c>
      <c r="AD1696">
        <f t="shared" si="266"/>
        <v>-0.1</v>
      </c>
      <c r="AE1696">
        <f t="shared" si="267"/>
        <v>81.099999999999994</v>
      </c>
      <c r="AF1696">
        <f t="shared" si="268"/>
        <v>-0.1</v>
      </c>
      <c r="AG1696">
        <f t="shared" si="269"/>
        <v>48</v>
      </c>
      <c r="AH1696">
        <f t="shared" si="270"/>
        <v>-0.2</v>
      </c>
      <c r="AJ1696" s="9">
        <v>548022</v>
      </c>
      <c r="AK1696" t="s">
        <v>8060</v>
      </c>
      <c r="AL1696" t="s">
        <v>8061</v>
      </c>
      <c r="AM1696" t="s">
        <v>7677</v>
      </c>
      <c r="AN1696" t="s">
        <v>8062</v>
      </c>
    </row>
    <row r="1697" spans="1:40" x14ac:dyDescent="0.3">
      <c r="A1697" t="s">
        <v>1578</v>
      </c>
      <c r="B1697" t="s">
        <v>1630</v>
      </c>
      <c r="C1697" s="10">
        <v>579722</v>
      </c>
      <c r="D1697">
        <v>79</v>
      </c>
      <c r="E1697">
        <v>13</v>
      </c>
      <c r="F1697">
        <v>198</v>
      </c>
      <c r="G1697">
        <v>130</v>
      </c>
      <c r="H1697">
        <v>0</v>
      </c>
      <c r="I1697">
        <v>77.5</v>
      </c>
      <c r="J1697">
        <v>0.1</v>
      </c>
      <c r="K1697">
        <v>82.8</v>
      </c>
      <c r="L1697">
        <v>0.8</v>
      </c>
      <c r="M1697">
        <v>97.7</v>
      </c>
      <c r="N1697">
        <v>0.7</v>
      </c>
      <c r="O1697">
        <v>79.2</v>
      </c>
      <c r="P1697">
        <v>1</v>
      </c>
      <c r="U1697" t="s">
        <v>1578</v>
      </c>
      <c r="V1697">
        <f t="shared" si="261"/>
        <v>579722</v>
      </c>
      <c r="W1697" t="str">
        <f t="shared" si="262"/>
        <v>Kanata Highlands Public School</v>
      </c>
      <c r="X1697" t="str">
        <f>VLOOKUP($C1697,$AJ$3:$AN$4906,3,FALSE)</f>
        <v>425 Terry Fox Dr</v>
      </c>
      <c r="Y1697" t="str">
        <f>VLOOKUP($C1697,$AJ$3:$AN$4906,4,FALSE)</f>
        <v>Kanata</v>
      </c>
      <c r="Z1697" t="str">
        <f>VLOOKUP($C1697,$AJ$3:$AN$4906,5,FALSE)</f>
        <v>K2T0N3</v>
      </c>
      <c r="AA1697">
        <f t="shared" si="263"/>
        <v>77.5</v>
      </c>
      <c r="AB1697">
        <f t="shared" si="264"/>
        <v>0.1</v>
      </c>
      <c r="AC1697">
        <f t="shared" si="265"/>
        <v>82.8</v>
      </c>
      <c r="AD1697">
        <f t="shared" si="266"/>
        <v>0.8</v>
      </c>
      <c r="AE1697">
        <f t="shared" si="267"/>
        <v>97.7</v>
      </c>
      <c r="AF1697">
        <f t="shared" si="268"/>
        <v>0.7</v>
      </c>
      <c r="AG1697">
        <f t="shared" si="269"/>
        <v>79.2</v>
      </c>
      <c r="AH1697">
        <f t="shared" si="270"/>
        <v>1</v>
      </c>
      <c r="AJ1697" s="9">
        <v>550817</v>
      </c>
      <c r="AK1697" t="s">
        <v>1063</v>
      </c>
      <c r="AL1697" t="s">
        <v>8063</v>
      </c>
      <c r="AM1697" t="s">
        <v>4188</v>
      </c>
      <c r="AN1697" t="s">
        <v>8064</v>
      </c>
    </row>
    <row r="1698" spans="1:40" x14ac:dyDescent="0.3">
      <c r="A1698" t="s">
        <v>1578</v>
      </c>
      <c r="B1698" t="s">
        <v>1631</v>
      </c>
      <c r="C1698" s="10">
        <v>287563</v>
      </c>
      <c r="D1698">
        <v>54</v>
      </c>
      <c r="E1698">
        <v>7</v>
      </c>
      <c r="F1698">
        <v>113</v>
      </c>
      <c r="G1698">
        <v>325</v>
      </c>
      <c r="H1698">
        <v>0</v>
      </c>
      <c r="I1698">
        <v>66.400000000000006</v>
      </c>
      <c r="J1698">
        <v>-0.6</v>
      </c>
      <c r="K1698">
        <v>54</v>
      </c>
      <c r="L1698">
        <v>-1.5</v>
      </c>
      <c r="M1698">
        <v>79.2</v>
      </c>
      <c r="N1698">
        <v>-1</v>
      </c>
      <c r="O1698">
        <v>41.2</v>
      </c>
      <c r="P1698">
        <v>-1.4</v>
      </c>
      <c r="U1698" t="s">
        <v>1578</v>
      </c>
      <c r="V1698">
        <f t="shared" si="261"/>
        <v>287563</v>
      </c>
      <c r="W1698" t="str">
        <f t="shared" si="262"/>
        <v>Kars on the Rideau Public School</v>
      </c>
      <c r="X1698" t="str">
        <f>VLOOKUP($C1698,$AJ$3:$AN$4906,3,FALSE)</f>
        <v>6680 Dorack Dr</v>
      </c>
      <c r="Y1698" t="str">
        <f>VLOOKUP($C1698,$AJ$3:$AN$4906,4,FALSE)</f>
        <v>Kars</v>
      </c>
      <c r="Z1698" t="str">
        <f>VLOOKUP($C1698,$AJ$3:$AN$4906,5,FALSE)</f>
        <v>K0A2E0</v>
      </c>
      <c r="AA1698">
        <f t="shared" si="263"/>
        <v>66.400000000000006</v>
      </c>
      <c r="AB1698">
        <f t="shared" si="264"/>
        <v>-0.6</v>
      </c>
      <c r="AC1698">
        <f t="shared" si="265"/>
        <v>54</v>
      </c>
      <c r="AD1698">
        <f t="shared" si="266"/>
        <v>-1.5</v>
      </c>
      <c r="AE1698">
        <f t="shared" si="267"/>
        <v>79.2</v>
      </c>
      <c r="AF1698">
        <f t="shared" si="268"/>
        <v>-1</v>
      </c>
      <c r="AG1698">
        <f t="shared" si="269"/>
        <v>41.2</v>
      </c>
      <c r="AH1698">
        <f t="shared" si="270"/>
        <v>-1.4</v>
      </c>
      <c r="AJ1698" s="9">
        <v>579155</v>
      </c>
      <c r="AK1698" t="s">
        <v>8065</v>
      </c>
      <c r="AL1698" t="s">
        <v>8066</v>
      </c>
      <c r="AM1698" t="s">
        <v>7649</v>
      </c>
      <c r="AN1698" t="s">
        <v>8067</v>
      </c>
    </row>
    <row r="1699" spans="1:40" x14ac:dyDescent="0.3">
      <c r="A1699" t="s">
        <v>1578</v>
      </c>
      <c r="B1699" t="s">
        <v>1632</v>
      </c>
      <c r="C1699" s="10">
        <v>287156</v>
      </c>
      <c r="D1699">
        <v>51</v>
      </c>
      <c r="E1699">
        <v>20</v>
      </c>
      <c r="G1699">
        <v>206</v>
      </c>
      <c r="H1699">
        <v>0</v>
      </c>
      <c r="M1699">
        <v>73.8</v>
      </c>
      <c r="N1699">
        <v>-1</v>
      </c>
      <c r="O1699">
        <v>42.2</v>
      </c>
      <c r="P1699">
        <v>-0.7</v>
      </c>
      <c r="U1699" t="s">
        <v>1578</v>
      </c>
      <c r="V1699">
        <f t="shared" si="261"/>
        <v>287156</v>
      </c>
      <c r="W1699" t="str">
        <f t="shared" si="262"/>
        <v>Katimavik Elementary School</v>
      </c>
      <c r="X1699" t="str">
        <f>VLOOKUP($C1699,$AJ$3:$AN$4906,3,FALSE)</f>
        <v>64 Chimo Dr</v>
      </c>
      <c r="Y1699" t="str">
        <f>VLOOKUP($C1699,$AJ$3:$AN$4906,4,FALSE)</f>
        <v>Kanata</v>
      </c>
      <c r="Z1699" t="str">
        <f>VLOOKUP($C1699,$AJ$3:$AN$4906,5,FALSE)</f>
        <v>K2L1Y9</v>
      </c>
      <c r="AA1699">
        <f t="shared" si="263"/>
        <v>0</v>
      </c>
      <c r="AB1699">
        <f t="shared" si="264"/>
        <v>0</v>
      </c>
      <c r="AC1699">
        <f t="shared" si="265"/>
        <v>0</v>
      </c>
      <c r="AD1699">
        <f t="shared" si="266"/>
        <v>0</v>
      </c>
      <c r="AE1699">
        <f t="shared" si="267"/>
        <v>73.8</v>
      </c>
      <c r="AF1699">
        <f t="shared" si="268"/>
        <v>-1</v>
      </c>
      <c r="AG1699">
        <f t="shared" si="269"/>
        <v>42.2</v>
      </c>
      <c r="AH1699">
        <f t="shared" si="270"/>
        <v>-0.7</v>
      </c>
      <c r="AJ1699" s="9">
        <v>918563</v>
      </c>
      <c r="AK1699" t="s">
        <v>8068</v>
      </c>
      <c r="AL1699" t="s">
        <v>8069</v>
      </c>
      <c r="AM1699" t="s">
        <v>4188</v>
      </c>
      <c r="AN1699" t="s">
        <v>8070</v>
      </c>
    </row>
    <row r="1700" spans="1:40" x14ac:dyDescent="0.3">
      <c r="A1700" t="s">
        <v>1578</v>
      </c>
      <c r="B1700" t="s">
        <v>1633</v>
      </c>
      <c r="C1700" s="10">
        <v>302759</v>
      </c>
      <c r="D1700">
        <v>67</v>
      </c>
      <c r="E1700">
        <v>12</v>
      </c>
      <c r="F1700">
        <v>215</v>
      </c>
      <c r="G1700">
        <v>302</v>
      </c>
      <c r="H1700">
        <v>0</v>
      </c>
      <c r="I1700">
        <v>85.6</v>
      </c>
      <c r="J1700">
        <v>0.8</v>
      </c>
      <c r="K1700">
        <v>80.5</v>
      </c>
      <c r="L1700">
        <v>0.8</v>
      </c>
      <c r="M1700">
        <v>93.2</v>
      </c>
      <c r="N1700">
        <v>0.4</v>
      </c>
      <c r="O1700">
        <v>72.5</v>
      </c>
      <c r="P1700">
        <v>0.8</v>
      </c>
      <c r="U1700" t="s">
        <v>1578</v>
      </c>
      <c r="V1700">
        <f t="shared" si="261"/>
        <v>302759</v>
      </c>
      <c r="W1700" t="str">
        <f t="shared" si="262"/>
        <v>Knoxdale Public School</v>
      </c>
      <c r="X1700" t="str">
        <f>VLOOKUP($C1700,$AJ$3:$AN$4906,3,FALSE)</f>
        <v>170 Greenbank Rd</v>
      </c>
      <c r="Y1700" t="str">
        <f>VLOOKUP($C1700,$AJ$3:$AN$4906,4,FALSE)</f>
        <v>Nepean</v>
      </c>
      <c r="Z1700" t="str">
        <f>VLOOKUP($C1700,$AJ$3:$AN$4906,5,FALSE)</f>
        <v>K2H5V2</v>
      </c>
      <c r="AA1700">
        <f t="shared" si="263"/>
        <v>85.6</v>
      </c>
      <c r="AB1700">
        <f t="shared" si="264"/>
        <v>0.8</v>
      </c>
      <c r="AC1700">
        <f t="shared" si="265"/>
        <v>80.5</v>
      </c>
      <c r="AD1700">
        <f t="shared" si="266"/>
        <v>0.8</v>
      </c>
      <c r="AE1700">
        <f t="shared" si="267"/>
        <v>93.2</v>
      </c>
      <c r="AF1700">
        <f t="shared" si="268"/>
        <v>0.4</v>
      </c>
      <c r="AG1700">
        <f t="shared" si="269"/>
        <v>72.5</v>
      </c>
      <c r="AH1700">
        <f t="shared" si="270"/>
        <v>0.8</v>
      </c>
      <c r="AJ1700" s="9">
        <v>578703</v>
      </c>
      <c r="AK1700" t="s">
        <v>8071</v>
      </c>
      <c r="AL1700" t="s">
        <v>8072</v>
      </c>
      <c r="AM1700" t="s">
        <v>4188</v>
      </c>
      <c r="AN1700" t="s">
        <v>8073</v>
      </c>
    </row>
    <row r="1701" spans="1:40" x14ac:dyDescent="0.3">
      <c r="A1701" t="s">
        <v>1578</v>
      </c>
      <c r="B1701" t="s">
        <v>1634</v>
      </c>
      <c r="C1701" s="10">
        <v>452440</v>
      </c>
      <c r="D1701">
        <v>59</v>
      </c>
      <c r="E1701">
        <v>28</v>
      </c>
      <c r="F1701">
        <v>47</v>
      </c>
      <c r="G1701">
        <v>48</v>
      </c>
      <c r="H1701">
        <v>0</v>
      </c>
      <c r="I1701">
        <v>48.9</v>
      </c>
      <c r="J1701">
        <v>-1.1000000000000001</v>
      </c>
      <c r="K1701">
        <v>40.4</v>
      </c>
      <c r="L1701">
        <v>-1.4</v>
      </c>
      <c r="M1701">
        <v>76</v>
      </c>
      <c r="N1701">
        <v>-0.2</v>
      </c>
      <c r="O1701">
        <v>18.8</v>
      </c>
      <c r="P1701">
        <v>-2.4</v>
      </c>
      <c r="U1701" t="s">
        <v>1578</v>
      </c>
      <c r="V1701">
        <f t="shared" si="261"/>
        <v>452440</v>
      </c>
      <c r="W1701" t="str">
        <f t="shared" si="262"/>
        <v>Lady Evelyn Alternative School</v>
      </c>
      <c r="X1701" t="str">
        <f>VLOOKUP($C1701,$AJ$3:$AN$4906,3,FALSE)</f>
        <v>63 Evelyn Ave</v>
      </c>
      <c r="Y1701" t="str">
        <f>VLOOKUP($C1701,$AJ$3:$AN$4906,4,FALSE)</f>
        <v>Ottawa</v>
      </c>
      <c r="Z1701" t="str">
        <f>VLOOKUP($C1701,$AJ$3:$AN$4906,5,FALSE)</f>
        <v>K1S0C6</v>
      </c>
      <c r="AA1701">
        <f t="shared" si="263"/>
        <v>48.9</v>
      </c>
      <c r="AB1701">
        <f t="shared" si="264"/>
        <v>-1.1000000000000001</v>
      </c>
      <c r="AC1701">
        <f t="shared" si="265"/>
        <v>40.4</v>
      </c>
      <c r="AD1701">
        <f t="shared" si="266"/>
        <v>-1.4</v>
      </c>
      <c r="AE1701">
        <f t="shared" si="267"/>
        <v>76</v>
      </c>
      <c r="AF1701">
        <f t="shared" si="268"/>
        <v>-0.2</v>
      </c>
      <c r="AG1701">
        <f t="shared" si="269"/>
        <v>18.8</v>
      </c>
      <c r="AH1701">
        <f t="shared" si="270"/>
        <v>-2.4</v>
      </c>
      <c r="AJ1701" s="9">
        <v>579610</v>
      </c>
      <c r="AK1701" t="s">
        <v>8074</v>
      </c>
      <c r="AL1701" t="s">
        <v>8075</v>
      </c>
      <c r="AM1701" t="s">
        <v>4188</v>
      </c>
      <c r="AN1701" t="s">
        <v>8076</v>
      </c>
    </row>
    <row r="1702" spans="1:40" x14ac:dyDescent="0.3">
      <c r="A1702" t="s">
        <v>1578</v>
      </c>
      <c r="B1702" t="s">
        <v>417</v>
      </c>
      <c r="C1702" s="10">
        <v>305057</v>
      </c>
      <c r="D1702">
        <v>61</v>
      </c>
      <c r="E1702">
        <v>19</v>
      </c>
      <c r="F1702">
        <v>98</v>
      </c>
      <c r="G1702">
        <v>79</v>
      </c>
      <c r="H1702">
        <v>0</v>
      </c>
      <c r="I1702">
        <v>77.599999999999994</v>
      </c>
      <c r="J1702">
        <v>0.5</v>
      </c>
      <c r="K1702">
        <v>79.599999999999994</v>
      </c>
      <c r="L1702">
        <v>1.1000000000000001</v>
      </c>
      <c r="M1702">
        <v>90.5</v>
      </c>
      <c r="N1702">
        <v>0.5</v>
      </c>
      <c r="O1702">
        <v>57</v>
      </c>
      <c r="P1702">
        <v>0.1</v>
      </c>
      <c r="U1702" t="s">
        <v>1578</v>
      </c>
      <c r="V1702">
        <f t="shared" si="261"/>
        <v>305057</v>
      </c>
      <c r="W1702" t="str">
        <f t="shared" si="262"/>
        <v>Lakeview Public School</v>
      </c>
      <c r="X1702" t="str">
        <f>VLOOKUP($C1702,$AJ$3:$AN$4906,3,FALSE)</f>
        <v>35 Corkstown Rd</v>
      </c>
      <c r="Y1702" t="str">
        <f>VLOOKUP($C1702,$AJ$3:$AN$4906,4,FALSE)</f>
        <v>Nepean</v>
      </c>
      <c r="Z1702" t="str">
        <f>VLOOKUP($C1702,$AJ$3:$AN$4906,5,FALSE)</f>
        <v>K2H7V4</v>
      </c>
      <c r="AA1702">
        <f t="shared" si="263"/>
        <v>77.599999999999994</v>
      </c>
      <c r="AB1702">
        <f t="shared" si="264"/>
        <v>0.5</v>
      </c>
      <c r="AC1702">
        <f t="shared" si="265"/>
        <v>79.599999999999994</v>
      </c>
      <c r="AD1702">
        <f t="shared" si="266"/>
        <v>1.1000000000000001</v>
      </c>
      <c r="AE1702">
        <f t="shared" si="267"/>
        <v>90.5</v>
      </c>
      <c r="AF1702">
        <f t="shared" si="268"/>
        <v>0.5</v>
      </c>
      <c r="AG1702">
        <f t="shared" si="269"/>
        <v>57</v>
      </c>
      <c r="AH1702">
        <f t="shared" si="270"/>
        <v>0.1</v>
      </c>
      <c r="AJ1702" s="9">
        <v>950653</v>
      </c>
      <c r="AK1702" t="s">
        <v>8077</v>
      </c>
      <c r="AL1702" t="s">
        <v>8078</v>
      </c>
      <c r="AM1702" t="s">
        <v>7784</v>
      </c>
      <c r="AN1702" t="s">
        <v>8079</v>
      </c>
    </row>
    <row r="1703" spans="1:40" x14ac:dyDescent="0.3">
      <c r="A1703" t="s">
        <v>1578</v>
      </c>
      <c r="B1703" t="s">
        <v>1635</v>
      </c>
      <c r="C1703" s="10">
        <v>37699</v>
      </c>
      <c r="D1703">
        <v>50</v>
      </c>
      <c r="E1703">
        <v>25</v>
      </c>
      <c r="F1703">
        <v>133</v>
      </c>
      <c r="H1703">
        <v>0</v>
      </c>
      <c r="I1703">
        <v>69.900000000000006</v>
      </c>
      <c r="J1703">
        <v>0.6</v>
      </c>
      <c r="K1703">
        <v>64.7</v>
      </c>
      <c r="L1703">
        <v>0.8</v>
      </c>
      <c r="U1703" t="s">
        <v>1578</v>
      </c>
      <c r="V1703">
        <f t="shared" si="261"/>
        <v>37699</v>
      </c>
      <c r="W1703" t="str">
        <f t="shared" si="262"/>
        <v>Le Phare Elementary School</v>
      </c>
      <c r="X1703" t="str">
        <f>VLOOKUP($C1703,$AJ$3:$AN$4906,3,FALSE)</f>
        <v>1965 Naskapi Dr</v>
      </c>
      <c r="Y1703" t="str">
        <f>VLOOKUP($C1703,$AJ$3:$AN$4906,4,FALSE)</f>
        <v>Gloucester</v>
      </c>
      <c r="Z1703" t="str">
        <f>VLOOKUP($C1703,$AJ$3:$AN$4906,5,FALSE)</f>
        <v>K1J8M9</v>
      </c>
      <c r="AA1703">
        <f t="shared" si="263"/>
        <v>69.900000000000006</v>
      </c>
      <c r="AB1703">
        <f t="shared" si="264"/>
        <v>0.6</v>
      </c>
      <c r="AC1703">
        <f t="shared" si="265"/>
        <v>64.7</v>
      </c>
      <c r="AD1703">
        <f t="shared" si="266"/>
        <v>0.8</v>
      </c>
      <c r="AE1703">
        <f t="shared" si="267"/>
        <v>0</v>
      </c>
      <c r="AF1703">
        <f t="shared" si="268"/>
        <v>0</v>
      </c>
      <c r="AG1703">
        <f t="shared" si="269"/>
        <v>0</v>
      </c>
      <c r="AH1703">
        <f t="shared" si="270"/>
        <v>0</v>
      </c>
      <c r="AJ1703" s="9">
        <v>951820</v>
      </c>
      <c r="AK1703" t="s">
        <v>8080</v>
      </c>
      <c r="AL1703" t="s">
        <v>8081</v>
      </c>
      <c r="AM1703" t="s">
        <v>4188</v>
      </c>
      <c r="AN1703" t="s">
        <v>8082</v>
      </c>
    </row>
    <row r="1704" spans="1:40" x14ac:dyDescent="0.3">
      <c r="A1704" t="s">
        <v>1578</v>
      </c>
      <c r="B1704" t="s">
        <v>1636</v>
      </c>
      <c r="C1704" s="10">
        <v>332356</v>
      </c>
      <c r="D1704">
        <v>51</v>
      </c>
      <c r="E1704">
        <v>28</v>
      </c>
      <c r="F1704">
        <v>223</v>
      </c>
      <c r="G1704">
        <v>174</v>
      </c>
      <c r="H1704">
        <v>0</v>
      </c>
      <c r="I1704">
        <v>61.2</v>
      </c>
      <c r="J1704">
        <v>0.1</v>
      </c>
      <c r="K1704">
        <v>58.7</v>
      </c>
      <c r="L1704">
        <v>0.4</v>
      </c>
      <c r="M1704">
        <v>80.2</v>
      </c>
      <c r="N1704">
        <v>0.5</v>
      </c>
      <c r="O1704">
        <v>33.299999999999997</v>
      </c>
      <c r="P1704">
        <v>-1</v>
      </c>
      <c r="U1704" t="s">
        <v>1578</v>
      </c>
      <c r="V1704">
        <f t="shared" si="261"/>
        <v>332356</v>
      </c>
      <c r="W1704" t="str">
        <f t="shared" si="262"/>
        <v>Manor Park Public School</v>
      </c>
      <c r="X1704" t="str">
        <f>VLOOKUP($C1704,$AJ$3:$AN$4906,3,FALSE)</f>
        <v>100 Braemar St</v>
      </c>
      <c r="Y1704" t="str">
        <f>VLOOKUP($C1704,$AJ$3:$AN$4906,4,FALSE)</f>
        <v>Ottawa</v>
      </c>
      <c r="Z1704" t="str">
        <f>VLOOKUP($C1704,$AJ$3:$AN$4906,5,FALSE)</f>
        <v>K1K3C9</v>
      </c>
      <c r="AA1704">
        <f t="shared" si="263"/>
        <v>61.2</v>
      </c>
      <c r="AB1704">
        <f t="shared" si="264"/>
        <v>0.1</v>
      </c>
      <c r="AC1704">
        <f t="shared" si="265"/>
        <v>58.7</v>
      </c>
      <c r="AD1704">
        <f t="shared" si="266"/>
        <v>0.4</v>
      </c>
      <c r="AE1704">
        <f t="shared" si="267"/>
        <v>80.2</v>
      </c>
      <c r="AF1704">
        <f t="shared" si="268"/>
        <v>0.5</v>
      </c>
      <c r="AG1704">
        <f t="shared" si="269"/>
        <v>33.299999999999997</v>
      </c>
      <c r="AH1704">
        <f t="shared" si="270"/>
        <v>-1</v>
      </c>
      <c r="AJ1704" s="9">
        <v>952478</v>
      </c>
      <c r="AK1704" t="s">
        <v>8083</v>
      </c>
      <c r="AL1704" t="s">
        <v>8084</v>
      </c>
      <c r="AM1704" t="s">
        <v>4188</v>
      </c>
      <c r="AN1704" t="s">
        <v>8085</v>
      </c>
    </row>
    <row r="1705" spans="1:40" x14ac:dyDescent="0.3">
      <c r="A1705" t="s">
        <v>1578</v>
      </c>
      <c r="B1705" t="s">
        <v>1637</v>
      </c>
      <c r="C1705" s="10">
        <v>332488</v>
      </c>
      <c r="D1705">
        <v>31</v>
      </c>
      <c r="E1705">
        <v>25</v>
      </c>
      <c r="F1705">
        <v>121</v>
      </c>
      <c r="G1705">
        <v>141</v>
      </c>
      <c r="H1705">
        <v>0</v>
      </c>
      <c r="I1705">
        <v>43.4</v>
      </c>
      <c r="J1705">
        <v>-0.6</v>
      </c>
      <c r="K1705">
        <v>47.9</v>
      </c>
      <c r="L1705">
        <v>0.6</v>
      </c>
      <c r="M1705">
        <v>63.5</v>
      </c>
      <c r="N1705">
        <v>-0.9</v>
      </c>
      <c r="O1705">
        <v>28.4</v>
      </c>
      <c r="P1705">
        <v>-0.7</v>
      </c>
      <c r="U1705" t="s">
        <v>1578</v>
      </c>
      <c r="V1705">
        <f t="shared" si="261"/>
        <v>332488</v>
      </c>
      <c r="W1705" t="str">
        <f t="shared" si="262"/>
        <v>Manordale Public School</v>
      </c>
      <c r="X1705" t="str">
        <f>VLOOKUP($C1705,$AJ$3:$AN$4906,3,FALSE)</f>
        <v>16 Carola St</v>
      </c>
      <c r="Y1705" t="str">
        <f>VLOOKUP($C1705,$AJ$3:$AN$4906,4,FALSE)</f>
        <v>Nepean</v>
      </c>
      <c r="Z1705" t="str">
        <f>VLOOKUP($C1705,$AJ$3:$AN$4906,5,FALSE)</f>
        <v>K2G0Y1</v>
      </c>
      <c r="AA1705">
        <f t="shared" si="263"/>
        <v>43.4</v>
      </c>
      <c r="AB1705">
        <f t="shared" si="264"/>
        <v>-0.6</v>
      </c>
      <c r="AC1705">
        <f t="shared" si="265"/>
        <v>47.9</v>
      </c>
      <c r="AD1705">
        <f t="shared" si="266"/>
        <v>0.6</v>
      </c>
      <c r="AE1705">
        <f t="shared" si="267"/>
        <v>63.5</v>
      </c>
      <c r="AF1705">
        <f t="shared" si="268"/>
        <v>-0.9</v>
      </c>
      <c r="AG1705">
        <f t="shared" si="269"/>
        <v>28.4</v>
      </c>
      <c r="AH1705">
        <f t="shared" si="270"/>
        <v>-0.7</v>
      </c>
      <c r="AJ1705" s="9">
        <v>602957</v>
      </c>
      <c r="AK1705" t="s">
        <v>1068</v>
      </c>
      <c r="AL1705" t="s">
        <v>8086</v>
      </c>
      <c r="AM1705" t="s">
        <v>4188</v>
      </c>
      <c r="AN1705" t="s">
        <v>8087</v>
      </c>
    </row>
    <row r="1706" spans="1:40" x14ac:dyDescent="0.3">
      <c r="A1706" t="s">
        <v>1578</v>
      </c>
      <c r="B1706" t="s">
        <v>1638</v>
      </c>
      <c r="C1706" s="10">
        <v>332615</v>
      </c>
      <c r="D1706">
        <v>77</v>
      </c>
      <c r="E1706">
        <v>8</v>
      </c>
      <c r="F1706">
        <v>105</v>
      </c>
      <c r="H1706">
        <v>0</v>
      </c>
      <c r="I1706">
        <v>71</v>
      </c>
      <c r="J1706">
        <v>-0.7</v>
      </c>
      <c r="K1706">
        <v>61.9</v>
      </c>
      <c r="L1706">
        <v>-1.4</v>
      </c>
      <c r="U1706" t="s">
        <v>1578</v>
      </c>
      <c r="V1706">
        <f t="shared" si="261"/>
        <v>332615</v>
      </c>
      <c r="W1706" t="str">
        <f t="shared" si="262"/>
        <v>Manotick Public School</v>
      </c>
      <c r="X1706" t="str">
        <f>VLOOKUP($C1706,$AJ$3:$AN$4906,3,FALSE)</f>
        <v>1075 Bridge St</v>
      </c>
      <c r="Y1706" t="str">
        <f>VLOOKUP($C1706,$AJ$3:$AN$4906,4,FALSE)</f>
        <v>Manotick</v>
      </c>
      <c r="Z1706" t="str">
        <f>VLOOKUP($C1706,$AJ$3:$AN$4906,5,FALSE)</f>
        <v>K4M1H3</v>
      </c>
      <c r="AA1706">
        <f t="shared" si="263"/>
        <v>71</v>
      </c>
      <c r="AB1706">
        <f t="shared" si="264"/>
        <v>-0.7</v>
      </c>
      <c r="AC1706">
        <f t="shared" si="265"/>
        <v>61.9</v>
      </c>
      <c r="AD1706">
        <f t="shared" si="266"/>
        <v>-1.4</v>
      </c>
      <c r="AE1706">
        <f t="shared" si="267"/>
        <v>0</v>
      </c>
      <c r="AF1706">
        <f t="shared" si="268"/>
        <v>0</v>
      </c>
      <c r="AG1706">
        <f t="shared" si="269"/>
        <v>0</v>
      </c>
      <c r="AH1706">
        <f t="shared" si="270"/>
        <v>0</v>
      </c>
      <c r="AJ1706" s="9">
        <v>603538</v>
      </c>
      <c r="AK1706" t="s">
        <v>8088</v>
      </c>
      <c r="AL1706" t="s">
        <v>8089</v>
      </c>
      <c r="AM1706" t="s">
        <v>4188</v>
      </c>
      <c r="AN1706" t="s">
        <v>8090</v>
      </c>
    </row>
    <row r="1707" spans="1:40" x14ac:dyDescent="0.3">
      <c r="A1707" t="s">
        <v>1578</v>
      </c>
      <c r="B1707" t="s">
        <v>1639</v>
      </c>
      <c r="C1707" s="10">
        <v>129690</v>
      </c>
      <c r="D1707">
        <v>60</v>
      </c>
      <c r="E1707">
        <v>17</v>
      </c>
      <c r="F1707">
        <v>153</v>
      </c>
      <c r="G1707">
        <v>184</v>
      </c>
      <c r="H1707">
        <v>0</v>
      </c>
      <c r="I1707">
        <v>69.900000000000006</v>
      </c>
      <c r="J1707">
        <v>-0.2</v>
      </c>
      <c r="K1707">
        <v>61.4</v>
      </c>
      <c r="L1707">
        <v>-0.5</v>
      </c>
      <c r="M1707">
        <v>84.2</v>
      </c>
      <c r="N1707">
        <v>-0.3</v>
      </c>
      <c r="O1707">
        <v>57.1</v>
      </c>
      <c r="P1707">
        <v>0</v>
      </c>
      <c r="U1707" t="s">
        <v>1578</v>
      </c>
      <c r="V1707">
        <f t="shared" si="261"/>
        <v>129690</v>
      </c>
      <c r="W1707" t="str">
        <f t="shared" si="262"/>
        <v>Maple Ridge Elementary School</v>
      </c>
      <c r="X1707" t="str">
        <f>VLOOKUP($C1707,$AJ$3:$AN$4906,3,FALSE)</f>
        <v>1000 Valin St</v>
      </c>
      <c r="Y1707" t="str">
        <f>VLOOKUP($C1707,$AJ$3:$AN$4906,4,FALSE)</f>
        <v>Orleans</v>
      </c>
      <c r="Z1707" t="str">
        <f>VLOOKUP($C1707,$AJ$3:$AN$4906,5,FALSE)</f>
        <v>K4A4B5</v>
      </c>
      <c r="AA1707">
        <f t="shared" si="263"/>
        <v>69.900000000000006</v>
      </c>
      <c r="AB1707">
        <f t="shared" si="264"/>
        <v>-0.2</v>
      </c>
      <c r="AC1707">
        <f t="shared" si="265"/>
        <v>61.4</v>
      </c>
      <c r="AD1707">
        <f t="shared" si="266"/>
        <v>-0.5</v>
      </c>
      <c r="AE1707">
        <f t="shared" si="267"/>
        <v>84.2</v>
      </c>
      <c r="AF1707">
        <f t="shared" si="268"/>
        <v>-0.3</v>
      </c>
      <c r="AG1707">
        <f t="shared" si="269"/>
        <v>57.1</v>
      </c>
      <c r="AH1707">
        <f t="shared" si="270"/>
        <v>0</v>
      </c>
      <c r="AJ1707" s="9">
        <v>615498</v>
      </c>
      <c r="AK1707" t="s">
        <v>8091</v>
      </c>
      <c r="AL1707" t="s">
        <v>8092</v>
      </c>
      <c r="AM1707" t="s">
        <v>7677</v>
      </c>
      <c r="AN1707" t="s">
        <v>8093</v>
      </c>
    </row>
    <row r="1708" spans="1:40" x14ac:dyDescent="0.3">
      <c r="A1708" t="s">
        <v>1578</v>
      </c>
      <c r="B1708" t="s">
        <v>1640</v>
      </c>
      <c r="C1708" s="10">
        <v>345903</v>
      </c>
      <c r="D1708">
        <v>63</v>
      </c>
      <c r="E1708">
        <v>12</v>
      </c>
      <c r="F1708">
        <v>201</v>
      </c>
      <c r="G1708">
        <v>244</v>
      </c>
      <c r="H1708">
        <v>0</v>
      </c>
      <c r="I1708">
        <v>57.2</v>
      </c>
      <c r="J1708">
        <v>-1.2</v>
      </c>
      <c r="K1708">
        <v>57.7</v>
      </c>
      <c r="L1708">
        <v>-1</v>
      </c>
      <c r="M1708">
        <v>81.599999999999994</v>
      </c>
      <c r="N1708">
        <v>-0.7</v>
      </c>
      <c r="O1708">
        <v>56.1</v>
      </c>
      <c r="P1708">
        <v>-0.2</v>
      </c>
      <c r="U1708" t="s">
        <v>1578</v>
      </c>
      <c r="V1708">
        <f t="shared" si="261"/>
        <v>345903</v>
      </c>
      <c r="W1708" t="str">
        <f t="shared" si="262"/>
        <v>Mary Honeywell Elementary School</v>
      </c>
      <c r="X1708" t="str">
        <f>VLOOKUP($C1708,$AJ$3:$AN$4906,3,FALSE)</f>
        <v>54 Kennevale Dr</v>
      </c>
      <c r="Y1708" t="str">
        <f>VLOOKUP($C1708,$AJ$3:$AN$4906,4,FALSE)</f>
        <v>Nepean</v>
      </c>
      <c r="Z1708" t="str">
        <f>VLOOKUP($C1708,$AJ$3:$AN$4906,5,FALSE)</f>
        <v>K2J3B2</v>
      </c>
      <c r="AA1708">
        <f t="shared" si="263"/>
        <v>57.2</v>
      </c>
      <c r="AB1708">
        <f t="shared" si="264"/>
        <v>-1.2</v>
      </c>
      <c r="AC1708">
        <f t="shared" si="265"/>
        <v>57.7</v>
      </c>
      <c r="AD1708">
        <f t="shared" si="266"/>
        <v>-1</v>
      </c>
      <c r="AE1708">
        <f t="shared" si="267"/>
        <v>81.599999999999994</v>
      </c>
      <c r="AF1708">
        <f t="shared" si="268"/>
        <v>-0.7</v>
      </c>
      <c r="AG1708">
        <f t="shared" si="269"/>
        <v>56.1</v>
      </c>
      <c r="AH1708">
        <f t="shared" si="270"/>
        <v>-0.2</v>
      </c>
      <c r="AJ1708" s="9">
        <v>624721</v>
      </c>
      <c r="AK1708" t="s">
        <v>8094</v>
      </c>
      <c r="AL1708" t="s">
        <v>8095</v>
      </c>
      <c r="AM1708" t="s">
        <v>7709</v>
      </c>
      <c r="AN1708" t="s">
        <v>8096</v>
      </c>
    </row>
    <row r="1709" spans="1:40" x14ac:dyDescent="0.3">
      <c r="A1709" t="s">
        <v>1578</v>
      </c>
      <c r="B1709" t="s">
        <v>1641</v>
      </c>
      <c r="C1709" s="10">
        <v>356409</v>
      </c>
      <c r="D1709">
        <v>49</v>
      </c>
      <c r="E1709">
        <v>15</v>
      </c>
      <c r="F1709">
        <v>172</v>
      </c>
      <c r="G1709">
        <v>179</v>
      </c>
      <c r="H1709">
        <v>0</v>
      </c>
      <c r="I1709">
        <v>39.799999999999997</v>
      </c>
      <c r="J1709">
        <v>-2</v>
      </c>
      <c r="K1709">
        <v>37.200000000000003</v>
      </c>
      <c r="L1709">
        <v>-2</v>
      </c>
      <c r="M1709">
        <v>66.5</v>
      </c>
      <c r="N1709">
        <v>-1.6</v>
      </c>
      <c r="O1709">
        <v>36.9</v>
      </c>
      <c r="P1709">
        <v>-1</v>
      </c>
      <c r="U1709" t="s">
        <v>1578</v>
      </c>
      <c r="V1709">
        <f t="shared" si="261"/>
        <v>356409</v>
      </c>
      <c r="W1709" t="str">
        <f t="shared" si="262"/>
        <v>Meadowlands Public School</v>
      </c>
      <c r="X1709" t="str">
        <f>VLOOKUP($C1709,$AJ$3:$AN$4906,3,FALSE)</f>
        <v>10 Fieldrow St</v>
      </c>
      <c r="Y1709" t="str">
        <f>VLOOKUP($C1709,$AJ$3:$AN$4906,4,FALSE)</f>
        <v>Nepean</v>
      </c>
      <c r="Z1709" t="str">
        <f>VLOOKUP($C1709,$AJ$3:$AN$4906,5,FALSE)</f>
        <v>K2G2Y7</v>
      </c>
      <c r="AA1709">
        <f t="shared" si="263"/>
        <v>39.799999999999997</v>
      </c>
      <c r="AB1709">
        <f t="shared" si="264"/>
        <v>-2</v>
      </c>
      <c r="AC1709">
        <f t="shared" si="265"/>
        <v>37.200000000000003</v>
      </c>
      <c r="AD1709">
        <f t="shared" si="266"/>
        <v>-2</v>
      </c>
      <c r="AE1709">
        <f t="shared" si="267"/>
        <v>66.5</v>
      </c>
      <c r="AF1709">
        <f t="shared" si="268"/>
        <v>-1.6</v>
      </c>
      <c r="AG1709">
        <f t="shared" si="269"/>
        <v>36.9</v>
      </c>
      <c r="AH1709">
        <f t="shared" si="270"/>
        <v>-1</v>
      </c>
      <c r="AJ1709" s="9">
        <v>8795</v>
      </c>
      <c r="AK1709" t="s">
        <v>8097</v>
      </c>
      <c r="AL1709" t="s">
        <v>8098</v>
      </c>
      <c r="AM1709" t="s">
        <v>4188</v>
      </c>
      <c r="AN1709" t="s">
        <v>7681</v>
      </c>
    </row>
    <row r="1710" spans="1:40" x14ac:dyDescent="0.3">
      <c r="A1710" t="s">
        <v>1578</v>
      </c>
      <c r="B1710" t="s">
        <v>1642</v>
      </c>
      <c r="C1710" s="10">
        <v>423874</v>
      </c>
      <c r="D1710">
        <v>44</v>
      </c>
      <c r="E1710">
        <v>10</v>
      </c>
      <c r="F1710">
        <v>58</v>
      </c>
      <c r="G1710">
        <v>65</v>
      </c>
      <c r="H1710">
        <v>0</v>
      </c>
      <c r="I1710">
        <v>47.4</v>
      </c>
      <c r="J1710">
        <v>-1.7</v>
      </c>
      <c r="K1710">
        <v>37.9</v>
      </c>
      <c r="L1710">
        <v>-2.2999999999999998</v>
      </c>
      <c r="M1710">
        <v>57.7</v>
      </c>
      <c r="N1710">
        <v>-3</v>
      </c>
      <c r="O1710">
        <v>23.1</v>
      </c>
      <c r="P1710">
        <v>-2.2999999999999998</v>
      </c>
      <c r="U1710" t="s">
        <v>1578</v>
      </c>
      <c r="V1710">
        <f t="shared" si="261"/>
        <v>423874</v>
      </c>
      <c r="W1710" t="str">
        <f t="shared" si="262"/>
        <v>Metcalfe Public School</v>
      </c>
      <c r="X1710" t="str">
        <f>VLOOKUP($C1710,$AJ$3:$AN$4906,3,FALSE)</f>
        <v>2701 8th Line Rd</v>
      </c>
      <c r="Y1710" t="str">
        <f>VLOOKUP($C1710,$AJ$3:$AN$4906,4,FALSE)</f>
        <v>Metcalfe</v>
      </c>
      <c r="Z1710" t="str">
        <f>VLOOKUP($C1710,$AJ$3:$AN$4906,5,FALSE)</f>
        <v>K0A2P0</v>
      </c>
      <c r="AA1710">
        <f t="shared" si="263"/>
        <v>47.4</v>
      </c>
      <c r="AB1710">
        <f t="shared" si="264"/>
        <v>-1.7</v>
      </c>
      <c r="AC1710">
        <f t="shared" si="265"/>
        <v>37.9</v>
      </c>
      <c r="AD1710">
        <f t="shared" si="266"/>
        <v>-2.2999999999999998</v>
      </c>
      <c r="AE1710">
        <f t="shared" si="267"/>
        <v>57.7</v>
      </c>
      <c r="AF1710">
        <f t="shared" si="268"/>
        <v>-3</v>
      </c>
      <c r="AG1710">
        <f t="shared" si="269"/>
        <v>23.1</v>
      </c>
      <c r="AH1710">
        <f t="shared" si="270"/>
        <v>-2.2999999999999998</v>
      </c>
      <c r="AJ1710" s="9">
        <v>26743</v>
      </c>
      <c r="AK1710" t="s">
        <v>8099</v>
      </c>
      <c r="AL1710" t="s">
        <v>8100</v>
      </c>
      <c r="AM1710" t="s">
        <v>8101</v>
      </c>
      <c r="AN1710" t="s">
        <v>8102</v>
      </c>
    </row>
    <row r="1711" spans="1:40" x14ac:dyDescent="0.3">
      <c r="A1711" t="s">
        <v>1578</v>
      </c>
      <c r="B1711" t="s">
        <v>1643</v>
      </c>
      <c r="C1711" s="10">
        <v>382272</v>
      </c>
      <c r="D1711">
        <v>84</v>
      </c>
      <c r="E1711">
        <v>13</v>
      </c>
      <c r="F1711">
        <v>169</v>
      </c>
      <c r="G1711">
        <v>161</v>
      </c>
      <c r="H1711">
        <v>0</v>
      </c>
      <c r="I1711">
        <v>84.3</v>
      </c>
      <c r="J1711">
        <v>0.4</v>
      </c>
      <c r="K1711">
        <v>77.5</v>
      </c>
      <c r="L1711">
        <v>0.1</v>
      </c>
      <c r="M1711">
        <v>92.9</v>
      </c>
      <c r="N1711">
        <v>0</v>
      </c>
      <c r="O1711">
        <v>70.8</v>
      </c>
      <c r="P1711">
        <v>0.3</v>
      </c>
      <c r="U1711" t="s">
        <v>1578</v>
      </c>
      <c r="V1711">
        <f t="shared" si="261"/>
        <v>382272</v>
      </c>
      <c r="W1711" t="str">
        <f t="shared" si="262"/>
        <v>Mutchmor Public School</v>
      </c>
      <c r="X1711" t="str">
        <f>VLOOKUP($C1711,$AJ$3:$AN$4906,3,FALSE)</f>
        <v>185 Fifth Ave</v>
      </c>
      <c r="Y1711" t="str">
        <f>VLOOKUP($C1711,$AJ$3:$AN$4906,4,FALSE)</f>
        <v>Ottawa</v>
      </c>
      <c r="Z1711" t="str">
        <f>VLOOKUP($C1711,$AJ$3:$AN$4906,5,FALSE)</f>
        <v>K1S2N1</v>
      </c>
      <c r="AA1711">
        <f t="shared" si="263"/>
        <v>84.3</v>
      </c>
      <c r="AB1711">
        <f t="shared" si="264"/>
        <v>0.4</v>
      </c>
      <c r="AC1711">
        <f t="shared" si="265"/>
        <v>77.5</v>
      </c>
      <c r="AD1711">
        <f t="shared" si="266"/>
        <v>0.1</v>
      </c>
      <c r="AE1711">
        <f t="shared" si="267"/>
        <v>92.9</v>
      </c>
      <c r="AF1711">
        <f t="shared" si="268"/>
        <v>0</v>
      </c>
      <c r="AG1711">
        <f t="shared" si="269"/>
        <v>70.8</v>
      </c>
      <c r="AH1711">
        <f t="shared" si="270"/>
        <v>0.3</v>
      </c>
      <c r="AJ1711" s="9">
        <v>512796</v>
      </c>
      <c r="AK1711" t="s">
        <v>8103</v>
      </c>
      <c r="AL1711" t="s">
        <v>8104</v>
      </c>
      <c r="AM1711" t="s">
        <v>3440</v>
      </c>
      <c r="AN1711" t="s">
        <v>8105</v>
      </c>
    </row>
    <row r="1712" spans="1:40" x14ac:dyDescent="0.3">
      <c r="A1712" t="s">
        <v>1578</v>
      </c>
      <c r="B1712" t="s">
        <v>1644</v>
      </c>
      <c r="C1712" s="10">
        <v>407232</v>
      </c>
      <c r="D1712">
        <v>44</v>
      </c>
      <c r="E1712">
        <v>8</v>
      </c>
      <c r="F1712">
        <v>52</v>
      </c>
      <c r="H1712">
        <v>0</v>
      </c>
      <c r="I1712">
        <v>71.2</v>
      </c>
      <c r="J1712">
        <v>0</v>
      </c>
      <c r="K1712">
        <v>53.8</v>
      </c>
      <c r="L1712">
        <v>-1.1000000000000001</v>
      </c>
      <c r="U1712" t="s">
        <v>1578</v>
      </c>
      <c r="V1712">
        <f t="shared" si="261"/>
        <v>407232</v>
      </c>
      <c r="W1712" t="str">
        <f t="shared" si="262"/>
        <v>North Gower/Marlborough Public School</v>
      </c>
      <c r="X1712" t="str">
        <f>VLOOKUP($C1712,$AJ$3:$AN$4906,3,FALSE)</f>
        <v>2403 Church St</v>
      </c>
      <c r="Y1712" t="str">
        <f>VLOOKUP($C1712,$AJ$3:$AN$4906,4,FALSE)</f>
        <v>North Gower</v>
      </c>
      <c r="Z1712" t="str">
        <f>VLOOKUP($C1712,$AJ$3:$AN$4906,5,FALSE)</f>
        <v>K0A2T0</v>
      </c>
      <c r="AA1712">
        <f t="shared" si="263"/>
        <v>71.2</v>
      </c>
      <c r="AB1712">
        <f t="shared" si="264"/>
        <v>0</v>
      </c>
      <c r="AC1712">
        <f t="shared" si="265"/>
        <v>53.8</v>
      </c>
      <c r="AD1712">
        <f t="shared" si="266"/>
        <v>-1.1000000000000001</v>
      </c>
      <c r="AE1712">
        <f t="shared" si="267"/>
        <v>0</v>
      </c>
      <c r="AF1712">
        <f t="shared" si="268"/>
        <v>0</v>
      </c>
      <c r="AG1712">
        <f t="shared" si="269"/>
        <v>0</v>
      </c>
      <c r="AH1712">
        <f t="shared" si="270"/>
        <v>0</v>
      </c>
      <c r="AJ1712" s="9">
        <v>893803</v>
      </c>
      <c r="AK1712" t="s">
        <v>8106</v>
      </c>
      <c r="AL1712" t="s">
        <v>8107</v>
      </c>
      <c r="AM1712" t="s">
        <v>3440</v>
      </c>
      <c r="AN1712" t="s">
        <v>8108</v>
      </c>
    </row>
    <row r="1713" spans="1:40" x14ac:dyDescent="0.3">
      <c r="A1713" t="s">
        <v>1578</v>
      </c>
      <c r="B1713" t="s">
        <v>1645</v>
      </c>
      <c r="C1713" s="10">
        <v>419389</v>
      </c>
      <c r="D1713">
        <v>54</v>
      </c>
      <c r="E1713">
        <v>20</v>
      </c>
      <c r="F1713">
        <v>155</v>
      </c>
      <c r="H1713">
        <v>0</v>
      </c>
      <c r="I1713">
        <v>75.8</v>
      </c>
      <c r="J1713">
        <v>0.4</v>
      </c>
      <c r="K1713">
        <v>66.5</v>
      </c>
      <c r="L1713">
        <v>0.2</v>
      </c>
      <c r="U1713" t="s">
        <v>1578</v>
      </c>
      <c r="V1713">
        <f t="shared" si="261"/>
        <v>419389</v>
      </c>
      <c r="W1713" t="str">
        <f t="shared" si="262"/>
        <v>Orleans Wood Elementary School</v>
      </c>
      <c r="X1713" t="str">
        <f>VLOOKUP($C1713,$AJ$3:$AN$4906,3,FALSE)</f>
        <v>7859 Decarie Dr</v>
      </c>
      <c r="Y1713" t="str">
        <f>VLOOKUP($C1713,$AJ$3:$AN$4906,4,FALSE)</f>
        <v>Gloucester</v>
      </c>
      <c r="Z1713" t="str">
        <f>VLOOKUP($C1713,$AJ$3:$AN$4906,5,FALSE)</f>
        <v>K1C2J4</v>
      </c>
      <c r="AA1713">
        <f t="shared" si="263"/>
        <v>75.8</v>
      </c>
      <c r="AB1713">
        <f t="shared" si="264"/>
        <v>0.4</v>
      </c>
      <c r="AC1713">
        <f t="shared" si="265"/>
        <v>66.5</v>
      </c>
      <c r="AD1713">
        <f t="shared" si="266"/>
        <v>0.2</v>
      </c>
      <c r="AE1713">
        <f t="shared" si="267"/>
        <v>0</v>
      </c>
      <c r="AF1713">
        <f t="shared" si="268"/>
        <v>0</v>
      </c>
      <c r="AG1713">
        <f t="shared" si="269"/>
        <v>0</v>
      </c>
      <c r="AH1713">
        <f t="shared" si="270"/>
        <v>0</v>
      </c>
      <c r="AJ1713" s="9">
        <v>513611</v>
      </c>
      <c r="AK1713" t="s">
        <v>8109</v>
      </c>
      <c r="AL1713" t="s">
        <v>8107</v>
      </c>
      <c r="AM1713" t="s">
        <v>3440</v>
      </c>
      <c r="AN1713" t="s">
        <v>8108</v>
      </c>
    </row>
    <row r="1714" spans="1:40" x14ac:dyDescent="0.3">
      <c r="A1714" t="s">
        <v>1578</v>
      </c>
      <c r="B1714" t="s">
        <v>1646</v>
      </c>
      <c r="C1714" s="10">
        <v>424650</v>
      </c>
      <c r="D1714">
        <v>42</v>
      </c>
      <c r="E1714">
        <v>11</v>
      </c>
      <c r="F1714">
        <v>102</v>
      </c>
      <c r="G1714">
        <v>116</v>
      </c>
      <c r="H1714">
        <v>0</v>
      </c>
      <c r="I1714">
        <v>75</v>
      </c>
      <c r="J1714">
        <v>0.4</v>
      </c>
      <c r="K1714">
        <v>51</v>
      </c>
      <c r="L1714">
        <v>-1.2</v>
      </c>
      <c r="M1714">
        <v>81</v>
      </c>
      <c r="N1714">
        <v>-0.3</v>
      </c>
      <c r="O1714">
        <v>47.4</v>
      </c>
      <c r="P1714">
        <v>-0.2</v>
      </c>
      <c r="U1714" t="s">
        <v>1578</v>
      </c>
      <c r="V1714">
        <f t="shared" si="261"/>
        <v>424650</v>
      </c>
      <c r="W1714" t="str">
        <f t="shared" si="262"/>
        <v>Osgoode Public School</v>
      </c>
      <c r="X1714" t="str">
        <f>VLOOKUP($C1714,$AJ$3:$AN$4906,3,FALSE)</f>
        <v>5590 Osgoode Main St</v>
      </c>
      <c r="Y1714" t="str">
        <f>VLOOKUP($C1714,$AJ$3:$AN$4906,4,FALSE)</f>
        <v>Osgoode</v>
      </c>
      <c r="Z1714" t="str">
        <f>VLOOKUP($C1714,$AJ$3:$AN$4906,5,FALSE)</f>
        <v>K0A2W0</v>
      </c>
      <c r="AA1714">
        <f t="shared" si="263"/>
        <v>75</v>
      </c>
      <c r="AB1714">
        <f t="shared" si="264"/>
        <v>0.4</v>
      </c>
      <c r="AC1714">
        <f t="shared" si="265"/>
        <v>51</v>
      </c>
      <c r="AD1714">
        <f t="shared" si="266"/>
        <v>-1.2</v>
      </c>
      <c r="AE1714">
        <f t="shared" si="267"/>
        <v>81</v>
      </c>
      <c r="AF1714">
        <f t="shared" si="268"/>
        <v>-0.3</v>
      </c>
      <c r="AG1714">
        <f t="shared" si="269"/>
        <v>47.4</v>
      </c>
      <c r="AH1714">
        <f t="shared" si="270"/>
        <v>-0.2</v>
      </c>
      <c r="AJ1714" s="9">
        <v>49506</v>
      </c>
      <c r="AK1714" t="s">
        <v>8110</v>
      </c>
      <c r="AL1714" t="s">
        <v>8111</v>
      </c>
      <c r="AM1714" t="s">
        <v>3472</v>
      </c>
      <c r="AN1714" t="s">
        <v>3473</v>
      </c>
    </row>
    <row r="1715" spans="1:40" x14ac:dyDescent="0.3">
      <c r="A1715" t="s">
        <v>1578</v>
      </c>
      <c r="B1715" t="s">
        <v>378</v>
      </c>
      <c r="C1715" s="10">
        <v>444936</v>
      </c>
      <c r="D1715">
        <v>34</v>
      </c>
      <c r="E1715">
        <v>40</v>
      </c>
      <c r="F1715">
        <v>123</v>
      </c>
      <c r="G1715">
        <v>143</v>
      </c>
      <c r="H1715">
        <v>0</v>
      </c>
      <c r="I1715">
        <v>38.6</v>
      </c>
      <c r="J1715">
        <v>-0.8</v>
      </c>
      <c r="K1715">
        <v>27.6</v>
      </c>
      <c r="L1715">
        <v>-1.1000000000000001</v>
      </c>
      <c r="M1715">
        <v>46.5</v>
      </c>
      <c r="N1715">
        <v>-2.2000000000000002</v>
      </c>
      <c r="O1715">
        <v>18.2</v>
      </c>
      <c r="P1715">
        <v>-1.1000000000000001</v>
      </c>
      <c r="U1715" t="s">
        <v>1578</v>
      </c>
      <c r="V1715">
        <f t="shared" si="261"/>
        <v>444936</v>
      </c>
      <c r="W1715" t="str">
        <f t="shared" si="262"/>
        <v>Pinecrest Public School</v>
      </c>
      <c r="X1715" t="str">
        <f>VLOOKUP($C1715,$AJ$3:$AN$4906,3,FALSE)</f>
        <v>1281 McWatters Rd</v>
      </c>
      <c r="Y1715" t="str">
        <f>VLOOKUP($C1715,$AJ$3:$AN$4906,4,FALSE)</f>
        <v>Ottawa</v>
      </c>
      <c r="Z1715" t="str">
        <f>VLOOKUP($C1715,$AJ$3:$AN$4906,5,FALSE)</f>
        <v>K2C3E7</v>
      </c>
      <c r="AA1715">
        <f t="shared" si="263"/>
        <v>38.6</v>
      </c>
      <c r="AB1715">
        <f t="shared" si="264"/>
        <v>-0.8</v>
      </c>
      <c r="AC1715">
        <f t="shared" si="265"/>
        <v>27.6</v>
      </c>
      <c r="AD1715">
        <f t="shared" si="266"/>
        <v>-1.1000000000000001</v>
      </c>
      <c r="AE1715">
        <f t="shared" si="267"/>
        <v>46.5</v>
      </c>
      <c r="AF1715">
        <f t="shared" si="268"/>
        <v>-2.2000000000000002</v>
      </c>
      <c r="AG1715">
        <f t="shared" si="269"/>
        <v>18.2</v>
      </c>
      <c r="AH1715">
        <f t="shared" si="270"/>
        <v>-1.1000000000000001</v>
      </c>
      <c r="AJ1715" s="9">
        <v>122661</v>
      </c>
      <c r="AK1715" t="s">
        <v>8112</v>
      </c>
      <c r="AL1715" t="s">
        <v>8113</v>
      </c>
      <c r="AM1715" t="s">
        <v>8114</v>
      </c>
      <c r="AN1715" t="s">
        <v>8115</v>
      </c>
    </row>
    <row r="1716" spans="1:40" x14ac:dyDescent="0.3">
      <c r="A1716" t="s">
        <v>1578</v>
      </c>
      <c r="B1716" t="s">
        <v>1647</v>
      </c>
      <c r="C1716" s="10">
        <v>448834</v>
      </c>
      <c r="D1716">
        <v>52</v>
      </c>
      <c r="E1716">
        <v>22</v>
      </c>
      <c r="F1716">
        <v>201</v>
      </c>
      <c r="G1716">
        <v>138</v>
      </c>
      <c r="H1716">
        <v>0</v>
      </c>
      <c r="I1716">
        <v>70.400000000000006</v>
      </c>
      <c r="J1716">
        <v>0.6</v>
      </c>
      <c r="K1716">
        <v>64.2</v>
      </c>
      <c r="L1716">
        <v>0.7</v>
      </c>
      <c r="M1716">
        <v>87</v>
      </c>
      <c r="N1716">
        <v>0.9</v>
      </c>
      <c r="O1716">
        <v>54.3</v>
      </c>
      <c r="P1716">
        <v>0.4</v>
      </c>
      <c r="U1716" t="s">
        <v>1578</v>
      </c>
      <c r="V1716">
        <f t="shared" si="261"/>
        <v>448834</v>
      </c>
      <c r="W1716" t="str">
        <f t="shared" si="262"/>
        <v>Pleasant Park Public School</v>
      </c>
      <c r="X1716" t="str">
        <f>VLOOKUP($C1716,$AJ$3:$AN$4906,3,FALSE)</f>
        <v>564 Pleasant Park Rd</v>
      </c>
      <c r="Y1716" t="str">
        <f>VLOOKUP($C1716,$AJ$3:$AN$4906,4,FALSE)</f>
        <v>Ottawa</v>
      </c>
      <c r="Z1716" t="str">
        <f>VLOOKUP($C1716,$AJ$3:$AN$4906,5,FALSE)</f>
        <v>K1H5N1</v>
      </c>
      <c r="AA1716">
        <f t="shared" si="263"/>
        <v>70.400000000000006</v>
      </c>
      <c r="AB1716">
        <f t="shared" si="264"/>
        <v>0.6</v>
      </c>
      <c r="AC1716">
        <f t="shared" si="265"/>
        <v>64.2</v>
      </c>
      <c r="AD1716">
        <f t="shared" si="266"/>
        <v>0.7</v>
      </c>
      <c r="AE1716">
        <f t="shared" si="267"/>
        <v>87</v>
      </c>
      <c r="AF1716">
        <f t="shared" si="268"/>
        <v>0.9</v>
      </c>
      <c r="AG1716">
        <f t="shared" si="269"/>
        <v>54.3</v>
      </c>
      <c r="AH1716">
        <f t="shared" si="270"/>
        <v>0.4</v>
      </c>
      <c r="AJ1716" s="9">
        <v>899275</v>
      </c>
      <c r="AK1716" t="s">
        <v>8116</v>
      </c>
      <c r="AL1716" t="s">
        <v>8117</v>
      </c>
      <c r="AM1716" t="s">
        <v>3440</v>
      </c>
      <c r="AN1716" t="s">
        <v>8118</v>
      </c>
    </row>
    <row r="1717" spans="1:40" x14ac:dyDescent="0.3">
      <c r="A1717" t="s">
        <v>1578</v>
      </c>
      <c r="B1717" t="s">
        <v>37</v>
      </c>
      <c r="C1717" s="10">
        <v>463523</v>
      </c>
      <c r="D1717">
        <v>32</v>
      </c>
      <c r="E1717">
        <v>37</v>
      </c>
      <c r="F1717">
        <v>63</v>
      </c>
      <c r="G1717">
        <v>100</v>
      </c>
      <c r="H1717">
        <v>0</v>
      </c>
      <c r="I1717">
        <v>41.3</v>
      </c>
      <c r="J1717">
        <v>-0.7</v>
      </c>
      <c r="K1717">
        <v>33.299999999999997</v>
      </c>
      <c r="L1717">
        <v>-0.7</v>
      </c>
      <c r="M1717">
        <v>50.5</v>
      </c>
      <c r="N1717">
        <v>-1.9</v>
      </c>
      <c r="O1717">
        <v>18</v>
      </c>
      <c r="P1717">
        <v>-1.2</v>
      </c>
      <c r="U1717" t="s">
        <v>1578</v>
      </c>
      <c r="V1717">
        <f t="shared" si="261"/>
        <v>463523</v>
      </c>
      <c r="W1717" t="str">
        <f t="shared" si="262"/>
        <v>Queen Elizabeth Public School</v>
      </c>
      <c r="X1717" t="str">
        <f>VLOOKUP($C1717,$AJ$3:$AN$4906,3,FALSE)</f>
        <v>689 St Laurent Blvd</v>
      </c>
      <c r="Y1717" t="str">
        <f>VLOOKUP($C1717,$AJ$3:$AN$4906,4,FALSE)</f>
        <v>Ottawa</v>
      </c>
      <c r="Z1717" t="str">
        <f>VLOOKUP($C1717,$AJ$3:$AN$4906,5,FALSE)</f>
        <v>K1K3A6</v>
      </c>
      <c r="AA1717">
        <f t="shared" si="263"/>
        <v>41.3</v>
      </c>
      <c r="AB1717">
        <f t="shared" si="264"/>
        <v>-0.7</v>
      </c>
      <c r="AC1717">
        <f t="shared" si="265"/>
        <v>33.299999999999997</v>
      </c>
      <c r="AD1717">
        <f t="shared" si="266"/>
        <v>-0.7</v>
      </c>
      <c r="AE1717">
        <f t="shared" si="267"/>
        <v>50.5</v>
      </c>
      <c r="AF1717">
        <f t="shared" si="268"/>
        <v>-1.9</v>
      </c>
      <c r="AG1717">
        <f t="shared" si="269"/>
        <v>18</v>
      </c>
      <c r="AH1717">
        <f t="shared" si="270"/>
        <v>-1.2</v>
      </c>
      <c r="AJ1717" s="9">
        <v>147957</v>
      </c>
      <c r="AK1717" t="s">
        <v>8119</v>
      </c>
      <c r="AL1717" t="s">
        <v>8120</v>
      </c>
      <c r="AM1717" t="s">
        <v>3440</v>
      </c>
      <c r="AN1717" t="s">
        <v>8118</v>
      </c>
    </row>
    <row r="1718" spans="1:40" x14ac:dyDescent="0.3">
      <c r="A1718" t="s">
        <v>1578</v>
      </c>
      <c r="B1718" t="s">
        <v>1648</v>
      </c>
      <c r="C1718" s="10">
        <v>465089</v>
      </c>
      <c r="D1718">
        <v>30</v>
      </c>
      <c r="E1718">
        <v>40</v>
      </c>
      <c r="F1718">
        <v>65</v>
      </c>
      <c r="G1718">
        <v>77</v>
      </c>
      <c r="H1718">
        <v>0</v>
      </c>
      <c r="I1718">
        <v>25.4</v>
      </c>
      <c r="J1718">
        <v>-1.5</v>
      </c>
      <c r="K1718">
        <v>12.3</v>
      </c>
      <c r="L1718">
        <v>-2.1</v>
      </c>
      <c r="M1718">
        <v>40.299999999999997</v>
      </c>
      <c r="N1718">
        <v>-2.6</v>
      </c>
      <c r="O1718">
        <v>14.3</v>
      </c>
      <c r="P1718">
        <v>-1.4</v>
      </c>
      <c r="U1718" t="s">
        <v>1578</v>
      </c>
      <c r="V1718">
        <f t="shared" si="261"/>
        <v>465089</v>
      </c>
      <c r="W1718" t="str">
        <f t="shared" si="262"/>
        <v>Queen Mary Street Public School</v>
      </c>
      <c r="X1718" t="str">
        <f>VLOOKUP($C1718,$AJ$3:$AN$4906,3,FALSE)</f>
        <v>557 Queen Mary St</v>
      </c>
      <c r="Y1718" t="str">
        <f>VLOOKUP($C1718,$AJ$3:$AN$4906,4,FALSE)</f>
        <v>Ottawa</v>
      </c>
      <c r="Z1718" t="str">
        <f>VLOOKUP($C1718,$AJ$3:$AN$4906,5,FALSE)</f>
        <v>K1K1V9</v>
      </c>
      <c r="AA1718">
        <f t="shared" si="263"/>
        <v>25.4</v>
      </c>
      <c r="AB1718">
        <f t="shared" si="264"/>
        <v>-1.5</v>
      </c>
      <c r="AC1718">
        <f t="shared" si="265"/>
        <v>12.3</v>
      </c>
      <c r="AD1718">
        <f t="shared" si="266"/>
        <v>-2.1</v>
      </c>
      <c r="AE1718">
        <f t="shared" si="267"/>
        <v>40.299999999999997</v>
      </c>
      <c r="AF1718">
        <f t="shared" si="268"/>
        <v>-2.6</v>
      </c>
      <c r="AG1718">
        <f t="shared" si="269"/>
        <v>14.3</v>
      </c>
      <c r="AH1718">
        <f t="shared" si="270"/>
        <v>-1.4</v>
      </c>
      <c r="AJ1718" s="9">
        <v>900478</v>
      </c>
      <c r="AK1718" t="s">
        <v>8121</v>
      </c>
      <c r="AL1718" t="s">
        <v>8122</v>
      </c>
      <c r="AM1718" t="s">
        <v>8123</v>
      </c>
      <c r="AN1718" t="s">
        <v>8124</v>
      </c>
    </row>
    <row r="1719" spans="1:40" x14ac:dyDescent="0.3">
      <c r="A1719" t="s">
        <v>1578</v>
      </c>
      <c r="B1719" t="s">
        <v>1649</v>
      </c>
      <c r="C1719" s="10">
        <v>480428</v>
      </c>
      <c r="D1719">
        <v>46</v>
      </c>
      <c r="E1719">
        <v>32</v>
      </c>
      <c r="F1719">
        <v>73</v>
      </c>
      <c r="G1719">
        <v>72</v>
      </c>
      <c r="H1719">
        <v>0</v>
      </c>
      <c r="I1719">
        <v>48.6</v>
      </c>
      <c r="J1719">
        <v>-0.7</v>
      </c>
      <c r="K1719">
        <v>47.9</v>
      </c>
      <c r="L1719">
        <v>-0.2</v>
      </c>
      <c r="M1719">
        <v>55.6</v>
      </c>
      <c r="N1719">
        <v>-2</v>
      </c>
      <c r="O1719">
        <v>27.8</v>
      </c>
      <c r="P1719">
        <v>-1.1000000000000001</v>
      </c>
      <c r="U1719" t="s">
        <v>1578</v>
      </c>
      <c r="V1719">
        <f t="shared" si="261"/>
        <v>480428</v>
      </c>
      <c r="W1719" t="str">
        <f t="shared" si="262"/>
        <v>Regina Street Alternative School</v>
      </c>
      <c r="X1719" t="str">
        <f>VLOOKUP($C1719,$AJ$3:$AN$4906,3,FALSE)</f>
        <v>2599 Regina St</v>
      </c>
      <c r="Y1719" t="str">
        <f>VLOOKUP($C1719,$AJ$3:$AN$4906,4,FALSE)</f>
        <v>Ottawa</v>
      </c>
      <c r="Z1719" t="str">
        <f>VLOOKUP($C1719,$AJ$3:$AN$4906,5,FALSE)</f>
        <v>K2B8B6</v>
      </c>
      <c r="AA1719">
        <f t="shared" si="263"/>
        <v>48.6</v>
      </c>
      <c r="AB1719">
        <f t="shared" si="264"/>
        <v>-0.7</v>
      </c>
      <c r="AC1719">
        <f t="shared" si="265"/>
        <v>47.9</v>
      </c>
      <c r="AD1719">
        <f t="shared" si="266"/>
        <v>-0.2</v>
      </c>
      <c r="AE1719">
        <f t="shared" si="267"/>
        <v>55.6</v>
      </c>
      <c r="AF1719">
        <f t="shared" si="268"/>
        <v>-2</v>
      </c>
      <c r="AG1719">
        <f t="shared" si="269"/>
        <v>27.8</v>
      </c>
      <c r="AH1719">
        <f t="shared" si="270"/>
        <v>-1.1000000000000001</v>
      </c>
      <c r="AJ1719" s="9">
        <v>114731</v>
      </c>
      <c r="AK1719" t="s">
        <v>8125</v>
      </c>
      <c r="AL1719" t="s">
        <v>8126</v>
      </c>
      <c r="AM1719" t="s">
        <v>8127</v>
      </c>
      <c r="AN1719" t="s">
        <v>8128</v>
      </c>
    </row>
    <row r="1720" spans="1:40" x14ac:dyDescent="0.3">
      <c r="A1720" t="s">
        <v>1578</v>
      </c>
      <c r="B1720" t="s">
        <v>1650</v>
      </c>
      <c r="C1720" s="10">
        <v>483150</v>
      </c>
      <c r="D1720">
        <v>55</v>
      </c>
      <c r="E1720">
        <v>10</v>
      </c>
      <c r="F1720">
        <v>125</v>
      </c>
      <c r="H1720">
        <v>0</v>
      </c>
      <c r="I1720">
        <v>77.2</v>
      </c>
      <c r="J1720">
        <v>0.2</v>
      </c>
      <c r="K1720">
        <v>52.8</v>
      </c>
      <c r="L1720">
        <v>-1.5</v>
      </c>
      <c r="U1720" t="s">
        <v>1578</v>
      </c>
      <c r="V1720">
        <f t="shared" si="261"/>
        <v>483150</v>
      </c>
      <c r="W1720" t="str">
        <f t="shared" si="262"/>
        <v>Richmond Public School</v>
      </c>
      <c r="X1720" t="str">
        <f>VLOOKUP($C1720,$AJ$3:$AN$4906,3,FALSE)</f>
        <v>3499 McBean St</v>
      </c>
      <c r="Y1720" t="str">
        <f>VLOOKUP($C1720,$AJ$3:$AN$4906,4,FALSE)</f>
        <v>Richmond</v>
      </c>
      <c r="Z1720" t="str">
        <f>VLOOKUP($C1720,$AJ$3:$AN$4906,5,FALSE)</f>
        <v>K0A2Z0</v>
      </c>
      <c r="AA1720">
        <f t="shared" si="263"/>
        <v>77.2</v>
      </c>
      <c r="AB1720">
        <f t="shared" si="264"/>
        <v>0.2</v>
      </c>
      <c r="AC1720">
        <f t="shared" si="265"/>
        <v>52.8</v>
      </c>
      <c r="AD1720">
        <f t="shared" si="266"/>
        <v>-1.5</v>
      </c>
      <c r="AE1720">
        <f t="shared" si="267"/>
        <v>0</v>
      </c>
      <c r="AF1720">
        <f t="shared" si="268"/>
        <v>0</v>
      </c>
      <c r="AG1720">
        <f t="shared" si="269"/>
        <v>0</v>
      </c>
      <c r="AH1720">
        <f t="shared" si="270"/>
        <v>0</v>
      </c>
      <c r="AJ1720" s="9">
        <v>139173</v>
      </c>
      <c r="AK1720" t="s">
        <v>8129</v>
      </c>
      <c r="AL1720" t="s">
        <v>8130</v>
      </c>
      <c r="AM1720" t="s">
        <v>8131</v>
      </c>
      <c r="AN1720" t="s">
        <v>8132</v>
      </c>
    </row>
    <row r="1721" spans="1:40" x14ac:dyDescent="0.3">
      <c r="A1721" t="s">
        <v>1578</v>
      </c>
      <c r="B1721" t="s">
        <v>1651</v>
      </c>
      <c r="C1721" s="10">
        <v>487180</v>
      </c>
      <c r="D1721">
        <v>47</v>
      </c>
      <c r="E1721">
        <v>27</v>
      </c>
      <c r="F1721">
        <v>88</v>
      </c>
      <c r="G1721">
        <v>80</v>
      </c>
      <c r="H1721">
        <v>0</v>
      </c>
      <c r="I1721">
        <v>29.5</v>
      </c>
      <c r="J1721">
        <v>-2.2000000000000002</v>
      </c>
      <c r="K1721">
        <v>25</v>
      </c>
      <c r="L1721">
        <v>-2.2999999999999998</v>
      </c>
      <c r="M1721">
        <v>56.3</v>
      </c>
      <c r="N1721">
        <v>-2.1</v>
      </c>
      <c r="O1721">
        <v>12.5</v>
      </c>
      <c r="P1721">
        <v>-2.5</v>
      </c>
      <c r="U1721" t="s">
        <v>1578</v>
      </c>
      <c r="V1721">
        <f t="shared" si="261"/>
        <v>487180</v>
      </c>
      <c r="W1721" t="str">
        <f t="shared" si="262"/>
        <v>Riverview Alternative School</v>
      </c>
      <c r="X1721" t="str">
        <f>VLOOKUP($C1721,$AJ$3:$AN$4906,3,FALSE)</f>
        <v>260 Knox Cres</v>
      </c>
      <c r="Y1721" t="str">
        <f>VLOOKUP($C1721,$AJ$3:$AN$4906,4,FALSE)</f>
        <v>Ottawa</v>
      </c>
      <c r="Z1721" t="str">
        <f>VLOOKUP($C1721,$AJ$3:$AN$4906,5,FALSE)</f>
        <v>K1G0K8</v>
      </c>
      <c r="AA1721">
        <f t="shared" si="263"/>
        <v>29.5</v>
      </c>
      <c r="AB1721">
        <f t="shared" si="264"/>
        <v>-2.2000000000000002</v>
      </c>
      <c r="AC1721">
        <f t="shared" si="265"/>
        <v>25</v>
      </c>
      <c r="AD1721">
        <f t="shared" si="266"/>
        <v>-2.2999999999999998</v>
      </c>
      <c r="AE1721">
        <f t="shared" si="267"/>
        <v>56.3</v>
      </c>
      <c r="AF1721">
        <f t="shared" si="268"/>
        <v>-2.1</v>
      </c>
      <c r="AG1721">
        <f t="shared" si="269"/>
        <v>12.5</v>
      </c>
      <c r="AH1721">
        <f t="shared" si="270"/>
        <v>-2.5</v>
      </c>
      <c r="AJ1721" s="9">
        <v>927252</v>
      </c>
      <c r="AK1721" t="s">
        <v>8133</v>
      </c>
      <c r="AL1721" t="s">
        <v>8134</v>
      </c>
      <c r="AM1721" t="s">
        <v>3440</v>
      </c>
      <c r="AN1721" t="s">
        <v>8135</v>
      </c>
    </row>
    <row r="1722" spans="1:40" x14ac:dyDescent="0.3">
      <c r="A1722" t="s">
        <v>1578</v>
      </c>
      <c r="B1722" t="s">
        <v>1652</v>
      </c>
      <c r="C1722" s="10">
        <v>121690</v>
      </c>
      <c r="D1722">
        <v>41</v>
      </c>
      <c r="E1722">
        <v>31</v>
      </c>
      <c r="F1722">
        <v>119</v>
      </c>
      <c r="G1722">
        <v>111</v>
      </c>
      <c r="H1722">
        <v>0</v>
      </c>
      <c r="I1722">
        <v>39.9</v>
      </c>
      <c r="J1722">
        <v>-1.4</v>
      </c>
      <c r="K1722">
        <v>34.5</v>
      </c>
      <c r="L1722">
        <v>-1.5</v>
      </c>
      <c r="M1722">
        <v>78.400000000000006</v>
      </c>
      <c r="N1722">
        <v>0.3</v>
      </c>
      <c r="O1722">
        <v>37.799999999999997</v>
      </c>
      <c r="P1722">
        <v>-0.4</v>
      </c>
      <c r="U1722" t="s">
        <v>1578</v>
      </c>
      <c r="V1722">
        <f t="shared" si="261"/>
        <v>121690</v>
      </c>
      <c r="W1722" t="str">
        <f t="shared" si="262"/>
        <v>Robert Bateman Public School</v>
      </c>
      <c r="X1722" t="str">
        <f>VLOOKUP($C1722,$AJ$3:$AN$4906,3,FALSE)</f>
        <v>1250 Blohm Dr</v>
      </c>
      <c r="Y1722" t="str">
        <f>VLOOKUP($C1722,$AJ$3:$AN$4906,4,FALSE)</f>
        <v>Ottawa</v>
      </c>
      <c r="Z1722" t="str">
        <f>VLOOKUP($C1722,$AJ$3:$AN$4906,5,FALSE)</f>
        <v>K1G5R8</v>
      </c>
      <c r="AA1722">
        <f t="shared" si="263"/>
        <v>39.9</v>
      </c>
      <c r="AB1722">
        <f t="shared" si="264"/>
        <v>-1.4</v>
      </c>
      <c r="AC1722">
        <f t="shared" si="265"/>
        <v>34.5</v>
      </c>
      <c r="AD1722">
        <f t="shared" si="266"/>
        <v>-1.5</v>
      </c>
      <c r="AE1722">
        <f t="shared" si="267"/>
        <v>78.400000000000006</v>
      </c>
      <c r="AF1722">
        <f t="shared" si="268"/>
        <v>0.3</v>
      </c>
      <c r="AG1722">
        <f t="shared" si="269"/>
        <v>37.799999999999997</v>
      </c>
      <c r="AH1722">
        <f t="shared" si="270"/>
        <v>-0.4</v>
      </c>
      <c r="AJ1722" s="9">
        <v>202495</v>
      </c>
      <c r="AK1722" t="s">
        <v>8136</v>
      </c>
      <c r="AL1722" t="s">
        <v>8137</v>
      </c>
      <c r="AM1722" t="s">
        <v>8138</v>
      </c>
      <c r="AN1722" t="s">
        <v>8139</v>
      </c>
    </row>
    <row r="1723" spans="1:40" x14ac:dyDescent="0.3">
      <c r="A1723" t="s">
        <v>1578</v>
      </c>
      <c r="B1723" t="s">
        <v>1653</v>
      </c>
      <c r="C1723" s="10">
        <v>487317</v>
      </c>
      <c r="D1723">
        <v>31</v>
      </c>
      <c r="E1723">
        <v>35</v>
      </c>
      <c r="F1723">
        <v>78</v>
      </c>
      <c r="G1723">
        <v>63</v>
      </c>
      <c r="H1723">
        <v>0</v>
      </c>
      <c r="I1723">
        <v>38.5</v>
      </c>
      <c r="J1723">
        <v>-0.8</v>
      </c>
      <c r="K1723">
        <v>21.8</v>
      </c>
      <c r="L1723">
        <v>-1.5</v>
      </c>
      <c r="M1723">
        <v>59.5</v>
      </c>
      <c r="N1723">
        <v>-0.6</v>
      </c>
      <c r="O1723">
        <v>14.3</v>
      </c>
      <c r="P1723">
        <v>-1.3</v>
      </c>
      <c r="U1723" t="s">
        <v>1578</v>
      </c>
      <c r="V1723">
        <f t="shared" si="261"/>
        <v>487317</v>
      </c>
      <c r="W1723" t="str">
        <f t="shared" si="262"/>
        <v>Robert E.  Wilson Public School</v>
      </c>
      <c r="X1723" t="str">
        <f>VLOOKUP($C1723,$AJ$3:$AN$4906,3,FALSE)</f>
        <v>373 McArthur Ave</v>
      </c>
      <c r="Y1723" t="str">
        <f>VLOOKUP($C1723,$AJ$3:$AN$4906,4,FALSE)</f>
        <v>Vanier</v>
      </c>
      <c r="Z1723" t="str">
        <f>VLOOKUP($C1723,$AJ$3:$AN$4906,5,FALSE)</f>
        <v>K1L6N5</v>
      </c>
      <c r="AA1723">
        <f t="shared" si="263"/>
        <v>38.5</v>
      </c>
      <c r="AB1723">
        <f t="shared" si="264"/>
        <v>-0.8</v>
      </c>
      <c r="AC1723">
        <f t="shared" si="265"/>
        <v>21.8</v>
      </c>
      <c r="AD1723">
        <f t="shared" si="266"/>
        <v>-1.5</v>
      </c>
      <c r="AE1723">
        <f t="shared" si="267"/>
        <v>59.5</v>
      </c>
      <c r="AF1723">
        <f t="shared" si="268"/>
        <v>-0.6</v>
      </c>
      <c r="AG1723">
        <f t="shared" si="269"/>
        <v>14.3</v>
      </c>
      <c r="AH1723">
        <f t="shared" si="270"/>
        <v>-1.3</v>
      </c>
      <c r="AJ1723" s="9">
        <v>203130</v>
      </c>
      <c r="AK1723" t="s">
        <v>8140</v>
      </c>
      <c r="AL1723" t="s">
        <v>8141</v>
      </c>
      <c r="AM1723" t="s">
        <v>8142</v>
      </c>
      <c r="AN1723" t="s">
        <v>8143</v>
      </c>
    </row>
    <row r="1724" spans="1:40" x14ac:dyDescent="0.3">
      <c r="A1724" t="s">
        <v>1578</v>
      </c>
      <c r="B1724" t="s">
        <v>1654</v>
      </c>
      <c r="C1724" s="10">
        <v>487384</v>
      </c>
      <c r="D1724">
        <v>59</v>
      </c>
      <c r="E1724">
        <v>23</v>
      </c>
      <c r="F1724">
        <v>147</v>
      </c>
      <c r="H1724">
        <v>0</v>
      </c>
      <c r="I1724">
        <v>60.2</v>
      </c>
      <c r="J1724">
        <v>-0.5</v>
      </c>
      <c r="K1724">
        <v>53.7</v>
      </c>
      <c r="L1724">
        <v>-0.6</v>
      </c>
      <c r="U1724" t="s">
        <v>1578</v>
      </c>
      <c r="V1724">
        <f t="shared" si="261"/>
        <v>487384</v>
      </c>
      <c r="W1724" t="str">
        <f t="shared" si="262"/>
        <v>Robert Hopkins Public School</v>
      </c>
      <c r="X1724" t="str">
        <f>VLOOKUP($C1724,$AJ$3:$AN$4906,3,FALSE)</f>
        <v>2011 Glenfern Ave</v>
      </c>
      <c r="Y1724" t="str">
        <f>VLOOKUP($C1724,$AJ$3:$AN$4906,4,FALSE)</f>
        <v>Gloucester</v>
      </c>
      <c r="Z1724" t="str">
        <f>VLOOKUP($C1724,$AJ$3:$AN$4906,5,FALSE)</f>
        <v>K1J6H2</v>
      </c>
      <c r="AA1724">
        <f t="shared" si="263"/>
        <v>60.2</v>
      </c>
      <c r="AB1724">
        <f t="shared" si="264"/>
        <v>-0.5</v>
      </c>
      <c r="AC1724">
        <f t="shared" si="265"/>
        <v>53.7</v>
      </c>
      <c r="AD1724">
        <f t="shared" si="266"/>
        <v>-0.6</v>
      </c>
      <c r="AE1724">
        <f t="shared" si="267"/>
        <v>0</v>
      </c>
      <c r="AF1724">
        <f t="shared" si="268"/>
        <v>0</v>
      </c>
      <c r="AG1724">
        <f t="shared" si="269"/>
        <v>0</v>
      </c>
      <c r="AH1724">
        <f t="shared" si="270"/>
        <v>0</v>
      </c>
      <c r="AJ1724" s="9">
        <v>353377</v>
      </c>
      <c r="AK1724" t="s">
        <v>8144</v>
      </c>
      <c r="AL1724" t="s">
        <v>8145</v>
      </c>
      <c r="AM1724" t="s">
        <v>3440</v>
      </c>
      <c r="AN1724" t="s">
        <v>8146</v>
      </c>
    </row>
    <row r="1725" spans="1:40" x14ac:dyDescent="0.3">
      <c r="A1725" t="s">
        <v>1578</v>
      </c>
      <c r="B1725" t="s">
        <v>1655</v>
      </c>
      <c r="C1725" s="10">
        <v>319937</v>
      </c>
      <c r="D1725">
        <v>49</v>
      </c>
      <c r="E1725">
        <v>29</v>
      </c>
      <c r="F1725">
        <v>157</v>
      </c>
      <c r="G1725">
        <v>147</v>
      </c>
      <c r="H1725">
        <v>0</v>
      </c>
      <c r="I1725">
        <v>54.5</v>
      </c>
      <c r="J1725">
        <v>-0.5</v>
      </c>
      <c r="K1725">
        <v>52.2</v>
      </c>
      <c r="L1725">
        <v>-0.3</v>
      </c>
      <c r="M1725">
        <v>66</v>
      </c>
      <c r="N1725">
        <v>-1.3</v>
      </c>
      <c r="O1725">
        <v>29.3</v>
      </c>
      <c r="P1725">
        <v>-1.4</v>
      </c>
      <c r="U1725" t="s">
        <v>1578</v>
      </c>
      <c r="V1725">
        <f t="shared" si="261"/>
        <v>319937</v>
      </c>
      <c r="W1725" t="str">
        <f t="shared" si="262"/>
        <v>Roberta Bondar Public School</v>
      </c>
      <c r="X1725" t="str">
        <f>VLOOKUP($C1725,$AJ$3:$AN$4906,3,FALSE)</f>
        <v>159 Lorry Greenberg Dr</v>
      </c>
      <c r="Y1725" t="str">
        <f>VLOOKUP($C1725,$AJ$3:$AN$4906,4,FALSE)</f>
        <v>Ottawa</v>
      </c>
      <c r="Z1725" t="str">
        <f>VLOOKUP($C1725,$AJ$3:$AN$4906,5,FALSE)</f>
        <v>K1T3J6</v>
      </c>
      <c r="AA1725">
        <f t="shared" si="263"/>
        <v>54.5</v>
      </c>
      <c r="AB1725">
        <f t="shared" si="264"/>
        <v>-0.5</v>
      </c>
      <c r="AC1725">
        <f t="shared" si="265"/>
        <v>52.2</v>
      </c>
      <c r="AD1725">
        <f t="shared" si="266"/>
        <v>-0.3</v>
      </c>
      <c r="AE1725">
        <f t="shared" si="267"/>
        <v>66</v>
      </c>
      <c r="AF1725">
        <f t="shared" si="268"/>
        <v>-1.3</v>
      </c>
      <c r="AG1725">
        <f t="shared" si="269"/>
        <v>29.3</v>
      </c>
      <c r="AH1725">
        <f t="shared" si="270"/>
        <v>-1.4</v>
      </c>
      <c r="AJ1725" s="9">
        <v>924179</v>
      </c>
      <c r="AK1725" t="s">
        <v>8147</v>
      </c>
      <c r="AL1725" t="s">
        <v>8145</v>
      </c>
      <c r="AM1725" t="s">
        <v>3440</v>
      </c>
      <c r="AN1725" t="s">
        <v>8146</v>
      </c>
    </row>
    <row r="1726" spans="1:40" x14ac:dyDescent="0.3">
      <c r="A1726" t="s">
        <v>1578</v>
      </c>
      <c r="B1726" t="s">
        <v>1656</v>
      </c>
      <c r="C1726" s="10">
        <v>60925</v>
      </c>
      <c r="D1726">
        <v>72</v>
      </c>
      <c r="E1726">
        <v>12</v>
      </c>
      <c r="F1726">
        <v>156</v>
      </c>
      <c r="G1726">
        <v>182</v>
      </c>
      <c r="H1726">
        <v>0</v>
      </c>
      <c r="I1726">
        <v>74</v>
      </c>
      <c r="J1726">
        <v>-0.1</v>
      </c>
      <c r="K1726">
        <v>65.400000000000006</v>
      </c>
      <c r="L1726">
        <v>-0.5</v>
      </c>
      <c r="M1726">
        <v>92.9</v>
      </c>
      <c r="N1726">
        <v>0.2</v>
      </c>
      <c r="O1726">
        <v>65.900000000000006</v>
      </c>
      <c r="P1726">
        <v>0.1</v>
      </c>
      <c r="U1726" t="s">
        <v>1578</v>
      </c>
      <c r="V1726">
        <f t="shared" si="261"/>
        <v>60925</v>
      </c>
      <c r="W1726" t="str">
        <f t="shared" si="262"/>
        <v>Roch Carrier Elementary School</v>
      </c>
      <c r="X1726" t="str">
        <f>VLOOKUP($C1726,$AJ$3:$AN$4906,3,FALSE)</f>
        <v>401 Stonehaven Dr</v>
      </c>
      <c r="Y1726" t="str">
        <f>VLOOKUP($C1726,$AJ$3:$AN$4906,4,FALSE)</f>
        <v>Kanata</v>
      </c>
      <c r="Z1726" t="str">
        <f>VLOOKUP($C1726,$AJ$3:$AN$4906,5,FALSE)</f>
        <v>K2M3B5</v>
      </c>
      <c r="AA1726">
        <f t="shared" si="263"/>
        <v>74</v>
      </c>
      <c r="AB1726">
        <f t="shared" si="264"/>
        <v>-0.1</v>
      </c>
      <c r="AC1726">
        <f t="shared" si="265"/>
        <v>65.400000000000006</v>
      </c>
      <c r="AD1726">
        <f t="shared" si="266"/>
        <v>-0.5</v>
      </c>
      <c r="AE1726">
        <f t="shared" si="267"/>
        <v>92.9</v>
      </c>
      <c r="AF1726">
        <f t="shared" si="268"/>
        <v>0.2</v>
      </c>
      <c r="AG1726">
        <f t="shared" si="269"/>
        <v>65.900000000000006</v>
      </c>
      <c r="AH1726">
        <f t="shared" si="270"/>
        <v>0.1</v>
      </c>
      <c r="AJ1726" s="9">
        <v>244600</v>
      </c>
      <c r="AK1726" t="s">
        <v>8148</v>
      </c>
      <c r="AL1726" t="s">
        <v>8149</v>
      </c>
      <c r="AM1726" t="s">
        <v>8150</v>
      </c>
      <c r="AN1726" t="s">
        <v>8151</v>
      </c>
    </row>
    <row r="1727" spans="1:40" x14ac:dyDescent="0.3">
      <c r="A1727" t="s">
        <v>1578</v>
      </c>
      <c r="B1727" t="s">
        <v>1657</v>
      </c>
      <c r="C1727" s="10">
        <v>488356</v>
      </c>
      <c r="D1727">
        <v>69</v>
      </c>
      <c r="E1727">
        <v>23</v>
      </c>
      <c r="F1727">
        <v>144</v>
      </c>
      <c r="G1727">
        <v>114</v>
      </c>
      <c r="H1727">
        <v>0</v>
      </c>
      <c r="I1727">
        <v>79.5</v>
      </c>
      <c r="J1727">
        <v>0.7</v>
      </c>
      <c r="K1727">
        <v>68.099999999999994</v>
      </c>
      <c r="L1727">
        <v>0.2</v>
      </c>
      <c r="M1727">
        <v>90.8</v>
      </c>
      <c r="N1727">
        <v>0.7</v>
      </c>
      <c r="O1727">
        <v>60.5</v>
      </c>
      <c r="P1727">
        <v>0.3</v>
      </c>
      <c r="U1727" t="s">
        <v>1578</v>
      </c>
      <c r="V1727">
        <f t="shared" si="261"/>
        <v>488356</v>
      </c>
      <c r="W1727" t="str">
        <f t="shared" si="262"/>
        <v>Rockcliffe Park Public School</v>
      </c>
      <c r="X1727" t="str">
        <f>VLOOKUP($C1727,$AJ$3:$AN$4906,3,FALSE)</f>
        <v>350 Buena Vista Rd</v>
      </c>
      <c r="Y1727" t="str">
        <f>VLOOKUP($C1727,$AJ$3:$AN$4906,4,FALSE)</f>
        <v>Ottawa</v>
      </c>
      <c r="Z1727" t="str">
        <f>VLOOKUP($C1727,$AJ$3:$AN$4906,5,FALSE)</f>
        <v>K1M1C1</v>
      </c>
      <c r="AA1727">
        <f t="shared" si="263"/>
        <v>79.5</v>
      </c>
      <c r="AB1727">
        <f t="shared" si="264"/>
        <v>0.7</v>
      </c>
      <c r="AC1727">
        <f t="shared" si="265"/>
        <v>68.099999999999994</v>
      </c>
      <c r="AD1727">
        <f t="shared" si="266"/>
        <v>0.2</v>
      </c>
      <c r="AE1727">
        <f t="shared" si="267"/>
        <v>90.8</v>
      </c>
      <c r="AF1727">
        <f t="shared" si="268"/>
        <v>0.7</v>
      </c>
      <c r="AG1727">
        <f t="shared" si="269"/>
        <v>60.5</v>
      </c>
      <c r="AH1727">
        <f t="shared" si="270"/>
        <v>0.3</v>
      </c>
      <c r="AJ1727" s="9">
        <v>246034</v>
      </c>
      <c r="AK1727" t="s">
        <v>8152</v>
      </c>
      <c r="AL1727" t="s">
        <v>8153</v>
      </c>
      <c r="AM1727" t="s">
        <v>3440</v>
      </c>
      <c r="AN1727" t="s">
        <v>8154</v>
      </c>
    </row>
    <row r="1728" spans="1:40" x14ac:dyDescent="0.3">
      <c r="A1728" t="s">
        <v>1578</v>
      </c>
      <c r="B1728" t="s">
        <v>692</v>
      </c>
      <c r="C1728" s="10">
        <v>489360</v>
      </c>
      <c r="D1728">
        <v>69</v>
      </c>
      <c r="E1728">
        <v>22</v>
      </c>
      <c r="F1728">
        <v>121</v>
      </c>
      <c r="G1728">
        <v>98</v>
      </c>
      <c r="H1728">
        <v>0</v>
      </c>
      <c r="I1728">
        <v>78.099999999999994</v>
      </c>
      <c r="J1728">
        <v>0.6</v>
      </c>
      <c r="K1728">
        <v>72.7</v>
      </c>
      <c r="L1728">
        <v>0.7</v>
      </c>
      <c r="M1728">
        <v>84.7</v>
      </c>
      <c r="N1728">
        <v>0</v>
      </c>
      <c r="O1728">
        <v>48</v>
      </c>
      <c r="P1728">
        <v>-0.7</v>
      </c>
      <c r="U1728" t="s">
        <v>1578</v>
      </c>
      <c r="V1728">
        <f t="shared" si="261"/>
        <v>489360</v>
      </c>
      <c r="W1728" t="str">
        <f t="shared" si="262"/>
        <v>Roland Michener Public School</v>
      </c>
      <c r="X1728" t="str">
        <f>VLOOKUP($C1728,$AJ$3:$AN$4906,3,FALSE)</f>
        <v>100 Penfield Dr</v>
      </c>
      <c r="Y1728" t="str">
        <f>VLOOKUP($C1728,$AJ$3:$AN$4906,4,FALSE)</f>
        <v>Kanata</v>
      </c>
      <c r="Z1728" t="str">
        <f>VLOOKUP($C1728,$AJ$3:$AN$4906,5,FALSE)</f>
        <v>K2K1M2</v>
      </c>
      <c r="AA1728">
        <f t="shared" si="263"/>
        <v>78.099999999999994</v>
      </c>
      <c r="AB1728">
        <f t="shared" si="264"/>
        <v>0.6</v>
      </c>
      <c r="AC1728">
        <f t="shared" si="265"/>
        <v>72.7</v>
      </c>
      <c r="AD1728">
        <f t="shared" si="266"/>
        <v>0.7</v>
      </c>
      <c r="AE1728">
        <f t="shared" si="267"/>
        <v>84.7</v>
      </c>
      <c r="AF1728">
        <f t="shared" si="268"/>
        <v>0</v>
      </c>
      <c r="AG1728">
        <f t="shared" si="269"/>
        <v>48</v>
      </c>
      <c r="AH1728">
        <f t="shared" si="270"/>
        <v>-0.7</v>
      </c>
      <c r="AJ1728" s="9">
        <v>349909</v>
      </c>
      <c r="AK1728" t="s">
        <v>8155</v>
      </c>
      <c r="AL1728" t="s">
        <v>8156</v>
      </c>
      <c r="AM1728" t="s">
        <v>3472</v>
      </c>
      <c r="AN1728" t="s">
        <v>3473</v>
      </c>
    </row>
    <row r="1729" spans="1:40" x14ac:dyDescent="0.3">
      <c r="A1729" t="s">
        <v>1578</v>
      </c>
      <c r="B1729" t="s">
        <v>1658</v>
      </c>
      <c r="C1729" s="10">
        <v>474444</v>
      </c>
      <c r="D1729">
        <v>38</v>
      </c>
      <c r="E1729">
        <v>21</v>
      </c>
      <c r="F1729">
        <v>155</v>
      </c>
      <c r="G1729">
        <v>139</v>
      </c>
      <c r="H1729">
        <v>0</v>
      </c>
      <c r="I1729">
        <v>45.5</v>
      </c>
      <c r="J1729">
        <v>-0.8</v>
      </c>
      <c r="K1729">
        <v>41.3</v>
      </c>
      <c r="L1729">
        <v>-0.6</v>
      </c>
      <c r="M1729">
        <v>61.9</v>
      </c>
      <c r="N1729">
        <v>-1.4</v>
      </c>
      <c r="O1729">
        <v>23</v>
      </c>
      <c r="P1729">
        <v>-1.5</v>
      </c>
      <c r="U1729" t="s">
        <v>1578</v>
      </c>
      <c r="V1729">
        <f t="shared" si="261"/>
        <v>474444</v>
      </c>
      <c r="W1729" t="str">
        <f t="shared" si="262"/>
        <v>Sawmill Creek Elementary School</v>
      </c>
      <c r="X1729" t="str">
        <f>VLOOKUP($C1729,$AJ$3:$AN$4906,3,FALSE)</f>
        <v>3400 D'Aoust Ave</v>
      </c>
      <c r="Y1729" t="str">
        <f>VLOOKUP($C1729,$AJ$3:$AN$4906,4,FALSE)</f>
        <v>Gloucester</v>
      </c>
      <c r="Z1729" t="str">
        <f>VLOOKUP($C1729,$AJ$3:$AN$4906,5,FALSE)</f>
        <v>K1T1R5</v>
      </c>
      <c r="AA1729">
        <f t="shared" si="263"/>
        <v>45.5</v>
      </c>
      <c r="AB1729">
        <f t="shared" si="264"/>
        <v>-0.8</v>
      </c>
      <c r="AC1729">
        <f t="shared" si="265"/>
        <v>41.3</v>
      </c>
      <c r="AD1729">
        <f t="shared" si="266"/>
        <v>-0.6</v>
      </c>
      <c r="AE1729">
        <f t="shared" si="267"/>
        <v>61.9</v>
      </c>
      <c r="AF1729">
        <f t="shared" si="268"/>
        <v>-1.4</v>
      </c>
      <c r="AG1729">
        <f t="shared" si="269"/>
        <v>23</v>
      </c>
      <c r="AH1729">
        <f t="shared" si="270"/>
        <v>-1.5</v>
      </c>
      <c r="AJ1729" s="9">
        <v>290130</v>
      </c>
      <c r="AK1729" t="s">
        <v>8157</v>
      </c>
      <c r="AL1729" t="s">
        <v>8158</v>
      </c>
      <c r="AM1729" t="s">
        <v>8159</v>
      </c>
      <c r="AN1729" t="s">
        <v>8160</v>
      </c>
    </row>
    <row r="1730" spans="1:40" x14ac:dyDescent="0.3">
      <c r="A1730" t="s">
        <v>1578</v>
      </c>
      <c r="B1730" t="s">
        <v>1659</v>
      </c>
      <c r="C1730" s="10">
        <v>506168</v>
      </c>
      <c r="D1730">
        <v>45</v>
      </c>
      <c r="E1730">
        <v>33</v>
      </c>
      <c r="F1730">
        <v>94</v>
      </c>
      <c r="G1730">
        <v>35</v>
      </c>
      <c r="H1730">
        <v>0</v>
      </c>
      <c r="I1730">
        <v>73.400000000000006</v>
      </c>
      <c r="J1730">
        <v>1.2</v>
      </c>
      <c r="K1730">
        <v>66</v>
      </c>
      <c r="L1730">
        <v>1.3</v>
      </c>
      <c r="M1730">
        <v>82.9</v>
      </c>
      <c r="N1730">
        <v>1</v>
      </c>
      <c r="O1730">
        <v>74.3</v>
      </c>
      <c r="P1730">
        <v>2.6</v>
      </c>
      <c r="U1730" t="s">
        <v>1578</v>
      </c>
      <c r="V1730">
        <f t="shared" si="261"/>
        <v>506168</v>
      </c>
      <c r="W1730" t="str">
        <f t="shared" si="262"/>
        <v>Severn Avenue Public School</v>
      </c>
      <c r="X1730" t="str">
        <f>VLOOKUP($C1730,$AJ$3:$AN$4906,3,FALSE)</f>
        <v>2553 Severn Ave</v>
      </c>
      <c r="Y1730" t="str">
        <f>VLOOKUP($C1730,$AJ$3:$AN$4906,4,FALSE)</f>
        <v>Ottawa</v>
      </c>
      <c r="Z1730" t="str">
        <f>VLOOKUP($C1730,$AJ$3:$AN$4906,5,FALSE)</f>
        <v>K2B7V8</v>
      </c>
      <c r="AA1730">
        <f t="shared" si="263"/>
        <v>73.400000000000006</v>
      </c>
      <c r="AB1730">
        <f t="shared" si="264"/>
        <v>1.2</v>
      </c>
      <c r="AC1730">
        <f t="shared" si="265"/>
        <v>66</v>
      </c>
      <c r="AD1730">
        <f t="shared" si="266"/>
        <v>1.3</v>
      </c>
      <c r="AE1730">
        <f t="shared" si="267"/>
        <v>82.9</v>
      </c>
      <c r="AF1730">
        <f t="shared" si="268"/>
        <v>1</v>
      </c>
      <c r="AG1730">
        <f t="shared" si="269"/>
        <v>74.3</v>
      </c>
      <c r="AH1730">
        <f t="shared" si="270"/>
        <v>2.6</v>
      </c>
      <c r="AJ1730" s="9">
        <v>328456</v>
      </c>
      <c r="AK1730" t="s">
        <v>8161</v>
      </c>
      <c r="AL1730" t="s">
        <v>8162</v>
      </c>
      <c r="AM1730" t="s">
        <v>8123</v>
      </c>
      <c r="AN1730" t="s">
        <v>8124</v>
      </c>
    </row>
    <row r="1731" spans="1:40" x14ac:dyDescent="0.3">
      <c r="A1731" t="s">
        <v>1578</v>
      </c>
      <c r="B1731" t="s">
        <v>1660</v>
      </c>
      <c r="C1731" s="10">
        <v>35887</v>
      </c>
      <c r="D1731">
        <v>72</v>
      </c>
      <c r="E1731">
        <v>15</v>
      </c>
      <c r="F1731">
        <v>158</v>
      </c>
      <c r="G1731">
        <v>63</v>
      </c>
      <c r="H1731">
        <v>0</v>
      </c>
      <c r="I1731">
        <v>61.7</v>
      </c>
      <c r="J1731">
        <v>-0.8</v>
      </c>
      <c r="K1731">
        <v>52.5</v>
      </c>
      <c r="L1731">
        <v>-1.3</v>
      </c>
      <c r="M1731">
        <v>67.5</v>
      </c>
      <c r="N1731">
        <v>-1.7</v>
      </c>
      <c r="O1731">
        <v>39.700000000000003</v>
      </c>
      <c r="P1731">
        <v>-1</v>
      </c>
      <c r="U1731" t="s">
        <v>1578</v>
      </c>
      <c r="V1731" t="e">
        <f t="shared" si="261"/>
        <v>#N/A</v>
      </c>
      <c r="W1731" t="e">
        <f t="shared" si="262"/>
        <v>#N/A</v>
      </c>
      <c r="X1731" t="e">
        <f>VLOOKUP($C1731,$AJ$3:$AN$4906,3,FALSE)</f>
        <v>#N/A</v>
      </c>
      <c r="Y1731" t="e">
        <f>VLOOKUP($C1731,$AJ$3:$AN$4906,4,FALSE)</f>
        <v>#N/A</v>
      </c>
      <c r="Z1731" t="e">
        <f>VLOOKUP($C1731,$AJ$3:$AN$4906,5,FALSE)</f>
        <v>#N/A</v>
      </c>
      <c r="AA1731">
        <f t="shared" si="263"/>
        <v>61.7</v>
      </c>
      <c r="AB1731">
        <f t="shared" si="264"/>
        <v>-0.8</v>
      </c>
      <c r="AC1731">
        <f t="shared" si="265"/>
        <v>52.5</v>
      </c>
      <c r="AD1731">
        <f t="shared" si="266"/>
        <v>-1.3</v>
      </c>
      <c r="AE1731">
        <f t="shared" si="267"/>
        <v>67.5</v>
      </c>
      <c r="AF1731">
        <f t="shared" si="268"/>
        <v>-1.7</v>
      </c>
      <c r="AG1731">
        <f t="shared" si="269"/>
        <v>39.700000000000003</v>
      </c>
      <c r="AH1731">
        <f t="shared" si="270"/>
        <v>-1</v>
      </c>
      <c r="AJ1731" s="9">
        <v>92509</v>
      </c>
      <c r="AK1731" t="s">
        <v>8163</v>
      </c>
      <c r="AL1731" t="s">
        <v>8164</v>
      </c>
      <c r="AM1731" t="s">
        <v>8123</v>
      </c>
      <c r="AN1731" t="s">
        <v>8124</v>
      </c>
    </row>
    <row r="1732" spans="1:40" x14ac:dyDescent="0.3">
      <c r="A1732" t="s">
        <v>1578</v>
      </c>
      <c r="B1732" t="s">
        <v>1661</v>
      </c>
      <c r="C1732" s="10">
        <v>516694</v>
      </c>
      <c r="D1732">
        <v>55</v>
      </c>
      <c r="E1732">
        <v>17</v>
      </c>
      <c r="F1732">
        <v>150</v>
      </c>
      <c r="G1732">
        <v>103</v>
      </c>
      <c r="H1732">
        <v>0</v>
      </c>
      <c r="I1732">
        <v>77.3</v>
      </c>
      <c r="J1732">
        <v>1</v>
      </c>
      <c r="K1732">
        <v>74.7</v>
      </c>
      <c r="L1732">
        <v>1.4</v>
      </c>
      <c r="M1732">
        <v>87.9</v>
      </c>
      <c r="N1732">
        <v>0.9</v>
      </c>
      <c r="O1732">
        <v>68</v>
      </c>
      <c r="P1732">
        <v>1.3</v>
      </c>
      <c r="U1732" t="s">
        <v>1578</v>
      </c>
      <c r="V1732">
        <f t="shared" ref="V1732:V1795" si="271">VLOOKUP(C1732,$AJ$3:$AN$4906,1,FALSE)</f>
        <v>516694</v>
      </c>
      <c r="W1732" t="str">
        <f t="shared" ref="W1732:W1795" si="272">VLOOKUP(C1732,$AJ$3:$AN$4906,2,FALSE)</f>
        <v>Sir Winston Churchill Public School</v>
      </c>
      <c r="X1732" t="str">
        <f>VLOOKUP($C1732,$AJ$3:$AN$4906,3,FALSE)</f>
        <v>49 Mulvagh Ave</v>
      </c>
      <c r="Y1732" t="str">
        <f>VLOOKUP($C1732,$AJ$3:$AN$4906,4,FALSE)</f>
        <v>Nepean</v>
      </c>
      <c r="Z1732" t="str">
        <f>VLOOKUP($C1732,$AJ$3:$AN$4906,5,FALSE)</f>
        <v>K2E6M7</v>
      </c>
      <c r="AA1732">
        <f t="shared" ref="AA1732:AA1795" si="273">I1732</f>
        <v>77.3</v>
      </c>
      <c r="AB1732">
        <f t="shared" ref="AB1732:AB1795" si="274">J1732</f>
        <v>1</v>
      </c>
      <c r="AC1732">
        <f t="shared" ref="AC1732:AC1795" si="275">K1732</f>
        <v>74.7</v>
      </c>
      <c r="AD1732">
        <f t="shared" ref="AD1732:AD1795" si="276">L1732</f>
        <v>1.4</v>
      </c>
      <c r="AE1732">
        <f t="shared" ref="AE1732:AE1795" si="277">M1732</f>
        <v>87.9</v>
      </c>
      <c r="AF1732">
        <f t="shared" ref="AF1732:AF1795" si="278">N1732</f>
        <v>0.9</v>
      </c>
      <c r="AG1732">
        <f t="shared" ref="AG1732:AG1795" si="279">O1732</f>
        <v>68</v>
      </c>
      <c r="AH1732">
        <f t="shared" ref="AH1732:AH1795" si="280">P1732</f>
        <v>1.3</v>
      </c>
      <c r="AJ1732" s="9">
        <v>344338</v>
      </c>
      <c r="AK1732" t="s">
        <v>1087</v>
      </c>
      <c r="AL1732" t="s">
        <v>8165</v>
      </c>
      <c r="AM1732" t="s">
        <v>3482</v>
      </c>
      <c r="AN1732" t="s">
        <v>3483</v>
      </c>
    </row>
    <row r="1733" spans="1:40" x14ac:dyDescent="0.3">
      <c r="A1733" t="s">
        <v>1578</v>
      </c>
      <c r="B1733" t="s">
        <v>1662</v>
      </c>
      <c r="C1733" s="10">
        <v>204901</v>
      </c>
      <c r="D1733">
        <v>71</v>
      </c>
      <c r="E1733">
        <v>13</v>
      </c>
      <c r="F1733">
        <v>187</v>
      </c>
      <c r="G1733">
        <v>209</v>
      </c>
      <c r="H1733">
        <v>0</v>
      </c>
      <c r="I1733">
        <v>71.400000000000006</v>
      </c>
      <c r="J1733">
        <v>-0.3</v>
      </c>
      <c r="K1733">
        <v>65.8</v>
      </c>
      <c r="L1733">
        <v>-0.4</v>
      </c>
      <c r="M1733">
        <v>76.3</v>
      </c>
      <c r="N1733">
        <v>-1.5</v>
      </c>
      <c r="O1733">
        <v>50.2</v>
      </c>
      <c r="P1733">
        <v>-1</v>
      </c>
      <c r="U1733" t="s">
        <v>1578</v>
      </c>
      <c r="V1733">
        <f t="shared" si="271"/>
        <v>204901</v>
      </c>
      <c r="W1733" t="str">
        <f t="shared" si="272"/>
        <v>South March Public School</v>
      </c>
      <c r="X1733" t="str">
        <f>VLOOKUP($C1733,$AJ$3:$AN$4906,3,FALSE)</f>
        <v>1032 Klondike Rd</v>
      </c>
      <c r="Y1733" t="str">
        <f>VLOOKUP($C1733,$AJ$3:$AN$4906,4,FALSE)</f>
        <v>Kanata</v>
      </c>
      <c r="Z1733" t="str">
        <f>VLOOKUP($C1733,$AJ$3:$AN$4906,5,FALSE)</f>
        <v>K2K0H9</v>
      </c>
      <c r="AA1733">
        <f t="shared" si="273"/>
        <v>71.400000000000006</v>
      </c>
      <c r="AB1733">
        <f t="shared" si="274"/>
        <v>-0.3</v>
      </c>
      <c r="AC1733">
        <f t="shared" si="275"/>
        <v>65.8</v>
      </c>
      <c r="AD1733">
        <f t="shared" si="276"/>
        <v>-0.4</v>
      </c>
      <c r="AE1733">
        <f t="shared" si="277"/>
        <v>76.3</v>
      </c>
      <c r="AF1733">
        <f t="shared" si="278"/>
        <v>-1.5</v>
      </c>
      <c r="AG1733">
        <f t="shared" si="279"/>
        <v>50.2</v>
      </c>
      <c r="AH1733">
        <f t="shared" si="280"/>
        <v>-1</v>
      </c>
      <c r="AJ1733" s="9">
        <v>18279</v>
      </c>
      <c r="AK1733" t="s">
        <v>8166</v>
      </c>
      <c r="AL1733" t="s">
        <v>8167</v>
      </c>
      <c r="AM1733" t="s">
        <v>3440</v>
      </c>
      <c r="AN1733" t="s">
        <v>8168</v>
      </c>
    </row>
    <row r="1734" spans="1:40" x14ac:dyDescent="0.3">
      <c r="A1734" t="s">
        <v>1578</v>
      </c>
      <c r="B1734" t="s">
        <v>1663</v>
      </c>
      <c r="C1734" s="10">
        <v>310646</v>
      </c>
      <c r="D1734">
        <v>80</v>
      </c>
      <c r="E1734">
        <v>16</v>
      </c>
      <c r="F1734">
        <v>197</v>
      </c>
      <c r="G1734">
        <v>175</v>
      </c>
      <c r="H1734">
        <v>0</v>
      </c>
      <c r="I1734">
        <v>88.3</v>
      </c>
      <c r="J1734">
        <v>0.9</v>
      </c>
      <c r="K1734">
        <v>86.8</v>
      </c>
      <c r="L1734">
        <v>1.2</v>
      </c>
      <c r="M1734">
        <v>98.3</v>
      </c>
      <c r="N1734">
        <v>0.8</v>
      </c>
      <c r="O1734">
        <v>90.3</v>
      </c>
      <c r="P1734">
        <v>1.9</v>
      </c>
      <c r="U1734" t="s">
        <v>1578</v>
      </c>
      <c r="V1734">
        <f t="shared" si="271"/>
        <v>310646</v>
      </c>
      <c r="W1734" t="str">
        <f t="shared" si="272"/>
        <v>Stephen Leacock Public School</v>
      </c>
      <c r="X1734" t="str">
        <f>VLOOKUP($C1734,$AJ$3:$AN$4906,3,FALSE)</f>
        <v>25 Leacock Dr</v>
      </c>
      <c r="Y1734" t="str">
        <f>VLOOKUP($C1734,$AJ$3:$AN$4906,4,FALSE)</f>
        <v>Kanata</v>
      </c>
      <c r="Z1734" t="str">
        <f>VLOOKUP($C1734,$AJ$3:$AN$4906,5,FALSE)</f>
        <v>K2K1S2</v>
      </c>
      <c r="AA1734">
        <f t="shared" si="273"/>
        <v>88.3</v>
      </c>
      <c r="AB1734">
        <f t="shared" si="274"/>
        <v>0.9</v>
      </c>
      <c r="AC1734">
        <f t="shared" si="275"/>
        <v>86.8</v>
      </c>
      <c r="AD1734">
        <f t="shared" si="276"/>
        <v>1.2</v>
      </c>
      <c r="AE1734">
        <f t="shared" si="277"/>
        <v>98.3</v>
      </c>
      <c r="AF1734">
        <f t="shared" si="278"/>
        <v>0.8</v>
      </c>
      <c r="AG1734">
        <f t="shared" si="279"/>
        <v>90.3</v>
      </c>
      <c r="AH1734">
        <f t="shared" si="280"/>
        <v>1.9</v>
      </c>
      <c r="AJ1734" s="9">
        <v>349640</v>
      </c>
      <c r="AK1734" t="s">
        <v>8169</v>
      </c>
      <c r="AL1734" t="s">
        <v>8170</v>
      </c>
      <c r="AM1734" t="s">
        <v>8171</v>
      </c>
      <c r="AN1734" t="s">
        <v>8172</v>
      </c>
    </row>
    <row r="1735" spans="1:40" x14ac:dyDescent="0.3">
      <c r="A1735" t="s">
        <v>1578</v>
      </c>
      <c r="B1735" t="s">
        <v>1664</v>
      </c>
      <c r="C1735" s="10">
        <v>565750</v>
      </c>
      <c r="D1735">
        <v>75</v>
      </c>
      <c r="E1735">
        <v>15</v>
      </c>
      <c r="F1735">
        <v>246</v>
      </c>
      <c r="G1735">
        <v>280</v>
      </c>
      <c r="H1735">
        <v>0</v>
      </c>
      <c r="I1735">
        <v>72</v>
      </c>
      <c r="J1735">
        <v>-0.4</v>
      </c>
      <c r="K1735">
        <v>63.4</v>
      </c>
      <c r="L1735">
        <v>-0.9</v>
      </c>
      <c r="M1735">
        <v>88.8</v>
      </c>
      <c r="N1735">
        <v>-0.2</v>
      </c>
      <c r="O1735">
        <v>65.7</v>
      </c>
      <c r="P1735">
        <v>0.1</v>
      </c>
      <c r="U1735" t="s">
        <v>1578</v>
      </c>
      <c r="V1735">
        <f t="shared" si="271"/>
        <v>565750</v>
      </c>
      <c r="W1735" t="str">
        <f t="shared" si="272"/>
        <v>Steve MacLean Public School</v>
      </c>
      <c r="X1735" t="str">
        <f>VLOOKUP($C1735,$AJ$3:$AN$4906,3,FALSE)</f>
        <v>4175 Spratt Rd</v>
      </c>
      <c r="Y1735" t="str">
        <f>VLOOKUP($C1735,$AJ$3:$AN$4906,4,FALSE)</f>
        <v>Gloucester</v>
      </c>
      <c r="Z1735" t="str">
        <f>VLOOKUP($C1735,$AJ$3:$AN$4906,5,FALSE)</f>
        <v>K1V1T6</v>
      </c>
      <c r="AA1735">
        <f t="shared" si="273"/>
        <v>72</v>
      </c>
      <c r="AB1735">
        <f t="shared" si="274"/>
        <v>-0.4</v>
      </c>
      <c r="AC1735">
        <f t="shared" si="275"/>
        <v>63.4</v>
      </c>
      <c r="AD1735">
        <f t="shared" si="276"/>
        <v>-0.9</v>
      </c>
      <c r="AE1735">
        <f t="shared" si="277"/>
        <v>88.8</v>
      </c>
      <c r="AF1735">
        <f t="shared" si="278"/>
        <v>-0.2</v>
      </c>
      <c r="AG1735">
        <f t="shared" si="279"/>
        <v>65.7</v>
      </c>
      <c r="AH1735">
        <f t="shared" si="280"/>
        <v>0.1</v>
      </c>
      <c r="AJ1735" s="9">
        <v>929980</v>
      </c>
      <c r="AK1735" t="s">
        <v>8173</v>
      </c>
      <c r="AL1735" t="s">
        <v>8174</v>
      </c>
      <c r="AM1735" t="s">
        <v>3472</v>
      </c>
      <c r="AN1735" t="s">
        <v>3473</v>
      </c>
    </row>
    <row r="1736" spans="1:40" x14ac:dyDescent="0.3">
      <c r="A1736" t="s">
        <v>1578</v>
      </c>
      <c r="B1736" t="s">
        <v>1665</v>
      </c>
      <c r="C1736" s="10">
        <v>537624</v>
      </c>
      <c r="D1736">
        <v>72</v>
      </c>
      <c r="E1736">
        <v>13</v>
      </c>
      <c r="F1736">
        <v>272</v>
      </c>
      <c r="G1736">
        <v>280</v>
      </c>
      <c r="H1736">
        <v>0</v>
      </c>
      <c r="I1736">
        <v>63.6</v>
      </c>
      <c r="J1736">
        <v>-0.9</v>
      </c>
      <c r="K1736">
        <v>60.7</v>
      </c>
      <c r="L1736">
        <v>-0.8</v>
      </c>
      <c r="M1736">
        <v>83.6</v>
      </c>
      <c r="N1736">
        <v>-0.7</v>
      </c>
      <c r="O1736">
        <v>49.3</v>
      </c>
      <c r="P1736">
        <v>-1</v>
      </c>
      <c r="U1736" t="s">
        <v>1578</v>
      </c>
      <c r="V1736">
        <f t="shared" si="271"/>
        <v>537624</v>
      </c>
      <c r="W1736" t="str">
        <f t="shared" si="272"/>
        <v>Stittsville Public School</v>
      </c>
      <c r="X1736" t="str">
        <f>VLOOKUP($C1736,$AJ$3:$AN$4906,3,FALSE)</f>
        <v>40 Granite Ridge Dr</v>
      </c>
      <c r="Y1736" t="str">
        <f>VLOOKUP($C1736,$AJ$3:$AN$4906,4,FALSE)</f>
        <v>Stittsville</v>
      </c>
      <c r="Z1736" t="str">
        <f>VLOOKUP($C1736,$AJ$3:$AN$4906,5,FALSE)</f>
        <v>K2S1Y9</v>
      </c>
      <c r="AA1736">
        <f t="shared" si="273"/>
        <v>63.6</v>
      </c>
      <c r="AB1736">
        <f t="shared" si="274"/>
        <v>-0.9</v>
      </c>
      <c r="AC1736">
        <f t="shared" si="275"/>
        <v>60.7</v>
      </c>
      <c r="AD1736">
        <f t="shared" si="276"/>
        <v>-0.8</v>
      </c>
      <c r="AE1736">
        <f t="shared" si="277"/>
        <v>83.6</v>
      </c>
      <c r="AF1736">
        <f t="shared" si="278"/>
        <v>-0.7</v>
      </c>
      <c r="AG1736">
        <f t="shared" si="279"/>
        <v>49.3</v>
      </c>
      <c r="AH1736">
        <f t="shared" si="280"/>
        <v>-1</v>
      </c>
      <c r="AJ1736" s="9">
        <v>507166</v>
      </c>
      <c r="AK1736" t="s">
        <v>8175</v>
      </c>
      <c r="AL1736" t="s">
        <v>8174</v>
      </c>
      <c r="AM1736" t="s">
        <v>3472</v>
      </c>
      <c r="AN1736" t="s">
        <v>3473</v>
      </c>
    </row>
    <row r="1737" spans="1:40" x14ac:dyDescent="0.3">
      <c r="A1737" t="s">
        <v>1578</v>
      </c>
      <c r="B1737" t="s">
        <v>1666</v>
      </c>
      <c r="C1737" s="10">
        <v>595012</v>
      </c>
      <c r="D1737">
        <v>42</v>
      </c>
      <c r="E1737">
        <v>12</v>
      </c>
      <c r="F1737">
        <v>202</v>
      </c>
      <c r="G1737">
        <v>185</v>
      </c>
      <c r="H1737">
        <v>0</v>
      </c>
      <c r="I1737">
        <v>61.4</v>
      </c>
      <c r="J1737">
        <v>-0.6</v>
      </c>
      <c r="K1737">
        <v>55</v>
      </c>
      <c r="L1737">
        <v>-0.8</v>
      </c>
      <c r="M1737">
        <v>85.1</v>
      </c>
      <c r="N1737">
        <v>0.1</v>
      </c>
      <c r="O1737">
        <v>48.1</v>
      </c>
      <c r="P1737">
        <v>-0.2</v>
      </c>
      <c r="U1737" t="s">
        <v>1578</v>
      </c>
      <c r="V1737">
        <f t="shared" si="271"/>
        <v>595012</v>
      </c>
      <c r="W1737" t="str">
        <f t="shared" si="272"/>
        <v>Stonecrest Elementary School</v>
      </c>
      <c r="X1737" t="str">
        <f>VLOOKUP($C1737,$AJ$3:$AN$4906,3,FALSE)</f>
        <v>3791 Stonecrest Rd RR 2</v>
      </c>
      <c r="Y1737" t="str">
        <f>VLOOKUP($C1737,$AJ$3:$AN$4906,4,FALSE)</f>
        <v>Woodlawn</v>
      </c>
      <c r="Z1737" t="str">
        <f>VLOOKUP($C1737,$AJ$3:$AN$4906,5,FALSE)</f>
        <v>K0A3M0</v>
      </c>
      <c r="AA1737">
        <f t="shared" si="273"/>
        <v>61.4</v>
      </c>
      <c r="AB1737">
        <f t="shared" si="274"/>
        <v>-0.6</v>
      </c>
      <c r="AC1737">
        <f t="shared" si="275"/>
        <v>55</v>
      </c>
      <c r="AD1737">
        <f t="shared" si="276"/>
        <v>-0.8</v>
      </c>
      <c r="AE1737">
        <f t="shared" si="277"/>
        <v>85.1</v>
      </c>
      <c r="AF1737">
        <f t="shared" si="278"/>
        <v>0.1</v>
      </c>
      <c r="AG1737">
        <f t="shared" si="279"/>
        <v>48.1</v>
      </c>
      <c r="AH1737">
        <f t="shared" si="280"/>
        <v>-0.2</v>
      </c>
      <c r="AJ1737" s="9">
        <v>409839</v>
      </c>
      <c r="AK1737" t="s">
        <v>8176</v>
      </c>
      <c r="AL1737" t="s">
        <v>8177</v>
      </c>
      <c r="AM1737" t="s">
        <v>3523</v>
      </c>
      <c r="AN1737" t="s">
        <v>8178</v>
      </c>
    </row>
    <row r="1738" spans="1:40" x14ac:dyDescent="0.3">
      <c r="A1738" t="s">
        <v>1578</v>
      </c>
      <c r="B1738" t="s">
        <v>1667</v>
      </c>
      <c r="C1738" s="10">
        <v>330043</v>
      </c>
      <c r="D1738">
        <v>64</v>
      </c>
      <c r="E1738">
        <v>18</v>
      </c>
      <c r="F1738">
        <v>140</v>
      </c>
      <c r="G1738">
        <v>124</v>
      </c>
      <c r="H1738">
        <v>0</v>
      </c>
      <c r="I1738">
        <v>68.900000000000006</v>
      </c>
      <c r="J1738">
        <v>-0.2</v>
      </c>
      <c r="K1738">
        <v>62.1</v>
      </c>
      <c r="L1738">
        <v>-0.4</v>
      </c>
      <c r="M1738">
        <v>81.5</v>
      </c>
      <c r="N1738">
        <v>-0.6</v>
      </c>
      <c r="O1738">
        <v>25.8</v>
      </c>
      <c r="P1738">
        <v>-2.6</v>
      </c>
      <c r="U1738" t="s">
        <v>1578</v>
      </c>
      <c r="V1738">
        <f t="shared" si="271"/>
        <v>330043</v>
      </c>
      <c r="W1738" t="str">
        <f t="shared" si="272"/>
        <v>Summerside Public School</v>
      </c>
      <c r="X1738" t="str">
        <f>VLOOKUP($C1738,$AJ$3:$AN$4906,3,FALSE)</f>
        <v>2350 Portobello Blvd</v>
      </c>
      <c r="Y1738" t="str">
        <f>VLOOKUP($C1738,$AJ$3:$AN$4906,4,FALSE)</f>
        <v>Ottawa</v>
      </c>
      <c r="Z1738" t="str">
        <f>VLOOKUP($C1738,$AJ$3:$AN$4906,5,FALSE)</f>
        <v>K4A0W3</v>
      </c>
      <c r="AA1738">
        <f t="shared" si="273"/>
        <v>68.900000000000006</v>
      </c>
      <c r="AB1738">
        <f t="shared" si="274"/>
        <v>-0.2</v>
      </c>
      <c r="AC1738">
        <f t="shared" si="275"/>
        <v>62.1</v>
      </c>
      <c r="AD1738">
        <f t="shared" si="276"/>
        <v>-0.4</v>
      </c>
      <c r="AE1738">
        <f t="shared" si="277"/>
        <v>81.5</v>
      </c>
      <c r="AF1738">
        <f t="shared" si="278"/>
        <v>-0.6</v>
      </c>
      <c r="AG1738">
        <f t="shared" si="279"/>
        <v>25.8</v>
      </c>
      <c r="AH1738">
        <f t="shared" si="280"/>
        <v>-2.6</v>
      </c>
      <c r="AJ1738" s="9">
        <v>433497</v>
      </c>
      <c r="AK1738" t="s">
        <v>8179</v>
      </c>
      <c r="AL1738" t="s">
        <v>8180</v>
      </c>
      <c r="AM1738" t="s">
        <v>3440</v>
      </c>
      <c r="AN1738" t="s">
        <v>8181</v>
      </c>
    </row>
    <row r="1739" spans="1:40" x14ac:dyDescent="0.3">
      <c r="A1739" t="s">
        <v>1578</v>
      </c>
      <c r="B1739" t="s">
        <v>1668</v>
      </c>
      <c r="C1739" s="10">
        <v>554910</v>
      </c>
      <c r="D1739">
        <v>55</v>
      </c>
      <c r="E1739">
        <v>20</v>
      </c>
      <c r="G1739">
        <v>139</v>
      </c>
      <c r="H1739">
        <v>0</v>
      </c>
      <c r="M1739">
        <v>83.1</v>
      </c>
      <c r="N1739">
        <v>-0.2</v>
      </c>
      <c r="O1739">
        <v>45.3</v>
      </c>
      <c r="P1739">
        <v>-0.6</v>
      </c>
      <c r="U1739" t="s">
        <v>1578</v>
      </c>
      <c r="V1739">
        <f t="shared" si="271"/>
        <v>554910</v>
      </c>
      <c r="W1739" t="str">
        <f t="shared" si="272"/>
        <v>Terry Fox Elementary School</v>
      </c>
      <c r="X1739" t="str">
        <f>VLOOKUP($C1739,$AJ$3:$AN$4906,3,FALSE)</f>
        <v>6400 Jeanne D'Arc Blvd</v>
      </c>
      <c r="Y1739" t="str">
        <f>VLOOKUP($C1739,$AJ$3:$AN$4906,4,FALSE)</f>
        <v>Orleans</v>
      </c>
      <c r="Z1739" t="str">
        <f>VLOOKUP($C1739,$AJ$3:$AN$4906,5,FALSE)</f>
        <v>K1C2S7</v>
      </c>
      <c r="AA1739">
        <f t="shared" si="273"/>
        <v>0</v>
      </c>
      <c r="AB1739">
        <f t="shared" si="274"/>
        <v>0</v>
      </c>
      <c r="AC1739">
        <f t="shared" si="275"/>
        <v>0</v>
      </c>
      <c r="AD1739">
        <f t="shared" si="276"/>
        <v>0</v>
      </c>
      <c r="AE1739">
        <f t="shared" si="277"/>
        <v>83.1</v>
      </c>
      <c r="AF1739">
        <f t="shared" si="278"/>
        <v>-0.2</v>
      </c>
      <c r="AG1739">
        <f t="shared" si="279"/>
        <v>45.3</v>
      </c>
      <c r="AH1739">
        <f t="shared" si="280"/>
        <v>-0.6</v>
      </c>
      <c r="AJ1739" s="9">
        <v>453641</v>
      </c>
      <c r="AK1739" t="s">
        <v>6938</v>
      </c>
      <c r="AL1739" t="s">
        <v>8182</v>
      </c>
      <c r="AM1739" t="s">
        <v>3440</v>
      </c>
      <c r="AN1739" t="s">
        <v>8183</v>
      </c>
    </row>
    <row r="1740" spans="1:40" x14ac:dyDescent="0.3">
      <c r="A1740" t="s">
        <v>1578</v>
      </c>
      <c r="B1740" t="s">
        <v>1669</v>
      </c>
      <c r="C1740" s="10">
        <v>383260</v>
      </c>
      <c r="D1740">
        <v>57</v>
      </c>
      <c r="E1740">
        <v>16</v>
      </c>
      <c r="F1740">
        <v>103</v>
      </c>
      <c r="G1740">
        <v>129</v>
      </c>
      <c r="H1740">
        <v>0</v>
      </c>
      <c r="I1740">
        <v>63.6</v>
      </c>
      <c r="J1740">
        <v>-0.6</v>
      </c>
      <c r="K1740">
        <v>64.099999999999994</v>
      </c>
      <c r="L1740">
        <v>-0.3</v>
      </c>
      <c r="M1740">
        <v>80.599999999999994</v>
      </c>
      <c r="N1740">
        <v>-0.7</v>
      </c>
      <c r="O1740">
        <v>40.299999999999997</v>
      </c>
      <c r="P1740">
        <v>-1.2</v>
      </c>
      <c r="U1740" t="s">
        <v>1578</v>
      </c>
      <c r="V1740">
        <f t="shared" si="271"/>
        <v>383260</v>
      </c>
      <c r="W1740" t="str">
        <f t="shared" si="272"/>
        <v>Trillium Elementary School</v>
      </c>
      <c r="X1740" t="str">
        <f>VLOOKUP($C1740,$AJ$3:$AN$4906,3,FALSE)</f>
        <v>1515 Varennes Blvd</v>
      </c>
      <c r="Y1740" t="str">
        <f>VLOOKUP($C1740,$AJ$3:$AN$4906,4,FALSE)</f>
        <v>Orleans</v>
      </c>
      <c r="Z1740" t="str">
        <f>VLOOKUP($C1740,$AJ$3:$AN$4906,5,FALSE)</f>
        <v>K4A3S1</v>
      </c>
      <c r="AA1740">
        <f t="shared" si="273"/>
        <v>63.6</v>
      </c>
      <c r="AB1740">
        <f t="shared" si="274"/>
        <v>-0.6</v>
      </c>
      <c r="AC1740">
        <f t="shared" si="275"/>
        <v>64.099999999999994</v>
      </c>
      <c r="AD1740">
        <f t="shared" si="276"/>
        <v>-0.3</v>
      </c>
      <c r="AE1740">
        <f t="shared" si="277"/>
        <v>80.599999999999994</v>
      </c>
      <c r="AF1740">
        <f t="shared" si="278"/>
        <v>-0.7</v>
      </c>
      <c r="AG1740">
        <f t="shared" si="279"/>
        <v>40.299999999999997</v>
      </c>
      <c r="AH1740">
        <f t="shared" si="280"/>
        <v>-1.2</v>
      </c>
      <c r="AJ1740" s="9">
        <v>453382</v>
      </c>
      <c r="AK1740" t="s">
        <v>6938</v>
      </c>
      <c r="AL1740" t="s">
        <v>8184</v>
      </c>
      <c r="AM1740" t="s">
        <v>3523</v>
      </c>
      <c r="AN1740" t="s">
        <v>8185</v>
      </c>
    </row>
    <row r="1741" spans="1:40" x14ac:dyDescent="0.3">
      <c r="A1741" t="s">
        <v>1578</v>
      </c>
      <c r="B1741" t="s">
        <v>712</v>
      </c>
      <c r="C1741" s="10">
        <v>396902</v>
      </c>
      <c r="D1741">
        <v>62</v>
      </c>
      <c r="E1741">
        <v>15</v>
      </c>
      <c r="F1741">
        <v>336</v>
      </c>
      <c r="G1741">
        <v>295</v>
      </c>
      <c r="H1741">
        <v>0</v>
      </c>
      <c r="I1741">
        <v>56</v>
      </c>
      <c r="J1741">
        <v>-1.1000000000000001</v>
      </c>
      <c r="K1741">
        <v>48.2</v>
      </c>
      <c r="L1741">
        <v>-1.4</v>
      </c>
      <c r="M1741">
        <v>71.5</v>
      </c>
      <c r="N1741">
        <v>-1.4</v>
      </c>
      <c r="O1741">
        <v>37.6</v>
      </c>
      <c r="P1741">
        <v>-1.4</v>
      </c>
      <c r="U1741" t="s">
        <v>1578</v>
      </c>
      <c r="V1741">
        <f t="shared" si="271"/>
        <v>396902</v>
      </c>
      <c r="W1741" t="str">
        <f t="shared" si="272"/>
        <v>Vimy Ridge Public School</v>
      </c>
      <c r="X1741" t="str">
        <f>VLOOKUP($C1741,$AJ$3:$AN$4906,3,FALSE)</f>
        <v>4180 Kelly Farm Drive</v>
      </c>
      <c r="Y1741" t="str">
        <f>VLOOKUP($C1741,$AJ$3:$AN$4906,4,FALSE)</f>
        <v>Ottawa</v>
      </c>
      <c r="Z1741" t="str">
        <f>VLOOKUP($C1741,$AJ$3:$AN$4906,5,FALSE)</f>
        <v>K1T4J2</v>
      </c>
      <c r="AA1741">
        <f t="shared" si="273"/>
        <v>56</v>
      </c>
      <c r="AB1741">
        <f t="shared" si="274"/>
        <v>-1.1000000000000001</v>
      </c>
      <c r="AC1741">
        <f t="shared" si="275"/>
        <v>48.2</v>
      </c>
      <c r="AD1741">
        <f t="shared" si="276"/>
        <v>-1.4</v>
      </c>
      <c r="AE1741">
        <f t="shared" si="277"/>
        <v>71.5</v>
      </c>
      <c r="AF1741">
        <f t="shared" si="278"/>
        <v>-1.4</v>
      </c>
      <c r="AG1741">
        <f t="shared" si="279"/>
        <v>37.6</v>
      </c>
      <c r="AH1741">
        <f t="shared" si="280"/>
        <v>-1.4</v>
      </c>
      <c r="AJ1741" s="9">
        <v>936618</v>
      </c>
      <c r="AK1741" t="s">
        <v>1091</v>
      </c>
      <c r="AL1741" t="s">
        <v>8186</v>
      </c>
      <c r="AM1741" t="s">
        <v>3499</v>
      </c>
      <c r="AN1741" t="s">
        <v>3500</v>
      </c>
    </row>
    <row r="1742" spans="1:40" x14ac:dyDescent="0.3">
      <c r="A1742" t="s">
        <v>1578</v>
      </c>
      <c r="B1742" t="s">
        <v>713</v>
      </c>
      <c r="C1742" s="10">
        <v>577405</v>
      </c>
      <c r="D1742">
        <v>61</v>
      </c>
      <c r="E1742">
        <v>23</v>
      </c>
      <c r="F1742">
        <v>163</v>
      </c>
      <c r="G1742">
        <v>200</v>
      </c>
      <c r="H1742">
        <v>0</v>
      </c>
      <c r="I1742">
        <v>64.7</v>
      </c>
      <c r="J1742">
        <v>0</v>
      </c>
      <c r="K1742">
        <v>55.8</v>
      </c>
      <c r="L1742">
        <v>-0.3</v>
      </c>
      <c r="M1742">
        <v>76.5</v>
      </c>
      <c r="N1742">
        <v>-0.4</v>
      </c>
      <c r="O1742">
        <v>58</v>
      </c>
      <c r="P1742">
        <v>0.5</v>
      </c>
      <c r="U1742" t="s">
        <v>1578</v>
      </c>
      <c r="V1742">
        <f t="shared" si="271"/>
        <v>577405</v>
      </c>
      <c r="W1742" t="str">
        <f t="shared" si="272"/>
        <v>Vincent Massey Public School</v>
      </c>
      <c r="X1742" t="str">
        <f>VLOOKUP($C1742,$AJ$3:$AN$4906,3,FALSE)</f>
        <v>745 Smyth Rd</v>
      </c>
      <c r="Y1742" t="str">
        <f>VLOOKUP($C1742,$AJ$3:$AN$4906,4,FALSE)</f>
        <v>Ottawa</v>
      </c>
      <c r="Z1742" t="str">
        <f>VLOOKUP($C1742,$AJ$3:$AN$4906,5,FALSE)</f>
        <v>K1G1N9</v>
      </c>
      <c r="AA1742">
        <f t="shared" si="273"/>
        <v>64.7</v>
      </c>
      <c r="AB1742">
        <f t="shared" si="274"/>
        <v>0</v>
      </c>
      <c r="AC1742">
        <f t="shared" si="275"/>
        <v>55.8</v>
      </c>
      <c r="AD1742">
        <f t="shared" si="276"/>
        <v>-0.3</v>
      </c>
      <c r="AE1742">
        <f t="shared" si="277"/>
        <v>76.5</v>
      </c>
      <c r="AF1742">
        <f t="shared" si="278"/>
        <v>-0.4</v>
      </c>
      <c r="AG1742">
        <f t="shared" si="279"/>
        <v>58</v>
      </c>
      <c r="AH1742">
        <f t="shared" si="280"/>
        <v>0.5</v>
      </c>
      <c r="AJ1742" s="9">
        <v>473211</v>
      </c>
      <c r="AK1742" t="s">
        <v>8187</v>
      </c>
      <c r="AL1742" t="s">
        <v>8186</v>
      </c>
      <c r="AM1742" t="s">
        <v>3499</v>
      </c>
      <c r="AN1742" t="s">
        <v>3500</v>
      </c>
    </row>
    <row r="1743" spans="1:40" x14ac:dyDescent="0.3">
      <c r="A1743" t="s">
        <v>1578</v>
      </c>
      <c r="B1743" t="s">
        <v>1670</v>
      </c>
      <c r="C1743" s="10">
        <v>578576</v>
      </c>
      <c r="D1743">
        <v>52</v>
      </c>
      <c r="E1743">
        <v>31</v>
      </c>
      <c r="F1743">
        <v>53</v>
      </c>
      <c r="G1743">
        <v>59</v>
      </c>
      <c r="H1743">
        <v>0</v>
      </c>
      <c r="I1743">
        <v>62.3</v>
      </c>
      <c r="J1743">
        <v>0.4</v>
      </c>
      <c r="K1743">
        <v>50.9</v>
      </c>
      <c r="L1743">
        <v>0.1</v>
      </c>
      <c r="M1743">
        <v>83.1</v>
      </c>
      <c r="N1743">
        <v>1.4</v>
      </c>
      <c r="O1743">
        <v>50.8</v>
      </c>
      <c r="P1743">
        <v>0.7</v>
      </c>
      <c r="U1743" t="s">
        <v>1578</v>
      </c>
      <c r="V1743">
        <f t="shared" si="271"/>
        <v>578576</v>
      </c>
      <c r="W1743" t="str">
        <f t="shared" si="272"/>
        <v>Viscount Alexander Public School</v>
      </c>
      <c r="X1743" t="str">
        <f>VLOOKUP($C1743,$AJ$3:$AN$4906,3,FALSE)</f>
        <v>55 Mann Ave</v>
      </c>
      <c r="Y1743" t="str">
        <f>VLOOKUP($C1743,$AJ$3:$AN$4906,4,FALSE)</f>
        <v>Ottawa</v>
      </c>
      <c r="Z1743" t="str">
        <f>VLOOKUP($C1743,$AJ$3:$AN$4906,5,FALSE)</f>
        <v>K1N6Y7</v>
      </c>
      <c r="AA1743">
        <f t="shared" si="273"/>
        <v>62.3</v>
      </c>
      <c r="AB1743">
        <f t="shared" si="274"/>
        <v>0.4</v>
      </c>
      <c r="AC1743">
        <f t="shared" si="275"/>
        <v>50.9</v>
      </c>
      <c r="AD1743">
        <f t="shared" si="276"/>
        <v>0.1</v>
      </c>
      <c r="AE1743">
        <f t="shared" si="277"/>
        <v>83.1</v>
      </c>
      <c r="AF1743">
        <f t="shared" si="278"/>
        <v>1.4</v>
      </c>
      <c r="AG1743">
        <f t="shared" si="279"/>
        <v>50.8</v>
      </c>
      <c r="AH1743">
        <f t="shared" si="280"/>
        <v>0.7</v>
      </c>
      <c r="AJ1743" s="9">
        <v>455598</v>
      </c>
      <c r="AK1743" t="s">
        <v>5662</v>
      </c>
      <c r="AL1743" t="s">
        <v>8188</v>
      </c>
      <c r="AM1743" t="s">
        <v>3440</v>
      </c>
      <c r="AN1743" t="s">
        <v>8189</v>
      </c>
    </row>
    <row r="1744" spans="1:40" x14ac:dyDescent="0.3">
      <c r="A1744" t="s">
        <v>1578</v>
      </c>
      <c r="B1744" t="s">
        <v>1671</v>
      </c>
      <c r="C1744" s="10">
        <v>579351</v>
      </c>
      <c r="D1744">
        <v>37</v>
      </c>
      <c r="E1744">
        <v>34</v>
      </c>
      <c r="F1744">
        <v>148</v>
      </c>
      <c r="G1744">
        <v>155</v>
      </c>
      <c r="H1744">
        <v>0</v>
      </c>
      <c r="I1744">
        <v>50</v>
      </c>
      <c r="J1744">
        <v>-0.2</v>
      </c>
      <c r="K1744">
        <v>49.3</v>
      </c>
      <c r="L1744">
        <v>0.4</v>
      </c>
      <c r="M1744">
        <v>62.9</v>
      </c>
      <c r="N1744">
        <v>-0.7</v>
      </c>
      <c r="O1744">
        <v>33.5</v>
      </c>
      <c r="P1744">
        <v>-0.3</v>
      </c>
      <c r="U1744" t="s">
        <v>1578</v>
      </c>
      <c r="V1744">
        <f t="shared" si="271"/>
        <v>579351</v>
      </c>
      <c r="W1744" t="str">
        <f t="shared" si="272"/>
        <v>W.E. Gowling Public School</v>
      </c>
      <c r="X1744" t="str">
        <f>VLOOKUP($C1744,$AJ$3:$AN$4906,3,FALSE)</f>
        <v>250 Anna St</v>
      </c>
      <c r="Y1744" t="str">
        <f>VLOOKUP($C1744,$AJ$3:$AN$4906,4,FALSE)</f>
        <v>Ottawa</v>
      </c>
      <c r="Z1744" t="str">
        <f>VLOOKUP($C1744,$AJ$3:$AN$4906,5,FALSE)</f>
        <v>K1Z7V6</v>
      </c>
      <c r="AA1744">
        <f t="shared" si="273"/>
        <v>50</v>
      </c>
      <c r="AB1744">
        <f t="shared" si="274"/>
        <v>-0.2</v>
      </c>
      <c r="AC1744">
        <f t="shared" si="275"/>
        <v>49.3</v>
      </c>
      <c r="AD1744">
        <f t="shared" si="276"/>
        <v>0.4</v>
      </c>
      <c r="AE1744">
        <f t="shared" si="277"/>
        <v>62.9</v>
      </c>
      <c r="AF1744">
        <f t="shared" si="278"/>
        <v>-0.7</v>
      </c>
      <c r="AG1744">
        <f t="shared" si="279"/>
        <v>33.5</v>
      </c>
      <c r="AH1744">
        <f t="shared" si="280"/>
        <v>-0.3</v>
      </c>
      <c r="AJ1744" s="9">
        <v>463264</v>
      </c>
      <c r="AK1744" t="s">
        <v>3392</v>
      </c>
      <c r="AL1744" t="s">
        <v>8190</v>
      </c>
      <c r="AM1744" t="s">
        <v>3440</v>
      </c>
      <c r="AN1744" t="s">
        <v>8191</v>
      </c>
    </row>
    <row r="1745" spans="1:40" x14ac:dyDescent="0.3">
      <c r="A1745" t="s">
        <v>1578</v>
      </c>
      <c r="B1745" t="s">
        <v>1672</v>
      </c>
      <c r="C1745" s="10">
        <v>579297</v>
      </c>
      <c r="D1745">
        <v>84</v>
      </c>
      <c r="E1745">
        <v>13</v>
      </c>
      <c r="F1745">
        <v>205</v>
      </c>
      <c r="G1745">
        <v>366</v>
      </c>
      <c r="H1745">
        <v>0</v>
      </c>
      <c r="I1745">
        <v>88.8</v>
      </c>
      <c r="J1745">
        <v>0.9</v>
      </c>
      <c r="K1745">
        <v>83.9</v>
      </c>
      <c r="L1745">
        <v>0.8</v>
      </c>
      <c r="M1745">
        <v>96.2</v>
      </c>
      <c r="N1745">
        <v>0.5</v>
      </c>
      <c r="O1745">
        <v>85.8</v>
      </c>
      <c r="P1745">
        <v>1.3</v>
      </c>
      <c r="U1745" t="s">
        <v>1578</v>
      </c>
      <c r="V1745">
        <f t="shared" si="271"/>
        <v>579297</v>
      </c>
      <c r="W1745" t="str">
        <f t="shared" si="272"/>
        <v>W. Erskine Johnston Public School</v>
      </c>
      <c r="X1745" t="str">
        <f>VLOOKUP($C1745,$AJ$3:$AN$4906,3,FALSE)</f>
        <v>50 Varley Dr</v>
      </c>
      <c r="Y1745" t="str">
        <f>VLOOKUP($C1745,$AJ$3:$AN$4906,4,FALSE)</f>
        <v>Kanata</v>
      </c>
      <c r="Z1745" t="str">
        <f>VLOOKUP($C1745,$AJ$3:$AN$4906,5,FALSE)</f>
        <v>K2K1G7</v>
      </c>
      <c r="AA1745">
        <f t="shared" si="273"/>
        <v>88.8</v>
      </c>
      <c r="AB1745">
        <f t="shared" si="274"/>
        <v>0.9</v>
      </c>
      <c r="AC1745">
        <f t="shared" si="275"/>
        <v>83.9</v>
      </c>
      <c r="AD1745">
        <f t="shared" si="276"/>
        <v>0.8</v>
      </c>
      <c r="AE1745">
        <f t="shared" si="277"/>
        <v>96.2</v>
      </c>
      <c r="AF1745">
        <f t="shared" si="278"/>
        <v>0.5</v>
      </c>
      <c r="AG1745">
        <f t="shared" si="279"/>
        <v>85.8</v>
      </c>
      <c r="AH1745">
        <f t="shared" si="280"/>
        <v>1.3</v>
      </c>
      <c r="AJ1745" s="9">
        <v>465470</v>
      </c>
      <c r="AK1745" t="s">
        <v>8192</v>
      </c>
      <c r="AL1745" t="s">
        <v>8193</v>
      </c>
      <c r="AM1745" t="s">
        <v>3440</v>
      </c>
      <c r="AN1745" t="s">
        <v>8194</v>
      </c>
    </row>
    <row r="1746" spans="1:40" x14ac:dyDescent="0.3">
      <c r="A1746" t="s">
        <v>1578</v>
      </c>
      <c r="B1746" t="s">
        <v>1673</v>
      </c>
      <c r="C1746" s="10">
        <v>61972</v>
      </c>
      <c r="D1746">
        <v>64</v>
      </c>
      <c r="E1746">
        <v>11</v>
      </c>
      <c r="F1746">
        <v>149</v>
      </c>
      <c r="G1746">
        <v>165</v>
      </c>
      <c r="H1746">
        <v>0</v>
      </c>
      <c r="I1746">
        <v>78.900000000000006</v>
      </c>
      <c r="J1746">
        <v>0.3</v>
      </c>
      <c r="K1746">
        <v>78.5</v>
      </c>
      <c r="L1746">
        <v>0.6</v>
      </c>
      <c r="M1746">
        <v>81.8</v>
      </c>
      <c r="N1746">
        <v>-0.9</v>
      </c>
      <c r="O1746">
        <v>60</v>
      </c>
      <c r="P1746">
        <v>-0.1</v>
      </c>
      <c r="U1746" t="s">
        <v>1578</v>
      </c>
      <c r="V1746">
        <f t="shared" si="271"/>
        <v>61972</v>
      </c>
      <c r="W1746" t="str">
        <f t="shared" si="272"/>
        <v>W.O. Mitchell Elementary School</v>
      </c>
      <c r="X1746" t="str">
        <f>VLOOKUP($C1746,$AJ$3:$AN$4906,3,FALSE)</f>
        <v>80 Steeple Chase Dr</v>
      </c>
      <c r="Y1746" t="str">
        <f>VLOOKUP($C1746,$AJ$3:$AN$4906,4,FALSE)</f>
        <v>Kanata</v>
      </c>
      <c r="Z1746" t="str">
        <f>VLOOKUP($C1746,$AJ$3:$AN$4906,5,FALSE)</f>
        <v>K2M2A6</v>
      </c>
      <c r="AA1746">
        <f t="shared" si="273"/>
        <v>78.900000000000006</v>
      </c>
      <c r="AB1746">
        <f t="shared" si="274"/>
        <v>0.3</v>
      </c>
      <c r="AC1746">
        <f t="shared" si="275"/>
        <v>78.5</v>
      </c>
      <c r="AD1746">
        <f t="shared" si="276"/>
        <v>0.6</v>
      </c>
      <c r="AE1746">
        <f t="shared" si="277"/>
        <v>81.8</v>
      </c>
      <c r="AF1746">
        <f t="shared" si="278"/>
        <v>-0.9</v>
      </c>
      <c r="AG1746">
        <f t="shared" si="279"/>
        <v>60</v>
      </c>
      <c r="AH1746">
        <f t="shared" si="280"/>
        <v>-0.1</v>
      </c>
      <c r="AJ1746" s="9">
        <v>515639</v>
      </c>
      <c r="AK1746" t="s">
        <v>8195</v>
      </c>
      <c r="AL1746" t="s">
        <v>8196</v>
      </c>
      <c r="AM1746" t="s">
        <v>3440</v>
      </c>
      <c r="AN1746" t="s">
        <v>8197</v>
      </c>
    </row>
    <row r="1747" spans="1:40" x14ac:dyDescent="0.3">
      <c r="A1747" t="s">
        <v>1578</v>
      </c>
      <c r="B1747" t="s">
        <v>1674</v>
      </c>
      <c r="C1747" s="10">
        <v>473973</v>
      </c>
      <c r="F1747">
        <v>85</v>
      </c>
      <c r="I1747">
        <v>65.900000000000006</v>
      </c>
      <c r="K1747">
        <v>56.5</v>
      </c>
      <c r="U1747" t="s">
        <v>1578</v>
      </c>
      <c r="V1747" t="e">
        <f t="shared" si="271"/>
        <v>#N/A</v>
      </c>
      <c r="W1747" t="e">
        <f t="shared" si="272"/>
        <v>#N/A</v>
      </c>
      <c r="X1747" t="e">
        <f>VLOOKUP($C1747,$AJ$3:$AN$4906,3,FALSE)</f>
        <v>#N/A</v>
      </c>
      <c r="Y1747" t="e">
        <f>VLOOKUP($C1747,$AJ$3:$AN$4906,4,FALSE)</f>
        <v>#N/A</v>
      </c>
      <c r="Z1747" t="e">
        <f>VLOOKUP($C1747,$AJ$3:$AN$4906,5,FALSE)</f>
        <v>#N/A</v>
      </c>
      <c r="AA1747">
        <f t="shared" si="273"/>
        <v>65.900000000000006</v>
      </c>
      <c r="AB1747">
        <f t="shared" si="274"/>
        <v>0</v>
      </c>
      <c r="AC1747">
        <f t="shared" si="275"/>
        <v>56.5</v>
      </c>
      <c r="AD1747">
        <f t="shared" si="276"/>
        <v>0</v>
      </c>
      <c r="AE1747">
        <f t="shared" si="277"/>
        <v>0</v>
      </c>
      <c r="AF1747">
        <f t="shared" si="278"/>
        <v>0</v>
      </c>
      <c r="AG1747">
        <f t="shared" si="279"/>
        <v>0</v>
      </c>
      <c r="AH1747">
        <f t="shared" si="280"/>
        <v>0</v>
      </c>
      <c r="AJ1747" s="9">
        <v>96016</v>
      </c>
      <c r="AK1747" t="s">
        <v>8198</v>
      </c>
      <c r="AL1747" t="s">
        <v>8199</v>
      </c>
      <c r="AM1747" t="s">
        <v>3499</v>
      </c>
      <c r="AN1747" t="s">
        <v>3500</v>
      </c>
    </row>
    <row r="1748" spans="1:40" x14ac:dyDescent="0.3">
      <c r="A1748" t="s">
        <v>1578</v>
      </c>
      <c r="B1748" t="s">
        <v>1675</v>
      </c>
      <c r="C1748" s="10">
        <v>624500</v>
      </c>
      <c r="D1748">
        <v>69</v>
      </c>
      <c r="E1748">
        <v>13</v>
      </c>
      <c r="F1748">
        <v>249</v>
      </c>
      <c r="G1748">
        <v>302</v>
      </c>
      <c r="H1748">
        <v>0</v>
      </c>
      <c r="I1748">
        <v>75.3</v>
      </c>
      <c r="J1748">
        <v>0</v>
      </c>
      <c r="K1748">
        <v>62.2</v>
      </c>
      <c r="L1748">
        <v>-0.7</v>
      </c>
      <c r="M1748">
        <v>89.9</v>
      </c>
      <c r="N1748">
        <v>0.2</v>
      </c>
      <c r="O1748">
        <v>55.6</v>
      </c>
      <c r="P1748">
        <v>-0.3</v>
      </c>
      <c r="U1748" t="s">
        <v>1578</v>
      </c>
      <c r="V1748">
        <f t="shared" si="271"/>
        <v>624500</v>
      </c>
      <c r="W1748" t="str">
        <f t="shared" si="272"/>
        <v>Westwind Public School</v>
      </c>
      <c r="X1748" t="str">
        <f>VLOOKUP($C1748,$AJ$3:$AN$4906,3,FALSE)</f>
        <v>111 Hartsmere Dr</v>
      </c>
      <c r="Y1748" t="str">
        <f>VLOOKUP($C1748,$AJ$3:$AN$4906,4,FALSE)</f>
        <v>Ottawa</v>
      </c>
      <c r="Z1748" t="str">
        <f>VLOOKUP($C1748,$AJ$3:$AN$4906,5,FALSE)</f>
        <v>K2S2G1</v>
      </c>
      <c r="AA1748">
        <f t="shared" si="273"/>
        <v>75.3</v>
      </c>
      <c r="AB1748">
        <f t="shared" si="274"/>
        <v>0</v>
      </c>
      <c r="AC1748">
        <f t="shared" si="275"/>
        <v>62.2</v>
      </c>
      <c r="AD1748">
        <f t="shared" si="276"/>
        <v>-0.7</v>
      </c>
      <c r="AE1748">
        <f t="shared" si="277"/>
        <v>89.9</v>
      </c>
      <c r="AF1748">
        <f t="shared" si="278"/>
        <v>0.2</v>
      </c>
      <c r="AG1748">
        <f t="shared" si="279"/>
        <v>55.6</v>
      </c>
      <c r="AH1748">
        <f t="shared" si="280"/>
        <v>-0.3</v>
      </c>
      <c r="AJ1748" s="9">
        <v>478084</v>
      </c>
      <c r="AK1748" t="s">
        <v>1094</v>
      </c>
      <c r="AL1748" t="s">
        <v>8200</v>
      </c>
      <c r="AM1748" t="s">
        <v>8201</v>
      </c>
      <c r="AN1748" t="s">
        <v>8202</v>
      </c>
    </row>
    <row r="1749" spans="1:40" x14ac:dyDescent="0.3">
      <c r="A1749" t="s">
        <v>1578</v>
      </c>
      <c r="B1749" t="s">
        <v>1676</v>
      </c>
      <c r="C1749" s="10">
        <v>619523</v>
      </c>
      <c r="D1749">
        <v>67</v>
      </c>
      <c r="E1749">
        <v>19</v>
      </c>
      <c r="F1749">
        <v>153</v>
      </c>
      <c r="G1749">
        <v>147</v>
      </c>
      <c r="H1749">
        <v>0</v>
      </c>
      <c r="I1749">
        <v>81</v>
      </c>
      <c r="J1749">
        <v>0.7</v>
      </c>
      <c r="K1749">
        <v>81.7</v>
      </c>
      <c r="L1749">
        <v>1.2</v>
      </c>
      <c r="M1749">
        <v>92.2</v>
      </c>
      <c r="N1749">
        <v>0.6</v>
      </c>
      <c r="O1749">
        <v>73.5</v>
      </c>
      <c r="P1749">
        <v>1.1000000000000001</v>
      </c>
      <c r="U1749" t="s">
        <v>1578</v>
      </c>
      <c r="V1749">
        <f t="shared" si="271"/>
        <v>619523</v>
      </c>
      <c r="W1749" t="str">
        <f t="shared" si="272"/>
        <v>Woodroffe Avenue Public School</v>
      </c>
      <c r="X1749" t="str">
        <f>VLOOKUP($C1749,$AJ$3:$AN$4906,3,FALSE)</f>
        <v>235 Woodroffe Ave</v>
      </c>
      <c r="Y1749" t="str">
        <f>VLOOKUP($C1749,$AJ$3:$AN$4906,4,FALSE)</f>
        <v>Ottawa</v>
      </c>
      <c r="Z1749" t="str">
        <f>VLOOKUP($C1749,$AJ$3:$AN$4906,5,FALSE)</f>
        <v>K2A3V3</v>
      </c>
      <c r="AA1749">
        <f t="shared" si="273"/>
        <v>81</v>
      </c>
      <c r="AB1749">
        <f t="shared" si="274"/>
        <v>0.7</v>
      </c>
      <c r="AC1749">
        <f t="shared" si="275"/>
        <v>81.7</v>
      </c>
      <c r="AD1749">
        <f t="shared" si="276"/>
        <v>1.2</v>
      </c>
      <c r="AE1749">
        <f t="shared" si="277"/>
        <v>92.2</v>
      </c>
      <c r="AF1749">
        <f t="shared" si="278"/>
        <v>0.6</v>
      </c>
      <c r="AG1749">
        <f t="shared" si="279"/>
        <v>73.5</v>
      </c>
      <c r="AH1749">
        <f t="shared" si="280"/>
        <v>1.1000000000000001</v>
      </c>
      <c r="AJ1749" s="9">
        <v>600610</v>
      </c>
      <c r="AK1749" t="s">
        <v>8203</v>
      </c>
      <c r="AL1749" t="s">
        <v>8204</v>
      </c>
      <c r="AM1749" t="s">
        <v>3440</v>
      </c>
      <c r="AN1749" t="s">
        <v>8108</v>
      </c>
    </row>
    <row r="1750" spans="1:40" x14ac:dyDescent="0.3">
      <c r="A1750" t="s">
        <v>1578</v>
      </c>
      <c r="B1750" t="s">
        <v>1677</v>
      </c>
      <c r="C1750" s="10">
        <v>624330</v>
      </c>
      <c r="D1750">
        <v>29</v>
      </c>
      <c r="E1750">
        <v>45</v>
      </c>
      <c r="F1750">
        <v>32</v>
      </c>
      <c r="G1750">
        <v>41</v>
      </c>
      <c r="H1750">
        <v>0</v>
      </c>
      <c r="I1750">
        <v>59.4</v>
      </c>
      <c r="J1750">
        <v>1.1000000000000001</v>
      </c>
      <c r="K1750">
        <v>40.6</v>
      </c>
      <c r="L1750">
        <v>0.4</v>
      </c>
      <c r="M1750">
        <v>80.5</v>
      </c>
      <c r="N1750">
        <v>2.1</v>
      </c>
      <c r="O1750">
        <v>31.7</v>
      </c>
      <c r="P1750">
        <v>0.4</v>
      </c>
      <c r="U1750" t="s">
        <v>1578</v>
      </c>
      <c r="V1750">
        <f t="shared" si="271"/>
        <v>624330</v>
      </c>
      <c r="W1750" t="str">
        <f t="shared" si="272"/>
        <v>York Street Public School</v>
      </c>
      <c r="X1750" t="str">
        <f>VLOOKUP($C1750,$AJ$3:$AN$4906,3,FALSE)</f>
        <v>310 York St</v>
      </c>
      <c r="Y1750" t="str">
        <f>VLOOKUP($C1750,$AJ$3:$AN$4906,4,FALSE)</f>
        <v>Ottawa</v>
      </c>
      <c r="Z1750" t="str">
        <f>VLOOKUP($C1750,$AJ$3:$AN$4906,5,FALSE)</f>
        <v>K1N5V3</v>
      </c>
      <c r="AA1750">
        <f t="shared" si="273"/>
        <v>59.4</v>
      </c>
      <c r="AB1750">
        <f t="shared" si="274"/>
        <v>1.1000000000000001</v>
      </c>
      <c r="AC1750">
        <f t="shared" si="275"/>
        <v>40.6</v>
      </c>
      <c r="AD1750">
        <f t="shared" si="276"/>
        <v>0.4</v>
      </c>
      <c r="AE1750">
        <f t="shared" si="277"/>
        <v>80.5</v>
      </c>
      <c r="AF1750">
        <f t="shared" si="278"/>
        <v>2.1</v>
      </c>
      <c r="AG1750">
        <f t="shared" si="279"/>
        <v>31.7</v>
      </c>
      <c r="AH1750">
        <f t="shared" si="280"/>
        <v>0.4</v>
      </c>
      <c r="AJ1750" s="9">
        <v>162909</v>
      </c>
      <c r="AK1750" t="s">
        <v>1096</v>
      </c>
      <c r="AL1750" t="s">
        <v>8205</v>
      </c>
      <c r="AM1750" t="s">
        <v>3523</v>
      </c>
      <c r="AN1750" t="s">
        <v>8206</v>
      </c>
    </row>
    <row r="1751" spans="1:40" x14ac:dyDescent="0.3">
      <c r="A1751" t="s">
        <v>1678</v>
      </c>
      <c r="B1751" t="s">
        <v>1679</v>
      </c>
      <c r="C1751" s="10">
        <v>4880</v>
      </c>
      <c r="D1751">
        <v>37</v>
      </c>
      <c r="E1751">
        <v>22</v>
      </c>
      <c r="F1751">
        <v>173</v>
      </c>
      <c r="H1751">
        <v>0</v>
      </c>
      <c r="I1751">
        <v>60.1</v>
      </c>
      <c r="J1751">
        <v>0</v>
      </c>
      <c r="K1751">
        <v>48.6</v>
      </c>
      <c r="L1751">
        <v>-0.2</v>
      </c>
      <c r="U1751" t="s">
        <v>1678</v>
      </c>
      <c r="V1751">
        <f t="shared" si="271"/>
        <v>4880</v>
      </c>
      <c r="W1751" t="str">
        <f t="shared" si="272"/>
        <v>Agnes Taylor Public School</v>
      </c>
      <c r="X1751" t="str">
        <f>VLOOKUP($C1751,$AJ$3:$AN$4906,3,FALSE)</f>
        <v>80 Beech St.</v>
      </c>
      <c r="Y1751" t="str">
        <f>VLOOKUP($C1751,$AJ$3:$AN$4906,4,FALSE)</f>
        <v>Brampton</v>
      </c>
      <c r="Z1751" t="str">
        <f>VLOOKUP($C1751,$AJ$3:$AN$4906,5,FALSE)</f>
        <v>L6V1V6</v>
      </c>
      <c r="AA1751">
        <f t="shared" si="273"/>
        <v>60.1</v>
      </c>
      <c r="AB1751">
        <f t="shared" si="274"/>
        <v>0</v>
      </c>
      <c r="AC1751">
        <f t="shared" si="275"/>
        <v>48.6</v>
      </c>
      <c r="AD1751">
        <f t="shared" si="276"/>
        <v>-0.2</v>
      </c>
      <c r="AE1751">
        <f t="shared" si="277"/>
        <v>0</v>
      </c>
      <c r="AF1751">
        <f t="shared" si="278"/>
        <v>0</v>
      </c>
      <c r="AG1751">
        <f t="shared" si="279"/>
        <v>0</v>
      </c>
      <c r="AH1751">
        <f t="shared" si="280"/>
        <v>0</v>
      </c>
      <c r="AJ1751" s="9">
        <v>948705</v>
      </c>
      <c r="AK1751" t="s">
        <v>8207</v>
      </c>
      <c r="AL1751" t="s">
        <v>8208</v>
      </c>
      <c r="AM1751" t="s">
        <v>3523</v>
      </c>
      <c r="AN1751" t="s">
        <v>8209</v>
      </c>
    </row>
    <row r="1752" spans="1:40" x14ac:dyDescent="0.3">
      <c r="A1752" t="s">
        <v>1678</v>
      </c>
      <c r="B1752" t="s">
        <v>1680</v>
      </c>
      <c r="C1752" s="10">
        <v>12815</v>
      </c>
      <c r="D1752">
        <v>57</v>
      </c>
      <c r="E1752">
        <v>16</v>
      </c>
      <c r="G1752">
        <v>466</v>
      </c>
      <c r="H1752">
        <v>1</v>
      </c>
      <c r="M1752">
        <v>83.9</v>
      </c>
      <c r="N1752">
        <v>0.4</v>
      </c>
      <c r="O1752">
        <v>58.4</v>
      </c>
      <c r="P1752">
        <v>0.6</v>
      </c>
      <c r="U1752" t="s">
        <v>1678</v>
      </c>
      <c r="V1752">
        <f t="shared" si="271"/>
        <v>12815</v>
      </c>
      <c r="W1752" t="str">
        <f t="shared" si="272"/>
        <v>Allan A Martin Senior Public School</v>
      </c>
      <c r="X1752" t="str">
        <f>VLOOKUP($C1752,$AJ$3:$AN$4906,3,FALSE)</f>
        <v>1390 Ogden Ave</v>
      </c>
      <c r="Y1752" t="str">
        <f>VLOOKUP($C1752,$AJ$3:$AN$4906,4,FALSE)</f>
        <v>Mississauga</v>
      </c>
      <c r="Z1752" t="str">
        <f>VLOOKUP($C1752,$AJ$3:$AN$4906,5,FALSE)</f>
        <v>L5E2H8</v>
      </c>
      <c r="AA1752">
        <f t="shared" si="273"/>
        <v>0</v>
      </c>
      <c r="AB1752">
        <f t="shared" si="274"/>
        <v>0</v>
      </c>
      <c r="AC1752">
        <f t="shared" si="275"/>
        <v>0</v>
      </c>
      <c r="AD1752">
        <f t="shared" si="276"/>
        <v>0</v>
      </c>
      <c r="AE1752">
        <f t="shared" si="277"/>
        <v>83.9</v>
      </c>
      <c r="AF1752">
        <f t="shared" si="278"/>
        <v>0.4</v>
      </c>
      <c r="AG1752">
        <f t="shared" si="279"/>
        <v>58.4</v>
      </c>
      <c r="AH1752">
        <f t="shared" si="280"/>
        <v>0.6</v>
      </c>
      <c r="AJ1752" s="9">
        <v>545008</v>
      </c>
      <c r="AK1752" t="s">
        <v>8210</v>
      </c>
      <c r="AL1752" t="s">
        <v>8211</v>
      </c>
      <c r="AM1752" t="s">
        <v>3523</v>
      </c>
      <c r="AN1752" t="s">
        <v>8209</v>
      </c>
    </row>
    <row r="1753" spans="1:40" x14ac:dyDescent="0.3">
      <c r="A1753" t="s">
        <v>1678</v>
      </c>
      <c r="B1753" t="s">
        <v>1681</v>
      </c>
      <c r="C1753" s="10">
        <v>11533</v>
      </c>
      <c r="D1753">
        <v>42</v>
      </c>
      <c r="E1753">
        <v>12</v>
      </c>
      <c r="G1753">
        <v>335</v>
      </c>
      <c r="H1753">
        <v>1</v>
      </c>
      <c r="M1753">
        <v>76.599999999999994</v>
      </c>
      <c r="N1753">
        <v>-0.3</v>
      </c>
      <c r="O1753">
        <v>37.299999999999997</v>
      </c>
      <c r="P1753">
        <v>-0.7</v>
      </c>
      <c r="U1753" t="s">
        <v>1678</v>
      </c>
      <c r="V1753">
        <f t="shared" si="271"/>
        <v>11533</v>
      </c>
      <c r="W1753" t="str">
        <f t="shared" si="272"/>
        <v>Allan Drive Middle School</v>
      </c>
      <c r="X1753" t="str">
        <f>VLOOKUP($C1753,$AJ$3:$AN$4906,3,FALSE)</f>
        <v>254 Allan Dr</v>
      </c>
      <c r="Y1753" t="str">
        <f>VLOOKUP($C1753,$AJ$3:$AN$4906,4,FALSE)</f>
        <v>Bolton</v>
      </c>
      <c r="Z1753" t="str">
        <f>VLOOKUP($C1753,$AJ$3:$AN$4906,5,FALSE)</f>
        <v>L7E1R9</v>
      </c>
      <c r="AA1753">
        <f t="shared" si="273"/>
        <v>0</v>
      </c>
      <c r="AB1753">
        <f t="shared" si="274"/>
        <v>0</v>
      </c>
      <c r="AC1753">
        <f t="shared" si="275"/>
        <v>0</v>
      </c>
      <c r="AD1753">
        <f t="shared" si="276"/>
        <v>0</v>
      </c>
      <c r="AE1753">
        <f t="shared" si="277"/>
        <v>76.599999999999994</v>
      </c>
      <c r="AF1753">
        <f t="shared" si="278"/>
        <v>-0.3</v>
      </c>
      <c r="AG1753">
        <f t="shared" si="279"/>
        <v>37.299999999999997</v>
      </c>
      <c r="AH1753">
        <f t="shared" si="280"/>
        <v>-0.7</v>
      </c>
      <c r="AJ1753" s="9">
        <v>557146</v>
      </c>
      <c r="AK1753" t="s">
        <v>1097</v>
      </c>
      <c r="AL1753" t="s">
        <v>8212</v>
      </c>
      <c r="AM1753" t="s">
        <v>3492</v>
      </c>
      <c r="AN1753" t="s">
        <v>3493</v>
      </c>
    </row>
    <row r="1754" spans="1:40" x14ac:dyDescent="0.3">
      <c r="A1754" t="s">
        <v>1678</v>
      </c>
      <c r="B1754" t="s">
        <v>1682</v>
      </c>
      <c r="C1754" s="10">
        <v>13463</v>
      </c>
      <c r="D1754">
        <v>46</v>
      </c>
      <c r="E1754">
        <v>13</v>
      </c>
      <c r="F1754">
        <v>192</v>
      </c>
      <c r="G1754">
        <v>165</v>
      </c>
      <c r="H1754">
        <v>0</v>
      </c>
      <c r="I1754">
        <v>72.099999999999994</v>
      </c>
      <c r="J1754">
        <v>0.4</v>
      </c>
      <c r="K1754">
        <v>66.7</v>
      </c>
      <c r="L1754">
        <v>0.6</v>
      </c>
      <c r="M1754">
        <v>81.5</v>
      </c>
      <c r="N1754">
        <v>-0.1</v>
      </c>
      <c r="O1754">
        <v>37</v>
      </c>
      <c r="P1754">
        <v>-0.9</v>
      </c>
      <c r="U1754" t="s">
        <v>1678</v>
      </c>
      <c r="V1754">
        <f t="shared" si="271"/>
        <v>13463</v>
      </c>
      <c r="W1754" t="str">
        <f t="shared" si="272"/>
        <v>Alloa Public School</v>
      </c>
      <c r="X1754" t="str">
        <f>VLOOKUP($C1754,$AJ$3:$AN$4906,3,FALSE)</f>
        <v>12287 Mississauga Road</v>
      </c>
      <c r="Y1754" t="str">
        <f>VLOOKUP($C1754,$AJ$3:$AN$4906,4,FALSE)</f>
        <v>Caledon</v>
      </c>
      <c r="Z1754" t="str">
        <f>VLOOKUP($C1754,$AJ$3:$AN$4906,5,FALSE)</f>
        <v>L7C0Y7</v>
      </c>
      <c r="AA1754">
        <f t="shared" si="273"/>
        <v>72.099999999999994</v>
      </c>
      <c r="AB1754">
        <f t="shared" si="274"/>
        <v>0.4</v>
      </c>
      <c r="AC1754">
        <f t="shared" si="275"/>
        <v>66.7</v>
      </c>
      <c r="AD1754">
        <f t="shared" si="276"/>
        <v>0.6</v>
      </c>
      <c r="AE1754">
        <f t="shared" si="277"/>
        <v>81.5</v>
      </c>
      <c r="AF1754">
        <f t="shared" si="278"/>
        <v>-0.1</v>
      </c>
      <c r="AG1754">
        <f t="shared" si="279"/>
        <v>37</v>
      </c>
      <c r="AH1754">
        <f t="shared" si="280"/>
        <v>-0.9</v>
      </c>
      <c r="AJ1754" s="9">
        <v>564133</v>
      </c>
      <c r="AK1754" t="s">
        <v>8213</v>
      </c>
      <c r="AL1754" t="s">
        <v>8214</v>
      </c>
      <c r="AM1754" t="s">
        <v>3520</v>
      </c>
      <c r="AN1754" t="s">
        <v>3521</v>
      </c>
    </row>
    <row r="1755" spans="1:40" x14ac:dyDescent="0.3">
      <c r="A1755" t="s">
        <v>1678</v>
      </c>
      <c r="B1755" t="s">
        <v>1683</v>
      </c>
      <c r="C1755" s="10">
        <v>57274</v>
      </c>
      <c r="D1755">
        <v>40</v>
      </c>
      <c r="E1755">
        <v>24</v>
      </c>
      <c r="F1755">
        <v>101</v>
      </c>
      <c r="H1755">
        <v>0</v>
      </c>
      <c r="I1755">
        <v>59.4</v>
      </c>
      <c r="J1755">
        <v>0.2</v>
      </c>
      <c r="K1755">
        <v>51.5</v>
      </c>
      <c r="L1755">
        <v>0.4</v>
      </c>
      <c r="U1755" t="s">
        <v>1678</v>
      </c>
      <c r="V1755">
        <f t="shared" si="271"/>
        <v>57274</v>
      </c>
      <c r="W1755" t="str">
        <f t="shared" si="272"/>
        <v>Aloma Crescent Public School</v>
      </c>
      <c r="X1755" t="str">
        <f>VLOOKUP($C1755,$AJ$3:$AN$4906,3,FALSE)</f>
        <v>57 Aloma Cres.</v>
      </c>
      <c r="Y1755" t="str">
        <f>VLOOKUP($C1755,$AJ$3:$AN$4906,4,FALSE)</f>
        <v>Brampton</v>
      </c>
      <c r="Z1755" t="str">
        <f>VLOOKUP($C1755,$AJ$3:$AN$4906,5,FALSE)</f>
        <v>L6T2N8</v>
      </c>
      <c r="AA1755">
        <f t="shared" si="273"/>
        <v>59.4</v>
      </c>
      <c r="AB1755">
        <f t="shared" si="274"/>
        <v>0.2</v>
      </c>
      <c r="AC1755">
        <f t="shared" si="275"/>
        <v>51.5</v>
      </c>
      <c r="AD1755">
        <f t="shared" si="276"/>
        <v>0.4</v>
      </c>
      <c r="AE1755">
        <f t="shared" si="277"/>
        <v>0</v>
      </c>
      <c r="AF1755">
        <f t="shared" si="278"/>
        <v>0</v>
      </c>
      <c r="AG1755">
        <f t="shared" si="279"/>
        <v>0</v>
      </c>
      <c r="AH1755">
        <f t="shared" si="280"/>
        <v>0</v>
      </c>
      <c r="AJ1755" s="9">
        <v>568821</v>
      </c>
      <c r="AK1755" t="s">
        <v>8215</v>
      </c>
      <c r="AL1755" t="s">
        <v>8216</v>
      </c>
      <c r="AM1755" t="s">
        <v>3523</v>
      </c>
      <c r="AN1755" t="s">
        <v>8217</v>
      </c>
    </row>
    <row r="1756" spans="1:40" x14ac:dyDescent="0.3">
      <c r="A1756" t="s">
        <v>1678</v>
      </c>
      <c r="B1756" t="s">
        <v>1684</v>
      </c>
      <c r="C1756" s="10">
        <v>74438</v>
      </c>
      <c r="D1756">
        <v>40</v>
      </c>
      <c r="E1756">
        <v>15</v>
      </c>
      <c r="F1756">
        <v>58</v>
      </c>
      <c r="G1756">
        <v>38</v>
      </c>
      <c r="H1756">
        <v>0</v>
      </c>
      <c r="I1756">
        <v>80.2</v>
      </c>
      <c r="J1756">
        <v>1</v>
      </c>
      <c r="K1756">
        <v>63.8</v>
      </c>
      <c r="L1756">
        <v>0.2</v>
      </c>
      <c r="M1756">
        <v>90.8</v>
      </c>
      <c r="N1756">
        <v>1</v>
      </c>
      <c r="O1756">
        <v>63.2</v>
      </c>
      <c r="P1756">
        <v>1.3</v>
      </c>
      <c r="U1756" t="s">
        <v>1678</v>
      </c>
      <c r="V1756">
        <f t="shared" si="271"/>
        <v>74438</v>
      </c>
      <c r="W1756" t="str">
        <f t="shared" si="272"/>
        <v>Alton Public School</v>
      </c>
      <c r="X1756" t="str">
        <f>VLOOKUP($C1756,$AJ$3:$AN$4906,3,FALSE)</f>
        <v>19681 Main St</v>
      </c>
      <c r="Y1756" t="str">
        <f>VLOOKUP($C1756,$AJ$3:$AN$4906,4,FALSE)</f>
        <v>Caledon</v>
      </c>
      <c r="Z1756" t="str">
        <f>VLOOKUP($C1756,$AJ$3:$AN$4906,5,FALSE)</f>
        <v>L7K0E1</v>
      </c>
      <c r="AA1756">
        <f t="shared" si="273"/>
        <v>80.2</v>
      </c>
      <c r="AB1756">
        <f t="shared" si="274"/>
        <v>1</v>
      </c>
      <c r="AC1756">
        <f t="shared" si="275"/>
        <v>63.8</v>
      </c>
      <c r="AD1756">
        <f t="shared" si="276"/>
        <v>0.2</v>
      </c>
      <c r="AE1756">
        <f t="shared" si="277"/>
        <v>90.8</v>
      </c>
      <c r="AF1756">
        <f t="shared" si="278"/>
        <v>1</v>
      </c>
      <c r="AG1756">
        <f t="shared" si="279"/>
        <v>63.2</v>
      </c>
      <c r="AH1756">
        <f t="shared" si="280"/>
        <v>1.3</v>
      </c>
      <c r="AJ1756" s="9">
        <v>407275</v>
      </c>
      <c r="AK1756" t="s">
        <v>8218</v>
      </c>
      <c r="AL1756" t="s">
        <v>8219</v>
      </c>
      <c r="AM1756" t="s">
        <v>3472</v>
      </c>
      <c r="AN1756" t="s">
        <v>3473</v>
      </c>
    </row>
    <row r="1757" spans="1:40" x14ac:dyDescent="0.3">
      <c r="A1757" t="s">
        <v>1678</v>
      </c>
      <c r="B1757" t="s">
        <v>1685</v>
      </c>
      <c r="C1757" s="10">
        <v>21369</v>
      </c>
      <c r="D1757">
        <v>43</v>
      </c>
      <c r="E1757">
        <v>19</v>
      </c>
      <c r="F1757">
        <v>197</v>
      </c>
      <c r="H1757">
        <v>0</v>
      </c>
      <c r="I1757">
        <v>45.4</v>
      </c>
      <c r="J1757">
        <v>-1.4</v>
      </c>
      <c r="K1757">
        <v>35.5</v>
      </c>
      <c r="L1757">
        <v>-1.7</v>
      </c>
      <c r="U1757" t="s">
        <v>1678</v>
      </c>
      <c r="V1757">
        <f t="shared" si="271"/>
        <v>21369</v>
      </c>
      <c r="W1757" t="str">
        <f t="shared" si="272"/>
        <v>Arnott Charlton Public School</v>
      </c>
      <c r="X1757" t="str">
        <f>VLOOKUP($C1757,$AJ$3:$AN$4906,3,FALSE)</f>
        <v>140 Winterfold Dr</v>
      </c>
      <c r="Y1757" t="str">
        <f>VLOOKUP($C1757,$AJ$3:$AN$4906,4,FALSE)</f>
        <v>Brampton</v>
      </c>
      <c r="Z1757" t="str">
        <f>VLOOKUP($C1757,$AJ$3:$AN$4906,5,FALSE)</f>
        <v>L6V3V8</v>
      </c>
      <c r="AA1757">
        <f t="shared" si="273"/>
        <v>45.4</v>
      </c>
      <c r="AB1757">
        <f t="shared" si="274"/>
        <v>-1.4</v>
      </c>
      <c r="AC1757">
        <f t="shared" si="275"/>
        <v>35.5</v>
      </c>
      <c r="AD1757">
        <f t="shared" si="276"/>
        <v>-1.7</v>
      </c>
      <c r="AE1757">
        <f t="shared" si="277"/>
        <v>0</v>
      </c>
      <c r="AF1757">
        <f t="shared" si="278"/>
        <v>0</v>
      </c>
      <c r="AG1757">
        <f t="shared" si="279"/>
        <v>0</v>
      </c>
      <c r="AH1757">
        <f t="shared" si="280"/>
        <v>0</v>
      </c>
      <c r="AJ1757" s="9">
        <v>717312</v>
      </c>
      <c r="AK1757" t="s">
        <v>8220</v>
      </c>
      <c r="AL1757" t="s">
        <v>8221</v>
      </c>
      <c r="AM1757" t="s">
        <v>3633</v>
      </c>
      <c r="AN1757" t="s">
        <v>8222</v>
      </c>
    </row>
    <row r="1758" spans="1:40" x14ac:dyDescent="0.3">
      <c r="A1758" t="s">
        <v>1678</v>
      </c>
      <c r="B1758" t="s">
        <v>1686</v>
      </c>
      <c r="C1758" s="10">
        <v>102016</v>
      </c>
      <c r="D1758">
        <v>70</v>
      </c>
      <c r="E1758">
        <v>10</v>
      </c>
      <c r="F1758">
        <v>167</v>
      </c>
      <c r="H1758">
        <v>0</v>
      </c>
      <c r="I1758">
        <v>60.2</v>
      </c>
      <c r="J1758">
        <v>-0.9</v>
      </c>
      <c r="K1758">
        <v>55.1</v>
      </c>
      <c r="L1758">
        <v>-1.1000000000000001</v>
      </c>
      <c r="U1758" t="s">
        <v>1678</v>
      </c>
      <c r="V1758">
        <f t="shared" si="271"/>
        <v>102016</v>
      </c>
      <c r="W1758" t="str">
        <f t="shared" si="272"/>
        <v>Artesian Drive Public School</v>
      </c>
      <c r="X1758" t="str">
        <f>VLOOKUP($C1758,$AJ$3:$AN$4906,3,FALSE)</f>
        <v>3325 Artesian Dr</v>
      </c>
      <c r="Y1758" t="str">
        <f>VLOOKUP($C1758,$AJ$3:$AN$4906,4,FALSE)</f>
        <v>Mississauga</v>
      </c>
      <c r="Z1758" t="str">
        <f>VLOOKUP($C1758,$AJ$3:$AN$4906,5,FALSE)</f>
        <v>L5M7J8</v>
      </c>
      <c r="AA1758">
        <f t="shared" si="273"/>
        <v>60.2</v>
      </c>
      <c r="AB1758">
        <f t="shared" si="274"/>
        <v>-0.9</v>
      </c>
      <c r="AC1758">
        <f t="shared" si="275"/>
        <v>55.1</v>
      </c>
      <c r="AD1758">
        <f t="shared" si="276"/>
        <v>-1.1000000000000001</v>
      </c>
      <c r="AE1758">
        <f t="shared" si="277"/>
        <v>0</v>
      </c>
      <c r="AF1758">
        <f t="shared" si="278"/>
        <v>0</v>
      </c>
      <c r="AG1758">
        <f t="shared" si="279"/>
        <v>0</v>
      </c>
      <c r="AH1758">
        <f t="shared" si="280"/>
        <v>0</v>
      </c>
      <c r="AJ1758" s="9">
        <v>832634</v>
      </c>
      <c r="AK1758" t="s">
        <v>8223</v>
      </c>
      <c r="AL1758" t="s">
        <v>8224</v>
      </c>
      <c r="AM1758" t="s">
        <v>3554</v>
      </c>
      <c r="AN1758" t="s">
        <v>8225</v>
      </c>
    </row>
    <row r="1759" spans="1:40" x14ac:dyDescent="0.3">
      <c r="A1759" t="s">
        <v>1678</v>
      </c>
      <c r="B1759" t="s">
        <v>1687</v>
      </c>
      <c r="C1759" s="10">
        <v>503560</v>
      </c>
      <c r="D1759">
        <v>60</v>
      </c>
      <c r="E1759">
        <v>16</v>
      </c>
      <c r="F1759">
        <v>275</v>
      </c>
      <c r="G1759">
        <v>275</v>
      </c>
      <c r="H1759">
        <v>0</v>
      </c>
      <c r="I1759">
        <v>54.7</v>
      </c>
      <c r="J1759">
        <v>-0.8</v>
      </c>
      <c r="K1759">
        <v>49.8</v>
      </c>
      <c r="L1759">
        <v>-0.5</v>
      </c>
      <c r="M1759">
        <v>76.900000000000006</v>
      </c>
      <c r="N1759">
        <v>-0.6</v>
      </c>
      <c r="O1759">
        <v>41.5</v>
      </c>
      <c r="P1759">
        <v>-0.8</v>
      </c>
      <c r="U1759" t="s">
        <v>1678</v>
      </c>
      <c r="V1759">
        <f t="shared" si="271"/>
        <v>503560</v>
      </c>
      <c r="W1759" t="str">
        <f t="shared" si="272"/>
        <v>Aylesbury Public School</v>
      </c>
      <c r="X1759" t="str">
        <f>VLOOKUP($C1759,$AJ$3:$AN$4906,3,FALSE)</f>
        <v>25 Aylesbury Drive</v>
      </c>
      <c r="Y1759" t="str">
        <f>VLOOKUP($C1759,$AJ$3:$AN$4906,4,FALSE)</f>
        <v>Brampton</v>
      </c>
      <c r="Z1759" t="str">
        <f>VLOOKUP($C1759,$AJ$3:$AN$4906,5,FALSE)</f>
        <v>L7A0V3</v>
      </c>
      <c r="AA1759">
        <f t="shared" si="273"/>
        <v>54.7</v>
      </c>
      <c r="AB1759">
        <f t="shared" si="274"/>
        <v>-0.8</v>
      </c>
      <c r="AC1759">
        <f t="shared" si="275"/>
        <v>49.8</v>
      </c>
      <c r="AD1759">
        <f t="shared" si="276"/>
        <v>-0.5</v>
      </c>
      <c r="AE1759">
        <f t="shared" si="277"/>
        <v>76.900000000000006</v>
      </c>
      <c r="AF1759">
        <f t="shared" si="278"/>
        <v>-0.6</v>
      </c>
      <c r="AG1759">
        <f t="shared" si="279"/>
        <v>41.5</v>
      </c>
      <c r="AH1759">
        <f t="shared" si="280"/>
        <v>-0.8</v>
      </c>
      <c r="AJ1759" s="9">
        <v>747211</v>
      </c>
      <c r="AK1759" t="s">
        <v>8226</v>
      </c>
      <c r="AL1759" t="s">
        <v>8227</v>
      </c>
      <c r="AM1759" t="s">
        <v>3686</v>
      </c>
      <c r="AN1759" t="s">
        <v>3687</v>
      </c>
    </row>
    <row r="1760" spans="1:40" x14ac:dyDescent="0.3">
      <c r="A1760" t="s">
        <v>1678</v>
      </c>
      <c r="B1760" t="s">
        <v>1688</v>
      </c>
      <c r="C1760" s="10">
        <v>30880</v>
      </c>
      <c r="D1760">
        <v>36</v>
      </c>
      <c r="E1760">
        <v>31</v>
      </c>
      <c r="G1760">
        <v>473</v>
      </c>
      <c r="H1760">
        <v>1</v>
      </c>
      <c r="M1760">
        <v>67.2</v>
      </c>
      <c r="N1760">
        <v>0</v>
      </c>
      <c r="O1760">
        <v>33</v>
      </c>
      <c r="P1760">
        <v>0.1</v>
      </c>
      <c r="U1760" t="s">
        <v>1678</v>
      </c>
      <c r="V1760">
        <f t="shared" si="271"/>
        <v>30880</v>
      </c>
      <c r="W1760" t="str">
        <f t="shared" si="272"/>
        <v>Balmoral Drive Senior Public School</v>
      </c>
      <c r="X1760" t="str">
        <f>VLOOKUP($C1760,$AJ$3:$AN$4906,3,FALSE)</f>
        <v>233 Balmoral Dr</v>
      </c>
      <c r="Y1760" t="str">
        <f>VLOOKUP($C1760,$AJ$3:$AN$4906,4,FALSE)</f>
        <v>Brampton</v>
      </c>
      <c r="Z1760" t="str">
        <f>VLOOKUP($C1760,$AJ$3:$AN$4906,5,FALSE)</f>
        <v>L6T1V5</v>
      </c>
      <c r="AA1760">
        <f t="shared" si="273"/>
        <v>0</v>
      </c>
      <c r="AB1760">
        <f t="shared" si="274"/>
        <v>0</v>
      </c>
      <c r="AC1760">
        <f t="shared" si="275"/>
        <v>0</v>
      </c>
      <c r="AD1760">
        <f t="shared" si="276"/>
        <v>0</v>
      </c>
      <c r="AE1760">
        <f t="shared" si="277"/>
        <v>67.2</v>
      </c>
      <c r="AF1760">
        <f t="shared" si="278"/>
        <v>0</v>
      </c>
      <c r="AG1760">
        <f t="shared" si="279"/>
        <v>33</v>
      </c>
      <c r="AH1760">
        <f t="shared" si="280"/>
        <v>0.1</v>
      </c>
      <c r="AJ1760" s="9">
        <v>706396</v>
      </c>
      <c r="AK1760" t="s">
        <v>8228</v>
      </c>
      <c r="AL1760" t="s">
        <v>8229</v>
      </c>
      <c r="AM1760" t="s">
        <v>3594</v>
      </c>
      <c r="AN1760" t="s">
        <v>8230</v>
      </c>
    </row>
    <row r="1761" spans="1:40" x14ac:dyDescent="0.3">
      <c r="A1761" t="s">
        <v>1678</v>
      </c>
      <c r="B1761" t="s">
        <v>1689</v>
      </c>
      <c r="C1761" s="10">
        <v>32280</v>
      </c>
      <c r="D1761">
        <v>54</v>
      </c>
      <c r="E1761">
        <v>19</v>
      </c>
      <c r="F1761">
        <v>191</v>
      </c>
      <c r="H1761">
        <v>0</v>
      </c>
      <c r="I1761">
        <v>76.7</v>
      </c>
      <c r="J1761">
        <v>0.8</v>
      </c>
      <c r="K1761">
        <v>66.5</v>
      </c>
      <c r="L1761">
        <v>0.5</v>
      </c>
      <c r="U1761" t="s">
        <v>1678</v>
      </c>
      <c r="V1761">
        <f t="shared" si="271"/>
        <v>32280</v>
      </c>
      <c r="W1761" t="str">
        <f t="shared" si="272"/>
        <v>Barondale Public School</v>
      </c>
      <c r="X1761" t="str">
        <f>VLOOKUP($C1761,$AJ$3:$AN$4906,3,FALSE)</f>
        <v>200 Barondale Dr</v>
      </c>
      <c r="Y1761" t="str">
        <f>VLOOKUP($C1761,$AJ$3:$AN$4906,4,FALSE)</f>
        <v>Mississauga</v>
      </c>
      <c r="Z1761" t="str">
        <f>VLOOKUP($C1761,$AJ$3:$AN$4906,5,FALSE)</f>
        <v>L4Z3N7</v>
      </c>
      <c r="AA1761">
        <f t="shared" si="273"/>
        <v>76.7</v>
      </c>
      <c r="AB1761">
        <f t="shared" si="274"/>
        <v>0.8</v>
      </c>
      <c r="AC1761">
        <f t="shared" si="275"/>
        <v>66.5</v>
      </c>
      <c r="AD1761">
        <f t="shared" si="276"/>
        <v>0.5</v>
      </c>
      <c r="AE1761">
        <f t="shared" si="277"/>
        <v>0</v>
      </c>
      <c r="AF1761">
        <f t="shared" si="278"/>
        <v>0</v>
      </c>
      <c r="AG1761">
        <f t="shared" si="279"/>
        <v>0</v>
      </c>
      <c r="AH1761">
        <f t="shared" si="280"/>
        <v>0</v>
      </c>
      <c r="AJ1761" s="9">
        <v>867985</v>
      </c>
      <c r="AK1761" t="s">
        <v>3984</v>
      </c>
      <c r="AL1761" t="s">
        <v>8231</v>
      </c>
      <c r="AM1761" t="s">
        <v>3598</v>
      </c>
      <c r="AN1761" t="s">
        <v>3599</v>
      </c>
    </row>
    <row r="1762" spans="1:40" x14ac:dyDescent="0.3">
      <c r="A1762" t="s">
        <v>1678</v>
      </c>
      <c r="B1762" t="s">
        <v>1690</v>
      </c>
      <c r="C1762" s="10">
        <v>37907</v>
      </c>
      <c r="D1762">
        <v>38</v>
      </c>
      <c r="E1762">
        <v>24</v>
      </c>
      <c r="G1762">
        <v>230</v>
      </c>
      <c r="H1762">
        <v>1</v>
      </c>
      <c r="M1762">
        <v>69.099999999999994</v>
      </c>
      <c r="N1762">
        <v>-0.3</v>
      </c>
      <c r="O1762">
        <v>25.7</v>
      </c>
      <c r="P1762">
        <v>-0.9</v>
      </c>
      <c r="U1762" t="s">
        <v>1678</v>
      </c>
      <c r="V1762">
        <f t="shared" si="271"/>
        <v>37907</v>
      </c>
      <c r="W1762" t="str">
        <f t="shared" si="272"/>
        <v>Beatty-Fleming Sr Public School</v>
      </c>
      <c r="X1762" t="str">
        <f>VLOOKUP($C1762,$AJ$3:$AN$4906,3,FALSE)</f>
        <v>21 Campbell Dr</v>
      </c>
      <c r="Y1762" t="str">
        <f>VLOOKUP($C1762,$AJ$3:$AN$4906,4,FALSE)</f>
        <v>Brampton</v>
      </c>
      <c r="Z1762" t="str">
        <f>VLOOKUP($C1762,$AJ$3:$AN$4906,5,FALSE)</f>
        <v>L6X2H6</v>
      </c>
      <c r="AA1762">
        <f t="shared" si="273"/>
        <v>0</v>
      </c>
      <c r="AB1762">
        <f t="shared" si="274"/>
        <v>0</v>
      </c>
      <c r="AC1762">
        <f t="shared" si="275"/>
        <v>0</v>
      </c>
      <c r="AD1762">
        <f t="shared" si="276"/>
        <v>0</v>
      </c>
      <c r="AE1762">
        <f t="shared" si="277"/>
        <v>69.099999999999994</v>
      </c>
      <c r="AF1762">
        <f t="shared" si="278"/>
        <v>-0.3</v>
      </c>
      <c r="AG1762">
        <f t="shared" si="279"/>
        <v>25.7</v>
      </c>
      <c r="AH1762">
        <f t="shared" si="280"/>
        <v>-0.9</v>
      </c>
      <c r="AJ1762" s="9">
        <v>766976</v>
      </c>
      <c r="AK1762" t="s">
        <v>8232</v>
      </c>
      <c r="AL1762" t="s">
        <v>8233</v>
      </c>
      <c r="AM1762" t="s">
        <v>3554</v>
      </c>
      <c r="AN1762" t="s">
        <v>8234</v>
      </c>
    </row>
    <row r="1763" spans="1:40" x14ac:dyDescent="0.3">
      <c r="A1763" t="s">
        <v>1678</v>
      </c>
      <c r="B1763" t="s">
        <v>1691</v>
      </c>
      <c r="C1763" s="10">
        <v>40762</v>
      </c>
      <c r="D1763">
        <v>49</v>
      </c>
      <c r="E1763">
        <v>10</v>
      </c>
      <c r="F1763">
        <v>74</v>
      </c>
      <c r="G1763">
        <v>54</v>
      </c>
      <c r="H1763">
        <v>0</v>
      </c>
      <c r="I1763">
        <v>61.5</v>
      </c>
      <c r="J1763">
        <v>-0.7</v>
      </c>
      <c r="K1763">
        <v>56.8</v>
      </c>
      <c r="L1763">
        <v>-0.9</v>
      </c>
      <c r="M1763">
        <v>81.5</v>
      </c>
      <c r="N1763">
        <v>-0.5</v>
      </c>
      <c r="O1763">
        <v>38.9</v>
      </c>
      <c r="P1763">
        <v>-1.2</v>
      </c>
      <c r="U1763" t="s">
        <v>1678</v>
      </c>
      <c r="V1763">
        <f t="shared" si="271"/>
        <v>40762</v>
      </c>
      <c r="W1763" t="str">
        <f t="shared" si="272"/>
        <v>Belfountain Public School</v>
      </c>
      <c r="X1763" t="str">
        <f>VLOOKUP($C1763,$AJ$3:$AN$4906,3,FALSE)</f>
        <v>17247 Shaw's Creek Rd</v>
      </c>
      <c r="Y1763" t="str">
        <f>VLOOKUP($C1763,$AJ$3:$AN$4906,4,FALSE)</f>
        <v>Belfountain</v>
      </c>
      <c r="Z1763" t="str">
        <f>VLOOKUP($C1763,$AJ$3:$AN$4906,5,FALSE)</f>
        <v>L7K0E8</v>
      </c>
      <c r="AA1763">
        <f t="shared" si="273"/>
        <v>61.5</v>
      </c>
      <c r="AB1763">
        <f t="shared" si="274"/>
        <v>-0.7</v>
      </c>
      <c r="AC1763">
        <f t="shared" si="275"/>
        <v>56.8</v>
      </c>
      <c r="AD1763">
        <f t="shared" si="276"/>
        <v>-0.9</v>
      </c>
      <c r="AE1763">
        <f t="shared" si="277"/>
        <v>81.5</v>
      </c>
      <c r="AF1763">
        <f t="shared" si="278"/>
        <v>-0.5</v>
      </c>
      <c r="AG1763">
        <f t="shared" si="279"/>
        <v>38.9</v>
      </c>
      <c r="AH1763">
        <f t="shared" si="280"/>
        <v>-1.2</v>
      </c>
      <c r="AJ1763" s="9">
        <v>768405</v>
      </c>
      <c r="AK1763" t="s">
        <v>8235</v>
      </c>
      <c r="AL1763" t="s">
        <v>8236</v>
      </c>
      <c r="AM1763" t="s">
        <v>3554</v>
      </c>
      <c r="AN1763" t="s">
        <v>8237</v>
      </c>
    </row>
    <row r="1764" spans="1:40" x14ac:dyDescent="0.3">
      <c r="A1764" t="s">
        <v>1678</v>
      </c>
      <c r="B1764" t="s">
        <v>1692</v>
      </c>
      <c r="C1764" s="10">
        <v>89058</v>
      </c>
      <c r="D1764">
        <v>53</v>
      </c>
      <c r="E1764">
        <v>11</v>
      </c>
      <c r="F1764">
        <v>151</v>
      </c>
      <c r="G1764">
        <v>140</v>
      </c>
      <c r="H1764">
        <v>0</v>
      </c>
      <c r="I1764">
        <v>58.3</v>
      </c>
      <c r="J1764">
        <v>-0.8</v>
      </c>
      <c r="K1764">
        <v>51.7</v>
      </c>
      <c r="L1764">
        <v>-0.9</v>
      </c>
      <c r="M1764">
        <v>81.099999999999994</v>
      </c>
      <c r="N1764">
        <v>-0.4</v>
      </c>
      <c r="O1764">
        <v>43.6</v>
      </c>
      <c r="P1764">
        <v>-0.9</v>
      </c>
      <c r="U1764" t="s">
        <v>1678</v>
      </c>
      <c r="V1764">
        <f t="shared" si="271"/>
        <v>89058</v>
      </c>
      <c r="W1764" t="str">
        <f t="shared" si="272"/>
        <v>Beryl Ford</v>
      </c>
      <c r="X1764" t="str">
        <f>VLOOKUP($C1764,$AJ$3:$AN$4906,3,FALSE)</f>
        <v>45 Ironshield Drive</v>
      </c>
      <c r="Y1764" t="str">
        <f>VLOOKUP($C1764,$AJ$3:$AN$4906,4,FALSE)</f>
        <v>Brampton</v>
      </c>
      <c r="Z1764" t="str">
        <f>VLOOKUP($C1764,$AJ$3:$AN$4906,5,FALSE)</f>
        <v>L6P3N5</v>
      </c>
      <c r="AA1764">
        <f t="shared" si="273"/>
        <v>58.3</v>
      </c>
      <c r="AB1764">
        <f t="shared" si="274"/>
        <v>-0.8</v>
      </c>
      <c r="AC1764">
        <f t="shared" si="275"/>
        <v>51.7</v>
      </c>
      <c r="AD1764">
        <f t="shared" si="276"/>
        <v>-0.9</v>
      </c>
      <c r="AE1764">
        <f t="shared" si="277"/>
        <v>81.099999999999994</v>
      </c>
      <c r="AF1764">
        <f t="shared" si="278"/>
        <v>-0.4</v>
      </c>
      <c r="AG1764">
        <f t="shared" si="279"/>
        <v>43.6</v>
      </c>
      <c r="AH1764">
        <f t="shared" si="280"/>
        <v>-0.9</v>
      </c>
      <c r="AJ1764" s="9">
        <v>771686</v>
      </c>
      <c r="AK1764" t="s">
        <v>8238</v>
      </c>
      <c r="AL1764" t="s">
        <v>8239</v>
      </c>
      <c r="AM1764" t="s">
        <v>3558</v>
      </c>
      <c r="AN1764" t="s">
        <v>3559</v>
      </c>
    </row>
    <row r="1765" spans="1:40" x14ac:dyDescent="0.3">
      <c r="A1765" t="s">
        <v>1678</v>
      </c>
      <c r="B1765" t="s">
        <v>1693</v>
      </c>
      <c r="C1765" s="10">
        <v>49450</v>
      </c>
      <c r="D1765">
        <v>29</v>
      </c>
      <c r="E1765">
        <v>34</v>
      </c>
      <c r="F1765">
        <v>131</v>
      </c>
      <c r="H1765">
        <v>0</v>
      </c>
      <c r="I1765">
        <v>60.7</v>
      </c>
      <c r="J1765">
        <v>0.6</v>
      </c>
      <c r="K1765">
        <v>44.3</v>
      </c>
      <c r="L1765">
        <v>0.3</v>
      </c>
      <c r="U1765" t="s">
        <v>1678</v>
      </c>
      <c r="V1765">
        <f t="shared" si="271"/>
        <v>49450</v>
      </c>
      <c r="W1765" t="str">
        <f t="shared" si="272"/>
        <v>Birchbank Public School</v>
      </c>
      <c r="X1765" t="str">
        <f>VLOOKUP($C1765,$AJ$3:$AN$4906,3,FALSE)</f>
        <v>52 Birchbank Rd</v>
      </c>
      <c r="Y1765" t="str">
        <f>VLOOKUP($C1765,$AJ$3:$AN$4906,4,FALSE)</f>
        <v>Brampton</v>
      </c>
      <c r="Z1765" t="str">
        <f>VLOOKUP($C1765,$AJ$3:$AN$4906,5,FALSE)</f>
        <v>L6T1L7</v>
      </c>
      <c r="AA1765">
        <f t="shared" si="273"/>
        <v>60.7</v>
      </c>
      <c r="AB1765">
        <f t="shared" si="274"/>
        <v>0.6</v>
      </c>
      <c r="AC1765">
        <f t="shared" si="275"/>
        <v>44.3</v>
      </c>
      <c r="AD1765">
        <f t="shared" si="276"/>
        <v>0.3</v>
      </c>
      <c r="AE1765">
        <f t="shared" si="277"/>
        <v>0</v>
      </c>
      <c r="AF1765">
        <f t="shared" si="278"/>
        <v>0</v>
      </c>
      <c r="AG1765">
        <f t="shared" si="279"/>
        <v>0</v>
      </c>
      <c r="AH1765">
        <f t="shared" si="280"/>
        <v>0</v>
      </c>
      <c r="AJ1765" s="9">
        <v>868639</v>
      </c>
      <c r="AK1765" t="s">
        <v>8240</v>
      </c>
      <c r="AL1765" t="s">
        <v>8241</v>
      </c>
      <c r="AM1765" t="s">
        <v>8242</v>
      </c>
      <c r="AN1765" t="s">
        <v>8243</v>
      </c>
    </row>
    <row r="1766" spans="1:40" x14ac:dyDescent="0.3">
      <c r="A1766" t="s">
        <v>1678</v>
      </c>
      <c r="B1766" t="s">
        <v>1694</v>
      </c>
      <c r="C1766" s="10">
        <v>57347</v>
      </c>
      <c r="D1766">
        <v>28</v>
      </c>
      <c r="E1766">
        <v>24</v>
      </c>
      <c r="F1766">
        <v>116</v>
      </c>
      <c r="H1766">
        <v>0</v>
      </c>
      <c r="I1766">
        <v>60.3</v>
      </c>
      <c r="J1766">
        <v>0.4</v>
      </c>
      <c r="K1766">
        <v>38.799999999999997</v>
      </c>
      <c r="L1766">
        <v>-0.6</v>
      </c>
      <c r="U1766" t="s">
        <v>1678</v>
      </c>
      <c r="V1766">
        <f t="shared" si="271"/>
        <v>57347</v>
      </c>
      <c r="W1766" t="str">
        <f t="shared" si="272"/>
        <v>Brandon Gate Public School</v>
      </c>
      <c r="X1766" t="str">
        <f>VLOOKUP($C1766,$AJ$3:$AN$4906,3,FALSE)</f>
        <v>3800 Brandon Gate</v>
      </c>
      <c r="Y1766" t="str">
        <f>VLOOKUP($C1766,$AJ$3:$AN$4906,4,FALSE)</f>
        <v>Mississauga</v>
      </c>
      <c r="Z1766" t="str">
        <f>VLOOKUP($C1766,$AJ$3:$AN$4906,5,FALSE)</f>
        <v>L4T3V9</v>
      </c>
      <c r="AA1766">
        <f t="shared" si="273"/>
        <v>60.3</v>
      </c>
      <c r="AB1766">
        <f t="shared" si="274"/>
        <v>0.4</v>
      </c>
      <c r="AC1766">
        <f t="shared" si="275"/>
        <v>38.799999999999997</v>
      </c>
      <c r="AD1766">
        <f t="shared" si="276"/>
        <v>-0.6</v>
      </c>
      <c r="AE1766">
        <f t="shared" si="277"/>
        <v>0</v>
      </c>
      <c r="AF1766">
        <f t="shared" si="278"/>
        <v>0</v>
      </c>
      <c r="AG1766">
        <f t="shared" si="279"/>
        <v>0</v>
      </c>
      <c r="AH1766">
        <f t="shared" si="280"/>
        <v>0</v>
      </c>
      <c r="AJ1766" s="9">
        <v>731226</v>
      </c>
      <c r="AK1766" t="s">
        <v>8244</v>
      </c>
      <c r="AL1766" t="s">
        <v>8245</v>
      </c>
      <c r="AM1766" t="s">
        <v>8246</v>
      </c>
      <c r="AN1766" t="s">
        <v>8247</v>
      </c>
    </row>
    <row r="1767" spans="1:40" x14ac:dyDescent="0.3">
      <c r="A1767" t="s">
        <v>1678</v>
      </c>
      <c r="B1767" t="s">
        <v>1695</v>
      </c>
      <c r="C1767" s="10">
        <v>250350</v>
      </c>
      <c r="D1767">
        <v>37</v>
      </c>
      <c r="E1767">
        <v>19</v>
      </c>
      <c r="F1767">
        <v>143</v>
      </c>
      <c r="H1767">
        <v>0</v>
      </c>
      <c r="I1767">
        <v>44.8</v>
      </c>
      <c r="J1767">
        <v>-0.9</v>
      </c>
      <c r="K1767">
        <v>36.4</v>
      </c>
      <c r="L1767">
        <v>-1.1000000000000001</v>
      </c>
      <c r="U1767" t="s">
        <v>1678</v>
      </c>
      <c r="V1767">
        <f t="shared" si="271"/>
        <v>250350</v>
      </c>
      <c r="W1767" t="str">
        <f t="shared" si="272"/>
        <v>Brian W. Fleming Public School</v>
      </c>
      <c r="X1767" t="str">
        <f>VLOOKUP($C1767,$AJ$3:$AN$4906,3,FALSE)</f>
        <v>3255 Havenwood Dr</v>
      </c>
      <c r="Y1767" t="str">
        <f>VLOOKUP($C1767,$AJ$3:$AN$4906,4,FALSE)</f>
        <v>Mississauga</v>
      </c>
      <c r="Z1767" t="str">
        <f>VLOOKUP($C1767,$AJ$3:$AN$4906,5,FALSE)</f>
        <v>L4X2M2</v>
      </c>
      <c r="AA1767">
        <f t="shared" si="273"/>
        <v>44.8</v>
      </c>
      <c r="AB1767">
        <f t="shared" si="274"/>
        <v>-0.9</v>
      </c>
      <c r="AC1767">
        <f t="shared" si="275"/>
        <v>36.4</v>
      </c>
      <c r="AD1767">
        <f t="shared" si="276"/>
        <v>-1.1000000000000001</v>
      </c>
      <c r="AE1767">
        <f t="shared" si="277"/>
        <v>0</v>
      </c>
      <c r="AF1767">
        <f t="shared" si="278"/>
        <v>0</v>
      </c>
      <c r="AG1767">
        <f t="shared" si="279"/>
        <v>0</v>
      </c>
      <c r="AH1767">
        <f t="shared" si="280"/>
        <v>0</v>
      </c>
      <c r="AJ1767" s="9">
        <v>763721</v>
      </c>
      <c r="AK1767" t="s">
        <v>8248</v>
      </c>
      <c r="AL1767" t="s">
        <v>8249</v>
      </c>
      <c r="AM1767" t="s">
        <v>3562</v>
      </c>
      <c r="AN1767" t="s">
        <v>3563</v>
      </c>
    </row>
    <row r="1768" spans="1:40" x14ac:dyDescent="0.3">
      <c r="A1768" t="s">
        <v>1678</v>
      </c>
      <c r="B1768" t="s">
        <v>1696</v>
      </c>
      <c r="C1768" s="10">
        <v>61107</v>
      </c>
      <c r="D1768">
        <v>53</v>
      </c>
      <c r="E1768">
        <v>22</v>
      </c>
      <c r="F1768">
        <v>172</v>
      </c>
      <c r="H1768">
        <v>0</v>
      </c>
      <c r="I1768">
        <v>62.8</v>
      </c>
      <c r="J1768">
        <v>0</v>
      </c>
      <c r="K1768">
        <v>54.7</v>
      </c>
      <c r="L1768">
        <v>0</v>
      </c>
      <c r="U1768" t="s">
        <v>1678</v>
      </c>
      <c r="V1768">
        <f t="shared" si="271"/>
        <v>61107</v>
      </c>
      <c r="W1768" t="str">
        <f t="shared" si="272"/>
        <v>Briarwood Public School</v>
      </c>
      <c r="X1768" t="str">
        <f>VLOOKUP($C1768,$AJ$3:$AN$4906,3,FALSE)</f>
        <v>1065 Mississauga Valley Blvd</v>
      </c>
      <c r="Y1768" t="str">
        <f>VLOOKUP($C1768,$AJ$3:$AN$4906,4,FALSE)</f>
        <v>Mississauga</v>
      </c>
      <c r="Z1768" t="str">
        <f>VLOOKUP($C1768,$AJ$3:$AN$4906,5,FALSE)</f>
        <v>L5A2A1</v>
      </c>
      <c r="AA1768">
        <f t="shared" si="273"/>
        <v>62.8</v>
      </c>
      <c r="AB1768">
        <f t="shared" si="274"/>
        <v>0</v>
      </c>
      <c r="AC1768">
        <f t="shared" si="275"/>
        <v>54.7</v>
      </c>
      <c r="AD1768">
        <f t="shared" si="276"/>
        <v>0</v>
      </c>
      <c r="AE1768">
        <f t="shared" si="277"/>
        <v>0</v>
      </c>
      <c r="AF1768">
        <f t="shared" si="278"/>
        <v>0</v>
      </c>
      <c r="AG1768">
        <f t="shared" si="279"/>
        <v>0</v>
      </c>
      <c r="AH1768">
        <f t="shared" si="280"/>
        <v>0</v>
      </c>
      <c r="AJ1768" s="9">
        <v>812994</v>
      </c>
      <c r="AK1768" t="s">
        <v>6081</v>
      </c>
      <c r="AL1768" t="s">
        <v>8250</v>
      </c>
      <c r="AM1768" t="s">
        <v>3554</v>
      </c>
      <c r="AN1768" t="s">
        <v>8251</v>
      </c>
    </row>
    <row r="1769" spans="1:40" x14ac:dyDescent="0.3">
      <c r="A1769" t="s">
        <v>1678</v>
      </c>
      <c r="B1769" t="s">
        <v>1697</v>
      </c>
      <c r="C1769" s="10">
        <v>198811</v>
      </c>
      <c r="D1769">
        <v>47</v>
      </c>
      <c r="E1769">
        <v>14</v>
      </c>
      <c r="F1769">
        <v>290</v>
      </c>
      <c r="H1769">
        <v>0</v>
      </c>
      <c r="I1769">
        <v>63.8</v>
      </c>
      <c r="J1769">
        <v>-0.2</v>
      </c>
      <c r="K1769">
        <v>48.6</v>
      </c>
      <c r="L1769">
        <v>-0.9</v>
      </c>
      <c r="U1769" t="s">
        <v>1678</v>
      </c>
      <c r="V1769">
        <f t="shared" si="271"/>
        <v>198811</v>
      </c>
      <c r="W1769" t="str">
        <f t="shared" si="272"/>
        <v>Brisdale Public School</v>
      </c>
      <c r="X1769" t="str">
        <f>VLOOKUP($C1769,$AJ$3:$AN$4906,3,FALSE)</f>
        <v>370 Brisdale Dr</v>
      </c>
      <c r="Y1769" t="str">
        <f>VLOOKUP($C1769,$AJ$3:$AN$4906,4,FALSE)</f>
        <v>Brampton</v>
      </c>
      <c r="Z1769" t="str">
        <f>VLOOKUP($C1769,$AJ$3:$AN$4906,5,FALSE)</f>
        <v>L7A3K7</v>
      </c>
      <c r="AA1769">
        <f t="shared" si="273"/>
        <v>63.8</v>
      </c>
      <c r="AB1769">
        <f t="shared" si="274"/>
        <v>-0.2</v>
      </c>
      <c r="AC1769">
        <f t="shared" si="275"/>
        <v>48.6</v>
      </c>
      <c r="AD1769">
        <f t="shared" si="276"/>
        <v>-0.9</v>
      </c>
      <c r="AE1769">
        <f t="shared" si="277"/>
        <v>0</v>
      </c>
      <c r="AF1769">
        <f t="shared" si="278"/>
        <v>0</v>
      </c>
      <c r="AG1769">
        <f t="shared" si="279"/>
        <v>0</v>
      </c>
      <c r="AH1769">
        <f t="shared" si="280"/>
        <v>0</v>
      </c>
      <c r="AJ1769" s="9">
        <v>698334</v>
      </c>
      <c r="AK1769" t="s">
        <v>6081</v>
      </c>
      <c r="AL1769" t="s">
        <v>8252</v>
      </c>
      <c r="AM1769" t="s">
        <v>3558</v>
      </c>
      <c r="AN1769" t="s">
        <v>3559</v>
      </c>
    </row>
    <row r="1770" spans="1:40" x14ac:dyDescent="0.3">
      <c r="A1770" t="s">
        <v>1678</v>
      </c>
      <c r="B1770" t="s">
        <v>1698</v>
      </c>
      <c r="C1770" s="10">
        <v>63525</v>
      </c>
      <c r="D1770">
        <v>54</v>
      </c>
      <c r="E1770">
        <v>20</v>
      </c>
      <c r="G1770">
        <v>541</v>
      </c>
      <c r="H1770">
        <v>1</v>
      </c>
      <c r="M1770">
        <v>79.400000000000006</v>
      </c>
      <c r="N1770">
        <v>0.2</v>
      </c>
      <c r="O1770">
        <v>50.8</v>
      </c>
      <c r="P1770">
        <v>0.3</v>
      </c>
      <c r="U1770" t="s">
        <v>1678</v>
      </c>
      <c r="V1770">
        <f t="shared" si="271"/>
        <v>63525</v>
      </c>
      <c r="W1770" t="str">
        <f t="shared" si="272"/>
        <v>Bristol Road Middle School</v>
      </c>
      <c r="X1770" t="str">
        <f>VLOOKUP($C1770,$AJ$3:$AN$4906,3,FALSE)</f>
        <v>210 Bristol Rd E</v>
      </c>
      <c r="Y1770" t="str">
        <f>VLOOKUP($C1770,$AJ$3:$AN$4906,4,FALSE)</f>
        <v>Mississauga</v>
      </c>
      <c r="Z1770" t="str">
        <f>VLOOKUP($C1770,$AJ$3:$AN$4906,5,FALSE)</f>
        <v>L4Z3V5</v>
      </c>
      <c r="AA1770">
        <f t="shared" si="273"/>
        <v>0</v>
      </c>
      <c r="AB1770">
        <f t="shared" si="274"/>
        <v>0</v>
      </c>
      <c r="AC1770">
        <f t="shared" si="275"/>
        <v>0</v>
      </c>
      <c r="AD1770">
        <f t="shared" si="276"/>
        <v>0</v>
      </c>
      <c r="AE1770">
        <f t="shared" si="277"/>
        <v>79.400000000000006</v>
      </c>
      <c r="AF1770">
        <f t="shared" si="278"/>
        <v>0.2</v>
      </c>
      <c r="AG1770">
        <f t="shared" si="279"/>
        <v>50.8</v>
      </c>
      <c r="AH1770">
        <f t="shared" si="280"/>
        <v>0.3</v>
      </c>
      <c r="AJ1770" s="9">
        <v>732788</v>
      </c>
      <c r="AK1770" t="s">
        <v>4094</v>
      </c>
      <c r="AL1770" t="s">
        <v>8253</v>
      </c>
      <c r="AM1770" t="s">
        <v>3626</v>
      </c>
      <c r="AN1770" t="s">
        <v>8254</v>
      </c>
    </row>
    <row r="1771" spans="1:40" x14ac:dyDescent="0.3">
      <c r="A1771" t="s">
        <v>1678</v>
      </c>
      <c r="B1771" t="s">
        <v>1699</v>
      </c>
      <c r="C1771" s="10">
        <v>63550</v>
      </c>
      <c r="D1771">
        <v>62</v>
      </c>
      <c r="E1771">
        <v>9</v>
      </c>
      <c r="F1771">
        <v>207</v>
      </c>
      <c r="H1771">
        <v>0</v>
      </c>
      <c r="I1771">
        <v>71.3</v>
      </c>
      <c r="J1771">
        <v>-0.1</v>
      </c>
      <c r="K1771">
        <v>69.099999999999994</v>
      </c>
      <c r="L1771">
        <v>0</v>
      </c>
      <c r="U1771" t="s">
        <v>1678</v>
      </c>
      <c r="V1771">
        <f t="shared" si="271"/>
        <v>63550</v>
      </c>
      <c r="W1771" t="str">
        <f t="shared" si="272"/>
        <v>Britannia Public School</v>
      </c>
      <c r="X1771" t="str">
        <f>VLOOKUP($C1771,$AJ$3:$AN$4906,3,FALSE)</f>
        <v>1145 Swinbourne Dr</v>
      </c>
      <c r="Y1771" t="str">
        <f>VLOOKUP($C1771,$AJ$3:$AN$4906,4,FALSE)</f>
        <v>Mississauga</v>
      </c>
      <c r="Z1771" t="str">
        <f>VLOOKUP($C1771,$AJ$3:$AN$4906,5,FALSE)</f>
        <v>L5V1C2</v>
      </c>
      <c r="AA1771">
        <f t="shared" si="273"/>
        <v>71.3</v>
      </c>
      <c r="AB1771">
        <f t="shared" si="274"/>
        <v>-0.1</v>
      </c>
      <c r="AC1771">
        <f t="shared" si="275"/>
        <v>69.099999999999994</v>
      </c>
      <c r="AD1771">
        <f t="shared" si="276"/>
        <v>0</v>
      </c>
      <c r="AE1771">
        <f t="shared" si="277"/>
        <v>0</v>
      </c>
      <c r="AF1771">
        <f t="shared" si="278"/>
        <v>0</v>
      </c>
      <c r="AG1771">
        <f t="shared" si="279"/>
        <v>0</v>
      </c>
      <c r="AH1771">
        <f t="shared" si="280"/>
        <v>0</v>
      </c>
      <c r="AJ1771" s="9">
        <v>827940</v>
      </c>
      <c r="AK1771" t="s">
        <v>8255</v>
      </c>
      <c r="AL1771" t="s">
        <v>8256</v>
      </c>
      <c r="AM1771" t="s">
        <v>3604</v>
      </c>
      <c r="AN1771" t="s">
        <v>8257</v>
      </c>
    </row>
    <row r="1772" spans="1:40" x14ac:dyDescent="0.3">
      <c r="A1772" t="s">
        <v>1678</v>
      </c>
      <c r="B1772" t="s">
        <v>1700</v>
      </c>
      <c r="C1772" s="10">
        <v>66532</v>
      </c>
      <c r="D1772">
        <v>50</v>
      </c>
      <c r="E1772">
        <v>24</v>
      </c>
      <c r="F1772">
        <v>140</v>
      </c>
      <c r="H1772">
        <v>0</v>
      </c>
      <c r="I1772">
        <v>62.1</v>
      </c>
      <c r="J1772">
        <v>-0.1</v>
      </c>
      <c r="K1772">
        <v>52.1</v>
      </c>
      <c r="L1772">
        <v>-0.4</v>
      </c>
      <c r="U1772" t="s">
        <v>1678</v>
      </c>
      <c r="V1772">
        <f t="shared" si="271"/>
        <v>66532</v>
      </c>
      <c r="W1772" t="str">
        <f t="shared" si="272"/>
        <v>Brookmede Public School</v>
      </c>
      <c r="X1772" t="str">
        <f>VLOOKUP($C1772,$AJ$3:$AN$4906,3,FALSE)</f>
        <v>2250 Council Ring Rd.</v>
      </c>
      <c r="Y1772" t="str">
        <f>VLOOKUP($C1772,$AJ$3:$AN$4906,4,FALSE)</f>
        <v>Mississauga</v>
      </c>
      <c r="Z1772" t="str">
        <f>VLOOKUP($C1772,$AJ$3:$AN$4906,5,FALSE)</f>
        <v>L5L1B7</v>
      </c>
      <c r="AA1772">
        <f t="shared" si="273"/>
        <v>62.1</v>
      </c>
      <c r="AB1772">
        <f t="shared" si="274"/>
        <v>-0.1</v>
      </c>
      <c r="AC1772">
        <f t="shared" si="275"/>
        <v>52.1</v>
      </c>
      <c r="AD1772">
        <f t="shared" si="276"/>
        <v>-0.4</v>
      </c>
      <c r="AE1772">
        <f t="shared" si="277"/>
        <v>0</v>
      </c>
      <c r="AF1772">
        <f t="shared" si="278"/>
        <v>0</v>
      </c>
      <c r="AG1772">
        <f t="shared" si="279"/>
        <v>0</v>
      </c>
      <c r="AH1772">
        <f t="shared" si="280"/>
        <v>0</v>
      </c>
      <c r="AJ1772" s="9">
        <v>832545</v>
      </c>
      <c r="AK1772" t="s">
        <v>8258</v>
      </c>
      <c r="AL1772" t="s">
        <v>8259</v>
      </c>
      <c r="AM1772" t="s">
        <v>3554</v>
      </c>
      <c r="AN1772" t="s">
        <v>8260</v>
      </c>
    </row>
    <row r="1773" spans="1:40" x14ac:dyDescent="0.3">
      <c r="A1773" t="s">
        <v>1678</v>
      </c>
      <c r="B1773" t="s">
        <v>1701</v>
      </c>
      <c r="C1773" s="10">
        <v>71188</v>
      </c>
      <c r="D1773">
        <v>45</v>
      </c>
      <c r="E1773">
        <v>22</v>
      </c>
      <c r="F1773">
        <v>251</v>
      </c>
      <c r="H1773">
        <v>0</v>
      </c>
      <c r="I1773">
        <v>67.099999999999994</v>
      </c>
      <c r="J1773">
        <v>0.3</v>
      </c>
      <c r="K1773">
        <v>59</v>
      </c>
      <c r="L1773">
        <v>0.2</v>
      </c>
      <c r="U1773" t="s">
        <v>1678</v>
      </c>
      <c r="V1773">
        <f t="shared" si="271"/>
        <v>71188</v>
      </c>
      <c r="W1773" t="str">
        <f t="shared" si="272"/>
        <v>Burnhamthorpe Public School</v>
      </c>
      <c r="X1773" t="str">
        <f>VLOOKUP($C1773,$AJ$3:$AN$4906,3,FALSE)</f>
        <v>3465 Golden Orchard Dr</v>
      </c>
      <c r="Y1773" t="str">
        <f>VLOOKUP($C1773,$AJ$3:$AN$4906,4,FALSE)</f>
        <v>Mississauga</v>
      </c>
      <c r="Z1773" t="str">
        <f>VLOOKUP($C1773,$AJ$3:$AN$4906,5,FALSE)</f>
        <v>L4Y3H7</v>
      </c>
      <c r="AA1773">
        <f t="shared" si="273"/>
        <v>67.099999999999994</v>
      </c>
      <c r="AB1773">
        <f t="shared" si="274"/>
        <v>0.3</v>
      </c>
      <c r="AC1773">
        <f t="shared" si="275"/>
        <v>59</v>
      </c>
      <c r="AD1773">
        <f t="shared" si="276"/>
        <v>0.2</v>
      </c>
      <c r="AE1773">
        <f t="shared" si="277"/>
        <v>0</v>
      </c>
      <c r="AF1773">
        <f t="shared" si="278"/>
        <v>0</v>
      </c>
      <c r="AG1773">
        <f t="shared" si="279"/>
        <v>0</v>
      </c>
      <c r="AH1773">
        <f t="shared" si="280"/>
        <v>0</v>
      </c>
      <c r="AJ1773" s="9">
        <v>713678</v>
      </c>
      <c r="AK1773" t="s">
        <v>8261</v>
      </c>
      <c r="AL1773" t="s">
        <v>8262</v>
      </c>
      <c r="AM1773" t="s">
        <v>8246</v>
      </c>
      <c r="AN1773" t="s">
        <v>8247</v>
      </c>
    </row>
    <row r="1774" spans="1:40" x14ac:dyDescent="0.3">
      <c r="A1774" t="s">
        <v>1678</v>
      </c>
      <c r="B1774" t="s">
        <v>1702</v>
      </c>
      <c r="C1774" s="10">
        <v>71781</v>
      </c>
      <c r="D1774">
        <v>50</v>
      </c>
      <c r="E1774">
        <v>13</v>
      </c>
      <c r="F1774">
        <v>289</v>
      </c>
      <c r="H1774">
        <v>0</v>
      </c>
      <c r="I1774">
        <v>64.2</v>
      </c>
      <c r="J1774">
        <v>-0.3</v>
      </c>
      <c r="K1774">
        <v>56.7</v>
      </c>
      <c r="L1774">
        <v>-0.4</v>
      </c>
      <c r="U1774" t="s">
        <v>1678</v>
      </c>
      <c r="V1774">
        <f t="shared" si="271"/>
        <v>71781</v>
      </c>
      <c r="W1774" t="str">
        <f t="shared" si="272"/>
        <v>Burnt Elm Public School</v>
      </c>
      <c r="X1774" t="str">
        <f>VLOOKUP($C1774,$AJ$3:$AN$4906,3,FALSE)</f>
        <v>85 Burnt Elm Dr</v>
      </c>
      <c r="Y1774" t="str">
        <f>VLOOKUP($C1774,$AJ$3:$AN$4906,4,FALSE)</f>
        <v>Brampton</v>
      </c>
      <c r="Z1774" t="str">
        <f>VLOOKUP($C1774,$AJ$3:$AN$4906,5,FALSE)</f>
        <v>L7A1T8</v>
      </c>
      <c r="AA1774">
        <f t="shared" si="273"/>
        <v>64.2</v>
      </c>
      <c r="AB1774">
        <f t="shared" si="274"/>
        <v>-0.3</v>
      </c>
      <c r="AC1774">
        <f t="shared" si="275"/>
        <v>56.7</v>
      </c>
      <c r="AD1774">
        <f t="shared" si="276"/>
        <v>-0.4</v>
      </c>
      <c r="AE1774">
        <f t="shared" si="277"/>
        <v>0</v>
      </c>
      <c r="AF1774">
        <f t="shared" si="278"/>
        <v>0</v>
      </c>
      <c r="AG1774">
        <f t="shared" si="279"/>
        <v>0</v>
      </c>
      <c r="AH1774">
        <f t="shared" si="280"/>
        <v>0</v>
      </c>
      <c r="AJ1774" s="9">
        <v>705748</v>
      </c>
      <c r="AK1774" t="s">
        <v>8261</v>
      </c>
      <c r="AL1774" t="s">
        <v>8263</v>
      </c>
      <c r="AM1774" t="s">
        <v>3581</v>
      </c>
      <c r="AN1774" t="s">
        <v>3582</v>
      </c>
    </row>
    <row r="1775" spans="1:40" x14ac:dyDescent="0.3">
      <c r="A1775" t="s">
        <v>1678</v>
      </c>
      <c r="B1775" t="s">
        <v>1703</v>
      </c>
      <c r="C1775" s="10">
        <v>514070</v>
      </c>
      <c r="D1775">
        <v>45</v>
      </c>
      <c r="E1775">
        <v>15</v>
      </c>
      <c r="G1775">
        <v>441</v>
      </c>
      <c r="H1775">
        <v>1</v>
      </c>
      <c r="M1775">
        <v>83.1</v>
      </c>
      <c r="N1775">
        <v>0.5</v>
      </c>
      <c r="O1775">
        <v>45.6</v>
      </c>
      <c r="P1775">
        <v>0</v>
      </c>
      <c r="U1775" t="s">
        <v>1678</v>
      </c>
      <c r="V1775">
        <f t="shared" si="271"/>
        <v>514070</v>
      </c>
      <c r="W1775" t="str">
        <f t="shared" si="272"/>
        <v>Calderstone Middle Middle School</v>
      </c>
      <c r="X1775" t="str">
        <f>VLOOKUP($C1775,$AJ$3:$AN$4906,3,FALSE)</f>
        <v>160 Calderstone Road</v>
      </c>
      <c r="Y1775" t="str">
        <f>VLOOKUP($C1775,$AJ$3:$AN$4906,4,FALSE)</f>
        <v>Brampton</v>
      </c>
      <c r="Z1775" t="str">
        <f>VLOOKUP($C1775,$AJ$3:$AN$4906,5,FALSE)</f>
        <v>L6P2L7</v>
      </c>
      <c r="AA1775">
        <f t="shared" si="273"/>
        <v>0</v>
      </c>
      <c r="AB1775">
        <f t="shared" si="274"/>
        <v>0</v>
      </c>
      <c r="AC1775">
        <f t="shared" si="275"/>
        <v>0</v>
      </c>
      <c r="AD1775">
        <f t="shared" si="276"/>
        <v>0</v>
      </c>
      <c r="AE1775">
        <f t="shared" si="277"/>
        <v>83.1</v>
      </c>
      <c r="AF1775">
        <f t="shared" si="278"/>
        <v>0.5</v>
      </c>
      <c r="AG1775">
        <f t="shared" si="279"/>
        <v>45.6</v>
      </c>
      <c r="AH1775">
        <f t="shared" si="280"/>
        <v>0</v>
      </c>
      <c r="AJ1775" s="9">
        <v>713996</v>
      </c>
      <c r="AK1775" t="s">
        <v>8264</v>
      </c>
      <c r="AL1775" t="s">
        <v>8265</v>
      </c>
      <c r="AM1775" t="s">
        <v>3297</v>
      </c>
      <c r="AN1775" t="s">
        <v>8266</v>
      </c>
    </row>
    <row r="1776" spans="1:40" x14ac:dyDescent="0.3">
      <c r="A1776" t="s">
        <v>1678</v>
      </c>
      <c r="B1776" t="s">
        <v>1704</v>
      </c>
      <c r="C1776" s="10">
        <v>74047</v>
      </c>
      <c r="D1776">
        <v>48</v>
      </c>
      <c r="E1776">
        <v>9</v>
      </c>
      <c r="F1776">
        <v>78</v>
      </c>
      <c r="G1776">
        <v>106</v>
      </c>
      <c r="H1776">
        <v>0</v>
      </c>
      <c r="I1776">
        <v>59</v>
      </c>
      <c r="J1776">
        <v>-1</v>
      </c>
      <c r="K1776">
        <v>57.7</v>
      </c>
      <c r="L1776">
        <v>-0.8</v>
      </c>
      <c r="M1776">
        <v>69.8</v>
      </c>
      <c r="N1776">
        <v>-1.7</v>
      </c>
      <c r="O1776">
        <v>36.799999999999997</v>
      </c>
      <c r="P1776">
        <v>-1.3</v>
      </c>
      <c r="U1776" t="s">
        <v>1678</v>
      </c>
      <c r="V1776">
        <f t="shared" si="271"/>
        <v>74047</v>
      </c>
      <c r="W1776" t="str">
        <f t="shared" si="272"/>
        <v>Caledon Central Public School</v>
      </c>
      <c r="X1776" t="str">
        <f>VLOOKUP($C1776,$AJ$3:$AN$4906,3,FALSE)</f>
        <v>18357 KENNEDY RD</v>
      </c>
      <c r="Y1776" t="str">
        <f>VLOOKUP($C1776,$AJ$3:$AN$4906,4,FALSE)</f>
        <v>CALEDON VILLAGE</v>
      </c>
      <c r="Z1776" t="str">
        <f>VLOOKUP($C1776,$AJ$3:$AN$4906,5,FALSE)</f>
        <v>L7K1Y7</v>
      </c>
      <c r="AA1776">
        <f t="shared" si="273"/>
        <v>59</v>
      </c>
      <c r="AB1776">
        <f t="shared" si="274"/>
        <v>-1</v>
      </c>
      <c r="AC1776">
        <f t="shared" si="275"/>
        <v>57.7</v>
      </c>
      <c r="AD1776">
        <f t="shared" si="276"/>
        <v>-0.8</v>
      </c>
      <c r="AE1776">
        <f t="shared" si="277"/>
        <v>69.8</v>
      </c>
      <c r="AF1776">
        <f t="shared" si="278"/>
        <v>-1.7</v>
      </c>
      <c r="AG1776">
        <f t="shared" si="279"/>
        <v>36.799999999999997</v>
      </c>
      <c r="AH1776">
        <f t="shared" si="280"/>
        <v>-1.3</v>
      </c>
      <c r="AJ1776" s="9">
        <v>817448</v>
      </c>
      <c r="AK1776" t="s">
        <v>1110</v>
      </c>
      <c r="AL1776" t="s">
        <v>8267</v>
      </c>
      <c r="AM1776" t="s">
        <v>3297</v>
      </c>
      <c r="AN1776" t="s">
        <v>8268</v>
      </c>
    </row>
    <row r="1777" spans="1:40" x14ac:dyDescent="0.3">
      <c r="A1777" t="s">
        <v>1678</v>
      </c>
      <c r="B1777" t="s">
        <v>1705</v>
      </c>
      <c r="C1777" s="10">
        <v>74179</v>
      </c>
      <c r="D1777">
        <v>51</v>
      </c>
      <c r="E1777">
        <v>12</v>
      </c>
      <c r="F1777">
        <v>80</v>
      </c>
      <c r="G1777">
        <v>77</v>
      </c>
      <c r="H1777">
        <v>0</v>
      </c>
      <c r="I1777">
        <v>77.5</v>
      </c>
      <c r="J1777">
        <v>0.4</v>
      </c>
      <c r="K1777">
        <v>68.8</v>
      </c>
      <c r="L1777">
        <v>0.1</v>
      </c>
      <c r="M1777">
        <v>85.1</v>
      </c>
      <c r="N1777">
        <v>-0.1</v>
      </c>
      <c r="O1777">
        <v>49.4</v>
      </c>
      <c r="P1777">
        <v>-0.4</v>
      </c>
      <c r="U1777" t="s">
        <v>1678</v>
      </c>
      <c r="V1777">
        <f t="shared" si="271"/>
        <v>74179</v>
      </c>
      <c r="W1777" t="str">
        <f t="shared" si="272"/>
        <v>Caledon East Public School</v>
      </c>
      <c r="X1777" t="str">
        <f>VLOOKUP($C1777,$AJ$3:$AN$4906,3,FALSE)</f>
        <v>15738 Airport Rd</v>
      </c>
      <c r="Y1777" t="str">
        <f>VLOOKUP($C1777,$AJ$3:$AN$4906,4,FALSE)</f>
        <v>Caledon East</v>
      </c>
      <c r="Z1777" t="str">
        <f>VLOOKUP($C1777,$AJ$3:$AN$4906,5,FALSE)</f>
        <v>L7C2W8</v>
      </c>
      <c r="AA1777">
        <f t="shared" si="273"/>
        <v>77.5</v>
      </c>
      <c r="AB1777">
        <f t="shared" si="274"/>
        <v>0.4</v>
      </c>
      <c r="AC1777">
        <f t="shared" si="275"/>
        <v>68.8</v>
      </c>
      <c r="AD1777">
        <f t="shared" si="276"/>
        <v>0.1</v>
      </c>
      <c r="AE1777">
        <f t="shared" si="277"/>
        <v>85.1</v>
      </c>
      <c r="AF1777">
        <f t="shared" si="278"/>
        <v>-0.1</v>
      </c>
      <c r="AG1777">
        <f t="shared" si="279"/>
        <v>49.4</v>
      </c>
      <c r="AH1777">
        <f t="shared" si="280"/>
        <v>-0.4</v>
      </c>
      <c r="AJ1777" s="9">
        <v>716014</v>
      </c>
      <c r="AK1777" t="s">
        <v>1405</v>
      </c>
      <c r="AL1777" t="s">
        <v>8269</v>
      </c>
      <c r="AM1777" t="s">
        <v>3297</v>
      </c>
      <c r="AN1777" t="s">
        <v>8270</v>
      </c>
    </row>
    <row r="1778" spans="1:40" x14ac:dyDescent="0.3">
      <c r="A1778" t="s">
        <v>1678</v>
      </c>
      <c r="B1778" t="s">
        <v>1706</v>
      </c>
      <c r="C1778" s="10">
        <v>80454</v>
      </c>
      <c r="D1778">
        <v>56</v>
      </c>
      <c r="E1778">
        <v>23</v>
      </c>
      <c r="G1778">
        <v>499</v>
      </c>
      <c r="H1778">
        <v>1</v>
      </c>
      <c r="M1778">
        <v>70</v>
      </c>
      <c r="N1778">
        <v>-0.2</v>
      </c>
      <c r="O1778">
        <v>37.299999999999997</v>
      </c>
      <c r="P1778">
        <v>-0.5</v>
      </c>
      <c r="U1778" t="s">
        <v>1678</v>
      </c>
      <c r="V1778">
        <f t="shared" si="271"/>
        <v>80454</v>
      </c>
      <c r="W1778" t="str">
        <f t="shared" si="272"/>
        <v>Camilla Road Senior Public School</v>
      </c>
      <c r="X1778" t="str">
        <f>VLOOKUP($C1778,$AJ$3:$AN$4906,3,FALSE)</f>
        <v>201 Cherry Post Drive</v>
      </c>
      <c r="Y1778" t="str">
        <f>VLOOKUP($C1778,$AJ$3:$AN$4906,4,FALSE)</f>
        <v>Mississauga</v>
      </c>
      <c r="Z1778" t="str">
        <f>VLOOKUP($C1778,$AJ$3:$AN$4906,5,FALSE)</f>
        <v>L5A1J1</v>
      </c>
      <c r="AA1778">
        <f t="shared" si="273"/>
        <v>0</v>
      </c>
      <c r="AB1778">
        <f t="shared" si="274"/>
        <v>0</v>
      </c>
      <c r="AC1778">
        <f t="shared" si="275"/>
        <v>0</v>
      </c>
      <c r="AD1778">
        <f t="shared" si="276"/>
        <v>0</v>
      </c>
      <c r="AE1778">
        <f t="shared" si="277"/>
        <v>70</v>
      </c>
      <c r="AF1778">
        <f t="shared" si="278"/>
        <v>-0.2</v>
      </c>
      <c r="AG1778">
        <f t="shared" si="279"/>
        <v>37.299999999999997</v>
      </c>
      <c r="AH1778">
        <f t="shared" si="280"/>
        <v>-0.5</v>
      </c>
      <c r="AJ1778" s="9">
        <v>717410</v>
      </c>
      <c r="AK1778" t="s">
        <v>8271</v>
      </c>
      <c r="AL1778" t="s">
        <v>8272</v>
      </c>
      <c r="AM1778" t="s">
        <v>3360</v>
      </c>
      <c r="AN1778" t="s">
        <v>3361</v>
      </c>
    </row>
    <row r="1779" spans="1:40" x14ac:dyDescent="0.3">
      <c r="A1779" t="s">
        <v>1678</v>
      </c>
      <c r="B1779" t="s">
        <v>1707</v>
      </c>
      <c r="C1779" s="10">
        <v>27655</v>
      </c>
      <c r="D1779">
        <v>44</v>
      </c>
      <c r="E1779">
        <v>14</v>
      </c>
      <c r="F1779">
        <v>283</v>
      </c>
      <c r="H1779">
        <v>0</v>
      </c>
      <c r="I1779">
        <v>71.2</v>
      </c>
      <c r="J1779">
        <v>0.5</v>
      </c>
      <c r="K1779">
        <v>64</v>
      </c>
      <c r="L1779">
        <v>0.7</v>
      </c>
      <c r="U1779" t="s">
        <v>1678</v>
      </c>
      <c r="V1779">
        <f t="shared" si="271"/>
        <v>27655</v>
      </c>
      <c r="W1779" t="str">
        <f t="shared" si="272"/>
        <v>Carberry Public School</v>
      </c>
      <c r="X1779" t="str">
        <f>VLOOKUP($C1779,$AJ$3:$AN$4906,3,FALSE)</f>
        <v>526 Fernforest Drive</v>
      </c>
      <c r="Y1779" t="str">
        <f>VLOOKUP($C1779,$AJ$3:$AN$4906,4,FALSE)</f>
        <v>Brampton</v>
      </c>
      <c r="Z1779" t="str">
        <f>VLOOKUP($C1779,$AJ$3:$AN$4906,5,FALSE)</f>
        <v>L6R0W1</v>
      </c>
      <c r="AA1779">
        <f t="shared" si="273"/>
        <v>71.2</v>
      </c>
      <c r="AB1779">
        <f t="shared" si="274"/>
        <v>0.5</v>
      </c>
      <c r="AC1779">
        <f t="shared" si="275"/>
        <v>64</v>
      </c>
      <c r="AD1779">
        <f t="shared" si="276"/>
        <v>0.7</v>
      </c>
      <c r="AE1779">
        <f t="shared" si="277"/>
        <v>0</v>
      </c>
      <c r="AF1779">
        <f t="shared" si="278"/>
        <v>0</v>
      </c>
      <c r="AG1779">
        <f t="shared" si="279"/>
        <v>0</v>
      </c>
      <c r="AH1779">
        <f t="shared" si="280"/>
        <v>0</v>
      </c>
      <c r="AJ1779" s="9">
        <v>744093</v>
      </c>
      <c r="AK1779" t="s">
        <v>3465</v>
      </c>
      <c r="AL1779" t="s">
        <v>8273</v>
      </c>
      <c r="AM1779" t="s">
        <v>3329</v>
      </c>
      <c r="AN1779" t="s">
        <v>3330</v>
      </c>
    </row>
    <row r="1780" spans="1:40" x14ac:dyDescent="0.3">
      <c r="A1780" t="s">
        <v>1678</v>
      </c>
      <c r="B1780" t="s">
        <v>1708</v>
      </c>
      <c r="C1780" s="10">
        <v>97098</v>
      </c>
      <c r="D1780">
        <v>50</v>
      </c>
      <c r="E1780">
        <v>22</v>
      </c>
      <c r="F1780">
        <v>105</v>
      </c>
      <c r="G1780">
        <v>94</v>
      </c>
      <c r="H1780">
        <v>0</v>
      </c>
      <c r="I1780">
        <v>69</v>
      </c>
      <c r="J1780">
        <v>0.4</v>
      </c>
      <c r="K1780">
        <v>59</v>
      </c>
      <c r="L1780">
        <v>0.2</v>
      </c>
      <c r="M1780">
        <v>66</v>
      </c>
      <c r="N1780">
        <v>-1.5</v>
      </c>
      <c r="O1780">
        <v>42.6</v>
      </c>
      <c r="P1780">
        <v>-0.5</v>
      </c>
      <c r="U1780" t="s">
        <v>1678</v>
      </c>
      <c r="V1780">
        <f t="shared" si="271"/>
        <v>97098</v>
      </c>
      <c r="W1780" t="str">
        <f t="shared" si="272"/>
        <v>Cashmere Avenue Public School</v>
      </c>
      <c r="X1780" t="str">
        <f>VLOOKUP($C1780,$AJ$3:$AN$4906,3,FALSE)</f>
        <v>2455 Cashmere Ave</v>
      </c>
      <c r="Y1780" t="str">
        <f>VLOOKUP($C1780,$AJ$3:$AN$4906,4,FALSE)</f>
        <v>Mississauga</v>
      </c>
      <c r="Z1780" t="str">
        <f>VLOOKUP($C1780,$AJ$3:$AN$4906,5,FALSE)</f>
        <v>L5B2M7</v>
      </c>
      <c r="AA1780">
        <f t="shared" si="273"/>
        <v>69</v>
      </c>
      <c r="AB1780">
        <f t="shared" si="274"/>
        <v>0.4</v>
      </c>
      <c r="AC1780">
        <f t="shared" si="275"/>
        <v>59</v>
      </c>
      <c r="AD1780">
        <f t="shared" si="276"/>
        <v>0.2</v>
      </c>
      <c r="AE1780">
        <f t="shared" si="277"/>
        <v>66</v>
      </c>
      <c r="AF1780">
        <f t="shared" si="278"/>
        <v>-1.5</v>
      </c>
      <c r="AG1780">
        <f t="shared" si="279"/>
        <v>42.6</v>
      </c>
      <c r="AH1780">
        <f t="shared" si="280"/>
        <v>-0.5</v>
      </c>
      <c r="AJ1780" s="9">
        <v>742929</v>
      </c>
      <c r="AK1780" t="s">
        <v>3465</v>
      </c>
      <c r="AL1780" t="s">
        <v>8274</v>
      </c>
      <c r="AM1780" t="s">
        <v>3325</v>
      </c>
      <c r="AN1780" t="s">
        <v>5252</v>
      </c>
    </row>
    <row r="1781" spans="1:40" x14ac:dyDescent="0.3">
      <c r="A1781" t="s">
        <v>1678</v>
      </c>
      <c r="B1781" t="s">
        <v>1709</v>
      </c>
      <c r="C1781" s="10">
        <v>33387</v>
      </c>
      <c r="D1781">
        <v>50</v>
      </c>
      <c r="E1781">
        <v>11</v>
      </c>
      <c r="F1781">
        <v>230</v>
      </c>
      <c r="G1781">
        <v>237</v>
      </c>
      <c r="H1781">
        <v>0</v>
      </c>
      <c r="I1781">
        <v>64.8</v>
      </c>
      <c r="J1781">
        <v>-0.2</v>
      </c>
      <c r="K1781">
        <v>51.3</v>
      </c>
      <c r="L1781">
        <v>-0.9</v>
      </c>
      <c r="M1781">
        <v>83.5</v>
      </c>
      <c r="N1781">
        <v>-0.1</v>
      </c>
      <c r="O1781">
        <v>42.2</v>
      </c>
      <c r="P1781">
        <v>-0.8</v>
      </c>
      <c r="U1781" t="s">
        <v>1678</v>
      </c>
      <c r="V1781">
        <f t="shared" si="271"/>
        <v>33387</v>
      </c>
      <c r="W1781" t="str">
        <f t="shared" si="272"/>
        <v>Castle Oaks Public School</v>
      </c>
      <c r="X1781" t="str">
        <f>VLOOKUP($C1781,$AJ$3:$AN$4906,3,FALSE)</f>
        <v>155 Castle Oaks Cross</v>
      </c>
      <c r="Y1781" t="str">
        <f>VLOOKUP($C1781,$AJ$3:$AN$4906,4,FALSE)</f>
        <v>Brampton</v>
      </c>
      <c r="Z1781" t="str">
        <f>VLOOKUP($C1781,$AJ$3:$AN$4906,5,FALSE)</f>
        <v>L6P3V4</v>
      </c>
      <c r="AA1781">
        <f t="shared" si="273"/>
        <v>64.8</v>
      </c>
      <c r="AB1781">
        <f t="shared" si="274"/>
        <v>-0.2</v>
      </c>
      <c r="AC1781">
        <f t="shared" si="275"/>
        <v>51.3</v>
      </c>
      <c r="AD1781">
        <f t="shared" si="276"/>
        <v>-0.9</v>
      </c>
      <c r="AE1781">
        <f t="shared" si="277"/>
        <v>83.5</v>
      </c>
      <c r="AF1781">
        <f t="shared" si="278"/>
        <v>-0.1</v>
      </c>
      <c r="AG1781">
        <f t="shared" si="279"/>
        <v>42.2</v>
      </c>
      <c r="AH1781">
        <f t="shared" si="280"/>
        <v>-0.8</v>
      </c>
      <c r="AJ1781" s="9">
        <v>746045</v>
      </c>
      <c r="AK1781" t="s">
        <v>54</v>
      </c>
      <c r="AL1781" t="s">
        <v>8275</v>
      </c>
      <c r="AM1781" t="s">
        <v>3297</v>
      </c>
      <c r="AN1781" t="s">
        <v>8276</v>
      </c>
    </row>
    <row r="1782" spans="1:40" x14ac:dyDescent="0.3">
      <c r="A1782" t="s">
        <v>1678</v>
      </c>
      <c r="B1782" t="s">
        <v>1710</v>
      </c>
      <c r="C1782" s="10">
        <v>74373</v>
      </c>
      <c r="D1782">
        <v>68</v>
      </c>
      <c r="E1782">
        <v>19</v>
      </c>
      <c r="F1782">
        <v>241</v>
      </c>
      <c r="H1782">
        <v>0</v>
      </c>
      <c r="I1782">
        <v>72.400000000000006</v>
      </c>
      <c r="J1782">
        <v>0.1</v>
      </c>
      <c r="K1782">
        <v>64.7</v>
      </c>
      <c r="L1782">
        <v>-0.1</v>
      </c>
      <c r="U1782" t="s">
        <v>1678</v>
      </c>
      <c r="V1782">
        <f t="shared" si="271"/>
        <v>74373</v>
      </c>
      <c r="W1782" t="str">
        <f t="shared" si="272"/>
        <v>Castlebridge Public School</v>
      </c>
      <c r="X1782" t="str">
        <f>VLOOKUP($C1782,$AJ$3:$AN$4906,3,FALSE)</f>
        <v>2801 Castlebridge Dr</v>
      </c>
      <c r="Y1782" t="str">
        <f>VLOOKUP($C1782,$AJ$3:$AN$4906,4,FALSE)</f>
        <v>Mississauga</v>
      </c>
      <c r="Z1782" t="str">
        <f>VLOOKUP($C1782,$AJ$3:$AN$4906,5,FALSE)</f>
        <v>L5M5J9</v>
      </c>
      <c r="AA1782">
        <f t="shared" si="273"/>
        <v>72.400000000000006</v>
      </c>
      <c r="AB1782">
        <f t="shared" si="274"/>
        <v>0.1</v>
      </c>
      <c r="AC1782">
        <f t="shared" si="275"/>
        <v>64.7</v>
      </c>
      <c r="AD1782">
        <f t="shared" si="276"/>
        <v>-0.1</v>
      </c>
      <c r="AE1782">
        <f t="shared" si="277"/>
        <v>0</v>
      </c>
      <c r="AF1782">
        <f t="shared" si="278"/>
        <v>0</v>
      </c>
      <c r="AG1782">
        <f t="shared" si="279"/>
        <v>0</v>
      </c>
      <c r="AH1782">
        <f t="shared" si="280"/>
        <v>0</v>
      </c>
      <c r="AJ1782" s="9">
        <v>745260</v>
      </c>
      <c r="AK1782" t="s">
        <v>8277</v>
      </c>
      <c r="AL1782" t="s">
        <v>8278</v>
      </c>
      <c r="AM1782" t="s">
        <v>3325</v>
      </c>
      <c r="AN1782" t="s">
        <v>8279</v>
      </c>
    </row>
    <row r="1783" spans="1:40" x14ac:dyDescent="0.3">
      <c r="A1783" t="s">
        <v>1678</v>
      </c>
      <c r="B1783" t="s">
        <v>1711</v>
      </c>
      <c r="C1783" s="10">
        <v>88340</v>
      </c>
      <c r="D1783">
        <v>49</v>
      </c>
      <c r="E1783">
        <v>9</v>
      </c>
      <c r="F1783">
        <v>118</v>
      </c>
      <c r="G1783">
        <v>141</v>
      </c>
      <c r="H1783">
        <v>0</v>
      </c>
      <c r="I1783">
        <v>73.3</v>
      </c>
      <c r="J1783">
        <v>0.4</v>
      </c>
      <c r="K1783">
        <v>65.3</v>
      </c>
      <c r="L1783">
        <v>0.3</v>
      </c>
      <c r="M1783">
        <v>86.9</v>
      </c>
      <c r="N1783">
        <v>0.3</v>
      </c>
      <c r="O1783">
        <v>60.3</v>
      </c>
      <c r="P1783">
        <v>0.6</v>
      </c>
      <c r="U1783" t="s">
        <v>1678</v>
      </c>
      <c r="V1783">
        <f t="shared" si="271"/>
        <v>88340</v>
      </c>
      <c r="W1783" t="str">
        <f t="shared" si="272"/>
        <v>Castlemore Public School</v>
      </c>
      <c r="X1783" t="str">
        <f>VLOOKUP($C1783,$AJ$3:$AN$4906,3,FALSE)</f>
        <v>9916 THE GORE RD</v>
      </c>
      <c r="Y1783" t="str">
        <f>VLOOKUP($C1783,$AJ$3:$AN$4906,4,FALSE)</f>
        <v>BRAMPTON</v>
      </c>
      <c r="Z1783" t="str">
        <f>VLOOKUP($C1783,$AJ$3:$AN$4906,5,FALSE)</f>
        <v>L6P0A7</v>
      </c>
      <c r="AA1783">
        <f t="shared" si="273"/>
        <v>73.3</v>
      </c>
      <c r="AB1783">
        <f t="shared" si="274"/>
        <v>0.4</v>
      </c>
      <c r="AC1783">
        <f t="shared" si="275"/>
        <v>65.3</v>
      </c>
      <c r="AD1783">
        <f t="shared" si="276"/>
        <v>0.3</v>
      </c>
      <c r="AE1783">
        <f t="shared" si="277"/>
        <v>86.9</v>
      </c>
      <c r="AF1783">
        <f t="shared" si="278"/>
        <v>0.3</v>
      </c>
      <c r="AG1783">
        <f t="shared" si="279"/>
        <v>60.3</v>
      </c>
      <c r="AH1783">
        <f t="shared" si="280"/>
        <v>0.6</v>
      </c>
      <c r="AJ1783" s="9">
        <v>755923</v>
      </c>
      <c r="AK1783" t="s">
        <v>3011</v>
      </c>
      <c r="AL1783" t="s">
        <v>8280</v>
      </c>
      <c r="AM1783" t="s">
        <v>5174</v>
      </c>
      <c r="AN1783" t="s">
        <v>5175</v>
      </c>
    </row>
    <row r="1784" spans="1:40" x14ac:dyDescent="0.3">
      <c r="A1784" t="s">
        <v>1678</v>
      </c>
      <c r="B1784" t="s">
        <v>1712</v>
      </c>
      <c r="C1784" s="10">
        <v>501875</v>
      </c>
      <c r="D1784">
        <v>47</v>
      </c>
      <c r="E1784">
        <v>19</v>
      </c>
      <c r="G1784">
        <v>658</v>
      </c>
      <c r="H1784">
        <v>1</v>
      </c>
      <c r="M1784">
        <v>78.2</v>
      </c>
      <c r="N1784">
        <v>0.4</v>
      </c>
      <c r="O1784">
        <v>51.2</v>
      </c>
      <c r="P1784">
        <v>0.7</v>
      </c>
      <c r="U1784" t="s">
        <v>1678</v>
      </c>
      <c r="V1784">
        <f t="shared" si="271"/>
        <v>501875</v>
      </c>
      <c r="W1784" t="str">
        <f t="shared" si="272"/>
        <v>Centennial Senior Public School</v>
      </c>
      <c r="X1784" t="str">
        <f>VLOOKUP($C1784,$AJ$3:$AN$4906,3,FALSE)</f>
        <v>50 Ladore Dr</v>
      </c>
      <c r="Y1784" t="str">
        <f>VLOOKUP($C1784,$AJ$3:$AN$4906,4,FALSE)</f>
        <v>Brampton</v>
      </c>
      <c r="Z1784" t="str">
        <f>VLOOKUP($C1784,$AJ$3:$AN$4906,5,FALSE)</f>
        <v>L6Y1V5</v>
      </c>
      <c r="AA1784">
        <f t="shared" si="273"/>
        <v>0</v>
      </c>
      <c r="AB1784">
        <f t="shared" si="274"/>
        <v>0</v>
      </c>
      <c r="AC1784">
        <f t="shared" si="275"/>
        <v>0</v>
      </c>
      <c r="AD1784">
        <f t="shared" si="276"/>
        <v>0</v>
      </c>
      <c r="AE1784">
        <f t="shared" si="277"/>
        <v>78.2</v>
      </c>
      <c r="AF1784">
        <f t="shared" si="278"/>
        <v>0.4</v>
      </c>
      <c r="AG1784">
        <f t="shared" si="279"/>
        <v>51.2</v>
      </c>
      <c r="AH1784">
        <f t="shared" si="280"/>
        <v>0.7</v>
      </c>
      <c r="AJ1784" s="9">
        <v>731870</v>
      </c>
      <c r="AK1784" t="s">
        <v>8281</v>
      </c>
      <c r="AL1784" t="s">
        <v>8282</v>
      </c>
      <c r="AM1784" t="s">
        <v>3376</v>
      </c>
      <c r="AN1784" t="s">
        <v>3377</v>
      </c>
    </row>
    <row r="1785" spans="1:40" x14ac:dyDescent="0.3">
      <c r="A1785" t="s">
        <v>1678</v>
      </c>
      <c r="B1785" t="s">
        <v>1713</v>
      </c>
      <c r="C1785" s="10">
        <v>88935</v>
      </c>
      <c r="D1785">
        <v>59</v>
      </c>
      <c r="E1785">
        <v>15</v>
      </c>
      <c r="F1785">
        <v>235</v>
      </c>
      <c r="H1785">
        <v>0</v>
      </c>
      <c r="I1785">
        <v>67</v>
      </c>
      <c r="J1785">
        <v>-0.2</v>
      </c>
      <c r="K1785">
        <v>57.4</v>
      </c>
      <c r="L1785">
        <v>-0.6</v>
      </c>
      <c r="U1785" t="s">
        <v>1678</v>
      </c>
      <c r="V1785">
        <f t="shared" si="271"/>
        <v>88935</v>
      </c>
      <c r="W1785" t="str">
        <f t="shared" si="272"/>
        <v>Champlain Trail Public School</v>
      </c>
      <c r="X1785" t="str">
        <f>VLOOKUP($C1785,$AJ$3:$AN$4906,3,FALSE)</f>
        <v>895 Ceremonial Dr</v>
      </c>
      <c r="Y1785" t="str">
        <f>VLOOKUP($C1785,$AJ$3:$AN$4906,4,FALSE)</f>
        <v>Mississauga</v>
      </c>
      <c r="Z1785" t="str">
        <f>VLOOKUP($C1785,$AJ$3:$AN$4906,5,FALSE)</f>
        <v>L5R3B5</v>
      </c>
      <c r="AA1785">
        <f t="shared" si="273"/>
        <v>67</v>
      </c>
      <c r="AB1785">
        <f t="shared" si="274"/>
        <v>-0.2</v>
      </c>
      <c r="AC1785">
        <f t="shared" si="275"/>
        <v>57.4</v>
      </c>
      <c r="AD1785">
        <f t="shared" si="276"/>
        <v>-0.6</v>
      </c>
      <c r="AE1785">
        <f t="shared" si="277"/>
        <v>0</v>
      </c>
      <c r="AF1785">
        <f t="shared" si="278"/>
        <v>0</v>
      </c>
      <c r="AG1785">
        <f t="shared" si="279"/>
        <v>0</v>
      </c>
      <c r="AH1785">
        <f t="shared" si="280"/>
        <v>0</v>
      </c>
      <c r="AJ1785" s="9">
        <v>776335</v>
      </c>
      <c r="AK1785" t="s">
        <v>8283</v>
      </c>
      <c r="AL1785" t="s">
        <v>8284</v>
      </c>
      <c r="AM1785" t="s">
        <v>8285</v>
      </c>
      <c r="AN1785" t="s">
        <v>8286</v>
      </c>
    </row>
    <row r="1786" spans="1:40" x14ac:dyDescent="0.3">
      <c r="A1786" t="s">
        <v>1678</v>
      </c>
      <c r="B1786" t="s">
        <v>1714</v>
      </c>
      <c r="C1786" s="10">
        <v>89028</v>
      </c>
      <c r="D1786">
        <v>46</v>
      </c>
      <c r="E1786">
        <v>20</v>
      </c>
      <c r="F1786">
        <v>154</v>
      </c>
      <c r="H1786">
        <v>0</v>
      </c>
      <c r="I1786">
        <v>65.599999999999994</v>
      </c>
      <c r="J1786">
        <v>0.2</v>
      </c>
      <c r="K1786">
        <v>48.7</v>
      </c>
      <c r="L1786">
        <v>-0.5</v>
      </c>
      <c r="U1786" t="s">
        <v>1678</v>
      </c>
      <c r="V1786">
        <f t="shared" si="271"/>
        <v>89028</v>
      </c>
      <c r="W1786" t="str">
        <f t="shared" si="272"/>
        <v>Cherrytree Public School</v>
      </c>
      <c r="X1786" t="str">
        <f>VLOOKUP($C1786,$AJ$3:$AN$4906,3,FALSE)</f>
        <v>155 Cherrytree Dr</v>
      </c>
      <c r="Y1786" t="str">
        <f>VLOOKUP($C1786,$AJ$3:$AN$4906,4,FALSE)</f>
        <v>Brampton</v>
      </c>
      <c r="Z1786" t="str">
        <f>VLOOKUP($C1786,$AJ$3:$AN$4906,5,FALSE)</f>
        <v>L6Y3M9</v>
      </c>
      <c r="AA1786">
        <f t="shared" si="273"/>
        <v>65.599999999999994</v>
      </c>
      <c r="AB1786">
        <f t="shared" si="274"/>
        <v>0.2</v>
      </c>
      <c r="AC1786">
        <f t="shared" si="275"/>
        <v>48.7</v>
      </c>
      <c r="AD1786">
        <f t="shared" si="276"/>
        <v>-0.5</v>
      </c>
      <c r="AE1786">
        <f t="shared" si="277"/>
        <v>0</v>
      </c>
      <c r="AF1786">
        <f t="shared" si="278"/>
        <v>0</v>
      </c>
      <c r="AG1786">
        <f t="shared" si="279"/>
        <v>0</v>
      </c>
      <c r="AH1786">
        <f t="shared" si="280"/>
        <v>0</v>
      </c>
      <c r="AJ1786" s="9">
        <v>791024</v>
      </c>
      <c r="AK1786" t="s">
        <v>8287</v>
      </c>
      <c r="AL1786" t="s">
        <v>8288</v>
      </c>
      <c r="AM1786" t="s">
        <v>3297</v>
      </c>
      <c r="AN1786" t="s">
        <v>8289</v>
      </c>
    </row>
    <row r="1787" spans="1:40" x14ac:dyDescent="0.3">
      <c r="A1787" t="s">
        <v>1678</v>
      </c>
      <c r="B1787" t="s">
        <v>1715</v>
      </c>
      <c r="C1787" s="10">
        <v>94757</v>
      </c>
      <c r="D1787">
        <v>49</v>
      </c>
      <c r="E1787">
        <v>14</v>
      </c>
      <c r="G1787">
        <v>620</v>
      </c>
      <c r="H1787">
        <v>1</v>
      </c>
      <c r="M1787">
        <v>76.400000000000006</v>
      </c>
      <c r="N1787">
        <v>-0.2</v>
      </c>
      <c r="O1787">
        <v>42.3</v>
      </c>
      <c r="P1787">
        <v>-0.3</v>
      </c>
      <c r="U1787" t="s">
        <v>1678</v>
      </c>
      <c r="V1787">
        <f t="shared" si="271"/>
        <v>94757</v>
      </c>
      <c r="W1787" t="str">
        <f t="shared" si="272"/>
        <v>Cheyne Middle School</v>
      </c>
      <c r="X1787" t="str">
        <f>VLOOKUP($C1787,$AJ$3:$AN$4906,3,FALSE)</f>
        <v>236 Queen Mary Dr</v>
      </c>
      <c r="Y1787" t="str">
        <f>VLOOKUP($C1787,$AJ$3:$AN$4906,4,FALSE)</f>
        <v>Brampton</v>
      </c>
      <c r="Z1787" t="str">
        <f>VLOOKUP($C1787,$AJ$3:$AN$4906,5,FALSE)</f>
        <v>L7A3L3</v>
      </c>
      <c r="AA1787">
        <f t="shared" si="273"/>
        <v>0</v>
      </c>
      <c r="AB1787">
        <f t="shared" si="274"/>
        <v>0</v>
      </c>
      <c r="AC1787">
        <f t="shared" si="275"/>
        <v>0</v>
      </c>
      <c r="AD1787">
        <f t="shared" si="276"/>
        <v>0</v>
      </c>
      <c r="AE1787">
        <f t="shared" si="277"/>
        <v>76.400000000000006</v>
      </c>
      <c r="AF1787">
        <f t="shared" si="278"/>
        <v>-0.2</v>
      </c>
      <c r="AG1787">
        <f t="shared" si="279"/>
        <v>42.3</v>
      </c>
      <c r="AH1787">
        <f t="shared" si="280"/>
        <v>-0.3</v>
      </c>
      <c r="AJ1787" s="9">
        <v>825999</v>
      </c>
      <c r="AK1787" t="s">
        <v>3518</v>
      </c>
      <c r="AL1787" t="s">
        <v>8290</v>
      </c>
      <c r="AM1787" t="s">
        <v>8291</v>
      </c>
      <c r="AN1787" t="s">
        <v>8292</v>
      </c>
    </row>
    <row r="1788" spans="1:40" x14ac:dyDescent="0.3">
      <c r="A1788" t="s">
        <v>1678</v>
      </c>
      <c r="B1788" t="s">
        <v>1716</v>
      </c>
      <c r="C1788" s="10">
        <v>80741</v>
      </c>
      <c r="D1788">
        <v>66</v>
      </c>
      <c r="E1788">
        <v>21</v>
      </c>
      <c r="F1788">
        <v>181</v>
      </c>
      <c r="H1788">
        <v>0</v>
      </c>
      <c r="I1788">
        <v>62.4</v>
      </c>
      <c r="J1788">
        <v>-0.1</v>
      </c>
      <c r="K1788">
        <v>51.4</v>
      </c>
      <c r="L1788">
        <v>-0.6</v>
      </c>
      <c r="U1788" t="s">
        <v>1678</v>
      </c>
      <c r="V1788">
        <f t="shared" si="271"/>
        <v>80741</v>
      </c>
      <c r="W1788" t="str">
        <f t="shared" si="272"/>
        <v>Chris Hadfield P.S. (Elementary)</v>
      </c>
      <c r="X1788" t="str">
        <f>VLOOKUP($C1788,$AJ$3:$AN$4906,3,FALSE)</f>
        <v>465 Fairview Road</v>
      </c>
      <c r="Y1788" t="str">
        <f>VLOOKUP($C1788,$AJ$3:$AN$4906,4,FALSE)</f>
        <v>Mississauga</v>
      </c>
      <c r="Z1788" t="str">
        <f>VLOOKUP($C1788,$AJ$3:$AN$4906,5,FALSE)</f>
        <v>L5B3W7</v>
      </c>
      <c r="AA1788">
        <f t="shared" si="273"/>
        <v>62.4</v>
      </c>
      <c r="AB1788">
        <f t="shared" si="274"/>
        <v>-0.1</v>
      </c>
      <c r="AC1788">
        <f t="shared" si="275"/>
        <v>51.4</v>
      </c>
      <c r="AD1788">
        <f t="shared" si="276"/>
        <v>-0.6</v>
      </c>
      <c r="AE1788">
        <f t="shared" si="277"/>
        <v>0</v>
      </c>
      <c r="AF1788">
        <f t="shared" si="278"/>
        <v>0</v>
      </c>
      <c r="AG1788">
        <f t="shared" si="279"/>
        <v>0</v>
      </c>
      <c r="AH1788">
        <f t="shared" si="280"/>
        <v>0</v>
      </c>
      <c r="AJ1788" s="9">
        <v>828467</v>
      </c>
      <c r="AK1788" t="s">
        <v>8293</v>
      </c>
      <c r="AL1788" t="s">
        <v>8294</v>
      </c>
      <c r="AM1788" t="s">
        <v>3311</v>
      </c>
      <c r="AN1788" t="s">
        <v>3312</v>
      </c>
    </row>
    <row r="1789" spans="1:40" x14ac:dyDescent="0.3">
      <c r="A1789" t="s">
        <v>1678</v>
      </c>
      <c r="B1789" t="s">
        <v>1717</v>
      </c>
      <c r="C1789" s="10">
        <v>107735</v>
      </c>
      <c r="D1789">
        <v>74</v>
      </c>
      <c r="E1789">
        <v>11</v>
      </c>
      <c r="F1789">
        <v>220</v>
      </c>
      <c r="H1789">
        <v>0</v>
      </c>
      <c r="I1789">
        <v>67</v>
      </c>
      <c r="J1789">
        <v>-0.5</v>
      </c>
      <c r="K1789">
        <v>61.4</v>
      </c>
      <c r="L1789">
        <v>-0.7</v>
      </c>
      <c r="U1789" t="s">
        <v>1678</v>
      </c>
      <c r="V1789">
        <f t="shared" si="271"/>
        <v>107735</v>
      </c>
      <c r="W1789" t="str">
        <f t="shared" si="272"/>
        <v>Churchill Meadows Public School</v>
      </c>
      <c r="X1789" t="str">
        <f>VLOOKUP($C1789,$AJ$3:$AN$4906,3,FALSE)</f>
        <v>3310 McDowell Dr</v>
      </c>
      <c r="Y1789" t="str">
        <f>VLOOKUP($C1789,$AJ$3:$AN$4906,4,FALSE)</f>
        <v>Mississauga</v>
      </c>
      <c r="Z1789" t="str">
        <f>VLOOKUP($C1789,$AJ$3:$AN$4906,5,FALSE)</f>
        <v>L5M6R8</v>
      </c>
      <c r="AA1789">
        <f t="shared" si="273"/>
        <v>67</v>
      </c>
      <c r="AB1789">
        <f t="shared" si="274"/>
        <v>-0.5</v>
      </c>
      <c r="AC1789">
        <f t="shared" si="275"/>
        <v>61.4</v>
      </c>
      <c r="AD1789">
        <f t="shared" si="276"/>
        <v>-0.7</v>
      </c>
      <c r="AE1789">
        <f t="shared" si="277"/>
        <v>0</v>
      </c>
      <c r="AF1789">
        <f t="shared" si="278"/>
        <v>0</v>
      </c>
      <c r="AG1789">
        <f t="shared" si="279"/>
        <v>0</v>
      </c>
      <c r="AH1789">
        <f t="shared" si="280"/>
        <v>0</v>
      </c>
      <c r="AJ1789" s="9">
        <v>776076</v>
      </c>
      <c r="AK1789" t="s">
        <v>8295</v>
      </c>
      <c r="AL1789" t="s">
        <v>8296</v>
      </c>
      <c r="AM1789" t="s">
        <v>3297</v>
      </c>
      <c r="AN1789" t="s">
        <v>8297</v>
      </c>
    </row>
    <row r="1790" spans="1:40" x14ac:dyDescent="0.3">
      <c r="A1790" t="s">
        <v>1678</v>
      </c>
      <c r="B1790" t="s">
        <v>1718</v>
      </c>
      <c r="C1790" s="10">
        <v>267840</v>
      </c>
      <c r="D1790">
        <v>65</v>
      </c>
      <c r="E1790">
        <v>9</v>
      </c>
      <c r="F1790">
        <v>286</v>
      </c>
      <c r="G1790">
        <v>236</v>
      </c>
      <c r="H1790">
        <v>0</v>
      </c>
      <c r="I1790">
        <v>69.400000000000006</v>
      </c>
      <c r="J1790">
        <v>-0.2</v>
      </c>
      <c r="K1790">
        <v>65.7</v>
      </c>
      <c r="L1790">
        <v>0</v>
      </c>
      <c r="M1790">
        <v>88.8</v>
      </c>
      <c r="N1790">
        <v>0</v>
      </c>
      <c r="O1790">
        <v>57.2</v>
      </c>
      <c r="P1790">
        <v>-0.2</v>
      </c>
      <c r="U1790" t="s">
        <v>1678</v>
      </c>
      <c r="V1790">
        <f t="shared" si="271"/>
        <v>267840</v>
      </c>
      <c r="W1790" t="str">
        <f t="shared" si="272"/>
        <v>Churchville Public School</v>
      </c>
      <c r="X1790" t="str">
        <f>VLOOKUP($C1790,$AJ$3:$AN$4906,3,FALSE)</f>
        <v>90 Bonnie Braes Drive</v>
      </c>
      <c r="Y1790" t="str">
        <f>VLOOKUP($C1790,$AJ$3:$AN$4906,4,FALSE)</f>
        <v>Brampton</v>
      </c>
      <c r="Z1790" t="str">
        <f>VLOOKUP($C1790,$AJ$3:$AN$4906,5,FALSE)</f>
        <v>L6Y0Y3</v>
      </c>
      <c r="AA1790">
        <f t="shared" si="273"/>
        <v>69.400000000000006</v>
      </c>
      <c r="AB1790">
        <f t="shared" si="274"/>
        <v>-0.2</v>
      </c>
      <c r="AC1790">
        <f t="shared" si="275"/>
        <v>65.7</v>
      </c>
      <c r="AD1790">
        <f t="shared" si="276"/>
        <v>0</v>
      </c>
      <c r="AE1790">
        <f t="shared" si="277"/>
        <v>88.8</v>
      </c>
      <c r="AF1790">
        <f t="shared" si="278"/>
        <v>0</v>
      </c>
      <c r="AG1790">
        <f t="shared" si="279"/>
        <v>57.2</v>
      </c>
      <c r="AH1790">
        <f t="shared" si="280"/>
        <v>-0.2</v>
      </c>
      <c r="AJ1790" s="9">
        <v>826901</v>
      </c>
      <c r="AK1790" t="s">
        <v>8298</v>
      </c>
      <c r="AL1790" t="s">
        <v>8299</v>
      </c>
      <c r="AM1790" t="s">
        <v>3297</v>
      </c>
      <c r="AN1790" t="s">
        <v>8300</v>
      </c>
    </row>
    <row r="1791" spans="1:40" x14ac:dyDescent="0.3">
      <c r="A1791" t="s">
        <v>1678</v>
      </c>
      <c r="B1791" t="s">
        <v>1719</v>
      </c>
      <c r="C1791" s="10">
        <v>59404</v>
      </c>
      <c r="D1791">
        <v>46</v>
      </c>
      <c r="E1791">
        <v>13</v>
      </c>
      <c r="F1791">
        <v>199</v>
      </c>
      <c r="H1791">
        <v>0</v>
      </c>
      <c r="I1791">
        <v>50</v>
      </c>
      <c r="J1791">
        <v>-1.2</v>
      </c>
      <c r="K1791">
        <v>42.7</v>
      </c>
      <c r="L1791">
        <v>-1.4</v>
      </c>
      <c r="U1791" t="s">
        <v>1678</v>
      </c>
      <c r="V1791">
        <f t="shared" si="271"/>
        <v>59404</v>
      </c>
      <c r="W1791" t="str">
        <f t="shared" si="272"/>
        <v>Claireville Public School</v>
      </c>
      <c r="X1791" t="str">
        <f>VLOOKUP($C1791,$AJ$3:$AN$4906,3,FALSE)</f>
        <v>97 GALLUCCI CRES</v>
      </c>
      <c r="Y1791" t="str">
        <f>VLOOKUP($C1791,$AJ$3:$AN$4906,4,FALSE)</f>
        <v>BRAMPTON</v>
      </c>
      <c r="Z1791" t="str">
        <f>VLOOKUP($C1791,$AJ$3:$AN$4906,5,FALSE)</f>
        <v>L6P1R6</v>
      </c>
      <c r="AA1791">
        <f t="shared" si="273"/>
        <v>50</v>
      </c>
      <c r="AB1791">
        <f t="shared" si="274"/>
        <v>-1.2</v>
      </c>
      <c r="AC1791">
        <f t="shared" si="275"/>
        <v>42.7</v>
      </c>
      <c r="AD1791">
        <f t="shared" si="276"/>
        <v>-1.4</v>
      </c>
      <c r="AE1791">
        <f t="shared" si="277"/>
        <v>0</v>
      </c>
      <c r="AF1791">
        <f t="shared" si="278"/>
        <v>0</v>
      </c>
      <c r="AG1791">
        <f t="shared" si="279"/>
        <v>0</v>
      </c>
      <c r="AH1791">
        <f t="shared" si="280"/>
        <v>0</v>
      </c>
      <c r="AJ1791" s="9">
        <v>841986</v>
      </c>
      <c r="AK1791" t="s">
        <v>3536</v>
      </c>
      <c r="AL1791" t="s">
        <v>8301</v>
      </c>
      <c r="AM1791" t="s">
        <v>3297</v>
      </c>
      <c r="AN1791" t="s">
        <v>8302</v>
      </c>
    </row>
    <row r="1792" spans="1:40" x14ac:dyDescent="0.3">
      <c r="A1792" t="s">
        <v>1678</v>
      </c>
      <c r="B1792" t="s">
        <v>1720</v>
      </c>
      <c r="C1792" s="10">
        <v>108626</v>
      </c>
      <c r="D1792">
        <v>40</v>
      </c>
      <c r="E1792">
        <v>31</v>
      </c>
      <c r="F1792">
        <v>184</v>
      </c>
      <c r="H1792">
        <v>0</v>
      </c>
      <c r="I1792">
        <v>54.3</v>
      </c>
      <c r="J1792">
        <v>0</v>
      </c>
      <c r="K1792">
        <v>35.299999999999997</v>
      </c>
      <c r="L1792">
        <v>-0.9</v>
      </c>
      <c r="U1792" t="s">
        <v>1678</v>
      </c>
      <c r="V1792">
        <f t="shared" si="271"/>
        <v>108626</v>
      </c>
      <c r="W1792" t="str">
        <f t="shared" si="272"/>
        <v>Clark Boulevard Public School</v>
      </c>
      <c r="X1792" t="str">
        <f>VLOOKUP($C1792,$AJ$3:$AN$4906,3,FALSE)</f>
        <v>201 Clark Blvd</v>
      </c>
      <c r="Y1792" t="str">
        <f>VLOOKUP($C1792,$AJ$3:$AN$4906,4,FALSE)</f>
        <v>Brampton</v>
      </c>
      <c r="Z1792" t="str">
        <f>VLOOKUP($C1792,$AJ$3:$AN$4906,5,FALSE)</f>
        <v>L6T2C9</v>
      </c>
      <c r="AA1792">
        <f t="shared" si="273"/>
        <v>54.3</v>
      </c>
      <c r="AB1792">
        <f t="shared" si="274"/>
        <v>0</v>
      </c>
      <c r="AC1792">
        <f t="shared" si="275"/>
        <v>35.299999999999997</v>
      </c>
      <c r="AD1792">
        <f t="shared" si="276"/>
        <v>-0.9</v>
      </c>
      <c r="AE1792">
        <f t="shared" si="277"/>
        <v>0</v>
      </c>
      <c r="AF1792">
        <f t="shared" si="278"/>
        <v>0</v>
      </c>
      <c r="AG1792">
        <f t="shared" si="279"/>
        <v>0</v>
      </c>
      <c r="AH1792">
        <f t="shared" si="280"/>
        <v>0</v>
      </c>
      <c r="AJ1792" s="9">
        <v>792017</v>
      </c>
      <c r="AK1792" t="s">
        <v>1115</v>
      </c>
      <c r="AL1792" t="s">
        <v>8303</v>
      </c>
      <c r="AM1792" t="s">
        <v>3292</v>
      </c>
      <c r="AN1792" t="s">
        <v>8304</v>
      </c>
    </row>
    <row r="1793" spans="1:40" x14ac:dyDescent="0.3">
      <c r="A1793" t="s">
        <v>1678</v>
      </c>
      <c r="B1793" t="s">
        <v>1721</v>
      </c>
      <c r="C1793" s="10">
        <v>111228</v>
      </c>
      <c r="D1793">
        <v>50</v>
      </c>
      <c r="E1793">
        <v>20</v>
      </c>
      <c r="F1793">
        <v>47</v>
      </c>
      <c r="H1793">
        <v>0</v>
      </c>
      <c r="I1793">
        <v>70.2</v>
      </c>
      <c r="J1793">
        <v>0.3</v>
      </c>
      <c r="K1793">
        <v>68.099999999999994</v>
      </c>
      <c r="L1793">
        <v>0.7</v>
      </c>
      <c r="U1793" t="s">
        <v>1678</v>
      </c>
      <c r="V1793">
        <f t="shared" si="271"/>
        <v>111228</v>
      </c>
      <c r="W1793" t="str">
        <f t="shared" si="272"/>
        <v>Clarkson Public School</v>
      </c>
      <c r="X1793" t="str">
        <f>VLOOKUP($C1793,$AJ$3:$AN$4906,3,FALSE)</f>
        <v>888 Clarkson Rd S</v>
      </c>
      <c r="Y1793" t="str">
        <f>VLOOKUP($C1793,$AJ$3:$AN$4906,4,FALSE)</f>
        <v>Mississauga</v>
      </c>
      <c r="Z1793" t="str">
        <f>VLOOKUP($C1793,$AJ$3:$AN$4906,5,FALSE)</f>
        <v>L5J2V3</v>
      </c>
      <c r="AA1793">
        <f t="shared" si="273"/>
        <v>70.2</v>
      </c>
      <c r="AB1793">
        <f t="shared" si="274"/>
        <v>0.3</v>
      </c>
      <c r="AC1793">
        <f t="shared" si="275"/>
        <v>68.099999999999994</v>
      </c>
      <c r="AD1793">
        <f t="shared" si="276"/>
        <v>0.7</v>
      </c>
      <c r="AE1793">
        <f t="shared" si="277"/>
        <v>0</v>
      </c>
      <c r="AF1793">
        <f t="shared" si="278"/>
        <v>0</v>
      </c>
      <c r="AG1793">
        <f t="shared" si="279"/>
        <v>0</v>
      </c>
      <c r="AH1793">
        <f t="shared" si="280"/>
        <v>0</v>
      </c>
      <c r="AJ1793" s="9">
        <v>918598</v>
      </c>
      <c r="AK1793" t="s">
        <v>8305</v>
      </c>
      <c r="AL1793" t="s">
        <v>8306</v>
      </c>
      <c r="AM1793" t="s">
        <v>8307</v>
      </c>
      <c r="AN1793" t="s">
        <v>8308</v>
      </c>
    </row>
    <row r="1794" spans="1:40" x14ac:dyDescent="0.3">
      <c r="A1794" t="s">
        <v>1678</v>
      </c>
      <c r="B1794" t="s">
        <v>1722</v>
      </c>
      <c r="C1794" s="10">
        <v>111872</v>
      </c>
      <c r="D1794">
        <v>44</v>
      </c>
      <c r="E1794">
        <v>25</v>
      </c>
      <c r="F1794">
        <v>116</v>
      </c>
      <c r="H1794">
        <v>0</v>
      </c>
      <c r="I1794">
        <v>52.2</v>
      </c>
      <c r="J1794">
        <v>-0.4</v>
      </c>
      <c r="K1794">
        <v>37.9</v>
      </c>
      <c r="L1794">
        <v>-0.9</v>
      </c>
      <c r="U1794" t="s">
        <v>1678</v>
      </c>
      <c r="V1794">
        <f t="shared" si="271"/>
        <v>111872</v>
      </c>
      <c r="W1794" t="str">
        <f t="shared" si="272"/>
        <v>Clifton Public School</v>
      </c>
      <c r="X1794" t="str">
        <f>VLOOKUP($C1794,$AJ$3:$AN$4906,3,FALSE)</f>
        <v>2389 Cliff Rd</v>
      </c>
      <c r="Y1794" t="str">
        <f>VLOOKUP($C1794,$AJ$3:$AN$4906,4,FALSE)</f>
        <v>Mississauga</v>
      </c>
      <c r="Z1794" t="str">
        <f>VLOOKUP($C1794,$AJ$3:$AN$4906,5,FALSE)</f>
        <v>L5A2P1</v>
      </c>
      <c r="AA1794">
        <f t="shared" si="273"/>
        <v>52.2</v>
      </c>
      <c r="AB1794">
        <f t="shared" si="274"/>
        <v>-0.4</v>
      </c>
      <c r="AC1794">
        <f t="shared" si="275"/>
        <v>37.9</v>
      </c>
      <c r="AD1794">
        <f t="shared" si="276"/>
        <v>-0.9</v>
      </c>
      <c r="AE1794">
        <f t="shared" si="277"/>
        <v>0</v>
      </c>
      <c r="AF1794">
        <f t="shared" si="278"/>
        <v>0</v>
      </c>
      <c r="AG1794">
        <f t="shared" si="279"/>
        <v>0</v>
      </c>
      <c r="AH1794">
        <f t="shared" si="280"/>
        <v>0</v>
      </c>
      <c r="AJ1794" s="9">
        <v>890464</v>
      </c>
      <c r="AK1794" t="s">
        <v>8309</v>
      </c>
      <c r="AL1794" t="s">
        <v>8310</v>
      </c>
      <c r="AM1794" t="s">
        <v>4373</v>
      </c>
      <c r="AN1794" t="s">
        <v>8311</v>
      </c>
    </row>
    <row r="1795" spans="1:40" x14ac:dyDescent="0.3">
      <c r="A1795" t="s">
        <v>1678</v>
      </c>
      <c r="B1795" t="s">
        <v>1723</v>
      </c>
      <c r="C1795" s="10">
        <v>237787</v>
      </c>
      <c r="D1795">
        <v>38</v>
      </c>
      <c r="E1795">
        <v>19</v>
      </c>
      <c r="F1795">
        <v>143</v>
      </c>
      <c r="H1795">
        <v>0</v>
      </c>
      <c r="I1795">
        <v>66.400000000000006</v>
      </c>
      <c r="J1795">
        <v>0.2</v>
      </c>
      <c r="K1795">
        <v>58</v>
      </c>
      <c r="L1795">
        <v>0.3</v>
      </c>
      <c r="U1795" t="s">
        <v>1678</v>
      </c>
      <c r="V1795">
        <f t="shared" si="271"/>
        <v>237787</v>
      </c>
      <c r="W1795" t="str">
        <f t="shared" si="272"/>
        <v>Conestoga Public School</v>
      </c>
      <c r="X1795" t="str">
        <f>VLOOKUP($C1795,$AJ$3:$AN$4906,3,FALSE)</f>
        <v>300 Conestoga Dr</v>
      </c>
      <c r="Y1795" t="str">
        <f>VLOOKUP($C1795,$AJ$3:$AN$4906,4,FALSE)</f>
        <v>Brampton</v>
      </c>
      <c r="Z1795" t="str">
        <f>VLOOKUP($C1795,$AJ$3:$AN$4906,5,FALSE)</f>
        <v>L6Z3M1</v>
      </c>
      <c r="AA1795">
        <f t="shared" si="273"/>
        <v>66.400000000000006</v>
      </c>
      <c r="AB1795">
        <f t="shared" si="274"/>
        <v>0.2</v>
      </c>
      <c r="AC1795">
        <f t="shared" si="275"/>
        <v>58</v>
      </c>
      <c r="AD1795">
        <f t="shared" si="276"/>
        <v>0.3</v>
      </c>
      <c r="AE1795">
        <f t="shared" si="277"/>
        <v>0</v>
      </c>
      <c r="AF1795">
        <f t="shared" si="278"/>
        <v>0</v>
      </c>
      <c r="AG1795">
        <f t="shared" si="279"/>
        <v>0</v>
      </c>
      <c r="AH1795">
        <f t="shared" si="280"/>
        <v>0</v>
      </c>
      <c r="AJ1795" s="9">
        <v>2194</v>
      </c>
      <c r="AK1795" t="s">
        <v>8312</v>
      </c>
      <c r="AL1795" t="s">
        <v>8313</v>
      </c>
      <c r="AM1795" t="s">
        <v>4373</v>
      </c>
      <c r="AN1795" t="s">
        <v>8311</v>
      </c>
    </row>
    <row r="1796" spans="1:40" x14ac:dyDescent="0.3">
      <c r="A1796" t="s">
        <v>1678</v>
      </c>
      <c r="B1796" t="s">
        <v>1724</v>
      </c>
      <c r="C1796" s="10">
        <v>122815</v>
      </c>
      <c r="D1796">
        <v>53</v>
      </c>
      <c r="E1796">
        <v>28</v>
      </c>
      <c r="F1796">
        <v>136</v>
      </c>
      <c r="H1796">
        <v>0</v>
      </c>
      <c r="I1796">
        <v>62.5</v>
      </c>
      <c r="J1796">
        <v>0.2</v>
      </c>
      <c r="K1796">
        <v>53.7</v>
      </c>
      <c r="L1796">
        <v>0</v>
      </c>
      <c r="U1796" t="s">
        <v>1678</v>
      </c>
      <c r="V1796">
        <f t="shared" ref="V1796:V1859" si="281">VLOOKUP(C1796,$AJ$3:$AN$4906,1,FALSE)</f>
        <v>122815</v>
      </c>
      <c r="W1796" t="str">
        <f t="shared" ref="W1796:W1859" si="282">VLOOKUP(C1796,$AJ$3:$AN$4906,2,FALSE)</f>
        <v>Cooksville Creek Public School</v>
      </c>
      <c r="X1796" t="str">
        <f>VLOOKUP($C1796,$AJ$3:$AN$4906,3,FALSE)</f>
        <v>5100 Salishan Circle</v>
      </c>
      <c r="Y1796" t="str">
        <f>VLOOKUP($C1796,$AJ$3:$AN$4906,4,FALSE)</f>
        <v>Mississauga</v>
      </c>
      <c r="Z1796" t="str">
        <f>VLOOKUP($C1796,$AJ$3:$AN$4906,5,FALSE)</f>
        <v>L5R3E3</v>
      </c>
      <c r="AA1796">
        <f t="shared" ref="AA1796:AA1859" si="283">I1796</f>
        <v>62.5</v>
      </c>
      <c r="AB1796">
        <f t="shared" ref="AB1796:AB1859" si="284">J1796</f>
        <v>0.2</v>
      </c>
      <c r="AC1796">
        <f t="shared" ref="AC1796:AC1859" si="285">K1796</f>
        <v>53.7</v>
      </c>
      <c r="AD1796">
        <f t="shared" ref="AD1796:AD1859" si="286">L1796</f>
        <v>0</v>
      </c>
      <c r="AE1796">
        <f t="shared" ref="AE1796:AE1859" si="287">M1796</f>
        <v>0</v>
      </c>
      <c r="AF1796">
        <f t="shared" ref="AF1796:AF1859" si="288">N1796</f>
        <v>0</v>
      </c>
      <c r="AG1796">
        <f t="shared" ref="AG1796:AG1859" si="289">O1796</f>
        <v>0</v>
      </c>
      <c r="AH1796">
        <f t="shared" ref="AH1796:AH1859" si="290">P1796</f>
        <v>0</v>
      </c>
      <c r="AJ1796" s="9">
        <v>20222</v>
      </c>
      <c r="AK1796" t="s">
        <v>8314</v>
      </c>
      <c r="AL1796" t="s">
        <v>8315</v>
      </c>
      <c r="AM1796" t="s">
        <v>8316</v>
      </c>
      <c r="AN1796" t="s">
        <v>8317</v>
      </c>
    </row>
    <row r="1797" spans="1:40" x14ac:dyDescent="0.3">
      <c r="A1797" t="s">
        <v>1678</v>
      </c>
      <c r="B1797" t="s">
        <v>1725</v>
      </c>
      <c r="C1797" s="10">
        <v>96327</v>
      </c>
      <c r="D1797">
        <v>57</v>
      </c>
      <c r="E1797">
        <v>12</v>
      </c>
      <c r="F1797">
        <v>202</v>
      </c>
      <c r="H1797">
        <v>0</v>
      </c>
      <c r="I1797">
        <v>68.599999999999994</v>
      </c>
      <c r="J1797">
        <v>0</v>
      </c>
      <c r="K1797">
        <v>57.9</v>
      </c>
      <c r="L1797">
        <v>-0.4</v>
      </c>
      <c r="U1797" t="s">
        <v>1678</v>
      </c>
      <c r="V1797">
        <f t="shared" si="281"/>
        <v>96327</v>
      </c>
      <c r="W1797" t="str">
        <f t="shared" si="282"/>
        <v>Copeland Public School</v>
      </c>
      <c r="X1797" t="str">
        <f>VLOOKUP($C1797,$AJ$3:$AN$4906,3,FALSE)</f>
        <v>5 Young Drive</v>
      </c>
      <c r="Y1797" t="str">
        <f>VLOOKUP($C1797,$AJ$3:$AN$4906,4,FALSE)</f>
        <v>Brampton</v>
      </c>
      <c r="Z1797" t="str">
        <f>VLOOKUP($C1797,$AJ$3:$AN$4906,5,FALSE)</f>
        <v>L6Y0P4</v>
      </c>
      <c r="AA1797">
        <f t="shared" si="283"/>
        <v>68.599999999999994</v>
      </c>
      <c r="AB1797">
        <f t="shared" si="284"/>
        <v>0</v>
      </c>
      <c r="AC1797">
        <f t="shared" si="285"/>
        <v>57.9</v>
      </c>
      <c r="AD1797">
        <f t="shared" si="286"/>
        <v>-0.4</v>
      </c>
      <c r="AE1797">
        <f t="shared" si="287"/>
        <v>0</v>
      </c>
      <c r="AF1797">
        <f t="shared" si="288"/>
        <v>0</v>
      </c>
      <c r="AG1797">
        <f t="shared" si="289"/>
        <v>0</v>
      </c>
      <c r="AH1797">
        <f t="shared" si="290"/>
        <v>0</v>
      </c>
      <c r="AJ1797" s="9">
        <v>20877</v>
      </c>
      <c r="AK1797" t="s">
        <v>8318</v>
      </c>
      <c r="AL1797" t="s">
        <v>8319</v>
      </c>
      <c r="AM1797" t="s">
        <v>4373</v>
      </c>
      <c r="AN1797" t="s">
        <v>8320</v>
      </c>
    </row>
    <row r="1798" spans="1:40" x14ac:dyDescent="0.3">
      <c r="A1798" t="s">
        <v>1678</v>
      </c>
      <c r="B1798" t="s">
        <v>1726</v>
      </c>
      <c r="C1798" s="10">
        <v>123145</v>
      </c>
      <c r="D1798">
        <v>32</v>
      </c>
      <c r="E1798">
        <v>24</v>
      </c>
      <c r="F1798">
        <v>68</v>
      </c>
      <c r="H1798">
        <v>0</v>
      </c>
      <c r="I1798">
        <v>50.7</v>
      </c>
      <c r="J1798">
        <v>-0.5</v>
      </c>
      <c r="K1798">
        <v>33.799999999999997</v>
      </c>
      <c r="L1798">
        <v>-1.2</v>
      </c>
      <c r="U1798" t="s">
        <v>1678</v>
      </c>
      <c r="V1798">
        <f t="shared" si="281"/>
        <v>123145</v>
      </c>
      <c r="W1798" t="str">
        <f t="shared" si="282"/>
        <v>Corliss Public School</v>
      </c>
      <c r="X1798" t="str">
        <f>VLOOKUP($C1798,$AJ$3:$AN$4906,3,FALSE)</f>
        <v>3730 Corliss Cres</v>
      </c>
      <c r="Y1798" t="str">
        <f>VLOOKUP($C1798,$AJ$3:$AN$4906,4,FALSE)</f>
        <v>Mississauga</v>
      </c>
      <c r="Z1798" t="str">
        <f>VLOOKUP($C1798,$AJ$3:$AN$4906,5,FALSE)</f>
        <v>L4T2Z4</v>
      </c>
      <c r="AA1798">
        <f t="shared" si="283"/>
        <v>50.7</v>
      </c>
      <c r="AB1798">
        <f t="shared" si="284"/>
        <v>-0.5</v>
      </c>
      <c r="AC1798">
        <f t="shared" si="285"/>
        <v>33.799999999999997</v>
      </c>
      <c r="AD1798">
        <f t="shared" si="286"/>
        <v>-1.2</v>
      </c>
      <c r="AE1798">
        <f t="shared" si="287"/>
        <v>0</v>
      </c>
      <c r="AF1798">
        <f t="shared" si="288"/>
        <v>0</v>
      </c>
      <c r="AG1798">
        <f t="shared" si="289"/>
        <v>0</v>
      </c>
      <c r="AH1798">
        <f t="shared" si="290"/>
        <v>0</v>
      </c>
      <c r="AJ1798" s="9">
        <v>242390</v>
      </c>
      <c r="AK1798" t="s">
        <v>8321</v>
      </c>
      <c r="AL1798" t="s">
        <v>8322</v>
      </c>
      <c r="AM1798" t="s">
        <v>8323</v>
      </c>
      <c r="AN1798" t="s">
        <v>8324</v>
      </c>
    </row>
    <row r="1799" spans="1:40" x14ac:dyDescent="0.3">
      <c r="A1799" t="s">
        <v>1678</v>
      </c>
      <c r="B1799" t="s">
        <v>1727</v>
      </c>
      <c r="C1799" s="10">
        <v>124869</v>
      </c>
      <c r="D1799">
        <v>57</v>
      </c>
      <c r="E1799">
        <v>21</v>
      </c>
      <c r="F1799">
        <v>331</v>
      </c>
      <c r="H1799">
        <v>0</v>
      </c>
      <c r="I1799">
        <v>69.599999999999994</v>
      </c>
      <c r="J1799">
        <v>0.5</v>
      </c>
      <c r="K1799">
        <v>65</v>
      </c>
      <c r="L1799">
        <v>0.8</v>
      </c>
      <c r="U1799" t="s">
        <v>1678</v>
      </c>
      <c r="V1799">
        <f t="shared" si="281"/>
        <v>124869</v>
      </c>
      <c r="W1799" t="str">
        <f t="shared" si="282"/>
        <v>Corsair Public School</v>
      </c>
      <c r="X1799" t="str">
        <f>VLOOKUP($C1799,$AJ$3:$AN$4906,3,FALSE)</f>
        <v>2230 Corsair Road</v>
      </c>
      <c r="Y1799" t="str">
        <f>VLOOKUP($C1799,$AJ$3:$AN$4906,4,FALSE)</f>
        <v>Mississauga</v>
      </c>
      <c r="Z1799" t="str">
        <f>VLOOKUP($C1799,$AJ$3:$AN$4906,5,FALSE)</f>
        <v>L5A2L9</v>
      </c>
      <c r="AA1799">
        <f t="shared" si="283"/>
        <v>69.599999999999994</v>
      </c>
      <c r="AB1799">
        <f t="shared" si="284"/>
        <v>0.5</v>
      </c>
      <c r="AC1799">
        <f t="shared" si="285"/>
        <v>65</v>
      </c>
      <c r="AD1799">
        <f t="shared" si="286"/>
        <v>0.8</v>
      </c>
      <c r="AE1799">
        <f t="shared" si="287"/>
        <v>0</v>
      </c>
      <c r="AF1799">
        <f t="shared" si="288"/>
        <v>0</v>
      </c>
      <c r="AG1799">
        <f t="shared" si="289"/>
        <v>0</v>
      </c>
      <c r="AH1799">
        <f t="shared" si="290"/>
        <v>0</v>
      </c>
      <c r="AJ1799" s="9">
        <v>33812</v>
      </c>
      <c r="AK1799" t="s">
        <v>8325</v>
      </c>
      <c r="AL1799" t="s">
        <v>8326</v>
      </c>
      <c r="AM1799" t="s">
        <v>8327</v>
      </c>
      <c r="AN1799" t="s">
        <v>8328</v>
      </c>
    </row>
    <row r="1800" spans="1:40" x14ac:dyDescent="0.3">
      <c r="A1800" t="s">
        <v>1678</v>
      </c>
      <c r="B1800" t="s">
        <v>1728</v>
      </c>
      <c r="C1800" s="10">
        <v>35007</v>
      </c>
      <c r="D1800">
        <v>59</v>
      </c>
      <c r="E1800">
        <v>13</v>
      </c>
      <c r="F1800">
        <v>232</v>
      </c>
      <c r="G1800">
        <v>225</v>
      </c>
      <c r="H1800">
        <v>0</v>
      </c>
      <c r="I1800">
        <v>63.1</v>
      </c>
      <c r="J1800">
        <v>-0.2</v>
      </c>
      <c r="K1800">
        <v>59.9</v>
      </c>
      <c r="L1800">
        <v>0.2</v>
      </c>
      <c r="M1800">
        <v>81.8</v>
      </c>
      <c r="N1800">
        <v>0</v>
      </c>
      <c r="O1800">
        <v>48.9</v>
      </c>
      <c r="P1800">
        <v>-0.2</v>
      </c>
      <c r="U1800" t="s">
        <v>1678</v>
      </c>
      <c r="V1800">
        <f t="shared" si="281"/>
        <v>35007</v>
      </c>
      <c r="W1800" t="str">
        <f t="shared" si="282"/>
        <v>Countryside Village PS (Elementary)</v>
      </c>
      <c r="X1800" t="str">
        <f>VLOOKUP($C1800,$AJ$3:$AN$4906,3,FALSE)</f>
        <v>40 Dolbyhill Drive</v>
      </c>
      <c r="Y1800" t="str">
        <f>VLOOKUP($C1800,$AJ$3:$AN$4906,4,FALSE)</f>
        <v>Brampton</v>
      </c>
      <c r="Z1800" t="str">
        <f>VLOOKUP($C1800,$AJ$3:$AN$4906,5,FALSE)</f>
        <v>L6R3V8</v>
      </c>
      <c r="AA1800">
        <f t="shared" si="283"/>
        <v>63.1</v>
      </c>
      <c r="AB1800">
        <f t="shared" si="284"/>
        <v>-0.2</v>
      </c>
      <c r="AC1800">
        <f t="shared" si="285"/>
        <v>59.9</v>
      </c>
      <c r="AD1800">
        <f t="shared" si="286"/>
        <v>0.2</v>
      </c>
      <c r="AE1800">
        <f t="shared" si="287"/>
        <v>81.8</v>
      </c>
      <c r="AF1800">
        <f t="shared" si="288"/>
        <v>0</v>
      </c>
      <c r="AG1800">
        <f t="shared" si="289"/>
        <v>48.9</v>
      </c>
      <c r="AH1800">
        <f t="shared" si="290"/>
        <v>-0.2</v>
      </c>
      <c r="AJ1800" s="9">
        <v>895539</v>
      </c>
      <c r="AK1800" t="s">
        <v>8329</v>
      </c>
      <c r="AL1800" t="s">
        <v>8330</v>
      </c>
      <c r="AM1800" t="s">
        <v>4323</v>
      </c>
      <c r="AN1800" t="s">
        <v>8331</v>
      </c>
    </row>
    <row r="1801" spans="1:40" x14ac:dyDescent="0.3">
      <c r="A1801" t="s">
        <v>1678</v>
      </c>
      <c r="B1801" t="s">
        <v>1729</v>
      </c>
      <c r="C1801" s="10">
        <v>127515</v>
      </c>
      <c r="D1801">
        <v>72</v>
      </c>
      <c r="E1801">
        <v>14</v>
      </c>
      <c r="F1801">
        <v>222</v>
      </c>
      <c r="H1801">
        <v>0</v>
      </c>
      <c r="I1801">
        <v>75.7</v>
      </c>
      <c r="J1801">
        <v>0.3</v>
      </c>
      <c r="K1801">
        <v>69.8</v>
      </c>
      <c r="L1801">
        <v>0.2</v>
      </c>
      <c r="U1801" t="s">
        <v>1678</v>
      </c>
      <c r="V1801">
        <f t="shared" si="281"/>
        <v>127515</v>
      </c>
      <c r="W1801" t="str">
        <f t="shared" si="282"/>
        <v>Credit Valley Public School</v>
      </c>
      <c r="X1801" t="str">
        <f>VLOOKUP($C1801,$AJ$3:$AN$4906,3,FALSE)</f>
        <v>2365 Credit Valley Rd</v>
      </c>
      <c r="Y1801" t="str">
        <f>VLOOKUP($C1801,$AJ$3:$AN$4906,4,FALSE)</f>
        <v>Mississauga</v>
      </c>
      <c r="Z1801" t="str">
        <f>VLOOKUP($C1801,$AJ$3:$AN$4906,5,FALSE)</f>
        <v>L5M4E8</v>
      </c>
      <c r="AA1801">
        <f t="shared" si="283"/>
        <v>75.7</v>
      </c>
      <c r="AB1801">
        <f t="shared" si="284"/>
        <v>0.3</v>
      </c>
      <c r="AC1801">
        <f t="shared" si="285"/>
        <v>69.8</v>
      </c>
      <c r="AD1801">
        <f t="shared" si="286"/>
        <v>0.2</v>
      </c>
      <c r="AE1801">
        <f t="shared" si="287"/>
        <v>0</v>
      </c>
      <c r="AF1801">
        <f t="shared" si="288"/>
        <v>0</v>
      </c>
      <c r="AG1801">
        <f t="shared" si="289"/>
        <v>0</v>
      </c>
      <c r="AH1801">
        <f t="shared" si="290"/>
        <v>0</v>
      </c>
      <c r="AJ1801" s="9">
        <v>62995</v>
      </c>
      <c r="AK1801" t="s">
        <v>8332</v>
      </c>
      <c r="AL1801" t="s">
        <v>8333</v>
      </c>
      <c r="AM1801" t="s">
        <v>8334</v>
      </c>
      <c r="AN1801" t="s">
        <v>8335</v>
      </c>
    </row>
    <row r="1802" spans="1:40" x14ac:dyDescent="0.3">
      <c r="A1802" t="s">
        <v>1678</v>
      </c>
      <c r="B1802" t="s">
        <v>1730</v>
      </c>
      <c r="C1802" s="10">
        <v>133698</v>
      </c>
      <c r="D1802">
        <v>31</v>
      </c>
      <c r="E1802">
        <v>28</v>
      </c>
      <c r="G1802">
        <v>380</v>
      </c>
      <c r="H1802">
        <v>1</v>
      </c>
      <c r="M1802">
        <v>62.5</v>
      </c>
      <c r="N1802">
        <v>-0.6</v>
      </c>
      <c r="O1802">
        <v>22.9</v>
      </c>
      <c r="P1802">
        <v>-0.7</v>
      </c>
      <c r="U1802" t="s">
        <v>1678</v>
      </c>
      <c r="V1802">
        <f t="shared" si="281"/>
        <v>133698</v>
      </c>
      <c r="W1802" t="str">
        <f t="shared" si="282"/>
        <v>Darcel Avenue Senior Public School</v>
      </c>
      <c r="X1802" t="str">
        <f>VLOOKUP($C1802,$AJ$3:$AN$4906,3,FALSE)</f>
        <v>7635 Darcel Ave</v>
      </c>
      <c r="Y1802" t="str">
        <f>VLOOKUP($C1802,$AJ$3:$AN$4906,4,FALSE)</f>
        <v>Mississauga</v>
      </c>
      <c r="Z1802" t="str">
        <f>VLOOKUP($C1802,$AJ$3:$AN$4906,5,FALSE)</f>
        <v>L4T2Y2</v>
      </c>
      <c r="AA1802">
        <f t="shared" si="283"/>
        <v>0</v>
      </c>
      <c r="AB1802">
        <f t="shared" si="284"/>
        <v>0</v>
      </c>
      <c r="AC1802">
        <f t="shared" si="285"/>
        <v>0</v>
      </c>
      <c r="AD1802">
        <f t="shared" si="286"/>
        <v>0</v>
      </c>
      <c r="AE1802">
        <f t="shared" si="287"/>
        <v>62.5</v>
      </c>
      <c r="AF1802">
        <f t="shared" si="288"/>
        <v>-0.6</v>
      </c>
      <c r="AG1802">
        <f t="shared" si="289"/>
        <v>22.9</v>
      </c>
      <c r="AH1802">
        <f t="shared" si="290"/>
        <v>-0.7</v>
      </c>
      <c r="AJ1802" s="9">
        <v>246425</v>
      </c>
      <c r="AK1802" t="s">
        <v>8336</v>
      </c>
      <c r="AL1802" t="s">
        <v>8337</v>
      </c>
      <c r="AM1802" t="s">
        <v>8338</v>
      </c>
      <c r="AN1802" t="s">
        <v>8339</v>
      </c>
    </row>
    <row r="1803" spans="1:40" x14ac:dyDescent="0.3">
      <c r="A1803" t="s">
        <v>1678</v>
      </c>
      <c r="B1803" t="s">
        <v>1731</v>
      </c>
      <c r="C1803" s="10">
        <v>134198</v>
      </c>
      <c r="D1803">
        <v>62</v>
      </c>
      <c r="E1803">
        <v>10</v>
      </c>
      <c r="G1803">
        <v>675</v>
      </c>
      <c r="H1803">
        <v>1</v>
      </c>
      <c r="M1803">
        <v>84.7</v>
      </c>
      <c r="N1803">
        <v>0.2</v>
      </c>
      <c r="O1803">
        <v>55</v>
      </c>
      <c r="P1803">
        <v>0</v>
      </c>
      <c r="U1803" t="s">
        <v>1678</v>
      </c>
      <c r="V1803">
        <f t="shared" si="281"/>
        <v>134198</v>
      </c>
      <c r="W1803" t="str">
        <f t="shared" si="282"/>
        <v>David Leeder Middle School</v>
      </c>
      <c r="X1803" t="str">
        <f>VLOOKUP($C1803,$AJ$3:$AN$4906,3,FALSE)</f>
        <v>6900 Gooderham Estate Blvd</v>
      </c>
      <c r="Y1803" t="str">
        <f>VLOOKUP($C1803,$AJ$3:$AN$4906,4,FALSE)</f>
        <v>Mississauga</v>
      </c>
      <c r="Z1803" t="str">
        <f>VLOOKUP($C1803,$AJ$3:$AN$4906,5,FALSE)</f>
        <v>L5W1B4</v>
      </c>
      <c r="AA1803">
        <f t="shared" si="283"/>
        <v>0</v>
      </c>
      <c r="AB1803">
        <f t="shared" si="284"/>
        <v>0</v>
      </c>
      <c r="AC1803">
        <f t="shared" si="285"/>
        <v>0</v>
      </c>
      <c r="AD1803">
        <f t="shared" si="286"/>
        <v>0</v>
      </c>
      <c r="AE1803">
        <f t="shared" si="287"/>
        <v>84.7</v>
      </c>
      <c r="AF1803">
        <f t="shared" si="288"/>
        <v>0.2</v>
      </c>
      <c r="AG1803">
        <f t="shared" si="289"/>
        <v>55</v>
      </c>
      <c r="AH1803">
        <f t="shared" si="290"/>
        <v>0</v>
      </c>
      <c r="AJ1803" s="9">
        <v>71056</v>
      </c>
      <c r="AK1803" t="s">
        <v>8340</v>
      </c>
      <c r="AL1803" t="s">
        <v>8341</v>
      </c>
      <c r="AM1803" t="s">
        <v>8342</v>
      </c>
      <c r="AN1803" t="s">
        <v>8343</v>
      </c>
    </row>
    <row r="1804" spans="1:40" x14ac:dyDescent="0.3">
      <c r="A1804" t="s">
        <v>1678</v>
      </c>
      <c r="B1804" t="s">
        <v>1732</v>
      </c>
      <c r="C1804" s="10">
        <v>254568</v>
      </c>
      <c r="D1804">
        <v>59</v>
      </c>
      <c r="E1804">
        <v>10</v>
      </c>
      <c r="F1804">
        <v>168</v>
      </c>
      <c r="H1804">
        <v>0</v>
      </c>
      <c r="I1804">
        <v>61.3</v>
      </c>
      <c r="J1804">
        <v>-0.7</v>
      </c>
      <c r="K1804">
        <v>50.6</v>
      </c>
      <c r="L1804">
        <v>-1.2</v>
      </c>
      <c r="U1804" t="s">
        <v>1678</v>
      </c>
      <c r="V1804">
        <f t="shared" si="281"/>
        <v>254568</v>
      </c>
      <c r="W1804" t="str">
        <f t="shared" si="282"/>
        <v>Derry West Village Public School</v>
      </c>
      <c r="X1804" t="str">
        <f>VLOOKUP($C1804,$AJ$3:$AN$4906,3,FALSE)</f>
        <v>620 Twain Ave</v>
      </c>
      <c r="Y1804" t="str">
        <f>VLOOKUP($C1804,$AJ$3:$AN$4906,4,FALSE)</f>
        <v>Mississauga</v>
      </c>
      <c r="Z1804" t="str">
        <f>VLOOKUP($C1804,$AJ$3:$AN$4906,5,FALSE)</f>
        <v>L5W1M1</v>
      </c>
      <c r="AA1804">
        <f t="shared" si="283"/>
        <v>61.3</v>
      </c>
      <c r="AB1804">
        <f t="shared" si="284"/>
        <v>-0.7</v>
      </c>
      <c r="AC1804">
        <f t="shared" si="285"/>
        <v>50.6</v>
      </c>
      <c r="AD1804">
        <f t="shared" si="286"/>
        <v>-1.2</v>
      </c>
      <c r="AE1804">
        <f t="shared" si="287"/>
        <v>0</v>
      </c>
      <c r="AF1804">
        <f t="shared" si="288"/>
        <v>0</v>
      </c>
      <c r="AG1804">
        <f t="shared" si="289"/>
        <v>0</v>
      </c>
      <c r="AH1804">
        <f t="shared" si="290"/>
        <v>0</v>
      </c>
      <c r="AJ1804" s="9">
        <v>102644</v>
      </c>
      <c r="AK1804" t="s">
        <v>8344</v>
      </c>
      <c r="AL1804" t="s">
        <v>8345</v>
      </c>
      <c r="AM1804" t="s">
        <v>8342</v>
      </c>
      <c r="AN1804" t="s">
        <v>8346</v>
      </c>
    </row>
    <row r="1805" spans="1:40" x14ac:dyDescent="0.3">
      <c r="A1805" t="s">
        <v>1678</v>
      </c>
      <c r="B1805" t="s">
        <v>1733</v>
      </c>
      <c r="C1805" s="10">
        <v>140864</v>
      </c>
      <c r="D1805">
        <v>46</v>
      </c>
      <c r="E1805">
        <v>22</v>
      </c>
      <c r="F1805">
        <v>131</v>
      </c>
      <c r="H1805">
        <v>0</v>
      </c>
      <c r="I1805">
        <v>46.2</v>
      </c>
      <c r="J1805">
        <v>-1.1000000000000001</v>
      </c>
      <c r="K1805">
        <v>41.2</v>
      </c>
      <c r="L1805">
        <v>-1</v>
      </c>
      <c r="U1805" t="s">
        <v>1678</v>
      </c>
      <c r="V1805">
        <f t="shared" si="281"/>
        <v>140864</v>
      </c>
      <c r="W1805" t="str">
        <f t="shared" si="282"/>
        <v>Dixie Public School</v>
      </c>
      <c r="X1805" t="str">
        <f>VLOOKUP($C1805,$AJ$3:$AN$4906,3,FALSE)</f>
        <v>1120 Flagship Dr</v>
      </c>
      <c r="Y1805" t="str">
        <f>VLOOKUP($C1805,$AJ$3:$AN$4906,4,FALSE)</f>
        <v>Mississauga</v>
      </c>
      <c r="Z1805" t="str">
        <f>VLOOKUP($C1805,$AJ$3:$AN$4906,5,FALSE)</f>
        <v>L4Y2K1</v>
      </c>
      <c r="AA1805">
        <f t="shared" si="283"/>
        <v>46.2</v>
      </c>
      <c r="AB1805">
        <f t="shared" si="284"/>
        <v>-1.1000000000000001</v>
      </c>
      <c r="AC1805">
        <f t="shared" si="285"/>
        <v>41.2</v>
      </c>
      <c r="AD1805">
        <f t="shared" si="286"/>
        <v>-1</v>
      </c>
      <c r="AE1805">
        <f t="shared" si="287"/>
        <v>0</v>
      </c>
      <c r="AF1805">
        <f t="shared" si="288"/>
        <v>0</v>
      </c>
      <c r="AG1805">
        <f t="shared" si="289"/>
        <v>0</v>
      </c>
      <c r="AH1805">
        <f t="shared" si="290"/>
        <v>0</v>
      </c>
      <c r="AJ1805" s="9">
        <v>91855</v>
      </c>
      <c r="AK1805" t="s">
        <v>8347</v>
      </c>
      <c r="AL1805" t="s">
        <v>8348</v>
      </c>
      <c r="AM1805" t="s">
        <v>8342</v>
      </c>
      <c r="AN1805" t="s">
        <v>8349</v>
      </c>
    </row>
    <row r="1806" spans="1:40" x14ac:dyDescent="0.3">
      <c r="A1806" t="s">
        <v>1678</v>
      </c>
      <c r="B1806" t="s">
        <v>1734</v>
      </c>
      <c r="C1806" s="10">
        <v>141070</v>
      </c>
      <c r="D1806">
        <v>64</v>
      </c>
      <c r="E1806">
        <v>14</v>
      </c>
      <c r="G1806">
        <v>439</v>
      </c>
      <c r="H1806">
        <v>1</v>
      </c>
      <c r="M1806">
        <v>73.3</v>
      </c>
      <c r="N1806">
        <v>-1</v>
      </c>
      <c r="O1806">
        <v>46</v>
      </c>
      <c r="P1806">
        <v>-0.7</v>
      </c>
      <c r="U1806" t="s">
        <v>1678</v>
      </c>
      <c r="V1806">
        <f t="shared" si="281"/>
        <v>141070</v>
      </c>
      <c r="W1806" t="str">
        <f t="shared" si="282"/>
        <v>Dolphin Senior Public School</v>
      </c>
      <c r="X1806" t="str">
        <f>VLOOKUP($C1806,$AJ$3:$AN$4906,3,FALSE)</f>
        <v>18 Brookside Dr</v>
      </c>
      <c r="Y1806" t="str">
        <f>VLOOKUP($C1806,$AJ$3:$AN$4906,4,FALSE)</f>
        <v>Mississauga</v>
      </c>
      <c r="Z1806" t="str">
        <f>VLOOKUP($C1806,$AJ$3:$AN$4906,5,FALSE)</f>
        <v>L5M1H3</v>
      </c>
      <c r="AA1806">
        <f t="shared" si="283"/>
        <v>0</v>
      </c>
      <c r="AB1806">
        <f t="shared" si="284"/>
        <v>0</v>
      </c>
      <c r="AC1806">
        <f t="shared" si="285"/>
        <v>0</v>
      </c>
      <c r="AD1806">
        <f t="shared" si="286"/>
        <v>0</v>
      </c>
      <c r="AE1806">
        <f t="shared" si="287"/>
        <v>73.3</v>
      </c>
      <c r="AF1806">
        <f t="shared" si="288"/>
        <v>-1</v>
      </c>
      <c r="AG1806">
        <f t="shared" si="289"/>
        <v>46</v>
      </c>
      <c r="AH1806">
        <f t="shared" si="290"/>
        <v>-0.7</v>
      </c>
      <c r="AJ1806" s="9">
        <v>898260</v>
      </c>
      <c r="AK1806" t="s">
        <v>8350</v>
      </c>
      <c r="AL1806" t="s">
        <v>8351</v>
      </c>
      <c r="AM1806" t="s">
        <v>8352</v>
      </c>
      <c r="AN1806" t="s">
        <v>8353</v>
      </c>
    </row>
    <row r="1807" spans="1:40" x14ac:dyDescent="0.3">
      <c r="A1807" t="s">
        <v>1678</v>
      </c>
      <c r="B1807" t="s">
        <v>1735</v>
      </c>
      <c r="C1807" s="10">
        <v>186040</v>
      </c>
      <c r="D1807">
        <v>59</v>
      </c>
      <c r="E1807">
        <v>16</v>
      </c>
      <c r="F1807">
        <v>295</v>
      </c>
      <c r="G1807">
        <v>268</v>
      </c>
      <c r="H1807">
        <v>0</v>
      </c>
      <c r="I1807">
        <v>66.400000000000006</v>
      </c>
      <c r="J1807">
        <v>0.2</v>
      </c>
      <c r="K1807">
        <v>63.7</v>
      </c>
      <c r="L1807">
        <v>0.9</v>
      </c>
      <c r="M1807">
        <v>81.2</v>
      </c>
      <c r="N1807">
        <v>0</v>
      </c>
      <c r="O1807">
        <v>44</v>
      </c>
      <c r="P1807">
        <v>-0.4</v>
      </c>
      <c r="U1807" t="s">
        <v>1678</v>
      </c>
      <c r="V1807">
        <f t="shared" si="281"/>
        <v>186040</v>
      </c>
      <c r="W1807" t="str">
        <f t="shared" si="282"/>
        <v>Dolson Public School</v>
      </c>
      <c r="X1807" t="str">
        <f>VLOOKUP($C1807,$AJ$3:$AN$4906,3,FALSE)</f>
        <v>95 Remembrance Road</v>
      </c>
      <c r="Y1807" t="str">
        <f>VLOOKUP($C1807,$AJ$3:$AN$4906,4,FALSE)</f>
        <v>Brampton</v>
      </c>
      <c r="Z1807" t="str">
        <f>VLOOKUP($C1807,$AJ$3:$AN$4906,5,FALSE)</f>
        <v>L7A4W3</v>
      </c>
      <c r="AA1807">
        <f t="shared" si="283"/>
        <v>66.400000000000006</v>
      </c>
      <c r="AB1807">
        <f t="shared" si="284"/>
        <v>0.2</v>
      </c>
      <c r="AC1807">
        <f t="shared" si="285"/>
        <v>63.7</v>
      </c>
      <c r="AD1807">
        <f t="shared" si="286"/>
        <v>0.9</v>
      </c>
      <c r="AE1807">
        <f t="shared" si="287"/>
        <v>81.2</v>
      </c>
      <c r="AF1807">
        <f t="shared" si="288"/>
        <v>0</v>
      </c>
      <c r="AG1807">
        <f t="shared" si="289"/>
        <v>44</v>
      </c>
      <c r="AH1807">
        <f t="shared" si="290"/>
        <v>-0.4</v>
      </c>
      <c r="AJ1807" s="9">
        <v>97187</v>
      </c>
      <c r="AK1807" t="s">
        <v>5489</v>
      </c>
      <c r="AL1807" t="s">
        <v>8354</v>
      </c>
      <c r="AM1807" t="s">
        <v>4323</v>
      </c>
      <c r="AN1807" t="s">
        <v>8355</v>
      </c>
    </row>
    <row r="1808" spans="1:40" x14ac:dyDescent="0.3">
      <c r="A1808" t="s">
        <v>1678</v>
      </c>
      <c r="B1808" t="s">
        <v>1736</v>
      </c>
      <c r="C1808" s="10">
        <v>142832</v>
      </c>
      <c r="D1808">
        <v>32</v>
      </c>
      <c r="E1808">
        <v>28</v>
      </c>
      <c r="F1808">
        <v>225</v>
      </c>
      <c r="H1808">
        <v>0</v>
      </c>
      <c r="I1808">
        <v>58.9</v>
      </c>
      <c r="J1808">
        <v>0.2</v>
      </c>
      <c r="K1808">
        <v>48.4</v>
      </c>
      <c r="L1808">
        <v>0.1</v>
      </c>
      <c r="U1808" t="s">
        <v>1678</v>
      </c>
      <c r="V1808">
        <f t="shared" si="281"/>
        <v>142832</v>
      </c>
      <c r="W1808" t="str">
        <f t="shared" si="282"/>
        <v>Dorset Drive Public School</v>
      </c>
      <c r="X1808" t="str">
        <f>VLOOKUP($C1808,$AJ$3:$AN$4906,3,FALSE)</f>
        <v>100 Dorset Dr</v>
      </c>
      <c r="Y1808" t="str">
        <f>VLOOKUP($C1808,$AJ$3:$AN$4906,4,FALSE)</f>
        <v>Brampton</v>
      </c>
      <c r="Z1808" t="str">
        <f>VLOOKUP($C1808,$AJ$3:$AN$4906,5,FALSE)</f>
        <v>L6T2Y9</v>
      </c>
      <c r="AA1808">
        <f t="shared" si="283"/>
        <v>58.9</v>
      </c>
      <c r="AB1808">
        <f t="shared" si="284"/>
        <v>0.2</v>
      </c>
      <c r="AC1808">
        <f t="shared" si="285"/>
        <v>48.4</v>
      </c>
      <c r="AD1808">
        <f t="shared" si="286"/>
        <v>0.1</v>
      </c>
      <c r="AE1808">
        <f t="shared" si="287"/>
        <v>0</v>
      </c>
      <c r="AF1808">
        <f t="shared" si="288"/>
        <v>0</v>
      </c>
      <c r="AG1808">
        <f t="shared" si="289"/>
        <v>0</v>
      </c>
      <c r="AH1808">
        <f t="shared" si="290"/>
        <v>0</v>
      </c>
      <c r="AJ1808" s="9">
        <v>899224</v>
      </c>
      <c r="AK1808" t="s">
        <v>8356</v>
      </c>
      <c r="AL1808" t="s">
        <v>8357</v>
      </c>
      <c r="AM1808" t="s">
        <v>8342</v>
      </c>
      <c r="AN1808" t="s">
        <v>8358</v>
      </c>
    </row>
    <row r="1809" spans="1:40" x14ac:dyDescent="0.3">
      <c r="A1809" t="s">
        <v>1678</v>
      </c>
      <c r="B1809" t="s">
        <v>1737</v>
      </c>
      <c r="C1809" s="10">
        <v>603791</v>
      </c>
      <c r="D1809">
        <v>32</v>
      </c>
      <c r="E1809">
        <v>33</v>
      </c>
      <c r="F1809">
        <v>142</v>
      </c>
      <c r="H1809">
        <v>0</v>
      </c>
      <c r="I1809">
        <v>40.5</v>
      </c>
      <c r="J1809">
        <v>-0.9</v>
      </c>
      <c r="K1809">
        <v>30.3</v>
      </c>
      <c r="L1809">
        <v>-0.9</v>
      </c>
      <c r="U1809" t="s">
        <v>1678</v>
      </c>
      <c r="V1809">
        <f t="shared" si="281"/>
        <v>603791</v>
      </c>
      <c r="W1809" t="str">
        <f t="shared" si="282"/>
        <v>Dunrankin Drive Public School</v>
      </c>
      <c r="X1809" t="str">
        <f>VLOOKUP($C1809,$AJ$3:$AN$4906,3,FALSE)</f>
        <v>3700 Dunrankin Dr</v>
      </c>
      <c r="Y1809" t="str">
        <f>VLOOKUP($C1809,$AJ$3:$AN$4906,4,FALSE)</f>
        <v>Mississauga</v>
      </c>
      <c r="Z1809" t="str">
        <f>VLOOKUP($C1809,$AJ$3:$AN$4906,5,FALSE)</f>
        <v>L4T1V9</v>
      </c>
      <c r="AA1809">
        <f t="shared" si="283"/>
        <v>40.5</v>
      </c>
      <c r="AB1809">
        <f t="shared" si="284"/>
        <v>-0.9</v>
      </c>
      <c r="AC1809">
        <f t="shared" si="285"/>
        <v>30.3</v>
      </c>
      <c r="AD1809">
        <f t="shared" si="286"/>
        <v>-0.9</v>
      </c>
      <c r="AE1809">
        <f t="shared" si="287"/>
        <v>0</v>
      </c>
      <c r="AF1809">
        <f t="shared" si="288"/>
        <v>0</v>
      </c>
      <c r="AG1809">
        <f t="shared" si="289"/>
        <v>0</v>
      </c>
      <c r="AH1809">
        <f t="shared" si="290"/>
        <v>0</v>
      </c>
      <c r="AJ1809" s="9">
        <v>445658</v>
      </c>
      <c r="AK1809" t="s">
        <v>1126</v>
      </c>
      <c r="AL1809" t="s">
        <v>8359</v>
      </c>
      <c r="AM1809" t="s">
        <v>4323</v>
      </c>
      <c r="AN1809" t="s">
        <v>8360</v>
      </c>
    </row>
    <row r="1810" spans="1:40" x14ac:dyDescent="0.3">
      <c r="A1810" t="s">
        <v>1678</v>
      </c>
      <c r="B1810" t="s">
        <v>1738</v>
      </c>
      <c r="C1810" s="10">
        <v>195640</v>
      </c>
      <c r="D1810">
        <v>41</v>
      </c>
      <c r="E1810">
        <v>14</v>
      </c>
      <c r="F1810">
        <v>140</v>
      </c>
      <c r="G1810">
        <v>134</v>
      </c>
      <c r="H1810">
        <v>0</v>
      </c>
      <c r="I1810">
        <v>56.1</v>
      </c>
      <c r="J1810">
        <v>-0.6</v>
      </c>
      <c r="K1810">
        <v>50.7</v>
      </c>
      <c r="L1810">
        <v>-0.5</v>
      </c>
      <c r="M1810">
        <v>79.5</v>
      </c>
      <c r="N1810">
        <v>-0.2</v>
      </c>
      <c r="O1810">
        <v>37.299999999999997</v>
      </c>
      <c r="P1810">
        <v>-0.8</v>
      </c>
      <c r="U1810" t="s">
        <v>1678</v>
      </c>
      <c r="V1810">
        <f t="shared" si="281"/>
        <v>195640</v>
      </c>
      <c r="W1810" t="str">
        <f t="shared" si="282"/>
        <v>Eagle Plains Public School</v>
      </c>
      <c r="X1810" t="str">
        <f>VLOOKUP($C1810,$AJ$3:$AN$4906,3,FALSE)</f>
        <v>40 Eagle Plains Drive</v>
      </c>
      <c r="Y1810" t="str">
        <f>VLOOKUP($C1810,$AJ$3:$AN$4906,4,FALSE)</f>
        <v>Brampton</v>
      </c>
      <c r="Z1810" t="str">
        <f>VLOOKUP($C1810,$AJ$3:$AN$4906,5,FALSE)</f>
        <v>L6R2X8</v>
      </c>
      <c r="AA1810">
        <f t="shared" si="283"/>
        <v>56.1</v>
      </c>
      <c r="AB1810">
        <f t="shared" si="284"/>
        <v>-0.6</v>
      </c>
      <c r="AC1810">
        <f t="shared" si="285"/>
        <v>50.7</v>
      </c>
      <c r="AD1810">
        <f t="shared" si="286"/>
        <v>-0.5</v>
      </c>
      <c r="AE1810">
        <f t="shared" si="287"/>
        <v>79.5</v>
      </c>
      <c r="AF1810">
        <f t="shared" si="288"/>
        <v>-0.2</v>
      </c>
      <c r="AG1810">
        <f t="shared" si="289"/>
        <v>37.299999999999997</v>
      </c>
      <c r="AH1810">
        <f t="shared" si="290"/>
        <v>-0.8</v>
      </c>
      <c r="AJ1810" s="9">
        <v>105678</v>
      </c>
      <c r="AK1810" t="s">
        <v>8361</v>
      </c>
      <c r="AL1810" t="s">
        <v>8362</v>
      </c>
      <c r="AM1810" t="s">
        <v>8363</v>
      </c>
      <c r="AN1810" t="s">
        <v>8364</v>
      </c>
    </row>
    <row r="1811" spans="1:40" x14ac:dyDescent="0.3">
      <c r="A1811" t="s">
        <v>1678</v>
      </c>
      <c r="B1811" t="s">
        <v>1739</v>
      </c>
      <c r="C1811" s="10">
        <v>158313</v>
      </c>
      <c r="D1811">
        <v>38</v>
      </c>
      <c r="E1811">
        <v>21</v>
      </c>
      <c r="G1811">
        <v>665</v>
      </c>
      <c r="H1811">
        <v>1</v>
      </c>
      <c r="M1811">
        <v>80.7</v>
      </c>
      <c r="N1811">
        <v>0.9</v>
      </c>
      <c r="O1811">
        <v>35.6</v>
      </c>
      <c r="P1811">
        <v>-0.2</v>
      </c>
      <c r="U1811" t="s">
        <v>1678</v>
      </c>
      <c r="V1811">
        <f t="shared" si="281"/>
        <v>158313</v>
      </c>
      <c r="W1811" t="str">
        <f t="shared" si="282"/>
        <v>Earnscliffe Senior Public School</v>
      </c>
      <c r="X1811" t="str">
        <f>VLOOKUP($C1811,$AJ$3:$AN$4906,3,FALSE)</f>
        <v>50 Earnscliffe Circle</v>
      </c>
      <c r="Y1811" t="str">
        <f>VLOOKUP($C1811,$AJ$3:$AN$4906,4,FALSE)</f>
        <v>Brampton</v>
      </c>
      <c r="Z1811" t="str">
        <f>VLOOKUP($C1811,$AJ$3:$AN$4906,5,FALSE)</f>
        <v>L6T2B2</v>
      </c>
      <c r="AA1811">
        <f t="shared" si="283"/>
        <v>0</v>
      </c>
      <c r="AB1811">
        <f t="shared" si="284"/>
        <v>0</v>
      </c>
      <c r="AC1811">
        <f t="shared" si="285"/>
        <v>0</v>
      </c>
      <c r="AD1811">
        <f t="shared" si="286"/>
        <v>0</v>
      </c>
      <c r="AE1811">
        <f t="shared" si="287"/>
        <v>80.7</v>
      </c>
      <c r="AF1811">
        <f t="shared" si="288"/>
        <v>0.9</v>
      </c>
      <c r="AG1811">
        <f t="shared" si="289"/>
        <v>35.6</v>
      </c>
      <c r="AH1811">
        <f t="shared" si="290"/>
        <v>-0.2</v>
      </c>
      <c r="AJ1811" s="9">
        <v>251356</v>
      </c>
      <c r="AK1811" t="s">
        <v>8365</v>
      </c>
      <c r="AL1811" t="s">
        <v>8366</v>
      </c>
      <c r="AM1811" t="s">
        <v>4323</v>
      </c>
      <c r="AN1811" t="s">
        <v>8367</v>
      </c>
    </row>
    <row r="1812" spans="1:40" x14ac:dyDescent="0.3">
      <c r="A1812" t="s">
        <v>1678</v>
      </c>
      <c r="B1812" t="s">
        <v>1740</v>
      </c>
      <c r="C1812" s="10">
        <v>163449</v>
      </c>
      <c r="D1812">
        <v>38</v>
      </c>
      <c r="E1812">
        <v>15</v>
      </c>
      <c r="F1812">
        <v>117</v>
      </c>
      <c r="H1812">
        <v>0</v>
      </c>
      <c r="I1812">
        <v>68.8</v>
      </c>
      <c r="J1812">
        <v>0.4</v>
      </c>
      <c r="K1812">
        <v>55.6</v>
      </c>
      <c r="L1812">
        <v>0</v>
      </c>
      <c r="U1812" t="s">
        <v>1678</v>
      </c>
      <c r="V1812">
        <f t="shared" si="281"/>
        <v>163449</v>
      </c>
      <c r="W1812" t="str">
        <f t="shared" si="282"/>
        <v>Eastbourne Drive Public School</v>
      </c>
      <c r="X1812" t="str">
        <f>VLOOKUP($C1812,$AJ$3:$AN$4906,3,FALSE)</f>
        <v>702 Balmoral Dr</v>
      </c>
      <c r="Y1812" t="str">
        <f>VLOOKUP($C1812,$AJ$3:$AN$4906,4,FALSE)</f>
        <v>Brampton</v>
      </c>
      <c r="Z1812" t="str">
        <f>VLOOKUP($C1812,$AJ$3:$AN$4906,5,FALSE)</f>
        <v>L6T1X3</v>
      </c>
      <c r="AA1812">
        <f t="shared" si="283"/>
        <v>68.8</v>
      </c>
      <c r="AB1812">
        <f t="shared" si="284"/>
        <v>0.4</v>
      </c>
      <c r="AC1812">
        <f t="shared" si="285"/>
        <v>55.6</v>
      </c>
      <c r="AD1812">
        <f t="shared" si="286"/>
        <v>0</v>
      </c>
      <c r="AE1812">
        <f t="shared" si="287"/>
        <v>0</v>
      </c>
      <c r="AF1812">
        <f t="shared" si="288"/>
        <v>0</v>
      </c>
      <c r="AG1812">
        <f t="shared" si="289"/>
        <v>0</v>
      </c>
      <c r="AH1812">
        <f t="shared" si="290"/>
        <v>0</v>
      </c>
      <c r="AJ1812" s="9">
        <v>901687</v>
      </c>
      <c r="AK1812" t="s">
        <v>8368</v>
      </c>
      <c r="AL1812" t="s">
        <v>8369</v>
      </c>
      <c r="AM1812" t="s">
        <v>4323</v>
      </c>
      <c r="AN1812" t="s">
        <v>8367</v>
      </c>
    </row>
    <row r="1813" spans="1:40" x14ac:dyDescent="0.3">
      <c r="A1813" t="s">
        <v>1678</v>
      </c>
      <c r="B1813" t="s">
        <v>1741</v>
      </c>
      <c r="C1813" s="10">
        <v>165620</v>
      </c>
      <c r="D1813">
        <v>46</v>
      </c>
      <c r="E1813">
        <v>17</v>
      </c>
      <c r="F1813">
        <v>262</v>
      </c>
      <c r="H1813">
        <v>0</v>
      </c>
      <c r="I1813">
        <v>66.599999999999994</v>
      </c>
      <c r="J1813">
        <v>0.1</v>
      </c>
      <c r="K1813">
        <v>53.8</v>
      </c>
      <c r="L1813">
        <v>-0.3</v>
      </c>
      <c r="U1813" t="s">
        <v>1678</v>
      </c>
      <c r="V1813">
        <f t="shared" si="281"/>
        <v>165620</v>
      </c>
      <c r="W1813" t="str">
        <f t="shared" si="282"/>
        <v>Edenbrook Hill Public School</v>
      </c>
      <c r="X1813" t="str">
        <f>VLOOKUP($C1813,$AJ$3:$AN$4906,3,FALSE)</f>
        <v>61 Edenbrook Hill Dr</v>
      </c>
      <c r="Y1813" t="str">
        <f>VLOOKUP($C1813,$AJ$3:$AN$4906,4,FALSE)</f>
        <v>Brampton</v>
      </c>
      <c r="Z1813" t="str">
        <f>VLOOKUP($C1813,$AJ$3:$AN$4906,5,FALSE)</f>
        <v>L7A1X6</v>
      </c>
      <c r="AA1813">
        <f t="shared" si="283"/>
        <v>66.599999999999994</v>
      </c>
      <c r="AB1813">
        <f t="shared" si="284"/>
        <v>0.1</v>
      </c>
      <c r="AC1813">
        <f t="shared" si="285"/>
        <v>53.8</v>
      </c>
      <c r="AD1813">
        <f t="shared" si="286"/>
        <v>-0.3</v>
      </c>
      <c r="AE1813">
        <f t="shared" si="287"/>
        <v>0</v>
      </c>
      <c r="AF1813">
        <f t="shared" si="288"/>
        <v>0</v>
      </c>
      <c r="AG1813">
        <f t="shared" si="289"/>
        <v>0</v>
      </c>
      <c r="AH1813">
        <f t="shared" si="290"/>
        <v>0</v>
      </c>
      <c r="AJ1813" s="9">
        <v>901512</v>
      </c>
      <c r="AK1813" t="s">
        <v>8370</v>
      </c>
      <c r="AL1813" t="s">
        <v>8371</v>
      </c>
      <c r="AM1813" t="s">
        <v>8372</v>
      </c>
      <c r="AN1813" t="s">
        <v>8373</v>
      </c>
    </row>
    <row r="1814" spans="1:40" x14ac:dyDescent="0.3">
      <c r="A1814" t="s">
        <v>1678</v>
      </c>
      <c r="B1814" t="s">
        <v>1742</v>
      </c>
      <c r="C1814" s="10">
        <v>166936</v>
      </c>
      <c r="D1814">
        <v>56</v>
      </c>
      <c r="E1814">
        <v>14</v>
      </c>
      <c r="F1814">
        <v>203</v>
      </c>
      <c r="H1814">
        <v>0</v>
      </c>
      <c r="I1814">
        <v>67.5</v>
      </c>
      <c r="J1814">
        <v>-0.2</v>
      </c>
      <c r="K1814">
        <v>59.6</v>
      </c>
      <c r="L1814">
        <v>-0.5</v>
      </c>
      <c r="U1814" t="s">
        <v>1678</v>
      </c>
      <c r="V1814">
        <f t="shared" si="281"/>
        <v>166936</v>
      </c>
      <c r="W1814" t="str">
        <f t="shared" si="282"/>
        <v>Edenrose Public School</v>
      </c>
      <c r="X1814" t="str">
        <f>VLOOKUP($C1814,$AJ$3:$AN$4906,3,FALSE)</f>
        <v>1342 Edenrose St</v>
      </c>
      <c r="Y1814" t="str">
        <f>VLOOKUP($C1814,$AJ$3:$AN$4906,4,FALSE)</f>
        <v>Mississauga</v>
      </c>
      <c r="Z1814" t="str">
        <f>VLOOKUP($C1814,$AJ$3:$AN$4906,5,FALSE)</f>
        <v>L5V1K9</v>
      </c>
      <c r="AA1814">
        <f t="shared" si="283"/>
        <v>67.5</v>
      </c>
      <c r="AB1814">
        <f t="shared" si="284"/>
        <v>-0.2</v>
      </c>
      <c r="AC1814">
        <f t="shared" si="285"/>
        <v>59.6</v>
      </c>
      <c r="AD1814">
        <f t="shared" si="286"/>
        <v>-0.5</v>
      </c>
      <c r="AE1814">
        <f t="shared" si="287"/>
        <v>0</v>
      </c>
      <c r="AF1814">
        <f t="shared" si="288"/>
        <v>0</v>
      </c>
      <c r="AG1814">
        <f t="shared" si="289"/>
        <v>0</v>
      </c>
      <c r="AH1814">
        <f t="shared" si="290"/>
        <v>0</v>
      </c>
      <c r="AJ1814" s="9">
        <v>967836</v>
      </c>
      <c r="AK1814" t="s">
        <v>8374</v>
      </c>
      <c r="AL1814" t="s">
        <v>8375</v>
      </c>
      <c r="AM1814" t="s">
        <v>8342</v>
      </c>
      <c r="AN1814" t="s">
        <v>8376</v>
      </c>
    </row>
    <row r="1815" spans="1:40" x14ac:dyDescent="0.3">
      <c r="A1815" t="s">
        <v>1678</v>
      </c>
      <c r="B1815" t="s">
        <v>1743</v>
      </c>
      <c r="C1815" s="10">
        <v>426375</v>
      </c>
      <c r="D1815">
        <v>67</v>
      </c>
      <c r="E1815">
        <v>9</v>
      </c>
      <c r="F1815">
        <v>223</v>
      </c>
      <c r="G1815">
        <v>224</v>
      </c>
      <c r="H1815">
        <v>0</v>
      </c>
      <c r="I1815">
        <v>69.3</v>
      </c>
      <c r="J1815">
        <v>-0.3</v>
      </c>
      <c r="K1815">
        <v>71.7</v>
      </c>
      <c r="L1815">
        <v>0.2</v>
      </c>
      <c r="M1815">
        <v>85.7</v>
      </c>
      <c r="N1815">
        <v>-0.4</v>
      </c>
      <c r="O1815">
        <v>55.8</v>
      </c>
      <c r="P1815">
        <v>-0.5</v>
      </c>
      <c r="U1815" t="s">
        <v>1678</v>
      </c>
      <c r="V1815">
        <f t="shared" si="281"/>
        <v>426375</v>
      </c>
      <c r="W1815" t="str">
        <f t="shared" si="282"/>
        <v>Eldorado P.S. (Elementary)</v>
      </c>
      <c r="X1815" t="str">
        <f>VLOOKUP($C1815,$AJ$3:$AN$4906,3,FALSE)</f>
        <v>25 Wardsville Drive</v>
      </c>
      <c r="Y1815" t="str">
        <f>VLOOKUP($C1815,$AJ$3:$AN$4906,4,FALSE)</f>
        <v>Brampton</v>
      </c>
      <c r="Z1815" t="str">
        <f>VLOOKUP($C1815,$AJ$3:$AN$4906,5,FALSE)</f>
        <v>L6Y0T7</v>
      </c>
      <c r="AA1815">
        <f t="shared" si="283"/>
        <v>69.3</v>
      </c>
      <c r="AB1815">
        <f t="shared" si="284"/>
        <v>-0.3</v>
      </c>
      <c r="AC1815">
        <f t="shared" si="285"/>
        <v>71.7</v>
      </c>
      <c r="AD1815">
        <f t="shared" si="286"/>
        <v>0.2</v>
      </c>
      <c r="AE1815">
        <f t="shared" si="287"/>
        <v>85.7</v>
      </c>
      <c r="AF1815">
        <f t="shared" si="288"/>
        <v>-0.4</v>
      </c>
      <c r="AG1815">
        <f t="shared" si="289"/>
        <v>55.8</v>
      </c>
      <c r="AH1815">
        <f t="shared" si="290"/>
        <v>-0.5</v>
      </c>
      <c r="AJ1815" s="9">
        <v>115380</v>
      </c>
      <c r="AK1815" t="s">
        <v>8377</v>
      </c>
      <c r="AL1815" t="s">
        <v>8378</v>
      </c>
      <c r="AM1815" t="s">
        <v>8379</v>
      </c>
      <c r="AN1815" t="s">
        <v>8380</v>
      </c>
    </row>
    <row r="1816" spans="1:40" x14ac:dyDescent="0.3">
      <c r="A1816" t="s">
        <v>1678</v>
      </c>
      <c r="B1816" t="s">
        <v>1744</v>
      </c>
      <c r="C1816" s="10">
        <v>173479</v>
      </c>
      <c r="D1816">
        <v>57</v>
      </c>
      <c r="E1816">
        <v>17</v>
      </c>
      <c r="F1816">
        <v>94</v>
      </c>
      <c r="G1816">
        <v>91</v>
      </c>
      <c r="H1816">
        <v>0</v>
      </c>
      <c r="I1816">
        <v>74.5</v>
      </c>
      <c r="J1816">
        <v>0.9</v>
      </c>
      <c r="K1816">
        <v>71.3</v>
      </c>
      <c r="L1816">
        <v>1.3</v>
      </c>
      <c r="M1816">
        <v>88.5</v>
      </c>
      <c r="N1816">
        <v>1.3</v>
      </c>
      <c r="O1816">
        <v>47.3</v>
      </c>
      <c r="P1816">
        <v>0</v>
      </c>
      <c r="U1816" t="s">
        <v>1678</v>
      </c>
      <c r="V1816">
        <f t="shared" si="281"/>
        <v>173479</v>
      </c>
      <c r="W1816" t="str">
        <f t="shared" si="282"/>
        <v>Ellengale Public School</v>
      </c>
      <c r="X1816" t="str">
        <f>VLOOKUP($C1816,$AJ$3:$AN$4906,3,FALSE)</f>
        <v>3480 Ellengale Dr</v>
      </c>
      <c r="Y1816" t="str">
        <f>VLOOKUP($C1816,$AJ$3:$AN$4906,4,FALSE)</f>
        <v>Mississauga</v>
      </c>
      <c r="Z1816" t="str">
        <f>VLOOKUP($C1816,$AJ$3:$AN$4906,5,FALSE)</f>
        <v>L5C1Z7</v>
      </c>
      <c r="AA1816">
        <f t="shared" si="283"/>
        <v>74.5</v>
      </c>
      <c r="AB1816">
        <f t="shared" si="284"/>
        <v>0.9</v>
      </c>
      <c r="AC1816">
        <f t="shared" si="285"/>
        <v>71.3</v>
      </c>
      <c r="AD1816">
        <f t="shared" si="286"/>
        <v>1.3</v>
      </c>
      <c r="AE1816">
        <f t="shared" si="287"/>
        <v>88.5</v>
      </c>
      <c r="AF1816">
        <f t="shared" si="288"/>
        <v>1.3</v>
      </c>
      <c r="AG1816">
        <f t="shared" si="289"/>
        <v>47.3</v>
      </c>
      <c r="AH1816">
        <f t="shared" si="290"/>
        <v>0</v>
      </c>
      <c r="AJ1816" s="9">
        <v>504632</v>
      </c>
      <c r="AK1816" t="s">
        <v>8381</v>
      </c>
      <c r="AL1816" t="s">
        <v>8382</v>
      </c>
      <c r="AM1816" t="s">
        <v>8383</v>
      </c>
      <c r="AN1816" t="s">
        <v>8384</v>
      </c>
    </row>
    <row r="1817" spans="1:40" x14ac:dyDescent="0.3">
      <c r="A1817" t="s">
        <v>1678</v>
      </c>
      <c r="B1817" t="s">
        <v>1745</v>
      </c>
      <c r="C1817" s="10">
        <v>174920</v>
      </c>
      <c r="D1817">
        <v>37</v>
      </c>
      <c r="E1817">
        <v>14</v>
      </c>
      <c r="F1817">
        <v>144</v>
      </c>
      <c r="H1817">
        <v>0</v>
      </c>
      <c r="I1817">
        <v>68.400000000000006</v>
      </c>
      <c r="J1817">
        <v>0.1</v>
      </c>
      <c r="K1817">
        <v>61.8</v>
      </c>
      <c r="L1817">
        <v>0.1</v>
      </c>
      <c r="U1817" t="s">
        <v>1678</v>
      </c>
      <c r="V1817">
        <f t="shared" si="281"/>
        <v>174920</v>
      </c>
      <c r="W1817" t="str">
        <f t="shared" si="282"/>
        <v>Ellwood Memorial Public School</v>
      </c>
      <c r="X1817" t="str">
        <f>VLOOKUP($C1817,$AJ$3:$AN$4906,3,FALSE)</f>
        <v>35 Ellwood Dr E</v>
      </c>
      <c r="Y1817" t="str">
        <f>VLOOKUP($C1817,$AJ$3:$AN$4906,4,FALSE)</f>
        <v>Bolton</v>
      </c>
      <c r="Z1817" t="str">
        <f>VLOOKUP($C1817,$AJ$3:$AN$4906,5,FALSE)</f>
        <v>L7E2A7</v>
      </c>
      <c r="AA1817">
        <f t="shared" si="283"/>
        <v>68.400000000000006</v>
      </c>
      <c r="AB1817">
        <f t="shared" si="284"/>
        <v>0.1</v>
      </c>
      <c r="AC1817">
        <f t="shared" si="285"/>
        <v>61.8</v>
      </c>
      <c r="AD1817">
        <f t="shared" si="286"/>
        <v>0.1</v>
      </c>
      <c r="AE1817">
        <f t="shared" si="287"/>
        <v>0</v>
      </c>
      <c r="AF1817">
        <f t="shared" si="288"/>
        <v>0</v>
      </c>
      <c r="AG1817">
        <f t="shared" si="289"/>
        <v>0</v>
      </c>
      <c r="AH1817">
        <f t="shared" si="290"/>
        <v>0</v>
      </c>
      <c r="AJ1817" s="9">
        <v>69841</v>
      </c>
      <c r="AK1817" t="s">
        <v>8385</v>
      </c>
      <c r="AL1817" t="s">
        <v>8386</v>
      </c>
      <c r="AM1817" t="s">
        <v>8387</v>
      </c>
      <c r="AN1817" t="s">
        <v>8388</v>
      </c>
    </row>
    <row r="1818" spans="1:40" x14ac:dyDescent="0.3">
      <c r="A1818" t="s">
        <v>1678</v>
      </c>
      <c r="B1818" t="s">
        <v>1746</v>
      </c>
      <c r="C1818" s="10">
        <v>276502</v>
      </c>
      <c r="D1818">
        <v>69</v>
      </c>
      <c r="E1818">
        <v>18</v>
      </c>
      <c r="F1818">
        <v>95</v>
      </c>
      <c r="G1818">
        <v>89</v>
      </c>
      <c r="H1818">
        <v>0</v>
      </c>
      <c r="I1818">
        <v>59.5</v>
      </c>
      <c r="J1818">
        <v>-0.1</v>
      </c>
      <c r="K1818">
        <v>63.2</v>
      </c>
      <c r="L1818">
        <v>0.7</v>
      </c>
      <c r="M1818">
        <v>67.400000000000006</v>
      </c>
      <c r="N1818">
        <v>-0.6</v>
      </c>
      <c r="O1818">
        <v>30.3</v>
      </c>
      <c r="P1818">
        <v>-1.4</v>
      </c>
      <c r="U1818" t="s">
        <v>1678</v>
      </c>
      <c r="V1818">
        <f t="shared" si="281"/>
        <v>276502</v>
      </c>
      <c r="W1818" t="str">
        <f t="shared" si="282"/>
        <v>Elm Drive (Elementary)</v>
      </c>
      <c r="X1818" t="str">
        <f>VLOOKUP($C1818,$AJ$3:$AN$4906,3,FALSE)</f>
        <v>3492 Kariya Drive</v>
      </c>
      <c r="Y1818" t="str">
        <f>VLOOKUP($C1818,$AJ$3:$AN$4906,4,FALSE)</f>
        <v>Mississauga</v>
      </c>
      <c r="Z1818" t="str">
        <f>VLOOKUP($C1818,$AJ$3:$AN$4906,5,FALSE)</f>
        <v>L5B0L2</v>
      </c>
      <c r="AA1818">
        <f t="shared" si="283"/>
        <v>59.5</v>
      </c>
      <c r="AB1818">
        <f t="shared" si="284"/>
        <v>-0.1</v>
      </c>
      <c r="AC1818">
        <f t="shared" si="285"/>
        <v>63.2</v>
      </c>
      <c r="AD1818">
        <f t="shared" si="286"/>
        <v>0.7</v>
      </c>
      <c r="AE1818">
        <f t="shared" si="287"/>
        <v>67.400000000000006</v>
      </c>
      <c r="AF1818">
        <f t="shared" si="288"/>
        <v>-0.6</v>
      </c>
      <c r="AG1818">
        <f t="shared" si="289"/>
        <v>30.3</v>
      </c>
      <c r="AH1818">
        <f t="shared" si="290"/>
        <v>-1.4</v>
      </c>
      <c r="AJ1818" s="9">
        <v>903078</v>
      </c>
      <c r="AK1818" t="s">
        <v>8389</v>
      </c>
      <c r="AL1818" t="s">
        <v>8390</v>
      </c>
      <c r="AM1818" t="s">
        <v>8387</v>
      </c>
      <c r="AN1818" t="s">
        <v>8384</v>
      </c>
    </row>
    <row r="1819" spans="1:40" x14ac:dyDescent="0.3">
      <c r="A1819" t="s">
        <v>1678</v>
      </c>
      <c r="B1819" t="s">
        <v>1747</v>
      </c>
      <c r="C1819" s="10">
        <v>202987</v>
      </c>
      <c r="D1819">
        <v>75</v>
      </c>
      <c r="E1819">
        <v>10</v>
      </c>
      <c r="G1819">
        <v>638</v>
      </c>
      <c r="H1819">
        <v>0</v>
      </c>
      <c r="M1819">
        <v>85.6</v>
      </c>
      <c r="N1819">
        <v>-0.4</v>
      </c>
      <c r="O1819">
        <v>60.2</v>
      </c>
      <c r="P1819">
        <v>-0.3</v>
      </c>
      <c r="U1819" t="s">
        <v>1678</v>
      </c>
      <c r="V1819">
        <f t="shared" si="281"/>
        <v>202987</v>
      </c>
      <c r="W1819" t="str">
        <f t="shared" si="282"/>
        <v>Erin Centre Middle School</v>
      </c>
      <c r="X1819" t="str">
        <f>VLOOKUP($C1819,$AJ$3:$AN$4906,3,FALSE)</f>
        <v>3240 ERIN CENTRE BLVD</v>
      </c>
      <c r="Y1819" t="str">
        <f>VLOOKUP($C1819,$AJ$3:$AN$4906,4,FALSE)</f>
        <v>MISSISSAUGA</v>
      </c>
      <c r="Z1819" t="str">
        <f>VLOOKUP($C1819,$AJ$3:$AN$4906,5,FALSE)</f>
        <v>L5M7T9</v>
      </c>
      <c r="AA1819">
        <f t="shared" si="283"/>
        <v>0</v>
      </c>
      <c r="AB1819">
        <f t="shared" si="284"/>
        <v>0</v>
      </c>
      <c r="AC1819">
        <f t="shared" si="285"/>
        <v>0</v>
      </c>
      <c r="AD1819">
        <f t="shared" si="286"/>
        <v>0</v>
      </c>
      <c r="AE1819">
        <f t="shared" si="287"/>
        <v>85.6</v>
      </c>
      <c r="AF1819">
        <f t="shared" si="288"/>
        <v>-0.4</v>
      </c>
      <c r="AG1819">
        <f t="shared" si="289"/>
        <v>60.2</v>
      </c>
      <c r="AH1819">
        <f t="shared" si="290"/>
        <v>-0.3</v>
      </c>
      <c r="AJ1819" s="9">
        <v>125213</v>
      </c>
      <c r="AK1819" t="s">
        <v>8391</v>
      </c>
      <c r="AL1819" t="s">
        <v>8392</v>
      </c>
      <c r="AM1819" t="s">
        <v>8393</v>
      </c>
      <c r="AN1819" t="s">
        <v>8394</v>
      </c>
    </row>
    <row r="1820" spans="1:40" x14ac:dyDescent="0.3">
      <c r="A1820" t="s">
        <v>1678</v>
      </c>
      <c r="B1820" t="s">
        <v>1748</v>
      </c>
      <c r="C1820" s="10">
        <v>185655</v>
      </c>
      <c r="D1820">
        <v>50</v>
      </c>
      <c r="E1820">
        <v>24</v>
      </c>
      <c r="G1820">
        <v>382</v>
      </c>
      <c r="H1820">
        <v>1</v>
      </c>
      <c r="M1820">
        <v>66.900000000000006</v>
      </c>
      <c r="N1820">
        <v>-1</v>
      </c>
      <c r="O1820">
        <v>29.1</v>
      </c>
      <c r="P1820">
        <v>-1.2</v>
      </c>
      <c r="U1820" t="s">
        <v>1678</v>
      </c>
      <c r="V1820">
        <f t="shared" si="281"/>
        <v>185655</v>
      </c>
      <c r="W1820" t="str">
        <f t="shared" si="282"/>
        <v>Erin Mills Middle School</v>
      </c>
      <c r="X1820" t="str">
        <f>VLOOKUP($C1820,$AJ$3:$AN$4906,3,FALSE)</f>
        <v>3546 South Common Crt</v>
      </c>
      <c r="Y1820" t="str">
        <f>VLOOKUP($C1820,$AJ$3:$AN$4906,4,FALSE)</f>
        <v>Mississauga</v>
      </c>
      <c r="Z1820" t="str">
        <f>VLOOKUP($C1820,$AJ$3:$AN$4906,5,FALSE)</f>
        <v>L5L2B1</v>
      </c>
      <c r="AA1820">
        <f t="shared" si="283"/>
        <v>0</v>
      </c>
      <c r="AB1820">
        <f t="shared" si="284"/>
        <v>0</v>
      </c>
      <c r="AC1820">
        <f t="shared" si="285"/>
        <v>0</v>
      </c>
      <c r="AD1820">
        <f t="shared" si="286"/>
        <v>0</v>
      </c>
      <c r="AE1820">
        <f t="shared" si="287"/>
        <v>66.900000000000006</v>
      </c>
      <c r="AF1820">
        <f t="shared" si="288"/>
        <v>-1</v>
      </c>
      <c r="AG1820">
        <f t="shared" si="289"/>
        <v>29.1</v>
      </c>
      <c r="AH1820">
        <f t="shared" si="290"/>
        <v>-1.2</v>
      </c>
      <c r="AJ1820" s="9">
        <v>903337</v>
      </c>
      <c r="AK1820" t="s">
        <v>8395</v>
      </c>
      <c r="AL1820" t="s">
        <v>8396</v>
      </c>
      <c r="AM1820" t="s">
        <v>4373</v>
      </c>
      <c r="AN1820" t="s">
        <v>8397</v>
      </c>
    </row>
    <row r="1821" spans="1:40" x14ac:dyDescent="0.3">
      <c r="A1821" t="s">
        <v>1678</v>
      </c>
      <c r="B1821" t="s">
        <v>1749</v>
      </c>
      <c r="C1821" s="10">
        <v>185850</v>
      </c>
      <c r="D1821">
        <v>50</v>
      </c>
      <c r="E1821">
        <v>15</v>
      </c>
      <c r="F1821">
        <v>131</v>
      </c>
      <c r="H1821">
        <v>0</v>
      </c>
      <c r="I1821">
        <v>65.3</v>
      </c>
      <c r="J1821">
        <v>0</v>
      </c>
      <c r="K1821">
        <v>48.9</v>
      </c>
      <c r="L1821">
        <v>-0.7</v>
      </c>
      <c r="U1821" t="s">
        <v>1678</v>
      </c>
      <c r="V1821">
        <f t="shared" si="281"/>
        <v>185850</v>
      </c>
      <c r="W1821" t="str">
        <f t="shared" si="282"/>
        <v>Esker Lake Public School</v>
      </c>
      <c r="X1821" t="str">
        <f>VLOOKUP($C1821,$AJ$3:$AN$4906,3,FALSE)</f>
        <v>10420 Heart Lake Rd</v>
      </c>
      <c r="Y1821" t="str">
        <f>VLOOKUP($C1821,$AJ$3:$AN$4906,4,FALSE)</f>
        <v>Brampton</v>
      </c>
      <c r="Z1821" t="str">
        <f>VLOOKUP($C1821,$AJ$3:$AN$4906,5,FALSE)</f>
        <v>L6Z4S2</v>
      </c>
      <c r="AA1821">
        <f t="shared" si="283"/>
        <v>65.3</v>
      </c>
      <c r="AB1821">
        <f t="shared" si="284"/>
        <v>0</v>
      </c>
      <c r="AC1821">
        <f t="shared" si="285"/>
        <v>48.9</v>
      </c>
      <c r="AD1821">
        <f t="shared" si="286"/>
        <v>-0.7</v>
      </c>
      <c r="AE1821">
        <f t="shared" si="287"/>
        <v>0</v>
      </c>
      <c r="AF1821">
        <f t="shared" si="288"/>
        <v>0</v>
      </c>
      <c r="AG1821">
        <f t="shared" si="289"/>
        <v>0</v>
      </c>
      <c r="AH1821">
        <f t="shared" si="290"/>
        <v>0</v>
      </c>
      <c r="AJ1821" s="9">
        <v>131768</v>
      </c>
      <c r="AK1821" t="s">
        <v>8398</v>
      </c>
      <c r="AL1821" t="s">
        <v>8399</v>
      </c>
      <c r="AM1821" t="s">
        <v>8342</v>
      </c>
      <c r="AN1821" t="s">
        <v>8349</v>
      </c>
    </row>
    <row r="1822" spans="1:40" x14ac:dyDescent="0.3">
      <c r="A1822" t="s">
        <v>1678</v>
      </c>
      <c r="B1822" t="s">
        <v>1750</v>
      </c>
      <c r="C1822" s="10">
        <v>588552</v>
      </c>
      <c r="D1822">
        <v>47</v>
      </c>
      <c r="E1822">
        <v>12</v>
      </c>
      <c r="F1822">
        <v>220</v>
      </c>
      <c r="G1822">
        <v>99</v>
      </c>
      <c r="H1822">
        <v>0</v>
      </c>
      <c r="I1822">
        <v>54.1</v>
      </c>
      <c r="J1822">
        <v>-0.9</v>
      </c>
      <c r="K1822">
        <v>50.9</v>
      </c>
      <c r="L1822">
        <v>-0.7</v>
      </c>
      <c r="M1822">
        <v>85.9</v>
      </c>
      <c r="N1822">
        <v>0.4</v>
      </c>
      <c r="O1822">
        <v>45.5</v>
      </c>
      <c r="P1822">
        <v>-0.4</v>
      </c>
      <c r="U1822" t="s">
        <v>1678</v>
      </c>
      <c r="V1822">
        <f t="shared" si="281"/>
        <v>588552</v>
      </c>
      <c r="W1822" t="str">
        <f t="shared" si="282"/>
        <v>Fairlawn Elementary Public School</v>
      </c>
      <c r="X1822" t="str">
        <f>VLOOKUP($C1822,$AJ$3:$AN$4906,3,FALSE)</f>
        <v>40 Fairlawn Blvd</v>
      </c>
      <c r="Y1822" t="str">
        <f>VLOOKUP($C1822,$AJ$3:$AN$4906,4,FALSE)</f>
        <v>Brampton</v>
      </c>
      <c r="Z1822" t="str">
        <f>VLOOKUP($C1822,$AJ$3:$AN$4906,5,FALSE)</f>
        <v>L6P2X4</v>
      </c>
      <c r="AA1822">
        <f t="shared" si="283"/>
        <v>54.1</v>
      </c>
      <c r="AB1822">
        <f t="shared" si="284"/>
        <v>-0.9</v>
      </c>
      <c r="AC1822">
        <f t="shared" si="285"/>
        <v>50.9</v>
      </c>
      <c r="AD1822">
        <f t="shared" si="286"/>
        <v>-0.7</v>
      </c>
      <c r="AE1822">
        <f t="shared" si="287"/>
        <v>85.9</v>
      </c>
      <c r="AF1822">
        <f t="shared" si="288"/>
        <v>0.4</v>
      </c>
      <c r="AG1822">
        <f t="shared" si="289"/>
        <v>45.5</v>
      </c>
      <c r="AH1822">
        <f t="shared" si="290"/>
        <v>-0.4</v>
      </c>
      <c r="AJ1822" s="9">
        <v>136891</v>
      </c>
      <c r="AK1822" t="s">
        <v>8400</v>
      </c>
      <c r="AL1822" t="s">
        <v>8401</v>
      </c>
      <c r="AM1822" t="s">
        <v>8387</v>
      </c>
      <c r="AN1822" t="s">
        <v>8402</v>
      </c>
    </row>
    <row r="1823" spans="1:40" x14ac:dyDescent="0.3">
      <c r="A1823" t="s">
        <v>1678</v>
      </c>
      <c r="B1823" t="s">
        <v>1751</v>
      </c>
      <c r="C1823" s="10">
        <v>192864</v>
      </c>
      <c r="D1823">
        <v>73</v>
      </c>
      <c r="E1823">
        <v>19</v>
      </c>
      <c r="F1823">
        <v>111</v>
      </c>
      <c r="H1823">
        <v>0</v>
      </c>
      <c r="I1823">
        <v>53.2</v>
      </c>
      <c r="J1823">
        <v>-1</v>
      </c>
      <c r="K1823">
        <v>53.2</v>
      </c>
      <c r="L1823">
        <v>-0.6</v>
      </c>
      <c r="U1823" t="s">
        <v>1678</v>
      </c>
      <c r="V1823">
        <f t="shared" si="281"/>
        <v>192864</v>
      </c>
      <c r="W1823" t="str">
        <f t="shared" si="282"/>
        <v>Fairview Public School</v>
      </c>
      <c r="X1823" t="str">
        <f>VLOOKUP($C1823,$AJ$3:$AN$4906,3,FALSE)</f>
        <v>3590 Joan Dr</v>
      </c>
      <c r="Y1823" t="str">
        <f>VLOOKUP($C1823,$AJ$3:$AN$4906,4,FALSE)</f>
        <v>Mississauga</v>
      </c>
      <c r="Z1823" t="str">
        <f>VLOOKUP($C1823,$AJ$3:$AN$4906,5,FALSE)</f>
        <v>L5B1T8</v>
      </c>
      <c r="AA1823">
        <f t="shared" si="283"/>
        <v>53.2</v>
      </c>
      <c r="AB1823">
        <f t="shared" si="284"/>
        <v>-1</v>
      </c>
      <c r="AC1823">
        <f t="shared" si="285"/>
        <v>53.2</v>
      </c>
      <c r="AD1823">
        <f t="shared" si="286"/>
        <v>-0.6</v>
      </c>
      <c r="AE1823">
        <f t="shared" si="287"/>
        <v>0</v>
      </c>
      <c r="AF1823">
        <f t="shared" si="288"/>
        <v>0</v>
      </c>
      <c r="AG1823">
        <f t="shared" si="289"/>
        <v>0</v>
      </c>
      <c r="AH1823">
        <f t="shared" si="290"/>
        <v>0</v>
      </c>
      <c r="AJ1823" s="9">
        <v>124907</v>
      </c>
      <c r="AK1823" t="s">
        <v>1131</v>
      </c>
      <c r="AL1823" t="s">
        <v>8403</v>
      </c>
      <c r="AM1823" t="s">
        <v>8387</v>
      </c>
      <c r="AN1823" t="s">
        <v>8404</v>
      </c>
    </row>
    <row r="1824" spans="1:40" x14ac:dyDescent="0.3">
      <c r="A1824" t="s">
        <v>1678</v>
      </c>
      <c r="B1824" t="s">
        <v>1752</v>
      </c>
      <c r="C1824" s="10">
        <v>192910</v>
      </c>
      <c r="D1824">
        <v>57</v>
      </c>
      <c r="E1824">
        <v>18</v>
      </c>
      <c r="G1824">
        <v>463</v>
      </c>
      <c r="H1824">
        <v>1</v>
      </c>
      <c r="M1824">
        <v>71.5</v>
      </c>
      <c r="N1824">
        <v>-0.6</v>
      </c>
      <c r="O1824">
        <v>33.5</v>
      </c>
      <c r="P1824">
        <v>-1.2</v>
      </c>
      <c r="U1824" t="s">
        <v>1678</v>
      </c>
      <c r="V1824">
        <f t="shared" si="281"/>
        <v>192910</v>
      </c>
      <c r="W1824" t="str">
        <f t="shared" si="282"/>
        <v>Fairwind Senior Public School</v>
      </c>
      <c r="X1824" t="str">
        <f>VLOOKUP($C1824,$AJ$3:$AN$4906,3,FALSE)</f>
        <v>5235 Fairwind Dr</v>
      </c>
      <c r="Y1824" t="str">
        <f>VLOOKUP($C1824,$AJ$3:$AN$4906,4,FALSE)</f>
        <v>Mississauga</v>
      </c>
      <c r="Z1824" t="str">
        <f>VLOOKUP($C1824,$AJ$3:$AN$4906,5,FALSE)</f>
        <v>L5R3L2</v>
      </c>
      <c r="AA1824">
        <f t="shared" si="283"/>
        <v>0</v>
      </c>
      <c r="AB1824">
        <f t="shared" si="284"/>
        <v>0</v>
      </c>
      <c r="AC1824">
        <f t="shared" si="285"/>
        <v>0</v>
      </c>
      <c r="AD1824">
        <f t="shared" si="286"/>
        <v>0</v>
      </c>
      <c r="AE1824">
        <f t="shared" si="287"/>
        <v>71.5</v>
      </c>
      <c r="AF1824">
        <f t="shared" si="288"/>
        <v>-0.6</v>
      </c>
      <c r="AG1824">
        <f t="shared" si="289"/>
        <v>33.5</v>
      </c>
      <c r="AH1824">
        <f t="shared" si="290"/>
        <v>-1.2</v>
      </c>
      <c r="AJ1824" s="9">
        <v>147621</v>
      </c>
      <c r="AK1824" t="s">
        <v>8405</v>
      </c>
      <c r="AL1824" t="s">
        <v>8406</v>
      </c>
      <c r="AM1824" t="s">
        <v>8327</v>
      </c>
      <c r="AN1824" t="s">
        <v>8407</v>
      </c>
    </row>
    <row r="1825" spans="1:40" x14ac:dyDescent="0.3">
      <c r="A1825" t="s">
        <v>1678</v>
      </c>
      <c r="B1825" t="s">
        <v>652</v>
      </c>
      <c r="C1825" s="10">
        <v>193097</v>
      </c>
      <c r="D1825">
        <v>59</v>
      </c>
      <c r="E1825">
        <v>13</v>
      </c>
      <c r="G1825">
        <v>367</v>
      </c>
      <c r="H1825">
        <v>1</v>
      </c>
      <c r="M1825">
        <v>71</v>
      </c>
      <c r="N1825">
        <v>-1.1000000000000001</v>
      </c>
      <c r="O1825">
        <v>38.700000000000003</v>
      </c>
      <c r="P1825">
        <v>-1.2</v>
      </c>
      <c r="U1825" t="s">
        <v>1678</v>
      </c>
      <c r="V1825">
        <f t="shared" si="281"/>
        <v>193097</v>
      </c>
      <c r="W1825" t="str">
        <f t="shared" si="282"/>
        <v>Fallingbrook Middle School</v>
      </c>
      <c r="X1825" t="str">
        <f>VLOOKUP($C1825,$AJ$3:$AN$4906,3,FALSE)</f>
        <v>5187 Fallingbrook Dr</v>
      </c>
      <c r="Y1825" t="str">
        <f>VLOOKUP($C1825,$AJ$3:$AN$4906,4,FALSE)</f>
        <v>Mississauga</v>
      </c>
      <c r="Z1825" t="str">
        <f>VLOOKUP($C1825,$AJ$3:$AN$4906,5,FALSE)</f>
        <v>L5V1N7</v>
      </c>
      <c r="AA1825">
        <f t="shared" si="283"/>
        <v>0</v>
      </c>
      <c r="AB1825">
        <f t="shared" si="284"/>
        <v>0</v>
      </c>
      <c r="AC1825">
        <f t="shared" si="285"/>
        <v>0</v>
      </c>
      <c r="AD1825">
        <f t="shared" si="286"/>
        <v>0</v>
      </c>
      <c r="AE1825">
        <f t="shared" si="287"/>
        <v>71</v>
      </c>
      <c r="AF1825">
        <f t="shared" si="288"/>
        <v>-1.1000000000000001</v>
      </c>
      <c r="AG1825">
        <f t="shared" si="289"/>
        <v>38.700000000000003</v>
      </c>
      <c r="AH1825">
        <f t="shared" si="290"/>
        <v>-1.2</v>
      </c>
      <c r="AJ1825" s="9">
        <v>147826</v>
      </c>
      <c r="AK1825" t="s">
        <v>8408</v>
      </c>
      <c r="AL1825" t="s">
        <v>8409</v>
      </c>
      <c r="AM1825" t="s">
        <v>4323</v>
      </c>
      <c r="AN1825" t="s">
        <v>8410</v>
      </c>
    </row>
    <row r="1826" spans="1:40" x14ac:dyDescent="0.3">
      <c r="A1826" t="s">
        <v>1678</v>
      </c>
      <c r="B1826" t="s">
        <v>1753</v>
      </c>
      <c r="C1826" s="10">
        <v>193070</v>
      </c>
      <c r="D1826">
        <v>39</v>
      </c>
      <c r="E1826">
        <v>21</v>
      </c>
      <c r="F1826">
        <v>65</v>
      </c>
      <c r="H1826">
        <v>0</v>
      </c>
      <c r="I1826">
        <v>53.8</v>
      </c>
      <c r="J1826">
        <v>-0.6</v>
      </c>
      <c r="K1826">
        <v>52.3</v>
      </c>
      <c r="L1826">
        <v>-0.1</v>
      </c>
      <c r="U1826" t="s">
        <v>1678</v>
      </c>
      <c r="V1826">
        <f t="shared" si="281"/>
        <v>193070</v>
      </c>
      <c r="W1826" t="str">
        <f t="shared" si="282"/>
        <v>Fallingdale Public School</v>
      </c>
      <c r="X1826" t="str">
        <f>VLOOKUP($C1826,$AJ$3:$AN$4906,3,FALSE)</f>
        <v>510 Clark Blvd</v>
      </c>
      <c r="Y1826" t="str">
        <f>VLOOKUP($C1826,$AJ$3:$AN$4906,4,FALSE)</f>
        <v>Brampton</v>
      </c>
      <c r="Z1826" t="str">
        <f>VLOOKUP($C1826,$AJ$3:$AN$4906,5,FALSE)</f>
        <v>L6T2E4</v>
      </c>
      <c r="AA1826">
        <f t="shared" si="283"/>
        <v>53.8</v>
      </c>
      <c r="AB1826">
        <f t="shared" si="284"/>
        <v>-0.6</v>
      </c>
      <c r="AC1826">
        <f t="shared" si="285"/>
        <v>52.3</v>
      </c>
      <c r="AD1826">
        <f t="shared" si="286"/>
        <v>-0.1</v>
      </c>
      <c r="AE1826">
        <f t="shared" si="287"/>
        <v>0</v>
      </c>
      <c r="AF1826">
        <f t="shared" si="288"/>
        <v>0</v>
      </c>
      <c r="AG1826">
        <f t="shared" si="289"/>
        <v>0</v>
      </c>
      <c r="AH1826">
        <f t="shared" si="290"/>
        <v>0</v>
      </c>
      <c r="AJ1826" s="9">
        <v>434858</v>
      </c>
      <c r="AK1826" t="s">
        <v>1134</v>
      </c>
      <c r="AL1826" t="s">
        <v>8411</v>
      </c>
      <c r="AM1826" t="s">
        <v>4323</v>
      </c>
      <c r="AN1826" t="s">
        <v>8331</v>
      </c>
    </row>
    <row r="1827" spans="1:40" x14ac:dyDescent="0.3">
      <c r="A1827" t="s">
        <v>1678</v>
      </c>
      <c r="B1827" t="s">
        <v>1754</v>
      </c>
      <c r="C1827" s="10">
        <v>194093</v>
      </c>
      <c r="D1827">
        <v>45</v>
      </c>
      <c r="E1827">
        <v>17</v>
      </c>
      <c r="F1827">
        <v>300</v>
      </c>
      <c r="H1827">
        <v>0</v>
      </c>
      <c r="I1827">
        <v>66.2</v>
      </c>
      <c r="J1827">
        <v>0.1</v>
      </c>
      <c r="K1827">
        <v>57.7</v>
      </c>
      <c r="L1827">
        <v>0</v>
      </c>
      <c r="U1827" t="s">
        <v>1678</v>
      </c>
      <c r="V1827">
        <f t="shared" si="281"/>
        <v>194093</v>
      </c>
      <c r="W1827" t="str">
        <f t="shared" si="282"/>
        <v>Fernforest Public School</v>
      </c>
      <c r="X1827" t="str">
        <f>VLOOKUP($C1827,$AJ$3:$AN$4906,3,FALSE)</f>
        <v>275 Fernforest Dr</v>
      </c>
      <c r="Y1827" t="str">
        <f>VLOOKUP($C1827,$AJ$3:$AN$4906,4,FALSE)</f>
        <v>Brampton</v>
      </c>
      <c r="Z1827" t="str">
        <f>VLOOKUP($C1827,$AJ$3:$AN$4906,5,FALSE)</f>
        <v>L6R1L9</v>
      </c>
      <c r="AA1827">
        <f t="shared" si="283"/>
        <v>66.2</v>
      </c>
      <c r="AB1827">
        <f t="shared" si="284"/>
        <v>0.1</v>
      </c>
      <c r="AC1827">
        <f t="shared" si="285"/>
        <v>57.7</v>
      </c>
      <c r="AD1827">
        <f t="shared" si="286"/>
        <v>0</v>
      </c>
      <c r="AE1827">
        <f t="shared" si="287"/>
        <v>0</v>
      </c>
      <c r="AF1827">
        <f t="shared" si="288"/>
        <v>0</v>
      </c>
      <c r="AG1827">
        <f t="shared" si="289"/>
        <v>0</v>
      </c>
      <c r="AH1827">
        <f t="shared" si="290"/>
        <v>0</v>
      </c>
      <c r="AJ1827" s="9">
        <v>906719</v>
      </c>
      <c r="AK1827" t="s">
        <v>8412</v>
      </c>
      <c r="AL1827" t="s">
        <v>8413</v>
      </c>
      <c r="AM1827" t="s">
        <v>8334</v>
      </c>
      <c r="AN1827" t="s">
        <v>8335</v>
      </c>
    </row>
    <row r="1828" spans="1:40" x14ac:dyDescent="0.3">
      <c r="A1828" t="s">
        <v>1678</v>
      </c>
      <c r="B1828" t="s">
        <v>1755</v>
      </c>
      <c r="C1828" s="10">
        <v>199125</v>
      </c>
      <c r="D1828">
        <v>49</v>
      </c>
      <c r="E1828">
        <v>18</v>
      </c>
      <c r="G1828">
        <v>512</v>
      </c>
      <c r="H1828">
        <v>1</v>
      </c>
      <c r="M1828">
        <v>77.099999999999994</v>
      </c>
      <c r="N1828">
        <v>0.2</v>
      </c>
      <c r="O1828">
        <v>39.1</v>
      </c>
      <c r="P1828">
        <v>-0.3</v>
      </c>
      <c r="U1828" t="s">
        <v>1678</v>
      </c>
      <c r="V1828">
        <f t="shared" si="281"/>
        <v>199125</v>
      </c>
      <c r="W1828" t="str">
        <f t="shared" si="282"/>
        <v>Fletcher's Creek Senior Public School</v>
      </c>
      <c r="X1828" t="str">
        <f>VLOOKUP($C1828,$AJ$3:$AN$4906,3,FALSE)</f>
        <v>92 Malta Ave</v>
      </c>
      <c r="Y1828" t="str">
        <f>VLOOKUP($C1828,$AJ$3:$AN$4906,4,FALSE)</f>
        <v>Brampton</v>
      </c>
      <c r="Z1828" t="str">
        <f>VLOOKUP($C1828,$AJ$3:$AN$4906,5,FALSE)</f>
        <v>L6Y4C8</v>
      </c>
      <c r="AA1828">
        <f t="shared" si="283"/>
        <v>0</v>
      </c>
      <c r="AB1828">
        <f t="shared" si="284"/>
        <v>0</v>
      </c>
      <c r="AC1828">
        <f t="shared" si="285"/>
        <v>0</v>
      </c>
      <c r="AD1828">
        <f t="shared" si="286"/>
        <v>0</v>
      </c>
      <c r="AE1828">
        <f t="shared" si="287"/>
        <v>77.099999999999994</v>
      </c>
      <c r="AF1828">
        <f t="shared" si="288"/>
        <v>0.2</v>
      </c>
      <c r="AG1828">
        <f t="shared" si="289"/>
        <v>39.1</v>
      </c>
      <c r="AH1828">
        <f t="shared" si="290"/>
        <v>-0.3</v>
      </c>
      <c r="AJ1828" s="9">
        <v>166340</v>
      </c>
      <c r="AK1828" t="s">
        <v>8414</v>
      </c>
      <c r="AL1828" t="s">
        <v>8415</v>
      </c>
      <c r="AM1828" t="s">
        <v>4373</v>
      </c>
      <c r="AN1828" t="s">
        <v>8416</v>
      </c>
    </row>
    <row r="1829" spans="1:40" x14ac:dyDescent="0.3">
      <c r="A1829" t="s">
        <v>1678</v>
      </c>
      <c r="B1829" t="s">
        <v>1756</v>
      </c>
      <c r="C1829" s="10">
        <v>199362</v>
      </c>
      <c r="D1829">
        <v>60</v>
      </c>
      <c r="E1829">
        <v>19</v>
      </c>
      <c r="F1829">
        <v>190</v>
      </c>
      <c r="G1829">
        <v>145</v>
      </c>
      <c r="H1829">
        <v>0</v>
      </c>
      <c r="I1829">
        <v>56.3</v>
      </c>
      <c r="J1829">
        <v>-0.4</v>
      </c>
      <c r="K1829">
        <v>46.8</v>
      </c>
      <c r="L1829">
        <v>-0.6</v>
      </c>
      <c r="M1829">
        <v>76.900000000000006</v>
      </c>
      <c r="N1829">
        <v>-0.2</v>
      </c>
      <c r="O1829">
        <v>48.3</v>
      </c>
      <c r="P1829">
        <v>-0.2</v>
      </c>
      <c r="U1829" t="s">
        <v>1678</v>
      </c>
      <c r="V1829">
        <f t="shared" si="281"/>
        <v>199362</v>
      </c>
      <c r="W1829" t="str">
        <f t="shared" si="282"/>
        <v>Floradale Public School</v>
      </c>
      <c r="X1829" t="str">
        <f>VLOOKUP($C1829,$AJ$3:$AN$4906,3,FALSE)</f>
        <v>210 Paisley Blvd W</v>
      </c>
      <c r="Y1829" t="str">
        <f>VLOOKUP($C1829,$AJ$3:$AN$4906,4,FALSE)</f>
        <v>Mississauga</v>
      </c>
      <c r="Z1829" t="str">
        <f>VLOOKUP($C1829,$AJ$3:$AN$4906,5,FALSE)</f>
        <v>L5B2A4</v>
      </c>
      <c r="AA1829">
        <f t="shared" si="283"/>
        <v>56.3</v>
      </c>
      <c r="AB1829">
        <f t="shared" si="284"/>
        <v>-0.4</v>
      </c>
      <c r="AC1829">
        <f t="shared" si="285"/>
        <v>46.8</v>
      </c>
      <c r="AD1829">
        <f t="shared" si="286"/>
        <v>-0.6</v>
      </c>
      <c r="AE1829">
        <f t="shared" si="287"/>
        <v>76.900000000000006</v>
      </c>
      <c r="AF1829">
        <f t="shared" si="288"/>
        <v>-0.2</v>
      </c>
      <c r="AG1829">
        <f t="shared" si="289"/>
        <v>48.3</v>
      </c>
      <c r="AH1829">
        <f t="shared" si="290"/>
        <v>-0.2</v>
      </c>
      <c r="AJ1829" s="9">
        <v>182338</v>
      </c>
      <c r="AK1829" t="s">
        <v>8417</v>
      </c>
      <c r="AL1829" t="s">
        <v>8418</v>
      </c>
      <c r="AM1829" t="s">
        <v>8419</v>
      </c>
      <c r="AN1829" t="s">
        <v>8420</v>
      </c>
    </row>
    <row r="1830" spans="1:40" x14ac:dyDescent="0.3">
      <c r="A1830" t="s">
        <v>1678</v>
      </c>
      <c r="B1830" t="s">
        <v>1757</v>
      </c>
      <c r="C1830" s="10">
        <v>201073</v>
      </c>
      <c r="D1830">
        <v>34</v>
      </c>
      <c r="E1830">
        <v>29</v>
      </c>
      <c r="F1830">
        <v>152</v>
      </c>
      <c r="H1830">
        <v>0</v>
      </c>
      <c r="I1830">
        <v>56.6</v>
      </c>
      <c r="J1830">
        <v>-0.1</v>
      </c>
      <c r="K1830">
        <v>48.7</v>
      </c>
      <c r="L1830">
        <v>0</v>
      </c>
      <c r="U1830" t="s">
        <v>1678</v>
      </c>
      <c r="V1830">
        <f t="shared" si="281"/>
        <v>201073</v>
      </c>
      <c r="W1830" t="str">
        <f t="shared" si="282"/>
        <v>Folkstone Public School</v>
      </c>
      <c r="X1830" t="str">
        <f>VLOOKUP($C1830,$AJ$3:$AN$4906,3,FALSE)</f>
        <v>104 Folkstone Cres</v>
      </c>
      <c r="Y1830" t="str">
        <f>VLOOKUP($C1830,$AJ$3:$AN$4906,4,FALSE)</f>
        <v>Brampton</v>
      </c>
      <c r="Z1830" t="str">
        <f>VLOOKUP($C1830,$AJ$3:$AN$4906,5,FALSE)</f>
        <v>L6T3M5</v>
      </c>
      <c r="AA1830">
        <f t="shared" si="283"/>
        <v>56.6</v>
      </c>
      <c r="AB1830">
        <f t="shared" si="284"/>
        <v>-0.1</v>
      </c>
      <c r="AC1830">
        <f t="shared" si="285"/>
        <v>48.7</v>
      </c>
      <c r="AD1830">
        <f t="shared" si="286"/>
        <v>0</v>
      </c>
      <c r="AE1830">
        <f t="shared" si="287"/>
        <v>0</v>
      </c>
      <c r="AF1830">
        <f t="shared" si="288"/>
        <v>0</v>
      </c>
      <c r="AG1830">
        <f t="shared" si="289"/>
        <v>0</v>
      </c>
      <c r="AH1830">
        <f t="shared" si="290"/>
        <v>0</v>
      </c>
      <c r="AJ1830" s="9">
        <v>56723</v>
      </c>
      <c r="AK1830" t="s">
        <v>8421</v>
      </c>
      <c r="AL1830" t="s">
        <v>8422</v>
      </c>
      <c r="AM1830" t="s">
        <v>8327</v>
      </c>
      <c r="AN1830" t="s">
        <v>8423</v>
      </c>
    </row>
    <row r="1831" spans="1:40" x14ac:dyDescent="0.3">
      <c r="A1831" t="s">
        <v>1678</v>
      </c>
      <c r="B1831" t="s">
        <v>1758</v>
      </c>
      <c r="C1831" s="10">
        <v>201316</v>
      </c>
      <c r="D1831">
        <v>63</v>
      </c>
      <c r="E1831">
        <v>21</v>
      </c>
      <c r="F1831">
        <v>61</v>
      </c>
      <c r="G1831">
        <v>75</v>
      </c>
      <c r="H1831">
        <v>0</v>
      </c>
      <c r="I1831">
        <v>76.2</v>
      </c>
      <c r="J1831">
        <v>0.5</v>
      </c>
      <c r="K1831">
        <v>55.7</v>
      </c>
      <c r="L1831">
        <v>-0.7</v>
      </c>
      <c r="M1831">
        <v>74.7</v>
      </c>
      <c r="N1831">
        <v>-1</v>
      </c>
      <c r="O1831">
        <v>38.700000000000003</v>
      </c>
      <c r="P1831">
        <v>-1.3</v>
      </c>
      <c r="U1831" t="s">
        <v>1678</v>
      </c>
      <c r="V1831">
        <f t="shared" si="281"/>
        <v>201316</v>
      </c>
      <c r="W1831" t="str">
        <f t="shared" si="282"/>
        <v>Forest Avenue Public School</v>
      </c>
      <c r="X1831" t="str">
        <f>VLOOKUP($C1831,$AJ$3:$AN$4906,3,FALSE)</f>
        <v>20 Forest Ave</v>
      </c>
      <c r="Y1831" t="str">
        <f>VLOOKUP($C1831,$AJ$3:$AN$4906,4,FALSE)</f>
        <v>Mississauga</v>
      </c>
      <c r="Z1831" t="str">
        <f>VLOOKUP($C1831,$AJ$3:$AN$4906,5,FALSE)</f>
        <v>L5G1K7</v>
      </c>
      <c r="AA1831">
        <f t="shared" si="283"/>
        <v>76.2</v>
      </c>
      <c r="AB1831">
        <f t="shared" si="284"/>
        <v>0.5</v>
      </c>
      <c r="AC1831">
        <f t="shared" si="285"/>
        <v>55.7</v>
      </c>
      <c r="AD1831">
        <f t="shared" si="286"/>
        <v>-0.7</v>
      </c>
      <c r="AE1831">
        <f t="shared" si="287"/>
        <v>74.7</v>
      </c>
      <c r="AF1831">
        <f t="shared" si="288"/>
        <v>-1</v>
      </c>
      <c r="AG1831">
        <f t="shared" si="289"/>
        <v>38.700000000000003</v>
      </c>
      <c r="AH1831">
        <f t="shared" si="290"/>
        <v>-1.3</v>
      </c>
      <c r="AJ1831" s="9">
        <v>240184</v>
      </c>
      <c r="AK1831" t="s">
        <v>8424</v>
      </c>
      <c r="AL1831" t="s">
        <v>8425</v>
      </c>
      <c r="AM1831" t="s">
        <v>8426</v>
      </c>
      <c r="AN1831" t="s">
        <v>8427</v>
      </c>
    </row>
    <row r="1832" spans="1:40" x14ac:dyDescent="0.3">
      <c r="A1832" t="s">
        <v>1678</v>
      </c>
      <c r="B1832" t="s">
        <v>1759</v>
      </c>
      <c r="C1832" s="10">
        <v>201413</v>
      </c>
      <c r="D1832">
        <v>52</v>
      </c>
      <c r="E1832">
        <v>17</v>
      </c>
      <c r="F1832">
        <v>177</v>
      </c>
      <c r="H1832">
        <v>0</v>
      </c>
      <c r="I1832">
        <v>63</v>
      </c>
      <c r="J1832">
        <v>0.1</v>
      </c>
      <c r="K1832">
        <v>53.1</v>
      </c>
      <c r="L1832">
        <v>-0.2</v>
      </c>
      <c r="U1832" t="s">
        <v>1678</v>
      </c>
      <c r="V1832">
        <f t="shared" si="281"/>
        <v>201413</v>
      </c>
      <c r="W1832" t="str">
        <f t="shared" si="282"/>
        <v>Forest Glen Public School</v>
      </c>
      <c r="X1832" t="str">
        <f>VLOOKUP($C1832,$AJ$3:$AN$4906,3,FALSE)</f>
        <v>3400 Ponytrail Dr</v>
      </c>
      <c r="Y1832" t="str">
        <f>VLOOKUP($C1832,$AJ$3:$AN$4906,4,FALSE)</f>
        <v>Mississauga</v>
      </c>
      <c r="Z1832" t="str">
        <f>VLOOKUP($C1832,$AJ$3:$AN$4906,5,FALSE)</f>
        <v>L4X1V5</v>
      </c>
      <c r="AA1832">
        <f t="shared" si="283"/>
        <v>63</v>
      </c>
      <c r="AB1832">
        <f t="shared" si="284"/>
        <v>0.1</v>
      </c>
      <c r="AC1832">
        <f t="shared" si="285"/>
        <v>53.1</v>
      </c>
      <c r="AD1832">
        <f t="shared" si="286"/>
        <v>-0.2</v>
      </c>
      <c r="AE1832">
        <f t="shared" si="287"/>
        <v>0</v>
      </c>
      <c r="AF1832">
        <f t="shared" si="288"/>
        <v>0</v>
      </c>
      <c r="AG1832">
        <f t="shared" si="289"/>
        <v>0</v>
      </c>
      <c r="AH1832">
        <f t="shared" si="290"/>
        <v>0</v>
      </c>
      <c r="AJ1832" s="9">
        <v>242780</v>
      </c>
      <c r="AK1832" t="s">
        <v>8428</v>
      </c>
      <c r="AL1832" t="s">
        <v>8429</v>
      </c>
      <c r="AM1832" t="s">
        <v>8419</v>
      </c>
      <c r="AN1832" t="s">
        <v>8420</v>
      </c>
    </row>
    <row r="1833" spans="1:40" x14ac:dyDescent="0.3">
      <c r="A1833" t="s">
        <v>1678</v>
      </c>
      <c r="B1833" t="s">
        <v>1760</v>
      </c>
      <c r="C1833" s="10">
        <v>210455</v>
      </c>
      <c r="D1833">
        <v>51</v>
      </c>
      <c r="E1833">
        <v>24</v>
      </c>
      <c r="F1833">
        <v>112</v>
      </c>
      <c r="H1833">
        <v>0</v>
      </c>
      <c r="I1833">
        <v>51.3</v>
      </c>
      <c r="J1833">
        <v>-1.1000000000000001</v>
      </c>
      <c r="K1833">
        <v>42</v>
      </c>
      <c r="L1833">
        <v>-1.5</v>
      </c>
      <c r="U1833" t="s">
        <v>1678</v>
      </c>
      <c r="V1833">
        <f t="shared" si="281"/>
        <v>210455</v>
      </c>
      <c r="W1833" t="str">
        <f t="shared" si="282"/>
        <v>Garthwood Park Public School</v>
      </c>
      <c r="X1833" t="str">
        <f>VLOOKUP($C1833,$AJ$3:$AN$4906,3,FALSE)</f>
        <v>3245 Colonial Drive</v>
      </c>
      <c r="Y1833" t="str">
        <f>VLOOKUP($C1833,$AJ$3:$AN$4906,4,FALSE)</f>
        <v>Mississauga</v>
      </c>
      <c r="Z1833" t="str">
        <f>VLOOKUP($C1833,$AJ$3:$AN$4906,5,FALSE)</f>
        <v>L5L5G2</v>
      </c>
      <c r="AA1833">
        <f t="shared" si="283"/>
        <v>51.3</v>
      </c>
      <c r="AB1833">
        <f t="shared" si="284"/>
        <v>-1.1000000000000001</v>
      </c>
      <c r="AC1833">
        <f t="shared" si="285"/>
        <v>42</v>
      </c>
      <c r="AD1833">
        <f t="shared" si="286"/>
        <v>-1.5</v>
      </c>
      <c r="AE1833">
        <f t="shared" si="287"/>
        <v>0</v>
      </c>
      <c r="AF1833">
        <f t="shared" si="288"/>
        <v>0</v>
      </c>
      <c r="AG1833">
        <f t="shared" si="289"/>
        <v>0</v>
      </c>
      <c r="AH1833">
        <f t="shared" si="290"/>
        <v>0</v>
      </c>
      <c r="AJ1833" s="9">
        <v>244422</v>
      </c>
      <c r="AK1833" t="s">
        <v>1139</v>
      </c>
      <c r="AL1833" t="s">
        <v>8430</v>
      </c>
      <c r="AM1833" t="s">
        <v>4323</v>
      </c>
      <c r="AN1833" t="s">
        <v>8431</v>
      </c>
    </row>
    <row r="1834" spans="1:40" x14ac:dyDescent="0.3">
      <c r="A1834" t="s">
        <v>1678</v>
      </c>
      <c r="B1834" t="s">
        <v>402</v>
      </c>
      <c r="C1834" s="10">
        <v>218731</v>
      </c>
      <c r="D1834">
        <v>31</v>
      </c>
      <c r="E1834">
        <v>25</v>
      </c>
      <c r="F1834">
        <v>112</v>
      </c>
      <c r="H1834">
        <v>0</v>
      </c>
      <c r="I1834">
        <v>52.7</v>
      </c>
      <c r="J1834">
        <v>-0.4</v>
      </c>
      <c r="K1834">
        <v>39.299999999999997</v>
      </c>
      <c r="L1834">
        <v>-0.9</v>
      </c>
      <c r="U1834" t="s">
        <v>1678</v>
      </c>
      <c r="V1834">
        <f t="shared" si="281"/>
        <v>218731</v>
      </c>
      <c r="W1834" t="str">
        <f t="shared" si="282"/>
        <v>Glendale Public School</v>
      </c>
      <c r="X1834" t="str">
        <f>VLOOKUP($C1834,$AJ$3:$AN$4906,3,FALSE)</f>
        <v>35 Sunset Blvd</v>
      </c>
      <c r="Y1834" t="str">
        <f>VLOOKUP($C1834,$AJ$3:$AN$4906,4,FALSE)</f>
        <v>Brampton</v>
      </c>
      <c r="Z1834" t="str">
        <f>VLOOKUP($C1834,$AJ$3:$AN$4906,5,FALSE)</f>
        <v>L6X1X1</v>
      </c>
      <c r="AA1834">
        <f t="shared" si="283"/>
        <v>52.7</v>
      </c>
      <c r="AB1834">
        <f t="shared" si="284"/>
        <v>-0.4</v>
      </c>
      <c r="AC1834">
        <f t="shared" si="285"/>
        <v>39.299999999999997</v>
      </c>
      <c r="AD1834">
        <f t="shared" si="286"/>
        <v>-0.9</v>
      </c>
      <c r="AE1834">
        <f t="shared" si="287"/>
        <v>0</v>
      </c>
      <c r="AF1834">
        <f t="shared" si="288"/>
        <v>0</v>
      </c>
      <c r="AG1834">
        <f t="shared" si="289"/>
        <v>0</v>
      </c>
      <c r="AH1834">
        <f t="shared" si="290"/>
        <v>0</v>
      </c>
      <c r="AJ1834" s="9">
        <v>249939</v>
      </c>
      <c r="AK1834" t="s">
        <v>8432</v>
      </c>
      <c r="AL1834" t="s">
        <v>8433</v>
      </c>
      <c r="AM1834" t="s">
        <v>8434</v>
      </c>
      <c r="AN1834" t="s">
        <v>8435</v>
      </c>
    </row>
    <row r="1835" spans="1:40" x14ac:dyDescent="0.3">
      <c r="A1835" t="s">
        <v>1678</v>
      </c>
      <c r="B1835" t="s">
        <v>1761</v>
      </c>
      <c r="C1835" s="10">
        <v>217387</v>
      </c>
      <c r="D1835">
        <v>46</v>
      </c>
      <c r="E1835">
        <v>17</v>
      </c>
      <c r="G1835">
        <v>348</v>
      </c>
      <c r="H1835">
        <v>1</v>
      </c>
      <c r="M1835">
        <v>64.8</v>
      </c>
      <c r="N1835">
        <v>-0.9</v>
      </c>
      <c r="O1835">
        <v>30.2</v>
      </c>
      <c r="P1835">
        <v>-1</v>
      </c>
      <c r="U1835" t="s">
        <v>1678</v>
      </c>
      <c r="V1835">
        <f t="shared" si="281"/>
        <v>217387</v>
      </c>
      <c r="W1835" t="str">
        <f t="shared" si="282"/>
        <v>Glenhaven Senior Public School</v>
      </c>
      <c r="X1835" t="str">
        <f>VLOOKUP($C1835,$AJ$3:$AN$4906,3,FALSE)</f>
        <v>3570 Havenwood Dr.</v>
      </c>
      <c r="Y1835" t="str">
        <f>VLOOKUP($C1835,$AJ$3:$AN$4906,4,FALSE)</f>
        <v>Mississauga</v>
      </c>
      <c r="Z1835" t="str">
        <f>VLOOKUP($C1835,$AJ$3:$AN$4906,5,FALSE)</f>
        <v>L4X2M9</v>
      </c>
      <c r="AA1835">
        <f t="shared" si="283"/>
        <v>0</v>
      </c>
      <c r="AB1835">
        <f t="shared" si="284"/>
        <v>0</v>
      </c>
      <c r="AC1835">
        <f t="shared" si="285"/>
        <v>0</v>
      </c>
      <c r="AD1835">
        <f t="shared" si="286"/>
        <v>0</v>
      </c>
      <c r="AE1835">
        <f t="shared" si="287"/>
        <v>64.8</v>
      </c>
      <c r="AF1835">
        <f t="shared" si="288"/>
        <v>-0.9</v>
      </c>
      <c r="AG1835">
        <f t="shared" si="289"/>
        <v>30.2</v>
      </c>
      <c r="AH1835">
        <f t="shared" si="290"/>
        <v>-1</v>
      </c>
      <c r="AJ1835" s="9">
        <v>250325</v>
      </c>
      <c r="AK1835" t="s">
        <v>8436</v>
      </c>
      <c r="AL1835" t="s">
        <v>8437</v>
      </c>
      <c r="AM1835" t="s">
        <v>8438</v>
      </c>
      <c r="AN1835" t="s">
        <v>8439</v>
      </c>
    </row>
    <row r="1836" spans="1:40" x14ac:dyDescent="0.3">
      <c r="A1836" t="s">
        <v>1678</v>
      </c>
      <c r="B1836" t="s">
        <v>1762</v>
      </c>
      <c r="C1836" s="10">
        <v>221538</v>
      </c>
      <c r="D1836">
        <v>34</v>
      </c>
      <c r="E1836">
        <v>16</v>
      </c>
      <c r="F1836">
        <v>100</v>
      </c>
      <c r="H1836">
        <v>0</v>
      </c>
      <c r="I1836">
        <v>44</v>
      </c>
      <c r="J1836">
        <v>-1.3</v>
      </c>
      <c r="K1836">
        <v>39</v>
      </c>
      <c r="L1836">
        <v>-1.2</v>
      </c>
      <c r="U1836" t="s">
        <v>1678</v>
      </c>
      <c r="V1836">
        <f t="shared" si="281"/>
        <v>221538</v>
      </c>
      <c r="W1836" t="str">
        <f t="shared" si="282"/>
        <v>Goldcrest Public School</v>
      </c>
      <c r="X1836" t="str">
        <f>VLOOKUP($C1836,$AJ$3:$AN$4906,3,FALSE)</f>
        <v>24 Goldcrest Rd</v>
      </c>
      <c r="Y1836" t="str">
        <f>VLOOKUP($C1836,$AJ$3:$AN$4906,4,FALSE)</f>
        <v>Brampton</v>
      </c>
      <c r="Z1836" t="str">
        <f>VLOOKUP($C1836,$AJ$3:$AN$4906,5,FALSE)</f>
        <v>L6S1G3</v>
      </c>
      <c r="AA1836">
        <f t="shared" si="283"/>
        <v>44</v>
      </c>
      <c r="AB1836">
        <f t="shared" si="284"/>
        <v>-1.3</v>
      </c>
      <c r="AC1836">
        <f t="shared" si="285"/>
        <v>39</v>
      </c>
      <c r="AD1836">
        <f t="shared" si="286"/>
        <v>-1.2</v>
      </c>
      <c r="AE1836">
        <f t="shared" si="287"/>
        <v>0</v>
      </c>
      <c r="AF1836">
        <f t="shared" si="288"/>
        <v>0</v>
      </c>
      <c r="AG1836">
        <f t="shared" si="289"/>
        <v>0</v>
      </c>
      <c r="AH1836">
        <f t="shared" si="290"/>
        <v>0</v>
      </c>
      <c r="AJ1836" s="9">
        <v>255912</v>
      </c>
      <c r="AK1836" t="s">
        <v>8440</v>
      </c>
      <c r="AL1836" t="s">
        <v>8441</v>
      </c>
      <c r="AM1836" t="s">
        <v>4373</v>
      </c>
      <c r="AN1836" t="s">
        <v>8442</v>
      </c>
    </row>
    <row r="1837" spans="1:40" x14ac:dyDescent="0.3">
      <c r="A1837" t="s">
        <v>1678</v>
      </c>
      <c r="B1837" t="s">
        <v>1763</v>
      </c>
      <c r="C1837" s="10">
        <v>494577</v>
      </c>
      <c r="D1837">
        <v>37</v>
      </c>
      <c r="E1837">
        <v>24</v>
      </c>
      <c r="G1837">
        <v>399</v>
      </c>
      <c r="H1837">
        <v>1</v>
      </c>
      <c r="M1837">
        <v>59.9</v>
      </c>
      <c r="N1837">
        <v>-1.4</v>
      </c>
      <c r="O1837">
        <v>23.8</v>
      </c>
      <c r="P1837">
        <v>-1</v>
      </c>
      <c r="U1837" t="s">
        <v>1678</v>
      </c>
      <c r="V1837">
        <f t="shared" si="281"/>
        <v>494577</v>
      </c>
      <c r="W1837" t="str">
        <f t="shared" si="282"/>
        <v>Gordon Graydon Senior Public School</v>
      </c>
      <c r="X1837" t="str">
        <f>VLOOKUP($C1837,$AJ$3:$AN$4906,3,FALSE)</f>
        <v>170 Rutherford Rd N</v>
      </c>
      <c r="Y1837" t="str">
        <f>VLOOKUP($C1837,$AJ$3:$AN$4906,4,FALSE)</f>
        <v>Brampton</v>
      </c>
      <c r="Z1837" t="str">
        <f>VLOOKUP($C1837,$AJ$3:$AN$4906,5,FALSE)</f>
        <v>L6V2X9</v>
      </c>
      <c r="AA1837">
        <f t="shared" si="283"/>
        <v>0</v>
      </c>
      <c r="AB1837">
        <f t="shared" si="284"/>
        <v>0</v>
      </c>
      <c r="AC1837">
        <f t="shared" si="285"/>
        <v>0</v>
      </c>
      <c r="AD1837">
        <f t="shared" si="286"/>
        <v>0</v>
      </c>
      <c r="AE1837">
        <f t="shared" si="287"/>
        <v>59.9</v>
      </c>
      <c r="AF1837">
        <f t="shared" si="288"/>
        <v>-1.4</v>
      </c>
      <c r="AG1837">
        <f t="shared" si="289"/>
        <v>23.8</v>
      </c>
      <c r="AH1837">
        <f t="shared" si="290"/>
        <v>-1</v>
      </c>
      <c r="AJ1837" s="9">
        <v>256897</v>
      </c>
      <c r="AK1837" t="s">
        <v>8443</v>
      </c>
      <c r="AL1837" t="s">
        <v>8444</v>
      </c>
      <c r="AM1837" t="s">
        <v>8352</v>
      </c>
      <c r="AN1837" t="s">
        <v>8353</v>
      </c>
    </row>
    <row r="1838" spans="1:40" x14ac:dyDescent="0.3">
      <c r="A1838" t="s">
        <v>1678</v>
      </c>
      <c r="B1838" t="s">
        <v>1764</v>
      </c>
      <c r="C1838" s="10">
        <v>228940</v>
      </c>
      <c r="D1838">
        <v>53</v>
      </c>
      <c r="E1838">
        <v>14</v>
      </c>
      <c r="F1838">
        <v>186</v>
      </c>
      <c r="G1838">
        <v>243</v>
      </c>
      <c r="H1838">
        <v>0</v>
      </c>
      <c r="I1838">
        <v>75.8</v>
      </c>
      <c r="J1838">
        <v>0.6</v>
      </c>
      <c r="K1838">
        <v>73.7</v>
      </c>
      <c r="L1838">
        <v>1.1000000000000001</v>
      </c>
      <c r="M1838">
        <v>79</v>
      </c>
      <c r="N1838">
        <v>-0.4</v>
      </c>
      <c r="O1838">
        <v>56</v>
      </c>
      <c r="P1838">
        <v>0.3</v>
      </c>
      <c r="U1838" t="s">
        <v>1678</v>
      </c>
      <c r="V1838">
        <f t="shared" si="281"/>
        <v>228940</v>
      </c>
      <c r="W1838" t="str">
        <f t="shared" si="282"/>
        <v>Great Lakes Public School</v>
      </c>
      <c r="X1838" t="str">
        <f>VLOOKUP($C1838,$AJ$3:$AN$4906,3,FALSE)</f>
        <v>285 Great Lakes Drive</v>
      </c>
      <c r="Y1838" t="str">
        <f>VLOOKUP($C1838,$AJ$3:$AN$4906,4,FALSE)</f>
        <v>Brampton</v>
      </c>
      <c r="Z1838" t="str">
        <f>VLOOKUP($C1838,$AJ$3:$AN$4906,5,FALSE)</f>
        <v>L6R2R8</v>
      </c>
      <c r="AA1838">
        <f t="shared" si="283"/>
        <v>75.8</v>
      </c>
      <c r="AB1838">
        <f t="shared" si="284"/>
        <v>0.6</v>
      </c>
      <c r="AC1838">
        <f t="shared" si="285"/>
        <v>73.7</v>
      </c>
      <c r="AD1838">
        <f t="shared" si="286"/>
        <v>1.1000000000000001</v>
      </c>
      <c r="AE1838">
        <f t="shared" si="287"/>
        <v>79</v>
      </c>
      <c r="AF1838">
        <f t="shared" si="288"/>
        <v>-0.4</v>
      </c>
      <c r="AG1838">
        <f t="shared" si="289"/>
        <v>56</v>
      </c>
      <c r="AH1838">
        <f t="shared" si="290"/>
        <v>0.3</v>
      </c>
      <c r="AJ1838" s="9">
        <v>282081</v>
      </c>
      <c r="AK1838" t="s">
        <v>8445</v>
      </c>
      <c r="AL1838" t="s">
        <v>8446</v>
      </c>
      <c r="AM1838" t="s">
        <v>4373</v>
      </c>
      <c r="AN1838" t="s">
        <v>8397</v>
      </c>
    </row>
    <row r="1839" spans="1:40" x14ac:dyDescent="0.3">
      <c r="A1839" t="s">
        <v>1678</v>
      </c>
      <c r="B1839" t="s">
        <v>1765</v>
      </c>
      <c r="C1839" s="10">
        <v>229199</v>
      </c>
      <c r="D1839">
        <v>62</v>
      </c>
      <c r="E1839">
        <v>17</v>
      </c>
      <c r="G1839">
        <v>78</v>
      </c>
      <c r="H1839">
        <v>1</v>
      </c>
      <c r="M1839">
        <v>89.7</v>
      </c>
      <c r="N1839">
        <v>1.2</v>
      </c>
      <c r="O1839">
        <v>66.7</v>
      </c>
      <c r="P1839">
        <v>1.2</v>
      </c>
      <c r="U1839" t="s">
        <v>1678</v>
      </c>
      <c r="V1839">
        <f t="shared" si="281"/>
        <v>229199</v>
      </c>
      <c r="W1839" t="str">
        <f t="shared" si="282"/>
        <v>Green Glade Senior Public School</v>
      </c>
      <c r="X1839" t="str">
        <f>VLOOKUP($C1839,$AJ$3:$AN$4906,3,FALSE)</f>
        <v>1550 Green Glade</v>
      </c>
      <c r="Y1839" t="str">
        <f>VLOOKUP($C1839,$AJ$3:$AN$4906,4,FALSE)</f>
        <v>Mississauga</v>
      </c>
      <c r="Z1839" t="str">
        <f>VLOOKUP($C1839,$AJ$3:$AN$4906,5,FALSE)</f>
        <v>L5J1B5</v>
      </c>
      <c r="AA1839">
        <f t="shared" si="283"/>
        <v>0</v>
      </c>
      <c r="AB1839">
        <f t="shared" si="284"/>
        <v>0</v>
      </c>
      <c r="AC1839">
        <f t="shared" si="285"/>
        <v>0</v>
      </c>
      <c r="AD1839">
        <f t="shared" si="286"/>
        <v>0</v>
      </c>
      <c r="AE1839">
        <f t="shared" si="287"/>
        <v>89.7</v>
      </c>
      <c r="AF1839">
        <f t="shared" si="288"/>
        <v>1.2</v>
      </c>
      <c r="AG1839">
        <f t="shared" si="289"/>
        <v>66.7</v>
      </c>
      <c r="AH1839">
        <f t="shared" si="290"/>
        <v>1.2</v>
      </c>
      <c r="AJ1839" s="9">
        <v>357120</v>
      </c>
      <c r="AK1839" t="s">
        <v>8447</v>
      </c>
      <c r="AL1839" t="s">
        <v>8448</v>
      </c>
      <c r="AM1839" t="s">
        <v>4323</v>
      </c>
      <c r="AN1839" t="s">
        <v>8449</v>
      </c>
    </row>
    <row r="1840" spans="1:40" x14ac:dyDescent="0.3">
      <c r="A1840" t="s">
        <v>1678</v>
      </c>
      <c r="B1840" t="s">
        <v>1766</v>
      </c>
      <c r="C1840" s="10">
        <v>229377</v>
      </c>
      <c r="D1840">
        <v>39</v>
      </c>
      <c r="E1840">
        <v>17</v>
      </c>
      <c r="G1840">
        <v>410</v>
      </c>
      <c r="H1840">
        <v>1</v>
      </c>
      <c r="M1840">
        <v>72.7</v>
      </c>
      <c r="N1840">
        <v>-0.2</v>
      </c>
      <c r="O1840">
        <v>41.7</v>
      </c>
      <c r="P1840">
        <v>0.1</v>
      </c>
      <c r="U1840" t="s">
        <v>1678</v>
      </c>
      <c r="V1840">
        <f t="shared" si="281"/>
        <v>229377</v>
      </c>
      <c r="W1840" t="str">
        <f t="shared" si="282"/>
        <v>Greenbriar Senior Public School</v>
      </c>
      <c r="X1840" t="str">
        <f>VLOOKUP($C1840,$AJ$3:$AN$4906,3,FALSE)</f>
        <v>1140 CENTRAL PARK DR</v>
      </c>
      <c r="Y1840" t="str">
        <f>VLOOKUP($C1840,$AJ$3:$AN$4906,4,FALSE)</f>
        <v>BRAMPTON</v>
      </c>
      <c r="Z1840" t="str">
        <f>VLOOKUP($C1840,$AJ$3:$AN$4906,5,FALSE)</f>
        <v>L6S2C9</v>
      </c>
      <c r="AA1840">
        <f t="shared" si="283"/>
        <v>0</v>
      </c>
      <c r="AB1840">
        <f t="shared" si="284"/>
        <v>0</v>
      </c>
      <c r="AC1840">
        <f t="shared" si="285"/>
        <v>0</v>
      </c>
      <c r="AD1840">
        <f t="shared" si="286"/>
        <v>0</v>
      </c>
      <c r="AE1840">
        <f t="shared" si="287"/>
        <v>72.7</v>
      </c>
      <c r="AF1840">
        <f t="shared" si="288"/>
        <v>-0.2</v>
      </c>
      <c r="AG1840">
        <f t="shared" si="289"/>
        <v>41.7</v>
      </c>
      <c r="AH1840">
        <f t="shared" si="290"/>
        <v>0.1</v>
      </c>
      <c r="AJ1840" s="9">
        <v>415962</v>
      </c>
      <c r="AK1840" t="s">
        <v>8450</v>
      </c>
      <c r="AL1840" t="s">
        <v>8451</v>
      </c>
      <c r="AM1840" t="s">
        <v>4373</v>
      </c>
      <c r="AN1840" t="s">
        <v>8452</v>
      </c>
    </row>
    <row r="1841" spans="1:40" x14ac:dyDescent="0.3">
      <c r="A1841" t="s">
        <v>1678</v>
      </c>
      <c r="B1841" t="s">
        <v>1767</v>
      </c>
      <c r="C1841" s="10">
        <v>230774</v>
      </c>
      <c r="D1841">
        <v>41</v>
      </c>
      <c r="E1841">
        <v>21</v>
      </c>
      <c r="F1841">
        <v>92</v>
      </c>
      <c r="H1841">
        <v>0</v>
      </c>
      <c r="I1841">
        <v>60.3</v>
      </c>
      <c r="J1841">
        <v>-0.3</v>
      </c>
      <c r="K1841">
        <v>56.5</v>
      </c>
      <c r="L1841">
        <v>0</v>
      </c>
      <c r="U1841" t="s">
        <v>1678</v>
      </c>
      <c r="V1841">
        <f t="shared" si="281"/>
        <v>230774</v>
      </c>
      <c r="W1841" t="str">
        <f t="shared" si="282"/>
        <v>Grenoble Public School</v>
      </c>
      <c r="X1841" t="str">
        <f>VLOOKUP($C1841,$AJ$3:$AN$4906,3,FALSE)</f>
        <v>33 GREENBRIAR RD</v>
      </c>
      <c r="Y1841" t="str">
        <f>VLOOKUP($C1841,$AJ$3:$AN$4906,4,FALSE)</f>
        <v>BRAMPTON</v>
      </c>
      <c r="Z1841" t="str">
        <f>VLOOKUP($C1841,$AJ$3:$AN$4906,5,FALSE)</f>
        <v>L6S1V8</v>
      </c>
      <c r="AA1841">
        <f t="shared" si="283"/>
        <v>60.3</v>
      </c>
      <c r="AB1841">
        <f t="shared" si="284"/>
        <v>-0.3</v>
      </c>
      <c r="AC1841">
        <f t="shared" si="285"/>
        <v>56.5</v>
      </c>
      <c r="AD1841">
        <f t="shared" si="286"/>
        <v>0</v>
      </c>
      <c r="AE1841">
        <f t="shared" si="287"/>
        <v>0</v>
      </c>
      <c r="AF1841">
        <f t="shared" si="288"/>
        <v>0</v>
      </c>
      <c r="AG1841">
        <f t="shared" si="289"/>
        <v>0</v>
      </c>
      <c r="AH1841">
        <f t="shared" si="290"/>
        <v>0</v>
      </c>
      <c r="AJ1841" s="9">
        <v>930059</v>
      </c>
      <c r="AK1841" t="s">
        <v>8453</v>
      </c>
      <c r="AL1841" t="s">
        <v>8451</v>
      </c>
      <c r="AM1841" t="s">
        <v>4373</v>
      </c>
      <c r="AN1841" t="s">
        <v>8452</v>
      </c>
    </row>
    <row r="1842" spans="1:40" x14ac:dyDescent="0.3">
      <c r="A1842" t="s">
        <v>1678</v>
      </c>
      <c r="B1842" t="s">
        <v>1768</v>
      </c>
      <c r="C1842" s="10">
        <v>243426</v>
      </c>
      <c r="D1842">
        <v>39</v>
      </c>
      <c r="E1842">
        <v>28</v>
      </c>
      <c r="F1842">
        <v>114</v>
      </c>
      <c r="H1842">
        <v>0</v>
      </c>
      <c r="I1842">
        <v>54.8</v>
      </c>
      <c r="J1842">
        <v>-0.3</v>
      </c>
      <c r="K1842">
        <v>41.2</v>
      </c>
      <c r="L1842">
        <v>-0.7</v>
      </c>
      <c r="U1842" t="s">
        <v>1678</v>
      </c>
      <c r="V1842">
        <f t="shared" si="281"/>
        <v>243426</v>
      </c>
      <c r="W1842" t="str">
        <f t="shared" si="282"/>
        <v>Hanover Public School</v>
      </c>
      <c r="X1842" t="str">
        <f>VLOOKUP($C1842,$AJ$3:$AN$4906,3,FALSE)</f>
        <v>215 Hanover Rd.</v>
      </c>
      <c r="Y1842" t="str">
        <f>VLOOKUP($C1842,$AJ$3:$AN$4906,4,FALSE)</f>
        <v>Brampton</v>
      </c>
      <c r="Z1842" t="str">
        <f>VLOOKUP($C1842,$AJ$3:$AN$4906,5,FALSE)</f>
        <v>L6S1B6</v>
      </c>
      <c r="AA1842">
        <f t="shared" si="283"/>
        <v>54.8</v>
      </c>
      <c r="AB1842">
        <f t="shared" si="284"/>
        <v>-0.3</v>
      </c>
      <c r="AC1842">
        <f t="shared" si="285"/>
        <v>41.2</v>
      </c>
      <c r="AD1842">
        <f t="shared" si="286"/>
        <v>-0.7</v>
      </c>
      <c r="AE1842">
        <f t="shared" si="287"/>
        <v>0</v>
      </c>
      <c r="AF1842">
        <f t="shared" si="288"/>
        <v>0</v>
      </c>
      <c r="AG1842">
        <f t="shared" si="289"/>
        <v>0</v>
      </c>
      <c r="AH1842">
        <f t="shared" si="290"/>
        <v>0</v>
      </c>
      <c r="AJ1842" s="9">
        <v>287890</v>
      </c>
      <c r="AK1842" t="s">
        <v>8454</v>
      </c>
      <c r="AL1842" t="s">
        <v>8455</v>
      </c>
      <c r="AM1842" t="s">
        <v>4373</v>
      </c>
      <c r="AN1842" t="s">
        <v>8456</v>
      </c>
    </row>
    <row r="1843" spans="1:40" x14ac:dyDescent="0.3">
      <c r="A1843" t="s">
        <v>1678</v>
      </c>
      <c r="B1843" t="s">
        <v>1769</v>
      </c>
      <c r="C1843" s="10">
        <v>253464</v>
      </c>
      <c r="D1843">
        <v>32</v>
      </c>
      <c r="E1843">
        <v>19</v>
      </c>
      <c r="F1843">
        <v>97</v>
      </c>
      <c r="H1843">
        <v>0</v>
      </c>
      <c r="I1843">
        <v>58.2</v>
      </c>
      <c r="J1843">
        <v>-0.1</v>
      </c>
      <c r="K1843">
        <v>43.3</v>
      </c>
      <c r="L1843">
        <v>-0.6</v>
      </c>
      <c r="U1843" t="s">
        <v>1678</v>
      </c>
      <c r="V1843">
        <f t="shared" si="281"/>
        <v>253464</v>
      </c>
      <c r="W1843" t="str">
        <f t="shared" si="282"/>
        <v>Harold F Loughin Public School</v>
      </c>
      <c r="X1843" t="str">
        <f>VLOOKUP($C1843,$AJ$3:$AN$4906,3,FALSE)</f>
        <v>39 Herkley Dr</v>
      </c>
      <c r="Y1843" t="str">
        <f>VLOOKUP($C1843,$AJ$3:$AN$4906,4,FALSE)</f>
        <v>Brampton</v>
      </c>
      <c r="Z1843" t="str">
        <f>VLOOKUP($C1843,$AJ$3:$AN$4906,5,FALSE)</f>
        <v>L6V2E7</v>
      </c>
      <c r="AA1843">
        <f t="shared" si="283"/>
        <v>58.2</v>
      </c>
      <c r="AB1843">
        <f t="shared" si="284"/>
        <v>-0.1</v>
      </c>
      <c r="AC1843">
        <f t="shared" si="285"/>
        <v>43.3</v>
      </c>
      <c r="AD1843">
        <f t="shared" si="286"/>
        <v>-0.6</v>
      </c>
      <c r="AE1843">
        <f t="shared" si="287"/>
        <v>0</v>
      </c>
      <c r="AF1843">
        <f t="shared" si="288"/>
        <v>0</v>
      </c>
      <c r="AG1843">
        <f t="shared" si="289"/>
        <v>0</v>
      </c>
      <c r="AH1843">
        <f t="shared" si="290"/>
        <v>0</v>
      </c>
      <c r="AJ1843" s="9">
        <v>288802</v>
      </c>
      <c r="AK1843" t="s">
        <v>8457</v>
      </c>
      <c r="AL1843" t="s">
        <v>8458</v>
      </c>
      <c r="AM1843" t="s">
        <v>4373</v>
      </c>
      <c r="AN1843" t="s">
        <v>8459</v>
      </c>
    </row>
    <row r="1844" spans="1:40" x14ac:dyDescent="0.3">
      <c r="A1844" t="s">
        <v>1678</v>
      </c>
      <c r="B1844" t="s">
        <v>1770</v>
      </c>
      <c r="C1844" s="10">
        <v>250716</v>
      </c>
      <c r="D1844">
        <v>64</v>
      </c>
      <c r="E1844">
        <v>14</v>
      </c>
      <c r="F1844">
        <v>62</v>
      </c>
      <c r="G1844">
        <v>59</v>
      </c>
      <c r="H1844">
        <v>0</v>
      </c>
      <c r="I1844">
        <v>84.7</v>
      </c>
      <c r="J1844">
        <v>0.9</v>
      </c>
      <c r="K1844">
        <v>82.3</v>
      </c>
      <c r="L1844">
        <v>1.1000000000000001</v>
      </c>
      <c r="M1844">
        <v>79.7</v>
      </c>
      <c r="N1844">
        <v>-0.8</v>
      </c>
      <c r="O1844">
        <v>57.6</v>
      </c>
      <c r="P1844">
        <v>-0.2</v>
      </c>
      <c r="U1844" t="s">
        <v>1678</v>
      </c>
      <c r="V1844">
        <f t="shared" si="281"/>
        <v>250716</v>
      </c>
      <c r="W1844" t="str">
        <f t="shared" si="282"/>
        <v>Hawthorn Public School</v>
      </c>
      <c r="X1844" t="str">
        <f>VLOOKUP($C1844,$AJ$3:$AN$4906,3,FALSE)</f>
        <v>2473 Rosemary Dr</v>
      </c>
      <c r="Y1844" t="str">
        <f>VLOOKUP($C1844,$AJ$3:$AN$4906,4,FALSE)</f>
        <v>Mississauga</v>
      </c>
      <c r="Z1844" t="str">
        <f>VLOOKUP($C1844,$AJ$3:$AN$4906,5,FALSE)</f>
        <v>L5C1X1</v>
      </c>
      <c r="AA1844">
        <f t="shared" si="283"/>
        <v>84.7</v>
      </c>
      <c r="AB1844">
        <f t="shared" si="284"/>
        <v>0.9</v>
      </c>
      <c r="AC1844">
        <f t="shared" si="285"/>
        <v>82.3</v>
      </c>
      <c r="AD1844">
        <f t="shared" si="286"/>
        <v>1.1000000000000001</v>
      </c>
      <c r="AE1844">
        <f t="shared" si="287"/>
        <v>79.7</v>
      </c>
      <c r="AF1844">
        <f t="shared" si="288"/>
        <v>-0.8</v>
      </c>
      <c r="AG1844">
        <f t="shared" si="289"/>
        <v>57.6</v>
      </c>
      <c r="AH1844">
        <f t="shared" si="290"/>
        <v>-0.2</v>
      </c>
      <c r="AJ1844" s="9">
        <v>919195</v>
      </c>
      <c r="AK1844" t="s">
        <v>8460</v>
      </c>
      <c r="AL1844" t="s">
        <v>8461</v>
      </c>
      <c r="AM1844" t="s">
        <v>4373</v>
      </c>
      <c r="AN1844" t="s">
        <v>8462</v>
      </c>
    </row>
    <row r="1845" spans="1:40" x14ac:dyDescent="0.3">
      <c r="A1845" t="s">
        <v>1678</v>
      </c>
      <c r="B1845" t="s">
        <v>1771</v>
      </c>
      <c r="C1845" s="10">
        <v>236845</v>
      </c>
      <c r="D1845">
        <v>59</v>
      </c>
      <c r="E1845">
        <v>14</v>
      </c>
      <c r="G1845">
        <v>585</v>
      </c>
      <c r="H1845">
        <v>1</v>
      </c>
      <c r="M1845">
        <v>78.7</v>
      </c>
      <c r="N1845">
        <v>-0.2</v>
      </c>
      <c r="O1845">
        <v>55.2</v>
      </c>
      <c r="P1845">
        <v>0.2</v>
      </c>
      <c r="U1845" t="s">
        <v>1678</v>
      </c>
      <c r="V1845">
        <f t="shared" si="281"/>
        <v>236845</v>
      </c>
      <c r="W1845" t="str">
        <f t="shared" si="282"/>
        <v>Hazel McCallion Senior Public School</v>
      </c>
      <c r="X1845" t="str">
        <f>VLOOKUP($C1845,$AJ$3:$AN$4906,3,FALSE)</f>
        <v>5750 River Grove Ave</v>
      </c>
      <c r="Y1845" t="str">
        <f>VLOOKUP($C1845,$AJ$3:$AN$4906,4,FALSE)</f>
        <v>Mississauga</v>
      </c>
      <c r="Z1845" t="str">
        <f>VLOOKUP($C1845,$AJ$3:$AN$4906,5,FALSE)</f>
        <v>L5M4R5</v>
      </c>
      <c r="AA1845">
        <f t="shared" si="283"/>
        <v>0</v>
      </c>
      <c r="AB1845">
        <f t="shared" si="284"/>
        <v>0</v>
      </c>
      <c r="AC1845">
        <f t="shared" si="285"/>
        <v>0</v>
      </c>
      <c r="AD1845">
        <f t="shared" si="286"/>
        <v>0</v>
      </c>
      <c r="AE1845">
        <f t="shared" si="287"/>
        <v>78.7</v>
      </c>
      <c r="AF1845">
        <f t="shared" si="288"/>
        <v>-0.2</v>
      </c>
      <c r="AG1845">
        <f t="shared" si="289"/>
        <v>55.2</v>
      </c>
      <c r="AH1845">
        <f t="shared" si="290"/>
        <v>0.2</v>
      </c>
      <c r="AJ1845" s="9">
        <v>289884</v>
      </c>
      <c r="AK1845" t="s">
        <v>8463</v>
      </c>
      <c r="AL1845" t="s">
        <v>8461</v>
      </c>
      <c r="AM1845" t="s">
        <v>4373</v>
      </c>
      <c r="AN1845" t="s">
        <v>8462</v>
      </c>
    </row>
    <row r="1846" spans="1:40" x14ac:dyDescent="0.3">
      <c r="A1846" t="s">
        <v>1678</v>
      </c>
      <c r="B1846" t="s">
        <v>1772</v>
      </c>
      <c r="C1846" s="10">
        <v>252530</v>
      </c>
      <c r="D1846">
        <v>34</v>
      </c>
      <c r="E1846">
        <v>31</v>
      </c>
      <c r="F1846">
        <v>83</v>
      </c>
      <c r="H1846">
        <v>0</v>
      </c>
      <c r="I1846">
        <v>58.4</v>
      </c>
      <c r="J1846">
        <v>0.1</v>
      </c>
      <c r="K1846">
        <v>36.1</v>
      </c>
      <c r="L1846">
        <v>-1</v>
      </c>
      <c r="U1846" t="s">
        <v>1678</v>
      </c>
      <c r="V1846">
        <f t="shared" si="281"/>
        <v>252530</v>
      </c>
      <c r="W1846" t="str">
        <f t="shared" si="282"/>
        <v>Helen Wilson Public School</v>
      </c>
      <c r="X1846" t="str">
        <f>VLOOKUP($C1846,$AJ$3:$AN$4906,3,FALSE)</f>
        <v>9 Abbey Rd</v>
      </c>
      <c r="Y1846" t="str">
        <f>VLOOKUP($C1846,$AJ$3:$AN$4906,4,FALSE)</f>
        <v>Brampton</v>
      </c>
      <c r="Z1846" t="str">
        <f>VLOOKUP($C1846,$AJ$3:$AN$4906,5,FALSE)</f>
        <v>L6W2T7</v>
      </c>
      <c r="AA1846">
        <f t="shared" si="283"/>
        <v>58.4</v>
      </c>
      <c r="AB1846">
        <f t="shared" si="284"/>
        <v>0.1</v>
      </c>
      <c r="AC1846">
        <f t="shared" si="285"/>
        <v>36.1</v>
      </c>
      <c r="AD1846">
        <f t="shared" si="286"/>
        <v>-1</v>
      </c>
      <c r="AE1846">
        <f t="shared" si="287"/>
        <v>0</v>
      </c>
      <c r="AF1846">
        <f t="shared" si="288"/>
        <v>0</v>
      </c>
      <c r="AG1846">
        <f t="shared" si="289"/>
        <v>0</v>
      </c>
      <c r="AH1846">
        <f t="shared" si="290"/>
        <v>0</v>
      </c>
      <c r="AJ1846" s="9">
        <v>289841</v>
      </c>
      <c r="AK1846" t="s">
        <v>8464</v>
      </c>
      <c r="AL1846" t="s">
        <v>8465</v>
      </c>
      <c r="AM1846" t="s">
        <v>8352</v>
      </c>
      <c r="AN1846" t="s">
        <v>8353</v>
      </c>
    </row>
    <row r="1847" spans="1:40" x14ac:dyDescent="0.3">
      <c r="A1847" t="s">
        <v>1678</v>
      </c>
      <c r="B1847" t="s">
        <v>1773</v>
      </c>
      <c r="C1847" s="10">
        <v>253448</v>
      </c>
      <c r="D1847">
        <v>50</v>
      </c>
      <c r="E1847">
        <v>12</v>
      </c>
      <c r="F1847">
        <v>185</v>
      </c>
      <c r="G1847">
        <v>330</v>
      </c>
      <c r="H1847">
        <v>0</v>
      </c>
      <c r="I1847">
        <v>56.5</v>
      </c>
      <c r="J1847">
        <v>-0.9</v>
      </c>
      <c r="K1847">
        <v>50.3</v>
      </c>
      <c r="L1847">
        <v>-1</v>
      </c>
      <c r="M1847">
        <v>84.7</v>
      </c>
      <c r="N1847">
        <v>0.1</v>
      </c>
      <c r="O1847">
        <v>47.6</v>
      </c>
      <c r="P1847">
        <v>-0.3</v>
      </c>
      <c r="U1847" t="s">
        <v>1678</v>
      </c>
      <c r="V1847">
        <f t="shared" si="281"/>
        <v>253448</v>
      </c>
      <c r="W1847" t="str">
        <f t="shared" si="282"/>
        <v>Herb Campbell Public School</v>
      </c>
      <c r="X1847" t="str">
        <f>VLOOKUP($C1847,$AJ$3:$AN$4906,3,FALSE)</f>
        <v>3749 KING ST</v>
      </c>
      <c r="Y1847" t="str">
        <f>VLOOKUP($C1847,$AJ$3:$AN$4906,4,FALSE)</f>
        <v>INGLEWOOD</v>
      </c>
      <c r="Z1847" t="str">
        <f>VLOOKUP($C1847,$AJ$3:$AN$4906,5,FALSE)</f>
        <v>L7C0T6</v>
      </c>
      <c r="AA1847">
        <f t="shared" si="283"/>
        <v>56.5</v>
      </c>
      <c r="AB1847">
        <f t="shared" si="284"/>
        <v>-0.9</v>
      </c>
      <c r="AC1847">
        <f t="shared" si="285"/>
        <v>50.3</v>
      </c>
      <c r="AD1847">
        <f t="shared" si="286"/>
        <v>-1</v>
      </c>
      <c r="AE1847">
        <f t="shared" si="287"/>
        <v>84.7</v>
      </c>
      <c r="AF1847">
        <f t="shared" si="288"/>
        <v>0.1</v>
      </c>
      <c r="AG1847">
        <f t="shared" si="289"/>
        <v>47.6</v>
      </c>
      <c r="AH1847">
        <f t="shared" si="290"/>
        <v>-0.3</v>
      </c>
      <c r="AJ1847" s="9">
        <v>295698</v>
      </c>
      <c r="AK1847" t="s">
        <v>8466</v>
      </c>
      <c r="AL1847" t="s">
        <v>8467</v>
      </c>
      <c r="AM1847" t="s">
        <v>4373</v>
      </c>
      <c r="AN1847" t="s">
        <v>8468</v>
      </c>
    </row>
    <row r="1848" spans="1:40" x14ac:dyDescent="0.3">
      <c r="A1848" t="s">
        <v>1678</v>
      </c>
      <c r="B1848" t="s">
        <v>1774</v>
      </c>
      <c r="C1848" s="10">
        <v>118827</v>
      </c>
      <c r="D1848">
        <v>48</v>
      </c>
      <c r="E1848">
        <v>10</v>
      </c>
      <c r="F1848">
        <v>195</v>
      </c>
      <c r="H1848">
        <v>0</v>
      </c>
      <c r="I1848">
        <v>61.5</v>
      </c>
      <c r="J1848">
        <v>-0.5</v>
      </c>
      <c r="K1848">
        <v>59</v>
      </c>
      <c r="L1848">
        <v>-0.3</v>
      </c>
      <c r="U1848" t="s">
        <v>1678</v>
      </c>
      <c r="V1848">
        <f t="shared" si="281"/>
        <v>118827</v>
      </c>
      <c r="W1848" t="str">
        <f t="shared" si="282"/>
        <v>Hewson Elementary Public School</v>
      </c>
      <c r="X1848" t="str">
        <f>VLOOKUP($C1848,$AJ$3:$AN$4906,3,FALSE)</f>
        <v>235 Father Tobin Road</v>
      </c>
      <c r="Y1848" t="str">
        <f>VLOOKUP($C1848,$AJ$3:$AN$4906,4,FALSE)</f>
        <v>Brampton</v>
      </c>
      <c r="Z1848" t="str">
        <f>VLOOKUP($C1848,$AJ$3:$AN$4906,5,FALSE)</f>
        <v>L6R0G2</v>
      </c>
      <c r="AA1848">
        <f t="shared" si="283"/>
        <v>61.5</v>
      </c>
      <c r="AB1848">
        <f t="shared" si="284"/>
        <v>-0.5</v>
      </c>
      <c r="AC1848">
        <f t="shared" si="285"/>
        <v>59</v>
      </c>
      <c r="AD1848">
        <f t="shared" si="286"/>
        <v>-0.3</v>
      </c>
      <c r="AE1848">
        <f t="shared" si="287"/>
        <v>0</v>
      </c>
      <c r="AF1848">
        <f t="shared" si="288"/>
        <v>0</v>
      </c>
      <c r="AG1848">
        <f t="shared" si="289"/>
        <v>0</v>
      </c>
      <c r="AH1848">
        <f t="shared" si="290"/>
        <v>0</v>
      </c>
      <c r="AJ1848" s="9">
        <v>402908</v>
      </c>
      <c r="AK1848" t="s">
        <v>8469</v>
      </c>
      <c r="AL1848" t="s">
        <v>8470</v>
      </c>
      <c r="AM1848" t="s">
        <v>8471</v>
      </c>
      <c r="AN1848" t="s">
        <v>8472</v>
      </c>
    </row>
    <row r="1849" spans="1:40" x14ac:dyDescent="0.3">
      <c r="A1849" t="s">
        <v>1678</v>
      </c>
      <c r="B1849" t="s">
        <v>1775</v>
      </c>
      <c r="C1849" s="10">
        <v>254550</v>
      </c>
      <c r="D1849">
        <v>49</v>
      </c>
      <c r="E1849">
        <v>19</v>
      </c>
      <c r="F1849">
        <v>145</v>
      </c>
      <c r="H1849">
        <v>0</v>
      </c>
      <c r="I1849">
        <v>51.4</v>
      </c>
      <c r="J1849">
        <v>-1</v>
      </c>
      <c r="K1849">
        <v>46.9</v>
      </c>
      <c r="L1849">
        <v>-0.9</v>
      </c>
      <c r="U1849" t="s">
        <v>1678</v>
      </c>
      <c r="V1849">
        <f t="shared" si="281"/>
        <v>254550</v>
      </c>
      <c r="W1849" t="str">
        <f t="shared" si="282"/>
        <v>Hickory Wood Public School</v>
      </c>
      <c r="X1849" t="str">
        <f>VLOOKUP($C1849,$AJ$3:$AN$4906,3,FALSE)</f>
        <v>630 Ray Lawson Blvd</v>
      </c>
      <c r="Y1849" t="str">
        <f>VLOOKUP($C1849,$AJ$3:$AN$4906,4,FALSE)</f>
        <v>Brampton</v>
      </c>
      <c r="Z1849" t="str">
        <f>VLOOKUP($C1849,$AJ$3:$AN$4906,5,FALSE)</f>
        <v>L6Y4W8</v>
      </c>
      <c r="AA1849">
        <f t="shared" si="283"/>
        <v>51.4</v>
      </c>
      <c r="AB1849">
        <f t="shared" si="284"/>
        <v>-1</v>
      </c>
      <c r="AC1849">
        <f t="shared" si="285"/>
        <v>46.9</v>
      </c>
      <c r="AD1849">
        <f t="shared" si="286"/>
        <v>-0.9</v>
      </c>
      <c r="AE1849">
        <f t="shared" si="287"/>
        <v>0</v>
      </c>
      <c r="AF1849">
        <f t="shared" si="288"/>
        <v>0</v>
      </c>
      <c r="AG1849">
        <f t="shared" si="289"/>
        <v>0</v>
      </c>
      <c r="AH1849">
        <f t="shared" si="290"/>
        <v>0</v>
      </c>
      <c r="AJ1849" s="9">
        <v>325040</v>
      </c>
      <c r="AK1849" t="s">
        <v>8473</v>
      </c>
      <c r="AL1849" t="s">
        <v>8474</v>
      </c>
      <c r="AM1849" t="s">
        <v>8387</v>
      </c>
      <c r="AN1849" t="s">
        <v>8475</v>
      </c>
    </row>
    <row r="1850" spans="1:40" x14ac:dyDescent="0.3">
      <c r="A1850" t="s">
        <v>1678</v>
      </c>
      <c r="B1850" t="s">
        <v>1143</v>
      </c>
      <c r="C1850" s="10">
        <v>258121</v>
      </c>
      <c r="D1850">
        <v>62</v>
      </c>
      <c r="E1850">
        <v>16</v>
      </c>
      <c r="G1850">
        <v>254</v>
      </c>
      <c r="H1850">
        <v>1</v>
      </c>
      <c r="M1850">
        <v>85.6</v>
      </c>
      <c r="N1850">
        <v>0.4</v>
      </c>
      <c r="O1850">
        <v>59.8</v>
      </c>
      <c r="P1850">
        <v>0.5</v>
      </c>
      <c r="U1850" t="s">
        <v>1678</v>
      </c>
      <c r="V1850">
        <f t="shared" si="281"/>
        <v>258121</v>
      </c>
      <c r="W1850" t="str">
        <f t="shared" si="282"/>
        <v>Hillcrest Public School</v>
      </c>
      <c r="X1850" t="str">
        <f>VLOOKUP($C1850,$AJ$3:$AN$4906,3,FALSE)</f>
        <v>1530 Springwell Ave</v>
      </c>
      <c r="Y1850" t="str">
        <f>VLOOKUP($C1850,$AJ$3:$AN$4906,4,FALSE)</f>
        <v>Mississauga</v>
      </c>
      <c r="Z1850" t="str">
        <f>VLOOKUP($C1850,$AJ$3:$AN$4906,5,FALSE)</f>
        <v>L5J3H6</v>
      </c>
      <c r="AA1850">
        <f t="shared" si="283"/>
        <v>0</v>
      </c>
      <c r="AB1850">
        <f t="shared" si="284"/>
        <v>0</v>
      </c>
      <c r="AC1850">
        <f t="shared" si="285"/>
        <v>0</v>
      </c>
      <c r="AD1850">
        <f t="shared" si="286"/>
        <v>0</v>
      </c>
      <c r="AE1850">
        <f t="shared" si="287"/>
        <v>85.6</v>
      </c>
      <c r="AF1850">
        <f t="shared" si="288"/>
        <v>0.4</v>
      </c>
      <c r="AG1850">
        <f t="shared" si="289"/>
        <v>59.8</v>
      </c>
      <c r="AH1850">
        <f t="shared" si="290"/>
        <v>0.5</v>
      </c>
      <c r="AJ1850" s="9">
        <v>551333</v>
      </c>
      <c r="AK1850" t="s">
        <v>8476</v>
      </c>
      <c r="AL1850" t="s">
        <v>8477</v>
      </c>
      <c r="AM1850" t="s">
        <v>8419</v>
      </c>
      <c r="AN1850" t="s">
        <v>8420</v>
      </c>
    </row>
    <row r="1851" spans="1:40" x14ac:dyDescent="0.3">
      <c r="A1851" t="s">
        <v>1678</v>
      </c>
      <c r="B1851" t="s">
        <v>1776</v>
      </c>
      <c r="C1851" s="10">
        <v>258148</v>
      </c>
      <c r="D1851">
        <v>37</v>
      </c>
      <c r="E1851">
        <v>25</v>
      </c>
      <c r="F1851">
        <v>77</v>
      </c>
      <c r="H1851">
        <v>0</v>
      </c>
      <c r="I1851">
        <v>51.9</v>
      </c>
      <c r="J1851">
        <v>-0.7</v>
      </c>
      <c r="K1851">
        <v>41.6</v>
      </c>
      <c r="L1851">
        <v>-0.9</v>
      </c>
      <c r="U1851" t="s">
        <v>1678</v>
      </c>
      <c r="V1851">
        <f t="shared" si="281"/>
        <v>258148</v>
      </c>
      <c r="W1851" t="str">
        <f t="shared" si="282"/>
        <v>Hilldale Public School</v>
      </c>
      <c r="X1851" t="str">
        <f>VLOOKUP($C1851,$AJ$3:$AN$4906,3,FALSE)</f>
        <v>100 Hilldale Cres</v>
      </c>
      <c r="Y1851" t="str">
        <f>VLOOKUP($C1851,$AJ$3:$AN$4906,4,FALSE)</f>
        <v>Brampton</v>
      </c>
      <c r="Z1851" t="str">
        <f>VLOOKUP($C1851,$AJ$3:$AN$4906,5,FALSE)</f>
        <v>L6S2N3</v>
      </c>
      <c r="AA1851">
        <f t="shared" si="283"/>
        <v>51.9</v>
      </c>
      <c r="AB1851">
        <f t="shared" si="284"/>
        <v>-0.7</v>
      </c>
      <c r="AC1851">
        <f t="shared" si="285"/>
        <v>41.6</v>
      </c>
      <c r="AD1851">
        <f t="shared" si="286"/>
        <v>-0.9</v>
      </c>
      <c r="AE1851">
        <f t="shared" si="287"/>
        <v>0</v>
      </c>
      <c r="AF1851">
        <f t="shared" si="288"/>
        <v>0</v>
      </c>
      <c r="AG1851">
        <f t="shared" si="289"/>
        <v>0</v>
      </c>
      <c r="AH1851">
        <f t="shared" si="290"/>
        <v>0</v>
      </c>
      <c r="AJ1851" s="9">
        <v>241091</v>
      </c>
      <c r="AK1851" t="s">
        <v>8478</v>
      </c>
      <c r="AL1851" t="s">
        <v>8479</v>
      </c>
      <c r="AM1851" t="s">
        <v>8342</v>
      </c>
      <c r="AN1851" t="s">
        <v>8480</v>
      </c>
    </row>
    <row r="1852" spans="1:40" x14ac:dyDescent="0.3">
      <c r="A1852" t="s">
        <v>1678</v>
      </c>
      <c r="B1852" t="s">
        <v>1777</v>
      </c>
      <c r="C1852" s="10">
        <v>259322</v>
      </c>
      <c r="D1852">
        <v>46</v>
      </c>
      <c r="E1852">
        <v>22</v>
      </c>
      <c r="F1852">
        <v>153</v>
      </c>
      <c r="G1852">
        <v>141</v>
      </c>
      <c r="H1852">
        <v>0</v>
      </c>
      <c r="I1852">
        <v>44.4</v>
      </c>
      <c r="J1852">
        <v>-1.5</v>
      </c>
      <c r="K1852">
        <v>41.2</v>
      </c>
      <c r="L1852">
        <v>-1.3</v>
      </c>
      <c r="M1852">
        <v>67.7</v>
      </c>
      <c r="N1852">
        <v>-1.3</v>
      </c>
      <c r="O1852">
        <v>22.7</v>
      </c>
      <c r="P1852">
        <v>-1.9</v>
      </c>
      <c r="U1852" t="s">
        <v>1678</v>
      </c>
      <c r="V1852">
        <f t="shared" si="281"/>
        <v>259322</v>
      </c>
      <c r="W1852" t="str">
        <f t="shared" si="282"/>
        <v>Hillside Public School Public School</v>
      </c>
      <c r="X1852" t="str">
        <f>VLOOKUP($C1852,$AJ$3:$AN$4906,3,FALSE)</f>
        <v>1290 Kelly Rd</v>
      </c>
      <c r="Y1852" t="str">
        <f>VLOOKUP($C1852,$AJ$3:$AN$4906,4,FALSE)</f>
        <v>Mississauga</v>
      </c>
      <c r="Z1852" t="str">
        <f>VLOOKUP($C1852,$AJ$3:$AN$4906,5,FALSE)</f>
        <v>L5J3V1</v>
      </c>
      <c r="AA1852">
        <f t="shared" si="283"/>
        <v>44.4</v>
      </c>
      <c r="AB1852">
        <f t="shared" si="284"/>
        <v>-1.5</v>
      </c>
      <c r="AC1852">
        <f t="shared" si="285"/>
        <v>41.2</v>
      </c>
      <c r="AD1852">
        <f t="shared" si="286"/>
        <v>-1.3</v>
      </c>
      <c r="AE1852">
        <f t="shared" si="287"/>
        <v>67.7</v>
      </c>
      <c r="AF1852">
        <f t="shared" si="288"/>
        <v>-1.3</v>
      </c>
      <c r="AG1852">
        <f t="shared" si="289"/>
        <v>22.7</v>
      </c>
      <c r="AH1852">
        <f t="shared" si="290"/>
        <v>-1.9</v>
      </c>
      <c r="AJ1852" s="9">
        <v>364665</v>
      </c>
      <c r="AK1852" t="s">
        <v>8481</v>
      </c>
      <c r="AL1852" t="s">
        <v>8482</v>
      </c>
      <c r="AM1852" t="s">
        <v>8483</v>
      </c>
      <c r="AN1852" t="s">
        <v>8484</v>
      </c>
    </row>
    <row r="1853" spans="1:40" x14ac:dyDescent="0.3">
      <c r="A1853" t="s">
        <v>1678</v>
      </c>
      <c r="B1853" t="s">
        <v>1778</v>
      </c>
      <c r="C1853" s="10">
        <v>263508</v>
      </c>
      <c r="D1853">
        <v>59</v>
      </c>
      <c r="E1853">
        <v>17</v>
      </c>
      <c r="G1853">
        <v>326</v>
      </c>
      <c r="H1853">
        <v>1</v>
      </c>
      <c r="M1853">
        <v>69.3</v>
      </c>
      <c r="N1853">
        <v>-1.1000000000000001</v>
      </c>
      <c r="O1853">
        <v>36.5</v>
      </c>
      <c r="P1853">
        <v>-1.1000000000000001</v>
      </c>
      <c r="U1853" t="s">
        <v>1678</v>
      </c>
      <c r="V1853">
        <f t="shared" si="281"/>
        <v>263508</v>
      </c>
      <c r="W1853" t="str">
        <f t="shared" si="282"/>
        <v>Homelands Senior Public School</v>
      </c>
      <c r="X1853" t="str">
        <f>VLOOKUP($C1853,$AJ$3:$AN$4906,3,FALSE)</f>
        <v>2420 Homelands Dr</v>
      </c>
      <c r="Y1853" t="str">
        <f>VLOOKUP($C1853,$AJ$3:$AN$4906,4,FALSE)</f>
        <v>Mississauga</v>
      </c>
      <c r="Z1853" t="str">
        <f>VLOOKUP($C1853,$AJ$3:$AN$4906,5,FALSE)</f>
        <v>L5K1H2</v>
      </c>
      <c r="AA1853">
        <f t="shared" si="283"/>
        <v>0</v>
      </c>
      <c r="AB1853">
        <f t="shared" si="284"/>
        <v>0</v>
      </c>
      <c r="AC1853">
        <f t="shared" si="285"/>
        <v>0</v>
      </c>
      <c r="AD1853">
        <f t="shared" si="286"/>
        <v>0</v>
      </c>
      <c r="AE1853">
        <f t="shared" si="287"/>
        <v>69.3</v>
      </c>
      <c r="AF1853">
        <f t="shared" si="288"/>
        <v>-1.1000000000000001</v>
      </c>
      <c r="AG1853">
        <f t="shared" si="289"/>
        <v>36.5</v>
      </c>
      <c r="AH1853">
        <f t="shared" si="290"/>
        <v>-1.1000000000000001</v>
      </c>
      <c r="AJ1853" s="9">
        <v>380733</v>
      </c>
      <c r="AK1853" t="s">
        <v>8485</v>
      </c>
      <c r="AL1853" t="s">
        <v>8486</v>
      </c>
      <c r="AM1853" t="s">
        <v>3523</v>
      </c>
      <c r="AN1853" t="s">
        <v>8487</v>
      </c>
    </row>
    <row r="1854" spans="1:40" x14ac:dyDescent="0.3">
      <c r="A1854" t="s">
        <v>1678</v>
      </c>
      <c r="B1854" t="s">
        <v>1779</v>
      </c>
      <c r="C1854" s="10">
        <v>263397</v>
      </c>
      <c r="D1854">
        <v>50</v>
      </c>
      <c r="E1854">
        <v>19</v>
      </c>
      <c r="F1854">
        <v>271</v>
      </c>
      <c r="H1854">
        <v>0</v>
      </c>
      <c r="I1854">
        <v>64.599999999999994</v>
      </c>
      <c r="J1854">
        <v>-0.1</v>
      </c>
      <c r="K1854">
        <v>50.6</v>
      </c>
      <c r="L1854">
        <v>-0.7</v>
      </c>
      <c r="U1854" t="s">
        <v>1678</v>
      </c>
      <c r="V1854">
        <f t="shared" si="281"/>
        <v>263397</v>
      </c>
      <c r="W1854" t="str">
        <f t="shared" si="282"/>
        <v>Homestead Public School</v>
      </c>
      <c r="X1854" t="str">
        <f>VLOOKUP($C1854,$AJ$3:$AN$4906,3,FALSE)</f>
        <v>99 Fletcher's Creek Blvd</v>
      </c>
      <c r="Y1854" t="str">
        <f>VLOOKUP($C1854,$AJ$3:$AN$4906,4,FALSE)</f>
        <v>Brampton</v>
      </c>
      <c r="Z1854" t="str">
        <f>VLOOKUP($C1854,$AJ$3:$AN$4906,5,FALSE)</f>
        <v>L6X4T7</v>
      </c>
      <c r="AA1854">
        <f t="shared" si="283"/>
        <v>64.599999999999994</v>
      </c>
      <c r="AB1854">
        <f t="shared" si="284"/>
        <v>-0.1</v>
      </c>
      <c r="AC1854">
        <f t="shared" si="285"/>
        <v>50.6</v>
      </c>
      <c r="AD1854">
        <f t="shared" si="286"/>
        <v>-0.7</v>
      </c>
      <c r="AE1854">
        <f t="shared" si="287"/>
        <v>0</v>
      </c>
      <c r="AF1854">
        <f t="shared" si="288"/>
        <v>0</v>
      </c>
      <c r="AG1854">
        <f t="shared" si="289"/>
        <v>0</v>
      </c>
      <c r="AH1854">
        <f t="shared" si="290"/>
        <v>0</v>
      </c>
      <c r="AJ1854" s="9">
        <v>384747</v>
      </c>
      <c r="AK1854" t="s">
        <v>8488</v>
      </c>
      <c r="AL1854" t="s">
        <v>8489</v>
      </c>
      <c r="AM1854" t="s">
        <v>8372</v>
      </c>
      <c r="AN1854" t="s">
        <v>8490</v>
      </c>
    </row>
    <row r="1855" spans="1:40" x14ac:dyDescent="0.3">
      <c r="A1855" t="s">
        <v>1678</v>
      </c>
      <c r="B1855" t="s">
        <v>1780</v>
      </c>
      <c r="C1855" s="10">
        <v>273260</v>
      </c>
      <c r="D1855">
        <v>54</v>
      </c>
      <c r="E1855">
        <v>16</v>
      </c>
      <c r="F1855">
        <v>165</v>
      </c>
      <c r="H1855">
        <v>0</v>
      </c>
      <c r="I1855">
        <v>59.1</v>
      </c>
      <c r="J1855">
        <v>-0.5</v>
      </c>
      <c r="K1855">
        <v>47.9</v>
      </c>
      <c r="L1855">
        <v>-1.1000000000000001</v>
      </c>
      <c r="U1855" t="s">
        <v>1678</v>
      </c>
      <c r="V1855">
        <f t="shared" si="281"/>
        <v>273260</v>
      </c>
      <c r="W1855" t="str">
        <f t="shared" si="282"/>
        <v>Huntington Ridge Public School</v>
      </c>
      <c r="X1855" t="str">
        <f>VLOOKUP($C1855,$AJ$3:$AN$4906,3,FALSE)</f>
        <v>345 Huntington Ridge Dr</v>
      </c>
      <c r="Y1855" t="str">
        <f>VLOOKUP($C1855,$AJ$3:$AN$4906,4,FALSE)</f>
        <v>Mississauga</v>
      </c>
      <c r="Z1855" t="str">
        <f>VLOOKUP($C1855,$AJ$3:$AN$4906,5,FALSE)</f>
        <v>L5R1R6</v>
      </c>
      <c r="AA1855">
        <f t="shared" si="283"/>
        <v>59.1</v>
      </c>
      <c r="AB1855">
        <f t="shared" si="284"/>
        <v>-0.5</v>
      </c>
      <c r="AC1855">
        <f t="shared" si="285"/>
        <v>47.9</v>
      </c>
      <c r="AD1855">
        <f t="shared" si="286"/>
        <v>-1.1000000000000001</v>
      </c>
      <c r="AE1855">
        <f t="shared" si="287"/>
        <v>0</v>
      </c>
      <c r="AF1855">
        <f t="shared" si="288"/>
        <v>0</v>
      </c>
      <c r="AG1855">
        <f t="shared" si="289"/>
        <v>0</v>
      </c>
      <c r="AH1855">
        <f t="shared" si="290"/>
        <v>0</v>
      </c>
      <c r="AJ1855" s="9">
        <v>403334</v>
      </c>
      <c r="AK1855" t="s">
        <v>8491</v>
      </c>
      <c r="AL1855" t="s">
        <v>8492</v>
      </c>
      <c r="AM1855" t="s">
        <v>8493</v>
      </c>
      <c r="AN1855" t="s">
        <v>8494</v>
      </c>
    </row>
    <row r="1856" spans="1:40" x14ac:dyDescent="0.3">
      <c r="A1856" t="s">
        <v>1678</v>
      </c>
      <c r="B1856" t="s">
        <v>1781</v>
      </c>
      <c r="C1856" s="10">
        <v>274763</v>
      </c>
      <c r="D1856">
        <v>67</v>
      </c>
      <c r="E1856">
        <v>11</v>
      </c>
      <c r="F1856">
        <v>123</v>
      </c>
      <c r="G1856">
        <v>133</v>
      </c>
      <c r="H1856">
        <v>0</v>
      </c>
      <c r="I1856">
        <v>68.3</v>
      </c>
      <c r="J1856">
        <v>-0.3</v>
      </c>
      <c r="K1856">
        <v>69.099999999999994</v>
      </c>
      <c r="L1856">
        <v>0.2</v>
      </c>
      <c r="M1856">
        <v>75.599999999999994</v>
      </c>
      <c r="N1856">
        <v>-1.3</v>
      </c>
      <c r="O1856">
        <v>44.4</v>
      </c>
      <c r="P1856">
        <v>-1.2</v>
      </c>
      <c r="U1856" t="s">
        <v>1678</v>
      </c>
      <c r="V1856">
        <f t="shared" si="281"/>
        <v>274763</v>
      </c>
      <c r="W1856" t="str">
        <f t="shared" si="282"/>
        <v>Huttonville Public School</v>
      </c>
      <c r="X1856" t="str">
        <f>VLOOKUP($C1856,$AJ$3:$AN$4906,3,FALSE)</f>
        <v>2322 Embleton Rd</v>
      </c>
      <c r="Y1856" t="str">
        <f>VLOOKUP($C1856,$AJ$3:$AN$4906,4,FALSE)</f>
        <v>Huttonville</v>
      </c>
      <c r="Z1856" t="str">
        <f>VLOOKUP($C1856,$AJ$3:$AN$4906,5,FALSE)</f>
        <v>L6X0C9</v>
      </c>
      <c r="AA1856">
        <f t="shared" si="283"/>
        <v>68.3</v>
      </c>
      <c r="AB1856">
        <f t="shared" si="284"/>
        <v>-0.3</v>
      </c>
      <c r="AC1856">
        <f t="shared" si="285"/>
        <v>69.099999999999994</v>
      </c>
      <c r="AD1856">
        <f t="shared" si="286"/>
        <v>0.2</v>
      </c>
      <c r="AE1856">
        <f t="shared" si="287"/>
        <v>75.599999999999994</v>
      </c>
      <c r="AF1856">
        <f t="shared" si="288"/>
        <v>-1.3</v>
      </c>
      <c r="AG1856">
        <f t="shared" si="289"/>
        <v>44.4</v>
      </c>
      <c r="AH1856">
        <f t="shared" si="290"/>
        <v>-1.2</v>
      </c>
      <c r="AJ1856" s="9">
        <v>91987</v>
      </c>
      <c r="AK1856" t="s">
        <v>8495</v>
      </c>
      <c r="AL1856" t="s">
        <v>8496</v>
      </c>
      <c r="AM1856" t="s">
        <v>8497</v>
      </c>
      <c r="AN1856" t="s">
        <v>8498</v>
      </c>
    </row>
    <row r="1857" spans="1:40" x14ac:dyDescent="0.3">
      <c r="A1857" t="s">
        <v>1678</v>
      </c>
      <c r="B1857" t="s">
        <v>1782</v>
      </c>
      <c r="C1857" s="10">
        <v>595134</v>
      </c>
      <c r="D1857">
        <v>67</v>
      </c>
      <c r="E1857">
        <v>12</v>
      </c>
      <c r="F1857">
        <v>223</v>
      </c>
      <c r="G1857">
        <v>241</v>
      </c>
      <c r="H1857">
        <v>0</v>
      </c>
      <c r="I1857">
        <v>69.099999999999994</v>
      </c>
      <c r="J1857">
        <v>-0.2</v>
      </c>
      <c r="K1857">
        <v>68.2</v>
      </c>
      <c r="L1857">
        <v>0.2</v>
      </c>
      <c r="M1857">
        <v>86.7</v>
      </c>
      <c r="N1857">
        <v>-0.1</v>
      </c>
      <c r="O1857">
        <v>49.4</v>
      </c>
      <c r="P1857">
        <v>-0.8</v>
      </c>
      <c r="U1857" t="s">
        <v>1678</v>
      </c>
      <c r="V1857">
        <f t="shared" si="281"/>
        <v>595134</v>
      </c>
      <c r="W1857" t="str">
        <f t="shared" si="282"/>
        <v>Ingleborough (Elementary)</v>
      </c>
      <c r="X1857" t="str">
        <f>VLOOKUP($C1857,$AJ$3:$AN$4906,3,FALSE)</f>
        <v>60 Ingleborough Drive</v>
      </c>
      <c r="Y1857" t="str">
        <f>VLOOKUP($C1857,$AJ$3:$AN$4906,4,FALSE)</f>
        <v>Brampton</v>
      </c>
      <c r="Z1857" t="str">
        <f>VLOOKUP($C1857,$AJ$3:$AN$4906,5,FALSE)</f>
        <v>L6X0X5</v>
      </c>
      <c r="AA1857">
        <f t="shared" si="283"/>
        <v>69.099999999999994</v>
      </c>
      <c r="AB1857">
        <f t="shared" si="284"/>
        <v>-0.2</v>
      </c>
      <c r="AC1857">
        <f t="shared" si="285"/>
        <v>68.2</v>
      </c>
      <c r="AD1857">
        <f t="shared" si="286"/>
        <v>0.2</v>
      </c>
      <c r="AE1857">
        <f t="shared" si="287"/>
        <v>86.7</v>
      </c>
      <c r="AF1857">
        <f t="shared" si="288"/>
        <v>-0.1</v>
      </c>
      <c r="AG1857">
        <f t="shared" si="289"/>
        <v>49.4</v>
      </c>
      <c r="AH1857">
        <f t="shared" si="290"/>
        <v>-0.8</v>
      </c>
      <c r="AJ1857" s="9">
        <v>403350</v>
      </c>
      <c r="AK1857" t="s">
        <v>8499</v>
      </c>
      <c r="AL1857" t="s">
        <v>8500</v>
      </c>
      <c r="AM1857" t="s">
        <v>8501</v>
      </c>
      <c r="AN1857" t="s">
        <v>8502</v>
      </c>
    </row>
    <row r="1858" spans="1:40" x14ac:dyDescent="0.3">
      <c r="A1858" t="s">
        <v>1678</v>
      </c>
      <c r="B1858" t="s">
        <v>1783</v>
      </c>
      <c r="C1858" s="10">
        <v>5797</v>
      </c>
      <c r="D1858">
        <v>45</v>
      </c>
      <c r="E1858">
        <v>12</v>
      </c>
      <c r="F1858">
        <v>204</v>
      </c>
      <c r="H1858">
        <v>0</v>
      </c>
      <c r="I1858">
        <v>62.3</v>
      </c>
      <c r="J1858">
        <v>-0.6</v>
      </c>
      <c r="K1858">
        <v>58.3</v>
      </c>
      <c r="L1858">
        <v>-0.6</v>
      </c>
      <c r="U1858" t="s">
        <v>1678</v>
      </c>
      <c r="V1858">
        <f t="shared" si="281"/>
        <v>5797</v>
      </c>
      <c r="W1858" t="str">
        <f t="shared" si="282"/>
        <v>James Bolton Public School</v>
      </c>
      <c r="X1858" t="str">
        <f>VLOOKUP($C1858,$AJ$3:$AN$4906,3,FALSE)</f>
        <v>225 Kingsview Dr</v>
      </c>
      <c r="Y1858" t="str">
        <f>VLOOKUP($C1858,$AJ$3:$AN$4906,4,FALSE)</f>
        <v>Bolton</v>
      </c>
      <c r="Z1858" t="str">
        <f>VLOOKUP($C1858,$AJ$3:$AN$4906,5,FALSE)</f>
        <v>L7E3X8</v>
      </c>
      <c r="AA1858">
        <f t="shared" si="283"/>
        <v>62.3</v>
      </c>
      <c r="AB1858">
        <f t="shared" si="284"/>
        <v>-0.6</v>
      </c>
      <c r="AC1858">
        <f t="shared" si="285"/>
        <v>58.3</v>
      </c>
      <c r="AD1858">
        <f t="shared" si="286"/>
        <v>-0.6</v>
      </c>
      <c r="AE1858">
        <f t="shared" si="287"/>
        <v>0</v>
      </c>
      <c r="AF1858">
        <f t="shared" si="288"/>
        <v>0</v>
      </c>
      <c r="AG1858">
        <f t="shared" si="289"/>
        <v>0</v>
      </c>
      <c r="AH1858">
        <f t="shared" si="290"/>
        <v>0</v>
      </c>
      <c r="AJ1858" s="9">
        <v>515252</v>
      </c>
      <c r="AK1858" t="s">
        <v>8503</v>
      </c>
      <c r="AL1858" t="s">
        <v>8504</v>
      </c>
      <c r="AM1858" t="s">
        <v>8505</v>
      </c>
      <c r="AN1858" t="s">
        <v>8506</v>
      </c>
    </row>
    <row r="1859" spans="1:40" x14ac:dyDescent="0.3">
      <c r="A1859" t="s">
        <v>1678</v>
      </c>
      <c r="B1859" t="s">
        <v>1784</v>
      </c>
      <c r="C1859" s="10">
        <v>587234</v>
      </c>
      <c r="D1859">
        <v>58</v>
      </c>
      <c r="E1859">
        <v>15</v>
      </c>
      <c r="F1859">
        <v>156</v>
      </c>
      <c r="G1859">
        <v>137</v>
      </c>
      <c r="H1859">
        <v>0</v>
      </c>
      <c r="I1859">
        <v>51.6</v>
      </c>
      <c r="J1859">
        <v>-1.1000000000000001</v>
      </c>
      <c r="K1859">
        <v>48.1</v>
      </c>
      <c r="L1859">
        <v>-0.9</v>
      </c>
      <c r="M1859">
        <v>72.3</v>
      </c>
      <c r="N1859">
        <v>-1.1000000000000001</v>
      </c>
      <c r="O1859">
        <v>38</v>
      </c>
      <c r="P1859">
        <v>-1</v>
      </c>
      <c r="U1859" t="s">
        <v>1678</v>
      </c>
      <c r="V1859">
        <f t="shared" si="281"/>
        <v>587234</v>
      </c>
      <c r="W1859" t="str">
        <f t="shared" si="282"/>
        <v>James Grieve Public School</v>
      </c>
      <c r="X1859" t="str">
        <f>VLOOKUP($C1859,$AJ$3:$AN$4906,3,FALSE)</f>
        <v>12175 Bramalea Road</v>
      </c>
      <c r="Y1859" t="str">
        <f>VLOOKUP($C1859,$AJ$3:$AN$4906,4,FALSE)</f>
        <v>Brampton</v>
      </c>
      <c r="Z1859" t="str">
        <f>VLOOKUP($C1859,$AJ$3:$AN$4906,5,FALSE)</f>
        <v>L7C2P9</v>
      </c>
      <c r="AA1859">
        <f t="shared" si="283"/>
        <v>51.6</v>
      </c>
      <c r="AB1859">
        <f t="shared" si="284"/>
        <v>-1.1000000000000001</v>
      </c>
      <c r="AC1859">
        <f t="shared" si="285"/>
        <v>48.1</v>
      </c>
      <c r="AD1859">
        <f t="shared" si="286"/>
        <v>-0.9</v>
      </c>
      <c r="AE1859">
        <f t="shared" si="287"/>
        <v>72.3</v>
      </c>
      <c r="AF1859">
        <f t="shared" si="288"/>
        <v>-1.1000000000000001</v>
      </c>
      <c r="AG1859">
        <f t="shared" si="289"/>
        <v>38</v>
      </c>
      <c r="AH1859">
        <f t="shared" si="290"/>
        <v>-1</v>
      </c>
      <c r="AJ1859" s="9">
        <v>931543</v>
      </c>
      <c r="AK1859" t="s">
        <v>8507</v>
      </c>
      <c r="AL1859" t="s">
        <v>8508</v>
      </c>
      <c r="AM1859" t="s">
        <v>8509</v>
      </c>
      <c r="AN1859" t="s">
        <v>8510</v>
      </c>
    </row>
    <row r="1860" spans="1:40" x14ac:dyDescent="0.3">
      <c r="A1860" t="s">
        <v>1678</v>
      </c>
      <c r="B1860" t="s">
        <v>1785</v>
      </c>
      <c r="C1860" s="10">
        <v>309432</v>
      </c>
      <c r="D1860">
        <v>60</v>
      </c>
      <c r="E1860">
        <v>14</v>
      </c>
      <c r="F1860">
        <v>201</v>
      </c>
      <c r="H1860">
        <v>0</v>
      </c>
      <c r="I1860">
        <v>65.400000000000006</v>
      </c>
      <c r="J1860">
        <v>-0.2</v>
      </c>
      <c r="K1860">
        <v>58.2</v>
      </c>
      <c r="L1860">
        <v>-0.2</v>
      </c>
      <c r="U1860" t="s">
        <v>1678</v>
      </c>
      <c r="V1860">
        <f t="shared" ref="V1860:V1923" si="291">VLOOKUP(C1860,$AJ$3:$AN$4906,1,FALSE)</f>
        <v>309432</v>
      </c>
      <c r="W1860" t="str">
        <f t="shared" ref="W1860:W1923" si="292">VLOOKUP(C1860,$AJ$3:$AN$4906,2,FALSE)</f>
        <v>James Potter Public School</v>
      </c>
      <c r="X1860" t="str">
        <f>VLOOKUP($C1860,$AJ$3:$AN$4906,3,FALSE)</f>
        <v>9775 Creditview Road</v>
      </c>
      <c r="Y1860" t="str">
        <f>VLOOKUP($C1860,$AJ$3:$AN$4906,4,FALSE)</f>
        <v>Brampton</v>
      </c>
      <c r="Z1860" t="str">
        <f>VLOOKUP($C1860,$AJ$3:$AN$4906,5,FALSE)</f>
        <v>L6X0H7</v>
      </c>
      <c r="AA1860">
        <f t="shared" ref="AA1860:AA1923" si="293">I1860</f>
        <v>65.400000000000006</v>
      </c>
      <c r="AB1860">
        <f t="shared" ref="AB1860:AB1923" si="294">J1860</f>
        <v>-0.2</v>
      </c>
      <c r="AC1860">
        <f t="shared" ref="AC1860:AC1923" si="295">K1860</f>
        <v>58.2</v>
      </c>
      <c r="AD1860">
        <f t="shared" ref="AD1860:AD1923" si="296">L1860</f>
        <v>-0.2</v>
      </c>
      <c r="AE1860">
        <f t="shared" ref="AE1860:AE1923" si="297">M1860</f>
        <v>0</v>
      </c>
      <c r="AF1860">
        <f t="shared" ref="AF1860:AF1923" si="298">N1860</f>
        <v>0</v>
      </c>
      <c r="AG1860">
        <f t="shared" ref="AG1860:AG1923" si="299">O1860</f>
        <v>0</v>
      </c>
      <c r="AH1860">
        <f t="shared" ref="AH1860:AH1923" si="300">P1860</f>
        <v>0</v>
      </c>
      <c r="AJ1860" s="9">
        <v>412180</v>
      </c>
      <c r="AK1860" t="s">
        <v>8511</v>
      </c>
      <c r="AL1860" t="s">
        <v>8508</v>
      </c>
      <c r="AM1860" t="s">
        <v>8509</v>
      </c>
      <c r="AN1860" t="s">
        <v>8510</v>
      </c>
    </row>
    <row r="1861" spans="1:40" x14ac:dyDescent="0.3">
      <c r="A1861" t="s">
        <v>1678</v>
      </c>
      <c r="B1861" t="s">
        <v>1786</v>
      </c>
      <c r="C1861" s="10">
        <v>185731</v>
      </c>
      <c r="D1861">
        <v>50</v>
      </c>
      <c r="E1861">
        <v>18</v>
      </c>
      <c r="F1861">
        <v>187</v>
      </c>
      <c r="H1861">
        <v>0</v>
      </c>
      <c r="I1861">
        <v>66.3</v>
      </c>
      <c r="J1861">
        <v>-0.1</v>
      </c>
      <c r="K1861">
        <v>58.3</v>
      </c>
      <c r="L1861">
        <v>-0.3</v>
      </c>
      <c r="U1861" t="s">
        <v>1678</v>
      </c>
      <c r="V1861">
        <f t="shared" si="291"/>
        <v>185731</v>
      </c>
      <c r="W1861" t="str">
        <f t="shared" si="292"/>
        <v>Janet I. McDougald Public School</v>
      </c>
      <c r="X1861" t="str">
        <f>VLOOKUP($C1861,$AJ$3:$AN$4906,3,FALSE)</f>
        <v>498 Hartsdale Avenue</v>
      </c>
      <c r="Y1861" t="str">
        <f>VLOOKUP($C1861,$AJ$3:$AN$4906,4,FALSE)</f>
        <v>Mississauga</v>
      </c>
      <c r="Z1861" t="str">
        <f>VLOOKUP($C1861,$AJ$3:$AN$4906,5,FALSE)</f>
        <v>L5G2G6</v>
      </c>
      <c r="AA1861">
        <f t="shared" si="293"/>
        <v>66.3</v>
      </c>
      <c r="AB1861">
        <f t="shared" si="294"/>
        <v>-0.1</v>
      </c>
      <c r="AC1861">
        <f t="shared" si="295"/>
        <v>58.3</v>
      </c>
      <c r="AD1861">
        <f t="shared" si="296"/>
        <v>-0.3</v>
      </c>
      <c r="AE1861">
        <f t="shared" si="297"/>
        <v>0</v>
      </c>
      <c r="AF1861">
        <f t="shared" si="298"/>
        <v>0</v>
      </c>
      <c r="AG1861">
        <f t="shared" si="299"/>
        <v>0</v>
      </c>
      <c r="AH1861">
        <f t="shared" si="300"/>
        <v>0</v>
      </c>
      <c r="AJ1861" s="9">
        <v>412171</v>
      </c>
      <c r="AK1861" t="s">
        <v>8512</v>
      </c>
      <c r="AL1861" t="s">
        <v>8513</v>
      </c>
      <c r="AM1861" t="s">
        <v>8509</v>
      </c>
      <c r="AN1861" t="s">
        <v>8510</v>
      </c>
    </row>
    <row r="1862" spans="1:40" x14ac:dyDescent="0.3">
      <c r="A1862" t="s">
        <v>1678</v>
      </c>
      <c r="B1862" t="s">
        <v>1787</v>
      </c>
      <c r="C1862" s="10">
        <v>282375</v>
      </c>
      <c r="D1862">
        <v>36</v>
      </c>
      <c r="E1862">
        <v>21</v>
      </c>
      <c r="F1862">
        <v>98</v>
      </c>
      <c r="H1862">
        <v>0</v>
      </c>
      <c r="I1862">
        <v>56.6</v>
      </c>
      <c r="J1862">
        <v>-0.4</v>
      </c>
      <c r="K1862">
        <v>38.799999999999997</v>
      </c>
      <c r="L1862">
        <v>-1.2</v>
      </c>
      <c r="U1862" t="s">
        <v>1678</v>
      </c>
      <c r="V1862">
        <f t="shared" si="291"/>
        <v>282375</v>
      </c>
      <c r="W1862" t="str">
        <f t="shared" si="292"/>
        <v>Jefferson Public School</v>
      </c>
      <c r="X1862" t="str">
        <f>VLOOKUP($C1862,$AJ$3:$AN$4906,3,FALSE)</f>
        <v>48 Jefferson Rd</v>
      </c>
      <c r="Y1862" t="str">
        <f>VLOOKUP($C1862,$AJ$3:$AN$4906,4,FALSE)</f>
        <v>Brampton</v>
      </c>
      <c r="Z1862" t="str">
        <f>VLOOKUP($C1862,$AJ$3:$AN$4906,5,FALSE)</f>
        <v>L6S2N9</v>
      </c>
      <c r="AA1862">
        <f t="shared" si="293"/>
        <v>56.6</v>
      </c>
      <c r="AB1862">
        <f t="shared" si="294"/>
        <v>-0.4</v>
      </c>
      <c r="AC1862">
        <f t="shared" si="295"/>
        <v>38.799999999999997</v>
      </c>
      <c r="AD1862">
        <f t="shared" si="296"/>
        <v>-1.2</v>
      </c>
      <c r="AE1862">
        <f t="shared" si="297"/>
        <v>0</v>
      </c>
      <c r="AF1862">
        <f t="shared" si="298"/>
        <v>0</v>
      </c>
      <c r="AG1862">
        <f t="shared" si="299"/>
        <v>0</v>
      </c>
      <c r="AH1862">
        <f t="shared" si="300"/>
        <v>0</v>
      </c>
      <c r="AJ1862" s="9">
        <v>109010</v>
      </c>
      <c r="AK1862" t="s">
        <v>8514</v>
      </c>
      <c r="AL1862" t="s">
        <v>8515</v>
      </c>
      <c r="AM1862" t="s">
        <v>8516</v>
      </c>
      <c r="AN1862" t="s">
        <v>8517</v>
      </c>
    </row>
    <row r="1863" spans="1:40" x14ac:dyDescent="0.3">
      <c r="A1863" t="s">
        <v>1678</v>
      </c>
      <c r="B1863" t="s">
        <v>1788</v>
      </c>
      <c r="C1863" s="10">
        <v>289582</v>
      </c>
      <c r="D1863">
        <v>84</v>
      </c>
      <c r="E1863">
        <v>5</v>
      </c>
      <c r="F1863">
        <v>73</v>
      </c>
      <c r="G1863">
        <v>38</v>
      </c>
      <c r="H1863">
        <v>0</v>
      </c>
      <c r="I1863">
        <v>94.5</v>
      </c>
      <c r="J1863">
        <v>0.9</v>
      </c>
      <c r="K1863">
        <v>95.9</v>
      </c>
      <c r="L1863">
        <v>1.1000000000000001</v>
      </c>
      <c r="M1863">
        <v>96.1</v>
      </c>
      <c r="N1863">
        <v>0</v>
      </c>
      <c r="O1863">
        <v>76.3</v>
      </c>
      <c r="P1863">
        <v>0.2</v>
      </c>
      <c r="U1863" t="s">
        <v>1678</v>
      </c>
      <c r="V1863">
        <f t="shared" si="291"/>
        <v>289582</v>
      </c>
      <c r="W1863" t="str">
        <f t="shared" si="292"/>
        <v>Kenollie Public School</v>
      </c>
      <c r="X1863" t="str">
        <f>VLOOKUP($C1863,$AJ$3:$AN$4906,3,FALSE)</f>
        <v>1376 Glenwood Dr</v>
      </c>
      <c r="Y1863" t="str">
        <f>VLOOKUP($C1863,$AJ$3:$AN$4906,4,FALSE)</f>
        <v>Mississauga</v>
      </c>
      <c r="Z1863" t="str">
        <f>VLOOKUP($C1863,$AJ$3:$AN$4906,5,FALSE)</f>
        <v>L5G2X1</v>
      </c>
      <c r="AA1863">
        <f t="shared" si="293"/>
        <v>94.5</v>
      </c>
      <c r="AB1863">
        <f t="shared" si="294"/>
        <v>0.9</v>
      </c>
      <c r="AC1863">
        <f t="shared" si="295"/>
        <v>95.9</v>
      </c>
      <c r="AD1863">
        <f t="shared" si="296"/>
        <v>1.1000000000000001</v>
      </c>
      <c r="AE1863">
        <f t="shared" si="297"/>
        <v>96.1</v>
      </c>
      <c r="AF1863">
        <f t="shared" si="298"/>
        <v>0</v>
      </c>
      <c r="AG1863">
        <f t="shared" si="299"/>
        <v>76.3</v>
      </c>
      <c r="AH1863">
        <f t="shared" si="300"/>
        <v>0.2</v>
      </c>
      <c r="AJ1863" s="9">
        <v>428680</v>
      </c>
      <c r="AK1863" t="s">
        <v>8518</v>
      </c>
      <c r="AL1863" t="s">
        <v>8519</v>
      </c>
      <c r="AM1863" t="s">
        <v>4373</v>
      </c>
      <c r="AN1863" t="s">
        <v>8520</v>
      </c>
    </row>
    <row r="1864" spans="1:40" x14ac:dyDescent="0.3">
      <c r="A1864" t="s">
        <v>1678</v>
      </c>
      <c r="B1864" t="s">
        <v>1789</v>
      </c>
      <c r="C1864" s="10">
        <v>291986</v>
      </c>
      <c r="D1864">
        <v>59</v>
      </c>
      <c r="E1864">
        <v>12</v>
      </c>
      <c r="F1864">
        <v>155</v>
      </c>
      <c r="H1864">
        <v>0</v>
      </c>
      <c r="I1864">
        <v>57.1</v>
      </c>
      <c r="J1864">
        <v>-1.1000000000000001</v>
      </c>
      <c r="K1864">
        <v>54.8</v>
      </c>
      <c r="L1864">
        <v>-1</v>
      </c>
      <c r="U1864" t="s">
        <v>1678</v>
      </c>
      <c r="V1864">
        <f t="shared" si="291"/>
        <v>291986</v>
      </c>
      <c r="W1864" t="str">
        <f t="shared" si="292"/>
        <v>Kindree Public School</v>
      </c>
      <c r="X1864" t="str">
        <f>VLOOKUP($C1864,$AJ$3:$AN$4906,3,FALSE)</f>
        <v>7370 Terragar Blvd</v>
      </c>
      <c r="Y1864" t="str">
        <f>VLOOKUP($C1864,$AJ$3:$AN$4906,4,FALSE)</f>
        <v>Mississauga</v>
      </c>
      <c r="Z1864" t="str">
        <f>VLOOKUP($C1864,$AJ$3:$AN$4906,5,FALSE)</f>
        <v>L5N7L8</v>
      </c>
      <c r="AA1864">
        <f t="shared" si="293"/>
        <v>57.1</v>
      </c>
      <c r="AB1864">
        <f t="shared" si="294"/>
        <v>-1.1000000000000001</v>
      </c>
      <c r="AC1864">
        <f t="shared" si="295"/>
        <v>54.8</v>
      </c>
      <c r="AD1864">
        <f t="shared" si="296"/>
        <v>-1</v>
      </c>
      <c r="AE1864">
        <f t="shared" si="297"/>
        <v>0</v>
      </c>
      <c r="AF1864">
        <f t="shared" si="298"/>
        <v>0</v>
      </c>
      <c r="AG1864">
        <f t="shared" si="299"/>
        <v>0</v>
      </c>
      <c r="AH1864">
        <f t="shared" si="300"/>
        <v>0</v>
      </c>
      <c r="AJ1864" s="9">
        <v>439983</v>
      </c>
      <c r="AK1864" t="s">
        <v>8521</v>
      </c>
      <c r="AL1864" t="s">
        <v>8522</v>
      </c>
      <c r="AM1864" t="s">
        <v>8523</v>
      </c>
      <c r="AN1864" t="s">
        <v>8524</v>
      </c>
    </row>
    <row r="1865" spans="1:40" x14ac:dyDescent="0.3">
      <c r="A1865" t="s">
        <v>1678</v>
      </c>
      <c r="B1865" t="s">
        <v>1790</v>
      </c>
      <c r="C1865" s="10">
        <v>297682</v>
      </c>
      <c r="D1865">
        <v>33</v>
      </c>
      <c r="E1865">
        <v>28</v>
      </c>
      <c r="F1865">
        <v>216</v>
      </c>
      <c r="H1865">
        <v>0</v>
      </c>
      <c r="I1865">
        <v>60</v>
      </c>
      <c r="J1865">
        <v>0.2</v>
      </c>
      <c r="K1865">
        <v>45.8</v>
      </c>
      <c r="L1865">
        <v>-0.2</v>
      </c>
      <c r="U1865" t="s">
        <v>1678</v>
      </c>
      <c r="V1865">
        <f t="shared" si="291"/>
        <v>297682</v>
      </c>
      <c r="W1865" t="str">
        <f t="shared" si="292"/>
        <v>Kingswood Drive Public School</v>
      </c>
      <c r="X1865" t="str">
        <f>VLOOKUP($C1865,$AJ$3:$AN$4906,3,FALSE)</f>
        <v>235 Kingswood Dr</v>
      </c>
      <c r="Y1865" t="str">
        <f>VLOOKUP($C1865,$AJ$3:$AN$4906,4,FALSE)</f>
        <v>Brampton</v>
      </c>
      <c r="Z1865" t="str">
        <f>VLOOKUP($C1865,$AJ$3:$AN$4906,5,FALSE)</f>
        <v>L6V3B3</v>
      </c>
      <c r="AA1865">
        <f t="shared" si="293"/>
        <v>60</v>
      </c>
      <c r="AB1865">
        <f t="shared" si="294"/>
        <v>0.2</v>
      </c>
      <c r="AC1865">
        <f t="shared" si="295"/>
        <v>45.8</v>
      </c>
      <c r="AD1865">
        <f t="shared" si="296"/>
        <v>-0.2</v>
      </c>
      <c r="AE1865">
        <f t="shared" si="297"/>
        <v>0</v>
      </c>
      <c r="AF1865">
        <f t="shared" si="298"/>
        <v>0</v>
      </c>
      <c r="AG1865">
        <f t="shared" si="299"/>
        <v>0</v>
      </c>
      <c r="AH1865">
        <f t="shared" si="300"/>
        <v>0</v>
      </c>
      <c r="AJ1865" s="9">
        <v>935182</v>
      </c>
      <c r="AK1865" t="s">
        <v>8525</v>
      </c>
      <c r="AL1865" t="s">
        <v>8526</v>
      </c>
      <c r="AM1865" t="s">
        <v>4373</v>
      </c>
      <c r="AN1865" t="s">
        <v>8527</v>
      </c>
    </row>
    <row r="1866" spans="1:40" x14ac:dyDescent="0.3">
      <c r="A1866" t="s">
        <v>1678</v>
      </c>
      <c r="B1866" t="s">
        <v>1791</v>
      </c>
      <c r="C1866" s="10">
        <v>307548</v>
      </c>
      <c r="D1866">
        <v>33</v>
      </c>
      <c r="E1866">
        <v>20</v>
      </c>
      <c r="F1866">
        <v>95</v>
      </c>
      <c r="H1866">
        <v>0</v>
      </c>
      <c r="I1866">
        <v>68.900000000000006</v>
      </c>
      <c r="J1866">
        <v>0.9</v>
      </c>
      <c r="K1866">
        <v>50.5</v>
      </c>
      <c r="L1866">
        <v>0.2</v>
      </c>
      <c r="U1866" t="s">
        <v>1678</v>
      </c>
      <c r="V1866">
        <f t="shared" si="291"/>
        <v>307548</v>
      </c>
      <c r="W1866" t="str">
        <f t="shared" si="292"/>
        <v>Lancaster Public School</v>
      </c>
      <c r="X1866" t="str">
        <f>VLOOKUP($C1866,$AJ$3:$AN$4906,3,FALSE)</f>
        <v>7425 Netherwood Rd</v>
      </c>
      <c r="Y1866" t="str">
        <f>VLOOKUP($C1866,$AJ$3:$AN$4906,4,FALSE)</f>
        <v>Mississauga</v>
      </c>
      <c r="Z1866" t="str">
        <f>VLOOKUP($C1866,$AJ$3:$AN$4906,5,FALSE)</f>
        <v>L4T2N7</v>
      </c>
      <c r="AA1866">
        <f t="shared" si="293"/>
        <v>68.900000000000006</v>
      </c>
      <c r="AB1866">
        <f t="shared" si="294"/>
        <v>0.9</v>
      </c>
      <c r="AC1866">
        <f t="shared" si="295"/>
        <v>50.5</v>
      </c>
      <c r="AD1866">
        <f t="shared" si="296"/>
        <v>0.2</v>
      </c>
      <c r="AE1866">
        <f t="shared" si="297"/>
        <v>0</v>
      </c>
      <c r="AF1866">
        <f t="shared" si="298"/>
        <v>0</v>
      </c>
      <c r="AG1866">
        <f t="shared" si="299"/>
        <v>0</v>
      </c>
      <c r="AH1866">
        <f t="shared" si="300"/>
        <v>0</v>
      </c>
      <c r="AJ1866" s="9">
        <v>241610</v>
      </c>
      <c r="AK1866" t="s">
        <v>8528</v>
      </c>
      <c r="AL1866" t="s">
        <v>8529</v>
      </c>
      <c r="AM1866" t="s">
        <v>8530</v>
      </c>
      <c r="AN1866" t="s">
        <v>8531</v>
      </c>
    </row>
    <row r="1867" spans="1:40" x14ac:dyDescent="0.3">
      <c r="A1867" t="s">
        <v>1678</v>
      </c>
      <c r="B1867" t="s">
        <v>1792</v>
      </c>
      <c r="C1867" s="10">
        <v>308455</v>
      </c>
      <c r="D1867">
        <v>45</v>
      </c>
      <c r="E1867">
        <v>15</v>
      </c>
      <c r="F1867">
        <v>261</v>
      </c>
      <c r="H1867">
        <v>0</v>
      </c>
      <c r="I1867">
        <v>57.5</v>
      </c>
      <c r="J1867">
        <v>-0.6</v>
      </c>
      <c r="K1867">
        <v>51</v>
      </c>
      <c r="L1867">
        <v>-0.6</v>
      </c>
      <c r="U1867" t="s">
        <v>1678</v>
      </c>
      <c r="V1867">
        <f t="shared" si="291"/>
        <v>308455</v>
      </c>
      <c r="W1867" t="str">
        <f t="shared" si="292"/>
        <v>Larkspur Public School</v>
      </c>
      <c r="X1867" t="str">
        <f>VLOOKUP($C1867,$AJ$3:$AN$4906,3,FALSE)</f>
        <v>111 Larkspur Rd</v>
      </c>
      <c r="Y1867" t="str">
        <f>VLOOKUP($C1867,$AJ$3:$AN$4906,4,FALSE)</f>
        <v>Brampton</v>
      </c>
      <c r="Z1867" t="str">
        <f>VLOOKUP($C1867,$AJ$3:$AN$4906,5,FALSE)</f>
        <v>L6R1X2</v>
      </c>
      <c r="AA1867">
        <f t="shared" si="293"/>
        <v>57.5</v>
      </c>
      <c r="AB1867">
        <f t="shared" si="294"/>
        <v>-0.6</v>
      </c>
      <c r="AC1867">
        <f t="shared" si="295"/>
        <v>51</v>
      </c>
      <c r="AD1867">
        <f t="shared" si="296"/>
        <v>-0.6</v>
      </c>
      <c r="AE1867">
        <f t="shared" si="297"/>
        <v>0</v>
      </c>
      <c r="AF1867">
        <f t="shared" si="298"/>
        <v>0</v>
      </c>
      <c r="AG1867">
        <f t="shared" si="299"/>
        <v>0</v>
      </c>
      <c r="AH1867">
        <f t="shared" si="300"/>
        <v>0</v>
      </c>
      <c r="AJ1867" s="9">
        <v>936090</v>
      </c>
      <c r="AK1867" t="s">
        <v>8532</v>
      </c>
      <c r="AL1867" t="s">
        <v>8406</v>
      </c>
      <c r="AM1867" t="s">
        <v>8327</v>
      </c>
      <c r="AN1867" t="s">
        <v>8407</v>
      </c>
    </row>
    <row r="1868" spans="1:40" x14ac:dyDescent="0.3">
      <c r="A1868" t="s">
        <v>1678</v>
      </c>
      <c r="B1868" t="s">
        <v>1793</v>
      </c>
      <c r="C1868" s="10">
        <v>311960</v>
      </c>
      <c r="D1868">
        <v>64</v>
      </c>
      <c r="E1868">
        <v>8</v>
      </c>
      <c r="F1868">
        <v>210</v>
      </c>
      <c r="H1868">
        <v>0</v>
      </c>
      <c r="I1868">
        <v>76.2</v>
      </c>
      <c r="J1868">
        <v>0.2</v>
      </c>
      <c r="K1868">
        <v>68.599999999999994</v>
      </c>
      <c r="L1868">
        <v>0</v>
      </c>
      <c r="U1868" t="s">
        <v>1678</v>
      </c>
      <c r="V1868">
        <f t="shared" si="291"/>
        <v>311960</v>
      </c>
      <c r="W1868" t="str">
        <f t="shared" si="292"/>
        <v>Levi Creek Public School</v>
      </c>
      <c r="X1868" t="str">
        <f>VLOOKUP($C1868,$AJ$3:$AN$4906,3,FALSE)</f>
        <v>1525 Samuelson Circle</v>
      </c>
      <c r="Y1868" t="str">
        <f>VLOOKUP($C1868,$AJ$3:$AN$4906,4,FALSE)</f>
        <v>Mississauga</v>
      </c>
      <c r="Z1868" t="str">
        <f>VLOOKUP($C1868,$AJ$3:$AN$4906,5,FALSE)</f>
        <v>L5N7Z1</v>
      </c>
      <c r="AA1868">
        <f t="shared" si="293"/>
        <v>76.2</v>
      </c>
      <c r="AB1868">
        <f t="shared" si="294"/>
        <v>0.2</v>
      </c>
      <c r="AC1868">
        <f t="shared" si="295"/>
        <v>68.599999999999994</v>
      </c>
      <c r="AD1868">
        <f t="shared" si="296"/>
        <v>0</v>
      </c>
      <c r="AE1868">
        <f t="shared" si="297"/>
        <v>0</v>
      </c>
      <c r="AF1868">
        <f t="shared" si="298"/>
        <v>0</v>
      </c>
      <c r="AG1868">
        <f t="shared" si="299"/>
        <v>0</v>
      </c>
      <c r="AH1868">
        <f t="shared" si="300"/>
        <v>0</v>
      </c>
      <c r="AJ1868" s="9">
        <v>454818</v>
      </c>
      <c r="AK1868" t="s">
        <v>5662</v>
      </c>
      <c r="AL1868" t="s">
        <v>8533</v>
      </c>
      <c r="AM1868" t="s">
        <v>4373</v>
      </c>
      <c r="AN1868" t="s">
        <v>8534</v>
      </c>
    </row>
    <row r="1869" spans="1:40" x14ac:dyDescent="0.3">
      <c r="A1869" t="s">
        <v>1678</v>
      </c>
      <c r="B1869" t="s">
        <v>1794</v>
      </c>
      <c r="C1869" s="10">
        <v>314579</v>
      </c>
      <c r="D1869">
        <v>64</v>
      </c>
      <c r="E1869">
        <v>9</v>
      </c>
      <c r="G1869">
        <v>568</v>
      </c>
      <c r="H1869">
        <v>1</v>
      </c>
      <c r="M1869">
        <v>81.400000000000006</v>
      </c>
      <c r="N1869">
        <v>-0.3</v>
      </c>
      <c r="O1869">
        <v>57.4</v>
      </c>
      <c r="P1869">
        <v>0</v>
      </c>
      <c r="U1869" t="s">
        <v>1678</v>
      </c>
      <c r="V1869">
        <f t="shared" si="291"/>
        <v>314579</v>
      </c>
      <c r="W1869" t="str">
        <f t="shared" si="292"/>
        <v>Lisgar Middle School</v>
      </c>
      <c r="X1869" t="str">
        <f>VLOOKUP($C1869,$AJ$3:$AN$4906,3,FALSE)</f>
        <v>6755 Lisgar Dr</v>
      </c>
      <c r="Y1869" t="str">
        <f>VLOOKUP($C1869,$AJ$3:$AN$4906,4,FALSE)</f>
        <v>Mississauga</v>
      </c>
      <c r="Z1869" t="str">
        <f>VLOOKUP($C1869,$AJ$3:$AN$4906,5,FALSE)</f>
        <v>L5N6S9</v>
      </c>
      <c r="AA1869">
        <f t="shared" si="293"/>
        <v>0</v>
      </c>
      <c r="AB1869">
        <f t="shared" si="294"/>
        <v>0</v>
      </c>
      <c r="AC1869">
        <f t="shared" si="295"/>
        <v>0</v>
      </c>
      <c r="AD1869">
        <f t="shared" si="296"/>
        <v>0</v>
      </c>
      <c r="AE1869">
        <f t="shared" si="297"/>
        <v>81.400000000000006</v>
      </c>
      <c r="AF1869">
        <f t="shared" si="298"/>
        <v>-0.3</v>
      </c>
      <c r="AG1869">
        <f t="shared" si="299"/>
        <v>57.4</v>
      </c>
      <c r="AH1869">
        <f t="shared" si="300"/>
        <v>0</v>
      </c>
      <c r="AJ1869" s="9">
        <v>462225</v>
      </c>
      <c r="AK1869" t="s">
        <v>3392</v>
      </c>
      <c r="AL1869" t="s">
        <v>8535</v>
      </c>
      <c r="AM1869" t="s">
        <v>4373</v>
      </c>
      <c r="AN1869" t="s">
        <v>8536</v>
      </c>
    </row>
    <row r="1870" spans="1:40" x14ac:dyDescent="0.3">
      <c r="A1870" t="s">
        <v>1678</v>
      </c>
      <c r="B1870" t="s">
        <v>1795</v>
      </c>
      <c r="C1870" s="10">
        <v>499344</v>
      </c>
      <c r="D1870">
        <v>67</v>
      </c>
      <c r="E1870">
        <v>12</v>
      </c>
      <c r="F1870">
        <v>243</v>
      </c>
      <c r="G1870">
        <v>256</v>
      </c>
      <c r="H1870">
        <v>0</v>
      </c>
      <c r="I1870">
        <v>65.400000000000006</v>
      </c>
      <c r="J1870">
        <v>-0.4</v>
      </c>
      <c r="K1870">
        <v>53.1</v>
      </c>
      <c r="L1870">
        <v>-0.9</v>
      </c>
      <c r="M1870">
        <v>82.8</v>
      </c>
      <c r="N1870">
        <v>-0.4</v>
      </c>
      <c r="O1870">
        <v>44.5</v>
      </c>
      <c r="P1870">
        <v>-1.1000000000000001</v>
      </c>
      <c r="U1870" t="s">
        <v>1678</v>
      </c>
      <c r="V1870">
        <f t="shared" si="291"/>
        <v>499344</v>
      </c>
      <c r="W1870" t="str">
        <f t="shared" si="292"/>
        <v>Lorenville P.S. (Elementary)</v>
      </c>
      <c r="X1870" t="str">
        <f>VLOOKUP($C1870,$AJ$3:$AN$4906,3,FALSE)</f>
        <v>10 Lorenville Drive</v>
      </c>
      <c r="Y1870" t="str">
        <f>VLOOKUP($C1870,$AJ$3:$AN$4906,4,FALSE)</f>
        <v>Brampton</v>
      </c>
      <c r="Z1870" t="str">
        <f>VLOOKUP($C1870,$AJ$3:$AN$4906,5,FALSE)</f>
        <v>L6X2Z9</v>
      </c>
      <c r="AA1870">
        <f t="shared" si="293"/>
        <v>65.400000000000006</v>
      </c>
      <c r="AB1870">
        <f t="shared" si="294"/>
        <v>-0.4</v>
      </c>
      <c r="AC1870">
        <f t="shared" si="295"/>
        <v>53.1</v>
      </c>
      <c r="AD1870">
        <f t="shared" si="296"/>
        <v>-0.9</v>
      </c>
      <c r="AE1870">
        <f t="shared" si="297"/>
        <v>82.8</v>
      </c>
      <c r="AF1870">
        <f t="shared" si="298"/>
        <v>-0.4</v>
      </c>
      <c r="AG1870">
        <f t="shared" si="299"/>
        <v>44.5</v>
      </c>
      <c r="AH1870">
        <f t="shared" si="300"/>
        <v>-1.1000000000000001</v>
      </c>
      <c r="AJ1870" s="9">
        <v>464562</v>
      </c>
      <c r="AK1870" t="s">
        <v>7988</v>
      </c>
      <c r="AL1870" t="s">
        <v>8537</v>
      </c>
      <c r="AM1870" t="s">
        <v>4373</v>
      </c>
      <c r="AN1870" t="s">
        <v>8538</v>
      </c>
    </row>
    <row r="1871" spans="1:40" x14ac:dyDescent="0.3">
      <c r="A1871" t="s">
        <v>1678</v>
      </c>
      <c r="B1871" t="s">
        <v>1796</v>
      </c>
      <c r="C1871" s="10">
        <v>321958</v>
      </c>
      <c r="D1871">
        <v>74</v>
      </c>
      <c r="E1871">
        <v>14</v>
      </c>
      <c r="F1871">
        <v>112</v>
      </c>
      <c r="H1871">
        <v>0</v>
      </c>
      <c r="I1871">
        <v>75.900000000000006</v>
      </c>
      <c r="J1871">
        <v>-0.1</v>
      </c>
      <c r="K1871">
        <v>77.7</v>
      </c>
      <c r="L1871">
        <v>0.3</v>
      </c>
      <c r="U1871" t="s">
        <v>1678</v>
      </c>
      <c r="V1871">
        <f t="shared" si="291"/>
        <v>321958</v>
      </c>
      <c r="W1871" t="str">
        <f t="shared" si="292"/>
        <v>Lorne Park Public School</v>
      </c>
      <c r="X1871" t="str">
        <f>VLOOKUP($C1871,$AJ$3:$AN$4906,3,FALSE)</f>
        <v>1325 Indian Rd</v>
      </c>
      <c r="Y1871" t="str">
        <f>VLOOKUP($C1871,$AJ$3:$AN$4906,4,FALSE)</f>
        <v>Mississauga</v>
      </c>
      <c r="Z1871" t="str">
        <f>VLOOKUP($C1871,$AJ$3:$AN$4906,5,FALSE)</f>
        <v>L5H1S3</v>
      </c>
      <c r="AA1871">
        <f t="shared" si="293"/>
        <v>75.900000000000006</v>
      </c>
      <c r="AB1871">
        <f t="shared" si="294"/>
        <v>-0.1</v>
      </c>
      <c r="AC1871">
        <f t="shared" si="295"/>
        <v>77.7</v>
      </c>
      <c r="AD1871">
        <f t="shared" si="296"/>
        <v>0.3</v>
      </c>
      <c r="AE1871">
        <f t="shared" si="297"/>
        <v>0</v>
      </c>
      <c r="AF1871">
        <f t="shared" si="298"/>
        <v>0</v>
      </c>
      <c r="AG1871">
        <f t="shared" si="299"/>
        <v>0</v>
      </c>
      <c r="AH1871">
        <f t="shared" si="300"/>
        <v>0</v>
      </c>
      <c r="AJ1871" s="9">
        <v>467529</v>
      </c>
      <c r="AK1871" t="s">
        <v>8539</v>
      </c>
      <c r="AL1871" t="s">
        <v>8540</v>
      </c>
      <c r="AM1871" t="s">
        <v>4373</v>
      </c>
      <c r="AN1871" t="s">
        <v>8541</v>
      </c>
    </row>
    <row r="1872" spans="1:40" x14ac:dyDescent="0.3">
      <c r="A1872" t="s">
        <v>1678</v>
      </c>
      <c r="B1872" t="s">
        <v>1797</v>
      </c>
      <c r="C1872" s="10">
        <v>65223</v>
      </c>
      <c r="D1872">
        <v>42</v>
      </c>
      <c r="E1872">
        <v>14</v>
      </c>
      <c r="G1872">
        <v>599</v>
      </c>
      <c r="H1872">
        <v>1</v>
      </c>
      <c r="M1872">
        <v>80.099999999999994</v>
      </c>
      <c r="N1872">
        <v>0.4</v>
      </c>
      <c r="O1872">
        <v>51.1</v>
      </c>
      <c r="P1872">
        <v>0.6</v>
      </c>
      <c r="U1872" t="s">
        <v>1678</v>
      </c>
      <c r="V1872">
        <f t="shared" si="291"/>
        <v>65223</v>
      </c>
      <c r="W1872" t="str">
        <f t="shared" si="292"/>
        <v>Lougheed Middle School</v>
      </c>
      <c r="X1872" t="str">
        <f>VLOOKUP($C1872,$AJ$3:$AN$4906,3,FALSE)</f>
        <v>475 Father Tobin Dr</v>
      </c>
      <c r="Y1872" t="str">
        <f>VLOOKUP($C1872,$AJ$3:$AN$4906,4,FALSE)</f>
        <v>Brampton</v>
      </c>
      <c r="Z1872" t="str">
        <f>VLOOKUP($C1872,$AJ$3:$AN$4906,5,FALSE)</f>
        <v>L6R0J9</v>
      </c>
      <c r="AA1872">
        <f t="shared" si="293"/>
        <v>0</v>
      </c>
      <c r="AB1872">
        <f t="shared" si="294"/>
        <v>0</v>
      </c>
      <c r="AC1872">
        <f t="shared" si="295"/>
        <v>0</v>
      </c>
      <c r="AD1872">
        <f t="shared" si="296"/>
        <v>0</v>
      </c>
      <c r="AE1872">
        <f t="shared" si="297"/>
        <v>80.099999999999994</v>
      </c>
      <c r="AF1872">
        <f t="shared" si="298"/>
        <v>0.4</v>
      </c>
      <c r="AG1872">
        <f t="shared" si="299"/>
        <v>51.1</v>
      </c>
      <c r="AH1872">
        <f t="shared" si="300"/>
        <v>0.6</v>
      </c>
      <c r="AJ1872" s="9">
        <v>489298</v>
      </c>
      <c r="AK1872" t="s">
        <v>8542</v>
      </c>
      <c r="AL1872" t="s">
        <v>8543</v>
      </c>
      <c r="AM1872" t="s">
        <v>4373</v>
      </c>
      <c r="AN1872" t="s">
        <v>8544</v>
      </c>
    </row>
    <row r="1873" spans="1:40" x14ac:dyDescent="0.3">
      <c r="A1873" t="s">
        <v>1678</v>
      </c>
      <c r="B1873" t="s">
        <v>1798</v>
      </c>
      <c r="C1873" s="10">
        <v>328324</v>
      </c>
      <c r="D1873">
        <v>40</v>
      </c>
      <c r="E1873">
        <v>9</v>
      </c>
      <c r="F1873">
        <v>45</v>
      </c>
      <c r="G1873">
        <v>204</v>
      </c>
      <c r="H1873">
        <v>0</v>
      </c>
      <c r="I1873">
        <v>62.2</v>
      </c>
      <c r="J1873">
        <v>-0.4</v>
      </c>
      <c r="K1873">
        <v>51.1</v>
      </c>
      <c r="L1873">
        <v>-0.8</v>
      </c>
      <c r="M1873">
        <v>97.3</v>
      </c>
      <c r="N1873">
        <v>1.7</v>
      </c>
      <c r="O1873">
        <v>84.3</v>
      </c>
      <c r="P1873">
        <v>2.9</v>
      </c>
      <c r="U1873" t="s">
        <v>1678</v>
      </c>
      <c r="V1873">
        <f t="shared" si="291"/>
        <v>328324</v>
      </c>
      <c r="W1873" t="str">
        <f t="shared" si="292"/>
        <v>Macville Public School</v>
      </c>
      <c r="X1873" t="str">
        <f>VLOOKUP($C1873,$AJ$3:$AN$4906,3,FALSE)</f>
        <v>7280 King St W RR 5</v>
      </c>
      <c r="Y1873" t="str">
        <f>VLOOKUP($C1873,$AJ$3:$AN$4906,4,FALSE)</f>
        <v>Caledon</v>
      </c>
      <c r="Z1873" t="str">
        <f>VLOOKUP($C1873,$AJ$3:$AN$4906,5,FALSE)</f>
        <v>L7C0S3</v>
      </c>
      <c r="AA1873">
        <f t="shared" si="293"/>
        <v>62.2</v>
      </c>
      <c r="AB1873">
        <f t="shared" si="294"/>
        <v>-0.4</v>
      </c>
      <c r="AC1873">
        <f t="shared" si="295"/>
        <v>51.1</v>
      </c>
      <c r="AD1873">
        <f t="shared" si="296"/>
        <v>-0.8</v>
      </c>
      <c r="AE1873">
        <f t="shared" si="297"/>
        <v>97.3</v>
      </c>
      <c r="AF1873">
        <f t="shared" si="298"/>
        <v>1.7</v>
      </c>
      <c r="AG1873">
        <f t="shared" si="299"/>
        <v>84.3</v>
      </c>
      <c r="AH1873">
        <f t="shared" si="300"/>
        <v>2.9</v>
      </c>
      <c r="AJ1873" s="9">
        <v>491632</v>
      </c>
      <c r="AK1873" t="s">
        <v>8545</v>
      </c>
      <c r="AL1873" t="s">
        <v>8546</v>
      </c>
      <c r="AM1873" t="s">
        <v>8547</v>
      </c>
      <c r="AN1873" t="s">
        <v>8548</v>
      </c>
    </row>
    <row r="1874" spans="1:40" x14ac:dyDescent="0.3">
      <c r="A1874" t="s">
        <v>1678</v>
      </c>
      <c r="B1874" t="s">
        <v>1799</v>
      </c>
      <c r="C1874" s="10">
        <v>328448</v>
      </c>
      <c r="D1874">
        <v>30</v>
      </c>
      <c r="E1874">
        <v>35</v>
      </c>
      <c r="F1874">
        <v>95</v>
      </c>
      <c r="H1874">
        <v>0</v>
      </c>
      <c r="I1874">
        <v>37.4</v>
      </c>
      <c r="J1874">
        <v>-1.2</v>
      </c>
      <c r="K1874">
        <v>31.6</v>
      </c>
      <c r="L1874">
        <v>-0.9</v>
      </c>
      <c r="U1874" t="s">
        <v>1678</v>
      </c>
      <c r="V1874">
        <f t="shared" si="291"/>
        <v>328448</v>
      </c>
      <c r="W1874" t="str">
        <f t="shared" si="292"/>
        <v>Madoc Drive Public School</v>
      </c>
      <c r="X1874" t="str">
        <f>VLOOKUP($C1874,$AJ$3:$AN$4906,3,FALSE)</f>
        <v>49 Madoc Dr</v>
      </c>
      <c r="Y1874" t="str">
        <f>VLOOKUP($C1874,$AJ$3:$AN$4906,4,FALSE)</f>
        <v>Brampton</v>
      </c>
      <c r="Z1874" t="str">
        <f>VLOOKUP($C1874,$AJ$3:$AN$4906,5,FALSE)</f>
        <v>L6V2A1</v>
      </c>
      <c r="AA1874">
        <f t="shared" si="293"/>
        <v>37.4</v>
      </c>
      <c r="AB1874">
        <f t="shared" si="294"/>
        <v>-1.2</v>
      </c>
      <c r="AC1874">
        <f t="shared" si="295"/>
        <v>31.6</v>
      </c>
      <c r="AD1874">
        <f t="shared" si="296"/>
        <v>-0.9</v>
      </c>
      <c r="AE1874">
        <f t="shared" si="297"/>
        <v>0</v>
      </c>
      <c r="AF1874">
        <f t="shared" si="298"/>
        <v>0</v>
      </c>
      <c r="AG1874">
        <f t="shared" si="299"/>
        <v>0</v>
      </c>
      <c r="AH1874">
        <f t="shared" si="300"/>
        <v>0</v>
      </c>
      <c r="AJ1874" s="9">
        <v>501557</v>
      </c>
      <c r="AK1874" t="s">
        <v>8549</v>
      </c>
      <c r="AL1874" t="s">
        <v>8550</v>
      </c>
      <c r="AM1874" t="s">
        <v>8387</v>
      </c>
      <c r="AN1874" t="s">
        <v>8551</v>
      </c>
    </row>
    <row r="1875" spans="1:40" x14ac:dyDescent="0.3">
      <c r="A1875" t="s">
        <v>1678</v>
      </c>
      <c r="B1875" t="s">
        <v>1800</v>
      </c>
      <c r="C1875" s="10">
        <v>197410</v>
      </c>
      <c r="D1875">
        <v>59</v>
      </c>
      <c r="E1875">
        <v>15</v>
      </c>
      <c r="F1875">
        <v>161</v>
      </c>
      <c r="G1875">
        <v>97</v>
      </c>
      <c r="H1875">
        <v>0</v>
      </c>
      <c r="I1875">
        <v>64.900000000000006</v>
      </c>
      <c r="J1875">
        <v>0</v>
      </c>
      <c r="K1875">
        <v>59</v>
      </c>
      <c r="L1875">
        <v>0.3</v>
      </c>
      <c r="M1875">
        <v>72.7</v>
      </c>
      <c r="N1875">
        <v>-1</v>
      </c>
      <c r="O1875">
        <v>38.1</v>
      </c>
      <c r="P1875">
        <v>-0.9</v>
      </c>
      <c r="U1875" t="s">
        <v>1678</v>
      </c>
      <c r="V1875">
        <f t="shared" si="291"/>
        <v>197410</v>
      </c>
      <c r="W1875" t="str">
        <f t="shared" si="292"/>
        <v>Malala Yousafzai PS (Elementary)</v>
      </c>
      <c r="X1875" t="str">
        <f>VLOOKUP($C1875,$AJ$3:$AN$4906,3,FALSE)</f>
        <v>565 Remembrance Road</v>
      </c>
      <c r="Y1875" t="str">
        <f>VLOOKUP($C1875,$AJ$3:$AN$4906,4,FALSE)</f>
        <v>Brampton</v>
      </c>
      <c r="Z1875" t="str">
        <f>VLOOKUP($C1875,$AJ$3:$AN$4906,5,FALSE)</f>
        <v>L7A4L2</v>
      </c>
      <c r="AA1875">
        <f t="shared" si="293"/>
        <v>64.900000000000006</v>
      </c>
      <c r="AB1875">
        <f t="shared" si="294"/>
        <v>0</v>
      </c>
      <c r="AC1875">
        <f t="shared" si="295"/>
        <v>59</v>
      </c>
      <c r="AD1875">
        <f t="shared" si="296"/>
        <v>0.3</v>
      </c>
      <c r="AE1875">
        <f t="shared" si="297"/>
        <v>72.7</v>
      </c>
      <c r="AF1875">
        <f t="shared" si="298"/>
        <v>-1</v>
      </c>
      <c r="AG1875">
        <f t="shared" si="299"/>
        <v>38.1</v>
      </c>
      <c r="AH1875">
        <f t="shared" si="300"/>
        <v>-0.9</v>
      </c>
      <c r="AJ1875" s="9">
        <v>62340</v>
      </c>
      <c r="AK1875" t="s">
        <v>8552</v>
      </c>
      <c r="AL1875" t="s">
        <v>8553</v>
      </c>
      <c r="AM1875" t="s">
        <v>8334</v>
      </c>
      <c r="AN1875" t="s">
        <v>8335</v>
      </c>
    </row>
    <row r="1876" spans="1:40" x14ac:dyDescent="0.3">
      <c r="A1876" t="s">
        <v>1678</v>
      </c>
      <c r="B1876" t="s">
        <v>1801</v>
      </c>
      <c r="C1876" s="10">
        <v>336467</v>
      </c>
      <c r="D1876">
        <v>53</v>
      </c>
      <c r="E1876">
        <v>20</v>
      </c>
      <c r="F1876">
        <v>43</v>
      </c>
      <c r="H1876">
        <v>0</v>
      </c>
      <c r="I1876">
        <v>46.5</v>
      </c>
      <c r="J1876">
        <v>-1.6</v>
      </c>
      <c r="K1876">
        <v>39.5</v>
      </c>
      <c r="L1876">
        <v>-1.8</v>
      </c>
      <c r="U1876" t="s">
        <v>1678</v>
      </c>
      <c r="V1876">
        <f t="shared" si="291"/>
        <v>336467</v>
      </c>
      <c r="W1876" t="str">
        <f t="shared" si="292"/>
        <v>Maple Wood Public School</v>
      </c>
      <c r="X1876" t="str">
        <f>VLOOKUP($C1876,$AJ$3:$AN$4906,3,FALSE)</f>
        <v>2650 Gananoque Dr</v>
      </c>
      <c r="Y1876" t="str">
        <f>VLOOKUP($C1876,$AJ$3:$AN$4906,4,FALSE)</f>
        <v>Mississauga</v>
      </c>
      <c r="Z1876" t="str">
        <f>VLOOKUP($C1876,$AJ$3:$AN$4906,5,FALSE)</f>
        <v>L5N2R2</v>
      </c>
      <c r="AA1876">
        <f t="shared" si="293"/>
        <v>46.5</v>
      </c>
      <c r="AB1876">
        <f t="shared" si="294"/>
        <v>-1.6</v>
      </c>
      <c r="AC1876">
        <f t="shared" si="295"/>
        <v>39.5</v>
      </c>
      <c r="AD1876">
        <f t="shared" si="296"/>
        <v>-1.8</v>
      </c>
      <c r="AE1876">
        <f t="shared" si="297"/>
        <v>0</v>
      </c>
      <c r="AF1876">
        <f t="shared" si="298"/>
        <v>0</v>
      </c>
      <c r="AG1876">
        <f t="shared" si="299"/>
        <v>0</v>
      </c>
      <c r="AH1876">
        <f t="shared" si="300"/>
        <v>0</v>
      </c>
      <c r="AJ1876" s="9">
        <v>527661</v>
      </c>
      <c r="AK1876" t="s">
        <v>8053</v>
      </c>
      <c r="AL1876" t="s">
        <v>8554</v>
      </c>
      <c r="AM1876" t="s">
        <v>8334</v>
      </c>
      <c r="AN1876" t="s">
        <v>8335</v>
      </c>
    </row>
    <row r="1877" spans="1:40" x14ac:dyDescent="0.3">
      <c r="A1877" t="s">
        <v>1678</v>
      </c>
      <c r="B1877" t="s">
        <v>1802</v>
      </c>
      <c r="C1877" s="10">
        <v>345610</v>
      </c>
      <c r="D1877">
        <v>33</v>
      </c>
      <c r="E1877">
        <v>14</v>
      </c>
      <c r="F1877">
        <v>123</v>
      </c>
      <c r="H1877">
        <v>0</v>
      </c>
      <c r="I1877">
        <v>54.9</v>
      </c>
      <c r="J1877">
        <v>-0.4</v>
      </c>
      <c r="K1877">
        <v>43.1</v>
      </c>
      <c r="L1877">
        <v>-0.8</v>
      </c>
      <c r="U1877" t="s">
        <v>1678</v>
      </c>
      <c r="V1877">
        <f t="shared" si="291"/>
        <v>345610</v>
      </c>
      <c r="W1877" t="str">
        <f t="shared" si="292"/>
        <v>Marvin Heights Public School</v>
      </c>
      <c r="X1877" t="str">
        <f>VLOOKUP($C1877,$AJ$3:$AN$4906,3,FALSE)</f>
        <v>7455 Redstone Rd</v>
      </c>
      <c r="Y1877" t="str">
        <f>VLOOKUP($C1877,$AJ$3:$AN$4906,4,FALSE)</f>
        <v>Mississauga</v>
      </c>
      <c r="Z1877" t="str">
        <f>VLOOKUP($C1877,$AJ$3:$AN$4906,5,FALSE)</f>
        <v>L4T2B3</v>
      </c>
      <c r="AA1877">
        <f t="shared" si="293"/>
        <v>54.9</v>
      </c>
      <c r="AB1877">
        <f t="shared" si="294"/>
        <v>-0.4</v>
      </c>
      <c r="AC1877">
        <f t="shared" si="295"/>
        <v>43.1</v>
      </c>
      <c r="AD1877">
        <f t="shared" si="296"/>
        <v>-0.8</v>
      </c>
      <c r="AE1877">
        <f t="shared" si="297"/>
        <v>0</v>
      </c>
      <c r="AF1877">
        <f t="shared" si="298"/>
        <v>0</v>
      </c>
      <c r="AG1877">
        <f t="shared" si="299"/>
        <v>0</v>
      </c>
      <c r="AH1877">
        <f t="shared" si="300"/>
        <v>0</v>
      </c>
      <c r="AJ1877" s="9">
        <v>381233</v>
      </c>
      <c r="AK1877" t="s">
        <v>8555</v>
      </c>
      <c r="AL1877" t="s">
        <v>8556</v>
      </c>
      <c r="AM1877" t="s">
        <v>8142</v>
      </c>
      <c r="AN1877" t="s">
        <v>8143</v>
      </c>
    </row>
    <row r="1878" spans="1:40" x14ac:dyDescent="0.3">
      <c r="A1878" t="s">
        <v>1678</v>
      </c>
      <c r="B1878" t="s">
        <v>1803</v>
      </c>
      <c r="C1878" s="10">
        <v>329215</v>
      </c>
      <c r="D1878">
        <v>35</v>
      </c>
      <c r="E1878">
        <v>27</v>
      </c>
      <c r="F1878">
        <v>107</v>
      </c>
      <c r="H1878">
        <v>0</v>
      </c>
      <c r="I1878">
        <v>56.5</v>
      </c>
      <c r="J1878">
        <v>-0.2</v>
      </c>
      <c r="K1878">
        <v>39.299999999999997</v>
      </c>
      <c r="L1878">
        <v>-0.9</v>
      </c>
      <c r="U1878" t="s">
        <v>1678</v>
      </c>
      <c r="V1878">
        <f t="shared" si="291"/>
        <v>329215</v>
      </c>
      <c r="W1878" t="str">
        <f t="shared" si="292"/>
        <v>Massey Street Public School</v>
      </c>
      <c r="X1878" t="str">
        <f>VLOOKUP($C1878,$AJ$3:$AN$4906,3,FALSE)</f>
        <v>95 Massey St</v>
      </c>
      <c r="Y1878" t="str">
        <f>VLOOKUP($C1878,$AJ$3:$AN$4906,4,FALSE)</f>
        <v>Brampton</v>
      </c>
      <c r="Z1878" t="str">
        <f>VLOOKUP($C1878,$AJ$3:$AN$4906,5,FALSE)</f>
        <v>L6S3A3</v>
      </c>
      <c r="AA1878">
        <f t="shared" si="293"/>
        <v>56.5</v>
      </c>
      <c r="AB1878">
        <f t="shared" si="294"/>
        <v>-0.2</v>
      </c>
      <c r="AC1878">
        <f t="shared" si="295"/>
        <v>39.299999999999997</v>
      </c>
      <c r="AD1878">
        <f t="shared" si="296"/>
        <v>-0.9</v>
      </c>
      <c r="AE1878">
        <f t="shared" si="297"/>
        <v>0</v>
      </c>
      <c r="AF1878">
        <f t="shared" si="298"/>
        <v>0</v>
      </c>
      <c r="AG1878">
        <f t="shared" si="299"/>
        <v>0</v>
      </c>
      <c r="AH1878">
        <f t="shared" si="300"/>
        <v>0</v>
      </c>
      <c r="AJ1878" s="9">
        <v>551074</v>
      </c>
      <c r="AK1878" t="s">
        <v>6727</v>
      </c>
      <c r="AL1878" t="s">
        <v>8557</v>
      </c>
      <c r="AM1878" t="s">
        <v>8342</v>
      </c>
      <c r="AN1878" t="s">
        <v>8558</v>
      </c>
    </row>
    <row r="1879" spans="1:40" x14ac:dyDescent="0.3">
      <c r="A1879" t="s">
        <v>1678</v>
      </c>
      <c r="B1879" t="s">
        <v>1804</v>
      </c>
      <c r="C1879" s="10">
        <v>350192</v>
      </c>
      <c r="D1879">
        <v>44</v>
      </c>
      <c r="E1879">
        <v>19</v>
      </c>
      <c r="F1879">
        <v>117</v>
      </c>
      <c r="G1879">
        <v>132</v>
      </c>
      <c r="H1879">
        <v>0</v>
      </c>
      <c r="I1879">
        <v>56</v>
      </c>
      <c r="J1879">
        <v>-0.6</v>
      </c>
      <c r="K1879">
        <v>48.7</v>
      </c>
      <c r="L1879">
        <v>-0.7</v>
      </c>
      <c r="M1879">
        <v>73.900000000000006</v>
      </c>
      <c r="N1879">
        <v>-0.7</v>
      </c>
      <c r="O1879">
        <v>42.4</v>
      </c>
      <c r="P1879">
        <v>-0.4</v>
      </c>
      <c r="U1879" t="s">
        <v>1678</v>
      </c>
      <c r="V1879">
        <f t="shared" si="291"/>
        <v>350192</v>
      </c>
      <c r="W1879" t="str">
        <f t="shared" si="292"/>
        <v>McBride Avenue Public School</v>
      </c>
      <c r="X1879" t="str">
        <f>VLOOKUP($C1879,$AJ$3:$AN$4906,3,FALSE)</f>
        <v>974 McBride Ave</v>
      </c>
      <c r="Y1879" t="str">
        <f>VLOOKUP($C1879,$AJ$3:$AN$4906,4,FALSE)</f>
        <v>Mississauga</v>
      </c>
      <c r="Z1879" t="str">
        <f>VLOOKUP($C1879,$AJ$3:$AN$4906,5,FALSE)</f>
        <v>L5C1L6</v>
      </c>
      <c r="AA1879">
        <f t="shared" si="293"/>
        <v>56</v>
      </c>
      <c r="AB1879">
        <f t="shared" si="294"/>
        <v>-0.6</v>
      </c>
      <c r="AC1879">
        <f t="shared" si="295"/>
        <v>48.7</v>
      </c>
      <c r="AD1879">
        <f t="shared" si="296"/>
        <v>-0.7</v>
      </c>
      <c r="AE1879">
        <f t="shared" si="297"/>
        <v>73.900000000000006</v>
      </c>
      <c r="AF1879">
        <f t="shared" si="298"/>
        <v>-0.7</v>
      </c>
      <c r="AG1879">
        <f t="shared" si="299"/>
        <v>42.4</v>
      </c>
      <c r="AH1879">
        <f t="shared" si="300"/>
        <v>-0.4</v>
      </c>
      <c r="AJ1879" s="9">
        <v>110728</v>
      </c>
      <c r="AK1879" t="s">
        <v>8559</v>
      </c>
      <c r="AL1879" t="s">
        <v>8560</v>
      </c>
      <c r="AM1879" t="s">
        <v>8372</v>
      </c>
      <c r="AN1879" t="s">
        <v>8373</v>
      </c>
    </row>
    <row r="1880" spans="1:40" x14ac:dyDescent="0.3">
      <c r="A1880" t="s">
        <v>1678</v>
      </c>
      <c r="B1880" t="s">
        <v>1805</v>
      </c>
      <c r="C1880" s="10">
        <v>444522</v>
      </c>
      <c r="D1880">
        <v>59</v>
      </c>
      <c r="E1880">
        <v>15</v>
      </c>
      <c r="F1880">
        <v>192</v>
      </c>
      <c r="G1880">
        <v>309</v>
      </c>
      <c r="H1880">
        <v>0</v>
      </c>
      <c r="I1880">
        <v>66.900000000000006</v>
      </c>
      <c r="J1880">
        <v>0</v>
      </c>
      <c r="K1880">
        <v>67.7</v>
      </c>
      <c r="L1880">
        <v>0.7</v>
      </c>
      <c r="M1880">
        <v>85.9</v>
      </c>
      <c r="N1880">
        <v>0.2</v>
      </c>
      <c r="O1880">
        <v>42.7</v>
      </c>
      <c r="P1880">
        <v>-0.9</v>
      </c>
      <c r="U1880" t="s">
        <v>1678</v>
      </c>
      <c r="V1880">
        <f t="shared" si="291"/>
        <v>444522</v>
      </c>
      <c r="W1880" t="str">
        <f t="shared" si="292"/>
        <v>McClure PS (Elementary)</v>
      </c>
      <c r="X1880" t="str">
        <f>VLOOKUP($C1880,$AJ$3:$AN$4906,3,FALSE)</f>
        <v>50 Parity Road</v>
      </c>
      <c r="Y1880" t="str">
        <f>VLOOKUP($C1880,$AJ$3:$AN$4906,4,FALSE)</f>
        <v>Brampton</v>
      </c>
      <c r="Z1880" t="str">
        <f>VLOOKUP($C1880,$AJ$3:$AN$4906,5,FALSE)</f>
        <v>L6X5M8</v>
      </c>
      <c r="AA1880">
        <f t="shared" si="293"/>
        <v>66.900000000000006</v>
      </c>
      <c r="AB1880">
        <f t="shared" si="294"/>
        <v>0</v>
      </c>
      <c r="AC1880">
        <f t="shared" si="295"/>
        <v>67.7</v>
      </c>
      <c r="AD1880">
        <f t="shared" si="296"/>
        <v>0.7</v>
      </c>
      <c r="AE1880">
        <f t="shared" si="297"/>
        <v>85.9</v>
      </c>
      <c r="AF1880">
        <f t="shared" si="298"/>
        <v>0.2</v>
      </c>
      <c r="AG1880">
        <f t="shared" si="299"/>
        <v>42.7</v>
      </c>
      <c r="AH1880">
        <f t="shared" si="300"/>
        <v>-0.9</v>
      </c>
      <c r="AJ1880" s="9">
        <v>947563</v>
      </c>
      <c r="AK1880" t="s">
        <v>8561</v>
      </c>
      <c r="AL1880" t="s">
        <v>8562</v>
      </c>
      <c r="AM1880" t="s">
        <v>4373</v>
      </c>
      <c r="AN1880" t="s">
        <v>8563</v>
      </c>
    </row>
    <row r="1881" spans="1:40" x14ac:dyDescent="0.3">
      <c r="A1881" t="s">
        <v>1678</v>
      </c>
      <c r="B1881" t="s">
        <v>1806</v>
      </c>
      <c r="C1881" s="10">
        <v>329690</v>
      </c>
      <c r="D1881">
        <v>50</v>
      </c>
      <c r="E1881">
        <v>14</v>
      </c>
      <c r="G1881">
        <v>629</v>
      </c>
      <c r="H1881">
        <v>1</v>
      </c>
      <c r="M1881">
        <v>76.5</v>
      </c>
      <c r="N1881">
        <v>-0.2</v>
      </c>
      <c r="O1881">
        <v>34.799999999999997</v>
      </c>
      <c r="P1881">
        <v>-0.9</v>
      </c>
      <c r="U1881" t="s">
        <v>1678</v>
      </c>
      <c r="V1881">
        <f t="shared" si="291"/>
        <v>329690</v>
      </c>
      <c r="W1881" t="str">
        <f t="shared" si="292"/>
        <v>McCrimmon Middle School</v>
      </c>
      <c r="X1881" t="str">
        <f>VLOOKUP($C1881,$AJ$3:$AN$4906,3,FALSE)</f>
        <v>83 McCrimmon Dr</v>
      </c>
      <c r="Y1881" t="str">
        <f>VLOOKUP($C1881,$AJ$3:$AN$4906,4,FALSE)</f>
        <v>Brampton</v>
      </c>
      <c r="Z1881" t="str">
        <f>VLOOKUP($C1881,$AJ$3:$AN$4906,5,FALSE)</f>
        <v>L7A2Z3</v>
      </c>
      <c r="AA1881">
        <f t="shared" si="293"/>
        <v>0</v>
      </c>
      <c r="AB1881">
        <f t="shared" si="294"/>
        <v>0</v>
      </c>
      <c r="AC1881">
        <f t="shared" si="295"/>
        <v>0</v>
      </c>
      <c r="AD1881">
        <f t="shared" si="296"/>
        <v>0</v>
      </c>
      <c r="AE1881">
        <f t="shared" si="297"/>
        <v>76.5</v>
      </c>
      <c r="AF1881">
        <f t="shared" si="298"/>
        <v>-0.2</v>
      </c>
      <c r="AG1881">
        <f t="shared" si="299"/>
        <v>34.799999999999997</v>
      </c>
      <c r="AH1881">
        <f t="shared" si="300"/>
        <v>-0.9</v>
      </c>
      <c r="AJ1881" s="9">
        <v>578053</v>
      </c>
      <c r="AK1881" t="s">
        <v>6753</v>
      </c>
      <c r="AL1881" t="s">
        <v>8564</v>
      </c>
      <c r="AM1881" t="s">
        <v>4323</v>
      </c>
      <c r="AN1881" t="s">
        <v>8565</v>
      </c>
    </row>
    <row r="1882" spans="1:40" x14ac:dyDescent="0.3">
      <c r="A1882" t="s">
        <v>1678</v>
      </c>
      <c r="B1882" t="s">
        <v>1807</v>
      </c>
      <c r="C1882" s="10">
        <v>351857</v>
      </c>
      <c r="D1882">
        <v>31</v>
      </c>
      <c r="E1882">
        <v>42</v>
      </c>
      <c r="F1882">
        <v>57</v>
      </c>
      <c r="H1882">
        <v>0</v>
      </c>
      <c r="I1882">
        <v>43.9</v>
      </c>
      <c r="J1882">
        <v>-0.6</v>
      </c>
      <c r="K1882">
        <v>28.1</v>
      </c>
      <c r="L1882">
        <v>-1.2</v>
      </c>
      <c r="U1882" t="s">
        <v>1678</v>
      </c>
      <c r="V1882">
        <f t="shared" si="291"/>
        <v>351857</v>
      </c>
      <c r="W1882" t="str">
        <f t="shared" si="292"/>
        <v>McHugh Public School</v>
      </c>
      <c r="X1882" t="str">
        <f>VLOOKUP($C1882,$AJ$3:$AN$4906,3,FALSE)</f>
        <v>31 Craig St</v>
      </c>
      <c r="Y1882" t="str">
        <f>VLOOKUP($C1882,$AJ$3:$AN$4906,4,FALSE)</f>
        <v>Brampton</v>
      </c>
      <c r="Z1882" t="str">
        <f>VLOOKUP($C1882,$AJ$3:$AN$4906,5,FALSE)</f>
        <v>L6Y1J2</v>
      </c>
      <c r="AA1882">
        <f t="shared" si="293"/>
        <v>43.9</v>
      </c>
      <c r="AB1882">
        <f t="shared" si="294"/>
        <v>-0.6</v>
      </c>
      <c r="AC1882">
        <f t="shared" si="295"/>
        <v>28.1</v>
      </c>
      <c r="AD1882">
        <f t="shared" si="296"/>
        <v>-1.2</v>
      </c>
      <c r="AE1882">
        <f t="shared" si="297"/>
        <v>0</v>
      </c>
      <c r="AF1882">
        <f t="shared" si="298"/>
        <v>0</v>
      </c>
      <c r="AG1882">
        <f t="shared" si="299"/>
        <v>0</v>
      </c>
      <c r="AH1882">
        <f t="shared" si="300"/>
        <v>0</v>
      </c>
      <c r="AJ1882" s="9">
        <v>587150</v>
      </c>
      <c r="AK1882" t="s">
        <v>8566</v>
      </c>
      <c r="AL1882" t="s">
        <v>8567</v>
      </c>
      <c r="AM1882" t="s">
        <v>8568</v>
      </c>
      <c r="AN1882" t="s">
        <v>8569</v>
      </c>
    </row>
    <row r="1883" spans="1:40" x14ac:dyDescent="0.3">
      <c r="A1883" t="s">
        <v>1678</v>
      </c>
      <c r="B1883" t="s">
        <v>1808</v>
      </c>
      <c r="C1883" s="10">
        <v>605063</v>
      </c>
      <c r="D1883">
        <v>76</v>
      </c>
      <c r="E1883">
        <v>10</v>
      </c>
      <c r="F1883">
        <v>217</v>
      </c>
      <c r="H1883">
        <v>0</v>
      </c>
      <c r="I1883">
        <v>75.599999999999994</v>
      </c>
      <c r="J1883">
        <v>0</v>
      </c>
      <c r="K1883">
        <v>74.7</v>
      </c>
      <c r="L1883">
        <v>0.2</v>
      </c>
      <c r="U1883" t="s">
        <v>1678</v>
      </c>
      <c r="V1883">
        <f t="shared" si="291"/>
        <v>605063</v>
      </c>
      <c r="W1883" t="str">
        <f t="shared" si="292"/>
        <v>McKinnon Public School</v>
      </c>
      <c r="X1883" t="str">
        <f>VLOOKUP($C1883,$AJ$3:$AN$4906,3,FALSE)</f>
        <v>3270 Tacc Drive</v>
      </c>
      <c r="Y1883" t="str">
        <f>VLOOKUP($C1883,$AJ$3:$AN$4906,4,FALSE)</f>
        <v>Mississauga</v>
      </c>
      <c r="Z1883" t="str">
        <f>VLOOKUP($C1883,$AJ$3:$AN$4906,5,FALSE)</f>
        <v>L5M0H3</v>
      </c>
      <c r="AA1883">
        <f t="shared" si="293"/>
        <v>75.599999999999994</v>
      </c>
      <c r="AB1883">
        <f t="shared" si="294"/>
        <v>0</v>
      </c>
      <c r="AC1883">
        <f t="shared" si="295"/>
        <v>74.7</v>
      </c>
      <c r="AD1883">
        <f t="shared" si="296"/>
        <v>0.2</v>
      </c>
      <c r="AE1883">
        <f t="shared" si="297"/>
        <v>0</v>
      </c>
      <c r="AF1883">
        <f t="shared" si="298"/>
        <v>0</v>
      </c>
      <c r="AG1883">
        <f t="shared" si="299"/>
        <v>0</v>
      </c>
      <c r="AH1883">
        <f t="shared" si="300"/>
        <v>0</v>
      </c>
      <c r="AJ1883" s="9">
        <v>587443</v>
      </c>
      <c r="AK1883" t="s">
        <v>8570</v>
      </c>
      <c r="AL1883" t="s">
        <v>8571</v>
      </c>
      <c r="AM1883" t="s">
        <v>4323</v>
      </c>
      <c r="AN1883" t="s">
        <v>8572</v>
      </c>
    </row>
    <row r="1884" spans="1:40" x14ac:dyDescent="0.3">
      <c r="A1884" t="s">
        <v>1678</v>
      </c>
      <c r="B1884" t="s">
        <v>1809</v>
      </c>
      <c r="C1884" s="10">
        <v>356921</v>
      </c>
      <c r="D1884">
        <v>62</v>
      </c>
      <c r="E1884">
        <v>11</v>
      </c>
      <c r="F1884">
        <v>189</v>
      </c>
      <c r="H1884">
        <v>0</v>
      </c>
      <c r="I1884">
        <v>71.7</v>
      </c>
      <c r="J1884">
        <v>-0.1</v>
      </c>
      <c r="K1884">
        <v>62.4</v>
      </c>
      <c r="L1884">
        <v>-0.5</v>
      </c>
      <c r="U1884" t="s">
        <v>1678</v>
      </c>
      <c r="V1884">
        <f t="shared" si="291"/>
        <v>356921</v>
      </c>
      <c r="W1884" t="str">
        <f t="shared" si="292"/>
        <v>Meadowvale Village Public School</v>
      </c>
      <c r="X1884" t="str">
        <f>VLOOKUP($C1884,$AJ$3:$AN$4906,3,FALSE)</f>
        <v>890 Old Derry Rd W</v>
      </c>
      <c r="Y1884" t="str">
        <f>VLOOKUP($C1884,$AJ$3:$AN$4906,4,FALSE)</f>
        <v>Mississauga</v>
      </c>
      <c r="Z1884" t="str">
        <f>VLOOKUP($C1884,$AJ$3:$AN$4906,5,FALSE)</f>
        <v>L5W1A1</v>
      </c>
      <c r="AA1884">
        <f t="shared" si="293"/>
        <v>71.7</v>
      </c>
      <c r="AB1884">
        <f t="shared" si="294"/>
        <v>-0.1</v>
      </c>
      <c r="AC1884">
        <f t="shared" si="295"/>
        <v>62.4</v>
      </c>
      <c r="AD1884">
        <f t="shared" si="296"/>
        <v>-0.5</v>
      </c>
      <c r="AE1884">
        <f t="shared" si="297"/>
        <v>0</v>
      </c>
      <c r="AF1884">
        <f t="shared" si="298"/>
        <v>0</v>
      </c>
      <c r="AG1884">
        <f t="shared" si="299"/>
        <v>0</v>
      </c>
      <c r="AH1884">
        <f t="shared" si="300"/>
        <v>0</v>
      </c>
      <c r="AJ1884" s="9">
        <v>602361</v>
      </c>
      <c r="AK1884" t="s">
        <v>5738</v>
      </c>
      <c r="AL1884" t="s">
        <v>8573</v>
      </c>
      <c r="AM1884" t="s">
        <v>4373</v>
      </c>
      <c r="AN1884" t="s">
        <v>8574</v>
      </c>
    </row>
    <row r="1885" spans="1:40" x14ac:dyDescent="0.3">
      <c r="A1885" t="s">
        <v>1678</v>
      </c>
      <c r="B1885" t="s">
        <v>1810</v>
      </c>
      <c r="C1885" s="10">
        <v>364150</v>
      </c>
      <c r="D1885">
        <v>75</v>
      </c>
      <c r="E1885">
        <v>17</v>
      </c>
      <c r="F1885">
        <v>264</v>
      </c>
      <c r="H1885">
        <v>0</v>
      </c>
      <c r="I1885">
        <v>64.2</v>
      </c>
      <c r="J1885">
        <v>-0.4</v>
      </c>
      <c r="K1885">
        <v>64.8</v>
      </c>
      <c r="L1885">
        <v>-0.1</v>
      </c>
      <c r="U1885" t="s">
        <v>1678</v>
      </c>
      <c r="V1885">
        <f t="shared" si="291"/>
        <v>364150</v>
      </c>
      <c r="W1885" t="str">
        <f t="shared" si="292"/>
        <v>Middlebury Public School</v>
      </c>
      <c r="X1885" t="str">
        <f>VLOOKUP($C1885,$AJ$3:$AN$4906,3,FALSE)</f>
        <v>5482 Middlebury Dr</v>
      </c>
      <c r="Y1885" t="str">
        <f>VLOOKUP($C1885,$AJ$3:$AN$4906,4,FALSE)</f>
        <v>Mississauga</v>
      </c>
      <c r="Z1885" t="str">
        <f>VLOOKUP($C1885,$AJ$3:$AN$4906,5,FALSE)</f>
        <v>L5M5E8</v>
      </c>
      <c r="AA1885">
        <f t="shared" si="293"/>
        <v>64.2</v>
      </c>
      <c r="AB1885">
        <f t="shared" si="294"/>
        <v>-0.4</v>
      </c>
      <c r="AC1885">
        <f t="shared" si="295"/>
        <v>64.8</v>
      </c>
      <c r="AD1885">
        <f t="shared" si="296"/>
        <v>-0.1</v>
      </c>
      <c r="AE1885">
        <f t="shared" si="297"/>
        <v>0</v>
      </c>
      <c r="AF1885">
        <f t="shared" si="298"/>
        <v>0</v>
      </c>
      <c r="AG1885">
        <f t="shared" si="299"/>
        <v>0</v>
      </c>
      <c r="AH1885">
        <f t="shared" si="300"/>
        <v>0</v>
      </c>
      <c r="AJ1885" s="9">
        <v>583403</v>
      </c>
      <c r="AK1885" t="s">
        <v>8575</v>
      </c>
      <c r="AL1885" t="s">
        <v>8576</v>
      </c>
      <c r="AM1885" t="s">
        <v>8577</v>
      </c>
      <c r="AN1885" t="s">
        <v>8578</v>
      </c>
    </row>
    <row r="1886" spans="1:40" x14ac:dyDescent="0.3">
      <c r="A1886" t="s">
        <v>1678</v>
      </c>
      <c r="B1886" t="s">
        <v>1811</v>
      </c>
      <c r="C1886" s="10">
        <v>365246</v>
      </c>
      <c r="D1886">
        <v>59</v>
      </c>
      <c r="E1886">
        <v>16</v>
      </c>
      <c r="F1886">
        <v>63</v>
      </c>
      <c r="G1886">
        <v>84</v>
      </c>
      <c r="H1886">
        <v>0</v>
      </c>
      <c r="I1886">
        <v>58.7</v>
      </c>
      <c r="J1886">
        <v>-1</v>
      </c>
      <c r="K1886">
        <v>58.7</v>
      </c>
      <c r="L1886">
        <v>-0.7</v>
      </c>
      <c r="M1886">
        <v>81</v>
      </c>
      <c r="N1886">
        <v>-0.6</v>
      </c>
      <c r="O1886">
        <v>42.9</v>
      </c>
      <c r="P1886">
        <v>-1.1000000000000001</v>
      </c>
      <c r="U1886" t="s">
        <v>1678</v>
      </c>
      <c r="V1886">
        <f t="shared" si="291"/>
        <v>365246</v>
      </c>
      <c r="W1886" t="str">
        <f t="shared" si="292"/>
        <v>Miller's Grove School</v>
      </c>
      <c r="X1886" t="str">
        <f>VLOOKUP($C1886,$AJ$3:$AN$4906,3,FALSE)</f>
        <v>6325 Miller Grove Rd</v>
      </c>
      <c r="Y1886" t="str">
        <f>VLOOKUP($C1886,$AJ$3:$AN$4906,4,FALSE)</f>
        <v>Mississauga</v>
      </c>
      <c r="Z1886" t="str">
        <f>VLOOKUP($C1886,$AJ$3:$AN$4906,5,FALSE)</f>
        <v>L5N3K2</v>
      </c>
      <c r="AA1886">
        <f t="shared" si="293"/>
        <v>58.7</v>
      </c>
      <c r="AB1886">
        <f t="shared" si="294"/>
        <v>-1</v>
      </c>
      <c r="AC1886">
        <f t="shared" si="295"/>
        <v>58.7</v>
      </c>
      <c r="AD1886">
        <f t="shared" si="296"/>
        <v>-0.7</v>
      </c>
      <c r="AE1886">
        <f t="shared" si="297"/>
        <v>81</v>
      </c>
      <c r="AF1886">
        <f t="shared" si="298"/>
        <v>-0.6</v>
      </c>
      <c r="AG1886">
        <f t="shared" si="299"/>
        <v>42.9</v>
      </c>
      <c r="AH1886">
        <f t="shared" si="300"/>
        <v>-1.1000000000000001</v>
      </c>
      <c r="AJ1886" s="9">
        <v>894230</v>
      </c>
      <c r="AK1886" t="s">
        <v>8579</v>
      </c>
      <c r="AL1886" t="s">
        <v>8580</v>
      </c>
      <c r="AM1886" t="s">
        <v>8577</v>
      </c>
      <c r="AN1886" t="s">
        <v>8578</v>
      </c>
    </row>
    <row r="1887" spans="1:40" x14ac:dyDescent="0.3">
      <c r="A1887" t="s">
        <v>1678</v>
      </c>
      <c r="B1887" t="s">
        <v>1812</v>
      </c>
      <c r="C1887" s="10">
        <v>366412</v>
      </c>
      <c r="D1887">
        <v>63</v>
      </c>
      <c r="E1887">
        <v>15</v>
      </c>
      <c r="F1887">
        <v>138</v>
      </c>
      <c r="G1887">
        <v>90</v>
      </c>
      <c r="H1887">
        <v>0</v>
      </c>
      <c r="I1887">
        <v>79.3</v>
      </c>
      <c r="J1887">
        <v>0.5</v>
      </c>
      <c r="K1887">
        <v>78.3</v>
      </c>
      <c r="L1887">
        <v>0.8</v>
      </c>
      <c r="M1887">
        <v>92.2</v>
      </c>
      <c r="N1887">
        <v>0.6</v>
      </c>
      <c r="O1887">
        <v>65.599999999999994</v>
      </c>
      <c r="P1887">
        <v>0.5</v>
      </c>
      <c r="U1887" t="s">
        <v>1678</v>
      </c>
      <c r="V1887">
        <f t="shared" si="291"/>
        <v>366412</v>
      </c>
      <c r="W1887" t="str">
        <f t="shared" si="292"/>
        <v>Mineola Public School</v>
      </c>
      <c r="X1887" t="str">
        <f>VLOOKUP($C1887,$AJ$3:$AN$4906,3,FALSE)</f>
        <v>145 Windy Oaks Dr</v>
      </c>
      <c r="Y1887" t="str">
        <f>VLOOKUP($C1887,$AJ$3:$AN$4906,4,FALSE)</f>
        <v>Mississauga</v>
      </c>
      <c r="Z1887" t="str">
        <f>VLOOKUP($C1887,$AJ$3:$AN$4906,5,FALSE)</f>
        <v>L5G1Z4</v>
      </c>
      <c r="AA1887">
        <f t="shared" si="293"/>
        <v>79.3</v>
      </c>
      <c r="AB1887">
        <f t="shared" si="294"/>
        <v>0.5</v>
      </c>
      <c r="AC1887">
        <f t="shared" si="295"/>
        <v>78.3</v>
      </c>
      <c r="AD1887">
        <f t="shared" si="296"/>
        <v>0.8</v>
      </c>
      <c r="AE1887">
        <f t="shared" si="297"/>
        <v>92.2</v>
      </c>
      <c r="AF1887">
        <f t="shared" si="298"/>
        <v>0.6</v>
      </c>
      <c r="AG1887">
        <f t="shared" si="299"/>
        <v>65.599999999999994</v>
      </c>
      <c r="AH1887">
        <f t="shared" si="300"/>
        <v>0.5</v>
      </c>
      <c r="AJ1887" s="9">
        <v>122017</v>
      </c>
      <c r="AK1887" t="s">
        <v>8581</v>
      </c>
      <c r="AL1887" t="s">
        <v>8582</v>
      </c>
      <c r="AM1887" t="s">
        <v>8583</v>
      </c>
      <c r="AN1887" t="s">
        <v>8584</v>
      </c>
    </row>
    <row r="1888" spans="1:40" x14ac:dyDescent="0.3">
      <c r="A1888" t="s">
        <v>1678</v>
      </c>
      <c r="B1888" t="s">
        <v>1813</v>
      </c>
      <c r="C1888" s="10">
        <v>372480</v>
      </c>
      <c r="D1888">
        <v>36</v>
      </c>
      <c r="E1888">
        <v>19</v>
      </c>
      <c r="G1888">
        <v>451</v>
      </c>
      <c r="H1888">
        <v>1</v>
      </c>
      <c r="M1888">
        <v>77.2</v>
      </c>
      <c r="N1888">
        <v>0.7</v>
      </c>
      <c r="O1888">
        <v>36.799999999999997</v>
      </c>
      <c r="P1888">
        <v>0</v>
      </c>
      <c r="U1888" t="s">
        <v>1678</v>
      </c>
      <c r="V1888">
        <f t="shared" si="291"/>
        <v>372480</v>
      </c>
      <c r="W1888" t="str">
        <f t="shared" si="292"/>
        <v>Morning Star Middle School</v>
      </c>
      <c r="X1888" t="str">
        <f>VLOOKUP($C1888,$AJ$3:$AN$4906,3,FALSE)</f>
        <v>3131 Morning Star Dr</v>
      </c>
      <c r="Y1888" t="str">
        <f>VLOOKUP($C1888,$AJ$3:$AN$4906,4,FALSE)</f>
        <v>Mississauga</v>
      </c>
      <c r="Z1888" t="str">
        <f>VLOOKUP($C1888,$AJ$3:$AN$4906,5,FALSE)</f>
        <v>L4T1X3</v>
      </c>
      <c r="AA1888">
        <f t="shared" si="293"/>
        <v>0</v>
      </c>
      <c r="AB1888">
        <f t="shared" si="294"/>
        <v>0</v>
      </c>
      <c r="AC1888">
        <f t="shared" si="295"/>
        <v>0</v>
      </c>
      <c r="AD1888">
        <f t="shared" si="296"/>
        <v>0</v>
      </c>
      <c r="AE1888">
        <f t="shared" si="297"/>
        <v>77.2</v>
      </c>
      <c r="AF1888">
        <f t="shared" si="298"/>
        <v>0.7</v>
      </c>
      <c r="AG1888">
        <f t="shared" si="299"/>
        <v>36.799999999999997</v>
      </c>
      <c r="AH1888">
        <f t="shared" si="300"/>
        <v>0</v>
      </c>
      <c r="AJ1888" s="9">
        <v>902748</v>
      </c>
      <c r="AK1888" t="s">
        <v>8585</v>
      </c>
      <c r="AL1888" t="s">
        <v>8582</v>
      </c>
      <c r="AM1888" t="s">
        <v>8583</v>
      </c>
      <c r="AN1888" t="s">
        <v>8584</v>
      </c>
    </row>
    <row r="1889" spans="1:40" x14ac:dyDescent="0.3">
      <c r="A1889" t="s">
        <v>1678</v>
      </c>
      <c r="B1889" t="s">
        <v>1814</v>
      </c>
      <c r="C1889" s="10">
        <v>332933</v>
      </c>
      <c r="D1889">
        <v>44</v>
      </c>
      <c r="E1889">
        <v>13</v>
      </c>
      <c r="F1889">
        <v>208</v>
      </c>
      <c r="H1889">
        <v>0</v>
      </c>
      <c r="I1889">
        <v>67.5</v>
      </c>
      <c r="J1889">
        <v>0.2</v>
      </c>
      <c r="K1889">
        <v>59.1</v>
      </c>
      <c r="L1889">
        <v>0.1</v>
      </c>
      <c r="U1889" t="s">
        <v>1678</v>
      </c>
      <c r="V1889">
        <f t="shared" si="291"/>
        <v>332933</v>
      </c>
      <c r="W1889" t="str">
        <f t="shared" si="292"/>
        <v>Morton Way Public School</v>
      </c>
      <c r="X1889" t="str">
        <f>VLOOKUP($C1889,$AJ$3:$AN$4906,3,FALSE)</f>
        <v>200 Morton Way</v>
      </c>
      <c r="Y1889" t="str">
        <f>VLOOKUP($C1889,$AJ$3:$AN$4906,4,FALSE)</f>
        <v>Brampton</v>
      </c>
      <c r="Z1889" t="str">
        <f>VLOOKUP($C1889,$AJ$3:$AN$4906,5,FALSE)</f>
        <v>L6Y2P8</v>
      </c>
      <c r="AA1889">
        <f t="shared" si="293"/>
        <v>67.5</v>
      </c>
      <c r="AB1889">
        <f t="shared" si="294"/>
        <v>0.2</v>
      </c>
      <c r="AC1889">
        <f t="shared" si="295"/>
        <v>59.1</v>
      </c>
      <c r="AD1889">
        <f t="shared" si="296"/>
        <v>0.1</v>
      </c>
      <c r="AE1889">
        <f t="shared" si="297"/>
        <v>0</v>
      </c>
      <c r="AF1889">
        <f t="shared" si="298"/>
        <v>0</v>
      </c>
      <c r="AG1889">
        <f t="shared" si="299"/>
        <v>0</v>
      </c>
      <c r="AH1889">
        <f t="shared" si="300"/>
        <v>0</v>
      </c>
      <c r="AJ1889" s="9">
        <v>905283</v>
      </c>
      <c r="AK1889" t="s">
        <v>8586</v>
      </c>
      <c r="AL1889" t="s">
        <v>8587</v>
      </c>
      <c r="AM1889" t="s">
        <v>4842</v>
      </c>
      <c r="AN1889" t="s">
        <v>8588</v>
      </c>
    </row>
    <row r="1890" spans="1:40" x14ac:dyDescent="0.3">
      <c r="A1890" t="s">
        <v>1678</v>
      </c>
      <c r="B1890" t="s">
        <v>1815</v>
      </c>
      <c r="C1890" s="10">
        <v>419607</v>
      </c>
      <c r="D1890">
        <v>62</v>
      </c>
      <c r="E1890">
        <v>16</v>
      </c>
      <c r="F1890">
        <v>135</v>
      </c>
      <c r="G1890">
        <v>133</v>
      </c>
      <c r="H1890">
        <v>0</v>
      </c>
      <c r="I1890">
        <v>65.900000000000006</v>
      </c>
      <c r="J1890">
        <v>-0.1</v>
      </c>
      <c r="K1890">
        <v>58.5</v>
      </c>
      <c r="L1890">
        <v>-0.1</v>
      </c>
      <c r="M1890">
        <v>72.2</v>
      </c>
      <c r="N1890">
        <v>-1.3</v>
      </c>
      <c r="O1890">
        <v>39.799999999999997</v>
      </c>
      <c r="P1890">
        <v>-1.1000000000000001</v>
      </c>
      <c r="U1890" t="s">
        <v>1678</v>
      </c>
      <c r="V1890">
        <f t="shared" si="291"/>
        <v>419607</v>
      </c>
      <c r="W1890" t="str">
        <f t="shared" si="292"/>
        <v>Mount Pleasant Village Public School</v>
      </c>
      <c r="X1890" t="str">
        <f>VLOOKUP($C1890,$AJ$3:$AN$4906,3,FALSE)</f>
        <v>100 Commuter Drive</v>
      </c>
      <c r="Y1890" t="str">
        <f>VLOOKUP($C1890,$AJ$3:$AN$4906,4,FALSE)</f>
        <v>Brampton</v>
      </c>
      <c r="Z1890" t="str">
        <f>VLOOKUP($C1890,$AJ$3:$AN$4906,5,FALSE)</f>
        <v>L7A0P7</v>
      </c>
      <c r="AA1890">
        <f t="shared" si="293"/>
        <v>65.900000000000006</v>
      </c>
      <c r="AB1890">
        <f t="shared" si="294"/>
        <v>-0.1</v>
      </c>
      <c r="AC1890">
        <f t="shared" si="295"/>
        <v>58.5</v>
      </c>
      <c r="AD1890">
        <f t="shared" si="296"/>
        <v>-0.1</v>
      </c>
      <c r="AE1890">
        <f t="shared" si="297"/>
        <v>72.2</v>
      </c>
      <c r="AF1890">
        <f t="shared" si="298"/>
        <v>-1.3</v>
      </c>
      <c r="AG1890">
        <f t="shared" si="299"/>
        <v>39.799999999999997</v>
      </c>
      <c r="AH1890">
        <f t="shared" si="300"/>
        <v>-1.1000000000000001</v>
      </c>
      <c r="AJ1890" s="9">
        <v>157503</v>
      </c>
      <c r="AK1890" t="s">
        <v>8589</v>
      </c>
      <c r="AL1890" t="s">
        <v>8590</v>
      </c>
      <c r="AM1890" t="s">
        <v>8591</v>
      </c>
      <c r="AN1890" t="s">
        <v>8592</v>
      </c>
    </row>
    <row r="1891" spans="1:40" x14ac:dyDescent="0.3">
      <c r="A1891" t="s">
        <v>1678</v>
      </c>
      <c r="B1891" t="s">
        <v>1816</v>
      </c>
      <c r="C1891" s="10">
        <v>164342</v>
      </c>
      <c r="D1891">
        <v>57</v>
      </c>
      <c r="E1891">
        <v>9</v>
      </c>
      <c r="F1891">
        <v>234</v>
      </c>
      <c r="G1891">
        <v>277</v>
      </c>
      <c r="H1891">
        <v>0</v>
      </c>
      <c r="I1891">
        <v>63.2</v>
      </c>
      <c r="J1891">
        <v>-0.7</v>
      </c>
      <c r="K1891">
        <v>60.3</v>
      </c>
      <c r="L1891">
        <v>-0.6</v>
      </c>
      <c r="M1891">
        <v>86.1</v>
      </c>
      <c r="N1891">
        <v>-0.2</v>
      </c>
      <c r="O1891">
        <v>50.2</v>
      </c>
      <c r="P1891">
        <v>-0.7</v>
      </c>
      <c r="U1891" t="s">
        <v>1678</v>
      </c>
      <c r="V1891">
        <f t="shared" si="291"/>
        <v>164342</v>
      </c>
      <c r="W1891" t="str">
        <f t="shared" si="292"/>
        <v>Mount Royal Public School</v>
      </c>
      <c r="X1891" t="str">
        <f>VLOOKUP($C1891,$AJ$3:$AN$4906,3,FALSE)</f>
        <v>65 Mount Royal Crl</v>
      </c>
      <c r="Y1891" t="str">
        <f>VLOOKUP($C1891,$AJ$3:$AN$4906,4,FALSE)</f>
        <v>Brampton</v>
      </c>
      <c r="Z1891" t="str">
        <f>VLOOKUP($C1891,$AJ$3:$AN$4906,5,FALSE)</f>
        <v>L6P2K4</v>
      </c>
      <c r="AA1891">
        <f t="shared" si="293"/>
        <v>63.2</v>
      </c>
      <c r="AB1891">
        <f t="shared" si="294"/>
        <v>-0.7</v>
      </c>
      <c r="AC1891">
        <f t="shared" si="295"/>
        <v>60.3</v>
      </c>
      <c r="AD1891">
        <f t="shared" si="296"/>
        <v>-0.6</v>
      </c>
      <c r="AE1891">
        <f t="shared" si="297"/>
        <v>86.1</v>
      </c>
      <c r="AF1891">
        <f t="shared" si="298"/>
        <v>-0.2</v>
      </c>
      <c r="AG1891">
        <f t="shared" si="299"/>
        <v>50.2</v>
      </c>
      <c r="AH1891">
        <f t="shared" si="300"/>
        <v>-0.7</v>
      </c>
      <c r="AJ1891" s="9">
        <v>614158</v>
      </c>
      <c r="AK1891" t="s">
        <v>8593</v>
      </c>
      <c r="AL1891" t="s">
        <v>8594</v>
      </c>
      <c r="AM1891" t="s">
        <v>8577</v>
      </c>
      <c r="AN1891" t="s">
        <v>8595</v>
      </c>
    </row>
    <row r="1892" spans="1:40" x14ac:dyDescent="0.3">
      <c r="A1892" t="s">
        <v>1678</v>
      </c>
      <c r="B1892" t="s">
        <v>1817</v>
      </c>
      <c r="C1892" s="10">
        <v>372978</v>
      </c>
      <c r="D1892">
        <v>44</v>
      </c>
      <c r="E1892">
        <v>11</v>
      </c>
      <c r="F1892">
        <v>84</v>
      </c>
      <c r="G1892">
        <v>216</v>
      </c>
      <c r="H1892">
        <v>0</v>
      </c>
      <c r="I1892">
        <v>68.5</v>
      </c>
      <c r="J1892">
        <v>0.1</v>
      </c>
      <c r="K1892">
        <v>64.3</v>
      </c>
      <c r="L1892">
        <v>0.3</v>
      </c>
      <c r="M1892">
        <v>85.2</v>
      </c>
      <c r="N1892">
        <v>0.3</v>
      </c>
      <c r="O1892">
        <v>52.8</v>
      </c>
      <c r="P1892">
        <v>0.2</v>
      </c>
      <c r="U1892" t="s">
        <v>1678</v>
      </c>
      <c r="V1892">
        <f t="shared" si="291"/>
        <v>372978</v>
      </c>
      <c r="W1892" t="str">
        <f t="shared" si="292"/>
        <v>Mountain Ash (Elementary)</v>
      </c>
      <c r="X1892" t="str">
        <f>VLOOKUP($C1892,$AJ$3:$AN$4906,3,FALSE)</f>
        <v>280 Mountainash Rd</v>
      </c>
      <c r="Y1892" t="str">
        <f>VLOOKUP($C1892,$AJ$3:$AN$4906,4,FALSE)</f>
        <v>Brampton</v>
      </c>
      <c r="Z1892" t="str">
        <f>VLOOKUP($C1892,$AJ$3:$AN$4906,5,FALSE)</f>
        <v>L6R3G2</v>
      </c>
      <c r="AA1892">
        <f t="shared" si="293"/>
        <v>68.5</v>
      </c>
      <c r="AB1892">
        <f t="shared" si="294"/>
        <v>0.1</v>
      </c>
      <c r="AC1892">
        <f t="shared" si="295"/>
        <v>64.3</v>
      </c>
      <c r="AD1892">
        <f t="shared" si="296"/>
        <v>0.3</v>
      </c>
      <c r="AE1892">
        <f t="shared" si="297"/>
        <v>85.2</v>
      </c>
      <c r="AF1892">
        <f t="shared" si="298"/>
        <v>0.3</v>
      </c>
      <c r="AG1892">
        <f t="shared" si="299"/>
        <v>52.8</v>
      </c>
      <c r="AH1892">
        <f t="shared" si="300"/>
        <v>0.2</v>
      </c>
      <c r="AJ1892" s="9">
        <v>190390</v>
      </c>
      <c r="AK1892" t="s">
        <v>8596</v>
      </c>
      <c r="AL1892" t="s">
        <v>8597</v>
      </c>
      <c r="AM1892" t="s">
        <v>8577</v>
      </c>
      <c r="AN1892" t="s">
        <v>8598</v>
      </c>
    </row>
    <row r="1893" spans="1:40" x14ac:dyDescent="0.3">
      <c r="A1893" t="s">
        <v>1678</v>
      </c>
      <c r="B1893" t="s">
        <v>1818</v>
      </c>
      <c r="C1893" s="10">
        <v>380164</v>
      </c>
      <c r="D1893">
        <v>41</v>
      </c>
      <c r="E1893">
        <v>27</v>
      </c>
      <c r="F1893">
        <v>119</v>
      </c>
      <c r="H1893">
        <v>0</v>
      </c>
      <c r="I1893">
        <v>52.9</v>
      </c>
      <c r="J1893">
        <v>-0.2</v>
      </c>
      <c r="K1893">
        <v>36.1</v>
      </c>
      <c r="L1893">
        <v>-0.9</v>
      </c>
      <c r="U1893" t="s">
        <v>1678</v>
      </c>
      <c r="V1893">
        <f t="shared" si="291"/>
        <v>380164</v>
      </c>
      <c r="W1893" t="str">
        <f t="shared" si="292"/>
        <v>Munden Park Public School</v>
      </c>
      <c r="X1893" t="str">
        <f>VLOOKUP($C1893,$AJ$3:$AN$4906,3,FALSE)</f>
        <v>515 Tedwyn Dr</v>
      </c>
      <c r="Y1893" t="str">
        <f>VLOOKUP($C1893,$AJ$3:$AN$4906,4,FALSE)</f>
        <v>Mississauga</v>
      </c>
      <c r="Z1893" t="str">
        <f>VLOOKUP($C1893,$AJ$3:$AN$4906,5,FALSE)</f>
        <v>L5A1J8</v>
      </c>
      <c r="AA1893">
        <f t="shared" si="293"/>
        <v>52.9</v>
      </c>
      <c r="AB1893">
        <f t="shared" si="294"/>
        <v>-0.2</v>
      </c>
      <c r="AC1893">
        <f t="shared" si="295"/>
        <v>36.1</v>
      </c>
      <c r="AD1893">
        <f t="shared" si="296"/>
        <v>-0.9</v>
      </c>
      <c r="AE1893">
        <f t="shared" si="297"/>
        <v>0</v>
      </c>
      <c r="AF1893">
        <f t="shared" si="298"/>
        <v>0</v>
      </c>
      <c r="AG1893">
        <f t="shared" si="299"/>
        <v>0</v>
      </c>
      <c r="AH1893">
        <f t="shared" si="300"/>
        <v>0</v>
      </c>
      <c r="AJ1893" s="9">
        <v>30759</v>
      </c>
      <c r="AK1893" t="s">
        <v>1178</v>
      </c>
      <c r="AL1893" t="s">
        <v>8599</v>
      </c>
      <c r="AM1893" t="s">
        <v>8600</v>
      </c>
      <c r="AN1893" t="s">
        <v>8601</v>
      </c>
    </row>
    <row r="1894" spans="1:40" x14ac:dyDescent="0.3">
      <c r="A1894" t="s">
        <v>1678</v>
      </c>
      <c r="B1894" t="s">
        <v>1819</v>
      </c>
      <c r="C1894" s="10">
        <v>382647</v>
      </c>
      <c r="D1894">
        <v>49</v>
      </c>
      <c r="E1894">
        <v>27</v>
      </c>
      <c r="F1894">
        <v>193</v>
      </c>
      <c r="H1894">
        <v>0</v>
      </c>
      <c r="I1894">
        <v>57</v>
      </c>
      <c r="J1894">
        <v>-0.4</v>
      </c>
      <c r="K1894">
        <v>50.8</v>
      </c>
      <c r="L1894">
        <v>-0.4</v>
      </c>
      <c r="U1894" t="s">
        <v>1678</v>
      </c>
      <c r="V1894">
        <f t="shared" si="291"/>
        <v>382647</v>
      </c>
      <c r="W1894" t="str">
        <f t="shared" si="292"/>
        <v>Nahani Way Public School</v>
      </c>
      <c r="X1894" t="str">
        <f>VLOOKUP($C1894,$AJ$3:$AN$4906,3,FALSE)</f>
        <v>235 Nahani Way</v>
      </c>
      <c r="Y1894" t="str">
        <f>VLOOKUP($C1894,$AJ$3:$AN$4906,4,FALSE)</f>
        <v>Mississauga</v>
      </c>
      <c r="Z1894" t="str">
        <f>VLOOKUP($C1894,$AJ$3:$AN$4906,5,FALSE)</f>
        <v>L4Z3J6</v>
      </c>
      <c r="AA1894">
        <f t="shared" si="293"/>
        <v>57</v>
      </c>
      <c r="AB1894">
        <f t="shared" si="294"/>
        <v>-0.4</v>
      </c>
      <c r="AC1894">
        <f t="shared" si="295"/>
        <v>50.8</v>
      </c>
      <c r="AD1894">
        <f t="shared" si="296"/>
        <v>-0.4</v>
      </c>
      <c r="AE1894">
        <f t="shared" si="297"/>
        <v>0</v>
      </c>
      <c r="AF1894">
        <f t="shared" si="298"/>
        <v>0</v>
      </c>
      <c r="AG1894">
        <f t="shared" si="299"/>
        <v>0</v>
      </c>
      <c r="AH1894">
        <f t="shared" si="300"/>
        <v>0</v>
      </c>
      <c r="AJ1894" s="9">
        <v>275026</v>
      </c>
      <c r="AK1894" t="s">
        <v>8602</v>
      </c>
      <c r="AL1894" t="s">
        <v>8603</v>
      </c>
      <c r="AM1894" t="s">
        <v>4819</v>
      </c>
      <c r="AN1894" t="s">
        <v>4820</v>
      </c>
    </row>
    <row r="1895" spans="1:40" x14ac:dyDescent="0.3">
      <c r="A1895" t="s">
        <v>1678</v>
      </c>
      <c r="B1895" t="s">
        <v>1820</v>
      </c>
      <c r="C1895" s="10">
        <v>212749</v>
      </c>
      <c r="D1895">
        <v>52</v>
      </c>
      <c r="E1895">
        <v>14</v>
      </c>
      <c r="F1895">
        <v>245</v>
      </c>
      <c r="H1895">
        <v>0</v>
      </c>
      <c r="I1895">
        <v>60.2</v>
      </c>
      <c r="J1895">
        <v>-0.6</v>
      </c>
      <c r="K1895">
        <v>49.8</v>
      </c>
      <c r="L1895">
        <v>-0.9</v>
      </c>
      <c r="U1895" t="s">
        <v>1678</v>
      </c>
      <c r="V1895">
        <f t="shared" si="291"/>
        <v>212749</v>
      </c>
      <c r="W1895" t="str">
        <f t="shared" si="292"/>
        <v>Nelson Mandela P.S. (Elementary)</v>
      </c>
      <c r="X1895" t="str">
        <f>VLOOKUP($C1895,$AJ$3:$AN$4906,3,FALSE)</f>
        <v>10125 Chinguacousy Road</v>
      </c>
      <c r="Y1895" t="str">
        <f>VLOOKUP($C1895,$AJ$3:$AN$4906,4,FALSE)</f>
        <v>Brampton</v>
      </c>
      <c r="Z1895" t="str">
        <f>VLOOKUP($C1895,$AJ$3:$AN$4906,5,FALSE)</f>
        <v>L7A3Z6</v>
      </c>
      <c r="AA1895">
        <f t="shared" si="293"/>
        <v>60.2</v>
      </c>
      <c r="AB1895">
        <f t="shared" si="294"/>
        <v>-0.6</v>
      </c>
      <c r="AC1895">
        <f t="shared" si="295"/>
        <v>49.8</v>
      </c>
      <c r="AD1895">
        <f t="shared" si="296"/>
        <v>-0.9</v>
      </c>
      <c r="AE1895">
        <f t="shared" si="297"/>
        <v>0</v>
      </c>
      <c r="AF1895">
        <f t="shared" si="298"/>
        <v>0</v>
      </c>
      <c r="AG1895">
        <f t="shared" si="299"/>
        <v>0</v>
      </c>
      <c r="AH1895">
        <f t="shared" si="300"/>
        <v>0</v>
      </c>
      <c r="AJ1895" s="9">
        <v>918113</v>
      </c>
      <c r="AK1895" t="s">
        <v>8604</v>
      </c>
      <c r="AL1895" t="s">
        <v>8603</v>
      </c>
      <c r="AM1895" t="s">
        <v>4819</v>
      </c>
      <c r="AN1895" t="s">
        <v>4820</v>
      </c>
    </row>
    <row r="1896" spans="1:40" x14ac:dyDescent="0.3">
      <c r="A1896" t="s">
        <v>1678</v>
      </c>
      <c r="B1896" t="s">
        <v>1821</v>
      </c>
      <c r="C1896" s="10">
        <v>514900</v>
      </c>
      <c r="D1896">
        <v>37</v>
      </c>
      <c r="E1896">
        <v>23</v>
      </c>
      <c r="G1896">
        <v>234</v>
      </c>
      <c r="H1896">
        <v>1</v>
      </c>
      <c r="M1896">
        <v>60.5</v>
      </c>
      <c r="N1896">
        <v>-1.2</v>
      </c>
      <c r="O1896">
        <v>30.3</v>
      </c>
      <c r="P1896">
        <v>-0.5</v>
      </c>
      <c r="U1896" t="s">
        <v>1678</v>
      </c>
      <c r="V1896">
        <f t="shared" si="291"/>
        <v>514900</v>
      </c>
      <c r="W1896" t="str">
        <f t="shared" si="292"/>
        <v>Nibi Emosaawdang Public School</v>
      </c>
      <c r="X1896" t="str">
        <f>VLOOKUP($C1896,$AJ$3:$AN$4906,3,FALSE)</f>
        <v>250 Centre St N</v>
      </c>
      <c r="Y1896" t="str">
        <f>VLOOKUP($C1896,$AJ$3:$AN$4906,4,FALSE)</f>
        <v>Brampton</v>
      </c>
      <c r="Z1896" t="str">
        <f>VLOOKUP($C1896,$AJ$3:$AN$4906,5,FALSE)</f>
        <v>L6V2R4</v>
      </c>
      <c r="AA1896">
        <f t="shared" si="293"/>
        <v>0</v>
      </c>
      <c r="AB1896">
        <f t="shared" si="294"/>
        <v>0</v>
      </c>
      <c r="AC1896">
        <f t="shared" si="295"/>
        <v>0</v>
      </c>
      <c r="AD1896">
        <f t="shared" si="296"/>
        <v>0</v>
      </c>
      <c r="AE1896">
        <f t="shared" si="297"/>
        <v>60.5</v>
      </c>
      <c r="AF1896">
        <f t="shared" si="298"/>
        <v>-1.2</v>
      </c>
      <c r="AG1896">
        <f t="shared" si="299"/>
        <v>30.3</v>
      </c>
      <c r="AH1896">
        <f t="shared" si="300"/>
        <v>-0.5</v>
      </c>
      <c r="AJ1896" s="9">
        <v>288675</v>
      </c>
      <c r="AK1896" t="s">
        <v>8605</v>
      </c>
      <c r="AL1896" t="s">
        <v>8606</v>
      </c>
      <c r="AM1896" t="s">
        <v>8607</v>
      </c>
      <c r="AN1896" t="s">
        <v>8608</v>
      </c>
    </row>
    <row r="1897" spans="1:40" x14ac:dyDescent="0.3">
      <c r="A1897" t="s">
        <v>1678</v>
      </c>
      <c r="B1897" t="s">
        <v>820</v>
      </c>
      <c r="C1897" s="10">
        <v>411655</v>
      </c>
      <c r="D1897">
        <v>39</v>
      </c>
      <c r="E1897">
        <v>25</v>
      </c>
      <c r="F1897">
        <v>179</v>
      </c>
      <c r="H1897">
        <v>0</v>
      </c>
      <c r="I1897">
        <v>61.2</v>
      </c>
      <c r="J1897">
        <v>0.1</v>
      </c>
      <c r="K1897">
        <v>55.3</v>
      </c>
      <c r="L1897">
        <v>0.3</v>
      </c>
      <c r="U1897" t="s">
        <v>1678</v>
      </c>
      <c r="V1897">
        <f t="shared" si="291"/>
        <v>411655</v>
      </c>
      <c r="W1897" t="str">
        <f t="shared" si="292"/>
        <v>Northwood Public School</v>
      </c>
      <c r="X1897" t="str">
        <f>VLOOKUP($C1897,$AJ$3:$AN$4906,3,FALSE)</f>
        <v>70 Gretna Dr</v>
      </c>
      <c r="Y1897" t="str">
        <f>VLOOKUP($C1897,$AJ$3:$AN$4906,4,FALSE)</f>
        <v>Brampton</v>
      </c>
      <c r="Z1897" t="str">
        <f>VLOOKUP($C1897,$AJ$3:$AN$4906,5,FALSE)</f>
        <v>L6X2E9</v>
      </c>
      <c r="AA1897">
        <f t="shared" si="293"/>
        <v>61.2</v>
      </c>
      <c r="AB1897">
        <f t="shared" si="294"/>
        <v>0.1</v>
      </c>
      <c r="AC1897">
        <f t="shared" si="295"/>
        <v>55.3</v>
      </c>
      <c r="AD1897">
        <f t="shared" si="296"/>
        <v>0.3</v>
      </c>
      <c r="AE1897">
        <f t="shared" si="297"/>
        <v>0</v>
      </c>
      <c r="AF1897">
        <f t="shared" si="298"/>
        <v>0</v>
      </c>
      <c r="AG1897">
        <f t="shared" si="299"/>
        <v>0</v>
      </c>
      <c r="AH1897">
        <f t="shared" si="300"/>
        <v>0</v>
      </c>
      <c r="AJ1897" s="9">
        <v>296996</v>
      </c>
      <c r="AK1897" t="s">
        <v>8609</v>
      </c>
      <c r="AL1897" t="s">
        <v>8610</v>
      </c>
      <c r="AM1897" t="s">
        <v>8577</v>
      </c>
      <c r="AN1897" t="s">
        <v>8611</v>
      </c>
    </row>
    <row r="1898" spans="1:40" x14ac:dyDescent="0.3">
      <c r="A1898" t="s">
        <v>1678</v>
      </c>
      <c r="B1898" t="s">
        <v>423</v>
      </c>
      <c r="C1898" s="10">
        <v>414395</v>
      </c>
      <c r="D1898">
        <v>54</v>
      </c>
      <c r="E1898">
        <v>27</v>
      </c>
      <c r="F1898">
        <v>29</v>
      </c>
      <c r="H1898">
        <v>0</v>
      </c>
      <c r="K1898">
        <v>20.7</v>
      </c>
      <c r="U1898" t="s">
        <v>1678</v>
      </c>
      <c r="V1898">
        <f t="shared" si="291"/>
        <v>414395</v>
      </c>
      <c r="W1898" t="str">
        <f t="shared" si="292"/>
        <v>Oakridge Public School</v>
      </c>
      <c r="X1898" t="str">
        <f>VLOOKUP($C1898,$AJ$3:$AN$4906,3,FALSE)</f>
        <v>2060 Stonehouse Cres</v>
      </c>
      <c r="Y1898" t="str">
        <f>VLOOKUP($C1898,$AJ$3:$AN$4906,4,FALSE)</f>
        <v>Mississauga</v>
      </c>
      <c r="Z1898" t="str">
        <f>VLOOKUP($C1898,$AJ$3:$AN$4906,5,FALSE)</f>
        <v>L5H3J1</v>
      </c>
      <c r="AA1898">
        <f t="shared" si="293"/>
        <v>0</v>
      </c>
      <c r="AB1898">
        <f t="shared" si="294"/>
        <v>0</v>
      </c>
      <c r="AC1898">
        <f t="shared" si="295"/>
        <v>20.7</v>
      </c>
      <c r="AD1898">
        <f t="shared" si="296"/>
        <v>0</v>
      </c>
      <c r="AE1898">
        <f t="shared" si="297"/>
        <v>0</v>
      </c>
      <c r="AF1898">
        <f t="shared" si="298"/>
        <v>0</v>
      </c>
      <c r="AG1898">
        <f t="shared" si="299"/>
        <v>0</v>
      </c>
      <c r="AH1898">
        <f t="shared" si="300"/>
        <v>0</v>
      </c>
      <c r="AJ1898" s="9">
        <v>570516</v>
      </c>
      <c r="AK1898" t="s">
        <v>8612</v>
      </c>
      <c r="AL1898" t="s">
        <v>8613</v>
      </c>
      <c r="AM1898" t="s">
        <v>8614</v>
      </c>
      <c r="AN1898" t="s">
        <v>8615</v>
      </c>
    </row>
    <row r="1899" spans="1:40" x14ac:dyDescent="0.3">
      <c r="A1899" t="s">
        <v>1678</v>
      </c>
      <c r="B1899" t="s">
        <v>1822</v>
      </c>
      <c r="C1899" s="10">
        <v>612932</v>
      </c>
      <c r="D1899">
        <v>81</v>
      </c>
      <c r="E1899">
        <v>11</v>
      </c>
      <c r="F1899">
        <v>273</v>
      </c>
      <c r="H1899">
        <v>0</v>
      </c>
      <c r="I1899">
        <v>71.2</v>
      </c>
      <c r="J1899">
        <v>-0.3</v>
      </c>
      <c r="K1899">
        <v>64.5</v>
      </c>
      <c r="L1899">
        <v>-0.6</v>
      </c>
      <c r="U1899" t="s">
        <v>1678</v>
      </c>
      <c r="V1899">
        <f t="shared" si="291"/>
        <v>612932</v>
      </c>
      <c r="W1899" t="str">
        <f t="shared" si="292"/>
        <v>Oscar Peterson Public School</v>
      </c>
      <c r="X1899" t="str">
        <f>VLOOKUP($C1899,$AJ$3:$AN$4906,3,FALSE)</f>
        <v>5120 Perennial Dr</v>
      </c>
      <c r="Y1899" t="str">
        <f>VLOOKUP($C1899,$AJ$3:$AN$4906,4,FALSE)</f>
        <v>Mississauga</v>
      </c>
      <c r="Z1899" t="str">
        <f>VLOOKUP($C1899,$AJ$3:$AN$4906,5,FALSE)</f>
        <v>L5M7T6</v>
      </c>
      <c r="AA1899">
        <f t="shared" si="293"/>
        <v>71.2</v>
      </c>
      <c r="AB1899">
        <f t="shared" si="294"/>
        <v>-0.3</v>
      </c>
      <c r="AC1899">
        <f t="shared" si="295"/>
        <v>64.5</v>
      </c>
      <c r="AD1899">
        <f t="shared" si="296"/>
        <v>-0.6</v>
      </c>
      <c r="AE1899">
        <f t="shared" si="297"/>
        <v>0</v>
      </c>
      <c r="AF1899">
        <f t="shared" si="298"/>
        <v>0</v>
      </c>
      <c r="AG1899">
        <f t="shared" si="299"/>
        <v>0</v>
      </c>
      <c r="AH1899">
        <f t="shared" si="300"/>
        <v>0</v>
      </c>
      <c r="AJ1899" s="9">
        <v>406929</v>
      </c>
      <c r="AK1899" t="s">
        <v>8616</v>
      </c>
      <c r="AL1899" t="s">
        <v>8617</v>
      </c>
      <c r="AM1899" t="s">
        <v>4842</v>
      </c>
      <c r="AN1899" t="s">
        <v>8618</v>
      </c>
    </row>
    <row r="1900" spans="1:40" x14ac:dyDescent="0.3">
      <c r="A1900" t="s">
        <v>1678</v>
      </c>
      <c r="B1900" t="s">
        <v>1823</v>
      </c>
      <c r="C1900" s="10">
        <v>427667</v>
      </c>
      <c r="D1900">
        <v>67</v>
      </c>
      <c r="E1900">
        <v>7</v>
      </c>
      <c r="F1900">
        <v>184</v>
      </c>
      <c r="H1900">
        <v>0</v>
      </c>
      <c r="I1900">
        <v>75</v>
      </c>
      <c r="J1900">
        <v>0</v>
      </c>
      <c r="K1900">
        <v>65.2</v>
      </c>
      <c r="L1900">
        <v>-0.5</v>
      </c>
      <c r="U1900" t="s">
        <v>1678</v>
      </c>
      <c r="V1900">
        <f t="shared" si="291"/>
        <v>427667</v>
      </c>
      <c r="W1900" t="str">
        <f t="shared" si="292"/>
        <v>Osprey Woods Public School</v>
      </c>
      <c r="X1900" t="str">
        <f>VLOOKUP($C1900,$AJ$3:$AN$4906,3,FALSE)</f>
        <v>6135 Lisgar Dr</v>
      </c>
      <c r="Y1900" t="str">
        <f>VLOOKUP($C1900,$AJ$3:$AN$4906,4,FALSE)</f>
        <v>Mississauga</v>
      </c>
      <c r="Z1900" t="str">
        <f>VLOOKUP($C1900,$AJ$3:$AN$4906,5,FALSE)</f>
        <v>L5N7V2</v>
      </c>
      <c r="AA1900">
        <f t="shared" si="293"/>
        <v>75</v>
      </c>
      <c r="AB1900">
        <f t="shared" si="294"/>
        <v>0</v>
      </c>
      <c r="AC1900">
        <f t="shared" si="295"/>
        <v>65.2</v>
      </c>
      <c r="AD1900">
        <f t="shared" si="296"/>
        <v>-0.5</v>
      </c>
      <c r="AE1900">
        <f t="shared" si="297"/>
        <v>0</v>
      </c>
      <c r="AF1900">
        <f t="shared" si="298"/>
        <v>0</v>
      </c>
      <c r="AG1900">
        <f t="shared" si="299"/>
        <v>0</v>
      </c>
      <c r="AH1900">
        <f t="shared" si="300"/>
        <v>0</v>
      </c>
      <c r="AJ1900" s="9">
        <v>486663</v>
      </c>
      <c r="AK1900" t="s">
        <v>8619</v>
      </c>
      <c r="AL1900" t="s">
        <v>8620</v>
      </c>
      <c r="AM1900" t="s">
        <v>4842</v>
      </c>
      <c r="AN1900" t="s">
        <v>8621</v>
      </c>
    </row>
    <row r="1901" spans="1:40" x14ac:dyDescent="0.3">
      <c r="A1901" t="s">
        <v>1678</v>
      </c>
      <c r="B1901" t="s">
        <v>1824</v>
      </c>
      <c r="C1901" s="10">
        <v>429465</v>
      </c>
      <c r="D1901">
        <v>70</v>
      </c>
      <c r="E1901">
        <v>13</v>
      </c>
      <c r="F1901">
        <v>47</v>
      </c>
      <c r="H1901">
        <v>0</v>
      </c>
      <c r="I1901">
        <v>87.2</v>
      </c>
      <c r="J1901">
        <v>0.9</v>
      </c>
      <c r="K1901">
        <v>78.7</v>
      </c>
      <c r="L1901">
        <v>0.5</v>
      </c>
      <c r="U1901" t="s">
        <v>1678</v>
      </c>
      <c r="V1901">
        <f t="shared" si="291"/>
        <v>429465</v>
      </c>
      <c r="W1901" t="str">
        <f t="shared" si="292"/>
        <v>Owenwood Public School</v>
      </c>
      <c r="X1901" t="str">
        <f>VLOOKUP($C1901,$AJ$3:$AN$4906,3,FALSE)</f>
        <v>930 Owenwood Dr</v>
      </c>
      <c r="Y1901" t="str">
        <f>VLOOKUP($C1901,$AJ$3:$AN$4906,4,FALSE)</f>
        <v>Mississauga</v>
      </c>
      <c r="Z1901" t="str">
        <f>VLOOKUP($C1901,$AJ$3:$AN$4906,5,FALSE)</f>
        <v>L5H3J2</v>
      </c>
      <c r="AA1901">
        <f t="shared" si="293"/>
        <v>87.2</v>
      </c>
      <c r="AB1901">
        <f t="shared" si="294"/>
        <v>0.9</v>
      </c>
      <c r="AC1901">
        <f t="shared" si="295"/>
        <v>78.7</v>
      </c>
      <c r="AD1901">
        <f t="shared" si="296"/>
        <v>0.5</v>
      </c>
      <c r="AE1901">
        <f t="shared" si="297"/>
        <v>0</v>
      </c>
      <c r="AF1901">
        <f t="shared" si="298"/>
        <v>0</v>
      </c>
      <c r="AG1901">
        <f t="shared" si="299"/>
        <v>0</v>
      </c>
      <c r="AH1901">
        <f t="shared" si="300"/>
        <v>0</v>
      </c>
      <c r="AJ1901" s="9">
        <v>937789</v>
      </c>
      <c r="AK1901" t="s">
        <v>8622</v>
      </c>
      <c r="AL1901" t="s">
        <v>8623</v>
      </c>
      <c r="AM1901" t="s">
        <v>4846</v>
      </c>
      <c r="AN1901" t="s">
        <v>4847</v>
      </c>
    </row>
    <row r="1902" spans="1:40" x14ac:dyDescent="0.3">
      <c r="A1902" t="s">
        <v>1678</v>
      </c>
      <c r="B1902" t="s">
        <v>1825</v>
      </c>
      <c r="C1902" s="10">
        <v>431966</v>
      </c>
      <c r="D1902">
        <v>55</v>
      </c>
      <c r="E1902">
        <v>7</v>
      </c>
      <c r="F1902">
        <v>173</v>
      </c>
      <c r="G1902">
        <v>192</v>
      </c>
      <c r="H1902">
        <v>0</v>
      </c>
      <c r="I1902">
        <v>66.2</v>
      </c>
      <c r="J1902">
        <v>-0.6</v>
      </c>
      <c r="K1902">
        <v>56.1</v>
      </c>
      <c r="L1902">
        <v>-1.2</v>
      </c>
      <c r="M1902">
        <v>79.400000000000006</v>
      </c>
      <c r="N1902">
        <v>-0.7</v>
      </c>
      <c r="O1902">
        <v>47.4</v>
      </c>
      <c r="P1902">
        <v>-0.7</v>
      </c>
      <c r="U1902" t="s">
        <v>1678</v>
      </c>
      <c r="V1902">
        <f t="shared" si="291"/>
        <v>431966</v>
      </c>
      <c r="W1902" t="str">
        <f t="shared" si="292"/>
        <v>Palgrave Public School</v>
      </c>
      <c r="X1902" t="str">
        <f>VLOOKUP($C1902,$AJ$3:$AN$4906,3,FALSE)</f>
        <v>8962 Patterson Sideroad</v>
      </c>
      <c r="Y1902" t="str">
        <f>VLOOKUP($C1902,$AJ$3:$AN$4906,4,FALSE)</f>
        <v>Palgrave</v>
      </c>
      <c r="Z1902" t="str">
        <f>VLOOKUP($C1902,$AJ$3:$AN$4906,5,FALSE)</f>
        <v>L7E0L2</v>
      </c>
      <c r="AA1902">
        <f t="shared" si="293"/>
        <v>66.2</v>
      </c>
      <c r="AB1902">
        <f t="shared" si="294"/>
        <v>-0.6</v>
      </c>
      <c r="AC1902">
        <f t="shared" si="295"/>
        <v>56.1</v>
      </c>
      <c r="AD1902">
        <f t="shared" si="296"/>
        <v>-1.2</v>
      </c>
      <c r="AE1902">
        <f t="shared" si="297"/>
        <v>79.400000000000006</v>
      </c>
      <c r="AF1902">
        <f t="shared" si="298"/>
        <v>-0.7</v>
      </c>
      <c r="AG1902">
        <f t="shared" si="299"/>
        <v>47.4</v>
      </c>
      <c r="AH1902">
        <f t="shared" si="300"/>
        <v>-0.7</v>
      </c>
      <c r="AJ1902" s="9">
        <v>478997</v>
      </c>
      <c r="AK1902" t="s">
        <v>8624</v>
      </c>
      <c r="AL1902" t="s">
        <v>8625</v>
      </c>
      <c r="AM1902" t="s">
        <v>4846</v>
      </c>
      <c r="AN1902" t="s">
        <v>4847</v>
      </c>
    </row>
    <row r="1903" spans="1:40" x14ac:dyDescent="0.3">
      <c r="A1903" t="s">
        <v>1678</v>
      </c>
      <c r="B1903" t="s">
        <v>1826</v>
      </c>
      <c r="C1903" s="10">
        <v>436097</v>
      </c>
      <c r="D1903">
        <v>44</v>
      </c>
      <c r="E1903">
        <v>17</v>
      </c>
      <c r="F1903">
        <v>121</v>
      </c>
      <c r="H1903">
        <v>0</v>
      </c>
      <c r="I1903">
        <v>57.9</v>
      </c>
      <c r="J1903">
        <v>-0.5</v>
      </c>
      <c r="K1903">
        <v>50.4</v>
      </c>
      <c r="L1903">
        <v>-0.7</v>
      </c>
      <c r="U1903" t="s">
        <v>1678</v>
      </c>
      <c r="V1903">
        <f t="shared" si="291"/>
        <v>436097</v>
      </c>
      <c r="W1903" t="str">
        <f t="shared" si="292"/>
        <v>Parkway Public School</v>
      </c>
      <c r="X1903" t="str">
        <f>VLOOKUP($C1903,$AJ$3:$AN$4906,3,FALSE)</f>
        <v>24 Duncan Bull Dr</v>
      </c>
      <c r="Y1903" t="str">
        <f>VLOOKUP($C1903,$AJ$3:$AN$4906,4,FALSE)</f>
        <v>Brampton</v>
      </c>
      <c r="Z1903" t="str">
        <f>VLOOKUP($C1903,$AJ$3:$AN$4906,5,FALSE)</f>
        <v>L6W1H4</v>
      </c>
      <c r="AA1903">
        <f t="shared" si="293"/>
        <v>57.9</v>
      </c>
      <c r="AB1903">
        <f t="shared" si="294"/>
        <v>-0.5</v>
      </c>
      <c r="AC1903">
        <f t="shared" si="295"/>
        <v>50.4</v>
      </c>
      <c r="AD1903">
        <f t="shared" si="296"/>
        <v>-0.7</v>
      </c>
      <c r="AE1903">
        <f t="shared" si="297"/>
        <v>0</v>
      </c>
      <c r="AF1903">
        <f t="shared" si="298"/>
        <v>0</v>
      </c>
      <c r="AG1903">
        <f t="shared" si="299"/>
        <v>0</v>
      </c>
      <c r="AH1903">
        <f t="shared" si="300"/>
        <v>0</v>
      </c>
      <c r="AJ1903" s="9">
        <v>501484</v>
      </c>
      <c r="AK1903" t="s">
        <v>8626</v>
      </c>
      <c r="AL1903" t="s">
        <v>8627</v>
      </c>
      <c r="AM1903" t="s">
        <v>8628</v>
      </c>
      <c r="AN1903" t="s">
        <v>8629</v>
      </c>
    </row>
    <row r="1904" spans="1:40" x14ac:dyDescent="0.3">
      <c r="A1904" t="s">
        <v>1678</v>
      </c>
      <c r="B1904" t="s">
        <v>1827</v>
      </c>
      <c r="C1904" s="10">
        <v>186395</v>
      </c>
      <c r="D1904">
        <v>50</v>
      </c>
      <c r="E1904">
        <v>19</v>
      </c>
      <c r="F1904">
        <v>140</v>
      </c>
      <c r="G1904">
        <v>145</v>
      </c>
      <c r="H1904">
        <v>0</v>
      </c>
      <c r="I1904">
        <v>37.9</v>
      </c>
      <c r="J1904">
        <v>-2</v>
      </c>
      <c r="K1904">
        <v>32.9</v>
      </c>
      <c r="L1904">
        <v>-2.2000000000000002</v>
      </c>
      <c r="M1904">
        <v>40.700000000000003</v>
      </c>
      <c r="N1904">
        <v>-4.3</v>
      </c>
      <c r="O1904">
        <v>23.4</v>
      </c>
      <c r="P1904">
        <v>-2</v>
      </c>
      <c r="U1904" t="s">
        <v>1678</v>
      </c>
      <c r="V1904" t="e">
        <f t="shared" si="291"/>
        <v>#N/A</v>
      </c>
      <c r="W1904" t="e">
        <f t="shared" si="292"/>
        <v>#N/A</v>
      </c>
      <c r="X1904" t="e">
        <f>VLOOKUP($C1904,$AJ$3:$AN$4906,3,FALSE)</f>
        <v>#N/A</v>
      </c>
      <c r="Y1904" t="e">
        <f>VLOOKUP($C1904,$AJ$3:$AN$4906,4,FALSE)</f>
        <v>#N/A</v>
      </c>
      <c r="Z1904" t="e">
        <f>VLOOKUP($C1904,$AJ$3:$AN$4906,5,FALSE)</f>
        <v>#N/A</v>
      </c>
      <c r="AA1904">
        <f t="shared" si="293"/>
        <v>37.9</v>
      </c>
      <c r="AB1904">
        <f t="shared" si="294"/>
        <v>-2</v>
      </c>
      <c r="AC1904">
        <f t="shared" si="295"/>
        <v>32.9</v>
      </c>
      <c r="AD1904">
        <f t="shared" si="296"/>
        <v>-2.2000000000000002</v>
      </c>
      <c r="AE1904">
        <f t="shared" si="297"/>
        <v>40.700000000000003</v>
      </c>
      <c r="AF1904">
        <f t="shared" si="298"/>
        <v>-4.3</v>
      </c>
      <c r="AG1904">
        <f t="shared" si="299"/>
        <v>23.4</v>
      </c>
      <c r="AH1904">
        <f t="shared" si="300"/>
        <v>-2</v>
      </c>
      <c r="AJ1904" s="9">
        <v>915718</v>
      </c>
      <c r="AK1904" t="s">
        <v>8630</v>
      </c>
      <c r="AL1904" t="s">
        <v>8594</v>
      </c>
      <c r="AM1904" t="s">
        <v>8577</v>
      </c>
      <c r="AN1904" t="s">
        <v>8595</v>
      </c>
    </row>
    <row r="1905" spans="1:40" x14ac:dyDescent="0.3">
      <c r="A1905" t="s">
        <v>1678</v>
      </c>
      <c r="B1905" t="s">
        <v>1828</v>
      </c>
      <c r="C1905" s="10">
        <v>449075</v>
      </c>
      <c r="D1905">
        <v>55</v>
      </c>
      <c r="E1905">
        <v>23</v>
      </c>
      <c r="F1905">
        <v>79</v>
      </c>
      <c r="G1905">
        <v>109</v>
      </c>
      <c r="H1905">
        <v>0</v>
      </c>
      <c r="I1905">
        <v>52.5</v>
      </c>
      <c r="J1905">
        <v>-0.9</v>
      </c>
      <c r="K1905">
        <v>45.6</v>
      </c>
      <c r="L1905">
        <v>-0.9</v>
      </c>
      <c r="M1905">
        <v>67.400000000000006</v>
      </c>
      <c r="N1905">
        <v>-1.4</v>
      </c>
      <c r="O1905">
        <v>37.6</v>
      </c>
      <c r="P1905">
        <v>-1</v>
      </c>
      <c r="U1905" t="s">
        <v>1678</v>
      </c>
      <c r="V1905">
        <f t="shared" si="291"/>
        <v>449075</v>
      </c>
      <c r="W1905" t="str">
        <f t="shared" si="292"/>
        <v>Plowman's Park Public School</v>
      </c>
      <c r="X1905" t="str">
        <f>VLOOKUP($C1905,$AJ$3:$AN$4906,3,FALSE)</f>
        <v>5940 Montevideo Rd</v>
      </c>
      <c r="Y1905" t="str">
        <f>VLOOKUP($C1905,$AJ$3:$AN$4906,4,FALSE)</f>
        <v>Mississauga</v>
      </c>
      <c r="Z1905" t="str">
        <f>VLOOKUP($C1905,$AJ$3:$AN$4906,5,FALSE)</f>
        <v>L5N3J5</v>
      </c>
      <c r="AA1905">
        <f t="shared" si="293"/>
        <v>52.5</v>
      </c>
      <c r="AB1905">
        <f t="shared" si="294"/>
        <v>-0.9</v>
      </c>
      <c r="AC1905">
        <f t="shared" si="295"/>
        <v>45.6</v>
      </c>
      <c r="AD1905">
        <f t="shared" si="296"/>
        <v>-0.9</v>
      </c>
      <c r="AE1905">
        <f t="shared" si="297"/>
        <v>67.400000000000006</v>
      </c>
      <c r="AF1905">
        <f t="shared" si="298"/>
        <v>-1.4</v>
      </c>
      <c r="AG1905">
        <f t="shared" si="299"/>
        <v>37.6</v>
      </c>
      <c r="AH1905">
        <f t="shared" si="300"/>
        <v>-1</v>
      </c>
      <c r="AJ1905" s="9">
        <v>514659</v>
      </c>
      <c r="AK1905" t="s">
        <v>8631</v>
      </c>
      <c r="AL1905" t="s">
        <v>8632</v>
      </c>
      <c r="AM1905" t="s">
        <v>8633</v>
      </c>
      <c r="AN1905" t="s">
        <v>8634</v>
      </c>
    </row>
    <row r="1906" spans="1:40" x14ac:dyDescent="0.3">
      <c r="A1906" t="s">
        <v>1678</v>
      </c>
      <c r="B1906" t="s">
        <v>1829</v>
      </c>
      <c r="C1906" s="10">
        <v>449032</v>
      </c>
      <c r="D1906">
        <v>63</v>
      </c>
      <c r="E1906">
        <v>10</v>
      </c>
      <c r="F1906">
        <v>307</v>
      </c>
      <c r="G1906">
        <v>258</v>
      </c>
      <c r="H1906">
        <v>0</v>
      </c>
      <c r="I1906">
        <v>80.099999999999994</v>
      </c>
      <c r="J1906">
        <v>0.4</v>
      </c>
      <c r="K1906">
        <v>74.3</v>
      </c>
      <c r="L1906">
        <v>0.3</v>
      </c>
      <c r="M1906">
        <v>91.7</v>
      </c>
      <c r="N1906">
        <v>0.2</v>
      </c>
      <c r="O1906">
        <v>65.900000000000006</v>
      </c>
      <c r="P1906">
        <v>0.4</v>
      </c>
      <c r="U1906" t="s">
        <v>1678</v>
      </c>
      <c r="V1906">
        <f t="shared" si="291"/>
        <v>449032</v>
      </c>
      <c r="W1906" t="str">
        <f t="shared" si="292"/>
        <v>Plum Tree Park Public School</v>
      </c>
      <c r="X1906" t="str">
        <f>VLOOKUP($C1906,$AJ$3:$AN$4906,3,FALSE)</f>
        <v>6855 Tenth Line W</v>
      </c>
      <c r="Y1906" t="str">
        <f>VLOOKUP($C1906,$AJ$3:$AN$4906,4,FALSE)</f>
        <v>Mississauga</v>
      </c>
      <c r="Z1906" t="str">
        <f>VLOOKUP($C1906,$AJ$3:$AN$4906,5,FALSE)</f>
        <v>L5N5R2</v>
      </c>
      <c r="AA1906">
        <f t="shared" si="293"/>
        <v>80.099999999999994</v>
      </c>
      <c r="AB1906">
        <f t="shared" si="294"/>
        <v>0.4</v>
      </c>
      <c r="AC1906">
        <f t="shared" si="295"/>
        <v>74.3</v>
      </c>
      <c r="AD1906">
        <f t="shared" si="296"/>
        <v>0.3</v>
      </c>
      <c r="AE1906">
        <f t="shared" si="297"/>
        <v>91.7</v>
      </c>
      <c r="AF1906">
        <f t="shared" si="298"/>
        <v>0.2</v>
      </c>
      <c r="AG1906">
        <f t="shared" si="299"/>
        <v>65.900000000000006</v>
      </c>
      <c r="AH1906">
        <f t="shared" si="300"/>
        <v>0.4</v>
      </c>
      <c r="AJ1906" s="9">
        <v>515000</v>
      </c>
      <c r="AK1906" t="s">
        <v>8635</v>
      </c>
      <c r="AL1906" t="s">
        <v>8636</v>
      </c>
      <c r="AM1906" t="s">
        <v>8637</v>
      </c>
      <c r="AN1906" t="s">
        <v>8638</v>
      </c>
    </row>
    <row r="1907" spans="1:40" x14ac:dyDescent="0.3">
      <c r="A1907" t="s">
        <v>1678</v>
      </c>
      <c r="B1907" t="s">
        <v>1830</v>
      </c>
      <c r="C1907" s="10">
        <v>315252</v>
      </c>
      <c r="D1907">
        <v>50</v>
      </c>
      <c r="E1907">
        <v>7</v>
      </c>
      <c r="F1907">
        <v>192</v>
      </c>
      <c r="G1907">
        <v>234</v>
      </c>
      <c r="H1907">
        <v>0</v>
      </c>
      <c r="I1907">
        <v>70.099999999999994</v>
      </c>
      <c r="J1907">
        <v>0.5</v>
      </c>
      <c r="K1907">
        <v>63.5</v>
      </c>
      <c r="L1907">
        <v>0.9</v>
      </c>
      <c r="M1907">
        <v>90.8</v>
      </c>
      <c r="N1907">
        <v>0.6</v>
      </c>
      <c r="O1907">
        <v>65.400000000000006</v>
      </c>
      <c r="P1907">
        <v>0.8</v>
      </c>
      <c r="U1907" t="s">
        <v>1678</v>
      </c>
      <c r="V1907">
        <f t="shared" si="291"/>
        <v>315252</v>
      </c>
      <c r="W1907" t="str">
        <f t="shared" si="292"/>
        <v>Pte. Buckam Singh PS (Elementary)</v>
      </c>
      <c r="X1907" t="str">
        <f>VLOOKUP($C1907,$AJ$3:$AN$4906,3,FALSE)</f>
        <v>100 Martin Byrne Drive</v>
      </c>
      <c r="Y1907" t="str">
        <f>VLOOKUP($C1907,$AJ$3:$AN$4906,4,FALSE)</f>
        <v>Brampton</v>
      </c>
      <c r="Z1907" t="str">
        <f>VLOOKUP($C1907,$AJ$3:$AN$4906,5,FALSE)</f>
        <v>L6P4C7</v>
      </c>
      <c r="AA1907">
        <f t="shared" si="293"/>
        <v>70.099999999999994</v>
      </c>
      <c r="AB1907">
        <f t="shared" si="294"/>
        <v>0.5</v>
      </c>
      <c r="AC1907">
        <f t="shared" si="295"/>
        <v>63.5</v>
      </c>
      <c r="AD1907">
        <f t="shared" si="296"/>
        <v>0.9</v>
      </c>
      <c r="AE1907">
        <f t="shared" si="297"/>
        <v>90.8</v>
      </c>
      <c r="AF1907">
        <f t="shared" si="298"/>
        <v>0.6</v>
      </c>
      <c r="AG1907">
        <f t="shared" si="299"/>
        <v>65.400000000000006</v>
      </c>
      <c r="AH1907">
        <f t="shared" si="300"/>
        <v>0.8</v>
      </c>
      <c r="AJ1907" s="9">
        <v>936871</v>
      </c>
      <c r="AK1907" t="s">
        <v>8639</v>
      </c>
      <c r="AL1907" t="s">
        <v>8640</v>
      </c>
      <c r="AM1907" t="s">
        <v>8633</v>
      </c>
      <c r="AN1907" t="s">
        <v>8641</v>
      </c>
    </row>
    <row r="1908" spans="1:40" x14ac:dyDescent="0.3">
      <c r="A1908" t="s">
        <v>1678</v>
      </c>
      <c r="B1908" t="s">
        <v>1831</v>
      </c>
      <c r="C1908" s="10">
        <v>465232</v>
      </c>
      <c r="D1908">
        <v>44</v>
      </c>
      <c r="E1908">
        <v>11</v>
      </c>
      <c r="F1908">
        <v>141</v>
      </c>
      <c r="H1908">
        <v>0</v>
      </c>
      <c r="I1908">
        <v>65.599999999999994</v>
      </c>
      <c r="J1908">
        <v>-0.1</v>
      </c>
      <c r="K1908">
        <v>50.4</v>
      </c>
      <c r="L1908">
        <v>-0.8</v>
      </c>
      <c r="U1908" t="s">
        <v>1678</v>
      </c>
      <c r="V1908">
        <f t="shared" si="291"/>
        <v>465232</v>
      </c>
      <c r="W1908" t="str">
        <f t="shared" si="292"/>
        <v>Queen Street Public School</v>
      </c>
      <c r="X1908" t="str">
        <f>VLOOKUP($C1908,$AJ$3:$AN$4906,3,FALSE)</f>
        <v>20 Academic Dr</v>
      </c>
      <c r="Y1908" t="str">
        <f>VLOOKUP($C1908,$AJ$3:$AN$4906,4,FALSE)</f>
        <v>Brampton</v>
      </c>
      <c r="Z1908" t="str">
        <f>VLOOKUP($C1908,$AJ$3:$AN$4906,5,FALSE)</f>
        <v>L6Y0R7</v>
      </c>
      <c r="AA1908">
        <f t="shared" si="293"/>
        <v>65.599999999999994</v>
      </c>
      <c r="AB1908">
        <f t="shared" si="294"/>
        <v>-0.1</v>
      </c>
      <c r="AC1908">
        <f t="shared" si="295"/>
        <v>50.4</v>
      </c>
      <c r="AD1908">
        <f t="shared" si="296"/>
        <v>-0.8</v>
      </c>
      <c r="AE1908">
        <f t="shared" si="297"/>
        <v>0</v>
      </c>
      <c r="AF1908">
        <f t="shared" si="298"/>
        <v>0</v>
      </c>
      <c r="AG1908">
        <f t="shared" si="299"/>
        <v>0</v>
      </c>
      <c r="AH1908">
        <f t="shared" si="300"/>
        <v>0</v>
      </c>
      <c r="AJ1908" s="9">
        <v>566489</v>
      </c>
      <c r="AK1908" t="s">
        <v>8642</v>
      </c>
      <c r="AL1908" t="s">
        <v>8643</v>
      </c>
      <c r="AM1908" t="s">
        <v>8644</v>
      </c>
      <c r="AN1908" t="s">
        <v>8645</v>
      </c>
    </row>
    <row r="1909" spans="1:40" x14ac:dyDescent="0.3">
      <c r="A1909" t="s">
        <v>1678</v>
      </c>
      <c r="B1909" t="s">
        <v>1832</v>
      </c>
      <c r="C1909" s="10">
        <v>466778</v>
      </c>
      <c r="D1909">
        <v>61</v>
      </c>
      <c r="E1909">
        <v>21</v>
      </c>
      <c r="F1909">
        <v>106</v>
      </c>
      <c r="G1909">
        <v>85</v>
      </c>
      <c r="H1909">
        <v>0</v>
      </c>
      <c r="I1909">
        <v>73.099999999999994</v>
      </c>
      <c r="J1909">
        <v>0.8</v>
      </c>
      <c r="K1909">
        <v>65.099999999999994</v>
      </c>
      <c r="L1909">
        <v>0.8</v>
      </c>
      <c r="M1909">
        <v>78.2</v>
      </c>
      <c r="N1909">
        <v>0.1</v>
      </c>
      <c r="O1909">
        <v>60</v>
      </c>
      <c r="P1909">
        <v>0.8</v>
      </c>
      <c r="U1909" t="s">
        <v>1678</v>
      </c>
      <c r="V1909">
        <f t="shared" si="291"/>
        <v>466778</v>
      </c>
      <c r="W1909" t="str">
        <f t="shared" si="292"/>
        <v>Queenston Drive Public School</v>
      </c>
      <c r="X1909" t="str">
        <f>VLOOKUP($C1909,$AJ$3:$AN$4906,3,FALSE)</f>
        <v>3520 Queenston Dr</v>
      </c>
      <c r="Y1909" t="str">
        <f>VLOOKUP($C1909,$AJ$3:$AN$4906,4,FALSE)</f>
        <v>Mississauga</v>
      </c>
      <c r="Z1909" t="str">
        <f>VLOOKUP($C1909,$AJ$3:$AN$4906,5,FALSE)</f>
        <v>L5C2G6</v>
      </c>
      <c r="AA1909">
        <f t="shared" si="293"/>
        <v>73.099999999999994</v>
      </c>
      <c r="AB1909">
        <f t="shared" si="294"/>
        <v>0.8</v>
      </c>
      <c r="AC1909">
        <f t="shared" si="295"/>
        <v>65.099999999999994</v>
      </c>
      <c r="AD1909">
        <f t="shared" si="296"/>
        <v>0.8</v>
      </c>
      <c r="AE1909">
        <f t="shared" si="297"/>
        <v>78.2</v>
      </c>
      <c r="AF1909">
        <f t="shared" si="298"/>
        <v>0.1</v>
      </c>
      <c r="AG1909">
        <f t="shared" si="299"/>
        <v>60</v>
      </c>
      <c r="AH1909">
        <f t="shared" si="300"/>
        <v>0.8</v>
      </c>
      <c r="AJ1909" s="9">
        <v>569739</v>
      </c>
      <c r="AK1909" t="s">
        <v>8646</v>
      </c>
      <c r="AL1909" t="s">
        <v>8647</v>
      </c>
      <c r="AM1909" t="s">
        <v>8577</v>
      </c>
      <c r="AN1909" t="s">
        <v>8648</v>
      </c>
    </row>
    <row r="1910" spans="1:40" x14ac:dyDescent="0.3">
      <c r="A1910" t="s">
        <v>1678</v>
      </c>
      <c r="B1910" t="s">
        <v>1833</v>
      </c>
      <c r="C1910" s="10">
        <v>147831</v>
      </c>
      <c r="D1910">
        <v>53</v>
      </c>
      <c r="E1910">
        <v>8</v>
      </c>
      <c r="F1910">
        <v>132</v>
      </c>
      <c r="G1910">
        <v>153</v>
      </c>
      <c r="H1910">
        <v>0</v>
      </c>
      <c r="I1910">
        <v>59.8</v>
      </c>
      <c r="J1910">
        <v>-0.6</v>
      </c>
      <c r="K1910">
        <v>59.1</v>
      </c>
      <c r="L1910">
        <v>-0.2</v>
      </c>
      <c r="M1910">
        <v>83.3</v>
      </c>
      <c r="N1910">
        <v>0.2</v>
      </c>
      <c r="O1910">
        <v>43.8</v>
      </c>
      <c r="P1910">
        <v>-0.5</v>
      </c>
      <c r="U1910" t="s">
        <v>1678</v>
      </c>
      <c r="V1910">
        <f t="shared" si="291"/>
        <v>147831</v>
      </c>
      <c r="W1910" t="str">
        <f t="shared" si="292"/>
        <v>Ray Lawson</v>
      </c>
      <c r="X1910" t="str">
        <f>VLOOKUP($C1910,$AJ$3:$AN$4906,3,FALSE)</f>
        <v>725 Ray Lawson Boulevard</v>
      </c>
      <c r="Y1910" t="str">
        <f>VLOOKUP($C1910,$AJ$3:$AN$4906,4,FALSE)</f>
        <v>Brampton</v>
      </c>
      <c r="Z1910" t="str">
        <f>VLOOKUP($C1910,$AJ$3:$AN$4906,5,FALSE)</f>
        <v>L6Y0T8</v>
      </c>
      <c r="AA1910">
        <f t="shared" si="293"/>
        <v>59.8</v>
      </c>
      <c r="AB1910">
        <f t="shared" si="294"/>
        <v>-0.6</v>
      </c>
      <c r="AC1910">
        <f t="shared" si="295"/>
        <v>59.1</v>
      </c>
      <c r="AD1910">
        <f t="shared" si="296"/>
        <v>-0.2</v>
      </c>
      <c r="AE1910">
        <f t="shared" si="297"/>
        <v>83.3</v>
      </c>
      <c r="AF1910">
        <f t="shared" si="298"/>
        <v>0.2</v>
      </c>
      <c r="AG1910">
        <f t="shared" si="299"/>
        <v>43.8</v>
      </c>
      <c r="AH1910">
        <f t="shared" si="300"/>
        <v>-0.5</v>
      </c>
      <c r="AJ1910" s="9">
        <v>805068</v>
      </c>
      <c r="AK1910" t="s">
        <v>8649</v>
      </c>
      <c r="AL1910" t="s">
        <v>8650</v>
      </c>
      <c r="AM1910" t="s">
        <v>4846</v>
      </c>
      <c r="AN1910" t="s">
        <v>4847</v>
      </c>
    </row>
    <row r="1911" spans="1:40" x14ac:dyDescent="0.3">
      <c r="A1911" t="s">
        <v>1678</v>
      </c>
      <c r="B1911" t="s">
        <v>1834</v>
      </c>
      <c r="C1911" s="10">
        <v>476650</v>
      </c>
      <c r="D1911">
        <v>59</v>
      </c>
      <c r="E1911">
        <v>21</v>
      </c>
      <c r="F1911">
        <v>123</v>
      </c>
      <c r="H1911">
        <v>0</v>
      </c>
      <c r="I1911">
        <v>56.1</v>
      </c>
      <c r="J1911">
        <v>-1</v>
      </c>
      <c r="K1911">
        <v>43.9</v>
      </c>
      <c r="L1911">
        <v>-1.7</v>
      </c>
      <c r="U1911" t="s">
        <v>1678</v>
      </c>
      <c r="V1911">
        <f t="shared" si="291"/>
        <v>476650</v>
      </c>
      <c r="W1911" t="str">
        <f t="shared" si="292"/>
        <v>Ray Underhill Public School</v>
      </c>
      <c r="X1911" t="str">
        <f>VLOOKUP($C1911,$AJ$3:$AN$4906,3,FALSE)</f>
        <v>32 Suburban Dr</v>
      </c>
      <c r="Y1911" t="str">
        <f>VLOOKUP($C1911,$AJ$3:$AN$4906,4,FALSE)</f>
        <v>Mississauga</v>
      </c>
      <c r="Z1911" t="str">
        <f>VLOOKUP($C1911,$AJ$3:$AN$4906,5,FALSE)</f>
        <v>L5N1G6</v>
      </c>
      <c r="AA1911">
        <f t="shared" si="293"/>
        <v>56.1</v>
      </c>
      <c r="AB1911">
        <f t="shared" si="294"/>
        <v>-1</v>
      </c>
      <c r="AC1911">
        <f t="shared" si="295"/>
        <v>43.9</v>
      </c>
      <c r="AD1911">
        <f t="shared" si="296"/>
        <v>-1.7</v>
      </c>
      <c r="AE1911">
        <f t="shared" si="297"/>
        <v>0</v>
      </c>
      <c r="AF1911">
        <f t="shared" si="298"/>
        <v>0</v>
      </c>
      <c r="AG1911">
        <f t="shared" si="299"/>
        <v>0</v>
      </c>
      <c r="AH1911">
        <f t="shared" si="300"/>
        <v>0</v>
      </c>
      <c r="AJ1911" s="9">
        <v>819360</v>
      </c>
      <c r="AK1911" t="s">
        <v>8651</v>
      </c>
      <c r="AL1911" t="s">
        <v>8652</v>
      </c>
      <c r="AM1911" t="s">
        <v>8607</v>
      </c>
      <c r="AN1911" t="s">
        <v>8608</v>
      </c>
    </row>
    <row r="1912" spans="1:40" x14ac:dyDescent="0.3">
      <c r="A1912" t="s">
        <v>1678</v>
      </c>
      <c r="B1912" t="s">
        <v>1835</v>
      </c>
      <c r="C1912" s="10">
        <v>239570</v>
      </c>
      <c r="D1912">
        <v>46</v>
      </c>
      <c r="E1912">
        <v>17</v>
      </c>
      <c r="F1912">
        <v>200</v>
      </c>
      <c r="H1912">
        <v>0</v>
      </c>
      <c r="I1912">
        <v>74.8</v>
      </c>
      <c r="J1912">
        <v>0.6</v>
      </c>
      <c r="K1912">
        <v>72.5</v>
      </c>
      <c r="L1912">
        <v>1</v>
      </c>
      <c r="U1912" t="s">
        <v>1678</v>
      </c>
      <c r="V1912">
        <f t="shared" si="291"/>
        <v>239570</v>
      </c>
      <c r="W1912" t="str">
        <f t="shared" si="292"/>
        <v>Red Willow Public School</v>
      </c>
      <c r="X1912" t="str">
        <f>VLOOKUP($C1912,$AJ$3:$AN$4906,3,FALSE)</f>
        <v>80 Red Willow Rd</v>
      </c>
      <c r="Y1912" t="str">
        <f>VLOOKUP($C1912,$AJ$3:$AN$4906,4,FALSE)</f>
        <v>Brampton</v>
      </c>
      <c r="Z1912" t="str">
        <f>VLOOKUP($C1912,$AJ$3:$AN$4906,5,FALSE)</f>
        <v>L6P2B1</v>
      </c>
      <c r="AA1912">
        <f t="shared" si="293"/>
        <v>74.8</v>
      </c>
      <c r="AB1912">
        <f t="shared" si="294"/>
        <v>0.6</v>
      </c>
      <c r="AC1912">
        <f t="shared" si="295"/>
        <v>72.5</v>
      </c>
      <c r="AD1912">
        <f t="shared" si="296"/>
        <v>1</v>
      </c>
      <c r="AE1912">
        <f t="shared" si="297"/>
        <v>0</v>
      </c>
      <c r="AF1912">
        <f t="shared" si="298"/>
        <v>0</v>
      </c>
      <c r="AG1912">
        <f t="shared" si="299"/>
        <v>0</v>
      </c>
      <c r="AH1912">
        <f t="shared" si="300"/>
        <v>0</v>
      </c>
      <c r="AJ1912" s="9">
        <v>864617</v>
      </c>
      <c r="AK1912" t="s">
        <v>8653</v>
      </c>
      <c r="AL1912" t="s">
        <v>8654</v>
      </c>
      <c r="AM1912" t="s">
        <v>8577</v>
      </c>
      <c r="AN1912" t="s">
        <v>8655</v>
      </c>
    </row>
    <row r="1913" spans="1:40" x14ac:dyDescent="0.3">
      <c r="A1913" t="s">
        <v>1678</v>
      </c>
      <c r="B1913" t="s">
        <v>1836</v>
      </c>
      <c r="C1913" s="10">
        <v>484580</v>
      </c>
      <c r="D1913">
        <v>45</v>
      </c>
      <c r="E1913">
        <v>25</v>
      </c>
      <c r="F1913">
        <v>212</v>
      </c>
      <c r="H1913">
        <v>0</v>
      </c>
      <c r="I1913">
        <v>56.4</v>
      </c>
      <c r="J1913">
        <v>-0.2</v>
      </c>
      <c r="K1913">
        <v>50</v>
      </c>
      <c r="L1913">
        <v>0</v>
      </c>
      <c r="U1913" t="s">
        <v>1678</v>
      </c>
      <c r="V1913">
        <f t="shared" si="291"/>
        <v>484580</v>
      </c>
      <c r="W1913" t="str">
        <f t="shared" si="292"/>
        <v>Ridgeview Public School</v>
      </c>
      <c r="X1913" t="str">
        <f>VLOOKUP($C1913,$AJ$3:$AN$4906,3,FALSE)</f>
        <v>25 Brenda Ave</v>
      </c>
      <c r="Y1913" t="str">
        <f>VLOOKUP($C1913,$AJ$3:$AN$4906,4,FALSE)</f>
        <v>Brampton</v>
      </c>
      <c r="Z1913" t="str">
        <f>VLOOKUP($C1913,$AJ$3:$AN$4906,5,FALSE)</f>
        <v>L6Y2A1</v>
      </c>
      <c r="AA1913">
        <f t="shared" si="293"/>
        <v>56.4</v>
      </c>
      <c r="AB1913">
        <f t="shared" si="294"/>
        <v>-0.2</v>
      </c>
      <c r="AC1913">
        <f t="shared" si="295"/>
        <v>50</v>
      </c>
      <c r="AD1913">
        <f t="shared" si="296"/>
        <v>0</v>
      </c>
      <c r="AE1913">
        <f t="shared" si="297"/>
        <v>0</v>
      </c>
      <c r="AF1913">
        <f t="shared" si="298"/>
        <v>0</v>
      </c>
      <c r="AG1913">
        <f t="shared" si="299"/>
        <v>0</v>
      </c>
      <c r="AH1913">
        <f t="shared" si="300"/>
        <v>0</v>
      </c>
      <c r="AJ1913" s="9">
        <v>864471</v>
      </c>
      <c r="AK1913" t="s">
        <v>8656</v>
      </c>
      <c r="AL1913" t="s">
        <v>8654</v>
      </c>
      <c r="AM1913" t="s">
        <v>8577</v>
      </c>
      <c r="AN1913" t="s">
        <v>8655</v>
      </c>
    </row>
    <row r="1914" spans="1:40" x14ac:dyDescent="0.3">
      <c r="A1914" t="s">
        <v>1678</v>
      </c>
      <c r="B1914" t="s">
        <v>1837</v>
      </c>
      <c r="C1914" s="10">
        <v>484849</v>
      </c>
      <c r="D1914">
        <v>33</v>
      </c>
      <c r="E1914">
        <v>22</v>
      </c>
      <c r="F1914">
        <v>224</v>
      </c>
      <c r="H1914">
        <v>0</v>
      </c>
      <c r="I1914">
        <v>59.8</v>
      </c>
      <c r="J1914">
        <v>0.2</v>
      </c>
      <c r="K1914">
        <v>51.8</v>
      </c>
      <c r="L1914">
        <v>0.2</v>
      </c>
      <c r="U1914" t="s">
        <v>1678</v>
      </c>
      <c r="V1914">
        <f t="shared" si="291"/>
        <v>484849</v>
      </c>
      <c r="W1914" t="str">
        <f t="shared" si="292"/>
        <v>Ridgewood Public School</v>
      </c>
      <c r="X1914" t="str">
        <f>VLOOKUP($C1914,$AJ$3:$AN$4906,3,FALSE)</f>
        <v>7207 Cambrett Dr</v>
      </c>
      <c r="Y1914" t="str">
        <f>VLOOKUP($C1914,$AJ$3:$AN$4906,4,FALSE)</f>
        <v>Mississauga</v>
      </c>
      <c r="Z1914" t="str">
        <f>VLOOKUP($C1914,$AJ$3:$AN$4906,5,FALSE)</f>
        <v>L4T2R3</v>
      </c>
      <c r="AA1914">
        <f t="shared" si="293"/>
        <v>59.8</v>
      </c>
      <c r="AB1914">
        <f t="shared" si="294"/>
        <v>0.2</v>
      </c>
      <c r="AC1914">
        <f t="shared" si="295"/>
        <v>51.8</v>
      </c>
      <c r="AD1914">
        <f t="shared" si="296"/>
        <v>0.2</v>
      </c>
      <c r="AE1914">
        <f t="shared" si="297"/>
        <v>0</v>
      </c>
      <c r="AF1914">
        <f t="shared" si="298"/>
        <v>0</v>
      </c>
      <c r="AG1914">
        <f t="shared" si="299"/>
        <v>0</v>
      </c>
      <c r="AH1914">
        <f t="shared" si="300"/>
        <v>0</v>
      </c>
      <c r="AJ1914" s="9">
        <v>732910</v>
      </c>
      <c r="AK1914" t="s">
        <v>8657</v>
      </c>
      <c r="AL1914" t="s">
        <v>8658</v>
      </c>
      <c r="AM1914" t="s">
        <v>8577</v>
      </c>
      <c r="AN1914" t="s">
        <v>8659</v>
      </c>
    </row>
    <row r="1915" spans="1:40" x14ac:dyDescent="0.3">
      <c r="A1915" t="s">
        <v>1678</v>
      </c>
      <c r="B1915" t="s">
        <v>1838</v>
      </c>
      <c r="C1915" s="10">
        <v>486400</v>
      </c>
      <c r="D1915">
        <v>57</v>
      </c>
      <c r="E1915">
        <v>22</v>
      </c>
      <c r="F1915">
        <v>87</v>
      </c>
      <c r="H1915">
        <v>0</v>
      </c>
      <c r="I1915">
        <v>60.3</v>
      </c>
      <c r="J1915">
        <v>-0.5</v>
      </c>
      <c r="K1915">
        <v>54</v>
      </c>
      <c r="L1915">
        <v>-0.6</v>
      </c>
      <c r="U1915" t="s">
        <v>1678</v>
      </c>
      <c r="V1915">
        <f t="shared" si="291"/>
        <v>486400</v>
      </c>
      <c r="W1915" t="str">
        <f t="shared" si="292"/>
        <v>Riverside Public School</v>
      </c>
      <c r="X1915" t="str">
        <f>VLOOKUP($C1915,$AJ$3:$AN$4906,3,FALSE)</f>
        <v>30 John St N</v>
      </c>
      <c r="Y1915" t="str">
        <f>VLOOKUP($C1915,$AJ$3:$AN$4906,4,FALSE)</f>
        <v>Mississauga</v>
      </c>
      <c r="Z1915" t="str">
        <f>VLOOKUP($C1915,$AJ$3:$AN$4906,5,FALSE)</f>
        <v>L5H2E8</v>
      </c>
      <c r="AA1915">
        <f t="shared" si="293"/>
        <v>60.3</v>
      </c>
      <c r="AB1915">
        <f t="shared" si="294"/>
        <v>-0.5</v>
      </c>
      <c r="AC1915">
        <f t="shared" si="295"/>
        <v>54</v>
      </c>
      <c r="AD1915">
        <f t="shared" si="296"/>
        <v>-0.6</v>
      </c>
      <c r="AE1915">
        <f t="shared" si="297"/>
        <v>0</v>
      </c>
      <c r="AF1915">
        <f t="shared" si="298"/>
        <v>0</v>
      </c>
      <c r="AG1915">
        <f t="shared" si="299"/>
        <v>0</v>
      </c>
      <c r="AH1915">
        <f t="shared" si="300"/>
        <v>0</v>
      </c>
      <c r="AJ1915" s="9">
        <v>848000</v>
      </c>
      <c r="AK1915" t="s">
        <v>8660</v>
      </c>
      <c r="AL1915" t="s">
        <v>8661</v>
      </c>
      <c r="AM1915" t="s">
        <v>8577</v>
      </c>
      <c r="AN1915" t="s">
        <v>8659</v>
      </c>
    </row>
    <row r="1916" spans="1:40" x14ac:dyDescent="0.3">
      <c r="A1916" t="s">
        <v>1678</v>
      </c>
      <c r="B1916" t="s">
        <v>1839</v>
      </c>
      <c r="C1916" s="10">
        <v>487902</v>
      </c>
      <c r="D1916">
        <v>46</v>
      </c>
      <c r="E1916">
        <v>17</v>
      </c>
      <c r="G1916">
        <v>557</v>
      </c>
      <c r="H1916">
        <v>1</v>
      </c>
      <c r="M1916">
        <v>78.599999999999994</v>
      </c>
      <c r="N1916">
        <v>0.2</v>
      </c>
      <c r="O1916">
        <v>42.4</v>
      </c>
      <c r="P1916">
        <v>-0.1</v>
      </c>
      <c r="U1916" t="s">
        <v>1678</v>
      </c>
      <c r="V1916">
        <f t="shared" si="291"/>
        <v>487902</v>
      </c>
      <c r="W1916" t="str">
        <f t="shared" si="292"/>
        <v>Robert H Lagerquist Senior Public School</v>
      </c>
      <c r="X1916" t="str">
        <f>VLOOKUP($C1916,$AJ$3:$AN$4906,3,FALSE)</f>
        <v>105 Richvale Dr N</v>
      </c>
      <c r="Y1916" t="str">
        <f>VLOOKUP($C1916,$AJ$3:$AN$4906,4,FALSE)</f>
        <v>Brampton</v>
      </c>
      <c r="Z1916" t="str">
        <f>VLOOKUP($C1916,$AJ$3:$AN$4906,5,FALSE)</f>
        <v>L6Z1Y6</v>
      </c>
      <c r="AA1916">
        <f t="shared" si="293"/>
        <v>0</v>
      </c>
      <c r="AB1916">
        <f t="shared" si="294"/>
        <v>0</v>
      </c>
      <c r="AC1916">
        <f t="shared" si="295"/>
        <v>0</v>
      </c>
      <c r="AD1916">
        <f t="shared" si="296"/>
        <v>0</v>
      </c>
      <c r="AE1916">
        <f t="shared" si="297"/>
        <v>78.599999999999994</v>
      </c>
      <c r="AF1916">
        <f t="shared" si="298"/>
        <v>0.2</v>
      </c>
      <c r="AG1916">
        <f t="shared" si="299"/>
        <v>42.4</v>
      </c>
      <c r="AH1916">
        <f t="shared" si="300"/>
        <v>-0.1</v>
      </c>
      <c r="AJ1916" s="9">
        <v>806436</v>
      </c>
      <c r="AK1916" t="s">
        <v>1188</v>
      </c>
      <c r="AL1916" t="s">
        <v>8662</v>
      </c>
      <c r="AM1916" t="s">
        <v>8577</v>
      </c>
      <c r="AN1916" t="s">
        <v>8659</v>
      </c>
    </row>
    <row r="1917" spans="1:40" x14ac:dyDescent="0.3">
      <c r="A1917" t="s">
        <v>1678</v>
      </c>
      <c r="B1917" t="s">
        <v>1840</v>
      </c>
      <c r="C1917" s="10">
        <v>487414</v>
      </c>
      <c r="D1917">
        <v>44</v>
      </c>
      <c r="E1917">
        <v>16</v>
      </c>
      <c r="F1917">
        <v>142</v>
      </c>
      <c r="G1917">
        <v>189</v>
      </c>
      <c r="H1917">
        <v>0</v>
      </c>
      <c r="I1917">
        <v>68</v>
      </c>
      <c r="J1917">
        <v>0.3</v>
      </c>
      <c r="K1917">
        <v>52.8</v>
      </c>
      <c r="L1917">
        <v>-0.3</v>
      </c>
      <c r="M1917">
        <v>75.099999999999994</v>
      </c>
      <c r="N1917">
        <v>-0.6</v>
      </c>
      <c r="O1917">
        <v>34.4</v>
      </c>
      <c r="P1917">
        <v>-1</v>
      </c>
      <c r="U1917" t="s">
        <v>1678</v>
      </c>
      <c r="V1917">
        <f t="shared" si="291"/>
        <v>487414</v>
      </c>
      <c r="W1917" t="str">
        <f t="shared" si="292"/>
        <v>Robert J Lee Public School</v>
      </c>
      <c r="X1917" t="str">
        <f>VLOOKUP($C1917,$AJ$3:$AN$4906,3,FALSE)</f>
        <v>160 Mountainash Rd</v>
      </c>
      <c r="Y1917" t="str">
        <f>VLOOKUP($C1917,$AJ$3:$AN$4906,4,FALSE)</f>
        <v>Brampton</v>
      </c>
      <c r="Z1917" t="str">
        <f>VLOOKUP($C1917,$AJ$3:$AN$4906,5,FALSE)</f>
        <v>L6R1J1</v>
      </c>
      <c r="AA1917">
        <f t="shared" si="293"/>
        <v>68</v>
      </c>
      <c r="AB1917">
        <f t="shared" si="294"/>
        <v>0.3</v>
      </c>
      <c r="AC1917">
        <f t="shared" si="295"/>
        <v>52.8</v>
      </c>
      <c r="AD1917">
        <f t="shared" si="296"/>
        <v>-0.3</v>
      </c>
      <c r="AE1917">
        <f t="shared" si="297"/>
        <v>75.099999999999994</v>
      </c>
      <c r="AF1917">
        <f t="shared" si="298"/>
        <v>-0.6</v>
      </c>
      <c r="AG1917">
        <f t="shared" si="299"/>
        <v>34.4</v>
      </c>
      <c r="AH1917">
        <f t="shared" si="300"/>
        <v>-1</v>
      </c>
      <c r="AJ1917" s="9">
        <v>821225</v>
      </c>
      <c r="AK1917" t="s">
        <v>1190</v>
      </c>
      <c r="AL1917" t="s">
        <v>8663</v>
      </c>
      <c r="AM1917" t="s">
        <v>8577</v>
      </c>
      <c r="AN1917" t="s">
        <v>8664</v>
      </c>
    </row>
    <row r="1918" spans="1:40" x14ac:dyDescent="0.3">
      <c r="A1918" t="s">
        <v>1678</v>
      </c>
      <c r="B1918" t="s">
        <v>1655</v>
      </c>
      <c r="C1918" s="10">
        <v>561022</v>
      </c>
      <c r="D1918">
        <v>60</v>
      </c>
      <c r="E1918">
        <v>11</v>
      </c>
      <c r="F1918">
        <v>122</v>
      </c>
      <c r="G1918">
        <v>145</v>
      </c>
      <c r="H1918">
        <v>0</v>
      </c>
      <c r="I1918">
        <v>59</v>
      </c>
      <c r="J1918">
        <v>-0.9</v>
      </c>
      <c r="K1918">
        <v>55.7</v>
      </c>
      <c r="L1918">
        <v>-0.9</v>
      </c>
      <c r="M1918">
        <v>86.9</v>
      </c>
      <c r="N1918">
        <v>0.1</v>
      </c>
      <c r="O1918">
        <v>53.8</v>
      </c>
      <c r="P1918">
        <v>-0.2</v>
      </c>
      <c r="U1918" t="s">
        <v>1678</v>
      </c>
      <c r="V1918">
        <f t="shared" si="291"/>
        <v>561022</v>
      </c>
      <c r="W1918" t="str">
        <f t="shared" si="292"/>
        <v>Roberta Bondar Public School</v>
      </c>
      <c r="X1918" t="str">
        <f>VLOOKUP($C1918,$AJ$3:$AN$4906,3,FALSE)</f>
        <v>30 PANTOMINE BLVD</v>
      </c>
      <c r="Y1918" t="str">
        <f>VLOOKUP($C1918,$AJ$3:$AN$4906,4,FALSE)</f>
        <v>BRAMPTON</v>
      </c>
      <c r="Z1918" t="str">
        <f>VLOOKUP($C1918,$AJ$3:$AN$4906,5,FALSE)</f>
        <v>L6Y5N2</v>
      </c>
      <c r="AA1918">
        <f t="shared" si="293"/>
        <v>59</v>
      </c>
      <c r="AB1918">
        <f t="shared" si="294"/>
        <v>-0.9</v>
      </c>
      <c r="AC1918">
        <f t="shared" si="295"/>
        <v>55.7</v>
      </c>
      <c r="AD1918">
        <f t="shared" si="296"/>
        <v>-0.9</v>
      </c>
      <c r="AE1918">
        <f t="shared" si="297"/>
        <v>86.9</v>
      </c>
      <c r="AF1918">
        <f t="shared" si="298"/>
        <v>0.1</v>
      </c>
      <c r="AG1918">
        <f t="shared" si="299"/>
        <v>53.8</v>
      </c>
      <c r="AH1918">
        <f t="shared" si="300"/>
        <v>-0.2</v>
      </c>
      <c r="AJ1918" s="9">
        <v>11517</v>
      </c>
      <c r="AK1918" t="s">
        <v>8665</v>
      </c>
      <c r="AL1918" t="s">
        <v>8666</v>
      </c>
      <c r="AM1918" t="s">
        <v>4829</v>
      </c>
      <c r="AN1918" t="s">
        <v>8667</v>
      </c>
    </row>
    <row r="1919" spans="1:40" x14ac:dyDescent="0.3">
      <c r="A1919" t="s">
        <v>1678</v>
      </c>
      <c r="B1919" t="s">
        <v>1841</v>
      </c>
      <c r="C1919" s="10">
        <v>493318</v>
      </c>
      <c r="D1919">
        <v>48</v>
      </c>
      <c r="E1919">
        <v>18</v>
      </c>
      <c r="F1919">
        <v>232</v>
      </c>
      <c r="G1919">
        <v>232</v>
      </c>
      <c r="H1919">
        <v>0</v>
      </c>
      <c r="I1919">
        <v>63.8</v>
      </c>
      <c r="J1919">
        <v>-0.1</v>
      </c>
      <c r="K1919">
        <v>57.8</v>
      </c>
      <c r="L1919">
        <v>0</v>
      </c>
      <c r="M1919">
        <v>84.5</v>
      </c>
      <c r="N1919">
        <v>0.4</v>
      </c>
      <c r="O1919">
        <v>52.6</v>
      </c>
      <c r="P1919">
        <v>0.4</v>
      </c>
      <c r="U1919" t="s">
        <v>1678</v>
      </c>
      <c r="V1919">
        <f t="shared" si="291"/>
        <v>493318</v>
      </c>
      <c r="W1919" t="str">
        <f t="shared" si="292"/>
        <v>Ross Drive P.S. (Elementary)</v>
      </c>
      <c r="X1919" t="str">
        <f>VLOOKUP($C1919,$AJ$3:$AN$4906,3,FALSE)</f>
        <v>40 Ross Drive</v>
      </c>
      <c r="Y1919" t="str">
        <f>VLOOKUP($C1919,$AJ$3:$AN$4906,4,FALSE)</f>
        <v>Brampton</v>
      </c>
      <c r="Z1919" t="str">
        <f>VLOOKUP($C1919,$AJ$3:$AN$4906,5,FALSE)</f>
        <v>L6R3S7</v>
      </c>
      <c r="AA1919">
        <f t="shared" si="293"/>
        <v>63.8</v>
      </c>
      <c r="AB1919">
        <f t="shared" si="294"/>
        <v>-0.1</v>
      </c>
      <c r="AC1919">
        <f t="shared" si="295"/>
        <v>57.8</v>
      </c>
      <c r="AD1919">
        <f t="shared" si="296"/>
        <v>0</v>
      </c>
      <c r="AE1919">
        <f t="shared" si="297"/>
        <v>84.5</v>
      </c>
      <c r="AF1919">
        <f t="shared" si="298"/>
        <v>0.4</v>
      </c>
      <c r="AG1919">
        <f t="shared" si="299"/>
        <v>52.6</v>
      </c>
      <c r="AH1919">
        <f t="shared" si="300"/>
        <v>0.4</v>
      </c>
      <c r="AJ1919" s="9">
        <v>21008</v>
      </c>
      <c r="AK1919" t="s">
        <v>8668</v>
      </c>
      <c r="AL1919" t="s">
        <v>8669</v>
      </c>
      <c r="AM1919" t="s">
        <v>8670</v>
      </c>
      <c r="AN1919" t="s">
        <v>8671</v>
      </c>
    </row>
    <row r="1920" spans="1:40" x14ac:dyDescent="0.3">
      <c r="A1920" t="s">
        <v>1678</v>
      </c>
      <c r="B1920" t="s">
        <v>1842</v>
      </c>
      <c r="C1920" s="10">
        <v>330632</v>
      </c>
      <c r="D1920">
        <v>50</v>
      </c>
      <c r="E1920">
        <v>14</v>
      </c>
      <c r="F1920">
        <v>279</v>
      </c>
      <c r="H1920">
        <v>0</v>
      </c>
      <c r="I1920">
        <v>60.2</v>
      </c>
      <c r="J1920">
        <v>-0.5</v>
      </c>
      <c r="K1920">
        <v>54.1</v>
      </c>
      <c r="L1920">
        <v>-0.5</v>
      </c>
      <c r="U1920" t="s">
        <v>1678</v>
      </c>
      <c r="V1920">
        <f t="shared" si="291"/>
        <v>330632</v>
      </c>
      <c r="W1920" t="str">
        <f t="shared" si="292"/>
        <v>Rowntree Public School</v>
      </c>
      <c r="X1920" t="str">
        <f>VLOOKUP($C1920,$AJ$3:$AN$4906,3,FALSE)</f>
        <v>254 Queen Mary Dr</v>
      </c>
      <c r="Y1920" t="str">
        <f>VLOOKUP($C1920,$AJ$3:$AN$4906,4,FALSE)</f>
        <v>Brampton</v>
      </c>
      <c r="Z1920" t="str">
        <f>VLOOKUP($C1920,$AJ$3:$AN$4906,5,FALSE)</f>
        <v>L7A3L6</v>
      </c>
      <c r="AA1920">
        <f t="shared" si="293"/>
        <v>60.2</v>
      </c>
      <c r="AB1920">
        <f t="shared" si="294"/>
        <v>-0.5</v>
      </c>
      <c r="AC1920">
        <f t="shared" si="295"/>
        <v>54.1</v>
      </c>
      <c r="AD1920">
        <f t="shared" si="296"/>
        <v>-0.5</v>
      </c>
      <c r="AE1920">
        <f t="shared" si="297"/>
        <v>0</v>
      </c>
      <c r="AF1920">
        <f t="shared" si="298"/>
        <v>0</v>
      </c>
      <c r="AG1920">
        <f t="shared" si="299"/>
        <v>0</v>
      </c>
      <c r="AH1920">
        <f t="shared" si="300"/>
        <v>0</v>
      </c>
      <c r="AJ1920" s="9">
        <v>118575</v>
      </c>
      <c r="AK1920" t="s">
        <v>8672</v>
      </c>
      <c r="AL1920" t="s">
        <v>8673</v>
      </c>
      <c r="AM1920" t="s">
        <v>8674</v>
      </c>
      <c r="AN1920" t="s">
        <v>8675</v>
      </c>
    </row>
    <row r="1921" spans="1:40" x14ac:dyDescent="0.3">
      <c r="A1921" t="s">
        <v>1678</v>
      </c>
      <c r="B1921" t="s">
        <v>1843</v>
      </c>
      <c r="C1921" s="10">
        <v>494275</v>
      </c>
      <c r="D1921">
        <v>47</v>
      </c>
      <c r="E1921">
        <v>18</v>
      </c>
      <c r="G1921">
        <v>504</v>
      </c>
      <c r="H1921">
        <v>0</v>
      </c>
      <c r="M1921">
        <v>78.7</v>
      </c>
      <c r="N1921">
        <v>-0.3</v>
      </c>
      <c r="O1921">
        <v>41.3</v>
      </c>
      <c r="P1921">
        <v>-0.6</v>
      </c>
      <c r="U1921" t="s">
        <v>1678</v>
      </c>
      <c r="V1921">
        <f t="shared" si="291"/>
        <v>494275</v>
      </c>
      <c r="W1921" t="str">
        <f t="shared" si="292"/>
        <v>Royal Orchard Middle School</v>
      </c>
      <c r="X1921" t="str">
        <f>VLOOKUP($C1921,$AJ$3:$AN$4906,3,FALSE)</f>
        <v>77 Royal Orchard Dr</v>
      </c>
      <c r="Y1921" t="str">
        <f>VLOOKUP($C1921,$AJ$3:$AN$4906,4,FALSE)</f>
        <v>Brampton</v>
      </c>
      <c r="Z1921" t="str">
        <f>VLOOKUP($C1921,$AJ$3:$AN$4906,5,FALSE)</f>
        <v>L6X4M4</v>
      </c>
      <c r="AA1921">
        <f t="shared" si="293"/>
        <v>0</v>
      </c>
      <c r="AB1921">
        <f t="shared" si="294"/>
        <v>0</v>
      </c>
      <c r="AC1921">
        <f t="shared" si="295"/>
        <v>0</v>
      </c>
      <c r="AD1921">
        <f t="shared" si="296"/>
        <v>0</v>
      </c>
      <c r="AE1921">
        <f t="shared" si="297"/>
        <v>78.7</v>
      </c>
      <c r="AF1921">
        <f t="shared" si="298"/>
        <v>-0.3</v>
      </c>
      <c r="AG1921">
        <f t="shared" si="299"/>
        <v>41.3</v>
      </c>
      <c r="AH1921">
        <f t="shared" si="300"/>
        <v>-0.6</v>
      </c>
      <c r="AJ1921" s="9">
        <v>72877</v>
      </c>
      <c r="AK1921" t="s">
        <v>8676</v>
      </c>
      <c r="AL1921" t="s">
        <v>8677</v>
      </c>
      <c r="AM1921" t="s">
        <v>4829</v>
      </c>
      <c r="AN1921" t="s">
        <v>8678</v>
      </c>
    </row>
    <row r="1922" spans="1:40" x14ac:dyDescent="0.3">
      <c r="A1922" t="s">
        <v>1678</v>
      </c>
      <c r="B1922" t="s">
        <v>1844</v>
      </c>
      <c r="C1922" s="10">
        <v>494011</v>
      </c>
      <c r="D1922">
        <v>40</v>
      </c>
      <c r="E1922">
        <v>19</v>
      </c>
      <c r="F1922">
        <v>256</v>
      </c>
      <c r="H1922">
        <v>0</v>
      </c>
      <c r="I1922">
        <v>58.2</v>
      </c>
      <c r="J1922">
        <v>-0.5</v>
      </c>
      <c r="K1922">
        <v>48.8</v>
      </c>
      <c r="L1922">
        <v>-0.8</v>
      </c>
      <c r="U1922" t="s">
        <v>1678</v>
      </c>
      <c r="V1922">
        <f t="shared" si="291"/>
        <v>494011</v>
      </c>
      <c r="W1922" t="str">
        <f t="shared" si="292"/>
        <v>Russell D Barber Public School</v>
      </c>
      <c r="X1922" t="str">
        <f>VLOOKUP($C1922,$AJ$3:$AN$4906,3,FALSE)</f>
        <v>255 North Park Dr</v>
      </c>
      <c r="Y1922" t="str">
        <f>VLOOKUP($C1922,$AJ$3:$AN$4906,4,FALSE)</f>
        <v>Brampton</v>
      </c>
      <c r="Z1922" t="str">
        <f>VLOOKUP($C1922,$AJ$3:$AN$4906,5,FALSE)</f>
        <v>L6Y3M6</v>
      </c>
      <c r="AA1922">
        <f t="shared" si="293"/>
        <v>58.2</v>
      </c>
      <c r="AB1922">
        <f t="shared" si="294"/>
        <v>-0.5</v>
      </c>
      <c r="AC1922">
        <f t="shared" si="295"/>
        <v>48.8</v>
      </c>
      <c r="AD1922">
        <f t="shared" si="296"/>
        <v>-0.8</v>
      </c>
      <c r="AE1922">
        <f t="shared" si="297"/>
        <v>0</v>
      </c>
      <c r="AF1922">
        <f t="shared" si="298"/>
        <v>0</v>
      </c>
      <c r="AG1922">
        <f t="shared" si="299"/>
        <v>0</v>
      </c>
      <c r="AH1922">
        <f t="shared" si="300"/>
        <v>0</v>
      </c>
      <c r="AJ1922" s="9">
        <v>130982</v>
      </c>
      <c r="AK1922" t="s">
        <v>8679</v>
      </c>
      <c r="AL1922" t="s">
        <v>8680</v>
      </c>
      <c r="AM1922" t="s">
        <v>4829</v>
      </c>
      <c r="AN1922" t="s">
        <v>8681</v>
      </c>
    </row>
    <row r="1923" spans="1:40" x14ac:dyDescent="0.3">
      <c r="A1923" t="s">
        <v>1678</v>
      </c>
      <c r="B1923" t="s">
        <v>1845</v>
      </c>
      <c r="C1923" s="10">
        <v>107280</v>
      </c>
      <c r="D1923">
        <v>75</v>
      </c>
      <c r="E1923">
        <v>11</v>
      </c>
      <c r="G1923">
        <v>539</v>
      </c>
      <c r="H1923">
        <v>0</v>
      </c>
      <c r="M1923">
        <v>78</v>
      </c>
      <c r="N1923">
        <v>-1.2</v>
      </c>
      <c r="O1923">
        <v>48.6</v>
      </c>
      <c r="P1923">
        <v>-1.3</v>
      </c>
      <c r="U1923" t="s">
        <v>1678</v>
      </c>
      <c r="V1923">
        <f t="shared" si="291"/>
        <v>107280</v>
      </c>
      <c r="W1923" t="str">
        <f t="shared" si="292"/>
        <v>Ruth Thompson Middle School</v>
      </c>
      <c r="X1923" t="str">
        <f>VLOOKUP($C1923,$AJ$3:$AN$4906,3,FALSE)</f>
        <v>5605 Freshwater Dr</v>
      </c>
      <c r="Y1923" t="str">
        <f>VLOOKUP($C1923,$AJ$3:$AN$4906,4,FALSE)</f>
        <v>Mississauga</v>
      </c>
      <c r="Z1923" t="str">
        <f>VLOOKUP($C1923,$AJ$3:$AN$4906,5,FALSE)</f>
        <v>L5M7M8</v>
      </c>
      <c r="AA1923">
        <f t="shared" si="293"/>
        <v>0</v>
      </c>
      <c r="AB1923">
        <f t="shared" si="294"/>
        <v>0</v>
      </c>
      <c r="AC1923">
        <f t="shared" si="295"/>
        <v>0</v>
      </c>
      <c r="AD1923">
        <f t="shared" si="296"/>
        <v>0</v>
      </c>
      <c r="AE1923">
        <f t="shared" si="297"/>
        <v>78</v>
      </c>
      <c r="AF1923">
        <f t="shared" si="298"/>
        <v>-1.2</v>
      </c>
      <c r="AG1923">
        <f t="shared" si="299"/>
        <v>48.6</v>
      </c>
      <c r="AH1923">
        <f t="shared" si="300"/>
        <v>-1.3</v>
      </c>
      <c r="AJ1923" s="9">
        <v>127868</v>
      </c>
      <c r="AK1923" t="s">
        <v>8682</v>
      </c>
      <c r="AL1923" t="s">
        <v>8683</v>
      </c>
      <c r="AM1923" t="s">
        <v>8684</v>
      </c>
      <c r="AN1923" t="s">
        <v>8685</v>
      </c>
    </row>
    <row r="1924" spans="1:40" x14ac:dyDescent="0.3">
      <c r="A1924" t="s">
        <v>1678</v>
      </c>
      <c r="B1924" t="s">
        <v>1846</v>
      </c>
      <c r="C1924" s="10">
        <v>501506</v>
      </c>
      <c r="D1924">
        <v>57</v>
      </c>
      <c r="E1924">
        <v>20</v>
      </c>
      <c r="F1924">
        <v>158</v>
      </c>
      <c r="H1924">
        <v>0</v>
      </c>
      <c r="I1924">
        <v>73.400000000000006</v>
      </c>
      <c r="J1924">
        <v>0.3</v>
      </c>
      <c r="K1924">
        <v>64.599999999999994</v>
      </c>
      <c r="L1924">
        <v>0</v>
      </c>
      <c r="U1924" t="s">
        <v>1678</v>
      </c>
      <c r="V1924">
        <f t="shared" ref="V1924:V1987" si="301">VLOOKUP(C1924,$AJ$3:$AN$4906,1,FALSE)</f>
        <v>501506</v>
      </c>
      <c r="W1924" t="str">
        <f t="shared" ref="W1924:W1987" si="302">VLOOKUP(C1924,$AJ$3:$AN$4906,2,FALSE)</f>
        <v>Sawmill Valley Public School</v>
      </c>
      <c r="X1924" t="str">
        <f>VLOOKUP($C1924,$AJ$3:$AN$4906,3,FALSE)</f>
        <v>3625 Sawmill Valley Dr</v>
      </c>
      <c r="Y1924" t="str">
        <f>VLOOKUP($C1924,$AJ$3:$AN$4906,4,FALSE)</f>
        <v>Mississauga</v>
      </c>
      <c r="Z1924" t="str">
        <f>VLOOKUP($C1924,$AJ$3:$AN$4906,5,FALSE)</f>
        <v>L5L2Z5</v>
      </c>
      <c r="AA1924">
        <f t="shared" ref="AA1924:AA1987" si="303">I1924</f>
        <v>73.400000000000006</v>
      </c>
      <c r="AB1924">
        <f t="shared" ref="AB1924:AB1987" si="304">J1924</f>
        <v>0.3</v>
      </c>
      <c r="AC1924">
        <f t="shared" ref="AC1924:AC1987" si="305">K1924</f>
        <v>64.599999999999994</v>
      </c>
      <c r="AD1924">
        <f t="shared" ref="AD1924:AD1987" si="306">L1924</f>
        <v>0</v>
      </c>
      <c r="AE1924">
        <f t="shared" ref="AE1924:AE1987" si="307">M1924</f>
        <v>0</v>
      </c>
      <c r="AF1924">
        <f t="shared" ref="AF1924:AF1987" si="308">N1924</f>
        <v>0</v>
      </c>
      <c r="AG1924">
        <f t="shared" ref="AG1924:AG1987" si="309">O1924</f>
        <v>0</v>
      </c>
      <c r="AH1924">
        <f t="shared" ref="AH1924:AH1987" si="310">P1924</f>
        <v>0</v>
      </c>
      <c r="AJ1924" s="9">
        <v>116073</v>
      </c>
      <c r="AK1924" t="s">
        <v>8686</v>
      </c>
      <c r="AL1924" t="s">
        <v>8687</v>
      </c>
      <c r="AM1924" t="s">
        <v>4829</v>
      </c>
      <c r="AN1924" t="s">
        <v>8688</v>
      </c>
    </row>
    <row r="1925" spans="1:40" x14ac:dyDescent="0.3">
      <c r="A1925" t="s">
        <v>1678</v>
      </c>
      <c r="B1925" t="s">
        <v>1847</v>
      </c>
      <c r="C1925" s="10">
        <v>519588</v>
      </c>
      <c r="D1925">
        <v>53</v>
      </c>
      <c r="E1925">
        <v>18</v>
      </c>
      <c r="F1925">
        <v>165</v>
      </c>
      <c r="G1925">
        <v>168</v>
      </c>
      <c r="H1925">
        <v>0</v>
      </c>
      <c r="I1925">
        <v>60</v>
      </c>
      <c r="J1925">
        <v>-0.6</v>
      </c>
      <c r="K1925">
        <v>50.9</v>
      </c>
      <c r="L1925">
        <v>-0.9</v>
      </c>
      <c r="M1925">
        <v>79.5</v>
      </c>
      <c r="N1925">
        <v>-0.4</v>
      </c>
      <c r="O1925">
        <v>47</v>
      </c>
      <c r="P1925">
        <v>-0.4</v>
      </c>
      <c r="U1925" t="s">
        <v>1678</v>
      </c>
      <c r="V1925">
        <f t="shared" si="301"/>
        <v>519588</v>
      </c>
      <c r="W1925" t="str">
        <f t="shared" si="302"/>
        <v>Settler's Green Public School</v>
      </c>
      <c r="X1925" t="str">
        <f>VLOOKUP($C1925,$AJ$3:$AN$4906,3,FALSE)</f>
        <v>5800 Montevideo Rd</v>
      </c>
      <c r="Y1925" t="str">
        <f>VLOOKUP($C1925,$AJ$3:$AN$4906,4,FALSE)</f>
        <v>Mississauga</v>
      </c>
      <c r="Z1925" t="str">
        <f>VLOOKUP($C1925,$AJ$3:$AN$4906,5,FALSE)</f>
        <v>L5N2S1</v>
      </c>
      <c r="AA1925">
        <f t="shared" si="303"/>
        <v>60</v>
      </c>
      <c r="AB1925">
        <f t="shared" si="304"/>
        <v>-0.6</v>
      </c>
      <c r="AC1925">
        <f t="shared" si="305"/>
        <v>50.9</v>
      </c>
      <c r="AD1925">
        <f t="shared" si="306"/>
        <v>-0.9</v>
      </c>
      <c r="AE1925">
        <f t="shared" si="307"/>
        <v>79.5</v>
      </c>
      <c r="AF1925">
        <f t="shared" si="308"/>
        <v>-0.4</v>
      </c>
      <c r="AG1925">
        <f t="shared" si="309"/>
        <v>47</v>
      </c>
      <c r="AH1925">
        <f t="shared" si="310"/>
        <v>-0.4</v>
      </c>
      <c r="AJ1925" s="9">
        <v>236136</v>
      </c>
      <c r="AK1925" t="s">
        <v>8689</v>
      </c>
      <c r="AL1925" t="s">
        <v>8690</v>
      </c>
      <c r="AM1925" t="s">
        <v>4829</v>
      </c>
      <c r="AN1925" t="s">
        <v>8691</v>
      </c>
    </row>
    <row r="1926" spans="1:40" x14ac:dyDescent="0.3">
      <c r="A1926" t="s">
        <v>1678</v>
      </c>
      <c r="B1926" t="s">
        <v>1848</v>
      </c>
      <c r="C1926" s="10">
        <v>156880</v>
      </c>
      <c r="D1926">
        <v>47</v>
      </c>
      <c r="E1926">
        <v>11</v>
      </c>
      <c r="F1926">
        <v>137</v>
      </c>
      <c r="G1926">
        <v>141</v>
      </c>
      <c r="H1926">
        <v>0</v>
      </c>
      <c r="I1926">
        <v>69.7</v>
      </c>
      <c r="J1926">
        <v>0.2</v>
      </c>
      <c r="K1926">
        <v>65</v>
      </c>
      <c r="L1926">
        <v>0.4</v>
      </c>
      <c r="M1926">
        <v>84.8</v>
      </c>
      <c r="N1926">
        <v>0.2</v>
      </c>
      <c r="O1926">
        <v>48.9</v>
      </c>
      <c r="P1926">
        <v>-0.2</v>
      </c>
      <c r="U1926" t="s">
        <v>1678</v>
      </c>
      <c r="V1926">
        <f t="shared" si="301"/>
        <v>156880</v>
      </c>
      <c r="W1926" t="str">
        <f t="shared" si="302"/>
        <v>Shaw Public School</v>
      </c>
      <c r="X1926" t="str">
        <f>VLOOKUP($C1926,$AJ$3:$AN$4906,3,FALSE)</f>
        <v>10 Father Tobin Rd</v>
      </c>
      <c r="Y1926" t="str">
        <f>VLOOKUP($C1926,$AJ$3:$AN$4906,4,FALSE)</f>
        <v>Brampton</v>
      </c>
      <c r="Z1926" t="str">
        <f>VLOOKUP($C1926,$AJ$3:$AN$4906,5,FALSE)</f>
        <v>L6R3K2</v>
      </c>
      <c r="AA1926">
        <f t="shared" si="303"/>
        <v>69.7</v>
      </c>
      <c r="AB1926">
        <f t="shared" si="304"/>
        <v>0.2</v>
      </c>
      <c r="AC1926">
        <f t="shared" si="305"/>
        <v>65</v>
      </c>
      <c r="AD1926">
        <f t="shared" si="306"/>
        <v>0.4</v>
      </c>
      <c r="AE1926">
        <f t="shared" si="307"/>
        <v>84.8</v>
      </c>
      <c r="AF1926">
        <f t="shared" si="308"/>
        <v>0.2</v>
      </c>
      <c r="AG1926">
        <f t="shared" si="309"/>
        <v>48.9</v>
      </c>
      <c r="AH1926">
        <f t="shared" si="310"/>
        <v>-0.2</v>
      </c>
      <c r="AJ1926" s="9">
        <v>198587</v>
      </c>
      <c r="AK1926" t="s">
        <v>8692</v>
      </c>
      <c r="AL1926" t="s">
        <v>8693</v>
      </c>
      <c r="AM1926" t="s">
        <v>4829</v>
      </c>
      <c r="AN1926" t="s">
        <v>8694</v>
      </c>
    </row>
    <row r="1927" spans="1:40" x14ac:dyDescent="0.3">
      <c r="A1927" t="s">
        <v>1678</v>
      </c>
      <c r="B1927" t="s">
        <v>1849</v>
      </c>
      <c r="C1927" s="10">
        <v>509019</v>
      </c>
      <c r="D1927">
        <v>59</v>
      </c>
      <c r="E1927">
        <v>20</v>
      </c>
      <c r="F1927">
        <v>129</v>
      </c>
      <c r="G1927">
        <v>105</v>
      </c>
      <c r="H1927">
        <v>0</v>
      </c>
      <c r="I1927">
        <v>57</v>
      </c>
      <c r="J1927">
        <v>-0.7</v>
      </c>
      <c r="K1927">
        <v>48.1</v>
      </c>
      <c r="L1927">
        <v>-1</v>
      </c>
      <c r="M1927">
        <v>79</v>
      </c>
      <c r="N1927">
        <v>-0.3</v>
      </c>
      <c r="O1927">
        <v>47.6</v>
      </c>
      <c r="P1927">
        <v>-0.4</v>
      </c>
      <c r="U1927" t="s">
        <v>1678</v>
      </c>
      <c r="V1927">
        <f t="shared" si="301"/>
        <v>509019</v>
      </c>
      <c r="W1927" t="str">
        <f t="shared" si="302"/>
        <v>Shelter Bay Public School</v>
      </c>
      <c r="X1927" t="str">
        <f>VLOOKUP($C1927,$AJ$3:$AN$4906,3,FALSE)</f>
        <v>6735 Shelter Bay Rd</v>
      </c>
      <c r="Y1927" t="str">
        <f>VLOOKUP($C1927,$AJ$3:$AN$4906,4,FALSE)</f>
        <v>Mississauga</v>
      </c>
      <c r="Z1927" t="str">
        <f>VLOOKUP($C1927,$AJ$3:$AN$4906,5,FALSE)</f>
        <v>L5N2C5</v>
      </c>
      <c r="AA1927">
        <f t="shared" si="303"/>
        <v>57</v>
      </c>
      <c r="AB1927">
        <f t="shared" si="304"/>
        <v>-0.7</v>
      </c>
      <c r="AC1927">
        <f t="shared" si="305"/>
        <v>48.1</v>
      </c>
      <c r="AD1927">
        <f t="shared" si="306"/>
        <v>-1</v>
      </c>
      <c r="AE1927">
        <f t="shared" si="307"/>
        <v>79</v>
      </c>
      <c r="AF1927">
        <f t="shared" si="308"/>
        <v>-0.3</v>
      </c>
      <c r="AG1927">
        <f t="shared" si="309"/>
        <v>47.6</v>
      </c>
      <c r="AH1927">
        <f t="shared" si="310"/>
        <v>-0.4</v>
      </c>
      <c r="AJ1927" s="9">
        <v>222372</v>
      </c>
      <c r="AK1927" t="s">
        <v>8695</v>
      </c>
      <c r="AL1927" t="s">
        <v>8696</v>
      </c>
      <c r="AM1927" t="s">
        <v>8697</v>
      </c>
      <c r="AN1927" t="s">
        <v>8698</v>
      </c>
    </row>
    <row r="1928" spans="1:40" x14ac:dyDescent="0.3">
      <c r="A1928" t="s">
        <v>1678</v>
      </c>
      <c r="B1928" t="s">
        <v>1850</v>
      </c>
      <c r="C1928" s="10">
        <v>510548</v>
      </c>
      <c r="D1928">
        <v>59</v>
      </c>
      <c r="E1928">
        <v>17</v>
      </c>
      <c r="F1928">
        <v>187</v>
      </c>
      <c r="H1928">
        <v>0</v>
      </c>
      <c r="I1928">
        <v>69.8</v>
      </c>
      <c r="J1928">
        <v>0</v>
      </c>
      <c r="K1928">
        <v>59.4</v>
      </c>
      <c r="L1928">
        <v>-0.5</v>
      </c>
      <c r="U1928" t="s">
        <v>1678</v>
      </c>
      <c r="V1928">
        <f t="shared" si="301"/>
        <v>510548</v>
      </c>
      <c r="W1928" t="str">
        <f t="shared" si="302"/>
        <v>Sheridan Park Public School</v>
      </c>
      <c r="X1928" t="str">
        <f>VLOOKUP($C1928,$AJ$3:$AN$4906,3,FALSE)</f>
        <v>2280 Perran Dr</v>
      </c>
      <c r="Y1928" t="str">
        <f>VLOOKUP($C1928,$AJ$3:$AN$4906,4,FALSE)</f>
        <v>Mississauga</v>
      </c>
      <c r="Z1928" t="str">
        <f>VLOOKUP($C1928,$AJ$3:$AN$4906,5,FALSE)</f>
        <v>L5K1M1</v>
      </c>
      <c r="AA1928">
        <f t="shared" si="303"/>
        <v>69.8</v>
      </c>
      <c r="AB1928">
        <f t="shared" si="304"/>
        <v>0</v>
      </c>
      <c r="AC1928">
        <f t="shared" si="305"/>
        <v>59.4</v>
      </c>
      <c r="AD1928">
        <f t="shared" si="306"/>
        <v>-0.5</v>
      </c>
      <c r="AE1928">
        <f t="shared" si="307"/>
        <v>0</v>
      </c>
      <c r="AF1928">
        <f t="shared" si="308"/>
        <v>0</v>
      </c>
      <c r="AG1928">
        <f t="shared" si="309"/>
        <v>0</v>
      </c>
      <c r="AH1928">
        <f t="shared" si="310"/>
        <v>0</v>
      </c>
      <c r="AJ1928" s="9">
        <v>915424</v>
      </c>
      <c r="AK1928" t="s">
        <v>8699</v>
      </c>
      <c r="AL1928" t="s">
        <v>8700</v>
      </c>
      <c r="AM1928" t="s">
        <v>4829</v>
      </c>
      <c r="AN1928" t="s">
        <v>8701</v>
      </c>
    </row>
    <row r="1929" spans="1:40" x14ac:dyDescent="0.3">
      <c r="A1929" t="s">
        <v>1678</v>
      </c>
      <c r="B1929" t="s">
        <v>1851</v>
      </c>
      <c r="C1929" s="10">
        <v>519871</v>
      </c>
      <c r="D1929">
        <v>63</v>
      </c>
      <c r="E1929">
        <v>12</v>
      </c>
      <c r="F1929">
        <v>173</v>
      </c>
      <c r="H1929">
        <v>0</v>
      </c>
      <c r="I1929">
        <v>64.5</v>
      </c>
      <c r="J1929">
        <v>-0.5</v>
      </c>
      <c r="K1929">
        <v>57.8</v>
      </c>
      <c r="L1929">
        <v>-0.8</v>
      </c>
      <c r="U1929" t="s">
        <v>1678</v>
      </c>
      <c r="V1929">
        <f t="shared" si="301"/>
        <v>519871</v>
      </c>
      <c r="W1929" t="str">
        <f t="shared" si="302"/>
        <v>Sherwood Mills Public School</v>
      </c>
      <c r="X1929" t="str">
        <f>VLOOKUP($C1929,$AJ$3:$AN$4906,3,FALSE)</f>
        <v>1385 Sherwood Mills Blvd</v>
      </c>
      <c r="Y1929" t="str">
        <f>VLOOKUP($C1929,$AJ$3:$AN$4906,4,FALSE)</f>
        <v>Mississauga</v>
      </c>
      <c r="Z1929" t="str">
        <f>VLOOKUP($C1929,$AJ$3:$AN$4906,5,FALSE)</f>
        <v>L5V2B8</v>
      </c>
      <c r="AA1929">
        <f t="shared" si="303"/>
        <v>64.5</v>
      </c>
      <c r="AB1929">
        <f t="shared" si="304"/>
        <v>-0.5</v>
      </c>
      <c r="AC1929">
        <f t="shared" si="305"/>
        <v>57.8</v>
      </c>
      <c r="AD1929">
        <f t="shared" si="306"/>
        <v>-0.8</v>
      </c>
      <c r="AE1929">
        <f t="shared" si="307"/>
        <v>0</v>
      </c>
      <c r="AF1929">
        <f t="shared" si="308"/>
        <v>0</v>
      </c>
      <c r="AG1929">
        <f t="shared" si="309"/>
        <v>0</v>
      </c>
      <c r="AH1929">
        <f t="shared" si="310"/>
        <v>0</v>
      </c>
      <c r="AJ1929" s="9">
        <v>287091</v>
      </c>
      <c r="AK1929" t="s">
        <v>8702</v>
      </c>
      <c r="AL1929" t="s">
        <v>8703</v>
      </c>
      <c r="AM1929" t="s">
        <v>8704</v>
      </c>
      <c r="AN1929" t="s">
        <v>8705</v>
      </c>
    </row>
    <row r="1930" spans="1:40" x14ac:dyDescent="0.3">
      <c r="A1930" t="s">
        <v>1678</v>
      </c>
      <c r="B1930" t="s">
        <v>1852</v>
      </c>
      <c r="C1930" s="10">
        <v>514241</v>
      </c>
      <c r="D1930">
        <v>51</v>
      </c>
      <c r="E1930">
        <v>25</v>
      </c>
      <c r="F1930">
        <v>87</v>
      </c>
      <c r="H1930">
        <v>0</v>
      </c>
      <c r="I1930">
        <v>58.6</v>
      </c>
      <c r="J1930">
        <v>-0.1</v>
      </c>
      <c r="K1930">
        <v>49.4</v>
      </c>
      <c r="L1930">
        <v>-0.3</v>
      </c>
      <c r="U1930" t="s">
        <v>1678</v>
      </c>
      <c r="V1930">
        <f t="shared" si="301"/>
        <v>514241</v>
      </c>
      <c r="W1930" t="str">
        <f t="shared" si="302"/>
        <v>Silver Creek Public School</v>
      </c>
      <c r="X1930" t="str">
        <f>VLOOKUP($C1930,$AJ$3:$AN$4906,3,FALSE)</f>
        <v>460 Silver Creek Blvd</v>
      </c>
      <c r="Y1930" t="str">
        <f>VLOOKUP($C1930,$AJ$3:$AN$4906,4,FALSE)</f>
        <v>Mississauga</v>
      </c>
      <c r="Z1930" t="str">
        <f>VLOOKUP($C1930,$AJ$3:$AN$4906,5,FALSE)</f>
        <v>L5A2B3</v>
      </c>
      <c r="AA1930">
        <f t="shared" si="303"/>
        <v>58.6</v>
      </c>
      <c r="AB1930">
        <f t="shared" si="304"/>
        <v>-0.1</v>
      </c>
      <c r="AC1930">
        <f t="shared" si="305"/>
        <v>49.4</v>
      </c>
      <c r="AD1930">
        <f t="shared" si="306"/>
        <v>-0.3</v>
      </c>
      <c r="AE1930">
        <f t="shared" si="307"/>
        <v>0</v>
      </c>
      <c r="AF1930">
        <f t="shared" si="308"/>
        <v>0</v>
      </c>
      <c r="AG1930">
        <f t="shared" si="309"/>
        <v>0</v>
      </c>
      <c r="AH1930">
        <f t="shared" si="310"/>
        <v>0</v>
      </c>
      <c r="AJ1930" s="9">
        <v>300632</v>
      </c>
      <c r="AK1930" t="s">
        <v>8706</v>
      </c>
      <c r="AL1930" t="s">
        <v>8707</v>
      </c>
      <c r="AM1930" t="s">
        <v>4829</v>
      </c>
      <c r="AN1930" t="s">
        <v>8708</v>
      </c>
    </row>
    <row r="1931" spans="1:40" x14ac:dyDescent="0.3">
      <c r="A1931" t="s">
        <v>1678</v>
      </c>
      <c r="B1931" t="s">
        <v>1853</v>
      </c>
      <c r="C1931" s="10">
        <v>514357</v>
      </c>
      <c r="D1931">
        <v>54</v>
      </c>
      <c r="E1931">
        <v>19</v>
      </c>
      <c r="F1931">
        <v>105</v>
      </c>
      <c r="H1931">
        <v>0</v>
      </c>
      <c r="I1931">
        <v>71.900000000000006</v>
      </c>
      <c r="J1931">
        <v>0.4</v>
      </c>
      <c r="K1931">
        <v>55.2</v>
      </c>
      <c r="L1931">
        <v>-0.5</v>
      </c>
      <c r="U1931" t="s">
        <v>1678</v>
      </c>
      <c r="V1931">
        <f t="shared" si="301"/>
        <v>514357</v>
      </c>
      <c r="W1931" t="str">
        <f t="shared" si="302"/>
        <v>Silverthorn Public School</v>
      </c>
      <c r="X1931" t="str">
        <f>VLOOKUP($C1931,$AJ$3:$AN$4906,3,FALSE)</f>
        <v>3535 Cedar Creek Dr</v>
      </c>
      <c r="Y1931" t="str">
        <f>VLOOKUP($C1931,$AJ$3:$AN$4906,4,FALSE)</f>
        <v>Mississauga</v>
      </c>
      <c r="Z1931" t="str">
        <f>VLOOKUP($C1931,$AJ$3:$AN$4906,5,FALSE)</f>
        <v>L4Y2Y4</v>
      </c>
      <c r="AA1931">
        <f t="shared" si="303"/>
        <v>71.900000000000006</v>
      </c>
      <c r="AB1931">
        <f t="shared" si="304"/>
        <v>0.4</v>
      </c>
      <c r="AC1931">
        <f t="shared" si="305"/>
        <v>55.2</v>
      </c>
      <c r="AD1931">
        <f t="shared" si="306"/>
        <v>-0.5</v>
      </c>
      <c r="AE1931">
        <f t="shared" si="307"/>
        <v>0</v>
      </c>
      <c r="AF1931">
        <f t="shared" si="308"/>
        <v>0</v>
      </c>
      <c r="AG1931">
        <f t="shared" si="309"/>
        <v>0</v>
      </c>
      <c r="AH1931">
        <f t="shared" si="310"/>
        <v>0</v>
      </c>
      <c r="AJ1931" s="9">
        <v>914410</v>
      </c>
      <c r="AK1931" t="s">
        <v>8709</v>
      </c>
      <c r="AL1931" t="s">
        <v>8710</v>
      </c>
      <c r="AM1931" t="s">
        <v>4829</v>
      </c>
      <c r="AN1931" t="s">
        <v>8711</v>
      </c>
    </row>
    <row r="1932" spans="1:40" x14ac:dyDescent="0.3">
      <c r="A1932" t="s">
        <v>1678</v>
      </c>
      <c r="B1932" t="s">
        <v>1854</v>
      </c>
      <c r="C1932" s="10">
        <v>209969</v>
      </c>
      <c r="D1932">
        <v>51</v>
      </c>
      <c r="E1932">
        <v>11</v>
      </c>
      <c r="F1932">
        <v>180</v>
      </c>
      <c r="G1932">
        <v>194</v>
      </c>
      <c r="H1932">
        <v>0</v>
      </c>
      <c r="I1932">
        <v>72.5</v>
      </c>
      <c r="J1932">
        <v>0.4</v>
      </c>
      <c r="K1932">
        <v>65</v>
      </c>
      <c r="L1932">
        <v>0.4</v>
      </c>
      <c r="M1932">
        <v>84.5</v>
      </c>
      <c r="N1932">
        <v>0.1</v>
      </c>
      <c r="O1932">
        <v>55.7</v>
      </c>
      <c r="P1932">
        <v>0.2</v>
      </c>
      <c r="U1932" t="s">
        <v>1678</v>
      </c>
      <c r="V1932">
        <f t="shared" si="301"/>
        <v>209969</v>
      </c>
      <c r="W1932" t="str">
        <f t="shared" si="302"/>
        <v>Sir Isaac Brock P.S. (Elementary)</v>
      </c>
      <c r="X1932" t="str">
        <f>VLOOKUP($C1932,$AJ$3:$AN$4906,3,FALSE)</f>
        <v>45 Meltwater Crescent</v>
      </c>
      <c r="Y1932" t="str">
        <f>VLOOKUP($C1932,$AJ$3:$AN$4906,4,FALSE)</f>
        <v>Brampton</v>
      </c>
      <c r="Z1932" t="str">
        <f>VLOOKUP($C1932,$AJ$3:$AN$4906,5,FALSE)</f>
        <v>L6P3V8</v>
      </c>
      <c r="AA1932">
        <f t="shared" si="303"/>
        <v>72.5</v>
      </c>
      <c r="AB1932">
        <f t="shared" si="304"/>
        <v>0.4</v>
      </c>
      <c r="AC1932">
        <f t="shared" si="305"/>
        <v>65</v>
      </c>
      <c r="AD1932">
        <f t="shared" si="306"/>
        <v>0.4</v>
      </c>
      <c r="AE1932">
        <f t="shared" si="307"/>
        <v>84.5</v>
      </c>
      <c r="AF1932">
        <f t="shared" si="308"/>
        <v>0.1</v>
      </c>
      <c r="AG1932">
        <f t="shared" si="309"/>
        <v>55.7</v>
      </c>
      <c r="AH1932">
        <f t="shared" si="310"/>
        <v>0.2</v>
      </c>
      <c r="AJ1932" s="9">
        <v>352764</v>
      </c>
      <c r="AK1932" t="s">
        <v>8712</v>
      </c>
      <c r="AL1932" t="s">
        <v>8713</v>
      </c>
      <c r="AM1932" t="s">
        <v>4829</v>
      </c>
      <c r="AN1932" t="s">
        <v>8714</v>
      </c>
    </row>
    <row r="1933" spans="1:40" x14ac:dyDescent="0.3">
      <c r="A1933" t="s">
        <v>1678</v>
      </c>
      <c r="B1933" t="s">
        <v>1057</v>
      </c>
      <c r="C1933" s="10">
        <v>516210</v>
      </c>
      <c r="D1933">
        <v>38</v>
      </c>
      <c r="E1933">
        <v>37</v>
      </c>
      <c r="F1933">
        <v>70</v>
      </c>
      <c r="H1933">
        <v>0</v>
      </c>
      <c r="I1933">
        <v>50</v>
      </c>
      <c r="J1933">
        <v>-0.3</v>
      </c>
      <c r="K1933">
        <v>35.700000000000003</v>
      </c>
      <c r="L1933">
        <v>-0.7</v>
      </c>
      <c r="U1933" t="s">
        <v>1678</v>
      </c>
      <c r="V1933">
        <f t="shared" si="301"/>
        <v>516210</v>
      </c>
      <c r="W1933" t="str">
        <f t="shared" si="302"/>
        <v>Sir Wilfrid Laurier Public School</v>
      </c>
      <c r="X1933" t="str">
        <f>VLOOKUP($C1933,$AJ$3:$AN$4906,3,FALSE)</f>
        <v>364 BARTLEY BULL PKY</v>
      </c>
      <c r="Y1933" t="str">
        <f>VLOOKUP($C1933,$AJ$3:$AN$4906,4,FALSE)</f>
        <v>BRAMPTON</v>
      </c>
      <c r="Z1933" t="str">
        <f>VLOOKUP($C1933,$AJ$3:$AN$4906,5,FALSE)</f>
        <v>L6W2L8</v>
      </c>
      <c r="AA1933">
        <f t="shared" si="303"/>
        <v>50</v>
      </c>
      <c r="AB1933">
        <f t="shared" si="304"/>
        <v>-0.3</v>
      </c>
      <c r="AC1933">
        <f t="shared" si="305"/>
        <v>35.700000000000003</v>
      </c>
      <c r="AD1933">
        <f t="shared" si="306"/>
        <v>-0.7</v>
      </c>
      <c r="AE1933">
        <f t="shared" si="307"/>
        <v>0</v>
      </c>
      <c r="AF1933">
        <f t="shared" si="308"/>
        <v>0</v>
      </c>
      <c r="AG1933">
        <f t="shared" si="309"/>
        <v>0</v>
      </c>
      <c r="AH1933">
        <f t="shared" si="310"/>
        <v>0</v>
      </c>
      <c r="AJ1933" s="9">
        <v>353159</v>
      </c>
      <c r="AK1933" t="s">
        <v>8715</v>
      </c>
      <c r="AL1933" t="s">
        <v>8716</v>
      </c>
      <c r="AM1933" t="s">
        <v>8717</v>
      </c>
      <c r="AN1933" t="s">
        <v>8718</v>
      </c>
    </row>
    <row r="1934" spans="1:40" x14ac:dyDescent="0.3">
      <c r="A1934" t="s">
        <v>1678</v>
      </c>
      <c r="B1934" t="s">
        <v>1855</v>
      </c>
      <c r="C1934" s="10">
        <v>373279</v>
      </c>
      <c r="D1934">
        <v>45</v>
      </c>
      <c r="E1934">
        <v>15</v>
      </c>
      <c r="G1934">
        <v>591</v>
      </c>
      <c r="H1934">
        <v>1</v>
      </c>
      <c r="M1934">
        <v>85.4</v>
      </c>
      <c r="N1934">
        <v>0.9</v>
      </c>
      <c r="O1934">
        <v>46.4</v>
      </c>
      <c r="P1934">
        <v>0.2</v>
      </c>
      <c r="U1934" t="s">
        <v>1678</v>
      </c>
      <c r="V1934">
        <f t="shared" si="301"/>
        <v>373279</v>
      </c>
      <c r="W1934" t="str">
        <f t="shared" si="302"/>
        <v>Sir William Gage Middle School</v>
      </c>
      <c r="X1934" t="str">
        <f>VLOOKUP($C1934,$AJ$3:$AN$4906,3,FALSE)</f>
        <v>625 Queen Street</v>
      </c>
      <c r="Y1934" t="str">
        <f>VLOOKUP($C1934,$AJ$3:$AN$4906,4,FALSE)</f>
        <v>Brampton</v>
      </c>
      <c r="Z1934" t="str">
        <f>VLOOKUP($C1934,$AJ$3:$AN$4906,5,FALSE)</f>
        <v>L6Y5L6</v>
      </c>
      <c r="AA1934">
        <f t="shared" si="303"/>
        <v>0</v>
      </c>
      <c r="AB1934">
        <f t="shared" si="304"/>
        <v>0</v>
      </c>
      <c r="AC1934">
        <f t="shared" si="305"/>
        <v>0</v>
      </c>
      <c r="AD1934">
        <f t="shared" si="306"/>
        <v>0</v>
      </c>
      <c r="AE1934">
        <f t="shared" si="307"/>
        <v>85.4</v>
      </c>
      <c r="AF1934">
        <f t="shared" si="308"/>
        <v>0.9</v>
      </c>
      <c r="AG1934">
        <f t="shared" si="309"/>
        <v>46.4</v>
      </c>
      <c r="AH1934">
        <f t="shared" si="310"/>
        <v>0.2</v>
      </c>
      <c r="AJ1934" s="9">
        <v>409618</v>
      </c>
      <c r="AK1934" t="s">
        <v>8719</v>
      </c>
      <c r="AL1934" t="s">
        <v>8720</v>
      </c>
      <c r="AM1934" t="s">
        <v>4829</v>
      </c>
      <c r="AN1934" t="s">
        <v>8721</v>
      </c>
    </row>
    <row r="1935" spans="1:40" x14ac:dyDescent="0.3">
      <c r="A1935" t="s">
        <v>1678</v>
      </c>
      <c r="B1935" t="s">
        <v>1661</v>
      </c>
      <c r="C1935" s="10">
        <v>516430</v>
      </c>
      <c r="D1935">
        <v>29</v>
      </c>
      <c r="E1935">
        <v>34</v>
      </c>
      <c r="F1935">
        <v>72</v>
      </c>
      <c r="G1935">
        <v>80</v>
      </c>
      <c r="H1935">
        <v>0</v>
      </c>
      <c r="I1935">
        <v>29.9</v>
      </c>
      <c r="J1935">
        <v>-1.6</v>
      </c>
      <c r="K1935">
        <v>25</v>
      </c>
      <c r="L1935">
        <v>-1.3</v>
      </c>
      <c r="M1935">
        <v>56.9</v>
      </c>
      <c r="N1935">
        <v>-1.2</v>
      </c>
      <c r="O1935">
        <v>13.8</v>
      </c>
      <c r="P1935">
        <v>-1.3</v>
      </c>
      <c r="U1935" t="s">
        <v>1678</v>
      </c>
      <c r="V1935">
        <f t="shared" si="301"/>
        <v>516430</v>
      </c>
      <c r="W1935" t="str">
        <f t="shared" si="302"/>
        <v>Sir Winston Churchill Public School</v>
      </c>
      <c r="X1935" t="str">
        <f>VLOOKUP($C1935,$AJ$3:$AN$4906,3,FALSE)</f>
        <v>89 Ardglen Dr</v>
      </c>
      <c r="Y1935" t="str">
        <f>VLOOKUP($C1935,$AJ$3:$AN$4906,4,FALSE)</f>
        <v>Brampton</v>
      </c>
      <c r="Z1935" t="str">
        <f>VLOOKUP($C1935,$AJ$3:$AN$4906,5,FALSE)</f>
        <v>L6W1V1</v>
      </c>
      <c r="AA1935">
        <f t="shared" si="303"/>
        <v>29.9</v>
      </c>
      <c r="AB1935">
        <f t="shared" si="304"/>
        <v>-1.6</v>
      </c>
      <c r="AC1935">
        <f t="shared" si="305"/>
        <v>25</v>
      </c>
      <c r="AD1935">
        <f t="shared" si="306"/>
        <v>-1.3</v>
      </c>
      <c r="AE1935">
        <f t="shared" si="307"/>
        <v>56.9</v>
      </c>
      <c r="AF1935">
        <f t="shared" si="308"/>
        <v>-1.2</v>
      </c>
      <c r="AG1935">
        <f t="shared" si="309"/>
        <v>13.8</v>
      </c>
      <c r="AH1935">
        <f t="shared" si="310"/>
        <v>-1.3</v>
      </c>
      <c r="AJ1935" s="9">
        <v>415553</v>
      </c>
      <c r="AK1935" t="s">
        <v>8722</v>
      </c>
      <c r="AL1935" t="s">
        <v>8723</v>
      </c>
      <c r="AM1935" t="s">
        <v>4829</v>
      </c>
      <c r="AN1935" t="s">
        <v>8724</v>
      </c>
    </row>
    <row r="1936" spans="1:40" x14ac:dyDescent="0.3">
      <c r="A1936" t="s">
        <v>1678</v>
      </c>
      <c r="B1936" t="s">
        <v>1856</v>
      </c>
      <c r="C1936" s="10">
        <v>518042</v>
      </c>
      <c r="D1936">
        <v>46</v>
      </c>
      <c r="E1936">
        <v>15</v>
      </c>
      <c r="F1936">
        <v>184</v>
      </c>
      <c r="H1936">
        <v>0</v>
      </c>
      <c r="I1936">
        <v>51.1</v>
      </c>
      <c r="J1936">
        <v>-1.2</v>
      </c>
      <c r="K1936">
        <v>49.5</v>
      </c>
      <c r="L1936">
        <v>-0.9</v>
      </c>
      <c r="U1936" t="s">
        <v>1678</v>
      </c>
      <c r="V1936">
        <f t="shared" si="301"/>
        <v>518042</v>
      </c>
      <c r="W1936" t="str">
        <f t="shared" si="302"/>
        <v>Somerset Drive Public School</v>
      </c>
      <c r="X1936" t="str">
        <f>VLOOKUP($C1936,$AJ$3:$AN$4906,3,FALSE)</f>
        <v>50 Somerset Dr</v>
      </c>
      <c r="Y1936" t="str">
        <f>VLOOKUP($C1936,$AJ$3:$AN$4906,4,FALSE)</f>
        <v>Brampton</v>
      </c>
      <c r="Z1936" t="str">
        <f>VLOOKUP($C1936,$AJ$3:$AN$4906,5,FALSE)</f>
        <v>L6Z1C7</v>
      </c>
      <c r="AA1936">
        <f t="shared" si="303"/>
        <v>51.1</v>
      </c>
      <c r="AB1936">
        <f t="shared" si="304"/>
        <v>-1.2</v>
      </c>
      <c r="AC1936">
        <f t="shared" si="305"/>
        <v>49.5</v>
      </c>
      <c r="AD1936">
        <f t="shared" si="306"/>
        <v>-0.9</v>
      </c>
      <c r="AE1936">
        <f t="shared" si="307"/>
        <v>0</v>
      </c>
      <c r="AF1936">
        <f t="shared" si="308"/>
        <v>0</v>
      </c>
      <c r="AG1936">
        <f t="shared" si="309"/>
        <v>0</v>
      </c>
      <c r="AH1936">
        <f t="shared" si="310"/>
        <v>0</v>
      </c>
      <c r="AJ1936" s="9">
        <v>509566</v>
      </c>
      <c r="AK1936" t="s">
        <v>8725</v>
      </c>
      <c r="AL1936" t="s">
        <v>8726</v>
      </c>
      <c r="AM1936" t="s">
        <v>4829</v>
      </c>
      <c r="AN1936" t="s">
        <v>8727</v>
      </c>
    </row>
    <row r="1937" spans="1:40" x14ac:dyDescent="0.3">
      <c r="A1937" t="s">
        <v>1678</v>
      </c>
      <c r="B1937" t="s">
        <v>1857</v>
      </c>
      <c r="C1937" s="10">
        <v>31851</v>
      </c>
      <c r="D1937">
        <v>56</v>
      </c>
      <c r="E1937">
        <v>12</v>
      </c>
      <c r="F1937">
        <v>301</v>
      </c>
      <c r="G1937">
        <v>305</v>
      </c>
      <c r="H1937">
        <v>0</v>
      </c>
      <c r="I1937">
        <v>68.8</v>
      </c>
      <c r="J1937">
        <v>0</v>
      </c>
      <c r="K1937">
        <v>61.1</v>
      </c>
      <c r="L1937">
        <v>-0.1</v>
      </c>
      <c r="M1937">
        <v>90.5</v>
      </c>
      <c r="N1937">
        <v>0.6</v>
      </c>
      <c r="O1937">
        <v>51.1</v>
      </c>
      <c r="P1937">
        <v>-0.3</v>
      </c>
      <c r="U1937" t="s">
        <v>1678</v>
      </c>
      <c r="V1937">
        <f t="shared" si="301"/>
        <v>31851</v>
      </c>
      <c r="W1937" t="str">
        <f t="shared" si="302"/>
        <v>SouthFields Village (Elementary)</v>
      </c>
      <c r="X1937" t="str">
        <f>VLOOKUP($C1937,$AJ$3:$AN$4906,3,FALSE)</f>
        <v>110 LEARMONT AVE</v>
      </c>
      <c r="Y1937" t="str">
        <f>VLOOKUP($C1937,$AJ$3:$AN$4906,4,FALSE)</f>
        <v>CALEDON</v>
      </c>
      <c r="Z1937" t="str">
        <f>VLOOKUP($C1937,$AJ$3:$AN$4906,5,FALSE)</f>
        <v>L7C3R1</v>
      </c>
      <c r="AA1937">
        <f t="shared" si="303"/>
        <v>68.8</v>
      </c>
      <c r="AB1937">
        <f t="shared" si="304"/>
        <v>0</v>
      </c>
      <c r="AC1937">
        <f t="shared" si="305"/>
        <v>61.1</v>
      </c>
      <c r="AD1937">
        <f t="shared" si="306"/>
        <v>-0.1</v>
      </c>
      <c r="AE1937">
        <f t="shared" si="307"/>
        <v>90.5</v>
      </c>
      <c r="AF1937">
        <f t="shared" si="308"/>
        <v>0.6</v>
      </c>
      <c r="AG1937">
        <f t="shared" si="309"/>
        <v>51.1</v>
      </c>
      <c r="AH1937">
        <f t="shared" si="310"/>
        <v>-0.3</v>
      </c>
      <c r="AJ1937" s="9">
        <v>530344</v>
      </c>
      <c r="AK1937" t="s">
        <v>8728</v>
      </c>
      <c r="AL1937" t="s">
        <v>8729</v>
      </c>
      <c r="AM1937" t="s">
        <v>4829</v>
      </c>
      <c r="AN1937" t="s">
        <v>8730</v>
      </c>
    </row>
    <row r="1938" spans="1:40" x14ac:dyDescent="0.3">
      <c r="A1938" t="s">
        <v>1678</v>
      </c>
      <c r="B1938" t="s">
        <v>1858</v>
      </c>
      <c r="C1938" s="10">
        <v>626274</v>
      </c>
      <c r="D1938">
        <v>62</v>
      </c>
      <c r="E1938">
        <v>15</v>
      </c>
      <c r="F1938">
        <v>196</v>
      </c>
      <c r="G1938">
        <v>253</v>
      </c>
      <c r="H1938">
        <v>0</v>
      </c>
      <c r="I1938">
        <v>70.7</v>
      </c>
      <c r="J1938">
        <v>0.1</v>
      </c>
      <c r="K1938">
        <v>69.900000000000006</v>
      </c>
      <c r="L1938">
        <v>0.7</v>
      </c>
      <c r="M1938">
        <v>87.5</v>
      </c>
      <c r="N1938">
        <v>0.1</v>
      </c>
      <c r="O1938">
        <v>61.3</v>
      </c>
      <c r="P1938">
        <v>0.3</v>
      </c>
      <c r="U1938" t="s">
        <v>1678</v>
      </c>
      <c r="V1938">
        <f t="shared" si="301"/>
        <v>626274</v>
      </c>
      <c r="W1938" t="str">
        <f t="shared" si="302"/>
        <v>Springbrook P.S. (Elementary)</v>
      </c>
      <c r="X1938" t="str">
        <f>VLOOKUP($C1938,$AJ$3:$AN$4906,3,FALSE)</f>
        <v>145 Jordensen Drive</v>
      </c>
      <c r="Y1938" t="str">
        <f>VLOOKUP($C1938,$AJ$3:$AN$4906,4,FALSE)</f>
        <v>Brampton</v>
      </c>
      <c r="Z1938" t="str">
        <f>VLOOKUP($C1938,$AJ$3:$AN$4906,5,FALSE)</f>
        <v>L6X0S1</v>
      </c>
      <c r="AA1938">
        <f t="shared" si="303"/>
        <v>70.7</v>
      </c>
      <c r="AB1938">
        <f t="shared" si="304"/>
        <v>0.1</v>
      </c>
      <c r="AC1938">
        <f t="shared" si="305"/>
        <v>69.900000000000006</v>
      </c>
      <c r="AD1938">
        <f t="shared" si="306"/>
        <v>0.7</v>
      </c>
      <c r="AE1938">
        <f t="shared" si="307"/>
        <v>87.5</v>
      </c>
      <c r="AF1938">
        <f t="shared" si="308"/>
        <v>0.1</v>
      </c>
      <c r="AG1938">
        <f t="shared" si="309"/>
        <v>61.3</v>
      </c>
      <c r="AH1938">
        <f t="shared" si="310"/>
        <v>0.3</v>
      </c>
      <c r="AJ1938" s="9">
        <v>950848</v>
      </c>
      <c r="AK1938" t="s">
        <v>8731</v>
      </c>
      <c r="AL1938" t="s">
        <v>8732</v>
      </c>
      <c r="AM1938" t="s">
        <v>4829</v>
      </c>
      <c r="AN1938" t="s">
        <v>8711</v>
      </c>
    </row>
    <row r="1939" spans="1:40" x14ac:dyDescent="0.3">
      <c r="A1939" t="s">
        <v>1678</v>
      </c>
      <c r="B1939" t="s">
        <v>1859</v>
      </c>
      <c r="C1939" s="10">
        <v>527971</v>
      </c>
      <c r="D1939">
        <v>42</v>
      </c>
      <c r="E1939">
        <v>10</v>
      </c>
      <c r="F1939">
        <v>198</v>
      </c>
      <c r="H1939">
        <v>0</v>
      </c>
      <c r="I1939">
        <v>63.9</v>
      </c>
      <c r="J1939">
        <v>-0.1</v>
      </c>
      <c r="K1939">
        <v>55.6</v>
      </c>
      <c r="L1939">
        <v>-0.2</v>
      </c>
      <c r="U1939" t="s">
        <v>1678</v>
      </c>
      <c r="V1939">
        <f t="shared" si="301"/>
        <v>527971</v>
      </c>
      <c r="W1939" t="str">
        <f t="shared" si="302"/>
        <v>Springdale Public School</v>
      </c>
      <c r="X1939" t="str">
        <f>VLOOKUP($C1939,$AJ$3:$AN$4906,3,FALSE)</f>
        <v>100 Dewside Dr</v>
      </c>
      <c r="Y1939" t="str">
        <f>VLOOKUP($C1939,$AJ$3:$AN$4906,4,FALSE)</f>
        <v>Brampton</v>
      </c>
      <c r="Z1939" t="str">
        <f>VLOOKUP($C1939,$AJ$3:$AN$4906,5,FALSE)</f>
        <v>L6R3B6</v>
      </c>
      <c r="AA1939">
        <f t="shared" si="303"/>
        <v>63.9</v>
      </c>
      <c r="AB1939">
        <f t="shared" si="304"/>
        <v>-0.1</v>
      </c>
      <c r="AC1939">
        <f t="shared" si="305"/>
        <v>55.6</v>
      </c>
      <c r="AD1939">
        <f t="shared" si="306"/>
        <v>-0.2</v>
      </c>
      <c r="AE1939">
        <f t="shared" si="307"/>
        <v>0</v>
      </c>
      <c r="AF1939">
        <f t="shared" si="308"/>
        <v>0</v>
      </c>
      <c r="AG1939">
        <f t="shared" si="309"/>
        <v>0</v>
      </c>
      <c r="AH1939">
        <f t="shared" si="310"/>
        <v>0</v>
      </c>
      <c r="AJ1939" s="9">
        <v>517216</v>
      </c>
      <c r="AK1939" t="s">
        <v>8733</v>
      </c>
      <c r="AL1939" t="s">
        <v>8734</v>
      </c>
      <c r="AM1939" t="s">
        <v>8735</v>
      </c>
      <c r="AN1939" t="s">
        <v>8736</v>
      </c>
    </row>
    <row r="1940" spans="1:40" x14ac:dyDescent="0.3">
      <c r="A1940" t="s">
        <v>1678</v>
      </c>
      <c r="B1940" t="s">
        <v>1860</v>
      </c>
      <c r="C1940" s="10">
        <v>528137</v>
      </c>
      <c r="D1940">
        <v>51</v>
      </c>
      <c r="E1940">
        <v>21</v>
      </c>
      <c r="F1940">
        <v>142</v>
      </c>
      <c r="G1940">
        <v>148</v>
      </c>
      <c r="H1940">
        <v>0</v>
      </c>
      <c r="I1940">
        <v>63.4</v>
      </c>
      <c r="J1940">
        <v>-0.1</v>
      </c>
      <c r="K1940">
        <v>56.3</v>
      </c>
      <c r="L1940">
        <v>-0.1</v>
      </c>
      <c r="M1940">
        <v>86.5</v>
      </c>
      <c r="N1940">
        <v>0.7</v>
      </c>
      <c r="O1940">
        <v>54.7</v>
      </c>
      <c r="P1940">
        <v>0.4</v>
      </c>
      <c r="U1940" t="s">
        <v>1678</v>
      </c>
      <c r="V1940">
        <f t="shared" si="301"/>
        <v>528137</v>
      </c>
      <c r="W1940" t="str">
        <f t="shared" si="302"/>
        <v>Springfield Public School</v>
      </c>
      <c r="X1940" t="str">
        <f>VLOOKUP($C1940,$AJ$3:$AN$4906,3,FALSE)</f>
        <v>3251 THE CREDIT WOODLANDS</v>
      </c>
      <c r="Y1940" t="str">
        <f>VLOOKUP($C1940,$AJ$3:$AN$4906,4,FALSE)</f>
        <v>MISSISSAUGA</v>
      </c>
      <c r="Z1940" t="str">
        <f>VLOOKUP($C1940,$AJ$3:$AN$4906,5,FALSE)</f>
        <v>L5C2J7</v>
      </c>
      <c r="AA1940">
        <f t="shared" si="303"/>
        <v>63.4</v>
      </c>
      <c r="AB1940">
        <f t="shared" si="304"/>
        <v>-0.1</v>
      </c>
      <c r="AC1940">
        <f t="shared" si="305"/>
        <v>56.3</v>
      </c>
      <c r="AD1940">
        <f t="shared" si="306"/>
        <v>-0.1</v>
      </c>
      <c r="AE1940">
        <f t="shared" si="307"/>
        <v>86.5</v>
      </c>
      <c r="AF1940">
        <f t="shared" si="308"/>
        <v>0.7</v>
      </c>
      <c r="AG1940">
        <f t="shared" si="309"/>
        <v>54.7</v>
      </c>
      <c r="AH1940">
        <f t="shared" si="310"/>
        <v>0.4</v>
      </c>
      <c r="AJ1940" s="9">
        <v>570125</v>
      </c>
      <c r="AK1940" t="s">
        <v>8737</v>
      </c>
      <c r="AL1940" t="s">
        <v>8738</v>
      </c>
      <c r="AM1940" t="s">
        <v>4829</v>
      </c>
      <c r="AN1940" t="s">
        <v>8739</v>
      </c>
    </row>
    <row r="1941" spans="1:40" x14ac:dyDescent="0.3">
      <c r="A1941" t="s">
        <v>1678</v>
      </c>
      <c r="B1941" t="s">
        <v>1861</v>
      </c>
      <c r="C1941" s="10">
        <v>24650</v>
      </c>
      <c r="D1941">
        <v>44</v>
      </c>
      <c r="E1941">
        <v>17</v>
      </c>
      <c r="F1941">
        <v>156</v>
      </c>
      <c r="H1941">
        <v>0</v>
      </c>
      <c r="I1941">
        <v>77.900000000000006</v>
      </c>
      <c r="J1941">
        <v>1</v>
      </c>
      <c r="K1941">
        <v>66</v>
      </c>
      <c r="L1941">
        <v>0.8</v>
      </c>
      <c r="U1941" t="s">
        <v>1678</v>
      </c>
      <c r="V1941">
        <f t="shared" si="301"/>
        <v>24650</v>
      </c>
      <c r="W1941" t="str">
        <f t="shared" si="302"/>
        <v>Stanley Mills Public School</v>
      </c>
      <c r="X1941" t="str">
        <f>VLOOKUP($C1941,$AJ$3:$AN$4906,3,FALSE)</f>
        <v>286 SUNNY MEADOW BLVD</v>
      </c>
      <c r="Y1941" t="str">
        <f>VLOOKUP($C1941,$AJ$3:$AN$4906,4,FALSE)</f>
        <v>BRAMPTON</v>
      </c>
      <c r="Z1941" t="str">
        <f>VLOOKUP($C1941,$AJ$3:$AN$4906,5,FALSE)</f>
        <v>L6R3C3</v>
      </c>
      <c r="AA1941">
        <f t="shared" si="303"/>
        <v>77.900000000000006</v>
      </c>
      <c r="AB1941">
        <f t="shared" si="304"/>
        <v>1</v>
      </c>
      <c r="AC1941">
        <f t="shared" si="305"/>
        <v>66</v>
      </c>
      <c r="AD1941">
        <f t="shared" si="306"/>
        <v>0.8</v>
      </c>
      <c r="AE1941">
        <f t="shared" si="307"/>
        <v>0</v>
      </c>
      <c r="AF1941">
        <f t="shared" si="308"/>
        <v>0</v>
      </c>
      <c r="AG1941">
        <f t="shared" si="309"/>
        <v>0</v>
      </c>
      <c r="AH1941">
        <f t="shared" si="310"/>
        <v>0</v>
      </c>
      <c r="AJ1941" s="9">
        <v>952087</v>
      </c>
      <c r="AK1941" t="s">
        <v>8740</v>
      </c>
      <c r="AL1941" t="s">
        <v>8741</v>
      </c>
      <c r="AM1941" t="s">
        <v>4829</v>
      </c>
      <c r="AN1941" t="s">
        <v>8742</v>
      </c>
    </row>
    <row r="1942" spans="1:40" x14ac:dyDescent="0.3">
      <c r="A1942" t="s">
        <v>1678</v>
      </c>
      <c r="B1942" t="s">
        <v>1862</v>
      </c>
      <c r="C1942" s="10">
        <v>536733</v>
      </c>
      <c r="D1942">
        <v>45</v>
      </c>
      <c r="E1942">
        <v>13</v>
      </c>
      <c r="G1942">
        <v>551</v>
      </c>
      <c r="H1942">
        <v>1</v>
      </c>
      <c r="M1942">
        <v>76.3</v>
      </c>
      <c r="N1942">
        <v>-0.1</v>
      </c>
      <c r="O1942">
        <v>34.5</v>
      </c>
      <c r="P1942">
        <v>-0.8</v>
      </c>
      <c r="U1942" t="s">
        <v>1678</v>
      </c>
      <c r="V1942">
        <f t="shared" si="301"/>
        <v>536733</v>
      </c>
      <c r="W1942" t="str">
        <f t="shared" si="302"/>
        <v>Sunny View Middle School</v>
      </c>
      <c r="X1942" t="str">
        <f>VLOOKUP($C1942,$AJ$3:$AN$4906,3,FALSE)</f>
        <v>30 Chapparal Dr</v>
      </c>
      <c r="Y1942" t="str">
        <f>VLOOKUP($C1942,$AJ$3:$AN$4906,4,FALSE)</f>
        <v>Brampton</v>
      </c>
      <c r="Z1942" t="str">
        <f>VLOOKUP($C1942,$AJ$3:$AN$4906,5,FALSE)</f>
        <v>L6R3C4</v>
      </c>
      <c r="AA1942">
        <f t="shared" si="303"/>
        <v>0</v>
      </c>
      <c r="AB1942">
        <f t="shared" si="304"/>
        <v>0</v>
      </c>
      <c r="AC1942">
        <f t="shared" si="305"/>
        <v>0</v>
      </c>
      <c r="AD1942">
        <f t="shared" si="306"/>
        <v>0</v>
      </c>
      <c r="AE1942">
        <f t="shared" si="307"/>
        <v>76.3</v>
      </c>
      <c r="AF1942">
        <f t="shared" si="308"/>
        <v>-0.1</v>
      </c>
      <c r="AG1942">
        <f t="shared" si="309"/>
        <v>34.5</v>
      </c>
      <c r="AH1942">
        <f t="shared" si="310"/>
        <v>-0.8</v>
      </c>
      <c r="AJ1942" s="9">
        <v>602620</v>
      </c>
      <c r="AK1942" t="s">
        <v>5738</v>
      </c>
      <c r="AL1942" t="s">
        <v>8743</v>
      </c>
      <c r="AM1942" t="s">
        <v>4829</v>
      </c>
      <c r="AN1942" t="s">
        <v>8744</v>
      </c>
    </row>
    <row r="1943" spans="1:40" x14ac:dyDescent="0.3">
      <c r="A1943" t="s">
        <v>1678</v>
      </c>
      <c r="B1943" t="s">
        <v>948</v>
      </c>
      <c r="C1943" s="10">
        <v>550620</v>
      </c>
      <c r="D1943">
        <v>73</v>
      </c>
      <c r="E1943">
        <v>10</v>
      </c>
      <c r="F1943">
        <v>69</v>
      </c>
      <c r="G1943">
        <v>184</v>
      </c>
      <c r="H1943">
        <v>0</v>
      </c>
      <c r="I1943">
        <v>73.900000000000006</v>
      </c>
      <c r="J1943">
        <v>-0.3</v>
      </c>
      <c r="K1943">
        <v>69.599999999999994</v>
      </c>
      <c r="L1943">
        <v>-0.5</v>
      </c>
      <c r="M1943">
        <v>85.1</v>
      </c>
      <c r="N1943">
        <v>-0.6</v>
      </c>
      <c r="O1943">
        <v>60.9</v>
      </c>
      <c r="P1943">
        <v>-0.4</v>
      </c>
      <c r="U1943" t="s">
        <v>1678</v>
      </c>
      <c r="V1943">
        <f t="shared" si="301"/>
        <v>550620</v>
      </c>
      <c r="W1943" t="str">
        <f t="shared" si="302"/>
        <v>Tecumseh Public School</v>
      </c>
      <c r="X1943" t="str">
        <f>VLOOKUP($C1943,$AJ$3:$AN$4906,3,FALSE)</f>
        <v>1480 Chriseden Dr</v>
      </c>
      <c r="Y1943" t="str">
        <f>VLOOKUP($C1943,$AJ$3:$AN$4906,4,FALSE)</f>
        <v>Mississauga</v>
      </c>
      <c r="Z1943" t="str">
        <f>VLOOKUP($C1943,$AJ$3:$AN$4906,5,FALSE)</f>
        <v>L5H1V4</v>
      </c>
      <c r="AA1943">
        <f t="shared" si="303"/>
        <v>73.900000000000006</v>
      </c>
      <c r="AB1943">
        <f t="shared" si="304"/>
        <v>-0.3</v>
      </c>
      <c r="AC1943">
        <f t="shared" si="305"/>
        <v>69.599999999999994</v>
      </c>
      <c r="AD1943">
        <f t="shared" si="306"/>
        <v>-0.5</v>
      </c>
      <c r="AE1943">
        <f t="shared" si="307"/>
        <v>85.1</v>
      </c>
      <c r="AF1943">
        <f t="shared" si="308"/>
        <v>-0.6</v>
      </c>
      <c r="AG1943">
        <f t="shared" si="309"/>
        <v>60.9</v>
      </c>
      <c r="AH1943">
        <f t="shared" si="310"/>
        <v>-0.4</v>
      </c>
      <c r="AJ1943" s="9">
        <v>604992</v>
      </c>
      <c r="AK1943" t="s">
        <v>8745</v>
      </c>
      <c r="AL1943" t="s">
        <v>8746</v>
      </c>
      <c r="AM1943" t="s">
        <v>8704</v>
      </c>
      <c r="AN1943" t="s">
        <v>8705</v>
      </c>
    </row>
    <row r="1944" spans="1:40" x14ac:dyDescent="0.3">
      <c r="A1944" t="s">
        <v>1678</v>
      </c>
      <c r="B1944" t="s">
        <v>706</v>
      </c>
      <c r="C1944" s="10">
        <v>551040</v>
      </c>
      <c r="D1944">
        <v>45</v>
      </c>
      <c r="E1944">
        <v>19</v>
      </c>
      <c r="F1944">
        <v>217</v>
      </c>
      <c r="H1944">
        <v>0</v>
      </c>
      <c r="I1944">
        <v>69.599999999999994</v>
      </c>
      <c r="J1944">
        <v>0.3</v>
      </c>
      <c r="K1944">
        <v>60.4</v>
      </c>
      <c r="L1944">
        <v>0.2</v>
      </c>
      <c r="U1944" t="s">
        <v>1678</v>
      </c>
      <c r="V1944">
        <f t="shared" si="301"/>
        <v>551040</v>
      </c>
      <c r="W1944" t="str">
        <f t="shared" si="302"/>
        <v>Terry Fox Public School</v>
      </c>
      <c r="X1944" t="str">
        <f>VLOOKUP($C1944,$AJ$3:$AN$4906,3,FALSE)</f>
        <v>95 Richvale Dr N</v>
      </c>
      <c r="Y1944" t="str">
        <f>VLOOKUP($C1944,$AJ$3:$AN$4906,4,FALSE)</f>
        <v>Brampton</v>
      </c>
      <c r="Z1944" t="str">
        <f>VLOOKUP($C1944,$AJ$3:$AN$4906,5,FALSE)</f>
        <v>L6Z1Y6</v>
      </c>
      <c r="AA1944">
        <f t="shared" si="303"/>
        <v>69.599999999999994</v>
      </c>
      <c r="AB1944">
        <f t="shared" si="304"/>
        <v>0.3</v>
      </c>
      <c r="AC1944">
        <f t="shared" si="305"/>
        <v>60.4</v>
      </c>
      <c r="AD1944">
        <f t="shared" si="306"/>
        <v>0.2</v>
      </c>
      <c r="AE1944">
        <f t="shared" si="307"/>
        <v>0</v>
      </c>
      <c r="AF1944">
        <f t="shared" si="308"/>
        <v>0</v>
      </c>
      <c r="AG1944">
        <f t="shared" si="309"/>
        <v>0</v>
      </c>
      <c r="AH1944">
        <f t="shared" si="310"/>
        <v>0</v>
      </c>
      <c r="AJ1944" s="9">
        <v>169207</v>
      </c>
      <c r="AK1944" t="s">
        <v>6783</v>
      </c>
      <c r="AL1944" t="s">
        <v>8747</v>
      </c>
      <c r="AM1944" t="s">
        <v>4829</v>
      </c>
      <c r="AN1944" t="s">
        <v>8748</v>
      </c>
    </row>
    <row r="1945" spans="1:40" x14ac:dyDescent="0.3">
      <c r="A1945" t="s">
        <v>1678</v>
      </c>
      <c r="B1945" t="s">
        <v>1863</v>
      </c>
      <c r="C1945" s="10">
        <v>551422</v>
      </c>
      <c r="D1945">
        <v>53</v>
      </c>
      <c r="E1945">
        <v>22</v>
      </c>
      <c r="G1945">
        <v>442</v>
      </c>
      <c r="H1945">
        <v>1</v>
      </c>
      <c r="M1945">
        <v>57.4</v>
      </c>
      <c r="N1945">
        <v>-1.7</v>
      </c>
      <c r="O1945">
        <v>26.5</v>
      </c>
      <c r="P1945">
        <v>-1.3</v>
      </c>
      <c r="U1945" t="s">
        <v>1678</v>
      </c>
      <c r="V1945">
        <f t="shared" si="301"/>
        <v>551422</v>
      </c>
      <c r="W1945" t="str">
        <f t="shared" si="302"/>
        <v>The Valleys Senior Public School</v>
      </c>
      <c r="X1945" t="str">
        <f>VLOOKUP($C1945,$AJ$3:$AN$4906,3,FALSE)</f>
        <v>1235 Mississauga Valley Blvd</v>
      </c>
      <c r="Y1945" t="str">
        <f>VLOOKUP($C1945,$AJ$3:$AN$4906,4,FALSE)</f>
        <v>Mississauga</v>
      </c>
      <c r="Z1945" t="str">
        <f>VLOOKUP($C1945,$AJ$3:$AN$4906,5,FALSE)</f>
        <v>L5A3R8</v>
      </c>
      <c r="AA1945">
        <f t="shared" si="303"/>
        <v>0</v>
      </c>
      <c r="AB1945">
        <f t="shared" si="304"/>
        <v>0</v>
      </c>
      <c r="AC1945">
        <f t="shared" si="305"/>
        <v>0</v>
      </c>
      <c r="AD1945">
        <f t="shared" si="306"/>
        <v>0</v>
      </c>
      <c r="AE1945">
        <f t="shared" si="307"/>
        <v>57.4</v>
      </c>
      <c r="AF1945">
        <f t="shared" si="308"/>
        <v>-1.7</v>
      </c>
      <c r="AG1945">
        <f t="shared" si="309"/>
        <v>26.5</v>
      </c>
      <c r="AH1945">
        <f t="shared" si="310"/>
        <v>-1.3</v>
      </c>
      <c r="AJ1945" s="9">
        <v>78</v>
      </c>
      <c r="AK1945" t="s">
        <v>8749</v>
      </c>
      <c r="AL1945" t="s">
        <v>8750</v>
      </c>
      <c r="AM1945" t="s">
        <v>8751</v>
      </c>
      <c r="AN1945" t="s">
        <v>8752</v>
      </c>
    </row>
    <row r="1946" spans="1:40" x14ac:dyDescent="0.3">
      <c r="A1946" t="s">
        <v>1678</v>
      </c>
      <c r="B1946" t="s">
        <v>1864</v>
      </c>
      <c r="C1946" s="10">
        <v>552259</v>
      </c>
      <c r="D1946">
        <v>73</v>
      </c>
      <c r="E1946">
        <v>15</v>
      </c>
      <c r="G1946">
        <v>794</v>
      </c>
      <c r="H1946">
        <v>1</v>
      </c>
      <c r="M1946">
        <v>84</v>
      </c>
      <c r="N1946">
        <v>0.3</v>
      </c>
      <c r="O1946">
        <v>57.6</v>
      </c>
      <c r="P1946">
        <v>0.1</v>
      </c>
      <c r="U1946" t="s">
        <v>1678</v>
      </c>
      <c r="V1946">
        <f t="shared" si="301"/>
        <v>552259</v>
      </c>
      <c r="W1946" t="str">
        <f t="shared" si="302"/>
        <v>Thomas Street Middle School</v>
      </c>
      <c r="X1946" t="str">
        <f>VLOOKUP($C1946,$AJ$3:$AN$4906,3,FALSE)</f>
        <v>2640 Thomas St</v>
      </c>
      <c r="Y1946" t="str">
        <f>VLOOKUP($C1946,$AJ$3:$AN$4906,4,FALSE)</f>
        <v>Mississauga</v>
      </c>
      <c r="Z1946" t="str">
        <f>VLOOKUP($C1946,$AJ$3:$AN$4906,5,FALSE)</f>
        <v>L5M5G8</v>
      </c>
      <c r="AA1946">
        <f t="shared" si="303"/>
        <v>0</v>
      </c>
      <c r="AB1946">
        <f t="shared" si="304"/>
        <v>0</v>
      </c>
      <c r="AC1946">
        <f t="shared" si="305"/>
        <v>0</v>
      </c>
      <c r="AD1946">
        <f t="shared" si="306"/>
        <v>0</v>
      </c>
      <c r="AE1946">
        <f t="shared" si="307"/>
        <v>84</v>
      </c>
      <c r="AF1946">
        <f t="shared" si="308"/>
        <v>0.3</v>
      </c>
      <c r="AG1946">
        <f t="shared" si="309"/>
        <v>57.6</v>
      </c>
      <c r="AH1946">
        <f t="shared" si="310"/>
        <v>0.1</v>
      </c>
      <c r="AJ1946" s="9">
        <v>1244</v>
      </c>
      <c r="AK1946" t="s">
        <v>8753</v>
      </c>
      <c r="AL1946" t="s">
        <v>8754</v>
      </c>
      <c r="AM1946" t="s">
        <v>8755</v>
      </c>
      <c r="AN1946" t="s">
        <v>8756</v>
      </c>
    </row>
    <row r="1947" spans="1:40" x14ac:dyDescent="0.3">
      <c r="A1947" t="s">
        <v>1678</v>
      </c>
      <c r="B1947" t="s">
        <v>1865</v>
      </c>
      <c r="C1947" s="10">
        <v>552399</v>
      </c>
      <c r="D1947">
        <v>56</v>
      </c>
      <c r="E1947">
        <v>19</v>
      </c>
      <c r="F1947">
        <v>91</v>
      </c>
      <c r="H1947">
        <v>0</v>
      </c>
      <c r="I1947">
        <v>50</v>
      </c>
      <c r="J1947">
        <v>-1.1000000000000001</v>
      </c>
      <c r="K1947">
        <v>41.8</v>
      </c>
      <c r="L1947">
        <v>-1.4</v>
      </c>
      <c r="U1947" t="s">
        <v>1678</v>
      </c>
      <c r="V1947">
        <f t="shared" si="301"/>
        <v>552399</v>
      </c>
      <c r="W1947" t="str">
        <f t="shared" si="302"/>
        <v>Thorn Lodge Public School</v>
      </c>
      <c r="X1947" t="str">
        <f>VLOOKUP($C1947,$AJ$3:$AN$4906,3,FALSE)</f>
        <v>2730 Thorn Lodge Dr</v>
      </c>
      <c r="Y1947" t="str">
        <f>VLOOKUP($C1947,$AJ$3:$AN$4906,4,FALSE)</f>
        <v>Mississauga</v>
      </c>
      <c r="Z1947" t="str">
        <f>VLOOKUP($C1947,$AJ$3:$AN$4906,5,FALSE)</f>
        <v>L5K1L2</v>
      </c>
      <c r="AA1947">
        <f t="shared" si="303"/>
        <v>50</v>
      </c>
      <c r="AB1947">
        <f t="shared" si="304"/>
        <v>-1.1000000000000001</v>
      </c>
      <c r="AC1947">
        <f t="shared" si="305"/>
        <v>41.8</v>
      </c>
      <c r="AD1947">
        <f t="shared" si="306"/>
        <v>-1.4</v>
      </c>
      <c r="AE1947">
        <f t="shared" si="307"/>
        <v>0</v>
      </c>
      <c r="AF1947">
        <f t="shared" si="308"/>
        <v>0</v>
      </c>
      <c r="AG1947">
        <f t="shared" si="309"/>
        <v>0</v>
      </c>
      <c r="AH1947">
        <f t="shared" si="310"/>
        <v>0</v>
      </c>
      <c r="AJ1947" s="9">
        <v>891274</v>
      </c>
      <c r="AK1947" t="s">
        <v>8757</v>
      </c>
      <c r="AL1947" t="s">
        <v>8758</v>
      </c>
      <c r="AM1947" t="s">
        <v>4175</v>
      </c>
      <c r="AN1947" t="s">
        <v>8759</v>
      </c>
    </row>
    <row r="1948" spans="1:40" x14ac:dyDescent="0.3">
      <c r="A1948" t="s">
        <v>1678</v>
      </c>
      <c r="B1948" t="s">
        <v>1866</v>
      </c>
      <c r="C1948" s="10">
        <v>168221</v>
      </c>
      <c r="D1948">
        <v>39</v>
      </c>
      <c r="E1948">
        <v>12</v>
      </c>
      <c r="F1948">
        <v>137</v>
      </c>
      <c r="G1948">
        <v>163</v>
      </c>
      <c r="H1948">
        <v>0</v>
      </c>
      <c r="I1948">
        <v>52.2</v>
      </c>
      <c r="J1948">
        <v>-0.9</v>
      </c>
      <c r="K1948">
        <v>48.2</v>
      </c>
      <c r="L1948">
        <v>-0.7</v>
      </c>
      <c r="M1948">
        <v>85</v>
      </c>
      <c r="N1948">
        <v>0.4</v>
      </c>
      <c r="O1948">
        <v>43.6</v>
      </c>
      <c r="P1948">
        <v>-0.2</v>
      </c>
      <c r="U1948" t="s">
        <v>1678</v>
      </c>
      <c r="V1948">
        <f t="shared" si="301"/>
        <v>168221</v>
      </c>
      <c r="W1948" t="str">
        <f t="shared" si="302"/>
        <v>Thorndale Public School</v>
      </c>
      <c r="X1948" t="str">
        <f>VLOOKUP($C1948,$AJ$3:$AN$4906,3,FALSE)</f>
        <v>133 Thorndale Road</v>
      </c>
      <c r="Y1948" t="str">
        <f>VLOOKUP($C1948,$AJ$3:$AN$4906,4,FALSE)</f>
        <v>Brampton</v>
      </c>
      <c r="Z1948" t="str">
        <f>VLOOKUP($C1948,$AJ$3:$AN$4906,5,FALSE)</f>
        <v>L6P1K5</v>
      </c>
      <c r="AA1948">
        <f t="shared" si="303"/>
        <v>52.2</v>
      </c>
      <c r="AB1948">
        <f t="shared" si="304"/>
        <v>-0.9</v>
      </c>
      <c r="AC1948">
        <f t="shared" si="305"/>
        <v>48.2</v>
      </c>
      <c r="AD1948">
        <f t="shared" si="306"/>
        <v>-0.7</v>
      </c>
      <c r="AE1948">
        <f t="shared" si="307"/>
        <v>85</v>
      </c>
      <c r="AF1948">
        <f t="shared" si="308"/>
        <v>0.4</v>
      </c>
      <c r="AG1948">
        <f t="shared" si="309"/>
        <v>43.6</v>
      </c>
      <c r="AH1948">
        <f t="shared" si="310"/>
        <v>-0.2</v>
      </c>
      <c r="AJ1948" s="9">
        <v>895148</v>
      </c>
      <c r="AK1948" t="s">
        <v>8760</v>
      </c>
      <c r="AL1948" t="s">
        <v>8761</v>
      </c>
      <c r="AM1948" t="s">
        <v>8762</v>
      </c>
      <c r="AN1948" t="s">
        <v>8763</v>
      </c>
    </row>
    <row r="1949" spans="1:40" x14ac:dyDescent="0.3">
      <c r="A1949" t="s">
        <v>1678</v>
      </c>
      <c r="B1949" t="s">
        <v>1867</v>
      </c>
      <c r="C1949" s="10">
        <v>552887</v>
      </c>
      <c r="D1949">
        <v>55</v>
      </c>
      <c r="E1949">
        <v>22</v>
      </c>
      <c r="F1949">
        <v>173</v>
      </c>
      <c r="H1949">
        <v>0</v>
      </c>
      <c r="I1949">
        <v>40.5</v>
      </c>
      <c r="J1949">
        <v>-1.5</v>
      </c>
      <c r="K1949">
        <v>40.5</v>
      </c>
      <c r="L1949">
        <v>-1</v>
      </c>
      <c r="U1949" t="s">
        <v>1678</v>
      </c>
      <c r="V1949">
        <f t="shared" si="301"/>
        <v>552887</v>
      </c>
      <c r="W1949" t="str">
        <f t="shared" si="302"/>
        <v>Thornwood Public School</v>
      </c>
      <c r="X1949" t="str">
        <f>VLOOKUP($C1949,$AJ$3:$AN$4906,3,FALSE)</f>
        <v>277 Mississauga Valley Blvd</v>
      </c>
      <c r="Y1949" t="str">
        <f>VLOOKUP($C1949,$AJ$3:$AN$4906,4,FALSE)</f>
        <v>Mississauga</v>
      </c>
      <c r="Z1949" t="str">
        <f>VLOOKUP($C1949,$AJ$3:$AN$4906,5,FALSE)</f>
        <v>L5A1Y6</v>
      </c>
      <c r="AA1949">
        <f t="shared" si="303"/>
        <v>40.5</v>
      </c>
      <c r="AB1949">
        <f t="shared" si="304"/>
        <v>-1.5</v>
      </c>
      <c r="AC1949">
        <f t="shared" si="305"/>
        <v>40.5</v>
      </c>
      <c r="AD1949">
        <f t="shared" si="306"/>
        <v>-1</v>
      </c>
      <c r="AE1949">
        <f t="shared" si="307"/>
        <v>0</v>
      </c>
      <c r="AF1949">
        <f t="shared" si="308"/>
        <v>0</v>
      </c>
      <c r="AG1949">
        <f t="shared" si="309"/>
        <v>0</v>
      </c>
      <c r="AH1949">
        <f t="shared" si="310"/>
        <v>0</v>
      </c>
      <c r="AJ1949" s="9">
        <v>55719</v>
      </c>
      <c r="AK1949" t="s">
        <v>8764</v>
      </c>
      <c r="AL1949" t="s">
        <v>8765</v>
      </c>
      <c r="AM1949" t="s">
        <v>8766</v>
      </c>
      <c r="AN1949" t="s">
        <v>8767</v>
      </c>
    </row>
    <row r="1950" spans="1:40" x14ac:dyDescent="0.3">
      <c r="A1950" t="s">
        <v>1678</v>
      </c>
      <c r="B1950" t="s">
        <v>1868</v>
      </c>
      <c r="C1950" s="10">
        <v>557234</v>
      </c>
      <c r="D1950">
        <v>52</v>
      </c>
      <c r="E1950">
        <v>19</v>
      </c>
      <c r="G1950">
        <v>833</v>
      </c>
      <c r="H1950">
        <v>1</v>
      </c>
      <c r="M1950">
        <v>86</v>
      </c>
      <c r="N1950">
        <v>1.1000000000000001</v>
      </c>
      <c r="O1950">
        <v>58.3</v>
      </c>
      <c r="P1950">
        <v>1</v>
      </c>
      <c r="U1950" t="s">
        <v>1678</v>
      </c>
      <c r="V1950">
        <f t="shared" si="301"/>
        <v>557234</v>
      </c>
      <c r="W1950" t="str">
        <f t="shared" si="302"/>
        <v>Tomken Road Senior Public School</v>
      </c>
      <c r="X1950" t="str">
        <f>VLOOKUP($C1950,$AJ$3:$AN$4906,3,FALSE)</f>
        <v>3200 Tomken Rd</v>
      </c>
      <c r="Y1950" t="str">
        <f>VLOOKUP($C1950,$AJ$3:$AN$4906,4,FALSE)</f>
        <v>Mississauga</v>
      </c>
      <c r="Z1950" t="str">
        <f>VLOOKUP($C1950,$AJ$3:$AN$4906,5,FALSE)</f>
        <v>L4Y2Y6</v>
      </c>
      <c r="AA1950">
        <f t="shared" si="303"/>
        <v>0</v>
      </c>
      <c r="AB1950">
        <f t="shared" si="304"/>
        <v>0</v>
      </c>
      <c r="AC1950">
        <f t="shared" si="305"/>
        <v>0</v>
      </c>
      <c r="AD1950">
        <f t="shared" si="306"/>
        <v>0</v>
      </c>
      <c r="AE1950">
        <f t="shared" si="307"/>
        <v>86</v>
      </c>
      <c r="AF1950">
        <f t="shared" si="308"/>
        <v>1.1000000000000001</v>
      </c>
      <c r="AG1950">
        <f t="shared" si="309"/>
        <v>58.3</v>
      </c>
      <c r="AH1950">
        <f t="shared" si="310"/>
        <v>1</v>
      </c>
      <c r="AJ1950" s="9">
        <v>61824</v>
      </c>
      <c r="AK1950" t="s">
        <v>8768</v>
      </c>
      <c r="AL1950" t="s">
        <v>8769</v>
      </c>
      <c r="AM1950" t="s">
        <v>8770</v>
      </c>
      <c r="AN1950" t="s">
        <v>8771</v>
      </c>
    </row>
    <row r="1951" spans="1:40" x14ac:dyDescent="0.3">
      <c r="A1951" t="s">
        <v>1678</v>
      </c>
      <c r="B1951" t="s">
        <v>1869</v>
      </c>
      <c r="C1951" s="10">
        <v>6005</v>
      </c>
      <c r="D1951">
        <v>55</v>
      </c>
      <c r="E1951">
        <v>12</v>
      </c>
      <c r="F1951">
        <v>179</v>
      </c>
      <c r="G1951">
        <v>182</v>
      </c>
      <c r="H1951">
        <v>0</v>
      </c>
      <c r="I1951">
        <v>62.3</v>
      </c>
      <c r="J1951">
        <v>-0.6</v>
      </c>
      <c r="K1951">
        <v>56.4</v>
      </c>
      <c r="L1951">
        <v>-0.6</v>
      </c>
      <c r="M1951">
        <v>81.3</v>
      </c>
      <c r="N1951">
        <v>-0.3</v>
      </c>
      <c r="O1951">
        <v>38.5</v>
      </c>
      <c r="P1951">
        <v>-1.1000000000000001</v>
      </c>
      <c r="U1951" t="s">
        <v>1678</v>
      </c>
      <c r="V1951">
        <f t="shared" si="301"/>
        <v>6005</v>
      </c>
      <c r="W1951" t="str">
        <f t="shared" si="302"/>
        <v>Tony Pontes (Elementary)</v>
      </c>
      <c r="X1951" t="str">
        <f>VLOOKUP($C1951,$AJ$3:$AN$4906,3,FALSE)</f>
        <v>12872 Kennedy Road</v>
      </c>
      <c r="Y1951" t="str">
        <f>VLOOKUP($C1951,$AJ$3:$AN$4906,4,FALSE)</f>
        <v>Caledon</v>
      </c>
      <c r="Z1951" t="str">
        <f>VLOOKUP($C1951,$AJ$3:$AN$4906,5,FALSE)</f>
        <v>L7C4E1</v>
      </c>
      <c r="AA1951">
        <f t="shared" si="303"/>
        <v>62.3</v>
      </c>
      <c r="AB1951">
        <f t="shared" si="304"/>
        <v>-0.6</v>
      </c>
      <c r="AC1951">
        <f t="shared" si="305"/>
        <v>56.4</v>
      </c>
      <c r="AD1951">
        <f t="shared" si="306"/>
        <v>-0.6</v>
      </c>
      <c r="AE1951">
        <f t="shared" si="307"/>
        <v>81.3</v>
      </c>
      <c r="AF1951">
        <f t="shared" si="308"/>
        <v>-0.3</v>
      </c>
      <c r="AG1951">
        <f t="shared" si="309"/>
        <v>38.5</v>
      </c>
      <c r="AH1951">
        <f t="shared" si="310"/>
        <v>-1.1000000000000001</v>
      </c>
      <c r="AJ1951" s="9">
        <v>62081</v>
      </c>
      <c r="AK1951" t="s">
        <v>8772</v>
      </c>
      <c r="AL1951" t="s">
        <v>8773</v>
      </c>
      <c r="AM1951" t="s">
        <v>1217</v>
      </c>
      <c r="AN1951" t="s">
        <v>8774</v>
      </c>
    </row>
    <row r="1952" spans="1:40" x14ac:dyDescent="0.3">
      <c r="A1952" t="s">
        <v>1678</v>
      </c>
      <c r="B1952" t="s">
        <v>1870</v>
      </c>
      <c r="C1952" s="10">
        <v>561037</v>
      </c>
      <c r="D1952">
        <v>54</v>
      </c>
      <c r="E1952">
        <v>11</v>
      </c>
      <c r="F1952">
        <v>160</v>
      </c>
      <c r="G1952">
        <v>227</v>
      </c>
      <c r="H1952">
        <v>0</v>
      </c>
      <c r="I1952">
        <v>58.4</v>
      </c>
      <c r="J1952">
        <v>-0.9</v>
      </c>
      <c r="K1952">
        <v>54.4</v>
      </c>
      <c r="L1952">
        <v>-0.9</v>
      </c>
      <c r="M1952">
        <v>81.900000000000006</v>
      </c>
      <c r="N1952">
        <v>-0.6</v>
      </c>
      <c r="O1952">
        <v>50.7</v>
      </c>
      <c r="P1952">
        <v>-0.5</v>
      </c>
      <c r="U1952" t="s">
        <v>1678</v>
      </c>
      <c r="V1952">
        <f t="shared" si="301"/>
        <v>561037</v>
      </c>
      <c r="W1952" t="str">
        <f t="shared" si="302"/>
        <v>Treeline Public School</v>
      </c>
      <c r="X1952" t="str">
        <f>VLOOKUP($C1952,$AJ$3:$AN$4906,3,FALSE)</f>
        <v>145 Treeline Blvd</v>
      </c>
      <c r="Y1952" t="str">
        <f>VLOOKUP($C1952,$AJ$3:$AN$4906,4,FALSE)</f>
        <v>Brampton</v>
      </c>
      <c r="Z1952" t="str">
        <f>VLOOKUP($C1952,$AJ$3:$AN$4906,5,FALSE)</f>
        <v>L6P1E7</v>
      </c>
      <c r="AA1952">
        <f t="shared" si="303"/>
        <v>58.4</v>
      </c>
      <c r="AB1952">
        <f t="shared" si="304"/>
        <v>-0.9</v>
      </c>
      <c r="AC1952">
        <f t="shared" si="305"/>
        <v>54.4</v>
      </c>
      <c r="AD1952">
        <f t="shared" si="306"/>
        <v>-0.9</v>
      </c>
      <c r="AE1952">
        <f t="shared" si="307"/>
        <v>81.900000000000006</v>
      </c>
      <c r="AF1952">
        <f t="shared" si="308"/>
        <v>-0.6</v>
      </c>
      <c r="AG1952">
        <f t="shared" si="309"/>
        <v>50.7</v>
      </c>
      <c r="AH1952">
        <f t="shared" si="310"/>
        <v>-0.5</v>
      </c>
      <c r="AJ1952" s="9">
        <v>63517</v>
      </c>
      <c r="AK1952" t="s">
        <v>8775</v>
      </c>
      <c r="AL1952" t="s">
        <v>8776</v>
      </c>
      <c r="AM1952" t="s">
        <v>8777</v>
      </c>
      <c r="AN1952" t="s">
        <v>8778</v>
      </c>
    </row>
    <row r="1953" spans="1:40" x14ac:dyDescent="0.3">
      <c r="A1953" t="s">
        <v>1678</v>
      </c>
      <c r="B1953" t="s">
        <v>1871</v>
      </c>
      <c r="C1953" s="10">
        <v>561045</v>
      </c>
      <c r="D1953">
        <v>69</v>
      </c>
      <c r="E1953">
        <v>7</v>
      </c>
      <c r="F1953">
        <v>106</v>
      </c>
      <c r="H1953">
        <v>0</v>
      </c>
      <c r="I1953">
        <v>66.5</v>
      </c>
      <c r="J1953">
        <v>-0.7</v>
      </c>
      <c r="K1953">
        <v>67.900000000000006</v>
      </c>
      <c r="L1953">
        <v>-0.4</v>
      </c>
      <c r="U1953" t="s">
        <v>1678</v>
      </c>
      <c r="V1953">
        <f t="shared" si="301"/>
        <v>561045</v>
      </c>
      <c r="W1953" t="str">
        <f t="shared" si="302"/>
        <v>Trelawny Public School</v>
      </c>
      <c r="X1953" t="str">
        <f>VLOOKUP($C1953,$AJ$3:$AN$4906,3,FALSE)</f>
        <v>3420 Trelawny Circle</v>
      </c>
      <c r="Y1953" t="str">
        <f>VLOOKUP($C1953,$AJ$3:$AN$4906,4,FALSE)</f>
        <v>Mississauga</v>
      </c>
      <c r="Z1953" t="str">
        <f>VLOOKUP($C1953,$AJ$3:$AN$4906,5,FALSE)</f>
        <v>L5N6N6</v>
      </c>
      <c r="AA1953">
        <f t="shared" si="303"/>
        <v>66.5</v>
      </c>
      <c r="AB1953">
        <f t="shared" si="304"/>
        <v>-0.7</v>
      </c>
      <c r="AC1953">
        <f t="shared" si="305"/>
        <v>67.900000000000006</v>
      </c>
      <c r="AD1953">
        <f t="shared" si="306"/>
        <v>-0.4</v>
      </c>
      <c r="AE1953">
        <f t="shared" si="307"/>
        <v>0</v>
      </c>
      <c r="AF1953">
        <f t="shared" si="308"/>
        <v>0</v>
      </c>
      <c r="AG1953">
        <f t="shared" si="309"/>
        <v>0</v>
      </c>
      <c r="AH1953">
        <f t="shared" si="310"/>
        <v>0</v>
      </c>
      <c r="AJ1953" s="9">
        <v>66370</v>
      </c>
      <c r="AK1953" t="s">
        <v>8779</v>
      </c>
      <c r="AL1953" t="s">
        <v>8780</v>
      </c>
      <c r="AM1953" t="s">
        <v>8781</v>
      </c>
      <c r="AN1953" t="s">
        <v>8782</v>
      </c>
    </row>
    <row r="1954" spans="1:40" x14ac:dyDescent="0.3">
      <c r="A1954" t="s">
        <v>1678</v>
      </c>
      <c r="B1954" t="s">
        <v>1872</v>
      </c>
      <c r="C1954" s="10">
        <v>67723</v>
      </c>
      <c r="D1954">
        <v>59</v>
      </c>
      <c r="E1954">
        <v>16</v>
      </c>
      <c r="F1954">
        <v>284</v>
      </c>
      <c r="G1954">
        <v>246</v>
      </c>
      <c r="H1954">
        <v>0</v>
      </c>
      <c r="I1954">
        <v>60</v>
      </c>
      <c r="J1954">
        <v>-0.3</v>
      </c>
      <c r="K1954">
        <v>57.7</v>
      </c>
      <c r="L1954">
        <v>0.4</v>
      </c>
      <c r="M1954">
        <v>82.5</v>
      </c>
      <c r="N1954">
        <v>0.1</v>
      </c>
      <c r="O1954">
        <v>49.2</v>
      </c>
      <c r="P1954">
        <v>0</v>
      </c>
      <c r="U1954" t="s">
        <v>1678</v>
      </c>
      <c r="V1954">
        <f t="shared" si="301"/>
        <v>67723</v>
      </c>
      <c r="W1954" t="str">
        <f t="shared" si="302"/>
        <v>Tribune Drive Public School</v>
      </c>
      <c r="X1954" t="str">
        <f>VLOOKUP($C1954,$AJ$3:$AN$4906,3,FALSE)</f>
        <v>30 Tribune Drive</v>
      </c>
      <c r="Y1954" t="str">
        <f>VLOOKUP($C1954,$AJ$3:$AN$4906,4,FALSE)</f>
        <v>Brampton</v>
      </c>
      <c r="Z1954" t="str">
        <f>VLOOKUP($C1954,$AJ$3:$AN$4906,5,FALSE)</f>
        <v>L7A0X5</v>
      </c>
      <c r="AA1954">
        <f t="shared" si="303"/>
        <v>60</v>
      </c>
      <c r="AB1954">
        <f t="shared" si="304"/>
        <v>-0.3</v>
      </c>
      <c r="AC1954">
        <f t="shared" si="305"/>
        <v>57.7</v>
      </c>
      <c r="AD1954">
        <f t="shared" si="306"/>
        <v>0.4</v>
      </c>
      <c r="AE1954">
        <f t="shared" si="307"/>
        <v>82.5</v>
      </c>
      <c r="AF1954">
        <f t="shared" si="308"/>
        <v>0.1</v>
      </c>
      <c r="AG1954">
        <f t="shared" si="309"/>
        <v>49.2</v>
      </c>
      <c r="AH1954">
        <f t="shared" si="310"/>
        <v>0</v>
      </c>
      <c r="AJ1954" s="9">
        <v>88609</v>
      </c>
      <c r="AK1954" t="s">
        <v>8783</v>
      </c>
      <c r="AL1954" t="s">
        <v>8784</v>
      </c>
      <c r="AM1954" t="s">
        <v>4175</v>
      </c>
      <c r="AN1954" t="s">
        <v>8785</v>
      </c>
    </row>
    <row r="1955" spans="1:40" x14ac:dyDescent="0.3">
      <c r="A1955" t="s">
        <v>1678</v>
      </c>
      <c r="B1955" t="s">
        <v>1873</v>
      </c>
      <c r="C1955" s="10">
        <v>578835</v>
      </c>
      <c r="D1955">
        <v>67</v>
      </c>
      <c r="E1955">
        <v>14</v>
      </c>
      <c r="F1955">
        <v>301</v>
      </c>
      <c r="H1955">
        <v>0</v>
      </c>
      <c r="I1955">
        <v>76.2</v>
      </c>
      <c r="J1955">
        <v>0.2</v>
      </c>
      <c r="K1955">
        <v>73.099999999999994</v>
      </c>
      <c r="L1955">
        <v>0.3</v>
      </c>
      <c r="U1955" t="s">
        <v>1678</v>
      </c>
      <c r="V1955">
        <f t="shared" si="301"/>
        <v>578835</v>
      </c>
      <c r="W1955" t="str">
        <f t="shared" si="302"/>
        <v>Vista Heights Public School</v>
      </c>
      <c r="X1955" t="str">
        <f>VLOOKUP($C1955,$AJ$3:$AN$4906,3,FALSE)</f>
        <v>89 Vista Blvd</v>
      </c>
      <c r="Y1955" t="str">
        <f>VLOOKUP($C1955,$AJ$3:$AN$4906,4,FALSE)</f>
        <v>Mississauga</v>
      </c>
      <c r="Z1955" t="str">
        <f>VLOOKUP($C1955,$AJ$3:$AN$4906,5,FALSE)</f>
        <v>L5M1V8</v>
      </c>
      <c r="AA1955">
        <f t="shared" si="303"/>
        <v>76.2</v>
      </c>
      <c r="AB1955">
        <f t="shared" si="304"/>
        <v>0.2</v>
      </c>
      <c r="AC1955">
        <f t="shared" si="305"/>
        <v>73.099999999999994</v>
      </c>
      <c r="AD1955">
        <f t="shared" si="306"/>
        <v>0.3</v>
      </c>
      <c r="AE1955">
        <f t="shared" si="307"/>
        <v>0</v>
      </c>
      <c r="AF1955">
        <f t="shared" si="308"/>
        <v>0</v>
      </c>
      <c r="AG1955">
        <f t="shared" si="309"/>
        <v>0</v>
      </c>
      <c r="AH1955">
        <f t="shared" si="310"/>
        <v>0</v>
      </c>
      <c r="AJ1955" s="9">
        <v>919322</v>
      </c>
      <c r="AK1955" t="s">
        <v>8786</v>
      </c>
      <c r="AL1955" t="s">
        <v>8787</v>
      </c>
      <c r="AM1955" t="s">
        <v>5340</v>
      </c>
      <c r="AN1955" t="s">
        <v>8788</v>
      </c>
    </row>
    <row r="1956" spans="1:40" x14ac:dyDescent="0.3">
      <c r="A1956" t="s">
        <v>1678</v>
      </c>
      <c r="B1956" t="s">
        <v>1874</v>
      </c>
      <c r="C1956" s="10">
        <v>107284</v>
      </c>
      <c r="D1956">
        <v>48</v>
      </c>
      <c r="E1956">
        <v>13</v>
      </c>
      <c r="F1956">
        <v>220</v>
      </c>
      <c r="G1956">
        <v>231</v>
      </c>
      <c r="H1956">
        <v>0</v>
      </c>
      <c r="I1956">
        <v>67.7</v>
      </c>
      <c r="J1956">
        <v>0</v>
      </c>
      <c r="K1956">
        <v>60.5</v>
      </c>
      <c r="L1956">
        <v>-0.1</v>
      </c>
      <c r="M1956">
        <v>87.4</v>
      </c>
      <c r="N1956">
        <v>0.4</v>
      </c>
      <c r="O1956">
        <v>52.4</v>
      </c>
      <c r="P1956">
        <v>0.1</v>
      </c>
      <c r="U1956" t="s">
        <v>1678</v>
      </c>
      <c r="V1956">
        <f t="shared" si="301"/>
        <v>107284</v>
      </c>
      <c r="W1956" t="str">
        <f t="shared" si="302"/>
        <v>Walnut Grove P.S. (Elementary)</v>
      </c>
      <c r="X1956" t="str">
        <f>VLOOKUP($C1956,$AJ$3:$AN$4906,3,FALSE)</f>
        <v>10 Pinestaff Road</v>
      </c>
      <c r="Y1956" t="str">
        <f>VLOOKUP($C1956,$AJ$3:$AN$4906,4,FALSE)</f>
        <v>Brampton</v>
      </c>
      <c r="Z1956" t="str">
        <f>VLOOKUP($C1956,$AJ$3:$AN$4906,5,FALSE)</f>
        <v>L6P3X8</v>
      </c>
      <c r="AA1956">
        <f t="shared" si="303"/>
        <v>67.7</v>
      </c>
      <c r="AB1956">
        <f t="shared" si="304"/>
        <v>0</v>
      </c>
      <c r="AC1956">
        <f t="shared" si="305"/>
        <v>60.5</v>
      </c>
      <c r="AD1956">
        <f t="shared" si="306"/>
        <v>-0.1</v>
      </c>
      <c r="AE1956">
        <f t="shared" si="307"/>
        <v>87.4</v>
      </c>
      <c r="AF1956">
        <f t="shared" si="308"/>
        <v>0.4</v>
      </c>
      <c r="AG1956">
        <f t="shared" si="309"/>
        <v>52.4</v>
      </c>
      <c r="AH1956">
        <f t="shared" si="310"/>
        <v>0.1</v>
      </c>
      <c r="AJ1956" s="9">
        <v>118583</v>
      </c>
      <c r="AK1956" t="s">
        <v>1221</v>
      </c>
      <c r="AL1956" t="s">
        <v>8789</v>
      </c>
      <c r="AM1956" t="s">
        <v>8790</v>
      </c>
      <c r="AN1956" t="s">
        <v>8791</v>
      </c>
    </row>
    <row r="1957" spans="1:40" x14ac:dyDescent="0.3">
      <c r="A1957" t="s">
        <v>1678</v>
      </c>
      <c r="B1957" t="s">
        <v>1875</v>
      </c>
      <c r="C1957" s="10">
        <v>598720</v>
      </c>
      <c r="D1957">
        <v>61</v>
      </c>
      <c r="E1957">
        <v>11</v>
      </c>
      <c r="F1957">
        <v>102</v>
      </c>
      <c r="H1957">
        <v>0</v>
      </c>
      <c r="I1957">
        <v>74.5</v>
      </c>
      <c r="J1957">
        <v>0</v>
      </c>
      <c r="K1957">
        <v>73.5</v>
      </c>
      <c r="L1957">
        <v>0.2</v>
      </c>
      <c r="U1957" t="s">
        <v>1678</v>
      </c>
      <c r="V1957">
        <f t="shared" si="301"/>
        <v>598720</v>
      </c>
      <c r="W1957" t="str">
        <f t="shared" si="302"/>
        <v>Westacres Public School</v>
      </c>
      <c r="X1957" t="str">
        <f>VLOOKUP($C1957,$AJ$3:$AN$4906,3,FALSE)</f>
        <v>2165 Breezy Brae Dr</v>
      </c>
      <c r="Y1957" t="str">
        <f>VLOOKUP($C1957,$AJ$3:$AN$4906,4,FALSE)</f>
        <v>Mississauga</v>
      </c>
      <c r="Z1957" t="str">
        <f>VLOOKUP($C1957,$AJ$3:$AN$4906,5,FALSE)</f>
        <v>L4Y1N3</v>
      </c>
      <c r="AA1957">
        <f t="shared" si="303"/>
        <v>74.5</v>
      </c>
      <c r="AB1957">
        <f t="shared" si="304"/>
        <v>0</v>
      </c>
      <c r="AC1957">
        <f t="shared" si="305"/>
        <v>73.5</v>
      </c>
      <c r="AD1957">
        <f t="shared" si="306"/>
        <v>0.2</v>
      </c>
      <c r="AE1957">
        <f t="shared" si="307"/>
        <v>0</v>
      </c>
      <c r="AF1957">
        <f t="shared" si="308"/>
        <v>0</v>
      </c>
      <c r="AG1957">
        <f t="shared" si="309"/>
        <v>0</v>
      </c>
      <c r="AH1957">
        <f t="shared" si="310"/>
        <v>0</v>
      </c>
      <c r="AJ1957" s="9">
        <v>120715</v>
      </c>
      <c r="AK1957" t="s">
        <v>8792</v>
      </c>
      <c r="AL1957" t="s">
        <v>8793</v>
      </c>
      <c r="AM1957" t="s">
        <v>4175</v>
      </c>
      <c r="AN1957" t="s">
        <v>8794</v>
      </c>
    </row>
    <row r="1958" spans="1:40" x14ac:dyDescent="0.3">
      <c r="A1958" t="s">
        <v>1678</v>
      </c>
      <c r="B1958" t="s">
        <v>1876</v>
      </c>
      <c r="C1958" s="10">
        <v>600091</v>
      </c>
      <c r="D1958">
        <v>46</v>
      </c>
      <c r="E1958">
        <v>17</v>
      </c>
      <c r="F1958">
        <v>114</v>
      </c>
      <c r="H1958">
        <v>0</v>
      </c>
      <c r="I1958">
        <v>55.3</v>
      </c>
      <c r="J1958">
        <v>-0.7</v>
      </c>
      <c r="K1958">
        <v>40.4</v>
      </c>
      <c r="L1958">
        <v>-1.4</v>
      </c>
      <c r="U1958" t="s">
        <v>1678</v>
      </c>
      <c r="V1958">
        <f t="shared" si="301"/>
        <v>600091</v>
      </c>
      <c r="W1958" t="str">
        <f t="shared" si="302"/>
        <v>Westervelts Corners Public School</v>
      </c>
      <c r="X1958" t="str">
        <f>VLOOKUP($C1958,$AJ$3:$AN$4906,3,FALSE)</f>
        <v>20 Brickyard Way</v>
      </c>
      <c r="Y1958" t="str">
        <f>VLOOKUP($C1958,$AJ$3:$AN$4906,4,FALSE)</f>
        <v>Brampton</v>
      </c>
      <c r="Z1958" t="str">
        <f>VLOOKUP($C1958,$AJ$3:$AN$4906,5,FALSE)</f>
        <v>L6V4L5</v>
      </c>
      <c r="AA1958">
        <f t="shared" si="303"/>
        <v>55.3</v>
      </c>
      <c r="AB1958">
        <f t="shared" si="304"/>
        <v>-0.7</v>
      </c>
      <c r="AC1958">
        <f t="shared" si="305"/>
        <v>40.4</v>
      </c>
      <c r="AD1958">
        <f t="shared" si="306"/>
        <v>-1.4</v>
      </c>
      <c r="AE1958">
        <f t="shared" si="307"/>
        <v>0</v>
      </c>
      <c r="AF1958">
        <f t="shared" si="308"/>
        <v>0</v>
      </c>
      <c r="AG1958">
        <f t="shared" si="309"/>
        <v>0</v>
      </c>
      <c r="AH1958">
        <f t="shared" si="310"/>
        <v>0</v>
      </c>
      <c r="AJ1958" s="9">
        <v>135135</v>
      </c>
      <c r="AK1958" t="s">
        <v>1223</v>
      </c>
      <c r="AL1958" t="s">
        <v>8795</v>
      </c>
      <c r="AM1958" t="s">
        <v>8796</v>
      </c>
      <c r="AN1958" t="s">
        <v>8797</v>
      </c>
    </row>
    <row r="1959" spans="1:40" x14ac:dyDescent="0.3">
      <c r="A1959" t="s">
        <v>1678</v>
      </c>
      <c r="B1959" t="s">
        <v>1877</v>
      </c>
      <c r="C1959" s="10">
        <v>229647</v>
      </c>
      <c r="D1959">
        <v>67</v>
      </c>
      <c r="E1959">
        <v>12</v>
      </c>
      <c r="F1959">
        <v>170</v>
      </c>
      <c r="G1959">
        <v>156</v>
      </c>
      <c r="H1959">
        <v>0</v>
      </c>
      <c r="I1959">
        <v>65</v>
      </c>
      <c r="J1959">
        <v>-0.1</v>
      </c>
      <c r="K1959">
        <v>62.4</v>
      </c>
      <c r="L1959">
        <v>0.7</v>
      </c>
      <c r="M1959">
        <v>80.8</v>
      </c>
      <c r="N1959">
        <v>-0.5</v>
      </c>
      <c r="O1959">
        <v>48.1</v>
      </c>
      <c r="P1959">
        <v>-0.7</v>
      </c>
      <c r="U1959" t="s">
        <v>1678</v>
      </c>
      <c r="V1959">
        <f t="shared" si="301"/>
        <v>229647</v>
      </c>
      <c r="W1959" t="str">
        <f t="shared" si="302"/>
        <v>Whaley's Corners Public School</v>
      </c>
      <c r="X1959" t="str">
        <f>VLOOKUP($C1959,$AJ$3:$AN$4906,3,FALSE)</f>
        <v>140 Howard Stewart Road</v>
      </c>
      <c r="Y1959" t="str">
        <f>VLOOKUP($C1959,$AJ$3:$AN$4906,4,FALSE)</f>
        <v>Brampton</v>
      </c>
      <c r="Z1959" t="str">
        <f>VLOOKUP($C1959,$AJ$3:$AN$4906,5,FALSE)</f>
        <v>L6Y6B1</v>
      </c>
      <c r="AA1959">
        <f t="shared" si="303"/>
        <v>65</v>
      </c>
      <c r="AB1959">
        <f t="shared" si="304"/>
        <v>-0.1</v>
      </c>
      <c r="AC1959">
        <f t="shared" si="305"/>
        <v>62.4</v>
      </c>
      <c r="AD1959">
        <f t="shared" si="306"/>
        <v>0.7</v>
      </c>
      <c r="AE1959">
        <f t="shared" si="307"/>
        <v>80.8</v>
      </c>
      <c r="AF1959">
        <f t="shared" si="308"/>
        <v>-0.5</v>
      </c>
      <c r="AG1959">
        <f t="shared" si="309"/>
        <v>48.1</v>
      </c>
      <c r="AH1959">
        <f t="shared" si="310"/>
        <v>-0.7</v>
      </c>
      <c r="AJ1959" s="9">
        <v>148660</v>
      </c>
      <c r="AK1959" t="s">
        <v>8798</v>
      </c>
      <c r="AL1959" t="s">
        <v>8799</v>
      </c>
      <c r="AM1959" t="s">
        <v>8796</v>
      </c>
      <c r="AN1959" t="s">
        <v>8797</v>
      </c>
    </row>
    <row r="1960" spans="1:40" x14ac:dyDescent="0.3">
      <c r="A1960" t="s">
        <v>1678</v>
      </c>
      <c r="B1960" t="s">
        <v>1878</v>
      </c>
      <c r="C1960" s="10">
        <v>604780</v>
      </c>
      <c r="D1960">
        <v>59</v>
      </c>
      <c r="E1960">
        <v>11</v>
      </c>
      <c r="F1960">
        <v>214</v>
      </c>
      <c r="H1960">
        <v>0</v>
      </c>
      <c r="I1960">
        <v>75.5</v>
      </c>
      <c r="J1960">
        <v>0.4</v>
      </c>
      <c r="K1960">
        <v>67.3</v>
      </c>
      <c r="L1960">
        <v>0.1</v>
      </c>
      <c r="U1960" t="s">
        <v>1678</v>
      </c>
      <c r="V1960">
        <f t="shared" si="301"/>
        <v>604780</v>
      </c>
      <c r="W1960" t="str">
        <f t="shared" si="302"/>
        <v>Whitehorn Public School</v>
      </c>
      <c r="X1960" t="str">
        <f>VLOOKUP($C1960,$AJ$3:$AN$4906,3,FALSE)</f>
        <v>5785 Whitehorn Ave</v>
      </c>
      <c r="Y1960" t="str">
        <f>VLOOKUP($C1960,$AJ$3:$AN$4906,4,FALSE)</f>
        <v>Mississauga</v>
      </c>
      <c r="Z1960" t="str">
        <f>VLOOKUP($C1960,$AJ$3:$AN$4906,5,FALSE)</f>
        <v>L5V2A9</v>
      </c>
      <c r="AA1960">
        <f t="shared" si="303"/>
        <v>75.5</v>
      </c>
      <c r="AB1960">
        <f t="shared" si="304"/>
        <v>0.4</v>
      </c>
      <c r="AC1960">
        <f t="shared" si="305"/>
        <v>67.3</v>
      </c>
      <c r="AD1960">
        <f t="shared" si="306"/>
        <v>0.1</v>
      </c>
      <c r="AE1960">
        <f t="shared" si="307"/>
        <v>0</v>
      </c>
      <c r="AF1960">
        <f t="shared" si="308"/>
        <v>0</v>
      </c>
      <c r="AG1960">
        <f t="shared" si="309"/>
        <v>0</v>
      </c>
      <c r="AH1960">
        <f t="shared" si="310"/>
        <v>0</v>
      </c>
      <c r="AJ1960" s="9">
        <v>587281</v>
      </c>
      <c r="AK1960" t="s">
        <v>8800</v>
      </c>
      <c r="AL1960" t="s">
        <v>8801</v>
      </c>
      <c r="AM1960" t="s">
        <v>8802</v>
      </c>
      <c r="AN1960" t="s">
        <v>8803</v>
      </c>
    </row>
    <row r="1961" spans="1:40" x14ac:dyDescent="0.3">
      <c r="A1961" t="s">
        <v>1678</v>
      </c>
      <c r="B1961" t="s">
        <v>1879</v>
      </c>
      <c r="C1961" s="10">
        <v>605093</v>
      </c>
      <c r="D1961">
        <v>64</v>
      </c>
      <c r="E1961">
        <v>17</v>
      </c>
      <c r="F1961">
        <v>233</v>
      </c>
      <c r="H1961">
        <v>0</v>
      </c>
      <c r="I1961">
        <v>82.2</v>
      </c>
      <c r="J1961">
        <v>0.7</v>
      </c>
      <c r="K1961">
        <v>78.099999999999994</v>
      </c>
      <c r="L1961">
        <v>0.8</v>
      </c>
      <c r="U1961" t="s">
        <v>1678</v>
      </c>
      <c r="V1961">
        <f t="shared" si="301"/>
        <v>605093</v>
      </c>
      <c r="W1961" t="str">
        <f t="shared" si="302"/>
        <v>Whiteoaks Public School</v>
      </c>
      <c r="X1961" t="str">
        <f>VLOOKUP($C1961,$AJ$3:$AN$4906,3,FALSE)</f>
        <v>1690 Mazo Cres</v>
      </c>
      <c r="Y1961" t="str">
        <f>VLOOKUP($C1961,$AJ$3:$AN$4906,4,FALSE)</f>
        <v>Mississauga</v>
      </c>
      <c r="Z1961" t="str">
        <f>VLOOKUP($C1961,$AJ$3:$AN$4906,5,FALSE)</f>
        <v>L5J1Y8</v>
      </c>
      <c r="AA1961">
        <f t="shared" si="303"/>
        <v>82.2</v>
      </c>
      <c r="AB1961">
        <f t="shared" si="304"/>
        <v>0.7</v>
      </c>
      <c r="AC1961">
        <f t="shared" si="305"/>
        <v>78.099999999999994</v>
      </c>
      <c r="AD1961">
        <f t="shared" si="306"/>
        <v>0.8</v>
      </c>
      <c r="AE1961">
        <f t="shared" si="307"/>
        <v>0</v>
      </c>
      <c r="AF1961">
        <f t="shared" si="308"/>
        <v>0</v>
      </c>
      <c r="AG1961">
        <f t="shared" si="309"/>
        <v>0</v>
      </c>
      <c r="AH1961">
        <f t="shared" si="310"/>
        <v>0</v>
      </c>
      <c r="AJ1961" s="9">
        <v>185841</v>
      </c>
      <c r="AK1961" t="s">
        <v>8804</v>
      </c>
      <c r="AL1961" t="s">
        <v>8805</v>
      </c>
      <c r="AM1961" t="s">
        <v>4175</v>
      </c>
      <c r="AN1961" t="s">
        <v>8806</v>
      </c>
    </row>
    <row r="1962" spans="1:40" x14ac:dyDescent="0.3">
      <c r="A1962" t="s">
        <v>1678</v>
      </c>
      <c r="B1962" t="s">
        <v>1880</v>
      </c>
      <c r="C1962" s="10">
        <v>505790</v>
      </c>
      <c r="D1962">
        <v>44</v>
      </c>
      <c r="E1962">
        <v>22</v>
      </c>
      <c r="G1962">
        <v>412</v>
      </c>
      <c r="H1962">
        <v>1</v>
      </c>
      <c r="M1962">
        <v>82</v>
      </c>
      <c r="N1962">
        <v>0.8</v>
      </c>
      <c r="O1962">
        <v>59.5</v>
      </c>
      <c r="P1962">
        <v>1.4</v>
      </c>
      <c r="U1962" t="s">
        <v>1678</v>
      </c>
      <c r="V1962">
        <f t="shared" si="301"/>
        <v>505790</v>
      </c>
      <c r="W1962" t="str">
        <f t="shared" si="302"/>
        <v>William G. Davis Senior Public School</v>
      </c>
      <c r="X1962" t="str">
        <f>VLOOKUP($C1962,$AJ$3:$AN$4906,3,FALSE)</f>
        <v>491 BARTLEY BULL PKY</v>
      </c>
      <c r="Y1962" t="str">
        <f>VLOOKUP($C1962,$AJ$3:$AN$4906,4,FALSE)</f>
        <v>BRAMPTON</v>
      </c>
      <c r="Z1962" t="str">
        <f>VLOOKUP($C1962,$AJ$3:$AN$4906,5,FALSE)</f>
        <v>L6W2M7</v>
      </c>
      <c r="AA1962">
        <f t="shared" si="303"/>
        <v>0</v>
      </c>
      <c r="AB1962">
        <f t="shared" si="304"/>
        <v>0</v>
      </c>
      <c r="AC1962">
        <f t="shared" si="305"/>
        <v>0</v>
      </c>
      <c r="AD1962">
        <f t="shared" si="306"/>
        <v>0</v>
      </c>
      <c r="AE1962">
        <f t="shared" si="307"/>
        <v>82</v>
      </c>
      <c r="AF1962">
        <f t="shared" si="308"/>
        <v>0.8</v>
      </c>
      <c r="AG1962">
        <f t="shared" si="309"/>
        <v>59.5</v>
      </c>
      <c r="AH1962">
        <f t="shared" si="310"/>
        <v>1.4</v>
      </c>
      <c r="AJ1962" s="9">
        <v>185833</v>
      </c>
      <c r="AK1962" t="s">
        <v>8807</v>
      </c>
      <c r="AL1962" t="s">
        <v>8808</v>
      </c>
      <c r="AM1962" t="s">
        <v>8755</v>
      </c>
      <c r="AN1962" t="s">
        <v>8756</v>
      </c>
    </row>
    <row r="1963" spans="1:40" x14ac:dyDescent="0.3">
      <c r="A1963" t="s">
        <v>1678</v>
      </c>
      <c r="B1963" t="s">
        <v>1881</v>
      </c>
      <c r="C1963" s="10">
        <v>614238</v>
      </c>
      <c r="D1963">
        <v>42</v>
      </c>
      <c r="E1963">
        <v>21</v>
      </c>
      <c r="G1963">
        <v>643</v>
      </c>
      <c r="H1963">
        <v>1</v>
      </c>
      <c r="M1963">
        <v>79.3</v>
      </c>
      <c r="N1963">
        <v>0.5</v>
      </c>
      <c r="O1963">
        <v>49.1</v>
      </c>
      <c r="P1963">
        <v>0.7</v>
      </c>
      <c r="U1963" t="s">
        <v>1678</v>
      </c>
      <c r="V1963">
        <f t="shared" si="301"/>
        <v>614238</v>
      </c>
      <c r="W1963" t="str">
        <f t="shared" si="302"/>
        <v>Williams Parkway Senior Public School</v>
      </c>
      <c r="X1963" t="str">
        <f>VLOOKUP($C1963,$AJ$3:$AN$4906,3,FALSE)</f>
        <v>1285 WILLIAMS PKY</v>
      </c>
      <c r="Y1963" t="str">
        <f>VLOOKUP($C1963,$AJ$3:$AN$4906,4,FALSE)</f>
        <v>BRAMPTON</v>
      </c>
      <c r="Z1963" t="str">
        <f>VLOOKUP($C1963,$AJ$3:$AN$4906,5,FALSE)</f>
        <v>L6S3J8</v>
      </c>
      <c r="AA1963">
        <f t="shared" si="303"/>
        <v>0</v>
      </c>
      <c r="AB1963">
        <f t="shared" si="304"/>
        <v>0</v>
      </c>
      <c r="AC1963">
        <f t="shared" si="305"/>
        <v>0</v>
      </c>
      <c r="AD1963">
        <f t="shared" si="306"/>
        <v>0</v>
      </c>
      <c r="AE1963">
        <f t="shared" si="307"/>
        <v>79.3</v>
      </c>
      <c r="AF1963">
        <f t="shared" si="308"/>
        <v>0.5</v>
      </c>
      <c r="AG1963">
        <f t="shared" si="309"/>
        <v>49.1</v>
      </c>
      <c r="AH1963">
        <f t="shared" si="310"/>
        <v>0.7</v>
      </c>
      <c r="AJ1963" s="9">
        <v>226661</v>
      </c>
      <c r="AK1963" t="s">
        <v>8809</v>
      </c>
      <c r="AL1963" t="s">
        <v>8810</v>
      </c>
      <c r="AM1963" t="s">
        <v>1228</v>
      </c>
      <c r="AN1963" t="s">
        <v>8811</v>
      </c>
    </row>
    <row r="1964" spans="1:40" x14ac:dyDescent="0.3">
      <c r="A1964" t="s">
        <v>1678</v>
      </c>
      <c r="B1964" t="s">
        <v>1882</v>
      </c>
      <c r="C1964" s="10">
        <v>618063</v>
      </c>
      <c r="D1964">
        <v>56</v>
      </c>
      <c r="E1964">
        <v>20</v>
      </c>
      <c r="F1964">
        <v>93</v>
      </c>
      <c r="H1964">
        <v>0</v>
      </c>
      <c r="I1964">
        <v>51.6</v>
      </c>
      <c r="J1964">
        <v>-1.2</v>
      </c>
      <c r="K1964">
        <v>47.3</v>
      </c>
      <c r="L1964">
        <v>-1.2</v>
      </c>
      <c r="U1964" t="s">
        <v>1678</v>
      </c>
      <c r="V1964">
        <f t="shared" si="301"/>
        <v>618063</v>
      </c>
      <c r="W1964" t="str">
        <f t="shared" si="302"/>
        <v>Willow Way Public School</v>
      </c>
      <c r="X1964" t="str">
        <f>VLOOKUP($C1964,$AJ$3:$AN$4906,3,FALSE)</f>
        <v>1715 Willow Way</v>
      </c>
      <c r="Y1964" t="str">
        <f>VLOOKUP($C1964,$AJ$3:$AN$4906,4,FALSE)</f>
        <v>Mississauga</v>
      </c>
      <c r="Z1964" t="str">
        <f>VLOOKUP($C1964,$AJ$3:$AN$4906,5,FALSE)</f>
        <v>L5M3W5</v>
      </c>
      <c r="AA1964">
        <f t="shared" si="303"/>
        <v>51.6</v>
      </c>
      <c r="AB1964">
        <f t="shared" si="304"/>
        <v>-1.2</v>
      </c>
      <c r="AC1964">
        <f t="shared" si="305"/>
        <v>47.3</v>
      </c>
      <c r="AD1964">
        <f t="shared" si="306"/>
        <v>-1.2</v>
      </c>
      <c r="AE1964">
        <f t="shared" si="307"/>
        <v>0</v>
      </c>
      <c r="AF1964">
        <f t="shared" si="308"/>
        <v>0</v>
      </c>
      <c r="AG1964">
        <f t="shared" si="309"/>
        <v>0</v>
      </c>
      <c r="AH1964">
        <f t="shared" si="310"/>
        <v>0</v>
      </c>
      <c r="AJ1964" s="9">
        <v>890861</v>
      </c>
      <c r="AK1964" t="s">
        <v>8812</v>
      </c>
      <c r="AL1964" t="s">
        <v>8813</v>
      </c>
      <c r="AM1964" t="s">
        <v>4175</v>
      </c>
      <c r="AN1964" t="s">
        <v>8814</v>
      </c>
    </row>
    <row r="1965" spans="1:40" x14ac:dyDescent="0.3">
      <c r="A1965" t="s">
        <v>1678</v>
      </c>
      <c r="B1965" t="s">
        <v>1883</v>
      </c>
      <c r="C1965" s="10">
        <v>619981</v>
      </c>
      <c r="D1965">
        <v>49</v>
      </c>
      <c r="E1965">
        <v>13</v>
      </c>
      <c r="F1965">
        <v>246</v>
      </c>
      <c r="H1965">
        <v>0</v>
      </c>
      <c r="I1965">
        <v>64.400000000000006</v>
      </c>
      <c r="J1965">
        <v>-0.2</v>
      </c>
      <c r="K1965">
        <v>48</v>
      </c>
      <c r="L1965">
        <v>-1</v>
      </c>
      <c r="U1965" t="s">
        <v>1678</v>
      </c>
      <c r="V1965">
        <f t="shared" si="301"/>
        <v>619981</v>
      </c>
      <c r="W1965" t="str">
        <f t="shared" si="302"/>
        <v>Worthington Public School</v>
      </c>
      <c r="X1965" t="str">
        <f>VLOOKUP($C1965,$AJ$3:$AN$4906,3,FALSE)</f>
        <v>71 Worthington Ave</v>
      </c>
      <c r="Y1965" t="str">
        <f>VLOOKUP($C1965,$AJ$3:$AN$4906,4,FALSE)</f>
        <v>Brampton</v>
      </c>
      <c r="Z1965" t="str">
        <f>VLOOKUP($C1965,$AJ$3:$AN$4906,5,FALSE)</f>
        <v>L7A1N9</v>
      </c>
      <c r="AA1965">
        <f t="shared" si="303"/>
        <v>64.400000000000006</v>
      </c>
      <c r="AB1965">
        <f t="shared" si="304"/>
        <v>-0.2</v>
      </c>
      <c r="AC1965">
        <f t="shared" si="305"/>
        <v>48</v>
      </c>
      <c r="AD1965">
        <f t="shared" si="306"/>
        <v>-1</v>
      </c>
      <c r="AE1965">
        <f t="shared" si="307"/>
        <v>0</v>
      </c>
      <c r="AF1965">
        <f t="shared" si="308"/>
        <v>0</v>
      </c>
      <c r="AG1965">
        <f t="shared" si="309"/>
        <v>0</v>
      </c>
      <c r="AH1965">
        <f t="shared" si="310"/>
        <v>0</v>
      </c>
      <c r="AJ1965" s="9">
        <v>230693</v>
      </c>
      <c r="AK1965" t="s">
        <v>8815</v>
      </c>
      <c r="AL1965" t="s">
        <v>8816</v>
      </c>
      <c r="AM1965" t="s">
        <v>5340</v>
      </c>
      <c r="AN1965" t="s">
        <v>8817</v>
      </c>
    </row>
    <row r="1966" spans="1:40" x14ac:dyDescent="0.3">
      <c r="A1966" t="s">
        <v>1884</v>
      </c>
      <c r="B1966" t="s">
        <v>1885</v>
      </c>
      <c r="C1966" s="10">
        <v>439738</v>
      </c>
      <c r="D1966">
        <v>24</v>
      </c>
      <c r="E1966">
        <v>26</v>
      </c>
      <c r="F1966">
        <v>132</v>
      </c>
      <c r="G1966">
        <v>81</v>
      </c>
      <c r="H1966">
        <v>0</v>
      </c>
      <c r="I1966">
        <v>68.2</v>
      </c>
      <c r="J1966">
        <v>0.7</v>
      </c>
      <c r="K1966">
        <v>66.7</v>
      </c>
      <c r="L1966">
        <v>1.3</v>
      </c>
      <c r="M1966">
        <v>85.2</v>
      </c>
      <c r="N1966">
        <v>1.3</v>
      </c>
      <c r="O1966">
        <v>53.1</v>
      </c>
      <c r="P1966">
        <v>1.4</v>
      </c>
      <c r="U1966" t="s">
        <v>1884</v>
      </c>
      <c r="V1966">
        <f t="shared" si="301"/>
        <v>439738</v>
      </c>
      <c r="W1966" t="str">
        <f t="shared" si="302"/>
        <v>Burkevale Protestant Separate School Separate School</v>
      </c>
      <c r="X1966" t="str">
        <f>VLOOKUP($C1966,$AJ$3:$AN$4906,3,FALSE)</f>
        <v>39 Burke St</v>
      </c>
      <c r="Y1966" t="str">
        <f>VLOOKUP($C1966,$AJ$3:$AN$4906,4,FALSE)</f>
        <v>Penetanguishene</v>
      </c>
      <c r="Z1966" t="str">
        <f>VLOOKUP($C1966,$AJ$3:$AN$4906,5,FALSE)</f>
        <v>L9M1C4</v>
      </c>
      <c r="AA1966">
        <f t="shared" si="303"/>
        <v>68.2</v>
      </c>
      <c r="AB1966">
        <f t="shared" si="304"/>
        <v>0.7</v>
      </c>
      <c r="AC1966">
        <f t="shared" si="305"/>
        <v>66.7</v>
      </c>
      <c r="AD1966">
        <f t="shared" si="306"/>
        <v>1.3</v>
      </c>
      <c r="AE1966">
        <f t="shared" si="307"/>
        <v>85.2</v>
      </c>
      <c r="AF1966">
        <f t="shared" si="308"/>
        <v>1.3</v>
      </c>
      <c r="AG1966">
        <f t="shared" si="309"/>
        <v>53.1</v>
      </c>
      <c r="AH1966">
        <f t="shared" si="310"/>
        <v>1.4</v>
      </c>
      <c r="AJ1966" s="9">
        <v>237329</v>
      </c>
      <c r="AK1966" t="s">
        <v>8818</v>
      </c>
      <c r="AL1966" t="s">
        <v>8819</v>
      </c>
      <c r="AM1966" t="s">
        <v>8751</v>
      </c>
      <c r="AN1966" t="s">
        <v>8820</v>
      </c>
    </row>
    <row r="1967" spans="1:40" x14ac:dyDescent="0.3">
      <c r="A1967" t="s">
        <v>1886</v>
      </c>
      <c r="B1967" t="s">
        <v>1887</v>
      </c>
      <c r="C1967" s="10">
        <v>706299</v>
      </c>
      <c r="D1967">
        <v>39</v>
      </c>
      <c r="E1967">
        <v>17</v>
      </c>
      <c r="F1967">
        <v>180</v>
      </c>
      <c r="G1967">
        <v>189</v>
      </c>
      <c r="H1967">
        <v>0</v>
      </c>
      <c r="I1967">
        <v>66.400000000000006</v>
      </c>
      <c r="J1967">
        <v>-0.1</v>
      </c>
      <c r="K1967">
        <v>51.1</v>
      </c>
      <c r="L1967">
        <v>-0.8</v>
      </c>
      <c r="M1967">
        <v>86.8</v>
      </c>
      <c r="N1967">
        <v>0.5</v>
      </c>
      <c r="O1967">
        <v>54</v>
      </c>
      <c r="P1967">
        <v>0.6</v>
      </c>
      <c r="U1967" t="s">
        <v>1886</v>
      </c>
      <c r="V1967">
        <f t="shared" si="301"/>
        <v>706299</v>
      </c>
      <c r="W1967" t="str">
        <f t="shared" si="302"/>
        <v>Good Shepherd Catholic Elementary School</v>
      </c>
      <c r="X1967" t="str">
        <f>VLOOKUP($C1967,$AJ$3:$AN$4906,3,FALSE)</f>
        <v>20 Farmington Dr</v>
      </c>
      <c r="Y1967" t="str">
        <f>VLOOKUP($C1967,$AJ$3:$AN$4906,4,FALSE)</f>
        <v>Courtice</v>
      </c>
      <c r="Z1967" t="str">
        <f>VLOOKUP($C1967,$AJ$3:$AN$4906,5,FALSE)</f>
        <v>L1E3B9</v>
      </c>
      <c r="AA1967">
        <f t="shared" si="303"/>
        <v>66.400000000000006</v>
      </c>
      <c r="AB1967">
        <f t="shared" si="304"/>
        <v>-0.1</v>
      </c>
      <c r="AC1967">
        <f t="shared" si="305"/>
        <v>51.1</v>
      </c>
      <c r="AD1967">
        <f t="shared" si="306"/>
        <v>-0.8</v>
      </c>
      <c r="AE1967">
        <f t="shared" si="307"/>
        <v>86.8</v>
      </c>
      <c r="AF1967">
        <f t="shared" si="308"/>
        <v>0.5</v>
      </c>
      <c r="AG1967">
        <f t="shared" si="309"/>
        <v>54</v>
      </c>
      <c r="AH1967">
        <f t="shared" si="310"/>
        <v>0.6</v>
      </c>
      <c r="AJ1967" s="9">
        <v>243175</v>
      </c>
      <c r="AK1967" t="s">
        <v>8821</v>
      </c>
      <c r="AL1967" t="s">
        <v>8822</v>
      </c>
      <c r="AM1967" t="s">
        <v>4175</v>
      </c>
      <c r="AN1967" t="s">
        <v>8823</v>
      </c>
    </row>
    <row r="1968" spans="1:40" x14ac:dyDescent="0.3">
      <c r="A1968" t="s">
        <v>1886</v>
      </c>
      <c r="B1968" t="s">
        <v>1888</v>
      </c>
      <c r="C1968" s="10">
        <v>737970</v>
      </c>
      <c r="D1968">
        <v>32</v>
      </c>
      <c r="E1968">
        <v>22</v>
      </c>
      <c r="F1968">
        <v>217</v>
      </c>
      <c r="G1968">
        <v>250</v>
      </c>
      <c r="H1968">
        <v>0</v>
      </c>
      <c r="I1968">
        <v>68.2</v>
      </c>
      <c r="J1968">
        <v>0.4</v>
      </c>
      <c r="K1968">
        <v>64.5</v>
      </c>
      <c r="L1968">
        <v>0.9</v>
      </c>
      <c r="M1968">
        <v>74.8</v>
      </c>
      <c r="N1968">
        <v>-0.3</v>
      </c>
      <c r="O1968">
        <v>30.4</v>
      </c>
      <c r="P1968">
        <v>-0.8</v>
      </c>
      <c r="U1968" t="s">
        <v>1886</v>
      </c>
      <c r="V1968">
        <f t="shared" si="301"/>
        <v>737970</v>
      </c>
      <c r="W1968" t="str">
        <f t="shared" si="302"/>
        <v>Holy Family Catholic Elementary School</v>
      </c>
      <c r="X1968" t="str">
        <f>VLOOKUP($C1968,$AJ$3:$AN$4906,3,FALSE)</f>
        <v>125 Aspen Springs Dr</v>
      </c>
      <c r="Y1968" t="str">
        <f>VLOOKUP($C1968,$AJ$3:$AN$4906,4,FALSE)</f>
        <v>Bowmanville</v>
      </c>
      <c r="Z1968" t="str">
        <f>VLOOKUP($C1968,$AJ$3:$AN$4906,5,FALSE)</f>
        <v>L1C0C6</v>
      </c>
      <c r="AA1968">
        <f t="shared" si="303"/>
        <v>68.2</v>
      </c>
      <c r="AB1968">
        <f t="shared" si="304"/>
        <v>0.4</v>
      </c>
      <c r="AC1968">
        <f t="shared" si="305"/>
        <v>64.5</v>
      </c>
      <c r="AD1968">
        <f t="shared" si="306"/>
        <v>0.9</v>
      </c>
      <c r="AE1968">
        <f t="shared" si="307"/>
        <v>74.8</v>
      </c>
      <c r="AF1968">
        <f t="shared" si="308"/>
        <v>-0.3</v>
      </c>
      <c r="AG1968">
        <f t="shared" si="309"/>
        <v>30.4</v>
      </c>
      <c r="AH1968">
        <f t="shared" si="310"/>
        <v>-0.8</v>
      </c>
      <c r="AJ1968" s="9">
        <v>247197</v>
      </c>
      <c r="AK1968" t="s">
        <v>8824</v>
      </c>
      <c r="AL1968" t="s">
        <v>8825</v>
      </c>
      <c r="AM1968" t="s">
        <v>8762</v>
      </c>
      <c r="AN1968" t="s">
        <v>8763</v>
      </c>
    </row>
    <row r="1969" spans="1:40" x14ac:dyDescent="0.3">
      <c r="A1969" t="s">
        <v>1886</v>
      </c>
      <c r="B1969" t="s">
        <v>1889</v>
      </c>
      <c r="C1969" s="10">
        <v>721344</v>
      </c>
      <c r="D1969">
        <v>40</v>
      </c>
      <c r="E1969">
        <v>24</v>
      </c>
      <c r="F1969">
        <v>69</v>
      </c>
      <c r="G1969">
        <v>68</v>
      </c>
      <c r="H1969">
        <v>0</v>
      </c>
      <c r="I1969">
        <v>72.5</v>
      </c>
      <c r="J1969">
        <v>0.8</v>
      </c>
      <c r="K1969">
        <v>66.7</v>
      </c>
      <c r="L1969">
        <v>0.9</v>
      </c>
      <c r="M1969">
        <v>78.7</v>
      </c>
      <c r="N1969">
        <v>0.3</v>
      </c>
      <c r="O1969">
        <v>38.200000000000003</v>
      </c>
      <c r="P1969">
        <v>-0.4</v>
      </c>
      <c r="U1969" t="s">
        <v>1886</v>
      </c>
      <c r="V1969">
        <f t="shared" si="301"/>
        <v>721344</v>
      </c>
      <c r="W1969" t="str">
        <f t="shared" si="302"/>
        <v>Immaculate Conception Catholic Elementary School</v>
      </c>
      <c r="X1969" t="str">
        <f>VLOOKUP($C1969,$AJ$3:$AN$4906,3,FALSE)</f>
        <v>76 Robinson St</v>
      </c>
      <c r="Y1969" t="str">
        <f>VLOOKUP($C1969,$AJ$3:$AN$4906,4,FALSE)</f>
        <v>Peterborough</v>
      </c>
      <c r="Z1969" t="str">
        <f>VLOOKUP($C1969,$AJ$3:$AN$4906,5,FALSE)</f>
        <v>K9H1E8</v>
      </c>
      <c r="AA1969">
        <f t="shared" si="303"/>
        <v>72.5</v>
      </c>
      <c r="AB1969">
        <f t="shared" si="304"/>
        <v>0.8</v>
      </c>
      <c r="AC1969">
        <f t="shared" si="305"/>
        <v>66.7</v>
      </c>
      <c r="AD1969">
        <f t="shared" si="306"/>
        <v>0.9</v>
      </c>
      <c r="AE1969">
        <f t="shared" si="307"/>
        <v>78.7</v>
      </c>
      <c r="AF1969">
        <f t="shared" si="308"/>
        <v>0.3</v>
      </c>
      <c r="AG1969">
        <f t="shared" si="309"/>
        <v>38.200000000000003</v>
      </c>
      <c r="AH1969">
        <f t="shared" si="310"/>
        <v>-0.4</v>
      </c>
      <c r="AJ1969" s="9">
        <v>255394</v>
      </c>
      <c r="AK1969" t="s">
        <v>8826</v>
      </c>
      <c r="AL1969" t="s">
        <v>8827</v>
      </c>
      <c r="AM1969" t="s">
        <v>4175</v>
      </c>
      <c r="AN1969" t="s">
        <v>8828</v>
      </c>
    </row>
    <row r="1970" spans="1:40" x14ac:dyDescent="0.3">
      <c r="A1970" t="s">
        <v>1886</v>
      </c>
      <c r="B1970" t="s">
        <v>1890</v>
      </c>
      <c r="C1970" s="10">
        <v>731358</v>
      </c>
      <c r="D1970">
        <v>41</v>
      </c>
      <c r="E1970">
        <v>14</v>
      </c>
      <c r="F1970">
        <v>63</v>
      </c>
      <c r="G1970">
        <v>53</v>
      </c>
      <c r="H1970">
        <v>0</v>
      </c>
      <c r="I1970">
        <v>64.3</v>
      </c>
      <c r="J1970">
        <v>-0.3</v>
      </c>
      <c r="K1970">
        <v>49.2</v>
      </c>
      <c r="L1970">
        <v>-1</v>
      </c>
      <c r="U1970" t="s">
        <v>1886</v>
      </c>
      <c r="V1970">
        <f t="shared" si="301"/>
        <v>731358</v>
      </c>
      <c r="W1970" t="str">
        <f t="shared" si="302"/>
        <v>Monsignor Leo Cleary Catholic Elementary School</v>
      </c>
      <c r="X1970" t="str">
        <f>VLOOKUP($C1970,$AJ$3:$AN$4906,3,FALSE)</f>
        <v>3820 Courtice Rd N</v>
      </c>
      <c r="Y1970" t="str">
        <f>VLOOKUP($C1970,$AJ$3:$AN$4906,4,FALSE)</f>
        <v>Courtice</v>
      </c>
      <c r="Z1970" t="str">
        <f>VLOOKUP($C1970,$AJ$3:$AN$4906,5,FALSE)</f>
        <v>L1E2L5</v>
      </c>
      <c r="AA1970">
        <f t="shared" si="303"/>
        <v>64.3</v>
      </c>
      <c r="AB1970">
        <f t="shared" si="304"/>
        <v>-0.3</v>
      </c>
      <c r="AC1970">
        <f t="shared" si="305"/>
        <v>49.2</v>
      </c>
      <c r="AD1970">
        <f t="shared" si="306"/>
        <v>-1</v>
      </c>
      <c r="AE1970">
        <f t="shared" si="307"/>
        <v>0</v>
      </c>
      <c r="AF1970">
        <f t="shared" si="308"/>
        <v>0</v>
      </c>
      <c r="AG1970">
        <f t="shared" si="309"/>
        <v>0</v>
      </c>
      <c r="AH1970">
        <f t="shared" si="310"/>
        <v>0</v>
      </c>
      <c r="AJ1970" s="9">
        <v>275131</v>
      </c>
      <c r="AK1970" t="s">
        <v>8829</v>
      </c>
      <c r="AL1970" t="s">
        <v>8830</v>
      </c>
      <c r="AM1970" t="s">
        <v>5340</v>
      </c>
      <c r="AN1970" t="s">
        <v>8831</v>
      </c>
    </row>
    <row r="1971" spans="1:40" x14ac:dyDescent="0.3">
      <c r="A1971" t="s">
        <v>1886</v>
      </c>
      <c r="B1971" t="s">
        <v>1891</v>
      </c>
      <c r="C1971" s="10">
        <v>730688</v>
      </c>
      <c r="D1971">
        <v>35</v>
      </c>
      <c r="E1971">
        <v>19</v>
      </c>
      <c r="F1971">
        <v>114</v>
      </c>
      <c r="G1971">
        <v>145</v>
      </c>
      <c r="H1971">
        <v>0</v>
      </c>
      <c r="I1971">
        <v>58.3</v>
      </c>
      <c r="J1971">
        <v>-0.4</v>
      </c>
      <c r="K1971">
        <v>48.2</v>
      </c>
      <c r="L1971">
        <v>-0.8</v>
      </c>
      <c r="M1971">
        <v>81</v>
      </c>
      <c r="N1971">
        <v>0.3</v>
      </c>
      <c r="O1971">
        <v>52.4</v>
      </c>
      <c r="P1971">
        <v>0.7</v>
      </c>
      <c r="U1971" t="s">
        <v>1886</v>
      </c>
      <c r="V1971">
        <f t="shared" si="301"/>
        <v>730688</v>
      </c>
      <c r="W1971" t="str">
        <f t="shared" si="302"/>
        <v>Monsignor O'Donoghue Catholic Elementary School</v>
      </c>
      <c r="X1971" t="str">
        <f>VLOOKUP($C1971,$AJ$3:$AN$4906,3,FALSE)</f>
        <v>2400 Marsdale Dr</v>
      </c>
      <c r="Y1971" t="str">
        <f>VLOOKUP($C1971,$AJ$3:$AN$4906,4,FALSE)</f>
        <v>Peterborough</v>
      </c>
      <c r="Z1971" t="str">
        <f>VLOOKUP($C1971,$AJ$3:$AN$4906,5,FALSE)</f>
        <v>K9L1R4</v>
      </c>
      <c r="AA1971">
        <f t="shared" si="303"/>
        <v>58.3</v>
      </c>
      <c r="AB1971">
        <f t="shared" si="304"/>
        <v>-0.4</v>
      </c>
      <c r="AC1971">
        <f t="shared" si="305"/>
        <v>48.2</v>
      </c>
      <c r="AD1971">
        <f t="shared" si="306"/>
        <v>-0.8</v>
      </c>
      <c r="AE1971">
        <f t="shared" si="307"/>
        <v>81</v>
      </c>
      <c r="AF1971">
        <f t="shared" si="308"/>
        <v>0.3</v>
      </c>
      <c r="AG1971">
        <f t="shared" si="309"/>
        <v>52.4</v>
      </c>
      <c r="AH1971">
        <f t="shared" si="310"/>
        <v>0.7</v>
      </c>
      <c r="AJ1971" s="9">
        <v>918938</v>
      </c>
      <c r="AK1971" t="s">
        <v>8832</v>
      </c>
      <c r="AL1971" t="s">
        <v>8833</v>
      </c>
      <c r="AM1971" t="s">
        <v>5340</v>
      </c>
      <c r="AN1971" t="s">
        <v>8834</v>
      </c>
    </row>
    <row r="1972" spans="1:40" x14ac:dyDescent="0.3">
      <c r="A1972" t="s">
        <v>1886</v>
      </c>
      <c r="B1972" t="s">
        <v>1466</v>
      </c>
      <c r="C1972" s="10">
        <v>832146</v>
      </c>
      <c r="D1972">
        <v>36</v>
      </c>
      <c r="E1972">
        <v>23</v>
      </c>
      <c r="F1972">
        <v>50</v>
      </c>
      <c r="G1972">
        <v>63</v>
      </c>
      <c r="H1972">
        <v>0</v>
      </c>
      <c r="I1972">
        <v>70</v>
      </c>
      <c r="J1972">
        <v>0.5</v>
      </c>
      <c r="K1972">
        <v>64</v>
      </c>
      <c r="L1972">
        <v>0.7</v>
      </c>
      <c r="M1972">
        <v>76.2</v>
      </c>
      <c r="N1972">
        <v>-0.3</v>
      </c>
      <c r="O1972">
        <v>39.700000000000003</v>
      </c>
      <c r="P1972">
        <v>-0.2</v>
      </c>
      <c r="U1972" t="s">
        <v>1886</v>
      </c>
      <c r="V1972">
        <f t="shared" si="301"/>
        <v>832146</v>
      </c>
      <c r="W1972" t="str">
        <f t="shared" si="302"/>
        <v>Notre Dame Catholic Elementary School</v>
      </c>
      <c r="X1972" t="str">
        <f>VLOOKUP($C1972,$AJ$3:$AN$4906,3,FALSE)</f>
        <v>760 Burnham St</v>
      </c>
      <c r="Y1972" t="str">
        <f>VLOOKUP($C1972,$AJ$3:$AN$4906,4,FALSE)</f>
        <v>Cobourg</v>
      </c>
      <c r="Z1972" t="str">
        <f>VLOOKUP($C1972,$AJ$3:$AN$4906,5,FALSE)</f>
        <v>K9A2X6</v>
      </c>
      <c r="AA1972">
        <f t="shared" si="303"/>
        <v>70</v>
      </c>
      <c r="AB1972">
        <f t="shared" si="304"/>
        <v>0.5</v>
      </c>
      <c r="AC1972">
        <f t="shared" si="305"/>
        <v>64</v>
      </c>
      <c r="AD1972">
        <f t="shared" si="306"/>
        <v>0.7</v>
      </c>
      <c r="AE1972">
        <f t="shared" si="307"/>
        <v>76.2</v>
      </c>
      <c r="AF1972">
        <f t="shared" si="308"/>
        <v>-0.3</v>
      </c>
      <c r="AG1972">
        <f t="shared" si="309"/>
        <v>39.700000000000003</v>
      </c>
      <c r="AH1972">
        <f t="shared" si="310"/>
        <v>-0.2</v>
      </c>
      <c r="AJ1972" s="9">
        <v>297127</v>
      </c>
      <c r="AK1972" t="s">
        <v>8609</v>
      </c>
      <c r="AL1972" t="s">
        <v>8835</v>
      </c>
      <c r="AM1972" t="s">
        <v>5340</v>
      </c>
      <c r="AN1972" t="s">
        <v>8836</v>
      </c>
    </row>
    <row r="1973" spans="1:40" x14ac:dyDescent="0.3">
      <c r="A1973" t="s">
        <v>1886</v>
      </c>
      <c r="B1973" t="s">
        <v>1892</v>
      </c>
      <c r="C1973" s="10">
        <v>767751</v>
      </c>
      <c r="D1973">
        <v>28</v>
      </c>
      <c r="E1973">
        <v>30</v>
      </c>
      <c r="F1973">
        <v>59</v>
      </c>
      <c r="G1973">
        <v>65</v>
      </c>
      <c r="H1973">
        <v>0</v>
      </c>
      <c r="I1973">
        <v>49.2</v>
      </c>
      <c r="J1973">
        <v>-0.5</v>
      </c>
      <c r="K1973">
        <v>28.8</v>
      </c>
      <c r="L1973">
        <v>-1.6</v>
      </c>
      <c r="M1973">
        <v>66.900000000000006</v>
      </c>
      <c r="N1973">
        <v>-0.5</v>
      </c>
      <c r="O1973">
        <v>18.5</v>
      </c>
      <c r="P1973">
        <v>-1.3</v>
      </c>
      <c r="U1973" t="s">
        <v>1886</v>
      </c>
      <c r="V1973">
        <f t="shared" si="301"/>
        <v>767751</v>
      </c>
      <c r="W1973" t="str">
        <f t="shared" si="302"/>
        <v>St. Alphonsus Catholic Elementary School</v>
      </c>
      <c r="X1973" t="str">
        <f>VLOOKUP($C1973,$AJ$3:$AN$4906,3,FALSE)</f>
        <v>875 St Mary's St</v>
      </c>
      <c r="Y1973" t="str">
        <f>VLOOKUP($C1973,$AJ$3:$AN$4906,4,FALSE)</f>
        <v>Peterborough</v>
      </c>
      <c r="Z1973" t="str">
        <f>VLOOKUP($C1973,$AJ$3:$AN$4906,5,FALSE)</f>
        <v>K9J4H7</v>
      </c>
      <c r="AA1973">
        <f t="shared" si="303"/>
        <v>49.2</v>
      </c>
      <c r="AB1973">
        <f t="shared" si="304"/>
        <v>-0.5</v>
      </c>
      <c r="AC1973">
        <f t="shared" si="305"/>
        <v>28.8</v>
      </c>
      <c r="AD1973">
        <f t="shared" si="306"/>
        <v>-1.6</v>
      </c>
      <c r="AE1973">
        <f t="shared" si="307"/>
        <v>66.900000000000006</v>
      </c>
      <c r="AF1973">
        <f t="shared" si="308"/>
        <v>-0.5</v>
      </c>
      <c r="AG1973">
        <f t="shared" si="309"/>
        <v>18.5</v>
      </c>
      <c r="AH1973">
        <f t="shared" si="310"/>
        <v>-1.3</v>
      </c>
      <c r="AJ1973" s="9">
        <v>297380</v>
      </c>
      <c r="AK1973" t="s">
        <v>8609</v>
      </c>
      <c r="AL1973" t="s">
        <v>8837</v>
      </c>
      <c r="AM1973" t="s">
        <v>4175</v>
      </c>
      <c r="AN1973" t="s">
        <v>8838</v>
      </c>
    </row>
    <row r="1974" spans="1:40" x14ac:dyDescent="0.3">
      <c r="A1974" t="s">
        <v>1886</v>
      </c>
      <c r="B1974" t="s">
        <v>608</v>
      </c>
      <c r="C1974" s="10">
        <v>771783</v>
      </c>
      <c r="D1974">
        <v>31</v>
      </c>
      <c r="E1974">
        <v>22</v>
      </c>
      <c r="F1974">
        <v>173</v>
      </c>
      <c r="G1974">
        <v>165</v>
      </c>
      <c r="H1974">
        <v>0</v>
      </c>
      <c r="I1974">
        <v>61</v>
      </c>
      <c r="J1974">
        <v>0.1</v>
      </c>
      <c r="K1974">
        <v>42.2</v>
      </c>
      <c r="L1974">
        <v>-0.9</v>
      </c>
      <c r="M1974">
        <v>81.5</v>
      </c>
      <c r="N1974">
        <v>0.7</v>
      </c>
      <c r="O1974">
        <v>52.7</v>
      </c>
      <c r="P1974">
        <v>1.1000000000000001</v>
      </c>
      <c r="U1974" t="s">
        <v>1886</v>
      </c>
      <c r="V1974">
        <f t="shared" si="301"/>
        <v>771783</v>
      </c>
      <c r="W1974" t="str">
        <f t="shared" si="302"/>
        <v>St. Anne Catholic Elementary School</v>
      </c>
      <c r="X1974" t="str">
        <f>VLOOKUP($C1974,$AJ$3:$AN$4906,3,FALSE)</f>
        <v>240 Bellevue St</v>
      </c>
      <c r="Y1974" t="str">
        <f>VLOOKUP($C1974,$AJ$3:$AN$4906,4,FALSE)</f>
        <v>Peterborough</v>
      </c>
      <c r="Z1974" t="str">
        <f>VLOOKUP($C1974,$AJ$3:$AN$4906,5,FALSE)</f>
        <v>K9H5E5</v>
      </c>
      <c r="AA1974">
        <f t="shared" si="303"/>
        <v>61</v>
      </c>
      <c r="AB1974">
        <f t="shared" si="304"/>
        <v>0.1</v>
      </c>
      <c r="AC1974">
        <f t="shared" si="305"/>
        <v>42.2</v>
      </c>
      <c r="AD1974">
        <f t="shared" si="306"/>
        <v>-0.9</v>
      </c>
      <c r="AE1974">
        <f t="shared" si="307"/>
        <v>81.5</v>
      </c>
      <c r="AF1974">
        <f t="shared" si="308"/>
        <v>0.7</v>
      </c>
      <c r="AG1974">
        <f t="shared" si="309"/>
        <v>52.7</v>
      </c>
      <c r="AH1974">
        <f t="shared" si="310"/>
        <v>1.1000000000000001</v>
      </c>
      <c r="AJ1974" s="9">
        <v>619787</v>
      </c>
      <c r="AK1974" t="s">
        <v>8839</v>
      </c>
      <c r="AL1974" t="s">
        <v>8840</v>
      </c>
      <c r="AM1974" t="s">
        <v>8841</v>
      </c>
      <c r="AN1974" t="s">
        <v>8842</v>
      </c>
    </row>
    <row r="1975" spans="1:40" x14ac:dyDescent="0.3">
      <c r="A1975" t="s">
        <v>1886</v>
      </c>
      <c r="B1975" t="s">
        <v>1476</v>
      </c>
      <c r="C1975" s="10">
        <v>774383</v>
      </c>
      <c r="D1975">
        <v>29</v>
      </c>
      <c r="E1975">
        <v>22</v>
      </c>
      <c r="F1975">
        <v>91</v>
      </c>
      <c r="G1975">
        <v>112</v>
      </c>
      <c r="H1975">
        <v>0</v>
      </c>
      <c r="I1975">
        <v>50.5</v>
      </c>
      <c r="J1975">
        <v>-0.8</v>
      </c>
      <c r="K1975">
        <v>41.8</v>
      </c>
      <c r="L1975">
        <v>-1</v>
      </c>
      <c r="M1975">
        <v>73.7</v>
      </c>
      <c r="N1975">
        <v>-0.3</v>
      </c>
      <c r="O1975">
        <v>31.3</v>
      </c>
      <c r="P1975">
        <v>-0.6</v>
      </c>
      <c r="U1975" t="s">
        <v>1886</v>
      </c>
      <c r="V1975">
        <f t="shared" si="301"/>
        <v>774383</v>
      </c>
      <c r="W1975" t="str">
        <f t="shared" si="302"/>
        <v>St. Anthony Catholic Elementary School</v>
      </c>
      <c r="X1975" t="str">
        <f>VLOOKUP($C1975,$AJ$3:$AN$4906,3,FALSE)</f>
        <v>74 Toronto Rd</v>
      </c>
      <c r="Y1975" t="str">
        <f>VLOOKUP($C1975,$AJ$3:$AN$4906,4,FALSE)</f>
        <v>Port Hope</v>
      </c>
      <c r="Z1975" t="str">
        <f>VLOOKUP($C1975,$AJ$3:$AN$4906,5,FALSE)</f>
        <v>L1A3R9</v>
      </c>
      <c r="AA1975">
        <f t="shared" si="303"/>
        <v>50.5</v>
      </c>
      <c r="AB1975">
        <f t="shared" si="304"/>
        <v>-0.8</v>
      </c>
      <c r="AC1975">
        <f t="shared" si="305"/>
        <v>41.8</v>
      </c>
      <c r="AD1975">
        <f t="shared" si="306"/>
        <v>-1</v>
      </c>
      <c r="AE1975">
        <f t="shared" si="307"/>
        <v>73.7</v>
      </c>
      <c r="AF1975">
        <f t="shared" si="308"/>
        <v>-0.3</v>
      </c>
      <c r="AG1975">
        <f t="shared" si="309"/>
        <v>31.3</v>
      </c>
      <c r="AH1975">
        <f t="shared" si="310"/>
        <v>-0.6</v>
      </c>
      <c r="AJ1975" s="9">
        <v>631902</v>
      </c>
      <c r="AK1975" t="s">
        <v>8843</v>
      </c>
      <c r="AL1975" t="s">
        <v>8844</v>
      </c>
      <c r="AM1975" t="s">
        <v>8845</v>
      </c>
      <c r="AN1975" t="s">
        <v>8846</v>
      </c>
    </row>
    <row r="1976" spans="1:40" x14ac:dyDescent="0.3">
      <c r="A1976" t="s">
        <v>1886</v>
      </c>
      <c r="B1976" t="s">
        <v>1893</v>
      </c>
      <c r="C1976" s="10">
        <v>781304</v>
      </c>
      <c r="D1976">
        <v>48</v>
      </c>
      <c r="E1976">
        <v>16</v>
      </c>
      <c r="F1976">
        <v>201</v>
      </c>
      <c r="G1976">
        <v>189</v>
      </c>
      <c r="H1976">
        <v>0</v>
      </c>
      <c r="I1976">
        <v>68.400000000000006</v>
      </c>
      <c r="J1976">
        <v>0</v>
      </c>
      <c r="K1976">
        <v>52.7</v>
      </c>
      <c r="L1976">
        <v>-0.9</v>
      </c>
      <c r="M1976">
        <v>87.3</v>
      </c>
      <c r="N1976">
        <v>0.4</v>
      </c>
      <c r="O1976">
        <v>48.7</v>
      </c>
      <c r="P1976">
        <v>-0.2</v>
      </c>
      <c r="U1976" t="s">
        <v>1886</v>
      </c>
      <c r="V1976">
        <f t="shared" si="301"/>
        <v>781304</v>
      </c>
      <c r="W1976" t="str">
        <f t="shared" si="302"/>
        <v>St. Catherine Catholic Elementary School</v>
      </c>
      <c r="X1976" t="str">
        <f>VLOOKUP($C1976,$AJ$3:$AN$4906,3,FALSE)</f>
        <v>1575 Glenforest Blvd</v>
      </c>
      <c r="Y1976" t="str">
        <f>VLOOKUP($C1976,$AJ$3:$AN$4906,4,FALSE)</f>
        <v>Peterborough</v>
      </c>
      <c r="Z1976" t="str">
        <f>VLOOKUP($C1976,$AJ$3:$AN$4906,5,FALSE)</f>
        <v>K9K2J6</v>
      </c>
      <c r="AA1976">
        <f t="shared" si="303"/>
        <v>68.400000000000006</v>
      </c>
      <c r="AB1976">
        <f t="shared" si="304"/>
        <v>0</v>
      </c>
      <c r="AC1976">
        <f t="shared" si="305"/>
        <v>52.7</v>
      </c>
      <c r="AD1976">
        <f t="shared" si="306"/>
        <v>-0.9</v>
      </c>
      <c r="AE1976">
        <f t="shared" si="307"/>
        <v>87.3</v>
      </c>
      <c r="AF1976">
        <f t="shared" si="308"/>
        <v>0.4</v>
      </c>
      <c r="AG1976">
        <f t="shared" si="309"/>
        <v>48.7</v>
      </c>
      <c r="AH1976">
        <f t="shared" si="310"/>
        <v>-0.2</v>
      </c>
      <c r="AJ1976" s="9">
        <v>543758</v>
      </c>
      <c r="AK1976" t="s">
        <v>8847</v>
      </c>
      <c r="AL1976" t="s">
        <v>8848</v>
      </c>
      <c r="AM1976" t="s">
        <v>8762</v>
      </c>
      <c r="AN1976" t="s">
        <v>8763</v>
      </c>
    </row>
    <row r="1977" spans="1:40" x14ac:dyDescent="0.3">
      <c r="A1977" t="s">
        <v>1886</v>
      </c>
      <c r="B1977" t="s">
        <v>1894</v>
      </c>
      <c r="C1977" s="10">
        <v>786667</v>
      </c>
      <c r="D1977">
        <v>24</v>
      </c>
      <c r="E1977">
        <v>21</v>
      </c>
      <c r="F1977">
        <v>119</v>
      </c>
      <c r="G1977">
        <v>117</v>
      </c>
      <c r="H1977">
        <v>0</v>
      </c>
      <c r="I1977">
        <v>49.2</v>
      </c>
      <c r="J1977">
        <v>-0.8</v>
      </c>
      <c r="K1977">
        <v>31.9</v>
      </c>
      <c r="L1977">
        <v>-1.7</v>
      </c>
      <c r="M1977">
        <v>76.099999999999994</v>
      </c>
      <c r="N1977">
        <v>0.2</v>
      </c>
      <c r="O1977">
        <v>33.299999999999997</v>
      </c>
      <c r="P1977">
        <v>-0.3</v>
      </c>
      <c r="U1977" t="s">
        <v>1886</v>
      </c>
      <c r="V1977">
        <f t="shared" si="301"/>
        <v>786667</v>
      </c>
      <c r="W1977" t="str">
        <f t="shared" si="302"/>
        <v>St. Dominic Catholic Elementary School</v>
      </c>
      <c r="X1977" t="str">
        <f>VLOOKUP($C1977,$AJ$3:$AN$4906,3,FALSE)</f>
        <v>320 Mary St W</v>
      </c>
      <c r="Y1977" t="str">
        <f>VLOOKUP($C1977,$AJ$3:$AN$4906,4,FALSE)</f>
        <v>Lindsay</v>
      </c>
      <c r="Z1977" t="str">
        <f>VLOOKUP($C1977,$AJ$3:$AN$4906,5,FALSE)</f>
        <v>K9V5X5</v>
      </c>
      <c r="AA1977">
        <f t="shared" si="303"/>
        <v>49.2</v>
      </c>
      <c r="AB1977">
        <f t="shared" si="304"/>
        <v>-0.8</v>
      </c>
      <c r="AC1977">
        <f t="shared" si="305"/>
        <v>31.9</v>
      </c>
      <c r="AD1977">
        <f t="shared" si="306"/>
        <v>-1.7</v>
      </c>
      <c r="AE1977">
        <f t="shared" si="307"/>
        <v>76.099999999999994</v>
      </c>
      <c r="AF1977">
        <f t="shared" si="308"/>
        <v>0.2</v>
      </c>
      <c r="AG1977">
        <f t="shared" si="309"/>
        <v>33.299999999999997</v>
      </c>
      <c r="AH1977">
        <f t="shared" si="310"/>
        <v>-0.3</v>
      </c>
      <c r="AJ1977" s="9">
        <v>951628</v>
      </c>
      <c r="AK1977" t="s">
        <v>8849</v>
      </c>
      <c r="AL1977" t="s">
        <v>8850</v>
      </c>
      <c r="AM1977" t="s">
        <v>8796</v>
      </c>
      <c r="AN1977" t="s">
        <v>8797</v>
      </c>
    </row>
    <row r="1978" spans="1:40" x14ac:dyDescent="0.3">
      <c r="A1978" t="s">
        <v>1886</v>
      </c>
      <c r="B1978" t="s">
        <v>1895</v>
      </c>
      <c r="C1978" s="10">
        <v>788147</v>
      </c>
      <c r="D1978">
        <v>38</v>
      </c>
      <c r="E1978">
        <v>19</v>
      </c>
      <c r="F1978">
        <v>216</v>
      </c>
      <c r="G1978">
        <v>246</v>
      </c>
      <c r="H1978">
        <v>0</v>
      </c>
      <c r="I1978">
        <v>51.2</v>
      </c>
      <c r="J1978">
        <v>-1</v>
      </c>
      <c r="K1978">
        <v>50.9</v>
      </c>
      <c r="L1978">
        <v>-0.6</v>
      </c>
      <c r="M1978">
        <v>70.900000000000006</v>
      </c>
      <c r="N1978">
        <v>-0.9</v>
      </c>
      <c r="O1978">
        <v>29.3</v>
      </c>
      <c r="P1978">
        <v>-1.1000000000000001</v>
      </c>
      <c r="U1978" t="s">
        <v>1886</v>
      </c>
      <c r="V1978">
        <f t="shared" si="301"/>
        <v>788147</v>
      </c>
      <c r="W1978" t="str">
        <f t="shared" si="302"/>
        <v>St. Elizabeth Catholic Elementary School</v>
      </c>
      <c r="X1978" t="str">
        <f>VLOOKUP($C1978,$AJ$3:$AN$4906,3,FALSE)</f>
        <v>610 Longworth Ave</v>
      </c>
      <c r="Y1978" t="str">
        <f>VLOOKUP($C1978,$AJ$3:$AN$4906,4,FALSE)</f>
        <v>Bowmanville</v>
      </c>
      <c r="Z1978" t="str">
        <f>VLOOKUP($C1978,$AJ$3:$AN$4906,5,FALSE)</f>
        <v>L1C5B8</v>
      </c>
      <c r="AA1978">
        <f t="shared" si="303"/>
        <v>51.2</v>
      </c>
      <c r="AB1978">
        <f t="shared" si="304"/>
        <v>-1</v>
      </c>
      <c r="AC1978">
        <f t="shared" si="305"/>
        <v>50.9</v>
      </c>
      <c r="AD1978">
        <f t="shared" si="306"/>
        <v>-0.6</v>
      </c>
      <c r="AE1978">
        <f t="shared" si="307"/>
        <v>70.900000000000006</v>
      </c>
      <c r="AF1978">
        <f t="shared" si="308"/>
        <v>-0.9</v>
      </c>
      <c r="AG1978">
        <f t="shared" si="309"/>
        <v>29.3</v>
      </c>
      <c r="AH1978">
        <f t="shared" si="310"/>
        <v>-1.1000000000000001</v>
      </c>
      <c r="AJ1978" s="9">
        <v>304140</v>
      </c>
      <c r="AK1978" t="s">
        <v>8851</v>
      </c>
      <c r="AL1978" t="s">
        <v>8852</v>
      </c>
      <c r="AM1978" t="s">
        <v>4175</v>
      </c>
      <c r="AN1978" t="s">
        <v>8853</v>
      </c>
    </row>
    <row r="1979" spans="1:40" x14ac:dyDescent="0.3">
      <c r="A1979" t="s">
        <v>1886</v>
      </c>
      <c r="B1979" t="s">
        <v>1896</v>
      </c>
      <c r="C1979" s="10">
        <v>850977</v>
      </c>
      <c r="D1979">
        <v>35</v>
      </c>
      <c r="E1979">
        <v>13</v>
      </c>
      <c r="F1979">
        <v>140</v>
      </c>
      <c r="G1979">
        <v>175</v>
      </c>
      <c r="H1979">
        <v>0</v>
      </c>
      <c r="I1979">
        <v>70.7</v>
      </c>
      <c r="J1979">
        <v>0.3</v>
      </c>
      <c r="K1979">
        <v>60.7</v>
      </c>
      <c r="L1979">
        <v>0.1</v>
      </c>
      <c r="M1979">
        <v>78.599999999999994</v>
      </c>
      <c r="N1979">
        <v>-0.2</v>
      </c>
      <c r="O1979">
        <v>44.6</v>
      </c>
      <c r="P1979">
        <v>-0.1</v>
      </c>
      <c r="U1979" t="s">
        <v>1886</v>
      </c>
      <c r="V1979">
        <f t="shared" si="301"/>
        <v>850977</v>
      </c>
      <c r="W1979" t="str">
        <f t="shared" si="302"/>
        <v>St. Francis of Assisi Catholic Elementary School</v>
      </c>
      <c r="X1979" t="str">
        <f>VLOOKUP($C1979,$AJ$3:$AN$4906,3,FALSE)</f>
        <v>1774 Rudell Rd</v>
      </c>
      <c r="Y1979" t="str">
        <f>VLOOKUP($C1979,$AJ$3:$AN$4906,4,FALSE)</f>
        <v>Newcastle</v>
      </c>
      <c r="Z1979" t="str">
        <f>VLOOKUP($C1979,$AJ$3:$AN$4906,5,FALSE)</f>
        <v>L1B1E2</v>
      </c>
      <c r="AA1979">
        <f t="shared" si="303"/>
        <v>70.7</v>
      </c>
      <c r="AB1979">
        <f t="shared" si="304"/>
        <v>0.3</v>
      </c>
      <c r="AC1979">
        <f t="shared" si="305"/>
        <v>60.7</v>
      </c>
      <c r="AD1979">
        <f t="shared" si="306"/>
        <v>0.1</v>
      </c>
      <c r="AE1979">
        <f t="shared" si="307"/>
        <v>78.599999999999994</v>
      </c>
      <c r="AF1979">
        <f t="shared" si="308"/>
        <v>-0.2</v>
      </c>
      <c r="AG1979">
        <f t="shared" si="309"/>
        <v>44.6</v>
      </c>
      <c r="AH1979">
        <f t="shared" si="310"/>
        <v>-0.1</v>
      </c>
      <c r="AJ1979" s="9">
        <v>305510</v>
      </c>
      <c r="AK1979" t="s">
        <v>8854</v>
      </c>
      <c r="AL1979" t="s">
        <v>8855</v>
      </c>
      <c r="AM1979" t="s">
        <v>8845</v>
      </c>
      <c r="AN1979" t="s">
        <v>8846</v>
      </c>
    </row>
    <row r="1980" spans="1:40" x14ac:dyDescent="0.3">
      <c r="A1980" t="s">
        <v>1886</v>
      </c>
      <c r="B1980" t="s">
        <v>1897</v>
      </c>
      <c r="C1980" s="10">
        <v>804932</v>
      </c>
      <c r="D1980">
        <v>13</v>
      </c>
      <c r="E1980">
        <v>33</v>
      </c>
      <c r="F1980">
        <v>85</v>
      </c>
      <c r="G1980">
        <v>81</v>
      </c>
      <c r="H1980">
        <v>0</v>
      </c>
      <c r="I1980">
        <v>42.4</v>
      </c>
      <c r="J1980">
        <v>-0.7</v>
      </c>
      <c r="K1980">
        <v>37.6</v>
      </c>
      <c r="L1980">
        <v>-0.3</v>
      </c>
      <c r="M1980">
        <v>71</v>
      </c>
      <c r="N1980">
        <v>0.5</v>
      </c>
      <c r="O1980">
        <v>25.9</v>
      </c>
      <c r="P1980">
        <v>-0.1</v>
      </c>
      <c r="U1980" t="s">
        <v>1886</v>
      </c>
      <c r="V1980">
        <f t="shared" si="301"/>
        <v>804932</v>
      </c>
      <c r="W1980" t="str">
        <f t="shared" si="302"/>
        <v>St. John Catholic Elementary School</v>
      </c>
      <c r="X1980" t="str">
        <f>VLOOKUP($C1980,$AJ$3:$AN$4906,3,FALSE)</f>
        <v>746 Park Street S</v>
      </c>
      <c r="Y1980" t="str">
        <f>VLOOKUP($C1980,$AJ$3:$AN$4906,4,FALSE)</f>
        <v>Peterborough</v>
      </c>
      <c r="Z1980" t="str">
        <f>VLOOKUP($C1980,$AJ$3:$AN$4906,5,FALSE)</f>
        <v>K9J3T4</v>
      </c>
      <c r="AA1980">
        <f t="shared" si="303"/>
        <v>42.4</v>
      </c>
      <c r="AB1980">
        <f t="shared" si="304"/>
        <v>-0.7</v>
      </c>
      <c r="AC1980">
        <f t="shared" si="305"/>
        <v>37.6</v>
      </c>
      <c r="AD1980">
        <f t="shared" si="306"/>
        <v>-0.3</v>
      </c>
      <c r="AE1980">
        <f t="shared" si="307"/>
        <v>71</v>
      </c>
      <c r="AF1980">
        <f t="shared" si="308"/>
        <v>0.5</v>
      </c>
      <c r="AG1980">
        <f t="shared" si="309"/>
        <v>25.9</v>
      </c>
      <c r="AH1980">
        <f t="shared" si="310"/>
        <v>-0.1</v>
      </c>
      <c r="AJ1980" s="9">
        <v>921408</v>
      </c>
      <c r="AK1980" t="s">
        <v>8856</v>
      </c>
      <c r="AL1980" t="s">
        <v>8857</v>
      </c>
      <c r="AM1980" t="s">
        <v>8845</v>
      </c>
      <c r="AN1980" t="s">
        <v>8846</v>
      </c>
    </row>
    <row r="1981" spans="1:40" x14ac:dyDescent="0.3">
      <c r="A1981" t="s">
        <v>1886</v>
      </c>
      <c r="B1981" t="s">
        <v>1898</v>
      </c>
      <c r="C1981" s="10">
        <v>751383</v>
      </c>
      <c r="D1981">
        <v>28</v>
      </c>
      <c r="E1981">
        <v>21</v>
      </c>
      <c r="F1981">
        <v>72</v>
      </c>
      <c r="G1981">
        <v>77</v>
      </c>
      <c r="H1981">
        <v>0</v>
      </c>
      <c r="I1981">
        <v>43.8</v>
      </c>
      <c r="J1981">
        <v>-1.3</v>
      </c>
      <c r="K1981">
        <v>30.6</v>
      </c>
      <c r="L1981">
        <v>-2</v>
      </c>
      <c r="M1981">
        <v>67.5</v>
      </c>
      <c r="N1981">
        <v>-1</v>
      </c>
      <c r="O1981">
        <v>33.799999999999997</v>
      </c>
      <c r="P1981">
        <v>-0.5</v>
      </c>
      <c r="U1981" t="s">
        <v>1886</v>
      </c>
      <c r="V1981">
        <f t="shared" si="301"/>
        <v>751383</v>
      </c>
      <c r="W1981" t="str">
        <f t="shared" si="302"/>
        <v>St. John Paul II Catholic Elementary School</v>
      </c>
      <c r="X1981" t="str">
        <f>VLOOKUP($C1981,$AJ$3:$AN$4906,3,FALSE)</f>
        <v>130 Orchard Park Rd</v>
      </c>
      <c r="Y1981" t="str">
        <f>VLOOKUP($C1981,$AJ$3:$AN$4906,4,FALSE)</f>
        <v>Lindsay</v>
      </c>
      <c r="Z1981" t="str">
        <f>VLOOKUP($C1981,$AJ$3:$AN$4906,5,FALSE)</f>
        <v>K9V5K1</v>
      </c>
      <c r="AA1981">
        <f t="shared" si="303"/>
        <v>43.8</v>
      </c>
      <c r="AB1981">
        <f t="shared" si="304"/>
        <v>-1.3</v>
      </c>
      <c r="AC1981">
        <f t="shared" si="305"/>
        <v>30.6</v>
      </c>
      <c r="AD1981">
        <f t="shared" si="306"/>
        <v>-2</v>
      </c>
      <c r="AE1981">
        <f t="shared" si="307"/>
        <v>67.5</v>
      </c>
      <c r="AF1981">
        <f t="shared" si="308"/>
        <v>-1</v>
      </c>
      <c r="AG1981">
        <f t="shared" si="309"/>
        <v>33.799999999999997</v>
      </c>
      <c r="AH1981">
        <f t="shared" si="310"/>
        <v>-0.5</v>
      </c>
      <c r="AJ1981" s="9">
        <v>921530</v>
      </c>
      <c r="AK1981" t="s">
        <v>8858</v>
      </c>
      <c r="AL1981" t="s">
        <v>8859</v>
      </c>
      <c r="AM1981" t="s">
        <v>8796</v>
      </c>
      <c r="AN1981" t="s">
        <v>8797</v>
      </c>
    </row>
    <row r="1982" spans="1:40" x14ac:dyDescent="0.3">
      <c r="A1982" t="s">
        <v>1886</v>
      </c>
      <c r="B1982" t="s">
        <v>1899</v>
      </c>
      <c r="C1982" s="10">
        <v>741620</v>
      </c>
      <c r="D1982">
        <v>24</v>
      </c>
      <c r="E1982">
        <v>22</v>
      </c>
      <c r="F1982">
        <v>59</v>
      </c>
      <c r="G1982">
        <v>78</v>
      </c>
      <c r="H1982">
        <v>0</v>
      </c>
      <c r="I1982">
        <v>52.5</v>
      </c>
      <c r="J1982">
        <v>-0.5</v>
      </c>
      <c r="K1982">
        <v>35.6</v>
      </c>
      <c r="L1982">
        <v>-1.3</v>
      </c>
      <c r="M1982">
        <v>69.2</v>
      </c>
      <c r="N1982">
        <v>-0.5</v>
      </c>
      <c r="O1982">
        <v>28.2</v>
      </c>
      <c r="P1982">
        <v>-0.6</v>
      </c>
      <c r="U1982" t="s">
        <v>1886</v>
      </c>
      <c r="V1982">
        <f t="shared" si="301"/>
        <v>741620</v>
      </c>
      <c r="W1982" t="str">
        <f t="shared" si="302"/>
        <v>St. Joseph Catholic Elementary School</v>
      </c>
      <c r="X1982" t="str">
        <f>VLOOKUP($C1982,$AJ$3:$AN$4906,3,FALSE)</f>
        <v>919 D'Arcy St N</v>
      </c>
      <c r="Y1982" t="str">
        <f>VLOOKUP($C1982,$AJ$3:$AN$4906,4,FALSE)</f>
        <v>Cobourg</v>
      </c>
      <c r="Z1982" t="str">
        <f>VLOOKUP($C1982,$AJ$3:$AN$4906,5,FALSE)</f>
        <v>K9A4B4</v>
      </c>
      <c r="AA1982">
        <f t="shared" si="303"/>
        <v>52.5</v>
      </c>
      <c r="AB1982">
        <f t="shared" si="304"/>
        <v>-0.5</v>
      </c>
      <c r="AC1982">
        <f t="shared" si="305"/>
        <v>35.6</v>
      </c>
      <c r="AD1982">
        <f t="shared" si="306"/>
        <v>-1.3</v>
      </c>
      <c r="AE1982">
        <f t="shared" si="307"/>
        <v>69.2</v>
      </c>
      <c r="AF1982">
        <f t="shared" si="308"/>
        <v>-0.5</v>
      </c>
      <c r="AG1982">
        <f t="shared" si="309"/>
        <v>28.2</v>
      </c>
      <c r="AH1982">
        <f t="shared" si="310"/>
        <v>-0.6</v>
      </c>
      <c r="AJ1982" s="9">
        <v>308307</v>
      </c>
      <c r="AK1982" t="s">
        <v>8860</v>
      </c>
      <c r="AL1982" t="s">
        <v>8861</v>
      </c>
      <c r="AM1982" t="s">
        <v>4175</v>
      </c>
      <c r="AN1982" t="s">
        <v>8862</v>
      </c>
    </row>
    <row r="1983" spans="1:40" x14ac:dyDescent="0.3">
      <c r="A1983" t="s">
        <v>1886</v>
      </c>
      <c r="B1983" t="s">
        <v>1900</v>
      </c>
      <c r="C1983" s="10">
        <v>704318</v>
      </c>
      <c r="D1983">
        <v>41</v>
      </c>
      <c r="E1983">
        <v>8</v>
      </c>
      <c r="F1983">
        <v>67</v>
      </c>
      <c r="G1983">
        <v>77</v>
      </c>
      <c r="H1983">
        <v>0</v>
      </c>
      <c r="I1983">
        <v>73.099999999999994</v>
      </c>
      <c r="J1983">
        <v>0.3</v>
      </c>
      <c r="K1983">
        <v>70.099999999999994</v>
      </c>
      <c r="L1983">
        <v>0.5</v>
      </c>
      <c r="M1983">
        <v>85.7</v>
      </c>
      <c r="N1983">
        <v>0.3</v>
      </c>
      <c r="O1983">
        <v>44.2</v>
      </c>
      <c r="P1983">
        <v>-0.5</v>
      </c>
      <c r="U1983" t="s">
        <v>1886</v>
      </c>
      <c r="V1983">
        <f t="shared" si="301"/>
        <v>704318</v>
      </c>
      <c r="W1983" t="str">
        <f t="shared" si="302"/>
        <v>St. Joseph Catholic Elementary School</v>
      </c>
      <c r="X1983" t="str">
        <f>VLOOKUP($C1983,$AJ$3:$AN$4906,3,FALSE)</f>
        <v>405 4th Line RR 1</v>
      </c>
      <c r="Y1983" t="str">
        <f>VLOOKUP($C1983,$AJ$3:$AN$4906,4,FALSE)</f>
        <v>Douro</v>
      </c>
      <c r="Z1983" t="str">
        <f>VLOOKUP($C1983,$AJ$3:$AN$4906,5,FALSE)</f>
        <v>K0L1S0</v>
      </c>
      <c r="AA1983">
        <f t="shared" si="303"/>
        <v>73.099999999999994</v>
      </c>
      <c r="AB1983">
        <f t="shared" si="304"/>
        <v>0.3</v>
      </c>
      <c r="AC1983">
        <f t="shared" si="305"/>
        <v>70.099999999999994</v>
      </c>
      <c r="AD1983">
        <f t="shared" si="306"/>
        <v>0.5</v>
      </c>
      <c r="AE1983">
        <f t="shared" si="307"/>
        <v>85.7</v>
      </c>
      <c r="AF1983">
        <f t="shared" si="308"/>
        <v>0.3</v>
      </c>
      <c r="AG1983">
        <f t="shared" si="309"/>
        <v>44.2</v>
      </c>
      <c r="AH1983">
        <f t="shared" si="310"/>
        <v>-0.5</v>
      </c>
      <c r="AJ1983" s="9">
        <v>319872</v>
      </c>
      <c r="AK1983" t="s">
        <v>8863</v>
      </c>
      <c r="AL1983" t="s">
        <v>8864</v>
      </c>
      <c r="AM1983" t="s">
        <v>4175</v>
      </c>
      <c r="AN1983" t="s">
        <v>8865</v>
      </c>
    </row>
    <row r="1984" spans="1:40" x14ac:dyDescent="0.3">
      <c r="A1984" t="s">
        <v>1886</v>
      </c>
      <c r="B1984" t="s">
        <v>1901</v>
      </c>
      <c r="C1984" s="10">
        <v>809535</v>
      </c>
      <c r="D1984">
        <v>34</v>
      </c>
      <c r="E1984">
        <v>19</v>
      </c>
      <c r="F1984">
        <v>156</v>
      </c>
      <c r="G1984">
        <v>135</v>
      </c>
      <c r="H1984">
        <v>0</v>
      </c>
      <c r="I1984">
        <v>77.599999999999994</v>
      </c>
      <c r="J1984">
        <v>1</v>
      </c>
      <c r="K1984">
        <v>53.2</v>
      </c>
      <c r="L1984">
        <v>-0.3</v>
      </c>
      <c r="M1984">
        <v>86.7</v>
      </c>
      <c r="N1984">
        <v>0.8</v>
      </c>
      <c r="O1984">
        <v>53.3</v>
      </c>
      <c r="P1984">
        <v>0.8</v>
      </c>
      <c r="U1984" t="s">
        <v>1886</v>
      </c>
      <c r="V1984">
        <f t="shared" si="301"/>
        <v>809535</v>
      </c>
      <c r="W1984" t="str">
        <f t="shared" si="302"/>
        <v>St. Joseph Catholic Elementary School</v>
      </c>
      <c r="X1984" t="str">
        <f>VLOOKUP($C1984,$AJ$3:$AN$4906,3,FALSE)</f>
        <v>90 Parkway Cres</v>
      </c>
      <c r="Y1984" t="str">
        <f>VLOOKUP($C1984,$AJ$3:$AN$4906,4,FALSE)</f>
        <v>Bowmanville</v>
      </c>
      <c r="Z1984" t="str">
        <f>VLOOKUP($C1984,$AJ$3:$AN$4906,5,FALSE)</f>
        <v>L1C1C3</v>
      </c>
      <c r="AA1984">
        <f t="shared" si="303"/>
        <v>77.599999999999994</v>
      </c>
      <c r="AB1984">
        <f t="shared" si="304"/>
        <v>1</v>
      </c>
      <c r="AC1984">
        <f t="shared" si="305"/>
        <v>53.2</v>
      </c>
      <c r="AD1984">
        <f t="shared" si="306"/>
        <v>-0.3</v>
      </c>
      <c r="AE1984">
        <f t="shared" si="307"/>
        <v>86.7</v>
      </c>
      <c r="AF1984">
        <f t="shared" si="308"/>
        <v>0.8</v>
      </c>
      <c r="AG1984">
        <f t="shared" si="309"/>
        <v>53.3</v>
      </c>
      <c r="AH1984">
        <f t="shared" si="310"/>
        <v>0.8</v>
      </c>
      <c r="AJ1984" s="9">
        <v>356026</v>
      </c>
      <c r="AK1984" t="s">
        <v>8866</v>
      </c>
      <c r="AL1984" t="s">
        <v>8867</v>
      </c>
      <c r="AM1984" t="s">
        <v>5340</v>
      </c>
      <c r="AN1984" t="s">
        <v>8868</v>
      </c>
    </row>
    <row r="1985" spans="1:40" x14ac:dyDescent="0.3">
      <c r="A1985" t="s">
        <v>1886</v>
      </c>
      <c r="B1985" t="s">
        <v>1902</v>
      </c>
      <c r="C1985" s="10">
        <v>705870</v>
      </c>
      <c r="D1985">
        <v>24</v>
      </c>
      <c r="E1985">
        <v>13</v>
      </c>
      <c r="F1985">
        <v>54</v>
      </c>
      <c r="G1985">
        <v>47</v>
      </c>
      <c r="H1985">
        <v>0</v>
      </c>
      <c r="I1985">
        <v>59.3</v>
      </c>
      <c r="J1985">
        <v>-0.2</v>
      </c>
      <c r="K1985">
        <v>57.4</v>
      </c>
      <c r="L1985">
        <v>0.2</v>
      </c>
      <c r="M1985">
        <v>85.1</v>
      </c>
      <c r="N1985">
        <v>0.8</v>
      </c>
      <c r="O1985">
        <v>44.7</v>
      </c>
      <c r="P1985">
        <v>0.3</v>
      </c>
      <c r="U1985" t="s">
        <v>1886</v>
      </c>
      <c r="V1985">
        <f t="shared" si="301"/>
        <v>705870</v>
      </c>
      <c r="W1985" t="str">
        <f t="shared" si="302"/>
        <v>St. Luke Catholic Elementary School</v>
      </c>
      <c r="X1985" t="str">
        <f>VLOOKUP($C1985,$AJ$3:$AN$4906,3,FALSE)</f>
        <v>335 St. Luke's Road 5</v>
      </c>
      <c r="Y1985" t="str">
        <f>VLOOKUP($C1985,$AJ$3:$AN$4906,4,FALSE)</f>
        <v>Lindsay</v>
      </c>
      <c r="Z1985" t="str">
        <f>VLOOKUP($C1985,$AJ$3:$AN$4906,5,FALSE)</f>
        <v>K9V4R5</v>
      </c>
      <c r="AA1985">
        <f t="shared" si="303"/>
        <v>59.3</v>
      </c>
      <c r="AB1985">
        <f t="shared" si="304"/>
        <v>-0.2</v>
      </c>
      <c r="AC1985">
        <f t="shared" si="305"/>
        <v>57.4</v>
      </c>
      <c r="AD1985">
        <f t="shared" si="306"/>
        <v>0.2</v>
      </c>
      <c r="AE1985">
        <f t="shared" si="307"/>
        <v>85.1</v>
      </c>
      <c r="AF1985">
        <f t="shared" si="308"/>
        <v>0.8</v>
      </c>
      <c r="AG1985">
        <f t="shared" si="309"/>
        <v>44.7</v>
      </c>
      <c r="AH1985">
        <f t="shared" si="310"/>
        <v>0.3</v>
      </c>
      <c r="AJ1985" s="9">
        <v>361895</v>
      </c>
      <c r="AK1985" t="s">
        <v>8869</v>
      </c>
      <c r="AL1985" t="s">
        <v>8870</v>
      </c>
      <c r="AM1985" t="s">
        <v>8871</v>
      </c>
      <c r="AN1985" t="s">
        <v>8872</v>
      </c>
    </row>
    <row r="1986" spans="1:40" x14ac:dyDescent="0.3">
      <c r="A1986" t="s">
        <v>1886</v>
      </c>
      <c r="B1986" t="s">
        <v>1488</v>
      </c>
      <c r="C1986" s="10">
        <v>706000</v>
      </c>
      <c r="D1986">
        <v>36</v>
      </c>
      <c r="E1986">
        <v>12</v>
      </c>
      <c r="F1986">
        <v>134</v>
      </c>
      <c r="G1986">
        <v>119</v>
      </c>
      <c r="H1986">
        <v>0</v>
      </c>
      <c r="I1986">
        <v>81.7</v>
      </c>
      <c r="J1986">
        <v>1.1000000000000001</v>
      </c>
      <c r="K1986">
        <v>67.2</v>
      </c>
      <c r="L1986">
        <v>0.5</v>
      </c>
      <c r="M1986">
        <v>86.1</v>
      </c>
      <c r="N1986">
        <v>0.5</v>
      </c>
      <c r="O1986">
        <v>49.6</v>
      </c>
      <c r="P1986">
        <v>0.2</v>
      </c>
      <c r="U1986" t="s">
        <v>1886</v>
      </c>
      <c r="V1986">
        <f t="shared" si="301"/>
        <v>706000</v>
      </c>
      <c r="W1986" t="str">
        <f t="shared" si="302"/>
        <v>St. Martin Catholic Elementary School</v>
      </c>
      <c r="X1986" t="str">
        <f>VLOOKUP($C1986,$AJ$3:$AN$4906,3,FALSE)</f>
        <v>531 Ennis Rd</v>
      </c>
      <c r="Y1986" t="str">
        <f>VLOOKUP($C1986,$AJ$3:$AN$4906,4,FALSE)</f>
        <v>Ennismore</v>
      </c>
      <c r="Z1986" t="str">
        <f>VLOOKUP($C1986,$AJ$3:$AN$4906,5,FALSE)</f>
        <v>K0L1T0</v>
      </c>
      <c r="AA1986">
        <f t="shared" si="303"/>
        <v>81.7</v>
      </c>
      <c r="AB1986">
        <f t="shared" si="304"/>
        <v>1.1000000000000001</v>
      </c>
      <c r="AC1986">
        <f t="shared" si="305"/>
        <v>67.2</v>
      </c>
      <c r="AD1986">
        <f t="shared" si="306"/>
        <v>0.5</v>
      </c>
      <c r="AE1986">
        <f t="shared" si="307"/>
        <v>86.1</v>
      </c>
      <c r="AF1986">
        <f t="shared" si="308"/>
        <v>0.5</v>
      </c>
      <c r="AG1986">
        <f t="shared" si="309"/>
        <v>49.6</v>
      </c>
      <c r="AH1986">
        <f t="shared" si="310"/>
        <v>0.2</v>
      </c>
      <c r="AJ1986" s="9">
        <v>371610</v>
      </c>
      <c r="AK1986" t="s">
        <v>8873</v>
      </c>
      <c r="AL1986" t="s">
        <v>8874</v>
      </c>
      <c r="AM1986" t="s">
        <v>8875</v>
      </c>
      <c r="AN1986" t="s">
        <v>8876</v>
      </c>
    </row>
    <row r="1987" spans="1:40" x14ac:dyDescent="0.3">
      <c r="A1987" t="s">
        <v>1886</v>
      </c>
      <c r="B1987" t="s">
        <v>1903</v>
      </c>
      <c r="C1987" s="10">
        <v>828858</v>
      </c>
      <c r="D1987">
        <v>15</v>
      </c>
      <c r="E1987">
        <v>20</v>
      </c>
      <c r="F1987">
        <v>88</v>
      </c>
      <c r="G1987">
        <v>81</v>
      </c>
      <c r="H1987">
        <v>0</v>
      </c>
      <c r="I1987">
        <v>66.5</v>
      </c>
      <c r="J1987">
        <v>0.7</v>
      </c>
      <c r="K1987">
        <v>63.6</v>
      </c>
      <c r="L1987">
        <v>1.3</v>
      </c>
      <c r="M1987">
        <v>57.4</v>
      </c>
      <c r="N1987">
        <v>-1.5</v>
      </c>
      <c r="O1987">
        <v>19.8</v>
      </c>
      <c r="P1987">
        <v>-1</v>
      </c>
      <c r="U1987" t="s">
        <v>1886</v>
      </c>
      <c r="V1987">
        <f t="shared" si="301"/>
        <v>828858</v>
      </c>
      <c r="W1987" t="str">
        <f t="shared" si="302"/>
        <v>St. Mary Catholic Elementary School</v>
      </c>
      <c r="X1987" t="str">
        <f>VLOOKUP($C1987,$AJ$3:$AN$4906,3,FALSE)</f>
        <v>35 Centre St</v>
      </c>
      <c r="Y1987" t="str">
        <f>VLOOKUP($C1987,$AJ$3:$AN$4906,4,FALSE)</f>
        <v>Campbellford</v>
      </c>
      <c r="Z1987" t="str">
        <f>VLOOKUP($C1987,$AJ$3:$AN$4906,5,FALSE)</f>
        <v>K0L1L0</v>
      </c>
      <c r="AA1987">
        <f t="shared" si="303"/>
        <v>66.5</v>
      </c>
      <c r="AB1987">
        <f t="shared" si="304"/>
        <v>0.7</v>
      </c>
      <c r="AC1987">
        <f t="shared" si="305"/>
        <v>63.6</v>
      </c>
      <c r="AD1987">
        <f t="shared" si="306"/>
        <v>1.3</v>
      </c>
      <c r="AE1987">
        <f t="shared" si="307"/>
        <v>57.4</v>
      </c>
      <c r="AF1987">
        <f t="shared" si="308"/>
        <v>-1.5</v>
      </c>
      <c r="AG1987">
        <f t="shared" si="309"/>
        <v>19.8</v>
      </c>
      <c r="AH1987">
        <f t="shared" si="310"/>
        <v>-1</v>
      </c>
      <c r="AJ1987" s="9">
        <v>265640</v>
      </c>
      <c r="AK1987" t="s">
        <v>8877</v>
      </c>
      <c r="AL1987" t="s">
        <v>8878</v>
      </c>
      <c r="AM1987" t="s">
        <v>8879</v>
      </c>
      <c r="AN1987" t="s">
        <v>8880</v>
      </c>
    </row>
    <row r="1988" spans="1:40" x14ac:dyDescent="0.3">
      <c r="A1988" t="s">
        <v>1886</v>
      </c>
      <c r="B1988" t="s">
        <v>1904</v>
      </c>
      <c r="C1988" s="10">
        <v>825654</v>
      </c>
      <c r="D1988">
        <v>22</v>
      </c>
      <c r="E1988">
        <v>14</v>
      </c>
      <c r="F1988">
        <v>75</v>
      </c>
      <c r="G1988">
        <v>81</v>
      </c>
      <c r="H1988">
        <v>0</v>
      </c>
      <c r="I1988">
        <v>59.3</v>
      </c>
      <c r="J1988">
        <v>-0.2</v>
      </c>
      <c r="K1988">
        <v>49.3</v>
      </c>
      <c r="L1988">
        <v>-0.5</v>
      </c>
      <c r="M1988">
        <v>84</v>
      </c>
      <c r="N1988">
        <v>0.8</v>
      </c>
      <c r="O1988">
        <v>30.9</v>
      </c>
      <c r="P1988">
        <v>-0.6</v>
      </c>
      <c r="U1988" t="s">
        <v>1886</v>
      </c>
      <c r="V1988">
        <f t="shared" ref="V1988:V2051" si="311">VLOOKUP(C1988,$AJ$3:$AN$4906,1,FALSE)</f>
        <v>825654</v>
      </c>
      <c r="W1988" t="str">
        <f t="shared" ref="W1988:W2051" si="312">VLOOKUP(C1988,$AJ$3:$AN$4906,2,FALSE)</f>
        <v>St. Mary Catholic Elementary School</v>
      </c>
      <c r="X1988" t="str">
        <f>VLOOKUP($C1988,$AJ$3:$AN$4906,3,FALSE)</f>
        <v>103 B Lyle St</v>
      </c>
      <c r="Y1988" t="str">
        <f>VLOOKUP($C1988,$AJ$3:$AN$4906,4,FALSE)</f>
        <v>Grafton</v>
      </c>
      <c r="Z1988" t="str">
        <f>VLOOKUP($C1988,$AJ$3:$AN$4906,5,FALSE)</f>
        <v>K0K2G0</v>
      </c>
      <c r="AA1988">
        <f t="shared" ref="AA1988:AA2051" si="313">I1988</f>
        <v>59.3</v>
      </c>
      <c r="AB1988">
        <f t="shared" ref="AB1988:AB2051" si="314">J1988</f>
        <v>-0.2</v>
      </c>
      <c r="AC1988">
        <f t="shared" ref="AC1988:AC2051" si="315">K1988</f>
        <v>49.3</v>
      </c>
      <c r="AD1988">
        <f t="shared" ref="AD1988:AD2051" si="316">L1988</f>
        <v>-0.5</v>
      </c>
      <c r="AE1988">
        <f t="shared" ref="AE1988:AE2051" si="317">M1988</f>
        <v>84</v>
      </c>
      <c r="AF1988">
        <f t="shared" ref="AF1988:AF2051" si="318">N1988</f>
        <v>0.8</v>
      </c>
      <c r="AG1988">
        <f t="shared" ref="AG1988:AG2051" si="319">O1988</f>
        <v>30.9</v>
      </c>
      <c r="AH1988">
        <f t="shared" ref="AH1988:AH2051" si="320">P1988</f>
        <v>-0.6</v>
      </c>
      <c r="AJ1988" s="9">
        <v>910228</v>
      </c>
      <c r="AK1988" t="s">
        <v>8881</v>
      </c>
      <c r="AL1988" t="s">
        <v>8882</v>
      </c>
      <c r="AM1988" t="s">
        <v>8841</v>
      </c>
      <c r="AN1988" t="s">
        <v>8842</v>
      </c>
    </row>
    <row r="1989" spans="1:40" x14ac:dyDescent="0.3">
      <c r="A1989" t="s">
        <v>1886</v>
      </c>
      <c r="B1989" t="s">
        <v>1905</v>
      </c>
      <c r="C1989" s="10">
        <v>830020</v>
      </c>
      <c r="D1989">
        <v>17</v>
      </c>
      <c r="E1989">
        <v>38</v>
      </c>
      <c r="F1989">
        <v>23</v>
      </c>
      <c r="G1989">
        <v>35</v>
      </c>
      <c r="H1989">
        <v>0</v>
      </c>
      <c r="K1989">
        <v>43.5</v>
      </c>
      <c r="M1989">
        <v>52.9</v>
      </c>
      <c r="N1989">
        <v>-1.4</v>
      </c>
      <c r="O1989">
        <v>17.100000000000001</v>
      </c>
      <c r="P1989">
        <v>-0.8</v>
      </c>
      <c r="U1989" t="s">
        <v>1886</v>
      </c>
      <c r="V1989">
        <f t="shared" si="311"/>
        <v>830020</v>
      </c>
      <c r="W1989" t="str">
        <f t="shared" si="312"/>
        <v>St. Mary Catholic Elementary School</v>
      </c>
      <c r="X1989" t="str">
        <f>VLOOKUP($C1989,$AJ$3:$AN$4906,3,FALSE)</f>
        <v>16 St Lawrence St</v>
      </c>
      <c r="Y1989" t="str">
        <f>VLOOKUP($C1989,$AJ$3:$AN$4906,4,FALSE)</f>
        <v>Lindsay</v>
      </c>
      <c r="Z1989" t="str">
        <f>VLOOKUP($C1989,$AJ$3:$AN$4906,5,FALSE)</f>
        <v>K9V2J8</v>
      </c>
      <c r="AA1989">
        <f t="shared" si="313"/>
        <v>0</v>
      </c>
      <c r="AB1989">
        <f t="shared" si="314"/>
        <v>0</v>
      </c>
      <c r="AC1989">
        <f t="shared" si="315"/>
        <v>43.5</v>
      </c>
      <c r="AD1989">
        <f t="shared" si="316"/>
        <v>0</v>
      </c>
      <c r="AE1989">
        <f t="shared" si="317"/>
        <v>52.9</v>
      </c>
      <c r="AF1989">
        <f t="shared" si="318"/>
        <v>-1.4</v>
      </c>
      <c r="AG1989">
        <f t="shared" si="319"/>
        <v>17.100000000000001</v>
      </c>
      <c r="AH1989">
        <f t="shared" si="320"/>
        <v>-0.8</v>
      </c>
      <c r="AJ1989" s="9">
        <v>930636</v>
      </c>
      <c r="AK1989" t="s">
        <v>8883</v>
      </c>
      <c r="AL1989" t="s">
        <v>8884</v>
      </c>
      <c r="AM1989" t="s">
        <v>4175</v>
      </c>
      <c r="AN1989" t="s">
        <v>8885</v>
      </c>
    </row>
    <row r="1990" spans="1:40" x14ac:dyDescent="0.3">
      <c r="A1990" t="s">
        <v>1886</v>
      </c>
      <c r="B1990" t="s">
        <v>1490</v>
      </c>
      <c r="C1990" s="10">
        <v>829242</v>
      </c>
      <c r="D1990">
        <v>30</v>
      </c>
      <c r="E1990">
        <v>21</v>
      </c>
      <c r="F1990">
        <v>53</v>
      </c>
      <c r="H1990">
        <v>0</v>
      </c>
      <c r="I1990">
        <v>87.7</v>
      </c>
      <c r="J1990">
        <v>1.9</v>
      </c>
      <c r="K1990">
        <v>47.2</v>
      </c>
      <c r="L1990">
        <v>-0.6</v>
      </c>
      <c r="U1990" t="s">
        <v>1886</v>
      </c>
      <c r="V1990">
        <f t="shared" si="311"/>
        <v>829242</v>
      </c>
      <c r="W1990" t="str">
        <f t="shared" si="312"/>
        <v>St. Michael Catholic Elementary School</v>
      </c>
      <c r="X1990" t="str">
        <f>VLOOKUP($C1990,$AJ$3:$AN$4906,3,FALSE)</f>
        <v>23 University Ave W</v>
      </c>
      <c r="Y1990" t="str">
        <f>VLOOKUP($C1990,$AJ$3:$AN$4906,4,FALSE)</f>
        <v>Cobourg</v>
      </c>
      <c r="Z1990" t="str">
        <f>VLOOKUP($C1990,$AJ$3:$AN$4906,5,FALSE)</f>
        <v>K9A2G6</v>
      </c>
      <c r="AA1990">
        <f t="shared" si="313"/>
        <v>87.7</v>
      </c>
      <c r="AB1990">
        <f t="shared" si="314"/>
        <v>1.9</v>
      </c>
      <c r="AC1990">
        <f t="shared" si="315"/>
        <v>47.2</v>
      </c>
      <c r="AD1990">
        <f t="shared" si="316"/>
        <v>-0.6</v>
      </c>
      <c r="AE1990">
        <f t="shared" si="317"/>
        <v>0</v>
      </c>
      <c r="AF1990">
        <f t="shared" si="318"/>
        <v>0</v>
      </c>
      <c r="AG1990">
        <f t="shared" si="319"/>
        <v>0</v>
      </c>
      <c r="AH1990">
        <f t="shared" si="320"/>
        <v>0</v>
      </c>
      <c r="AJ1990" s="9">
        <v>432918</v>
      </c>
      <c r="AK1990" t="s">
        <v>1245</v>
      </c>
      <c r="AL1990" t="s">
        <v>8886</v>
      </c>
      <c r="AM1990" t="s">
        <v>8887</v>
      </c>
      <c r="AN1990" t="s">
        <v>8888</v>
      </c>
    </row>
    <row r="1991" spans="1:40" x14ac:dyDescent="0.3">
      <c r="A1991" t="s">
        <v>1886</v>
      </c>
      <c r="B1991" t="s">
        <v>1906</v>
      </c>
      <c r="C1991" s="10">
        <v>733253</v>
      </c>
      <c r="D1991">
        <v>44</v>
      </c>
      <c r="E1991">
        <v>15</v>
      </c>
      <c r="F1991">
        <v>111</v>
      </c>
      <c r="G1991">
        <v>137</v>
      </c>
      <c r="H1991">
        <v>0</v>
      </c>
      <c r="I1991">
        <v>78.8</v>
      </c>
      <c r="J1991">
        <v>0.8</v>
      </c>
      <c r="K1991">
        <v>74.8</v>
      </c>
      <c r="L1991">
        <v>1</v>
      </c>
      <c r="M1991">
        <v>74.8</v>
      </c>
      <c r="N1991">
        <v>-0.9</v>
      </c>
      <c r="O1991">
        <v>36.5</v>
      </c>
      <c r="P1991">
        <v>-1.1000000000000001</v>
      </c>
      <c r="U1991" t="s">
        <v>1886</v>
      </c>
      <c r="V1991">
        <f t="shared" si="311"/>
        <v>733253</v>
      </c>
      <c r="W1991" t="str">
        <f t="shared" si="312"/>
        <v>St. Mother Teresa Catholic Elementary School</v>
      </c>
      <c r="X1991" t="str">
        <f>VLOOKUP($C1991,$AJ$3:$AN$4906,3,FALSE)</f>
        <v>78 Glenabbey Dr</v>
      </c>
      <c r="Y1991" t="str">
        <f>VLOOKUP($C1991,$AJ$3:$AN$4906,4,FALSE)</f>
        <v>Courtice</v>
      </c>
      <c r="Z1991" t="str">
        <f>VLOOKUP($C1991,$AJ$3:$AN$4906,5,FALSE)</f>
        <v>L1E2B5</v>
      </c>
      <c r="AA1991">
        <f t="shared" si="313"/>
        <v>78.8</v>
      </c>
      <c r="AB1991">
        <f t="shared" si="314"/>
        <v>0.8</v>
      </c>
      <c r="AC1991">
        <f t="shared" si="315"/>
        <v>74.8</v>
      </c>
      <c r="AD1991">
        <f t="shared" si="316"/>
        <v>1</v>
      </c>
      <c r="AE1991">
        <f t="shared" si="317"/>
        <v>74.8</v>
      </c>
      <c r="AF1991">
        <f t="shared" si="318"/>
        <v>-0.9</v>
      </c>
      <c r="AG1991">
        <f t="shared" si="319"/>
        <v>36.5</v>
      </c>
      <c r="AH1991">
        <f t="shared" si="320"/>
        <v>-1.1000000000000001</v>
      </c>
      <c r="AJ1991" s="9">
        <v>622257</v>
      </c>
      <c r="AK1991" t="s">
        <v>1246</v>
      </c>
      <c r="AL1991" t="s">
        <v>8889</v>
      </c>
      <c r="AM1991" t="s">
        <v>8890</v>
      </c>
      <c r="AN1991" t="s">
        <v>8891</v>
      </c>
    </row>
    <row r="1992" spans="1:40" x14ac:dyDescent="0.3">
      <c r="A1992" t="s">
        <v>1886</v>
      </c>
      <c r="B1992" t="s">
        <v>1492</v>
      </c>
      <c r="C1992" s="10">
        <v>840165</v>
      </c>
      <c r="D1992">
        <v>16</v>
      </c>
      <c r="E1992">
        <v>26</v>
      </c>
      <c r="F1992">
        <v>63</v>
      </c>
      <c r="G1992">
        <v>74</v>
      </c>
      <c r="H1992">
        <v>0</v>
      </c>
      <c r="I1992">
        <v>55.6</v>
      </c>
      <c r="J1992">
        <v>0.1</v>
      </c>
      <c r="K1992">
        <v>30.2</v>
      </c>
      <c r="L1992">
        <v>-1.3</v>
      </c>
      <c r="M1992">
        <v>69.599999999999994</v>
      </c>
      <c r="N1992">
        <v>-0.1</v>
      </c>
      <c r="O1992">
        <v>25.7</v>
      </c>
      <c r="P1992">
        <v>-0.5</v>
      </c>
      <c r="U1992" t="s">
        <v>1886</v>
      </c>
      <c r="V1992">
        <f t="shared" si="311"/>
        <v>840165</v>
      </c>
      <c r="W1992" t="str">
        <f t="shared" si="312"/>
        <v>St. Patrick Catholic Elementary School</v>
      </c>
      <c r="X1992" t="str">
        <f>VLOOKUP($C1992,$AJ$3:$AN$4906,3,FALSE)</f>
        <v>300 Otonabee Dr</v>
      </c>
      <c r="Y1992" t="str">
        <f>VLOOKUP($C1992,$AJ$3:$AN$4906,4,FALSE)</f>
        <v>Peterborough</v>
      </c>
      <c r="Z1992" t="str">
        <f>VLOOKUP($C1992,$AJ$3:$AN$4906,5,FALSE)</f>
        <v>K9J8L9</v>
      </c>
      <c r="AA1992">
        <f t="shared" si="313"/>
        <v>55.6</v>
      </c>
      <c r="AB1992">
        <f t="shared" si="314"/>
        <v>0.1</v>
      </c>
      <c r="AC1992">
        <f t="shared" si="315"/>
        <v>30.2</v>
      </c>
      <c r="AD1992">
        <f t="shared" si="316"/>
        <v>-1.3</v>
      </c>
      <c r="AE1992">
        <f t="shared" si="317"/>
        <v>69.599999999999994</v>
      </c>
      <c r="AF1992">
        <f t="shared" si="318"/>
        <v>-0.1</v>
      </c>
      <c r="AG1992">
        <f t="shared" si="319"/>
        <v>25.7</v>
      </c>
      <c r="AH1992">
        <f t="shared" si="320"/>
        <v>-0.5</v>
      </c>
      <c r="AJ1992" s="9">
        <v>462748</v>
      </c>
      <c r="AK1992" t="s">
        <v>8892</v>
      </c>
      <c r="AL1992" t="s">
        <v>8893</v>
      </c>
      <c r="AM1992" t="s">
        <v>5340</v>
      </c>
      <c r="AN1992" t="s">
        <v>8894</v>
      </c>
    </row>
    <row r="1993" spans="1:40" x14ac:dyDescent="0.3">
      <c r="A1993" t="s">
        <v>1886</v>
      </c>
      <c r="B1993" t="s">
        <v>1907</v>
      </c>
      <c r="C1993" s="10">
        <v>842893</v>
      </c>
      <c r="D1993">
        <v>33</v>
      </c>
      <c r="E1993">
        <v>17</v>
      </c>
      <c r="F1993">
        <v>52</v>
      </c>
      <c r="G1993">
        <v>61</v>
      </c>
      <c r="H1993">
        <v>0</v>
      </c>
      <c r="I1993">
        <v>60.6</v>
      </c>
      <c r="J1993">
        <v>-0.3</v>
      </c>
      <c r="K1993">
        <v>51.9</v>
      </c>
      <c r="L1993">
        <v>-0.5</v>
      </c>
      <c r="M1993">
        <v>62.3</v>
      </c>
      <c r="N1993">
        <v>-1.9</v>
      </c>
      <c r="O1993">
        <v>21.3</v>
      </c>
      <c r="P1993">
        <v>-1.8</v>
      </c>
      <c r="U1993" t="s">
        <v>1886</v>
      </c>
      <c r="V1993">
        <f t="shared" si="311"/>
        <v>842893</v>
      </c>
      <c r="W1993" t="str">
        <f t="shared" si="312"/>
        <v>St. Paul Catholic Elementary School</v>
      </c>
      <c r="X1993" t="str">
        <f>VLOOKUP($C1993,$AJ$3:$AN$4906,3,FALSE)</f>
        <v>2 Grant Ave</v>
      </c>
      <c r="Y1993" t="str">
        <f>VLOOKUP($C1993,$AJ$3:$AN$4906,4,FALSE)</f>
        <v>Lakefield</v>
      </c>
      <c r="Z1993" t="str">
        <f>VLOOKUP($C1993,$AJ$3:$AN$4906,5,FALSE)</f>
        <v>K0L2H0</v>
      </c>
      <c r="AA1993">
        <f t="shared" si="313"/>
        <v>60.6</v>
      </c>
      <c r="AB1993">
        <f t="shared" si="314"/>
        <v>-0.3</v>
      </c>
      <c r="AC1993">
        <f t="shared" si="315"/>
        <v>51.9</v>
      </c>
      <c r="AD1993">
        <f t="shared" si="316"/>
        <v>-0.5</v>
      </c>
      <c r="AE1993">
        <f t="shared" si="317"/>
        <v>62.3</v>
      </c>
      <c r="AF1993">
        <f t="shared" si="318"/>
        <v>-1.9</v>
      </c>
      <c r="AG1993">
        <f t="shared" si="319"/>
        <v>21.3</v>
      </c>
      <c r="AH1993">
        <f t="shared" si="320"/>
        <v>-1.8</v>
      </c>
      <c r="AJ1993" s="9">
        <v>462870</v>
      </c>
      <c r="AK1993" t="s">
        <v>8895</v>
      </c>
      <c r="AL1993" t="s">
        <v>8896</v>
      </c>
      <c r="AM1993" t="s">
        <v>8845</v>
      </c>
      <c r="AN1993" t="s">
        <v>8846</v>
      </c>
    </row>
    <row r="1994" spans="1:40" x14ac:dyDescent="0.3">
      <c r="A1994" t="s">
        <v>1886</v>
      </c>
      <c r="B1994" t="s">
        <v>1908</v>
      </c>
      <c r="C1994" s="10">
        <v>841498</v>
      </c>
      <c r="D1994">
        <v>18</v>
      </c>
      <c r="E1994">
        <v>14</v>
      </c>
      <c r="F1994">
        <v>105</v>
      </c>
      <c r="G1994">
        <v>87</v>
      </c>
      <c r="H1994">
        <v>0</v>
      </c>
      <c r="I1994">
        <v>77.099999999999994</v>
      </c>
      <c r="J1994">
        <v>1.4</v>
      </c>
      <c r="K1994">
        <v>73.3</v>
      </c>
      <c r="L1994">
        <v>1.8</v>
      </c>
      <c r="M1994">
        <v>70.7</v>
      </c>
      <c r="N1994">
        <v>-0.3</v>
      </c>
      <c r="O1994">
        <v>29.9</v>
      </c>
      <c r="P1994">
        <v>-0.5</v>
      </c>
      <c r="U1994" t="s">
        <v>1886</v>
      </c>
      <c r="V1994">
        <f t="shared" si="311"/>
        <v>841498</v>
      </c>
      <c r="W1994" t="str">
        <f t="shared" si="312"/>
        <v>St. Paul Catholic Elementary School</v>
      </c>
      <c r="X1994" t="str">
        <f>VLOOKUP($C1994,$AJ$3:$AN$4906,3,FALSE)</f>
        <v>55 Oak St</v>
      </c>
      <c r="Y1994" t="str">
        <f>VLOOKUP($C1994,$AJ$3:$AN$4906,4,FALSE)</f>
        <v>Norwood</v>
      </c>
      <c r="Z1994" t="str">
        <f>VLOOKUP($C1994,$AJ$3:$AN$4906,5,FALSE)</f>
        <v>K0L2V0</v>
      </c>
      <c r="AA1994">
        <f t="shared" si="313"/>
        <v>77.099999999999994</v>
      </c>
      <c r="AB1994">
        <f t="shared" si="314"/>
        <v>1.4</v>
      </c>
      <c r="AC1994">
        <f t="shared" si="315"/>
        <v>73.3</v>
      </c>
      <c r="AD1994">
        <f t="shared" si="316"/>
        <v>1.8</v>
      </c>
      <c r="AE1994">
        <f t="shared" si="317"/>
        <v>70.7</v>
      </c>
      <c r="AF1994">
        <f t="shared" si="318"/>
        <v>-0.3</v>
      </c>
      <c r="AG1994">
        <f t="shared" si="319"/>
        <v>29.9</v>
      </c>
      <c r="AH1994">
        <f t="shared" si="320"/>
        <v>-0.5</v>
      </c>
      <c r="AJ1994" s="9">
        <v>463000</v>
      </c>
      <c r="AK1994" t="s">
        <v>8897</v>
      </c>
      <c r="AL1994" t="s">
        <v>8898</v>
      </c>
      <c r="AM1994" t="s">
        <v>4175</v>
      </c>
      <c r="AN1994" t="s">
        <v>8899</v>
      </c>
    </row>
    <row r="1995" spans="1:40" x14ac:dyDescent="0.3">
      <c r="A1995" t="s">
        <v>1886</v>
      </c>
      <c r="B1995" t="s">
        <v>1909</v>
      </c>
      <c r="C1995" s="10">
        <v>843024</v>
      </c>
      <c r="D1995">
        <v>37</v>
      </c>
      <c r="E1995">
        <v>23</v>
      </c>
      <c r="F1995">
        <v>89</v>
      </c>
      <c r="G1995">
        <v>108</v>
      </c>
      <c r="H1995">
        <v>0</v>
      </c>
      <c r="I1995">
        <v>78.099999999999994</v>
      </c>
      <c r="J1995">
        <v>1.2</v>
      </c>
      <c r="K1995">
        <v>60.7</v>
      </c>
      <c r="L1995">
        <v>0.4</v>
      </c>
      <c r="M1995">
        <v>86.1</v>
      </c>
      <c r="N1995">
        <v>0.9</v>
      </c>
      <c r="O1995">
        <v>42.6</v>
      </c>
      <c r="P1995">
        <v>-0.1</v>
      </c>
      <c r="U1995" t="s">
        <v>1886</v>
      </c>
      <c r="V1995">
        <f t="shared" si="311"/>
        <v>843024</v>
      </c>
      <c r="W1995" t="str">
        <f t="shared" si="312"/>
        <v>St. Paul Catholic Elementary School</v>
      </c>
      <c r="X1995" t="str">
        <f>VLOOKUP($C1995,$AJ$3:$AN$4906,3,FALSE)</f>
        <v>1101 Hilliard St</v>
      </c>
      <c r="Y1995" t="str">
        <f>VLOOKUP($C1995,$AJ$3:$AN$4906,4,FALSE)</f>
        <v>Peterborough</v>
      </c>
      <c r="Z1995" t="str">
        <f>VLOOKUP($C1995,$AJ$3:$AN$4906,5,FALSE)</f>
        <v>K9H5S3</v>
      </c>
      <c r="AA1995">
        <f t="shared" si="313"/>
        <v>78.099999999999994</v>
      </c>
      <c r="AB1995">
        <f t="shared" si="314"/>
        <v>1.2</v>
      </c>
      <c r="AC1995">
        <f t="shared" si="315"/>
        <v>60.7</v>
      </c>
      <c r="AD1995">
        <f t="shared" si="316"/>
        <v>0.4</v>
      </c>
      <c r="AE1995">
        <f t="shared" si="317"/>
        <v>86.1</v>
      </c>
      <c r="AF1995">
        <f t="shared" si="318"/>
        <v>0.9</v>
      </c>
      <c r="AG1995">
        <f t="shared" si="319"/>
        <v>42.6</v>
      </c>
      <c r="AH1995">
        <f t="shared" si="320"/>
        <v>-0.1</v>
      </c>
      <c r="AJ1995" s="9">
        <v>109920</v>
      </c>
      <c r="AK1995" t="s">
        <v>8900</v>
      </c>
      <c r="AL1995" t="s">
        <v>8901</v>
      </c>
      <c r="AM1995" t="s">
        <v>8879</v>
      </c>
      <c r="AN1995" t="s">
        <v>8880</v>
      </c>
    </row>
    <row r="1996" spans="1:40" x14ac:dyDescent="0.3">
      <c r="A1996" t="s">
        <v>1886</v>
      </c>
      <c r="B1996" t="s">
        <v>1910</v>
      </c>
      <c r="C1996" s="10">
        <v>851477</v>
      </c>
      <c r="D1996">
        <v>48</v>
      </c>
      <c r="E1996">
        <v>19</v>
      </c>
      <c r="F1996">
        <v>97</v>
      </c>
      <c r="G1996">
        <v>94</v>
      </c>
      <c r="H1996">
        <v>0</v>
      </c>
      <c r="I1996">
        <v>65.5</v>
      </c>
      <c r="J1996">
        <v>-0.1</v>
      </c>
      <c r="K1996">
        <v>57.7</v>
      </c>
      <c r="L1996">
        <v>-0.3</v>
      </c>
      <c r="M1996">
        <v>81.400000000000006</v>
      </c>
      <c r="N1996">
        <v>-0.1</v>
      </c>
      <c r="O1996">
        <v>39.4</v>
      </c>
      <c r="P1996">
        <v>-0.9</v>
      </c>
      <c r="U1996" t="s">
        <v>1886</v>
      </c>
      <c r="V1996">
        <f t="shared" si="311"/>
        <v>851477</v>
      </c>
      <c r="W1996" t="str">
        <f t="shared" si="312"/>
        <v>St. Teresa Catholic Elementary School</v>
      </c>
      <c r="X1996" t="str">
        <f>VLOOKUP($C1996,$AJ$3:$AN$4906,3,FALSE)</f>
        <v>1525 Fairmount Blvd</v>
      </c>
      <c r="Y1996" t="str">
        <f>VLOOKUP($C1996,$AJ$3:$AN$4906,4,FALSE)</f>
        <v>Peterborough</v>
      </c>
      <c r="Z1996" t="str">
        <f>VLOOKUP($C1996,$AJ$3:$AN$4906,5,FALSE)</f>
        <v>K9J6S9</v>
      </c>
      <c r="AA1996">
        <f t="shared" si="313"/>
        <v>65.5</v>
      </c>
      <c r="AB1996">
        <f t="shared" si="314"/>
        <v>-0.1</v>
      </c>
      <c r="AC1996">
        <f t="shared" si="315"/>
        <v>57.7</v>
      </c>
      <c r="AD1996">
        <f t="shared" si="316"/>
        <v>-0.3</v>
      </c>
      <c r="AE1996">
        <f t="shared" si="317"/>
        <v>81.400000000000006</v>
      </c>
      <c r="AF1996">
        <f t="shared" si="318"/>
        <v>-0.1</v>
      </c>
      <c r="AG1996">
        <f t="shared" si="319"/>
        <v>39.4</v>
      </c>
      <c r="AH1996">
        <f t="shared" si="320"/>
        <v>-0.9</v>
      </c>
      <c r="AJ1996" s="9">
        <v>938696</v>
      </c>
      <c r="AK1996" t="s">
        <v>8902</v>
      </c>
      <c r="AL1996" t="s">
        <v>8901</v>
      </c>
      <c r="AM1996" t="s">
        <v>8879</v>
      </c>
      <c r="AN1996" t="s">
        <v>8880</v>
      </c>
    </row>
    <row r="1997" spans="1:40" x14ac:dyDescent="0.3">
      <c r="A1997" t="s">
        <v>1911</v>
      </c>
      <c r="B1997" t="s">
        <v>1912</v>
      </c>
      <c r="C1997" s="10">
        <v>417580</v>
      </c>
      <c r="F1997">
        <v>13</v>
      </c>
      <c r="K1997">
        <v>0</v>
      </c>
      <c r="U1997" t="s">
        <v>1911</v>
      </c>
      <c r="V1997" t="e">
        <f t="shared" si="311"/>
        <v>#N/A</v>
      </c>
      <c r="W1997" t="e">
        <f t="shared" si="312"/>
        <v>#N/A</v>
      </c>
      <c r="X1997" t="e">
        <f>VLOOKUP($C1997,$AJ$3:$AN$4906,3,FALSE)</f>
        <v>#N/A</v>
      </c>
      <c r="Y1997" t="e">
        <f>VLOOKUP($C1997,$AJ$3:$AN$4906,4,FALSE)</f>
        <v>#N/A</v>
      </c>
      <c r="Z1997" t="e">
        <f>VLOOKUP($C1997,$AJ$3:$AN$4906,5,FALSE)</f>
        <v>#N/A</v>
      </c>
      <c r="AA1997">
        <f t="shared" si="313"/>
        <v>0</v>
      </c>
      <c r="AB1997">
        <f t="shared" si="314"/>
        <v>0</v>
      </c>
      <c r="AC1997">
        <f t="shared" si="315"/>
        <v>0</v>
      </c>
      <c r="AD1997">
        <f t="shared" si="316"/>
        <v>0</v>
      </c>
      <c r="AE1997">
        <f t="shared" si="317"/>
        <v>0</v>
      </c>
      <c r="AF1997">
        <f t="shared" si="318"/>
        <v>0</v>
      </c>
      <c r="AG1997">
        <f t="shared" si="319"/>
        <v>0</v>
      </c>
      <c r="AH1997">
        <f t="shared" si="320"/>
        <v>0</v>
      </c>
      <c r="AJ1997" s="9">
        <v>486922</v>
      </c>
      <c r="AK1997" t="s">
        <v>8903</v>
      </c>
      <c r="AL1997" t="s">
        <v>8904</v>
      </c>
      <c r="AM1997" t="s">
        <v>8905</v>
      </c>
      <c r="AN1997" t="s">
        <v>8906</v>
      </c>
    </row>
    <row r="1998" spans="1:40" x14ac:dyDescent="0.3">
      <c r="A1998" t="s">
        <v>1913</v>
      </c>
      <c r="B1998" t="s">
        <v>1914</v>
      </c>
      <c r="C1998" s="10">
        <v>185930</v>
      </c>
      <c r="D1998">
        <v>21</v>
      </c>
      <c r="E1998">
        <v>20</v>
      </c>
      <c r="F1998">
        <v>84</v>
      </c>
      <c r="G1998">
        <v>77</v>
      </c>
      <c r="H1998">
        <v>0</v>
      </c>
      <c r="I1998">
        <v>59.5</v>
      </c>
      <c r="J1998">
        <v>0</v>
      </c>
      <c r="K1998">
        <v>56</v>
      </c>
      <c r="L1998">
        <v>0.4</v>
      </c>
      <c r="M1998">
        <v>57.8</v>
      </c>
      <c r="N1998">
        <v>-1.8</v>
      </c>
      <c r="O1998">
        <v>19.5</v>
      </c>
      <c r="P1998">
        <v>-1.3</v>
      </c>
      <c r="U1998" t="s">
        <v>1913</v>
      </c>
      <c r="V1998">
        <f t="shared" si="311"/>
        <v>185930</v>
      </c>
      <c r="W1998" t="str">
        <f t="shared" si="312"/>
        <v>A B Ellis Public School</v>
      </c>
      <c r="X1998" t="str">
        <f>VLOOKUP($C1998,$AJ$3:$AN$4906,3,FALSE)</f>
        <v>164 Mead Boulevard</v>
      </c>
      <c r="Y1998" t="str">
        <f>VLOOKUP($C1998,$AJ$3:$AN$4906,4,FALSE)</f>
        <v>Espanola</v>
      </c>
      <c r="Z1998" t="str">
        <f>VLOOKUP($C1998,$AJ$3:$AN$4906,5,FALSE)</f>
        <v>P5E1S7</v>
      </c>
      <c r="AA1998">
        <f t="shared" si="313"/>
        <v>59.5</v>
      </c>
      <c r="AB1998">
        <f t="shared" si="314"/>
        <v>0</v>
      </c>
      <c r="AC1998">
        <f t="shared" si="315"/>
        <v>56</v>
      </c>
      <c r="AD1998">
        <f t="shared" si="316"/>
        <v>0.4</v>
      </c>
      <c r="AE1998">
        <f t="shared" si="317"/>
        <v>57.8</v>
      </c>
      <c r="AF1998">
        <f t="shared" si="318"/>
        <v>-1.8</v>
      </c>
      <c r="AG1998">
        <f t="shared" si="319"/>
        <v>19.5</v>
      </c>
      <c r="AH1998">
        <f t="shared" si="320"/>
        <v>-1.3</v>
      </c>
      <c r="AJ1998" s="9">
        <v>491080</v>
      </c>
      <c r="AK1998" t="s">
        <v>8907</v>
      </c>
      <c r="AL1998" t="s">
        <v>8908</v>
      </c>
      <c r="AM1998" t="s">
        <v>4175</v>
      </c>
      <c r="AN1998" t="s">
        <v>8909</v>
      </c>
    </row>
    <row r="1999" spans="1:40" x14ac:dyDescent="0.3">
      <c r="A1999" t="s">
        <v>1913</v>
      </c>
      <c r="B1999" t="s">
        <v>1915</v>
      </c>
      <c r="C1999" s="10">
        <v>2283</v>
      </c>
      <c r="D1999">
        <v>25</v>
      </c>
      <c r="E1999">
        <v>38</v>
      </c>
      <c r="F1999">
        <v>84</v>
      </c>
      <c r="G1999">
        <v>79</v>
      </c>
      <c r="H1999">
        <v>0</v>
      </c>
      <c r="I1999">
        <v>44</v>
      </c>
      <c r="J1999">
        <v>-0.4</v>
      </c>
      <c r="K1999">
        <v>31</v>
      </c>
      <c r="L1999">
        <v>-0.8</v>
      </c>
      <c r="M1999">
        <v>58.9</v>
      </c>
      <c r="N1999">
        <v>-0.6</v>
      </c>
      <c r="O1999">
        <v>20.3</v>
      </c>
      <c r="P1999">
        <v>-0.7</v>
      </c>
      <c r="U1999" t="s">
        <v>1913</v>
      </c>
      <c r="V1999">
        <f t="shared" si="311"/>
        <v>2283</v>
      </c>
      <c r="W1999" t="str">
        <f t="shared" si="312"/>
        <v>Adamsdale Public School</v>
      </c>
      <c r="X1999" t="str">
        <f>VLOOKUP($C1999,$AJ$3:$AN$4906,3,FALSE)</f>
        <v>181 First Ave</v>
      </c>
      <c r="Y1999" t="str">
        <f>VLOOKUP($C1999,$AJ$3:$AN$4906,4,FALSE)</f>
        <v>Sudbury</v>
      </c>
      <c r="Z1999" t="str">
        <f>VLOOKUP($C1999,$AJ$3:$AN$4906,5,FALSE)</f>
        <v>P3B3L3</v>
      </c>
      <c r="AA1999">
        <f t="shared" si="313"/>
        <v>44</v>
      </c>
      <c r="AB1999">
        <f t="shared" si="314"/>
        <v>-0.4</v>
      </c>
      <c r="AC1999">
        <f t="shared" si="315"/>
        <v>31</v>
      </c>
      <c r="AD1999">
        <f t="shared" si="316"/>
        <v>-0.8</v>
      </c>
      <c r="AE1999">
        <f t="shared" si="317"/>
        <v>58.9</v>
      </c>
      <c r="AF1999">
        <f t="shared" si="318"/>
        <v>-0.6</v>
      </c>
      <c r="AG1999">
        <f t="shared" si="319"/>
        <v>20.3</v>
      </c>
      <c r="AH1999">
        <f t="shared" si="320"/>
        <v>-0.7</v>
      </c>
      <c r="AJ1999" s="9">
        <v>516074</v>
      </c>
      <c r="AK1999" t="s">
        <v>8910</v>
      </c>
      <c r="AL1999" t="s">
        <v>8911</v>
      </c>
      <c r="AM1999" t="s">
        <v>8790</v>
      </c>
      <c r="AN1999" t="s">
        <v>8791</v>
      </c>
    </row>
    <row r="2000" spans="1:40" x14ac:dyDescent="0.3">
      <c r="A2000" t="s">
        <v>1913</v>
      </c>
      <c r="B2000" t="s">
        <v>1916</v>
      </c>
      <c r="C2000" s="10">
        <v>9563</v>
      </c>
      <c r="D2000">
        <v>44</v>
      </c>
      <c r="E2000">
        <v>23</v>
      </c>
      <c r="F2000">
        <v>85</v>
      </c>
      <c r="G2000">
        <v>89</v>
      </c>
      <c r="H2000">
        <v>0</v>
      </c>
      <c r="I2000">
        <v>68.2</v>
      </c>
      <c r="J2000">
        <v>0.3</v>
      </c>
      <c r="K2000">
        <v>49.4</v>
      </c>
      <c r="L2000">
        <v>-0.7</v>
      </c>
      <c r="M2000">
        <v>86.5</v>
      </c>
      <c r="N2000">
        <v>0.8</v>
      </c>
      <c r="O2000">
        <v>62.9</v>
      </c>
      <c r="P2000">
        <v>1.4</v>
      </c>
      <c r="U2000" t="s">
        <v>1913</v>
      </c>
      <c r="V2000">
        <f t="shared" si="311"/>
        <v>9563</v>
      </c>
      <c r="W2000" t="str">
        <f t="shared" si="312"/>
        <v>Alexander Public School</v>
      </c>
      <c r="X2000" t="str">
        <f>VLOOKUP($C2000,$AJ$3:$AN$4906,3,FALSE)</f>
        <v>39 St Brendan St</v>
      </c>
      <c r="Y2000" t="str">
        <f>VLOOKUP($C2000,$AJ$3:$AN$4906,4,FALSE)</f>
        <v>Sudbury</v>
      </c>
      <c r="Z2000" t="str">
        <f>VLOOKUP($C2000,$AJ$3:$AN$4906,5,FALSE)</f>
        <v>P3E1K3</v>
      </c>
      <c r="AA2000">
        <f t="shared" si="313"/>
        <v>68.2</v>
      </c>
      <c r="AB2000">
        <f t="shared" si="314"/>
        <v>0.3</v>
      </c>
      <c r="AC2000">
        <f t="shared" si="315"/>
        <v>49.4</v>
      </c>
      <c r="AD2000">
        <f t="shared" si="316"/>
        <v>-0.7</v>
      </c>
      <c r="AE2000">
        <f t="shared" si="317"/>
        <v>86.5</v>
      </c>
      <c r="AF2000">
        <f t="shared" si="318"/>
        <v>0.8</v>
      </c>
      <c r="AG2000">
        <f t="shared" si="319"/>
        <v>62.9</v>
      </c>
      <c r="AH2000">
        <f t="shared" si="320"/>
        <v>1.4</v>
      </c>
      <c r="AJ2000" s="9">
        <v>548707</v>
      </c>
      <c r="AK2000" t="s">
        <v>7615</v>
      </c>
      <c r="AL2000" t="s">
        <v>8912</v>
      </c>
      <c r="AM2000" t="s">
        <v>5340</v>
      </c>
      <c r="AN2000" t="s">
        <v>8913</v>
      </c>
    </row>
    <row r="2001" spans="1:40" x14ac:dyDescent="0.3">
      <c r="A2001" t="s">
        <v>1913</v>
      </c>
      <c r="B2001" t="s">
        <v>1917</v>
      </c>
      <c r="C2001" s="10">
        <v>11550</v>
      </c>
      <c r="D2001">
        <v>56</v>
      </c>
      <c r="E2001">
        <v>15</v>
      </c>
      <c r="F2001">
        <v>113</v>
      </c>
      <c r="G2001">
        <v>114</v>
      </c>
      <c r="H2001">
        <v>0</v>
      </c>
      <c r="I2001">
        <v>71.7</v>
      </c>
      <c r="J2001">
        <v>0</v>
      </c>
      <c r="K2001">
        <v>61.1</v>
      </c>
      <c r="L2001">
        <v>-0.5</v>
      </c>
      <c r="M2001">
        <v>78.099999999999994</v>
      </c>
      <c r="N2001">
        <v>-0.8</v>
      </c>
      <c r="O2001">
        <v>43.9</v>
      </c>
      <c r="P2001">
        <v>-0.9</v>
      </c>
      <c r="U2001" t="s">
        <v>1913</v>
      </c>
      <c r="V2001">
        <f t="shared" si="311"/>
        <v>11550</v>
      </c>
      <c r="W2001" t="str">
        <f t="shared" si="312"/>
        <v>Algonquin Road Public School</v>
      </c>
      <c r="X2001" t="str">
        <f>VLOOKUP($C2001,$AJ$3:$AN$4906,3,FALSE)</f>
        <v>2650 Algonquin Rd E</v>
      </c>
      <c r="Y2001" t="str">
        <f>VLOOKUP($C2001,$AJ$3:$AN$4906,4,FALSE)</f>
        <v>Sudbury</v>
      </c>
      <c r="Z2001" t="str">
        <f>VLOOKUP($C2001,$AJ$3:$AN$4906,5,FALSE)</f>
        <v>P3E4X6</v>
      </c>
      <c r="AA2001">
        <f t="shared" si="313"/>
        <v>71.7</v>
      </c>
      <c r="AB2001">
        <f t="shared" si="314"/>
        <v>0</v>
      </c>
      <c r="AC2001">
        <f t="shared" si="315"/>
        <v>61.1</v>
      </c>
      <c r="AD2001">
        <f t="shared" si="316"/>
        <v>-0.5</v>
      </c>
      <c r="AE2001">
        <f t="shared" si="317"/>
        <v>78.099999999999994</v>
      </c>
      <c r="AF2001">
        <f t="shared" si="318"/>
        <v>-0.8</v>
      </c>
      <c r="AG2001">
        <f t="shared" si="319"/>
        <v>43.9</v>
      </c>
      <c r="AH2001">
        <f t="shared" si="320"/>
        <v>-0.9</v>
      </c>
      <c r="AJ2001" s="9">
        <v>551147</v>
      </c>
      <c r="AK2001" t="s">
        <v>8914</v>
      </c>
      <c r="AL2001" t="s">
        <v>8915</v>
      </c>
      <c r="AM2001" t="s">
        <v>8916</v>
      </c>
      <c r="AN2001" t="s">
        <v>8917</v>
      </c>
    </row>
    <row r="2002" spans="1:40" x14ac:dyDescent="0.3">
      <c r="A2002" t="s">
        <v>1913</v>
      </c>
      <c r="B2002" t="s">
        <v>1918</v>
      </c>
      <c r="C2002" s="10">
        <v>26590</v>
      </c>
      <c r="D2002">
        <v>42</v>
      </c>
      <c r="E2002">
        <v>17</v>
      </c>
      <c r="F2002">
        <v>25</v>
      </c>
      <c r="G2002">
        <v>26</v>
      </c>
      <c r="H2002">
        <v>0</v>
      </c>
      <c r="K2002">
        <v>60</v>
      </c>
      <c r="O2002">
        <v>26.9</v>
      </c>
      <c r="U2002" t="s">
        <v>1913</v>
      </c>
      <c r="V2002">
        <f t="shared" si="311"/>
        <v>26590</v>
      </c>
      <c r="W2002" t="str">
        <f t="shared" si="312"/>
        <v>Assiginack Public School</v>
      </c>
      <c r="X2002" t="str">
        <f>VLOOKUP($C2002,$AJ$3:$AN$4906,3,FALSE)</f>
        <v>134 Michael's Bay Rd</v>
      </c>
      <c r="Y2002" t="str">
        <f>VLOOKUP($C2002,$AJ$3:$AN$4906,4,FALSE)</f>
        <v>Manitowaning</v>
      </c>
      <c r="Z2002" t="str">
        <f>VLOOKUP($C2002,$AJ$3:$AN$4906,5,FALSE)</f>
        <v>P0P1N0</v>
      </c>
      <c r="AA2002">
        <f t="shared" si="313"/>
        <v>0</v>
      </c>
      <c r="AB2002">
        <f t="shared" si="314"/>
        <v>0</v>
      </c>
      <c r="AC2002">
        <f t="shared" si="315"/>
        <v>60</v>
      </c>
      <c r="AD2002">
        <f t="shared" si="316"/>
        <v>0</v>
      </c>
      <c r="AE2002">
        <f t="shared" si="317"/>
        <v>0</v>
      </c>
      <c r="AF2002">
        <f t="shared" si="318"/>
        <v>0</v>
      </c>
      <c r="AG2002">
        <f t="shared" si="319"/>
        <v>26.9</v>
      </c>
      <c r="AH2002">
        <f t="shared" si="320"/>
        <v>0</v>
      </c>
      <c r="AJ2002" s="9">
        <v>556602</v>
      </c>
      <c r="AK2002" t="s">
        <v>8918</v>
      </c>
      <c r="AL2002" t="s">
        <v>8919</v>
      </c>
      <c r="AM2002" t="s">
        <v>5314</v>
      </c>
      <c r="AN2002" t="s">
        <v>5315</v>
      </c>
    </row>
    <row r="2003" spans="1:40" x14ac:dyDescent="0.3">
      <c r="A2003" t="s">
        <v>1913</v>
      </c>
      <c r="B2003" t="s">
        <v>1919</v>
      </c>
      <c r="C2003" s="10">
        <v>73393</v>
      </c>
      <c r="D2003">
        <v>20</v>
      </c>
      <c r="E2003">
        <v>26</v>
      </c>
      <c r="F2003">
        <v>40</v>
      </c>
      <c r="G2003">
        <v>38</v>
      </c>
      <c r="H2003">
        <v>0</v>
      </c>
      <c r="I2003">
        <v>38.799999999999997</v>
      </c>
      <c r="J2003">
        <v>-1.4</v>
      </c>
      <c r="K2003">
        <v>42.5</v>
      </c>
      <c r="L2003">
        <v>-0.6</v>
      </c>
      <c r="M2003">
        <v>69.7</v>
      </c>
      <c r="N2003">
        <v>-0.4</v>
      </c>
      <c r="O2003">
        <v>26.3</v>
      </c>
      <c r="P2003">
        <v>-0.6</v>
      </c>
      <c r="U2003" t="s">
        <v>1913</v>
      </c>
      <c r="V2003">
        <f t="shared" si="311"/>
        <v>73393</v>
      </c>
      <c r="W2003" t="str">
        <f t="shared" si="312"/>
        <v>C R Judd Public School</v>
      </c>
      <c r="X2003" t="str">
        <f>VLOOKUP($C2003,$AJ$3:$AN$4906,3,FALSE)</f>
        <v>8 Lincoln Cres</v>
      </c>
      <c r="Y2003" t="str">
        <f>VLOOKUP($C2003,$AJ$3:$AN$4906,4,FALSE)</f>
        <v>Capreol</v>
      </c>
      <c r="Z2003" t="str">
        <f>VLOOKUP($C2003,$AJ$3:$AN$4906,5,FALSE)</f>
        <v>P0M1H0</v>
      </c>
      <c r="AA2003">
        <f t="shared" si="313"/>
        <v>38.799999999999997</v>
      </c>
      <c r="AB2003">
        <f t="shared" si="314"/>
        <v>-1.4</v>
      </c>
      <c r="AC2003">
        <f t="shared" si="315"/>
        <v>42.5</v>
      </c>
      <c r="AD2003">
        <f t="shared" si="316"/>
        <v>-0.6</v>
      </c>
      <c r="AE2003">
        <f t="shared" si="317"/>
        <v>69.7</v>
      </c>
      <c r="AF2003">
        <f t="shared" si="318"/>
        <v>-0.4</v>
      </c>
      <c r="AG2003">
        <f t="shared" si="319"/>
        <v>26.3</v>
      </c>
      <c r="AH2003">
        <f t="shared" si="320"/>
        <v>-0.6</v>
      </c>
      <c r="AJ2003" s="9">
        <v>948446</v>
      </c>
      <c r="AK2003" t="s">
        <v>8920</v>
      </c>
      <c r="AL2003" t="s">
        <v>8921</v>
      </c>
      <c r="AM2003" t="s">
        <v>5314</v>
      </c>
      <c r="AN2003" t="s">
        <v>5315</v>
      </c>
    </row>
    <row r="2004" spans="1:40" x14ac:dyDescent="0.3">
      <c r="A2004" t="s">
        <v>1913</v>
      </c>
      <c r="B2004" t="s">
        <v>1920</v>
      </c>
      <c r="C2004" s="10">
        <v>85618</v>
      </c>
      <c r="D2004">
        <v>22</v>
      </c>
      <c r="E2004">
        <v>9</v>
      </c>
      <c r="F2004">
        <v>63</v>
      </c>
      <c r="G2004">
        <v>77</v>
      </c>
      <c r="H2004">
        <v>0</v>
      </c>
      <c r="I2004">
        <v>66.7</v>
      </c>
      <c r="J2004">
        <v>0.4</v>
      </c>
      <c r="K2004">
        <v>50.8</v>
      </c>
      <c r="L2004">
        <v>-0.5</v>
      </c>
      <c r="M2004">
        <v>69.5</v>
      </c>
      <c r="N2004">
        <v>-0.7</v>
      </c>
      <c r="O2004">
        <v>40.299999999999997</v>
      </c>
      <c r="P2004">
        <v>0</v>
      </c>
      <c r="U2004" t="s">
        <v>1913</v>
      </c>
      <c r="V2004">
        <f t="shared" si="311"/>
        <v>85618</v>
      </c>
      <c r="W2004" t="str">
        <f t="shared" si="312"/>
        <v>Central Manitoulin Public School</v>
      </c>
      <c r="X2004" t="str">
        <f>VLOOKUP($C2004,$AJ$3:$AN$4906,3,FALSE)</f>
        <v>56 Yonge St</v>
      </c>
      <c r="Y2004" t="str">
        <f>VLOOKUP($C2004,$AJ$3:$AN$4906,4,FALSE)</f>
        <v>Mindemoya</v>
      </c>
      <c r="Z2004" t="str">
        <f>VLOOKUP($C2004,$AJ$3:$AN$4906,5,FALSE)</f>
        <v>P0P1S0</v>
      </c>
      <c r="AA2004">
        <f t="shared" si="313"/>
        <v>66.7</v>
      </c>
      <c r="AB2004">
        <f t="shared" si="314"/>
        <v>0.4</v>
      </c>
      <c r="AC2004">
        <f t="shared" si="315"/>
        <v>50.8</v>
      </c>
      <c r="AD2004">
        <f t="shared" si="316"/>
        <v>-0.5</v>
      </c>
      <c r="AE2004">
        <f t="shared" si="317"/>
        <v>69.5</v>
      </c>
      <c r="AF2004">
        <f t="shared" si="318"/>
        <v>-0.7</v>
      </c>
      <c r="AG2004">
        <f t="shared" si="319"/>
        <v>40.299999999999997</v>
      </c>
      <c r="AH2004">
        <f t="shared" si="320"/>
        <v>0</v>
      </c>
      <c r="AJ2004" s="9">
        <v>572853</v>
      </c>
      <c r="AK2004" t="s">
        <v>8922</v>
      </c>
      <c r="AL2004" t="s">
        <v>8923</v>
      </c>
      <c r="AM2004" t="s">
        <v>5340</v>
      </c>
      <c r="AN2004" t="s">
        <v>8924</v>
      </c>
    </row>
    <row r="2005" spans="1:40" x14ac:dyDescent="0.3">
      <c r="A2005" t="s">
        <v>1913</v>
      </c>
      <c r="B2005" t="s">
        <v>1921</v>
      </c>
      <c r="C2005" s="10">
        <v>101478</v>
      </c>
      <c r="D2005">
        <v>19</v>
      </c>
      <c r="E2005">
        <v>17</v>
      </c>
      <c r="F2005">
        <v>54</v>
      </c>
      <c r="G2005">
        <v>54</v>
      </c>
      <c r="H2005">
        <v>0</v>
      </c>
      <c r="I2005">
        <v>76.900000000000006</v>
      </c>
      <c r="J2005">
        <v>1.2</v>
      </c>
      <c r="K2005">
        <v>59.3</v>
      </c>
      <c r="L2005">
        <v>0.5</v>
      </c>
      <c r="M2005">
        <v>85.2</v>
      </c>
      <c r="N2005">
        <v>1.2</v>
      </c>
      <c r="O2005">
        <v>37</v>
      </c>
      <c r="P2005">
        <v>0.2</v>
      </c>
      <c r="U2005" t="s">
        <v>1913</v>
      </c>
      <c r="V2005">
        <f t="shared" si="311"/>
        <v>101478</v>
      </c>
      <c r="W2005" t="str">
        <f t="shared" si="312"/>
        <v>Charles C McLean Public School</v>
      </c>
      <c r="X2005" t="str">
        <f>VLOOKUP($C2005,$AJ$3:$AN$4906,3,FALSE)</f>
        <v>430 Hall St</v>
      </c>
      <c r="Y2005" t="str">
        <f>VLOOKUP($C2005,$AJ$3:$AN$4906,4,FALSE)</f>
        <v>Gore Bay</v>
      </c>
      <c r="Z2005" t="str">
        <f>VLOOKUP($C2005,$AJ$3:$AN$4906,5,FALSE)</f>
        <v>P0P1H0</v>
      </c>
      <c r="AA2005">
        <f t="shared" si="313"/>
        <v>76.900000000000006</v>
      </c>
      <c r="AB2005">
        <f t="shared" si="314"/>
        <v>1.2</v>
      </c>
      <c r="AC2005">
        <f t="shared" si="315"/>
        <v>59.3</v>
      </c>
      <c r="AD2005">
        <f t="shared" si="316"/>
        <v>0.5</v>
      </c>
      <c r="AE2005">
        <f t="shared" si="317"/>
        <v>85.2</v>
      </c>
      <c r="AF2005">
        <f t="shared" si="318"/>
        <v>1.2</v>
      </c>
      <c r="AG2005">
        <f t="shared" si="319"/>
        <v>37</v>
      </c>
      <c r="AH2005">
        <f t="shared" si="320"/>
        <v>0.2</v>
      </c>
      <c r="AJ2005" s="9">
        <v>580007</v>
      </c>
      <c r="AK2005" t="s">
        <v>8925</v>
      </c>
      <c r="AL2005" t="s">
        <v>8926</v>
      </c>
      <c r="AM2005" t="s">
        <v>8762</v>
      </c>
      <c r="AN2005" t="s">
        <v>8763</v>
      </c>
    </row>
    <row r="2006" spans="1:40" x14ac:dyDescent="0.3">
      <c r="A2006" t="s">
        <v>1913</v>
      </c>
      <c r="B2006" t="s">
        <v>1922</v>
      </c>
      <c r="C2006" s="10">
        <v>105627</v>
      </c>
      <c r="D2006">
        <v>23</v>
      </c>
      <c r="E2006">
        <v>21</v>
      </c>
      <c r="F2006">
        <v>122</v>
      </c>
      <c r="G2006">
        <v>126</v>
      </c>
      <c r="H2006">
        <v>0</v>
      </c>
      <c r="I2006">
        <v>52.9</v>
      </c>
      <c r="J2006">
        <v>-0.5</v>
      </c>
      <c r="K2006">
        <v>38.5</v>
      </c>
      <c r="L2006">
        <v>-1.2</v>
      </c>
      <c r="M2006">
        <v>60.3</v>
      </c>
      <c r="N2006">
        <v>-1.6</v>
      </c>
      <c r="O2006">
        <v>19</v>
      </c>
      <c r="P2006">
        <v>-1.4</v>
      </c>
      <c r="U2006" t="s">
        <v>1913</v>
      </c>
      <c r="V2006">
        <f t="shared" si="311"/>
        <v>105627</v>
      </c>
      <c r="W2006" t="str">
        <f t="shared" si="312"/>
        <v>Chelmsford Valley District Elementary School</v>
      </c>
      <c r="X2006" t="str">
        <f>VLOOKUP($C2006,$AJ$3:$AN$4906,3,FALSE)</f>
        <v>3594 144 Hwy</v>
      </c>
      <c r="Y2006" t="str">
        <f>VLOOKUP($C2006,$AJ$3:$AN$4906,4,FALSE)</f>
        <v>Chelmsford</v>
      </c>
      <c r="Z2006" t="str">
        <f>VLOOKUP($C2006,$AJ$3:$AN$4906,5,FALSE)</f>
        <v>P0M1L0</v>
      </c>
      <c r="AA2006">
        <f t="shared" si="313"/>
        <v>52.9</v>
      </c>
      <c r="AB2006">
        <f t="shared" si="314"/>
        <v>-0.5</v>
      </c>
      <c r="AC2006">
        <f t="shared" si="315"/>
        <v>38.5</v>
      </c>
      <c r="AD2006">
        <f t="shared" si="316"/>
        <v>-1.2</v>
      </c>
      <c r="AE2006">
        <f t="shared" si="317"/>
        <v>60.3</v>
      </c>
      <c r="AF2006">
        <f t="shared" si="318"/>
        <v>-1.6</v>
      </c>
      <c r="AG2006">
        <f t="shared" si="319"/>
        <v>19</v>
      </c>
      <c r="AH2006">
        <f t="shared" si="320"/>
        <v>-1.4</v>
      </c>
      <c r="AJ2006" s="9">
        <v>570326</v>
      </c>
      <c r="AK2006" t="s">
        <v>8927</v>
      </c>
      <c r="AL2006" t="s">
        <v>8928</v>
      </c>
      <c r="AM2006" t="s">
        <v>8751</v>
      </c>
      <c r="AN2006" t="s">
        <v>8929</v>
      </c>
    </row>
    <row r="2007" spans="1:40" x14ac:dyDescent="0.3">
      <c r="A2007" t="s">
        <v>1913</v>
      </c>
      <c r="B2007" t="s">
        <v>1923</v>
      </c>
      <c r="C2007" s="10">
        <v>107719</v>
      </c>
      <c r="D2007">
        <v>25</v>
      </c>
      <c r="E2007">
        <v>36</v>
      </c>
      <c r="F2007">
        <v>176</v>
      </c>
      <c r="G2007">
        <v>158</v>
      </c>
      <c r="H2007">
        <v>0</v>
      </c>
      <c r="I2007">
        <v>55.1</v>
      </c>
      <c r="J2007">
        <v>0.2</v>
      </c>
      <c r="K2007">
        <v>51.7</v>
      </c>
      <c r="L2007">
        <v>0.7</v>
      </c>
      <c r="M2007">
        <v>70.900000000000006</v>
      </c>
      <c r="N2007">
        <v>0.3</v>
      </c>
      <c r="O2007">
        <v>16.5</v>
      </c>
      <c r="P2007">
        <v>-1.2</v>
      </c>
      <c r="U2007" t="s">
        <v>1913</v>
      </c>
      <c r="V2007">
        <f t="shared" si="311"/>
        <v>107719</v>
      </c>
      <c r="W2007" t="str">
        <f t="shared" si="312"/>
        <v>Churchill Public School</v>
      </c>
      <c r="X2007" t="str">
        <f>VLOOKUP($C2007,$AJ$3:$AN$4906,3,FALSE)</f>
        <v>1722 Fielding St</v>
      </c>
      <c r="Y2007" t="str">
        <f>VLOOKUP($C2007,$AJ$3:$AN$4906,4,FALSE)</f>
        <v>Sudbury</v>
      </c>
      <c r="Z2007" t="str">
        <f>VLOOKUP($C2007,$AJ$3:$AN$4906,5,FALSE)</f>
        <v>P3A1P1</v>
      </c>
      <c r="AA2007">
        <f t="shared" si="313"/>
        <v>55.1</v>
      </c>
      <c r="AB2007">
        <f t="shared" si="314"/>
        <v>0.2</v>
      </c>
      <c r="AC2007">
        <f t="shared" si="315"/>
        <v>51.7</v>
      </c>
      <c r="AD2007">
        <f t="shared" si="316"/>
        <v>0.7</v>
      </c>
      <c r="AE2007">
        <f t="shared" si="317"/>
        <v>70.900000000000006</v>
      </c>
      <c r="AF2007">
        <f t="shared" si="318"/>
        <v>0.3</v>
      </c>
      <c r="AG2007">
        <f t="shared" si="319"/>
        <v>16.5</v>
      </c>
      <c r="AH2007">
        <f t="shared" si="320"/>
        <v>-1.2</v>
      </c>
      <c r="AJ2007" s="9">
        <v>950521</v>
      </c>
      <c r="AK2007" t="s">
        <v>8930</v>
      </c>
      <c r="AL2007" t="s">
        <v>8931</v>
      </c>
      <c r="AM2007" t="s">
        <v>8751</v>
      </c>
      <c r="AN2007" t="s">
        <v>8929</v>
      </c>
    </row>
    <row r="2008" spans="1:40" x14ac:dyDescent="0.3">
      <c r="A2008" t="s">
        <v>1913</v>
      </c>
      <c r="B2008" t="s">
        <v>1924</v>
      </c>
      <c r="C2008" s="10">
        <v>122920</v>
      </c>
      <c r="D2008">
        <v>22</v>
      </c>
      <c r="E2008">
        <v>30</v>
      </c>
      <c r="F2008">
        <v>59</v>
      </c>
      <c r="G2008">
        <v>58</v>
      </c>
      <c r="H2008">
        <v>0</v>
      </c>
      <c r="I2008">
        <v>65.3</v>
      </c>
      <c r="J2008">
        <v>0.6</v>
      </c>
      <c r="K2008">
        <v>59.3</v>
      </c>
      <c r="L2008">
        <v>1</v>
      </c>
      <c r="M2008">
        <v>75</v>
      </c>
      <c r="N2008">
        <v>0.2</v>
      </c>
      <c r="O2008">
        <v>39.700000000000003</v>
      </c>
      <c r="P2008">
        <v>0.5</v>
      </c>
      <c r="U2008" t="s">
        <v>1913</v>
      </c>
      <c r="V2008">
        <f t="shared" si="311"/>
        <v>122920</v>
      </c>
      <c r="W2008" t="str">
        <f t="shared" si="312"/>
        <v>Copper Cliff Public School</v>
      </c>
      <c r="X2008" t="str">
        <f>VLOOKUP($C2008,$AJ$3:$AN$4906,3,FALSE)</f>
        <v>50 School St</v>
      </c>
      <c r="Y2008" t="str">
        <f>VLOOKUP($C2008,$AJ$3:$AN$4906,4,FALSE)</f>
        <v>Copper Cliff</v>
      </c>
      <c r="Z2008" t="str">
        <f>VLOOKUP($C2008,$AJ$3:$AN$4906,5,FALSE)</f>
        <v>P0M1N0</v>
      </c>
      <c r="AA2008">
        <f t="shared" si="313"/>
        <v>65.3</v>
      </c>
      <c r="AB2008">
        <f t="shared" si="314"/>
        <v>0.6</v>
      </c>
      <c r="AC2008">
        <f t="shared" si="315"/>
        <v>59.3</v>
      </c>
      <c r="AD2008">
        <f t="shared" si="316"/>
        <v>1</v>
      </c>
      <c r="AE2008">
        <f t="shared" si="317"/>
        <v>75</v>
      </c>
      <c r="AF2008">
        <f t="shared" si="318"/>
        <v>0.2</v>
      </c>
      <c r="AG2008">
        <f t="shared" si="319"/>
        <v>39.700000000000003</v>
      </c>
      <c r="AH2008">
        <f t="shared" si="320"/>
        <v>0.5</v>
      </c>
      <c r="AJ2008" s="9">
        <v>604054</v>
      </c>
      <c r="AK2008" t="s">
        <v>8932</v>
      </c>
      <c r="AL2008" t="s">
        <v>8933</v>
      </c>
      <c r="AM2008" t="s">
        <v>7031</v>
      </c>
      <c r="AN2008" t="s">
        <v>7032</v>
      </c>
    </row>
    <row r="2009" spans="1:40" x14ac:dyDescent="0.3">
      <c r="A2009" t="s">
        <v>1913</v>
      </c>
      <c r="B2009" t="s">
        <v>1925</v>
      </c>
      <c r="C2009" s="10">
        <v>308439</v>
      </c>
      <c r="D2009">
        <v>17</v>
      </c>
      <c r="E2009">
        <v>43</v>
      </c>
      <c r="F2009">
        <v>69</v>
      </c>
      <c r="G2009">
        <v>81</v>
      </c>
      <c r="H2009">
        <v>0</v>
      </c>
      <c r="I2009">
        <v>42.8</v>
      </c>
      <c r="J2009">
        <v>0</v>
      </c>
      <c r="K2009">
        <v>15.9</v>
      </c>
      <c r="L2009">
        <v>-1.5</v>
      </c>
      <c r="M2009">
        <v>63.6</v>
      </c>
      <c r="N2009">
        <v>0.4</v>
      </c>
      <c r="O2009">
        <v>22.2</v>
      </c>
      <c r="P2009">
        <v>0</v>
      </c>
      <c r="U2009" t="s">
        <v>1913</v>
      </c>
      <c r="V2009">
        <f t="shared" si="311"/>
        <v>308439</v>
      </c>
      <c r="W2009" t="str">
        <f t="shared" si="312"/>
        <v>Lansdowne Public School</v>
      </c>
      <c r="X2009" t="str">
        <f>VLOOKUP($C2009,$AJ$3:$AN$4906,3,FALSE)</f>
        <v>185 Lansdowne St</v>
      </c>
      <c r="Y2009" t="str">
        <f>VLOOKUP($C2009,$AJ$3:$AN$4906,4,FALSE)</f>
        <v>Sudbury</v>
      </c>
      <c r="Z2009" t="str">
        <f>VLOOKUP($C2009,$AJ$3:$AN$4906,5,FALSE)</f>
        <v>P3C4M1</v>
      </c>
      <c r="AA2009">
        <f t="shared" si="313"/>
        <v>42.8</v>
      </c>
      <c r="AB2009">
        <f t="shared" si="314"/>
        <v>0</v>
      </c>
      <c r="AC2009">
        <f t="shared" si="315"/>
        <v>15.9</v>
      </c>
      <c r="AD2009">
        <f t="shared" si="316"/>
        <v>-1.5</v>
      </c>
      <c r="AE2009">
        <f t="shared" si="317"/>
        <v>63.6</v>
      </c>
      <c r="AF2009">
        <f t="shared" si="318"/>
        <v>0.4</v>
      </c>
      <c r="AG2009">
        <f t="shared" si="319"/>
        <v>22.2</v>
      </c>
      <c r="AH2009">
        <f t="shared" si="320"/>
        <v>0</v>
      </c>
      <c r="AJ2009" s="9">
        <v>615757</v>
      </c>
      <c r="AK2009" t="s">
        <v>8934</v>
      </c>
      <c r="AL2009" t="s">
        <v>8935</v>
      </c>
      <c r="AM2009" t="s">
        <v>5340</v>
      </c>
      <c r="AN2009" t="s">
        <v>8936</v>
      </c>
    </row>
    <row r="2010" spans="1:40" x14ac:dyDescent="0.3">
      <c r="A2010" t="s">
        <v>1913</v>
      </c>
      <c r="B2010" t="s">
        <v>1926</v>
      </c>
      <c r="C2010" s="10">
        <v>145807</v>
      </c>
      <c r="D2010">
        <v>23</v>
      </c>
      <c r="E2010">
        <v>20</v>
      </c>
      <c r="G2010">
        <v>23</v>
      </c>
      <c r="H2010">
        <v>0</v>
      </c>
      <c r="O2010">
        <v>17.399999999999999</v>
      </c>
      <c r="U2010" t="s">
        <v>1913</v>
      </c>
      <c r="V2010">
        <f t="shared" si="311"/>
        <v>145807</v>
      </c>
      <c r="W2010" t="str">
        <f t="shared" si="312"/>
        <v>Larchwood Public School</v>
      </c>
      <c r="X2010" t="str">
        <f>VLOOKUP($C2010,$AJ$3:$AN$4906,3,FALSE)</f>
        <v>43 Main St</v>
      </c>
      <c r="Y2010" t="str">
        <f>VLOOKUP($C2010,$AJ$3:$AN$4906,4,FALSE)</f>
        <v>Dowling</v>
      </c>
      <c r="Z2010" t="str">
        <f>VLOOKUP($C2010,$AJ$3:$AN$4906,5,FALSE)</f>
        <v>P0M1R0</v>
      </c>
      <c r="AA2010">
        <f t="shared" si="313"/>
        <v>0</v>
      </c>
      <c r="AB2010">
        <f t="shared" si="314"/>
        <v>0</v>
      </c>
      <c r="AC2010">
        <f t="shared" si="315"/>
        <v>0</v>
      </c>
      <c r="AD2010">
        <f t="shared" si="316"/>
        <v>0</v>
      </c>
      <c r="AE2010">
        <f t="shared" si="317"/>
        <v>0</v>
      </c>
      <c r="AF2010">
        <f t="shared" si="318"/>
        <v>0</v>
      </c>
      <c r="AG2010">
        <f t="shared" si="319"/>
        <v>17.399999999999999</v>
      </c>
      <c r="AH2010">
        <f t="shared" si="320"/>
        <v>0</v>
      </c>
      <c r="AJ2010" s="9">
        <v>625221</v>
      </c>
      <c r="AK2010" t="s">
        <v>8937</v>
      </c>
      <c r="AL2010" t="s">
        <v>8938</v>
      </c>
      <c r="AM2010" t="s">
        <v>8939</v>
      </c>
      <c r="AN2010" t="s">
        <v>8940</v>
      </c>
    </row>
    <row r="2011" spans="1:40" x14ac:dyDescent="0.3">
      <c r="A2011" t="s">
        <v>1913</v>
      </c>
      <c r="B2011" t="s">
        <v>1927</v>
      </c>
      <c r="C2011" s="10">
        <v>432693</v>
      </c>
      <c r="F2011">
        <v>36</v>
      </c>
      <c r="G2011">
        <v>42</v>
      </c>
      <c r="I2011">
        <v>94.4</v>
      </c>
      <c r="K2011">
        <v>83.3</v>
      </c>
      <c r="M2011">
        <v>94</v>
      </c>
      <c r="O2011">
        <v>69</v>
      </c>
      <c r="U2011" t="s">
        <v>1913</v>
      </c>
      <c r="V2011" t="e">
        <f t="shared" si="311"/>
        <v>#N/A</v>
      </c>
      <c r="W2011" t="e">
        <f t="shared" si="312"/>
        <v>#N/A</v>
      </c>
      <c r="X2011" t="e">
        <f>VLOOKUP($C2011,$AJ$3:$AN$4906,3,FALSE)</f>
        <v>#N/A</v>
      </c>
      <c r="Y2011" t="e">
        <f>VLOOKUP($C2011,$AJ$3:$AN$4906,4,FALSE)</f>
        <v>#N/A</v>
      </c>
      <c r="Z2011" t="e">
        <f>VLOOKUP($C2011,$AJ$3:$AN$4906,5,FALSE)</f>
        <v>#N/A</v>
      </c>
      <c r="AA2011">
        <f t="shared" si="313"/>
        <v>94.4</v>
      </c>
      <c r="AB2011">
        <f t="shared" si="314"/>
        <v>0</v>
      </c>
      <c r="AC2011">
        <f t="shared" si="315"/>
        <v>83.3</v>
      </c>
      <c r="AD2011">
        <f t="shared" si="316"/>
        <v>0</v>
      </c>
      <c r="AE2011">
        <f t="shared" si="317"/>
        <v>94</v>
      </c>
      <c r="AF2011">
        <f t="shared" si="318"/>
        <v>0</v>
      </c>
      <c r="AG2011">
        <f t="shared" si="319"/>
        <v>69</v>
      </c>
      <c r="AH2011">
        <f t="shared" si="320"/>
        <v>0</v>
      </c>
      <c r="AJ2011" s="9">
        <v>258016</v>
      </c>
      <c r="AK2011" t="s">
        <v>8941</v>
      </c>
      <c r="AL2011" t="s">
        <v>8942</v>
      </c>
      <c r="AM2011" t="s">
        <v>8845</v>
      </c>
      <c r="AN2011" t="s">
        <v>8846</v>
      </c>
    </row>
    <row r="2012" spans="1:40" x14ac:dyDescent="0.3">
      <c r="A2012" t="s">
        <v>1913</v>
      </c>
      <c r="B2012" t="s">
        <v>1928</v>
      </c>
      <c r="C2012" s="10">
        <v>311944</v>
      </c>
      <c r="D2012">
        <v>14</v>
      </c>
      <c r="E2012">
        <v>23</v>
      </c>
      <c r="F2012">
        <v>29</v>
      </c>
      <c r="G2012">
        <v>22</v>
      </c>
      <c r="H2012">
        <v>0</v>
      </c>
      <c r="K2012">
        <v>24.1</v>
      </c>
      <c r="U2012" t="s">
        <v>1913</v>
      </c>
      <c r="V2012">
        <f t="shared" si="311"/>
        <v>311944</v>
      </c>
      <c r="W2012" t="str">
        <f t="shared" si="312"/>
        <v>Levack Public School</v>
      </c>
      <c r="X2012" t="str">
        <f>VLOOKUP($C2012,$AJ$3:$AN$4906,3,FALSE)</f>
        <v>100 High St</v>
      </c>
      <c r="Y2012" t="str">
        <f>VLOOKUP($C2012,$AJ$3:$AN$4906,4,FALSE)</f>
        <v>Levack</v>
      </c>
      <c r="Z2012" t="str">
        <f>VLOOKUP($C2012,$AJ$3:$AN$4906,5,FALSE)</f>
        <v>P0M2C0</v>
      </c>
      <c r="AA2012">
        <f t="shared" si="313"/>
        <v>0</v>
      </c>
      <c r="AB2012">
        <f t="shared" si="314"/>
        <v>0</v>
      </c>
      <c r="AC2012">
        <f t="shared" si="315"/>
        <v>24.1</v>
      </c>
      <c r="AD2012">
        <f t="shared" si="316"/>
        <v>0</v>
      </c>
      <c r="AE2012">
        <f t="shared" si="317"/>
        <v>0</v>
      </c>
      <c r="AF2012">
        <f t="shared" si="318"/>
        <v>0</v>
      </c>
      <c r="AG2012">
        <f t="shared" si="319"/>
        <v>0</v>
      </c>
      <c r="AH2012">
        <f t="shared" si="320"/>
        <v>0</v>
      </c>
      <c r="AJ2012" s="9">
        <v>97055</v>
      </c>
      <c r="AK2012" t="s">
        <v>8943</v>
      </c>
      <c r="AL2012" t="s">
        <v>8944</v>
      </c>
      <c r="AM2012" t="s">
        <v>8945</v>
      </c>
      <c r="AN2012" t="s">
        <v>8946</v>
      </c>
    </row>
    <row r="2013" spans="1:40" x14ac:dyDescent="0.3">
      <c r="A2013" t="s">
        <v>1913</v>
      </c>
      <c r="B2013" t="s">
        <v>1929</v>
      </c>
      <c r="C2013" s="10">
        <v>314676</v>
      </c>
      <c r="D2013">
        <v>38</v>
      </c>
      <c r="E2013">
        <v>16</v>
      </c>
      <c r="F2013">
        <v>110</v>
      </c>
      <c r="G2013">
        <v>95</v>
      </c>
      <c r="H2013">
        <v>0</v>
      </c>
      <c r="I2013">
        <v>55.5</v>
      </c>
      <c r="J2013">
        <v>-0.8</v>
      </c>
      <c r="K2013">
        <v>50.9</v>
      </c>
      <c r="L2013">
        <v>-0.8</v>
      </c>
      <c r="M2013">
        <v>79.5</v>
      </c>
      <c r="N2013">
        <v>0</v>
      </c>
      <c r="O2013">
        <v>29.5</v>
      </c>
      <c r="P2013">
        <v>-1.2</v>
      </c>
      <c r="U2013" t="s">
        <v>1913</v>
      </c>
      <c r="V2013">
        <f t="shared" si="311"/>
        <v>314676</v>
      </c>
      <c r="W2013" t="str">
        <f t="shared" si="312"/>
        <v>Little Current Public School</v>
      </c>
      <c r="X2013" t="str">
        <f>VLOOKUP($C2013,$AJ$3:$AN$4906,3,FALSE)</f>
        <v>18 Draper St</v>
      </c>
      <c r="Y2013" t="str">
        <f>VLOOKUP($C2013,$AJ$3:$AN$4906,4,FALSE)</f>
        <v>Little Current</v>
      </c>
      <c r="Z2013" t="str">
        <f>VLOOKUP($C2013,$AJ$3:$AN$4906,5,FALSE)</f>
        <v>P0P1K0</v>
      </c>
      <c r="AA2013">
        <f t="shared" si="313"/>
        <v>55.5</v>
      </c>
      <c r="AB2013">
        <f t="shared" si="314"/>
        <v>-0.8</v>
      </c>
      <c r="AC2013">
        <f t="shared" si="315"/>
        <v>50.9</v>
      </c>
      <c r="AD2013">
        <f t="shared" si="316"/>
        <v>-0.8</v>
      </c>
      <c r="AE2013">
        <f t="shared" si="317"/>
        <v>79.5</v>
      </c>
      <c r="AF2013">
        <f t="shared" si="318"/>
        <v>0</v>
      </c>
      <c r="AG2013">
        <f t="shared" si="319"/>
        <v>29.5</v>
      </c>
      <c r="AH2013">
        <f t="shared" si="320"/>
        <v>-1.2</v>
      </c>
      <c r="AJ2013" s="9">
        <v>18791</v>
      </c>
      <c r="AK2013" t="s">
        <v>8947</v>
      </c>
      <c r="AL2013" t="s">
        <v>8948</v>
      </c>
      <c r="AM2013" t="s">
        <v>8949</v>
      </c>
      <c r="AN2013" t="s">
        <v>8950</v>
      </c>
    </row>
    <row r="2014" spans="1:40" x14ac:dyDescent="0.3">
      <c r="A2014" t="s">
        <v>1913</v>
      </c>
      <c r="B2014" t="s">
        <v>1930</v>
      </c>
      <c r="C2014" s="10">
        <v>328197</v>
      </c>
      <c r="D2014">
        <v>52</v>
      </c>
      <c r="E2014">
        <v>22</v>
      </c>
      <c r="F2014">
        <v>204</v>
      </c>
      <c r="G2014">
        <v>199</v>
      </c>
      <c r="H2014">
        <v>0</v>
      </c>
      <c r="I2014">
        <v>76</v>
      </c>
      <c r="J2014">
        <v>0.7</v>
      </c>
      <c r="K2014">
        <v>71.599999999999994</v>
      </c>
      <c r="L2014">
        <v>0.9</v>
      </c>
      <c r="M2014">
        <v>85.4</v>
      </c>
      <c r="N2014">
        <v>0.4</v>
      </c>
      <c r="O2014">
        <v>57.8</v>
      </c>
      <c r="P2014">
        <v>0.6</v>
      </c>
      <c r="U2014" t="s">
        <v>1913</v>
      </c>
      <c r="V2014">
        <f t="shared" si="311"/>
        <v>328197</v>
      </c>
      <c r="W2014" t="str">
        <f t="shared" si="312"/>
        <v>MacLeod Public School</v>
      </c>
      <c r="X2014" t="str">
        <f>VLOOKUP($C2014,$AJ$3:$AN$4906,3,FALSE)</f>
        <v>23 Walford Road</v>
      </c>
      <c r="Y2014" t="str">
        <f>VLOOKUP($C2014,$AJ$3:$AN$4906,4,FALSE)</f>
        <v>Sudbury</v>
      </c>
      <c r="Z2014" t="str">
        <f>VLOOKUP($C2014,$AJ$3:$AN$4906,5,FALSE)</f>
        <v>P3E2H2</v>
      </c>
      <c r="AA2014">
        <f t="shared" si="313"/>
        <v>76</v>
      </c>
      <c r="AB2014">
        <f t="shared" si="314"/>
        <v>0.7</v>
      </c>
      <c r="AC2014">
        <f t="shared" si="315"/>
        <v>71.599999999999994</v>
      </c>
      <c r="AD2014">
        <f t="shared" si="316"/>
        <v>0.9</v>
      </c>
      <c r="AE2014">
        <f t="shared" si="317"/>
        <v>85.4</v>
      </c>
      <c r="AF2014">
        <f t="shared" si="318"/>
        <v>0.4</v>
      </c>
      <c r="AG2014">
        <f t="shared" si="319"/>
        <v>57.8</v>
      </c>
      <c r="AH2014">
        <f t="shared" si="320"/>
        <v>0.6</v>
      </c>
      <c r="AJ2014" s="9">
        <v>33235</v>
      </c>
      <c r="AK2014" t="s">
        <v>8951</v>
      </c>
      <c r="AL2014" t="s">
        <v>8952</v>
      </c>
      <c r="AM2014" t="s">
        <v>8953</v>
      </c>
      <c r="AN2014" t="s">
        <v>8954</v>
      </c>
    </row>
    <row r="2015" spans="1:40" x14ac:dyDescent="0.3">
      <c r="A2015" t="s">
        <v>1913</v>
      </c>
      <c r="B2015" t="s">
        <v>1931</v>
      </c>
      <c r="C2015" s="10">
        <v>237582</v>
      </c>
      <c r="D2015">
        <v>13</v>
      </c>
      <c r="E2015">
        <v>14</v>
      </c>
      <c r="F2015">
        <v>54</v>
      </c>
      <c r="G2015">
        <v>56</v>
      </c>
      <c r="H2015">
        <v>0</v>
      </c>
      <c r="I2015">
        <v>63.9</v>
      </c>
      <c r="J2015">
        <v>0.4</v>
      </c>
      <c r="K2015">
        <v>50</v>
      </c>
      <c r="L2015">
        <v>-0.1</v>
      </c>
      <c r="M2015">
        <v>69.599999999999994</v>
      </c>
      <c r="N2015">
        <v>-0.3</v>
      </c>
      <c r="O2015">
        <v>23.2</v>
      </c>
      <c r="P2015">
        <v>-0.8</v>
      </c>
      <c r="U2015" t="s">
        <v>1913</v>
      </c>
      <c r="V2015">
        <f t="shared" si="311"/>
        <v>237582</v>
      </c>
      <c r="W2015" t="str">
        <f t="shared" si="312"/>
        <v>Markstay Public School</v>
      </c>
      <c r="X2015" t="str">
        <f>VLOOKUP($C2015,$AJ$3:$AN$4906,3,FALSE)</f>
        <v>7 Pioneer St E</v>
      </c>
      <c r="Y2015" t="str">
        <f>VLOOKUP($C2015,$AJ$3:$AN$4906,4,FALSE)</f>
        <v>Markstay</v>
      </c>
      <c r="Z2015" t="str">
        <f>VLOOKUP($C2015,$AJ$3:$AN$4906,5,FALSE)</f>
        <v>P0M2G0</v>
      </c>
      <c r="AA2015">
        <f t="shared" si="313"/>
        <v>63.9</v>
      </c>
      <c r="AB2015">
        <f t="shared" si="314"/>
        <v>0.4</v>
      </c>
      <c r="AC2015">
        <f t="shared" si="315"/>
        <v>50</v>
      </c>
      <c r="AD2015">
        <f t="shared" si="316"/>
        <v>-0.1</v>
      </c>
      <c r="AE2015">
        <f t="shared" si="317"/>
        <v>69.599999999999994</v>
      </c>
      <c r="AF2015">
        <f t="shared" si="318"/>
        <v>-0.3</v>
      </c>
      <c r="AG2015">
        <f t="shared" si="319"/>
        <v>23.2</v>
      </c>
      <c r="AH2015">
        <f t="shared" si="320"/>
        <v>-0.8</v>
      </c>
      <c r="AJ2015" s="9">
        <v>945437</v>
      </c>
      <c r="AK2015" t="s">
        <v>8955</v>
      </c>
      <c r="AL2015" t="s">
        <v>8956</v>
      </c>
      <c r="AM2015" t="s">
        <v>3433</v>
      </c>
      <c r="AN2015" t="s">
        <v>8957</v>
      </c>
    </row>
    <row r="2016" spans="1:40" x14ac:dyDescent="0.3">
      <c r="A2016" t="s">
        <v>1913</v>
      </c>
      <c r="B2016" t="s">
        <v>1932</v>
      </c>
      <c r="C2016" s="10">
        <v>410918</v>
      </c>
      <c r="D2016">
        <v>26</v>
      </c>
      <c r="E2016">
        <v>24</v>
      </c>
      <c r="F2016">
        <v>164</v>
      </c>
      <c r="G2016">
        <v>161</v>
      </c>
      <c r="H2016">
        <v>0</v>
      </c>
      <c r="I2016">
        <v>46.3</v>
      </c>
      <c r="J2016">
        <v>-1</v>
      </c>
      <c r="K2016">
        <v>26.8</v>
      </c>
      <c r="L2016">
        <v>-2.1</v>
      </c>
      <c r="M2016">
        <v>65.5</v>
      </c>
      <c r="N2016">
        <v>-1.1000000000000001</v>
      </c>
      <c r="O2016">
        <v>21.1</v>
      </c>
      <c r="P2016">
        <v>-1.3</v>
      </c>
      <c r="U2016" t="s">
        <v>1913</v>
      </c>
      <c r="V2016">
        <f t="shared" si="311"/>
        <v>410918</v>
      </c>
      <c r="W2016" t="str">
        <f t="shared" si="312"/>
        <v>Northeastern Elementary School</v>
      </c>
      <c r="X2016" t="str">
        <f>VLOOKUP($C2016,$AJ$3:$AN$4906,3,FALSE)</f>
        <v>45 Spruce St</v>
      </c>
      <c r="Y2016" t="str">
        <f>VLOOKUP($C2016,$AJ$3:$AN$4906,4,FALSE)</f>
        <v>Garson</v>
      </c>
      <c r="Z2016" t="str">
        <f>VLOOKUP($C2016,$AJ$3:$AN$4906,5,FALSE)</f>
        <v>P3L1P8</v>
      </c>
      <c r="AA2016">
        <f t="shared" si="313"/>
        <v>46.3</v>
      </c>
      <c r="AB2016">
        <f t="shared" si="314"/>
        <v>-1</v>
      </c>
      <c r="AC2016">
        <f t="shared" si="315"/>
        <v>26.8</v>
      </c>
      <c r="AD2016">
        <f t="shared" si="316"/>
        <v>-2.1</v>
      </c>
      <c r="AE2016">
        <f t="shared" si="317"/>
        <v>65.5</v>
      </c>
      <c r="AF2016">
        <f t="shared" si="318"/>
        <v>-1.1000000000000001</v>
      </c>
      <c r="AG2016">
        <f t="shared" si="319"/>
        <v>21.1</v>
      </c>
      <c r="AH2016">
        <f t="shared" si="320"/>
        <v>-1.3</v>
      </c>
      <c r="AJ2016" s="9">
        <v>34959</v>
      </c>
      <c r="AK2016" t="s">
        <v>8958</v>
      </c>
      <c r="AL2016" t="s">
        <v>8959</v>
      </c>
      <c r="AM2016" t="s">
        <v>3433</v>
      </c>
      <c r="AN2016" t="s">
        <v>8960</v>
      </c>
    </row>
    <row r="2017" spans="1:40" x14ac:dyDescent="0.3">
      <c r="A2017" t="s">
        <v>1913</v>
      </c>
      <c r="B2017" t="s">
        <v>1933</v>
      </c>
      <c r="C2017" s="10">
        <v>456632</v>
      </c>
      <c r="D2017">
        <v>23</v>
      </c>
      <c r="E2017">
        <v>32</v>
      </c>
      <c r="F2017">
        <v>144</v>
      </c>
      <c r="G2017">
        <v>130</v>
      </c>
      <c r="H2017">
        <v>0</v>
      </c>
      <c r="I2017">
        <v>48.3</v>
      </c>
      <c r="J2017">
        <v>-0.3</v>
      </c>
      <c r="K2017">
        <v>34</v>
      </c>
      <c r="L2017">
        <v>-0.8</v>
      </c>
      <c r="M2017">
        <v>58.5</v>
      </c>
      <c r="N2017">
        <v>-1</v>
      </c>
      <c r="O2017">
        <v>16.2</v>
      </c>
      <c r="P2017">
        <v>-1.1000000000000001</v>
      </c>
      <c r="U2017" t="s">
        <v>1913</v>
      </c>
      <c r="V2017">
        <f t="shared" si="311"/>
        <v>456632</v>
      </c>
      <c r="W2017" t="str">
        <f t="shared" si="312"/>
        <v>Princess Anne Public School</v>
      </c>
      <c r="X2017" t="str">
        <f>VLOOKUP($C2017,$AJ$3:$AN$4906,3,FALSE)</f>
        <v>500 Douglas St W</v>
      </c>
      <c r="Y2017" t="str">
        <f>VLOOKUP($C2017,$AJ$3:$AN$4906,4,FALSE)</f>
        <v>Sudbury</v>
      </c>
      <c r="Z2017" t="str">
        <f>VLOOKUP($C2017,$AJ$3:$AN$4906,5,FALSE)</f>
        <v>P3C1H7</v>
      </c>
      <c r="AA2017">
        <f t="shared" si="313"/>
        <v>48.3</v>
      </c>
      <c r="AB2017">
        <f t="shared" si="314"/>
        <v>-0.3</v>
      </c>
      <c r="AC2017">
        <f t="shared" si="315"/>
        <v>34</v>
      </c>
      <c r="AD2017">
        <f t="shared" si="316"/>
        <v>-0.8</v>
      </c>
      <c r="AE2017">
        <f t="shared" si="317"/>
        <v>58.5</v>
      </c>
      <c r="AF2017">
        <f t="shared" si="318"/>
        <v>-1</v>
      </c>
      <c r="AG2017">
        <f t="shared" si="319"/>
        <v>16.2</v>
      </c>
      <c r="AH2017">
        <f t="shared" si="320"/>
        <v>-1.1000000000000001</v>
      </c>
      <c r="AJ2017" s="9">
        <v>893773</v>
      </c>
      <c r="AK2017" t="s">
        <v>8961</v>
      </c>
      <c r="AL2017" t="s">
        <v>8962</v>
      </c>
      <c r="AM2017" t="s">
        <v>3433</v>
      </c>
      <c r="AN2017" t="s">
        <v>8963</v>
      </c>
    </row>
    <row r="2018" spans="1:40" x14ac:dyDescent="0.3">
      <c r="A2018" t="s">
        <v>1913</v>
      </c>
      <c r="B2018" t="s">
        <v>1934</v>
      </c>
      <c r="C2018" s="10">
        <v>464309</v>
      </c>
      <c r="D2018">
        <v>13</v>
      </c>
      <c r="E2018">
        <v>52</v>
      </c>
      <c r="F2018">
        <v>58</v>
      </c>
      <c r="G2018">
        <v>70</v>
      </c>
      <c r="H2018">
        <v>0</v>
      </c>
      <c r="I2018">
        <v>56</v>
      </c>
      <c r="J2018">
        <v>1.3</v>
      </c>
      <c r="K2018">
        <v>44.8</v>
      </c>
      <c r="L2018">
        <v>1.3</v>
      </c>
      <c r="M2018">
        <v>66.400000000000006</v>
      </c>
      <c r="N2018">
        <v>1.2</v>
      </c>
      <c r="O2018">
        <v>12.9</v>
      </c>
      <c r="P2018">
        <v>-0.4</v>
      </c>
      <c r="U2018" t="s">
        <v>1913</v>
      </c>
      <c r="V2018">
        <f t="shared" si="311"/>
        <v>464309</v>
      </c>
      <c r="W2018" t="str">
        <f t="shared" si="312"/>
        <v>Queen Elizabeth II Public School</v>
      </c>
      <c r="X2018" t="str">
        <f>VLOOKUP($C2018,$AJ$3:$AN$4906,3,FALSE)</f>
        <v>32 Dell St</v>
      </c>
      <c r="Y2018" t="str">
        <f>VLOOKUP($C2018,$AJ$3:$AN$4906,4,FALSE)</f>
        <v>Sudbury</v>
      </c>
      <c r="Z2018" t="str">
        <f>VLOOKUP($C2018,$AJ$3:$AN$4906,5,FALSE)</f>
        <v>P3C2X8</v>
      </c>
      <c r="AA2018">
        <f t="shared" si="313"/>
        <v>56</v>
      </c>
      <c r="AB2018">
        <f t="shared" si="314"/>
        <v>1.3</v>
      </c>
      <c r="AC2018">
        <f t="shared" si="315"/>
        <v>44.8</v>
      </c>
      <c r="AD2018">
        <f t="shared" si="316"/>
        <v>1.3</v>
      </c>
      <c r="AE2018">
        <f t="shared" si="317"/>
        <v>66.400000000000006</v>
      </c>
      <c r="AF2018">
        <f t="shared" si="318"/>
        <v>1.2</v>
      </c>
      <c r="AG2018">
        <f t="shared" si="319"/>
        <v>12.9</v>
      </c>
      <c r="AH2018">
        <f t="shared" si="320"/>
        <v>-0.4</v>
      </c>
      <c r="AJ2018" s="9">
        <v>76120</v>
      </c>
      <c r="AK2018" t="s">
        <v>8964</v>
      </c>
      <c r="AL2018" t="s">
        <v>8965</v>
      </c>
      <c r="AM2018" t="s">
        <v>3433</v>
      </c>
      <c r="AN2018" t="s">
        <v>8966</v>
      </c>
    </row>
    <row r="2019" spans="1:40" x14ac:dyDescent="0.3">
      <c r="A2019" t="s">
        <v>1913</v>
      </c>
      <c r="B2019" t="s">
        <v>1935</v>
      </c>
      <c r="C2019" s="10">
        <v>468070</v>
      </c>
      <c r="D2019">
        <v>62</v>
      </c>
      <c r="E2019">
        <v>15</v>
      </c>
      <c r="F2019">
        <v>241</v>
      </c>
      <c r="G2019">
        <v>218</v>
      </c>
      <c r="H2019">
        <v>0</v>
      </c>
      <c r="I2019">
        <v>89.6</v>
      </c>
      <c r="J2019">
        <v>1.2</v>
      </c>
      <c r="K2019">
        <v>74.7</v>
      </c>
      <c r="L2019">
        <v>0.4</v>
      </c>
      <c r="M2019">
        <v>96.3</v>
      </c>
      <c r="N2019">
        <v>0.9</v>
      </c>
      <c r="O2019">
        <v>83.5</v>
      </c>
      <c r="P2019">
        <v>1.9</v>
      </c>
      <c r="U2019" t="s">
        <v>1913</v>
      </c>
      <c r="V2019">
        <f t="shared" si="311"/>
        <v>468070</v>
      </c>
      <c r="W2019" t="str">
        <f t="shared" si="312"/>
        <v>R L Beattie Public School</v>
      </c>
      <c r="X2019" t="str">
        <f>VLOOKUP($C2019,$AJ$3:$AN$4906,3,FALSE)</f>
        <v>102 Loach's Rd</v>
      </c>
      <c r="Y2019" t="str">
        <f>VLOOKUP($C2019,$AJ$3:$AN$4906,4,FALSE)</f>
        <v>Sudbury</v>
      </c>
      <c r="Z2019" t="str">
        <f>VLOOKUP($C2019,$AJ$3:$AN$4906,5,FALSE)</f>
        <v>P3E2P7</v>
      </c>
      <c r="AA2019">
        <f t="shared" si="313"/>
        <v>89.6</v>
      </c>
      <c r="AB2019">
        <f t="shared" si="314"/>
        <v>1.2</v>
      </c>
      <c r="AC2019">
        <f t="shared" si="315"/>
        <v>74.7</v>
      </c>
      <c r="AD2019">
        <f t="shared" si="316"/>
        <v>0.4</v>
      </c>
      <c r="AE2019">
        <f t="shared" si="317"/>
        <v>96.3</v>
      </c>
      <c r="AF2019">
        <f t="shared" si="318"/>
        <v>0.9</v>
      </c>
      <c r="AG2019">
        <f t="shared" si="319"/>
        <v>83.5</v>
      </c>
      <c r="AH2019">
        <f t="shared" si="320"/>
        <v>1.9</v>
      </c>
      <c r="AJ2019" s="9">
        <v>88471</v>
      </c>
      <c r="AK2019" t="s">
        <v>1369</v>
      </c>
      <c r="AL2019" t="s">
        <v>8967</v>
      </c>
      <c r="AM2019" t="s">
        <v>3433</v>
      </c>
      <c r="AN2019" t="s">
        <v>8968</v>
      </c>
    </row>
    <row r="2020" spans="1:40" x14ac:dyDescent="0.3">
      <c r="A2020" t="s">
        <v>1913</v>
      </c>
      <c r="B2020" t="s">
        <v>1936</v>
      </c>
      <c r="C2020" s="10">
        <v>479403</v>
      </c>
      <c r="D2020">
        <v>28</v>
      </c>
      <c r="E2020">
        <v>18</v>
      </c>
      <c r="F2020">
        <v>136</v>
      </c>
      <c r="G2020">
        <v>163</v>
      </c>
      <c r="H2020">
        <v>0</v>
      </c>
      <c r="I2020">
        <v>48.2</v>
      </c>
      <c r="J2020">
        <v>-1.1000000000000001</v>
      </c>
      <c r="K2020">
        <v>42.6</v>
      </c>
      <c r="L2020">
        <v>-1.1000000000000001</v>
      </c>
      <c r="M2020">
        <v>72.099999999999994</v>
      </c>
      <c r="N2020">
        <v>-0.7</v>
      </c>
      <c r="O2020">
        <v>27</v>
      </c>
      <c r="P2020">
        <v>-1.1000000000000001</v>
      </c>
      <c r="U2020" t="s">
        <v>1913</v>
      </c>
      <c r="V2020">
        <f t="shared" si="311"/>
        <v>479403</v>
      </c>
      <c r="W2020" t="str">
        <f t="shared" si="312"/>
        <v>Redwood Acres Public School</v>
      </c>
      <c r="X2020" t="str">
        <f>VLOOKUP($C2020,$AJ$3:$AN$4906,3,FALSE)</f>
        <v>4625 Carl St</v>
      </c>
      <c r="Y2020" t="str">
        <f>VLOOKUP($C2020,$AJ$3:$AN$4906,4,FALSE)</f>
        <v>Hanmer</v>
      </c>
      <c r="Z2020" t="str">
        <f>VLOOKUP($C2020,$AJ$3:$AN$4906,5,FALSE)</f>
        <v>P3P1V1</v>
      </c>
      <c r="AA2020">
        <f t="shared" si="313"/>
        <v>48.2</v>
      </c>
      <c r="AB2020">
        <f t="shared" si="314"/>
        <v>-1.1000000000000001</v>
      </c>
      <c r="AC2020">
        <f t="shared" si="315"/>
        <v>42.6</v>
      </c>
      <c r="AD2020">
        <f t="shared" si="316"/>
        <v>-1.1000000000000001</v>
      </c>
      <c r="AE2020">
        <f t="shared" si="317"/>
        <v>72.099999999999994</v>
      </c>
      <c r="AF2020">
        <f t="shared" si="318"/>
        <v>-0.7</v>
      </c>
      <c r="AG2020">
        <f t="shared" si="319"/>
        <v>27</v>
      </c>
      <c r="AH2020">
        <f t="shared" si="320"/>
        <v>-1.1000000000000001</v>
      </c>
      <c r="AJ2020" s="9">
        <v>90158</v>
      </c>
      <c r="AK2020" t="s">
        <v>8969</v>
      </c>
      <c r="AL2020" t="s">
        <v>8970</v>
      </c>
      <c r="AM2020" t="s">
        <v>3433</v>
      </c>
      <c r="AN2020" t="s">
        <v>8971</v>
      </c>
    </row>
    <row r="2021" spans="1:40" x14ac:dyDescent="0.3">
      <c r="A2021" t="s">
        <v>1913</v>
      </c>
      <c r="B2021" t="s">
        <v>1937</v>
      </c>
      <c r="C2021" s="10">
        <v>136964</v>
      </c>
      <c r="D2021">
        <v>34</v>
      </c>
      <c r="E2021">
        <v>8</v>
      </c>
      <c r="F2021">
        <v>49</v>
      </c>
      <c r="G2021">
        <v>30</v>
      </c>
      <c r="H2021">
        <v>0</v>
      </c>
      <c r="I2021">
        <v>51</v>
      </c>
      <c r="J2021">
        <v>-1.3</v>
      </c>
      <c r="K2021">
        <v>44.9</v>
      </c>
      <c r="L2021">
        <v>-1.5</v>
      </c>
      <c r="M2021">
        <v>78.3</v>
      </c>
      <c r="N2021">
        <v>-0.4</v>
      </c>
      <c r="O2021">
        <v>33.299999999999997</v>
      </c>
      <c r="P2021">
        <v>-1.1000000000000001</v>
      </c>
      <c r="U2021" t="s">
        <v>1913</v>
      </c>
      <c r="V2021">
        <f t="shared" si="311"/>
        <v>136964</v>
      </c>
      <c r="W2021" t="str">
        <f t="shared" si="312"/>
        <v>R. H. Murray Public School</v>
      </c>
      <c r="X2021" t="str">
        <f>VLOOKUP($C2021,$AJ$3:$AN$4906,3,FALSE)</f>
        <v>3 Henry St RR 1</v>
      </c>
      <c r="Y2021" t="str">
        <f>VLOOKUP($C2021,$AJ$3:$AN$4906,4,FALSE)</f>
        <v>Whitefish</v>
      </c>
      <c r="Z2021" t="str">
        <f>VLOOKUP($C2021,$AJ$3:$AN$4906,5,FALSE)</f>
        <v>P0M3E0</v>
      </c>
      <c r="AA2021">
        <f t="shared" si="313"/>
        <v>51</v>
      </c>
      <c r="AB2021">
        <f t="shared" si="314"/>
        <v>-1.3</v>
      </c>
      <c r="AC2021">
        <f t="shared" si="315"/>
        <v>44.9</v>
      </c>
      <c r="AD2021">
        <f t="shared" si="316"/>
        <v>-1.5</v>
      </c>
      <c r="AE2021">
        <f t="shared" si="317"/>
        <v>78.3</v>
      </c>
      <c r="AF2021">
        <f t="shared" si="318"/>
        <v>-0.4</v>
      </c>
      <c r="AG2021">
        <f t="shared" si="319"/>
        <v>33.299999999999997</v>
      </c>
      <c r="AH2021">
        <f t="shared" si="320"/>
        <v>-1.1000000000000001</v>
      </c>
      <c r="AJ2021" s="9">
        <v>92371</v>
      </c>
      <c r="AK2021" t="s">
        <v>5489</v>
      </c>
      <c r="AL2021" t="s">
        <v>8972</v>
      </c>
      <c r="AM2021" t="s">
        <v>3433</v>
      </c>
      <c r="AN2021" t="s">
        <v>8973</v>
      </c>
    </row>
    <row r="2022" spans="1:40" x14ac:dyDescent="0.3">
      <c r="A2022" t="s">
        <v>1913</v>
      </c>
      <c r="B2022" t="s">
        <v>1938</v>
      </c>
      <c r="C2022" s="10">
        <v>496154</v>
      </c>
      <c r="D2022">
        <v>7</v>
      </c>
      <c r="E2022">
        <v>38</v>
      </c>
      <c r="F2022">
        <v>37</v>
      </c>
      <c r="H2022">
        <v>0</v>
      </c>
      <c r="I2022">
        <v>43.2</v>
      </c>
      <c r="J2022">
        <v>-0.2</v>
      </c>
      <c r="K2022">
        <v>32.4</v>
      </c>
      <c r="L2022">
        <v>-0.2</v>
      </c>
      <c r="U2022" t="s">
        <v>1913</v>
      </c>
      <c r="V2022">
        <f t="shared" si="311"/>
        <v>496154</v>
      </c>
      <c r="W2022" t="str">
        <f t="shared" si="312"/>
        <v>S Geiger Public School</v>
      </c>
      <c r="X2022" t="str">
        <f>VLOOKUP($C2022,$AJ$3:$AN$4906,3,FALSE)</f>
        <v>355 Government Rd</v>
      </c>
      <c r="Y2022" t="str">
        <f>VLOOKUP($C2022,$AJ$3:$AN$4906,4,FALSE)</f>
        <v>Massey</v>
      </c>
      <c r="Z2022" t="str">
        <f>VLOOKUP($C2022,$AJ$3:$AN$4906,5,FALSE)</f>
        <v>P0P1P0</v>
      </c>
      <c r="AA2022">
        <f t="shared" si="313"/>
        <v>43.2</v>
      </c>
      <c r="AB2022">
        <f t="shared" si="314"/>
        <v>-0.2</v>
      </c>
      <c r="AC2022">
        <f t="shared" si="315"/>
        <v>32.4</v>
      </c>
      <c r="AD2022">
        <f t="shared" si="316"/>
        <v>-0.2</v>
      </c>
      <c r="AE2022">
        <f t="shared" si="317"/>
        <v>0</v>
      </c>
      <c r="AF2022">
        <f t="shared" si="318"/>
        <v>0</v>
      </c>
      <c r="AG2022">
        <f t="shared" si="319"/>
        <v>0</v>
      </c>
      <c r="AH2022">
        <f t="shared" si="320"/>
        <v>0</v>
      </c>
      <c r="AJ2022" s="9">
        <v>99260</v>
      </c>
      <c r="AK2022" t="s">
        <v>8974</v>
      </c>
      <c r="AL2022" t="s">
        <v>8975</v>
      </c>
      <c r="AM2022" t="s">
        <v>8976</v>
      </c>
      <c r="AN2022" t="s">
        <v>8977</v>
      </c>
    </row>
    <row r="2023" spans="1:40" x14ac:dyDescent="0.3">
      <c r="A2023" t="s">
        <v>1913</v>
      </c>
      <c r="B2023" t="s">
        <v>709</v>
      </c>
      <c r="C2023" s="10">
        <v>569992</v>
      </c>
      <c r="D2023">
        <v>29</v>
      </c>
      <c r="E2023">
        <v>18</v>
      </c>
      <c r="F2023">
        <v>177</v>
      </c>
      <c r="G2023">
        <v>151</v>
      </c>
      <c r="H2023">
        <v>0</v>
      </c>
      <c r="I2023">
        <v>63.3</v>
      </c>
      <c r="J2023">
        <v>-0.1</v>
      </c>
      <c r="K2023">
        <v>57.6</v>
      </c>
      <c r="L2023">
        <v>0.1</v>
      </c>
      <c r="M2023">
        <v>87.1</v>
      </c>
      <c r="N2023">
        <v>0.9</v>
      </c>
      <c r="O2023">
        <v>45.7</v>
      </c>
      <c r="P2023">
        <v>0.3</v>
      </c>
      <c r="U2023" t="s">
        <v>1913</v>
      </c>
      <c r="V2023">
        <f t="shared" si="311"/>
        <v>569992</v>
      </c>
      <c r="W2023" t="str">
        <f t="shared" si="312"/>
        <v>Valley View Public School</v>
      </c>
      <c r="X2023" t="str">
        <f>VLOOKUP($C2023,$AJ$3:$AN$4906,3,FALSE)</f>
        <v>1840 Valleyview Rd</v>
      </c>
      <c r="Y2023" t="str">
        <f>VLOOKUP($C2023,$AJ$3:$AN$4906,4,FALSE)</f>
        <v>Val Caron</v>
      </c>
      <c r="Z2023" t="str">
        <f>VLOOKUP($C2023,$AJ$3:$AN$4906,5,FALSE)</f>
        <v>P3N1S1</v>
      </c>
      <c r="AA2023">
        <f t="shared" si="313"/>
        <v>63.3</v>
      </c>
      <c r="AB2023">
        <f t="shared" si="314"/>
        <v>-0.1</v>
      </c>
      <c r="AC2023">
        <f t="shared" si="315"/>
        <v>57.6</v>
      </c>
      <c r="AD2023">
        <f t="shared" si="316"/>
        <v>0.1</v>
      </c>
      <c r="AE2023">
        <f t="shared" si="317"/>
        <v>87.1</v>
      </c>
      <c r="AF2023">
        <f t="shared" si="318"/>
        <v>0.9</v>
      </c>
      <c r="AG2023">
        <f t="shared" si="319"/>
        <v>45.7</v>
      </c>
      <c r="AH2023">
        <f t="shared" si="320"/>
        <v>0.3</v>
      </c>
      <c r="AJ2023" s="9">
        <v>108499</v>
      </c>
      <c r="AK2023" t="s">
        <v>8978</v>
      </c>
      <c r="AL2023" t="s">
        <v>8979</v>
      </c>
      <c r="AM2023" t="s">
        <v>8980</v>
      </c>
      <c r="AN2023" t="s">
        <v>8981</v>
      </c>
    </row>
    <row r="2024" spans="1:40" x14ac:dyDescent="0.3">
      <c r="A2024" t="s">
        <v>1913</v>
      </c>
      <c r="B2024" t="s">
        <v>1939</v>
      </c>
      <c r="C2024" s="10">
        <v>314935</v>
      </c>
      <c r="D2024">
        <v>37</v>
      </c>
      <c r="E2024">
        <v>18</v>
      </c>
      <c r="F2024">
        <v>151</v>
      </c>
      <c r="G2024">
        <v>182</v>
      </c>
      <c r="H2024">
        <v>0</v>
      </c>
      <c r="I2024">
        <v>74.8</v>
      </c>
      <c r="J2024">
        <v>0.6</v>
      </c>
      <c r="K2024">
        <v>61.6</v>
      </c>
      <c r="L2024">
        <v>0.1</v>
      </c>
      <c r="M2024">
        <v>85.4</v>
      </c>
      <c r="N2024">
        <v>0.4</v>
      </c>
      <c r="O2024">
        <v>44</v>
      </c>
      <c r="P2024">
        <v>-0.2</v>
      </c>
      <c r="U2024" t="s">
        <v>1913</v>
      </c>
      <c r="V2024">
        <f t="shared" si="311"/>
        <v>314935</v>
      </c>
      <c r="W2024" t="str">
        <f t="shared" si="312"/>
        <v>Walden Public School</v>
      </c>
      <c r="X2024" t="str">
        <f>VLOOKUP($C2024,$AJ$3:$AN$4906,3,FALSE)</f>
        <v>249 Sixth Ave</v>
      </c>
      <c r="Y2024" t="str">
        <f>VLOOKUP($C2024,$AJ$3:$AN$4906,4,FALSE)</f>
        <v>Greater Sudbury</v>
      </c>
      <c r="Z2024" t="str">
        <f>VLOOKUP($C2024,$AJ$3:$AN$4906,5,FALSE)</f>
        <v>P3Y1M4</v>
      </c>
      <c r="AA2024">
        <f t="shared" si="313"/>
        <v>74.8</v>
      </c>
      <c r="AB2024">
        <f t="shared" si="314"/>
        <v>0.6</v>
      </c>
      <c r="AC2024">
        <f t="shared" si="315"/>
        <v>61.6</v>
      </c>
      <c r="AD2024">
        <f t="shared" si="316"/>
        <v>0.1</v>
      </c>
      <c r="AE2024">
        <f t="shared" si="317"/>
        <v>85.4</v>
      </c>
      <c r="AF2024">
        <f t="shared" si="318"/>
        <v>0.4</v>
      </c>
      <c r="AG2024">
        <f t="shared" si="319"/>
        <v>44</v>
      </c>
      <c r="AH2024">
        <f t="shared" si="320"/>
        <v>-0.2</v>
      </c>
      <c r="AJ2024" s="9">
        <v>119547</v>
      </c>
      <c r="AK2024" t="s">
        <v>8982</v>
      </c>
      <c r="AL2024" t="s">
        <v>8983</v>
      </c>
      <c r="AM2024" t="s">
        <v>3433</v>
      </c>
      <c r="AN2024" t="s">
        <v>8957</v>
      </c>
    </row>
    <row r="2025" spans="1:40" x14ac:dyDescent="0.3">
      <c r="A2025" t="s">
        <v>1940</v>
      </c>
      <c r="B2025" t="s">
        <v>1941</v>
      </c>
      <c r="C2025" s="10">
        <v>97209</v>
      </c>
      <c r="D2025">
        <v>22</v>
      </c>
      <c r="E2025">
        <v>11</v>
      </c>
      <c r="F2025">
        <v>44</v>
      </c>
      <c r="H2025">
        <v>0</v>
      </c>
      <c r="I2025">
        <v>54.5</v>
      </c>
      <c r="J2025">
        <v>-0.5</v>
      </c>
      <c r="K2025">
        <v>38.6</v>
      </c>
      <c r="L2025">
        <v>-1.3</v>
      </c>
      <c r="U2025" t="s">
        <v>1940</v>
      </c>
      <c r="V2025">
        <f t="shared" si="311"/>
        <v>97209</v>
      </c>
      <c r="W2025" t="str">
        <f t="shared" si="312"/>
        <v>Crossroads Elementary Public School</v>
      </c>
      <c r="X2025" t="str">
        <f>VLOOKUP($C2025,$AJ$3:$AN$4906,3,FALSE)</f>
        <v>195 Highway 613 Hwy N 1</v>
      </c>
      <c r="Y2025" t="str">
        <f>VLOOKUP($C2025,$AJ$3:$AN$4906,4,FALSE)</f>
        <v>Devlin</v>
      </c>
      <c r="Z2025" t="str">
        <f>VLOOKUP($C2025,$AJ$3:$AN$4906,5,FALSE)</f>
        <v>P0W1C0</v>
      </c>
      <c r="AA2025">
        <f t="shared" si="313"/>
        <v>54.5</v>
      </c>
      <c r="AB2025">
        <f t="shared" si="314"/>
        <v>-0.5</v>
      </c>
      <c r="AC2025">
        <f t="shared" si="315"/>
        <v>38.6</v>
      </c>
      <c r="AD2025">
        <f t="shared" si="316"/>
        <v>-1.3</v>
      </c>
      <c r="AE2025">
        <f t="shared" si="317"/>
        <v>0</v>
      </c>
      <c r="AF2025">
        <f t="shared" si="318"/>
        <v>0</v>
      </c>
      <c r="AG2025">
        <f t="shared" si="319"/>
        <v>0</v>
      </c>
      <c r="AH2025">
        <f t="shared" si="320"/>
        <v>0</v>
      </c>
      <c r="AJ2025" s="9">
        <v>170895</v>
      </c>
      <c r="AK2025" t="s">
        <v>8984</v>
      </c>
      <c r="AL2025" t="s">
        <v>8985</v>
      </c>
      <c r="AM2025" t="s">
        <v>8986</v>
      </c>
      <c r="AN2025" t="s">
        <v>8987</v>
      </c>
    </row>
    <row r="2026" spans="1:40" x14ac:dyDescent="0.3">
      <c r="A2026" t="s">
        <v>1940</v>
      </c>
      <c r="B2026" t="s">
        <v>1942</v>
      </c>
      <c r="C2026" s="10">
        <v>141518</v>
      </c>
      <c r="D2026">
        <v>21</v>
      </c>
      <c r="E2026">
        <v>18</v>
      </c>
      <c r="F2026">
        <v>59</v>
      </c>
      <c r="G2026">
        <v>61</v>
      </c>
      <c r="H2026">
        <v>0</v>
      </c>
      <c r="I2026">
        <v>79.7</v>
      </c>
      <c r="J2026">
        <v>1.5</v>
      </c>
      <c r="K2026">
        <v>69.5</v>
      </c>
      <c r="L2026">
        <v>1.4</v>
      </c>
      <c r="M2026">
        <v>78.7</v>
      </c>
      <c r="N2026">
        <v>0.4</v>
      </c>
      <c r="O2026">
        <v>44.3</v>
      </c>
      <c r="P2026">
        <v>0.5</v>
      </c>
      <c r="U2026" t="s">
        <v>1940</v>
      </c>
      <c r="V2026">
        <f t="shared" si="311"/>
        <v>141518</v>
      </c>
      <c r="W2026" t="str">
        <f t="shared" si="312"/>
        <v>Donald Young Public School</v>
      </c>
      <c r="X2026" t="str">
        <f>VLOOKUP($C2026,$AJ$3:$AN$4906,3,FALSE)</f>
        <v>9024 Hwy. 602</v>
      </c>
      <c r="Y2026" t="str">
        <f>VLOOKUP($C2026,$AJ$3:$AN$4906,4,FALSE)</f>
        <v>Emo</v>
      </c>
      <c r="Z2026" t="str">
        <f>VLOOKUP($C2026,$AJ$3:$AN$4906,5,FALSE)</f>
        <v>P0W1E0</v>
      </c>
      <c r="AA2026">
        <f t="shared" si="313"/>
        <v>79.7</v>
      </c>
      <c r="AB2026">
        <f t="shared" si="314"/>
        <v>1.5</v>
      </c>
      <c r="AC2026">
        <f t="shared" si="315"/>
        <v>69.5</v>
      </c>
      <c r="AD2026">
        <f t="shared" si="316"/>
        <v>1.4</v>
      </c>
      <c r="AE2026">
        <f t="shared" si="317"/>
        <v>78.7</v>
      </c>
      <c r="AF2026">
        <f t="shared" si="318"/>
        <v>0.4</v>
      </c>
      <c r="AG2026">
        <f t="shared" si="319"/>
        <v>44.3</v>
      </c>
      <c r="AH2026">
        <f t="shared" si="320"/>
        <v>0.5</v>
      </c>
      <c r="AJ2026" s="9">
        <v>184284</v>
      </c>
      <c r="AK2026" t="s">
        <v>8988</v>
      </c>
      <c r="AL2026" t="s">
        <v>8989</v>
      </c>
      <c r="AM2026" t="s">
        <v>8990</v>
      </c>
      <c r="AN2026" t="s">
        <v>8991</v>
      </c>
    </row>
    <row r="2027" spans="1:40" x14ac:dyDescent="0.3">
      <c r="A2027" t="s">
        <v>1940</v>
      </c>
      <c r="B2027" t="s">
        <v>1943</v>
      </c>
      <c r="C2027" s="10">
        <v>280747</v>
      </c>
      <c r="D2027">
        <v>31</v>
      </c>
      <c r="E2027">
        <v>26</v>
      </c>
      <c r="F2027">
        <v>73</v>
      </c>
      <c r="G2027">
        <v>96</v>
      </c>
      <c r="H2027">
        <v>0</v>
      </c>
      <c r="I2027">
        <v>76.7</v>
      </c>
      <c r="J2027">
        <v>1.2</v>
      </c>
      <c r="K2027">
        <v>69.900000000000006</v>
      </c>
      <c r="L2027">
        <v>1.4</v>
      </c>
      <c r="M2027">
        <v>79.2</v>
      </c>
      <c r="N2027">
        <v>0.3</v>
      </c>
      <c r="O2027">
        <v>31.3</v>
      </c>
      <c r="P2027">
        <v>-0.7</v>
      </c>
      <c r="U2027" t="s">
        <v>1940</v>
      </c>
      <c r="V2027">
        <f t="shared" si="311"/>
        <v>280747</v>
      </c>
      <c r="W2027" t="str">
        <f t="shared" si="312"/>
        <v>J W Walker Public School</v>
      </c>
      <c r="X2027" t="str">
        <f>VLOOKUP($C2027,$AJ$3:$AN$4906,3,FALSE)</f>
        <v>475 Keating Ave</v>
      </c>
      <c r="Y2027" t="str">
        <f>VLOOKUP($C2027,$AJ$3:$AN$4906,4,FALSE)</f>
        <v>Fort Frances</v>
      </c>
      <c r="Z2027" t="str">
        <f>VLOOKUP($C2027,$AJ$3:$AN$4906,5,FALSE)</f>
        <v>P9A3K8</v>
      </c>
      <c r="AA2027">
        <f t="shared" si="313"/>
        <v>76.7</v>
      </c>
      <c r="AB2027">
        <f t="shared" si="314"/>
        <v>1.2</v>
      </c>
      <c r="AC2027">
        <f t="shared" si="315"/>
        <v>69.900000000000006</v>
      </c>
      <c r="AD2027">
        <f t="shared" si="316"/>
        <v>1.4</v>
      </c>
      <c r="AE2027">
        <f t="shared" si="317"/>
        <v>79.2</v>
      </c>
      <c r="AF2027">
        <f t="shared" si="318"/>
        <v>0.3</v>
      </c>
      <c r="AG2027">
        <f t="shared" si="319"/>
        <v>31.3</v>
      </c>
      <c r="AH2027">
        <f t="shared" si="320"/>
        <v>-0.7</v>
      </c>
      <c r="AJ2027" s="9">
        <v>909181</v>
      </c>
      <c r="AK2027" t="s">
        <v>8992</v>
      </c>
      <c r="AL2027" t="s">
        <v>8993</v>
      </c>
      <c r="AM2027" t="s">
        <v>8994</v>
      </c>
      <c r="AN2027" t="s">
        <v>8995</v>
      </c>
    </row>
    <row r="2028" spans="1:40" x14ac:dyDescent="0.3">
      <c r="A2028" t="s">
        <v>1940</v>
      </c>
      <c r="B2028" t="s">
        <v>1944</v>
      </c>
      <c r="C2028" s="10">
        <v>366285</v>
      </c>
      <c r="D2028">
        <v>21</v>
      </c>
      <c r="E2028">
        <v>30</v>
      </c>
      <c r="G2028">
        <v>11</v>
      </c>
      <c r="H2028">
        <v>0</v>
      </c>
      <c r="O2028">
        <v>0</v>
      </c>
      <c r="U2028" t="s">
        <v>1940</v>
      </c>
      <c r="V2028">
        <f t="shared" si="311"/>
        <v>366285</v>
      </c>
      <c r="W2028" t="str">
        <f t="shared" si="312"/>
        <v>Mine Centre Public School</v>
      </c>
      <c r="X2028" t="str">
        <f>VLOOKUP($C2028,$AJ$3:$AN$4906,3,FALSE)</f>
        <v>123 Mine Centre Rd</v>
      </c>
      <c r="Y2028" t="str">
        <f>VLOOKUP($C2028,$AJ$3:$AN$4906,4,FALSE)</f>
        <v>Mine Centre</v>
      </c>
      <c r="Z2028" t="str">
        <f>VLOOKUP($C2028,$AJ$3:$AN$4906,5,FALSE)</f>
        <v>P0W1H0</v>
      </c>
      <c r="AA2028">
        <f t="shared" si="313"/>
        <v>0</v>
      </c>
      <c r="AB2028">
        <f t="shared" si="314"/>
        <v>0</v>
      </c>
      <c r="AC2028">
        <f t="shared" si="315"/>
        <v>0</v>
      </c>
      <c r="AD2028">
        <f t="shared" si="316"/>
        <v>0</v>
      </c>
      <c r="AE2028">
        <f t="shared" si="317"/>
        <v>0</v>
      </c>
      <c r="AF2028">
        <f t="shared" si="318"/>
        <v>0</v>
      </c>
      <c r="AG2028">
        <f t="shared" si="319"/>
        <v>0</v>
      </c>
      <c r="AH2028">
        <f t="shared" si="320"/>
        <v>0</v>
      </c>
      <c r="AJ2028" s="9">
        <v>191027</v>
      </c>
      <c r="AK2028" t="s">
        <v>8996</v>
      </c>
      <c r="AL2028" t="s">
        <v>8997</v>
      </c>
      <c r="AM2028" t="s">
        <v>3476</v>
      </c>
      <c r="AN2028" t="s">
        <v>8998</v>
      </c>
    </row>
    <row r="2029" spans="1:40" x14ac:dyDescent="0.3">
      <c r="A2029" t="s">
        <v>1940</v>
      </c>
      <c r="B2029" t="s">
        <v>1945</v>
      </c>
      <c r="C2029" s="10">
        <v>343404</v>
      </c>
      <c r="D2029">
        <v>22</v>
      </c>
      <c r="E2029">
        <v>16</v>
      </c>
      <c r="F2029">
        <v>24</v>
      </c>
      <c r="G2029">
        <v>24</v>
      </c>
      <c r="H2029">
        <v>0</v>
      </c>
      <c r="K2029">
        <v>62.5</v>
      </c>
      <c r="O2029">
        <v>33.299999999999997</v>
      </c>
      <c r="U2029" t="s">
        <v>1940</v>
      </c>
      <c r="V2029">
        <f t="shared" si="311"/>
        <v>343404</v>
      </c>
      <c r="W2029" t="str">
        <f t="shared" si="312"/>
        <v>Northern Lakes Elementary School</v>
      </c>
      <c r="X2029" t="str">
        <f>VLOOKUP($C2029,$AJ$3:$AN$4906,3,FALSE)</f>
        <v>324 Mercury Ave</v>
      </c>
      <c r="Y2029" t="str">
        <f>VLOOKUP($C2029,$AJ$3:$AN$4906,4,FALSE)</f>
        <v>Atikokan</v>
      </c>
      <c r="Z2029" t="str">
        <f>VLOOKUP($C2029,$AJ$3:$AN$4906,5,FALSE)</f>
        <v>P0T1C0</v>
      </c>
      <c r="AA2029">
        <f t="shared" si="313"/>
        <v>0</v>
      </c>
      <c r="AB2029">
        <f t="shared" si="314"/>
        <v>0</v>
      </c>
      <c r="AC2029">
        <f t="shared" si="315"/>
        <v>62.5</v>
      </c>
      <c r="AD2029">
        <f t="shared" si="316"/>
        <v>0</v>
      </c>
      <c r="AE2029">
        <f t="shared" si="317"/>
        <v>0</v>
      </c>
      <c r="AF2029">
        <f t="shared" si="318"/>
        <v>0</v>
      </c>
      <c r="AG2029">
        <f t="shared" si="319"/>
        <v>33.299999999999997</v>
      </c>
      <c r="AH2029">
        <f t="shared" si="320"/>
        <v>0</v>
      </c>
      <c r="AJ2029" s="9">
        <v>911135</v>
      </c>
      <c r="AK2029" t="s">
        <v>8999</v>
      </c>
      <c r="AL2029" t="s">
        <v>9000</v>
      </c>
      <c r="AM2029" t="s">
        <v>3433</v>
      </c>
      <c r="AN2029" t="s">
        <v>9001</v>
      </c>
    </row>
    <row r="2030" spans="1:40" x14ac:dyDescent="0.3">
      <c r="A2030" t="s">
        <v>1940</v>
      </c>
      <c r="B2030" t="s">
        <v>1946</v>
      </c>
      <c r="C2030" s="10">
        <v>9954</v>
      </c>
      <c r="D2030">
        <v>1</v>
      </c>
      <c r="E2030">
        <v>13</v>
      </c>
      <c r="G2030">
        <v>29</v>
      </c>
      <c r="H2030">
        <v>0</v>
      </c>
      <c r="O2030">
        <v>13.8</v>
      </c>
      <c r="U2030" t="s">
        <v>1940</v>
      </c>
      <c r="V2030">
        <f t="shared" si="311"/>
        <v>9954</v>
      </c>
      <c r="W2030" t="str">
        <f t="shared" si="312"/>
        <v>Riverview Elementary School</v>
      </c>
      <c r="X2030" t="str">
        <f>VLOOKUP($C2030,$AJ$3:$AN$4906,3,FALSE)</f>
        <v>11 Mill Ave</v>
      </c>
      <c r="Y2030" t="str">
        <f>VLOOKUP($C2030,$AJ$3:$AN$4906,4,FALSE)</f>
        <v>Rainy River</v>
      </c>
      <c r="Z2030" t="str">
        <f>VLOOKUP($C2030,$AJ$3:$AN$4906,5,FALSE)</f>
        <v>P0W1L0</v>
      </c>
      <c r="AA2030">
        <f t="shared" si="313"/>
        <v>0</v>
      </c>
      <c r="AB2030">
        <f t="shared" si="314"/>
        <v>0</v>
      </c>
      <c r="AC2030">
        <f t="shared" si="315"/>
        <v>0</v>
      </c>
      <c r="AD2030">
        <f t="shared" si="316"/>
        <v>0</v>
      </c>
      <c r="AE2030">
        <f t="shared" si="317"/>
        <v>0</v>
      </c>
      <c r="AF2030">
        <f t="shared" si="318"/>
        <v>0</v>
      </c>
      <c r="AG2030">
        <f t="shared" si="319"/>
        <v>13.8</v>
      </c>
      <c r="AH2030">
        <f t="shared" si="320"/>
        <v>0</v>
      </c>
      <c r="AJ2030" s="9">
        <v>218219</v>
      </c>
      <c r="AK2030" t="s">
        <v>1375</v>
      </c>
      <c r="AL2030" t="s">
        <v>9002</v>
      </c>
      <c r="AM2030" t="s">
        <v>9003</v>
      </c>
      <c r="AN2030" t="s">
        <v>9004</v>
      </c>
    </row>
    <row r="2031" spans="1:40" x14ac:dyDescent="0.3">
      <c r="A2031" t="s">
        <v>1940</v>
      </c>
      <c r="B2031" t="s">
        <v>1947</v>
      </c>
      <c r="C2031" s="10">
        <v>487830</v>
      </c>
      <c r="D2031">
        <v>21</v>
      </c>
      <c r="E2031">
        <v>35</v>
      </c>
      <c r="F2031">
        <v>129</v>
      </c>
      <c r="G2031">
        <v>106</v>
      </c>
      <c r="H2031">
        <v>0</v>
      </c>
      <c r="I2031">
        <v>38.799999999999997</v>
      </c>
      <c r="J2031">
        <v>-1.1000000000000001</v>
      </c>
      <c r="K2031">
        <v>24.8</v>
      </c>
      <c r="L2031">
        <v>-1.6</v>
      </c>
      <c r="M2031">
        <v>56.1</v>
      </c>
      <c r="N2031">
        <v>-1.6</v>
      </c>
      <c r="O2031">
        <v>16</v>
      </c>
      <c r="P2031">
        <v>-1.2</v>
      </c>
      <c r="U2031" t="s">
        <v>1940</v>
      </c>
      <c r="V2031">
        <f t="shared" si="311"/>
        <v>487830</v>
      </c>
      <c r="W2031" t="str">
        <f t="shared" si="312"/>
        <v>Robert Moore Public School</v>
      </c>
      <c r="X2031" t="str">
        <f>VLOOKUP($C2031,$AJ$3:$AN$4906,3,FALSE)</f>
        <v>528 Second St E</v>
      </c>
      <c r="Y2031" t="str">
        <f>VLOOKUP($C2031,$AJ$3:$AN$4906,4,FALSE)</f>
        <v>Fort Frances</v>
      </c>
      <c r="Z2031" t="str">
        <f>VLOOKUP($C2031,$AJ$3:$AN$4906,5,FALSE)</f>
        <v>P9A1N4</v>
      </c>
      <c r="AA2031">
        <f t="shared" si="313"/>
        <v>38.799999999999997</v>
      </c>
      <c r="AB2031">
        <f t="shared" si="314"/>
        <v>-1.1000000000000001</v>
      </c>
      <c r="AC2031">
        <f t="shared" si="315"/>
        <v>24.8</v>
      </c>
      <c r="AD2031">
        <f t="shared" si="316"/>
        <v>-1.6</v>
      </c>
      <c r="AE2031">
        <f t="shared" si="317"/>
        <v>56.1</v>
      </c>
      <c r="AF2031">
        <f t="shared" si="318"/>
        <v>-1.6</v>
      </c>
      <c r="AG2031">
        <f t="shared" si="319"/>
        <v>16</v>
      </c>
      <c r="AH2031">
        <f t="shared" si="320"/>
        <v>-1.2</v>
      </c>
      <c r="AJ2031" s="9">
        <v>601342</v>
      </c>
      <c r="AK2031" t="s">
        <v>9005</v>
      </c>
      <c r="AL2031" t="s">
        <v>9006</v>
      </c>
      <c r="AM2031" t="s">
        <v>3503</v>
      </c>
      <c r="AN2031" t="s">
        <v>3504</v>
      </c>
    </row>
    <row r="2032" spans="1:40" x14ac:dyDescent="0.3">
      <c r="A2032" t="s">
        <v>1940</v>
      </c>
      <c r="B2032" t="s">
        <v>1948</v>
      </c>
      <c r="C2032" s="10">
        <v>540005</v>
      </c>
      <c r="D2032">
        <v>9</v>
      </c>
      <c r="E2032">
        <v>11</v>
      </c>
      <c r="G2032">
        <v>34</v>
      </c>
      <c r="H2032">
        <v>0</v>
      </c>
      <c r="M2032">
        <v>79.400000000000006</v>
      </c>
      <c r="N2032">
        <v>0.9</v>
      </c>
      <c r="O2032">
        <v>61.8</v>
      </c>
      <c r="P2032">
        <v>2.2000000000000002</v>
      </c>
      <c r="U2032" t="s">
        <v>1940</v>
      </c>
      <c r="V2032">
        <f t="shared" si="311"/>
        <v>540005</v>
      </c>
      <c r="W2032" t="str">
        <f t="shared" si="312"/>
        <v>Sturgeon Creek School</v>
      </c>
      <c r="X2032" t="str">
        <f>VLOOKUP($C2032,$AJ$3:$AN$4906,3,FALSE)</f>
        <v>1299 Barwick Road</v>
      </c>
      <c r="Y2032" t="str">
        <f>VLOOKUP($C2032,$AJ$3:$AN$4906,4,FALSE)</f>
        <v>Barwick</v>
      </c>
      <c r="Z2032" t="str">
        <f>VLOOKUP($C2032,$AJ$3:$AN$4906,5,FALSE)</f>
        <v>P0W1A0</v>
      </c>
      <c r="AA2032">
        <f t="shared" si="313"/>
        <v>0</v>
      </c>
      <c r="AB2032">
        <f t="shared" si="314"/>
        <v>0</v>
      </c>
      <c r="AC2032">
        <f t="shared" si="315"/>
        <v>0</v>
      </c>
      <c r="AD2032">
        <f t="shared" si="316"/>
        <v>0</v>
      </c>
      <c r="AE2032">
        <f t="shared" si="317"/>
        <v>79.400000000000006</v>
      </c>
      <c r="AF2032">
        <f t="shared" si="318"/>
        <v>0.9</v>
      </c>
      <c r="AG2032">
        <f t="shared" si="319"/>
        <v>61.8</v>
      </c>
      <c r="AH2032">
        <f t="shared" si="320"/>
        <v>2.2000000000000002</v>
      </c>
      <c r="AJ2032" s="9">
        <v>930348</v>
      </c>
      <c r="AK2032" t="s">
        <v>9007</v>
      </c>
      <c r="AL2032" t="s">
        <v>9006</v>
      </c>
      <c r="AM2032" t="s">
        <v>3503</v>
      </c>
      <c r="AN2032" t="s">
        <v>3504</v>
      </c>
    </row>
    <row r="2033" spans="1:40" x14ac:dyDescent="0.3">
      <c r="A2033" t="s">
        <v>1949</v>
      </c>
      <c r="B2033" t="s">
        <v>1950</v>
      </c>
      <c r="C2033" s="10">
        <v>695211</v>
      </c>
      <c r="D2033">
        <v>18</v>
      </c>
      <c r="E2033">
        <v>35</v>
      </c>
      <c r="F2033">
        <v>27</v>
      </c>
      <c r="G2033">
        <v>28</v>
      </c>
      <c r="H2033">
        <v>0</v>
      </c>
      <c r="K2033">
        <v>66.7</v>
      </c>
      <c r="O2033">
        <v>57.1</v>
      </c>
      <c r="U2033" t="s">
        <v>1949</v>
      </c>
      <c r="V2033">
        <f t="shared" si="311"/>
        <v>695211</v>
      </c>
      <c r="W2033" t="str">
        <f t="shared" si="312"/>
        <v>Cathedral Catholic School</v>
      </c>
      <c r="X2033" t="str">
        <f>VLOOKUP($C2033,$AJ$3:$AN$4906,3,FALSE)</f>
        <v>200 Isabella St</v>
      </c>
      <c r="Y2033" t="str">
        <f>VLOOKUP($C2033,$AJ$3:$AN$4906,4,FALSE)</f>
        <v>Pembroke</v>
      </c>
      <c r="Z2033" t="str">
        <f>VLOOKUP($C2033,$AJ$3:$AN$4906,5,FALSE)</f>
        <v>K8A5S7</v>
      </c>
      <c r="AA2033">
        <f t="shared" si="313"/>
        <v>0</v>
      </c>
      <c r="AB2033">
        <f t="shared" si="314"/>
        <v>0</v>
      </c>
      <c r="AC2033">
        <f t="shared" si="315"/>
        <v>66.7</v>
      </c>
      <c r="AD2033">
        <f t="shared" si="316"/>
        <v>0</v>
      </c>
      <c r="AE2033">
        <f t="shared" si="317"/>
        <v>0</v>
      </c>
      <c r="AF2033">
        <f t="shared" si="318"/>
        <v>0</v>
      </c>
      <c r="AG2033">
        <f t="shared" si="319"/>
        <v>57.1</v>
      </c>
      <c r="AH2033">
        <f t="shared" si="320"/>
        <v>0</v>
      </c>
      <c r="AJ2033" s="9">
        <v>245909</v>
      </c>
      <c r="AK2033" t="s">
        <v>9008</v>
      </c>
      <c r="AL2033" t="s">
        <v>9009</v>
      </c>
      <c r="AM2033" t="s">
        <v>3531</v>
      </c>
      <c r="AN2033" t="s">
        <v>3532</v>
      </c>
    </row>
    <row r="2034" spans="1:40" x14ac:dyDescent="0.3">
      <c r="A2034" t="s">
        <v>1949</v>
      </c>
      <c r="B2034" t="s">
        <v>1951</v>
      </c>
      <c r="C2034" s="10">
        <v>752410</v>
      </c>
      <c r="D2034">
        <v>18</v>
      </c>
      <c r="E2034">
        <v>6</v>
      </c>
      <c r="G2034">
        <v>14</v>
      </c>
      <c r="H2034">
        <v>0</v>
      </c>
      <c r="O2034">
        <v>35.700000000000003</v>
      </c>
      <c r="U2034" t="s">
        <v>1949</v>
      </c>
      <c r="V2034">
        <f t="shared" si="311"/>
        <v>752410</v>
      </c>
      <c r="W2034" t="str">
        <f t="shared" si="312"/>
        <v>George Vanier Separate School</v>
      </c>
      <c r="X2034" t="str">
        <f>VLOOKUP($C2034,$AJ$3:$AN$4906,3,FALSE)</f>
        <v>2782 Dafoe Rd</v>
      </c>
      <c r="Y2034" t="str">
        <f>VLOOKUP($C2034,$AJ$3:$AN$4906,4,FALSE)</f>
        <v>Combermere</v>
      </c>
      <c r="Z2034" t="str">
        <f>VLOOKUP($C2034,$AJ$3:$AN$4906,5,FALSE)</f>
        <v>K0J1L0</v>
      </c>
      <c r="AA2034">
        <f t="shared" si="313"/>
        <v>0</v>
      </c>
      <c r="AB2034">
        <f t="shared" si="314"/>
        <v>0</v>
      </c>
      <c r="AC2034">
        <f t="shared" si="315"/>
        <v>0</v>
      </c>
      <c r="AD2034">
        <f t="shared" si="316"/>
        <v>0</v>
      </c>
      <c r="AE2034">
        <f t="shared" si="317"/>
        <v>0</v>
      </c>
      <c r="AF2034">
        <f t="shared" si="318"/>
        <v>0</v>
      </c>
      <c r="AG2034">
        <f t="shared" si="319"/>
        <v>35.700000000000003</v>
      </c>
      <c r="AH2034">
        <f t="shared" si="320"/>
        <v>0</v>
      </c>
      <c r="AJ2034" s="9">
        <v>281786</v>
      </c>
      <c r="AK2034" t="s">
        <v>9010</v>
      </c>
      <c r="AL2034" t="s">
        <v>9011</v>
      </c>
      <c r="AM2034" t="s">
        <v>3433</v>
      </c>
      <c r="AN2034" t="s">
        <v>9012</v>
      </c>
    </row>
    <row r="2035" spans="1:40" x14ac:dyDescent="0.3">
      <c r="A2035" t="s">
        <v>1949</v>
      </c>
      <c r="B2035" t="s">
        <v>47</v>
      </c>
      <c r="C2035" s="10">
        <v>717185</v>
      </c>
      <c r="D2035">
        <v>9</v>
      </c>
      <c r="E2035">
        <v>41</v>
      </c>
      <c r="F2035">
        <v>51</v>
      </c>
      <c r="G2035">
        <v>27</v>
      </c>
      <c r="H2035">
        <v>0</v>
      </c>
      <c r="I2035">
        <v>52.9</v>
      </c>
      <c r="J2035">
        <v>0.6</v>
      </c>
      <c r="K2035">
        <v>37.299999999999997</v>
      </c>
      <c r="L2035">
        <v>0.2</v>
      </c>
      <c r="O2035">
        <v>22.2</v>
      </c>
      <c r="U2035" t="s">
        <v>1949</v>
      </c>
      <c r="V2035">
        <f t="shared" si="311"/>
        <v>717185</v>
      </c>
      <c r="W2035" t="str">
        <f t="shared" si="312"/>
        <v>Holy Name Separate School</v>
      </c>
      <c r="X2035" t="str">
        <f>VLOOKUP($C2035,$AJ$3:$AN$4906,3,FALSE)</f>
        <v>299 First Ave North</v>
      </c>
      <c r="Y2035" t="str">
        <f>VLOOKUP($C2035,$AJ$3:$AN$4906,4,FALSE)</f>
        <v>Pembroke</v>
      </c>
      <c r="Z2035" t="str">
        <f>VLOOKUP($C2035,$AJ$3:$AN$4906,5,FALSE)</f>
        <v>K8A5C3</v>
      </c>
      <c r="AA2035">
        <f t="shared" si="313"/>
        <v>52.9</v>
      </c>
      <c r="AB2035">
        <f t="shared" si="314"/>
        <v>0.6</v>
      </c>
      <c r="AC2035">
        <f t="shared" si="315"/>
        <v>37.299999999999997</v>
      </c>
      <c r="AD2035">
        <f t="shared" si="316"/>
        <v>0.2</v>
      </c>
      <c r="AE2035">
        <f t="shared" si="317"/>
        <v>0</v>
      </c>
      <c r="AF2035">
        <f t="shared" si="318"/>
        <v>0</v>
      </c>
      <c r="AG2035">
        <f t="shared" si="319"/>
        <v>22.2</v>
      </c>
      <c r="AH2035">
        <f t="shared" si="320"/>
        <v>0</v>
      </c>
      <c r="AJ2035" s="9">
        <v>514721</v>
      </c>
      <c r="AK2035" t="s">
        <v>9013</v>
      </c>
      <c r="AL2035" t="s">
        <v>9014</v>
      </c>
      <c r="AM2035" t="s">
        <v>3433</v>
      </c>
      <c r="AN2035" t="s">
        <v>9015</v>
      </c>
    </row>
    <row r="2036" spans="1:40" x14ac:dyDescent="0.3">
      <c r="A2036" t="s">
        <v>1949</v>
      </c>
      <c r="B2036" t="s">
        <v>147</v>
      </c>
      <c r="C2036" s="10">
        <v>742147</v>
      </c>
      <c r="D2036">
        <v>16</v>
      </c>
      <c r="E2036">
        <v>23</v>
      </c>
      <c r="F2036">
        <v>76</v>
      </c>
      <c r="G2036">
        <v>91</v>
      </c>
      <c r="H2036">
        <v>0</v>
      </c>
      <c r="I2036">
        <v>77</v>
      </c>
      <c r="J2036">
        <v>1.6</v>
      </c>
      <c r="K2036">
        <v>71.099999999999994</v>
      </c>
      <c r="L2036">
        <v>1.9</v>
      </c>
      <c r="M2036">
        <v>90.7</v>
      </c>
      <c r="N2036">
        <v>2.2000000000000002</v>
      </c>
      <c r="O2036">
        <v>63.7</v>
      </c>
      <c r="P2036">
        <v>2.5</v>
      </c>
      <c r="U2036" t="s">
        <v>1949</v>
      </c>
      <c r="V2036">
        <f t="shared" si="311"/>
        <v>742147</v>
      </c>
      <c r="W2036" t="str">
        <f t="shared" si="312"/>
        <v>Our Lady of Fatima Separate School</v>
      </c>
      <c r="X2036" t="str">
        <f>VLOOKUP($C2036,$AJ$3:$AN$4906,3,FALSE)</f>
        <v>228 Mason Ave</v>
      </c>
      <c r="Y2036" t="str">
        <f>VLOOKUP($C2036,$AJ$3:$AN$4906,4,FALSE)</f>
        <v>Renfrew</v>
      </c>
      <c r="Z2036" t="str">
        <f>VLOOKUP($C2036,$AJ$3:$AN$4906,5,FALSE)</f>
        <v>K7V3Y3</v>
      </c>
      <c r="AA2036">
        <f t="shared" si="313"/>
        <v>77</v>
      </c>
      <c r="AB2036">
        <f t="shared" si="314"/>
        <v>1.6</v>
      </c>
      <c r="AC2036">
        <f t="shared" si="315"/>
        <v>71.099999999999994</v>
      </c>
      <c r="AD2036">
        <f t="shared" si="316"/>
        <v>1.9</v>
      </c>
      <c r="AE2036">
        <f t="shared" si="317"/>
        <v>90.7</v>
      </c>
      <c r="AF2036">
        <f t="shared" si="318"/>
        <v>2.2000000000000002</v>
      </c>
      <c r="AG2036">
        <f t="shared" si="319"/>
        <v>63.7</v>
      </c>
      <c r="AH2036">
        <f t="shared" si="320"/>
        <v>2.5</v>
      </c>
      <c r="AJ2036" s="9">
        <v>447790</v>
      </c>
      <c r="AK2036" t="s">
        <v>9016</v>
      </c>
      <c r="AL2036" t="s">
        <v>9017</v>
      </c>
      <c r="AM2036" t="s">
        <v>9018</v>
      </c>
      <c r="AN2036" t="s">
        <v>9019</v>
      </c>
    </row>
    <row r="2037" spans="1:40" x14ac:dyDescent="0.3">
      <c r="A2037" t="s">
        <v>1949</v>
      </c>
      <c r="B2037" t="s">
        <v>1111</v>
      </c>
      <c r="C2037" s="10">
        <v>745910</v>
      </c>
      <c r="D2037">
        <v>31</v>
      </c>
      <c r="E2037">
        <v>20</v>
      </c>
      <c r="F2037">
        <v>136</v>
      </c>
      <c r="G2037">
        <v>111</v>
      </c>
      <c r="H2037">
        <v>0</v>
      </c>
      <c r="I2037">
        <v>80.5</v>
      </c>
      <c r="J2037">
        <v>1.3</v>
      </c>
      <c r="K2037">
        <v>75</v>
      </c>
      <c r="L2037">
        <v>1.6</v>
      </c>
      <c r="M2037">
        <v>92.3</v>
      </c>
      <c r="N2037">
        <v>1.7</v>
      </c>
      <c r="O2037">
        <v>62.2</v>
      </c>
      <c r="P2037">
        <v>1.7</v>
      </c>
      <c r="U2037" t="s">
        <v>1949</v>
      </c>
      <c r="V2037">
        <f t="shared" si="311"/>
        <v>745910</v>
      </c>
      <c r="W2037" t="str">
        <f t="shared" si="312"/>
        <v>Our Lady of Lourdes Separate School</v>
      </c>
      <c r="X2037" t="str">
        <f>VLOOKUP($C2037,$AJ$3:$AN$4906,3,FALSE)</f>
        <v>535 Irving St</v>
      </c>
      <c r="Y2037" t="str">
        <f>VLOOKUP($C2037,$AJ$3:$AN$4906,4,FALSE)</f>
        <v>Pembroke</v>
      </c>
      <c r="Z2037" t="str">
        <f>VLOOKUP($C2037,$AJ$3:$AN$4906,5,FALSE)</f>
        <v>K8A2V2</v>
      </c>
      <c r="AA2037">
        <f t="shared" si="313"/>
        <v>80.5</v>
      </c>
      <c r="AB2037">
        <f t="shared" si="314"/>
        <v>1.3</v>
      </c>
      <c r="AC2037">
        <f t="shared" si="315"/>
        <v>75</v>
      </c>
      <c r="AD2037">
        <f t="shared" si="316"/>
        <v>1.6</v>
      </c>
      <c r="AE2037">
        <f t="shared" si="317"/>
        <v>92.3</v>
      </c>
      <c r="AF2037">
        <f t="shared" si="318"/>
        <v>1.7</v>
      </c>
      <c r="AG2037">
        <f t="shared" si="319"/>
        <v>62.2</v>
      </c>
      <c r="AH2037">
        <f t="shared" si="320"/>
        <v>1.7</v>
      </c>
      <c r="AJ2037" s="9">
        <v>936740</v>
      </c>
      <c r="AK2037" t="s">
        <v>9020</v>
      </c>
      <c r="AL2037" t="s">
        <v>9021</v>
      </c>
      <c r="AM2037" t="s">
        <v>3433</v>
      </c>
      <c r="AN2037" t="s">
        <v>9022</v>
      </c>
    </row>
    <row r="2038" spans="1:40" x14ac:dyDescent="0.3">
      <c r="A2038" t="s">
        <v>1949</v>
      </c>
      <c r="B2038" t="s">
        <v>1952</v>
      </c>
      <c r="C2038" s="10">
        <v>748129</v>
      </c>
      <c r="D2038">
        <v>25</v>
      </c>
      <c r="E2038">
        <v>17</v>
      </c>
      <c r="F2038">
        <v>96</v>
      </c>
      <c r="G2038">
        <v>83</v>
      </c>
      <c r="H2038">
        <v>0</v>
      </c>
      <c r="I2038">
        <v>82.3</v>
      </c>
      <c r="J2038">
        <v>1.5</v>
      </c>
      <c r="K2038">
        <v>81.3</v>
      </c>
      <c r="L2038">
        <v>2.2999999999999998</v>
      </c>
      <c r="M2038">
        <v>86.7</v>
      </c>
      <c r="N2038">
        <v>1.2</v>
      </c>
      <c r="O2038">
        <v>55.4</v>
      </c>
      <c r="P2038">
        <v>1.5</v>
      </c>
      <c r="U2038" t="s">
        <v>1949</v>
      </c>
      <c r="V2038">
        <f t="shared" si="311"/>
        <v>748129</v>
      </c>
      <c r="W2038" t="str">
        <f t="shared" si="312"/>
        <v>Our Lady of Sorrows Separate School</v>
      </c>
      <c r="X2038" t="str">
        <f>VLOOKUP($C2038,$AJ$3:$AN$4906,3,FALSE)</f>
        <v>19 Mohns Ave</v>
      </c>
      <c r="Y2038" t="str">
        <f>VLOOKUP($C2038,$AJ$3:$AN$4906,4,FALSE)</f>
        <v>Petawawa</v>
      </c>
      <c r="Z2038" t="str">
        <f>VLOOKUP($C2038,$AJ$3:$AN$4906,5,FALSE)</f>
        <v>K8H2G7</v>
      </c>
      <c r="AA2038">
        <f t="shared" si="313"/>
        <v>82.3</v>
      </c>
      <c r="AB2038">
        <f t="shared" si="314"/>
        <v>1.5</v>
      </c>
      <c r="AC2038">
        <f t="shared" si="315"/>
        <v>81.3</v>
      </c>
      <c r="AD2038">
        <f t="shared" si="316"/>
        <v>2.2999999999999998</v>
      </c>
      <c r="AE2038">
        <f t="shared" si="317"/>
        <v>86.7</v>
      </c>
      <c r="AF2038">
        <f t="shared" si="318"/>
        <v>1.2</v>
      </c>
      <c r="AG2038">
        <f t="shared" si="319"/>
        <v>55.4</v>
      </c>
      <c r="AH2038">
        <f t="shared" si="320"/>
        <v>1.5</v>
      </c>
      <c r="AJ2038" s="9">
        <v>931089</v>
      </c>
      <c r="AK2038" t="s">
        <v>9023</v>
      </c>
      <c r="AL2038" t="s">
        <v>9024</v>
      </c>
      <c r="AM2038" t="s">
        <v>3433</v>
      </c>
      <c r="AN2038" t="s">
        <v>9025</v>
      </c>
    </row>
    <row r="2039" spans="1:40" x14ac:dyDescent="0.3">
      <c r="A2039" t="s">
        <v>1949</v>
      </c>
      <c r="B2039" t="s">
        <v>1953</v>
      </c>
      <c r="C2039" s="10">
        <v>769185</v>
      </c>
      <c r="D2039">
        <v>17</v>
      </c>
      <c r="E2039">
        <v>19</v>
      </c>
      <c r="F2039">
        <v>40</v>
      </c>
      <c r="G2039">
        <v>41</v>
      </c>
      <c r="H2039">
        <v>0</v>
      </c>
      <c r="I2039">
        <v>76.3</v>
      </c>
      <c r="J2039">
        <v>1.3</v>
      </c>
      <c r="M2039">
        <v>89</v>
      </c>
      <c r="N2039">
        <v>1.7</v>
      </c>
      <c r="O2039">
        <v>51.2</v>
      </c>
      <c r="P2039">
        <v>1.3</v>
      </c>
      <c r="U2039" t="s">
        <v>1949</v>
      </c>
      <c r="V2039">
        <f t="shared" si="311"/>
        <v>769185</v>
      </c>
      <c r="W2039" t="str">
        <f t="shared" si="312"/>
        <v>St Andrew's Separate School</v>
      </c>
      <c r="X2039" t="str">
        <f>VLOOKUP($C2039,$AJ$3:$AN$4906,3,FALSE)</f>
        <v>35 Cameron St.</v>
      </c>
      <c r="Y2039" t="str">
        <f>VLOOKUP($C2039,$AJ$3:$AN$4906,4,FALSE)</f>
        <v>Killaloe</v>
      </c>
      <c r="Z2039" t="str">
        <f>VLOOKUP($C2039,$AJ$3:$AN$4906,5,FALSE)</f>
        <v>K0J2A0</v>
      </c>
      <c r="AA2039">
        <f t="shared" si="313"/>
        <v>76.3</v>
      </c>
      <c r="AB2039">
        <f t="shared" si="314"/>
        <v>1.3</v>
      </c>
      <c r="AC2039">
        <f t="shared" si="315"/>
        <v>0</v>
      </c>
      <c r="AD2039">
        <f t="shared" si="316"/>
        <v>0</v>
      </c>
      <c r="AE2039">
        <f t="shared" si="317"/>
        <v>89</v>
      </c>
      <c r="AF2039">
        <f t="shared" si="318"/>
        <v>1.7</v>
      </c>
      <c r="AG2039">
        <f t="shared" si="319"/>
        <v>51.2</v>
      </c>
      <c r="AH2039">
        <f t="shared" si="320"/>
        <v>1.3</v>
      </c>
      <c r="AJ2039" s="9">
        <v>920592</v>
      </c>
      <c r="AK2039" t="s">
        <v>9026</v>
      </c>
      <c r="AL2039" t="s">
        <v>9027</v>
      </c>
      <c r="AM2039" t="s">
        <v>3433</v>
      </c>
      <c r="AN2039" t="s">
        <v>9028</v>
      </c>
    </row>
    <row r="2040" spans="1:40" x14ac:dyDescent="0.3">
      <c r="A2040" t="s">
        <v>1949</v>
      </c>
      <c r="B2040" t="s">
        <v>1954</v>
      </c>
      <c r="C2040" s="10">
        <v>753580</v>
      </c>
      <c r="D2040">
        <v>35</v>
      </c>
      <c r="E2040">
        <v>13</v>
      </c>
      <c r="F2040">
        <v>100</v>
      </c>
      <c r="G2040">
        <v>99</v>
      </c>
      <c r="H2040">
        <v>0</v>
      </c>
      <c r="I2040">
        <v>77.5</v>
      </c>
      <c r="J2040">
        <v>0.9</v>
      </c>
      <c r="K2040">
        <v>71</v>
      </c>
      <c r="L2040">
        <v>1</v>
      </c>
      <c r="M2040">
        <v>83.3</v>
      </c>
      <c r="N2040">
        <v>0.4</v>
      </c>
      <c r="O2040">
        <v>30.3</v>
      </c>
      <c r="P2040">
        <v>-1</v>
      </c>
      <c r="U2040" t="s">
        <v>1949</v>
      </c>
      <c r="V2040">
        <f t="shared" si="311"/>
        <v>753580</v>
      </c>
      <c r="W2040" t="str">
        <f t="shared" si="312"/>
        <v>St Francis of Assisi Catholic School</v>
      </c>
      <c r="X2040" t="str">
        <f>VLOOKUP($C2040,$AJ$3:$AN$4906,3,FALSE)</f>
        <v>22 Leeder Lane</v>
      </c>
      <c r="Y2040" t="str">
        <f>VLOOKUP($C2040,$AJ$3:$AN$4906,4,FALSE)</f>
        <v>Petawawa</v>
      </c>
      <c r="Z2040" t="str">
        <f>VLOOKUP($C2040,$AJ$3:$AN$4906,5,FALSE)</f>
        <v>K8H0B8</v>
      </c>
      <c r="AA2040">
        <f t="shared" si="313"/>
        <v>77.5</v>
      </c>
      <c r="AB2040">
        <f t="shared" si="314"/>
        <v>0.9</v>
      </c>
      <c r="AC2040">
        <f t="shared" si="315"/>
        <v>71</v>
      </c>
      <c r="AD2040">
        <f t="shared" si="316"/>
        <v>1</v>
      </c>
      <c r="AE2040">
        <f t="shared" si="317"/>
        <v>83.3</v>
      </c>
      <c r="AF2040">
        <f t="shared" si="318"/>
        <v>0.4</v>
      </c>
      <c r="AG2040">
        <f t="shared" si="319"/>
        <v>30.3</v>
      </c>
      <c r="AH2040">
        <f t="shared" si="320"/>
        <v>-1</v>
      </c>
      <c r="AJ2040" s="9">
        <v>52045</v>
      </c>
      <c r="AK2040" t="s">
        <v>9029</v>
      </c>
      <c r="AL2040" t="s">
        <v>9030</v>
      </c>
      <c r="AM2040" t="s">
        <v>3433</v>
      </c>
      <c r="AN2040" t="s">
        <v>9028</v>
      </c>
    </row>
    <row r="2041" spans="1:40" x14ac:dyDescent="0.3">
      <c r="A2041" t="s">
        <v>1949</v>
      </c>
      <c r="B2041" t="s">
        <v>594</v>
      </c>
      <c r="C2041" s="10">
        <v>798568</v>
      </c>
      <c r="D2041">
        <v>19</v>
      </c>
      <c r="E2041">
        <v>16</v>
      </c>
      <c r="F2041">
        <v>31</v>
      </c>
      <c r="G2041">
        <v>34</v>
      </c>
      <c r="H2041">
        <v>0</v>
      </c>
      <c r="I2041">
        <v>77.400000000000006</v>
      </c>
      <c r="J2041">
        <v>1.4</v>
      </c>
      <c r="K2041">
        <v>61.3</v>
      </c>
      <c r="L2041">
        <v>0.8</v>
      </c>
      <c r="M2041">
        <v>91.2</v>
      </c>
      <c r="N2041">
        <v>2</v>
      </c>
      <c r="O2041">
        <v>35.299999999999997</v>
      </c>
      <c r="P2041">
        <v>-0.1</v>
      </c>
      <c r="U2041" t="s">
        <v>1949</v>
      </c>
      <c r="V2041">
        <f t="shared" si="311"/>
        <v>798568</v>
      </c>
      <c r="W2041" t="str">
        <f t="shared" si="312"/>
        <v>St James Separate School</v>
      </c>
      <c r="X2041" t="str">
        <f>VLOOKUP($C2041,$AJ$3:$AN$4906,3,FALSE)</f>
        <v>70 Wellington St</v>
      </c>
      <c r="Y2041" t="str">
        <f>VLOOKUP($C2041,$AJ$3:$AN$4906,4,FALSE)</f>
        <v>Eganville</v>
      </c>
      <c r="Z2041" t="str">
        <f>VLOOKUP($C2041,$AJ$3:$AN$4906,5,FALSE)</f>
        <v>K0J1T0</v>
      </c>
      <c r="AA2041">
        <f t="shared" si="313"/>
        <v>77.400000000000006</v>
      </c>
      <c r="AB2041">
        <f t="shared" si="314"/>
        <v>1.4</v>
      </c>
      <c r="AC2041">
        <f t="shared" si="315"/>
        <v>61.3</v>
      </c>
      <c r="AD2041">
        <f t="shared" si="316"/>
        <v>0.8</v>
      </c>
      <c r="AE2041">
        <f t="shared" si="317"/>
        <v>91.2</v>
      </c>
      <c r="AF2041">
        <f t="shared" si="318"/>
        <v>2</v>
      </c>
      <c r="AG2041">
        <f t="shared" si="319"/>
        <v>35.299999999999997</v>
      </c>
      <c r="AH2041">
        <f t="shared" si="320"/>
        <v>-0.1</v>
      </c>
      <c r="AJ2041" s="9">
        <v>306037</v>
      </c>
      <c r="AK2041" t="s">
        <v>9031</v>
      </c>
      <c r="AL2041" t="s">
        <v>9032</v>
      </c>
      <c r="AM2041" t="s">
        <v>3433</v>
      </c>
      <c r="AN2041" t="s">
        <v>9033</v>
      </c>
    </row>
    <row r="2042" spans="1:40" x14ac:dyDescent="0.3">
      <c r="A2042" t="s">
        <v>1949</v>
      </c>
      <c r="B2042" t="s">
        <v>1955</v>
      </c>
      <c r="C2042" s="10">
        <v>802980</v>
      </c>
      <c r="D2042">
        <v>18</v>
      </c>
      <c r="E2042">
        <v>17</v>
      </c>
      <c r="F2042">
        <v>67</v>
      </c>
      <c r="G2042">
        <v>46</v>
      </c>
      <c r="H2042">
        <v>0</v>
      </c>
      <c r="I2042">
        <v>78.400000000000006</v>
      </c>
      <c r="J2042">
        <v>1.5</v>
      </c>
      <c r="K2042">
        <v>68.7</v>
      </c>
      <c r="L2042">
        <v>1.4</v>
      </c>
      <c r="M2042">
        <v>91.3</v>
      </c>
      <c r="N2042">
        <v>1.9</v>
      </c>
      <c r="O2042">
        <v>65.2</v>
      </c>
      <c r="P2042">
        <v>2.2999999999999998</v>
      </c>
      <c r="U2042" t="s">
        <v>1949</v>
      </c>
      <c r="V2042">
        <f t="shared" si="311"/>
        <v>802980</v>
      </c>
      <c r="W2042" t="str">
        <f t="shared" si="312"/>
        <v>St John Bosco Separate School</v>
      </c>
      <c r="X2042" t="str">
        <f>VLOOKUP($C2042,$AJ$3:$AN$4906,3,FALSE)</f>
        <v>99 Peter St</v>
      </c>
      <c r="Y2042" t="str">
        <f>VLOOKUP($C2042,$AJ$3:$AN$4906,4,FALSE)</f>
        <v>Barry's Bay</v>
      </c>
      <c r="Z2042" t="str">
        <f>VLOOKUP($C2042,$AJ$3:$AN$4906,5,FALSE)</f>
        <v>K0J1B0</v>
      </c>
      <c r="AA2042">
        <f t="shared" si="313"/>
        <v>78.400000000000006</v>
      </c>
      <c r="AB2042">
        <f t="shared" si="314"/>
        <v>1.5</v>
      </c>
      <c r="AC2042">
        <f t="shared" si="315"/>
        <v>68.7</v>
      </c>
      <c r="AD2042">
        <f t="shared" si="316"/>
        <v>1.4</v>
      </c>
      <c r="AE2042">
        <f t="shared" si="317"/>
        <v>91.3</v>
      </c>
      <c r="AF2042">
        <f t="shared" si="318"/>
        <v>1.9</v>
      </c>
      <c r="AG2042">
        <f t="shared" si="319"/>
        <v>65.2</v>
      </c>
      <c r="AH2042">
        <f t="shared" si="320"/>
        <v>2.2999999999999998</v>
      </c>
      <c r="AJ2042" s="9">
        <v>307831</v>
      </c>
      <c r="AK2042" t="s">
        <v>9034</v>
      </c>
      <c r="AL2042" t="s">
        <v>9035</v>
      </c>
      <c r="AM2042" t="s">
        <v>9036</v>
      </c>
      <c r="AN2042" t="s">
        <v>9037</v>
      </c>
    </row>
    <row r="2043" spans="1:40" x14ac:dyDescent="0.3">
      <c r="A2043" t="s">
        <v>1949</v>
      </c>
      <c r="B2043" t="s">
        <v>521</v>
      </c>
      <c r="C2043" s="10">
        <v>806234</v>
      </c>
      <c r="D2043">
        <v>32</v>
      </c>
      <c r="E2043">
        <v>19</v>
      </c>
      <c r="F2043">
        <v>124</v>
      </c>
      <c r="G2043">
        <v>100</v>
      </c>
      <c r="H2043">
        <v>0</v>
      </c>
      <c r="I2043">
        <v>83.1</v>
      </c>
      <c r="J2043">
        <v>1.5</v>
      </c>
      <c r="K2043">
        <v>76.599999999999994</v>
      </c>
      <c r="L2043">
        <v>1.7</v>
      </c>
      <c r="M2043">
        <v>84.5</v>
      </c>
      <c r="N2043">
        <v>0.8</v>
      </c>
      <c r="O2043">
        <v>60</v>
      </c>
      <c r="P2043">
        <v>1.5</v>
      </c>
      <c r="U2043" t="s">
        <v>1949</v>
      </c>
      <c r="V2043">
        <f t="shared" si="311"/>
        <v>806234</v>
      </c>
      <c r="W2043" t="str">
        <f t="shared" si="312"/>
        <v>St Joseph's Separate School</v>
      </c>
      <c r="X2043" t="str">
        <f>VLOOKUP($C2043,$AJ$3:$AN$4906,3,FALSE)</f>
        <v>324 John St N</v>
      </c>
      <c r="Y2043" t="str">
        <f>VLOOKUP($C2043,$AJ$3:$AN$4906,4,FALSE)</f>
        <v>Arnprior</v>
      </c>
      <c r="Z2043" t="str">
        <f>VLOOKUP($C2043,$AJ$3:$AN$4906,5,FALSE)</f>
        <v>K7S2P6</v>
      </c>
      <c r="AA2043">
        <f t="shared" si="313"/>
        <v>83.1</v>
      </c>
      <c r="AB2043">
        <f t="shared" si="314"/>
        <v>1.5</v>
      </c>
      <c r="AC2043">
        <f t="shared" si="315"/>
        <v>76.599999999999994</v>
      </c>
      <c r="AD2043">
        <f t="shared" si="316"/>
        <v>1.7</v>
      </c>
      <c r="AE2043">
        <f t="shared" si="317"/>
        <v>84.5</v>
      </c>
      <c r="AF2043">
        <f t="shared" si="318"/>
        <v>0.8</v>
      </c>
      <c r="AG2043">
        <f t="shared" si="319"/>
        <v>60</v>
      </c>
      <c r="AH2043">
        <f t="shared" si="320"/>
        <v>1.5</v>
      </c>
      <c r="AJ2043" s="9">
        <v>962236</v>
      </c>
      <c r="AK2043" t="s">
        <v>9038</v>
      </c>
      <c r="AL2043" t="s">
        <v>9039</v>
      </c>
      <c r="AM2043" t="s">
        <v>3433</v>
      </c>
      <c r="AN2043" t="s">
        <v>9040</v>
      </c>
    </row>
    <row r="2044" spans="1:40" x14ac:dyDescent="0.3">
      <c r="A2044" t="s">
        <v>1949</v>
      </c>
      <c r="B2044" t="s">
        <v>188</v>
      </c>
      <c r="C2044" s="10">
        <v>806382</v>
      </c>
      <c r="D2044">
        <v>26</v>
      </c>
      <c r="E2044">
        <v>10</v>
      </c>
      <c r="F2044">
        <v>11</v>
      </c>
      <c r="H2044">
        <v>0</v>
      </c>
      <c r="K2044">
        <v>81.8</v>
      </c>
      <c r="U2044" t="s">
        <v>1949</v>
      </c>
      <c r="V2044">
        <f t="shared" si="311"/>
        <v>806382</v>
      </c>
      <c r="W2044" t="str">
        <f t="shared" si="312"/>
        <v>St Joseph's Separate School</v>
      </c>
      <c r="X2044" t="str">
        <f>VLOOKUP($C2044,$AJ$3:$AN$4906,3,FALSE)</f>
        <v>12629 Lanark Rd</v>
      </c>
      <c r="Y2044" t="str">
        <f>VLOOKUP($C2044,$AJ$3:$AN$4906,4,FALSE)</f>
        <v>Calabogie</v>
      </c>
      <c r="Z2044" t="str">
        <f>VLOOKUP($C2044,$AJ$3:$AN$4906,5,FALSE)</f>
        <v>K0J1H0</v>
      </c>
      <c r="AA2044">
        <f t="shared" si="313"/>
        <v>0</v>
      </c>
      <c r="AB2044">
        <f t="shared" si="314"/>
        <v>0</v>
      </c>
      <c r="AC2044">
        <f t="shared" si="315"/>
        <v>81.8</v>
      </c>
      <c r="AD2044">
        <f t="shared" si="316"/>
        <v>0</v>
      </c>
      <c r="AE2044">
        <f t="shared" si="317"/>
        <v>0</v>
      </c>
      <c r="AF2044">
        <f t="shared" si="318"/>
        <v>0</v>
      </c>
      <c r="AG2044">
        <f t="shared" si="319"/>
        <v>0</v>
      </c>
      <c r="AH2044">
        <f t="shared" si="320"/>
        <v>0</v>
      </c>
      <c r="AJ2044" s="9">
        <v>321567</v>
      </c>
      <c r="AK2044" t="s">
        <v>9041</v>
      </c>
      <c r="AL2044" t="s">
        <v>9042</v>
      </c>
      <c r="AM2044" t="s">
        <v>3433</v>
      </c>
      <c r="AN2044" t="s">
        <v>9043</v>
      </c>
    </row>
    <row r="2045" spans="1:40" x14ac:dyDescent="0.3">
      <c r="A2045" t="s">
        <v>1949</v>
      </c>
      <c r="B2045" t="s">
        <v>1956</v>
      </c>
      <c r="C2045" s="10">
        <v>829501</v>
      </c>
      <c r="D2045">
        <v>35</v>
      </c>
      <c r="E2045">
        <v>21</v>
      </c>
      <c r="F2045">
        <v>59</v>
      </c>
      <c r="G2045">
        <v>63</v>
      </c>
      <c r="H2045">
        <v>0</v>
      </c>
      <c r="I2045">
        <v>72</v>
      </c>
      <c r="J2045">
        <v>0.7</v>
      </c>
      <c r="K2045">
        <v>55.9</v>
      </c>
      <c r="L2045">
        <v>0</v>
      </c>
      <c r="M2045">
        <v>75.400000000000006</v>
      </c>
      <c r="N2045">
        <v>-0.2</v>
      </c>
      <c r="O2045">
        <v>31.7</v>
      </c>
      <c r="P2045">
        <v>-0.8</v>
      </c>
      <c r="U2045" t="s">
        <v>1949</v>
      </c>
      <c r="V2045">
        <f t="shared" si="311"/>
        <v>829501</v>
      </c>
      <c r="W2045" t="str">
        <f t="shared" si="312"/>
        <v>St Mary's Our Lady of Good Counsel Separate School</v>
      </c>
      <c r="X2045" t="str">
        <f>VLOOKUP($C2045,$AJ$3:$AN$4906,3,FALSE)</f>
        <v>33110 D Hwy 17 E</v>
      </c>
      <c r="Y2045" t="str">
        <f>VLOOKUP($C2045,$AJ$3:$AN$4906,4,FALSE)</f>
        <v>Deep River</v>
      </c>
      <c r="Z2045" t="str">
        <f>VLOOKUP($C2045,$AJ$3:$AN$4906,5,FALSE)</f>
        <v>K0J1P0</v>
      </c>
      <c r="AA2045">
        <f t="shared" si="313"/>
        <v>72</v>
      </c>
      <c r="AB2045">
        <f t="shared" si="314"/>
        <v>0.7</v>
      </c>
      <c r="AC2045">
        <f t="shared" si="315"/>
        <v>55.9</v>
      </c>
      <c r="AD2045">
        <f t="shared" si="316"/>
        <v>0</v>
      </c>
      <c r="AE2045">
        <f t="shared" si="317"/>
        <v>75.400000000000006</v>
      </c>
      <c r="AF2045">
        <f t="shared" si="318"/>
        <v>-0.2</v>
      </c>
      <c r="AG2045">
        <f t="shared" si="319"/>
        <v>31.7</v>
      </c>
      <c r="AH2045">
        <f t="shared" si="320"/>
        <v>-0.8</v>
      </c>
      <c r="AJ2045" s="9">
        <v>322997</v>
      </c>
      <c r="AK2045" t="s">
        <v>9044</v>
      </c>
      <c r="AL2045" t="s">
        <v>9045</v>
      </c>
      <c r="AM2045" t="s">
        <v>9046</v>
      </c>
      <c r="AN2045" t="s">
        <v>9047</v>
      </c>
    </row>
    <row r="2046" spans="1:40" x14ac:dyDescent="0.3">
      <c r="A2046" t="s">
        <v>1949</v>
      </c>
      <c r="B2046" t="s">
        <v>1957</v>
      </c>
      <c r="C2046" s="10">
        <v>835226</v>
      </c>
      <c r="D2046">
        <v>24</v>
      </c>
      <c r="E2046">
        <v>7</v>
      </c>
      <c r="F2046">
        <v>35</v>
      </c>
      <c r="H2046">
        <v>0</v>
      </c>
      <c r="I2046">
        <v>90</v>
      </c>
      <c r="J2046">
        <v>2.2000000000000002</v>
      </c>
      <c r="K2046">
        <v>85.7</v>
      </c>
      <c r="L2046">
        <v>2.6</v>
      </c>
      <c r="U2046" t="s">
        <v>1949</v>
      </c>
      <c r="V2046">
        <f t="shared" si="311"/>
        <v>835226</v>
      </c>
      <c r="W2046" t="str">
        <f t="shared" si="312"/>
        <v>St Michael's Separate School</v>
      </c>
      <c r="X2046" t="str">
        <f>VLOOKUP($C2046,$AJ$3:$AN$4906,3,FALSE)</f>
        <v>5346 Queen St E</v>
      </c>
      <c r="Y2046" t="str">
        <f>VLOOKUP($C2046,$AJ$3:$AN$4906,4,FALSE)</f>
        <v>Douglas</v>
      </c>
      <c r="Z2046" t="str">
        <f>VLOOKUP($C2046,$AJ$3:$AN$4906,5,FALSE)</f>
        <v>K0J1S0</v>
      </c>
      <c r="AA2046">
        <f t="shared" si="313"/>
        <v>90</v>
      </c>
      <c r="AB2046">
        <f t="shared" si="314"/>
        <v>2.2000000000000002</v>
      </c>
      <c r="AC2046">
        <f t="shared" si="315"/>
        <v>85.7</v>
      </c>
      <c r="AD2046">
        <f t="shared" si="316"/>
        <v>2.6</v>
      </c>
      <c r="AE2046">
        <f t="shared" si="317"/>
        <v>0</v>
      </c>
      <c r="AF2046">
        <f t="shared" si="318"/>
        <v>0</v>
      </c>
      <c r="AG2046">
        <f t="shared" si="319"/>
        <v>0</v>
      </c>
      <c r="AH2046">
        <f t="shared" si="320"/>
        <v>0</v>
      </c>
      <c r="AJ2046" s="9">
        <v>924130</v>
      </c>
      <c r="AK2046" t="s">
        <v>9048</v>
      </c>
      <c r="AL2046" t="s">
        <v>8965</v>
      </c>
      <c r="AM2046" t="s">
        <v>3433</v>
      </c>
      <c r="AN2046" t="s">
        <v>8966</v>
      </c>
    </row>
    <row r="2047" spans="1:40" x14ac:dyDescent="0.3">
      <c r="A2047" t="s">
        <v>1949</v>
      </c>
      <c r="B2047" t="s">
        <v>1958</v>
      </c>
      <c r="C2047" s="10">
        <v>856410</v>
      </c>
      <c r="D2047">
        <v>23</v>
      </c>
      <c r="E2047">
        <v>22</v>
      </c>
      <c r="F2047">
        <v>90</v>
      </c>
      <c r="G2047">
        <v>101</v>
      </c>
      <c r="H2047">
        <v>0</v>
      </c>
      <c r="I2047">
        <v>75</v>
      </c>
      <c r="J2047">
        <v>1.2</v>
      </c>
      <c r="K2047">
        <v>66.7</v>
      </c>
      <c r="L2047">
        <v>1.2</v>
      </c>
      <c r="M2047">
        <v>93.1</v>
      </c>
      <c r="N2047">
        <v>2.1</v>
      </c>
      <c r="O2047">
        <v>70.3</v>
      </c>
      <c r="P2047">
        <v>2.7</v>
      </c>
      <c r="U2047" t="s">
        <v>1949</v>
      </c>
      <c r="V2047">
        <f t="shared" si="311"/>
        <v>856410</v>
      </c>
      <c r="W2047" t="str">
        <f t="shared" si="312"/>
        <v>St Thomas the Apostle Separate School</v>
      </c>
      <c r="X2047" t="str">
        <f>VLOOKUP($C2047,$AJ$3:$AN$4906,3,FALSE)</f>
        <v>833 First Street</v>
      </c>
      <c r="Y2047" t="str">
        <f>VLOOKUP($C2047,$AJ$3:$AN$4906,4,FALSE)</f>
        <v>Renfrew</v>
      </c>
      <c r="Z2047" t="str">
        <f>VLOOKUP($C2047,$AJ$3:$AN$4906,5,FALSE)</f>
        <v>K7V4E1</v>
      </c>
      <c r="AA2047">
        <f t="shared" si="313"/>
        <v>75</v>
      </c>
      <c r="AB2047">
        <f t="shared" si="314"/>
        <v>1.2</v>
      </c>
      <c r="AC2047">
        <f t="shared" si="315"/>
        <v>66.7</v>
      </c>
      <c r="AD2047">
        <f t="shared" si="316"/>
        <v>1.2</v>
      </c>
      <c r="AE2047">
        <f t="shared" si="317"/>
        <v>93.1</v>
      </c>
      <c r="AF2047">
        <f t="shared" si="318"/>
        <v>2.1</v>
      </c>
      <c r="AG2047">
        <f t="shared" si="319"/>
        <v>70.3</v>
      </c>
      <c r="AH2047">
        <f t="shared" si="320"/>
        <v>2.7</v>
      </c>
      <c r="AJ2047" s="9">
        <v>616796</v>
      </c>
      <c r="AK2047" t="s">
        <v>9049</v>
      </c>
      <c r="AL2047" t="s">
        <v>9050</v>
      </c>
      <c r="AM2047" t="s">
        <v>3485</v>
      </c>
      <c r="AN2047" t="s">
        <v>3486</v>
      </c>
    </row>
    <row r="2048" spans="1:40" x14ac:dyDescent="0.3">
      <c r="A2048" t="s">
        <v>1949</v>
      </c>
      <c r="B2048" t="s">
        <v>1959</v>
      </c>
      <c r="C2048" s="10">
        <v>724076</v>
      </c>
      <c r="D2048">
        <v>29</v>
      </c>
      <c r="E2048">
        <v>21</v>
      </c>
      <c r="F2048">
        <v>121</v>
      </c>
      <c r="G2048">
        <v>104</v>
      </c>
      <c r="H2048">
        <v>0</v>
      </c>
      <c r="I2048">
        <v>93.4</v>
      </c>
      <c r="J2048">
        <v>2.5</v>
      </c>
      <c r="K2048">
        <v>90.1</v>
      </c>
      <c r="L2048">
        <v>3</v>
      </c>
      <c r="M2048">
        <v>94.7</v>
      </c>
      <c r="N2048">
        <v>2.2000000000000002</v>
      </c>
      <c r="O2048">
        <v>83.7</v>
      </c>
      <c r="P2048">
        <v>3.6</v>
      </c>
      <c r="U2048" t="s">
        <v>1949</v>
      </c>
      <c r="V2048">
        <f t="shared" si="311"/>
        <v>724076</v>
      </c>
      <c r="W2048" t="str">
        <f t="shared" si="312"/>
        <v>St. John XXIII Separate School</v>
      </c>
      <c r="X2048" t="str">
        <f>VLOOKUP($C2048,$AJ$3:$AN$4906,3,FALSE)</f>
        <v>75 Edey St</v>
      </c>
      <c r="Y2048" t="str">
        <f>VLOOKUP($C2048,$AJ$3:$AN$4906,4,FALSE)</f>
        <v>Arnprior</v>
      </c>
      <c r="Z2048" t="str">
        <f>VLOOKUP($C2048,$AJ$3:$AN$4906,5,FALSE)</f>
        <v>K7S1B9</v>
      </c>
      <c r="AA2048">
        <f t="shared" si="313"/>
        <v>93.4</v>
      </c>
      <c r="AB2048">
        <f t="shared" si="314"/>
        <v>2.5</v>
      </c>
      <c r="AC2048">
        <f t="shared" si="315"/>
        <v>90.1</v>
      </c>
      <c r="AD2048">
        <f t="shared" si="316"/>
        <v>3</v>
      </c>
      <c r="AE2048">
        <f t="shared" si="317"/>
        <v>94.7</v>
      </c>
      <c r="AF2048">
        <f t="shared" si="318"/>
        <v>2.2000000000000002</v>
      </c>
      <c r="AG2048">
        <f t="shared" si="319"/>
        <v>83.7</v>
      </c>
      <c r="AH2048">
        <f t="shared" si="320"/>
        <v>3.6</v>
      </c>
      <c r="AJ2048" s="9">
        <v>206199</v>
      </c>
      <c r="AK2048" t="s">
        <v>9051</v>
      </c>
      <c r="AL2048" t="s">
        <v>9052</v>
      </c>
      <c r="AM2048" t="s">
        <v>3433</v>
      </c>
      <c r="AN2048" t="s">
        <v>9025</v>
      </c>
    </row>
    <row r="2049" spans="1:40" x14ac:dyDescent="0.3">
      <c r="A2049" t="s">
        <v>1960</v>
      </c>
      <c r="B2049" t="s">
        <v>1961</v>
      </c>
      <c r="C2049" s="10">
        <v>18830</v>
      </c>
      <c r="D2049">
        <v>32</v>
      </c>
      <c r="E2049">
        <v>23</v>
      </c>
      <c r="F2049">
        <v>68</v>
      </c>
      <c r="G2049">
        <v>74</v>
      </c>
      <c r="H2049">
        <v>0</v>
      </c>
      <c r="I2049">
        <v>63.2</v>
      </c>
      <c r="J2049">
        <v>0.2</v>
      </c>
      <c r="K2049">
        <v>55.9</v>
      </c>
      <c r="L2049">
        <v>0.2</v>
      </c>
      <c r="M2049">
        <v>51.4</v>
      </c>
      <c r="N2049">
        <v>-2.6</v>
      </c>
      <c r="O2049">
        <v>21.6</v>
      </c>
      <c r="P2049">
        <v>-1.4</v>
      </c>
      <c r="U2049" t="s">
        <v>1960</v>
      </c>
      <c r="V2049">
        <f t="shared" si="311"/>
        <v>18830</v>
      </c>
      <c r="W2049" t="str">
        <f t="shared" si="312"/>
        <v>A J Charbonneau Elementary Public School</v>
      </c>
      <c r="X2049" t="str">
        <f>VLOOKUP($C2049,$AJ$3:$AN$4906,3,FALSE)</f>
        <v>225 B Baskin Dr W RR 2</v>
      </c>
      <c r="Y2049" t="str">
        <f>VLOOKUP($C2049,$AJ$3:$AN$4906,4,FALSE)</f>
        <v>Arnprior</v>
      </c>
      <c r="Z2049" t="str">
        <f>VLOOKUP($C2049,$AJ$3:$AN$4906,5,FALSE)</f>
        <v>K7S0E3</v>
      </c>
      <c r="AA2049">
        <f t="shared" si="313"/>
        <v>63.2</v>
      </c>
      <c r="AB2049">
        <f t="shared" si="314"/>
        <v>0.2</v>
      </c>
      <c r="AC2049">
        <f t="shared" si="315"/>
        <v>55.9</v>
      </c>
      <c r="AD2049">
        <f t="shared" si="316"/>
        <v>0.2</v>
      </c>
      <c r="AE2049">
        <f t="shared" si="317"/>
        <v>51.4</v>
      </c>
      <c r="AF2049">
        <f t="shared" si="318"/>
        <v>-2.6</v>
      </c>
      <c r="AG2049">
        <f t="shared" si="319"/>
        <v>21.6</v>
      </c>
      <c r="AH2049">
        <f t="shared" si="320"/>
        <v>-1.4</v>
      </c>
      <c r="AJ2049" s="9">
        <v>599271</v>
      </c>
      <c r="AK2049" t="s">
        <v>9053</v>
      </c>
      <c r="AL2049" t="s">
        <v>9054</v>
      </c>
      <c r="AM2049" t="s">
        <v>3433</v>
      </c>
      <c r="AN2049" t="s">
        <v>9001</v>
      </c>
    </row>
    <row r="2050" spans="1:40" x14ac:dyDescent="0.3">
      <c r="A2050" t="s">
        <v>1960</v>
      </c>
      <c r="B2050" t="s">
        <v>1962</v>
      </c>
      <c r="C2050" s="10">
        <v>2305</v>
      </c>
      <c r="D2050">
        <v>29</v>
      </c>
      <c r="E2050">
        <v>15</v>
      </c>
      <c r="F2050">
        <v>50</v>
      </c>
      <c r="H2050">
        <v>0</v>
      </c>
      <c r="I2050">
        <v>53</v>
      </c>
      <c r="J2050">
        <v>-0.8</v>
      </c>
      <c r="K2050">
        <v>42</v>
      </c>
      <c r="L2050">
        <v>-1.3</v>
      </c>
      <c r="U2050" t="s">
        <v>1960</v>
      </c>
      <c r="V2050">
        <f t="shared" si="311"/>
        <v>2305</v>
      </c>
      <c r="W2050" t="str">
        <f t="shared" si="312"/>
        <v>Admaston Township Public School</v>
      </c>
      <c r="X2050" t="str">
        <f>VLOOKUP($C2050,$AJ$3:$AN$4906,3,FALSE)</f>
        <v>182 Stone Road RR2</v>
      </c>
      <c r="Y2050" t="str">
        <f>VLOOKUP($C2050,$AJ$3:$AN$4906,4,FALSE)</f>
        <v>Renfrew</v>
      </c>
      <c r="Z2050" t="str">
        <f>VLOOKUP($C2050,$AJ$3:$AN$4906,5,FALSE)</f>
        <v>K7V3Z5</v>
      </c>
      <c r="AA2050">
        <f t="shared" si="313"/>
        <v>53</v>
      </c>
      <c r="AB2050">
        <f t="shared" si="314"/>
        <v>-0.8</v>
      </c>
      <c r="AC2050">
        <f t="shared" si="315"/>
        <v>42</v>
      </c>
      <c r="AD2050">
        <f t="shared" si="316"/>
        <v>-1.3</v>
      </c>
      <c r="AE2050">
        <f t="shared" si="317"/>
        <v>0</v>
      </c>
      <c r="AF2050">
        <f t="shared" si="318"/>
        <v>0</v>
      </c>
      <c r="AG2050">
        <f t="shared" si="319"/>
        <v>0</v>
      </c>
      <c r="AH2050">
        <f t="shared" si="320"/>
        <v>0</v>
      </c>
      <c r="AJ2050" s="9">
        <v>344149</v>
      </c>
      <c r="AK2050" t="s">
        <v>1384</v>
      </c>
      <c r="AL2050" t="s">
        <v>9055</v>
      </c>
      <c r="AM2050" t="s">
        <v>3433</v>
      </c>
      <c r="AN2050" t="s">
        <v>9056</v>
      </c>
    </row>
    <row r="2051" spans="1:40" x14ac:dyDescent="0.3">
      <c r="A2051" t="s">
        <v>1960</v>
      </c>
      <c r="B2051" t="s">
        <v>1963</v>
      </c>
      <c r="C2051" s="10">
        <v>37648</v>
      </c>
      <c r="D2051">
        <v>26</v>
      </c>
      <c r="E2051">
        <v>20</v>
      </c>
      <c r="F2051">
        <v>72</v>
      </c>
      <c r="G2051">
        <v>58</v>
      </c>
      <c r="H2051">
        <v>0</v>
      </c>
      <c r="I2051">
        <v>68.099999999999994</v>
      </c>
      <c r="J2051">
        <v>0.6</v>
      </c>
      <c r="K2051">
        <v>54.2</v>
      </c>
      <c r="L2051">
        <v>0.1</v>
      </c>
      <c r="M2051">
        <v>87.1</v>
      </c>
      <c r="N2051">
        <v>1.3</v>
      </c>
      <c r="O2051">
        <v>51.7</v>
      </c>
      <c r="P2051">
        <v>0.9</v>
      </c>
      <c r="U2051" t="s">
        <v>1960</v>
      </c>
      <c r="V2051">
        <f t="shared" si="311"/>
        <v>37648</v>
      </c>
      <c r="W2051" t="str">
        <f t="shared" si="312"/>
        <v>Beachburg Public School</v>
      </c>
      <c r="X2051" t="str">
        <f>VLOOKUP($C2051,$AJ$3:$AN$4906,3,FALSE)</f>
        <v>20 Cameron St</v>
      </c>
      <c r="Y2051" t="str">
        <f>VLOOKUP($C2051,$AJ$3:$AN$4906,4,FALSE)</f>
        <v>Beachburg</v>
      </c>
      <c r="Z2051" t="str">
        <f>VLOOKUP($C2051,$AJ$3:$AN$4906,5,FALSE)</f>
        <v>K0J1C0</v>
      </c>
      <c r="AA2051">
        <f t="shared" si="313"/>
        <v>68.099999999999994</v>
      </c>
      <c r="AB2051">
        <f t="shared" si="314"/>
        <v>0.6</v>
      </c>
      <c r="AC2051">
        <f t="shared" si="315"/>
        <v>54.2</v>
      </c>
      <c r="AD2051">
        <f t="shared" si="316"/>
        <v>0.1</v>
      </c>
      <c r="AE2051">
        <f t="shared" si="317"/>
        <v>87.1</v>
      </c>
      <c r="AF2051">
        <f t="shared" si="318"/>
        <v>1.3</v>
      </c>
      <c r="AG2051">
        <f t="shared" si="319"/>
        <v>51.7</v>
      </c>
      <c r="AH2051">
        <f t="shared" si="320"/>
        <v>0.9</v>
      </c>
      <c r="AJ2051" s="9">
        <v>927902</v>
      </c>
      <c r="AK2051" t="s">
        <v>9057</v>
      </c>
      <c r="AL2051" t="s">
        <v>9058</v>
      </c>
      <c r="AM2051" t="s">
        <v>3457</v>
      </c>
      <c r="AN2051" t="s">
        <v>9059</v>
      </c>
    </row>
    <row r="2052" spans="1:40" x14ac:dyDescent="0.3">
      <c r="A2052" t="s">
        <v>1960</v>
      </c>
      <c r="B2052" t="s">
        <v>368</v>
      </c>
      <c r="C2052" s="10">
        <v>93157</v>
      </c>
      <c r="D2052">
        <v>16</v>
      </c>
      <c r="E2052">
        <v>25</v>
      </c>
      <c r="F2052">
        <v>75</v>
      </c>
      <c r="G2052">
        <v>78</v>
      </c>
      <c r="H2052">
        <v>0</v>
      </c>
      <c r="I2052">
        <v>49.3</v>
      </c>
      <c r="J2052">
        <v>-0.4</v>
      </c>
      <c r="K2052">
        <v>40</v>
      </c>
      <c r="L2052">
        <v>-0.6</v>
      </c>
      <c r="M2052">
        <v>82.1</v>
      </c>
      <c r="N2052">
        <v>1.3</v>
      </c>
      <c r="O2052">
        <v>41</v>
      </c>
      <c r="P2052">
        <v>0.8</v>
      </c>
      <c r="U2052" t="s">
        <v>1960</v>
      </c>
      <c r="V2052">
        <f t="shared" ref="V2052:V2115" si="321">VLOOKUP(C2052,$AJ$3:$AN$4906,1,FALSE)</f>
        <v>93157</v>
      </c>
      <c r="W2052" t="str">
        <f t="shared" ref="W2052:W2115" si="322">VLOOKUP(C2052,$AJ$3:$AN$4906,2,FALSE)</f>
        <v>Central Public School</v>
      </c>
      <c r="X2052" t="str">
        <f>VLOOKUP($C2052,$AJ$3:$AN$4906,3,FALSE)</f>
        <v>140 Munroe Ave E</v>
      </c>
      <c r="Y2052" t="str">
        <f>VLOOKUP($C2052,$AJ$3:$AN$4906,4,FALSE)</f>
        <v>Renfrew</v>
      </c>
      <c r="Z2052" t="str">
        <f>VLOOKUP($C2052,$AJ$3:$AN$4906,5,FALSE)</f>
        <v>K7V3K4</v>
      </c>
      <c r="AA2052">
        <f t="shared" ref="AA2052:AA2115" si="323">I2052</f>
        <v>49.3</v>
      </c>
      <c r="AB2052">
        <f t="shared" ref="AB2052:AB2115" si="324">J2052</f>
        <v>-0.4</v>
      </c>
      <c r="AC2052">
        <f t="shared" ref="AC2052:AC2115" si="325">K2052</f>
        <v>40</v>
      </c>
      <c r="AD2052">
        <f t="shared" ref="AD2052:AD2115" si="326">L2052</f>
        <v>-0.6</v>
      </c>
      <c r="AE2052">
        <f t="shared" ref="AE2052:AE2115" si="327">M2052</f>
        <v>82.1</v>
      </c>
      <c r="AF2052">
        <f t="shared" ref="AF2052:AF2115" si="328">N2052</f>
        <v>1.3</v>
      </c>
      <c r="AG2052">
        <f t="shared" ref="AG2052:AG2115" si="329">O2052</f>
        <v>41</v>
      </c>
      <c r="AH2052">
        <f t="shared" ref="AH2052:AH2115" si="330">P2052</f>
        <v>0.8</v>
      </c>
      <c r="AJ2052" s="9">
        <v>384615</v>
      </c>
      <c r="AK2052" t="s">
        <v>9060</v>
      </c>
      <c r="AL2052" t="s">
        <v>9061</v>
      </c>
      <c r="AM2052" t="s">
        <v>9062</v>
      </c>
      <c r="AN2052" t="s">
        <v>9063</v>
      </c>
    </row>
    <row r="2053" spans="1:40" x14ac:dyDescent="0.3">
      <c r="A2053" t="s">
        <v>1960</v>
      </c>
      <c r="B2053" t="s">
        <v>1964</v>
      </c>
      <c r="C2053" s="10">
        <v>100757</v>
      </c>
      <c r="D2053">
        <v>19</v>
      </c>
      <c r="E2053">
        <v>28</v>
      </c>
      <c r="F2053">
        <v>161</v>
      </c>
      <c r="G2053">
        <v>149</v>
      </c>
      <c r="H2053">
        <v>0</v>
      </c>
      <c r="I2053">
        <v>57.8</v>
      </c>
      <c r="J2053">
        <v>0.2</v>
      </c>
      <c r="K2053">
        <v>39.1</v>
      </c>
      <c r="L2053">
        <v>-0.6</v>
      </c>
      <c r="M2053">
        <v>55</v>
      </c>
      <c r="N2053">
        <v>-1.6</v>
      </c>
      <c r="O2053">
        <v>13.4</v>
      </c>
      <c r="P2053">
        <v>-1.5</v>
      </c>
      <c r="U2053" t="s">
        <v>1960</v>
      </c>
      <c r="V2053">
        <f t="shared" si="321"/>
        <v>100757</v>
      </c>
      <c r="W2053" t="str">
        <f t="shared" si="322"/>
        <v>Champlain Discovery Public School</v>
      </c>
      <c r="X2053" t="str">
        <f>VLOOKUP($C2053,$AJ$3:$AN$4906,3,FALSE)</f>
        <v>390 Bell St</v>
      </c>
      <c r="Y2053" t="str">
        <f>VLOOKUP($C2053,$AJ$3:$AN$4906,4,FALSE)</f>
        <v>Pembroke</v>
      </c>
      <c r="Z2053" t="str">
        <f>VLOOKUP($C2053,$AJ$3:$AN$4906,5,FALSE)</f>
        <v>K8A2K5</v>
      </c>
      <c r="AA2053">
        <f t="shared" si="323"/>
        <v>57.8</v>
      </c>
      <c r="AB2053">
        <f t="shared" si="324"/>
        <v>0.2</v>
      </c>
      <c r="AC2053">
        <f t="shared" si="325"/>
        <v>39.1</v>
      </c>
      <c r="AD2053">
        <f t="shared" si="326"/>
        <v>-0.6</v>
      </c>
      <c r="AE2053">
        <f t="shared" si="327"/>
        <v>55</v>
      </c>
      <c r="AF2053">
        <f t="shared" si="328"/>
        <v>-1.6</v>
      </c>
      <c r="AG2053">
        <f t="shared" si="329"/>
        <v>13.4</v>
      </c>
      <c r="AH2053">
        <f t="shared" si="330"/>
        <v>-1.5</v>
      </c>
      <c r="AJ2053" s="9">
        <v>890596</v>
      </c>
      <c r="AK2053" t="s">
        <v>9064</v>
      </c>
      <c r="AL2053" t="s">
        <v>9065</v>
      </c>
      <c r="AM2053" t="s">
        <v>9066</v>
      </c>
      <c r="AN2053" t="s">
        <v>9067</v>
      </c>
    </row>
    <row r="2054" spans="1:40" x14ac:dyDescent="0.3">
      <c r="A2054" t="s">
        <v>1960</v>
      </c>
      <c r="B2054" t="s">
        <v>1965</v>
      </c>
      <c r="C2054" s="10">
        <v>113956</v>
      </c>
      <c r="D2054">
        <v>25</v>
      </c>
      <c r="E2054">
        <v>8</v>
      </c>
      <c r="F2054">
        <v>115</v>
      </c>
      <c r="G2054">
        <v>124</v>
      </c>
      <c r="H2054">
        <v>0</v>
      </c>
      <c r="I2054">
        <v>72.599999999999994</v>
      </c>
      <c r="J2054">
        <v>0.7</v>
      </c>
      <c r="K2054">
        <v>53</v>
      </c>
      <c r="L2054">
        <v>-0.5</v>
      </c>
      <c r="M2054">
        <v>73.8</v>
      </c>
      <c r="N2054">
        <v>-0.4</v>
      </c>
      <c r="O2054">
        <v>25.8</v>
      </c>
      <c r="P2054">
        <v>-1.4</v>
      </c>
      <c r="U2054" t="s">
        <v>1960</v>
      </c>
      <c r="V2054">
        <f t="shared" si="321"/>
        <v>113956</v>
      </c>
      <c r="W2054" t="str">
        <f t="shared" si="322"/>
        <v>Cobden District Public School</v>
      </c>
      <c r="X2054" t="str">
        <f>VLOOKUP($C2054,$AJ$3:$AN$4906,3,FALSE)</f>
        <v>16 Cowley St</v>
      </c>
      <c r="Y2054" t="str">
        <f>VLOOKUP($C2054,$AJ$3:$AN$4906,4,FALSE)</f>
        <v>Cobden</v>
      </c>
      <c r="Z2054" t="str">
        <f>VLOOKUP($C2054,$AJ$3:$AN$4906,5,FALSE)</f>
        <v>K0J1K0</v>
      </c>
      <c r="AA2054">
        <f t="shared" si="323"/>
        <v>72.599999999999994</v>
      </c>
      <c r="AB2054">
        <f t="shared" si="324"/>
        <v>0.7</v>
      </c>
      <c r="AC2054">
        <f t="shared" si="325"/>
        <v>53</v>
      </c>
      <c r="AD2054">
        <f t="shared" si="326"/>
        <v>-0.5</v>
      </c>
      <c r="AE2054">
        <f t="shared" si="327"/>
        <v>73.8</v>
      </c>
      <c r="AF2054">
        <f t="shared" si="328"/>
        <v>-0.4</v>
      </c>
      <c r="AG2054">
        <f t="shared" si="329"/>
        <v>25.8</v>
      </c>
      <c r="AH2054">
        <f t="shared" si="330"/>
        <v>-1.4</v>
      </c>
      <c r="AJ2054" s="9">
        <v>403040</v>
      </c>
      <c r="AK2054" t="s">
        <v>9068</v>
      </c>
      <c r="AL2054" t="s">
        <v>9065</v>
      </c>
      <c r="AM2054" t="s">
        <v>9066</v>
      </c>
      <c r="AN2054" t="s">
        <v>9067</v>
      </c>
    </row>
    <row r="2055" spans="1:40" x14ac:dyDescent="0.3">
      <c r="A2055" t="s">
        <v>1960</v>
      </c>
      <c r="B2055" t="s">
        <v>1966</v>
      </c>
      <c r="C2055" s="10">
        <v>167380</v>
      </c>
      <c r="D2055">
        <v>18</v>
      </c>
      <c r="E2055">
        <v>16</v>
      </c>
      <c r="F2055">
        <v>123</v>
      </c>
      <c r="G2055">
        <v>130</v>
      </c>
      <c r="H2055">
        <v>0</v>
      </c>
      <c r="I2055">
        <v>53.7</v>
      </c>
      <c r="J2055">
        <v>-0.3</v>
      </c>
      <c r="K2055">
        <v>42.3</v>
      </c>
      <c r="L2055">
        <v>-0.8</v>
      </c>
      <c r="M2055">
        <v>66.5</v>
      </c>
      <c r="N2055">
        <v>-0.7</v>
      </c>
      <c r="O2055">
        <v>23.8</v>
      </c>
      <c r="P2055">
        <v>-1</v>
      </c>
      <c r="U2055" t="s">
        <v>1960</v>
      </c>
      <c r="V2055">
        <f t="shared" si="321"/>
        <v>167380</v>
      </c>
      <c r="W2055" t="str">
        <f t="shared" si="322"/>
        <v>Eganville &amp; District Public School</v>
      </c>
      <c r="X2055" t="str">
        <f>VLOOKUP($C2055,$AJ$3:$AN$4906,3,FALSE)</f>
        <v>259 Jane St</v>
      </c>
      <c r="Y2055" t="str">
        <f>VLOOKUP($C2055,$AJ$3:$AN$4906,4,FALSE)</f>
        <v>Eganville</v>
      </c>
      <c r="Z2055" t="str">
        <f>VLOOKUP($C2055,$AJ$3:$AN$4906,5,FALSE)</f>
        <v>K0J1T0</v>
      </c>
      <c r="AA2055">
        <f t="shared" si="323"/>
        <v>53.7</v>
      </c>
      <c r="AB2055">
        <f t="shared" si="324"/>
        <v>-0.3</v>
      </c>
      <c r="AC2055">
        <f t="shared" si="325"/>
        <v>42.3</v>
      </c>
      <c r="AD2055">
        <f t="shared" si="326"/>
        <v>-0.8</v>
      </c>
      <c r="AE2055">
        <f t="shared" si="327"/>
        <v>66.5</v>
      </c>
      <c r="AF2055">
        <f t="shared" si="328"/>
        <v>-0.7</v>
      </c>
      <c r="AG2055">
        <f t="shared" si="329"/>
        <v>23.8</v>
      </c>
      <c r="AH2055">
        <f t="shared" si="330"/>
        <v>-1</v>
      </c>
      <c r="AJ2055" s="9">
        <v>415421</v>
      </c>
      <c r="AK2055" t="s">
        <v>9069</v>
      </c>
      <c r="AL2055" t="s">
        <v>9070</v>
      </c>
      <c r="AM2055" t="s">
        <v>8994</v>
      </c>
      <c r="AN2055" t="s">
        <v>8995</v>
      </c>
    </row>
    <row r="2056" spans="1:40" x14ac:dyDescent="0.3">
      <c r="A2056" t="s">
        <v>1960</v>
      </c>
      <c r="B2056" t="s">
        <v>1967</v>
      </c>
      <c r="C2056" s="10">
        <v>253472</v>
      </c>
      <c r="D2056">
        <v>31</v>
      </c>
      <c r="E2056">
        <v>18</v>
      </c>
      <c r="F2056">
        <v>152</v>
      </c>
      <c r="G2056">
        <v>104</v>
      </c>
      <c r="H2056">
        <v>0</v>
      </c>
      <c r="I2056">
        <v>61.8</v>
      </c>
      <c r="J2056">
        <v>-0.1</v>
      </c>
      <c r="K2056">
        <v>43.4</v>
      </c>
      <c r="L2056">
        <v>-1</v>
      </c>
      <c r="M2056">
        <v>75.5</v>
      </c>
      <c r="N2056">
        <v>-0.3</v>
      </c>
      <c r="O2056">
        <v>51.9</v>
      </c>
      <c r="P2056">
        <v>0.9</v>
      </c>
      <c r="U2056" t="s">
        <v>1960</v>
      </c>
      <c r="V2056">
        <f t="shared" si="321"/>
        <v>253472</v>
      </c>
      <c r="W2056" t="str">
        <f t="shared" si="322"/>
        <v>Herman Street Public School</v>
      </c>
      <c r="X2056" t="str">
        <f>VLOOKUP($C2056,$AJ$3:$AN$4906,3,FALSE)</f>
        <v>15 Herman St</v>
      </c>
      <c r="Y2056" t="str">
        <f>VLOOKUP($C2056,$AJ$3:$AN$4906,4,FALSE)</f>
        <v>Petawawa</v>
      </c>
      <c r="Z2056" t="str">
        <f>VLOOKUP($C2056,$AJ$3:$AN$4906,5,FALSE)</f>
        <v>K8H1W1</v>
      </c>
      <c r="AA2056">
        <f t="shared" si="323"/>
        <v>61.8</v>
      </c>
      <c r="AB2056">
        <f t="shared" si="324"/>
        <v>-0.1</v>
      </c>
      <c r="AC2056">
        <f t="shared" si="325"/>
        <v>43.4</v>
      </c>
      <c r="AD2056">
        <f t="shared" si="326"/>
        <v>-1</v>
      </c>
      <c r="AE2056">
        <f t="shared" si="327"/>
        <v>75.5</v>
      </c>
      <c r="AF2056">
        <f t="shared" si="328"/>
        <v>-0.3</v>
      </c>
      <c r="AG2056">
        <f t="shared" si="329"/>
        <v>51.9</v>
      </c>
      <c r="AH2056">
        <f t="shared" si="330"/>
        <v>0.9</v>
      </c>
      <c r="AJ2056" s="9">
        <v>441589</v>
      </c>
      <c r="AK2056" t="s">
        <v>9071</v>
      </c>
      <c r="AL2056" t="s">
        <v>9072</v>
      </c>
      <c r="AM2056" t="s">
        <v>4073</v>
      </c>
      <c r="AN2056" t="s">
        <v>9073</v>
      </c>
    </row>
    <row r="2057" spans="1:40" x14ac:dyDescent="0.3">
      <c r="A2057" t="s">
        <v>1960</v>
      </c>
      <c r="B2057" t="s">
        <v>1026</v>
      </c>
      <c r="C2057" s="10">
        <v>256307</v>
      </c>
      <c r="D2057">
        <v>21</v>
      </c>
      <c r="E2057">
        <v>34</v>
      </c>
      <c r="F2057">
        <v>110</v>
      </c>
      <c r="G2057">
        <v>134</v>
      </c>
      <c r="H2057">
        <v>0</v>
      </c>
      <c r="I2057">
        <v>42.7</v>
      </c>
      <c r="J2057">
        <v>-0.8</v>
      </c>
      <c r="K2057">
        <v>30.9</v>
      </c>
      <c r="L2057">
        <v>-1.1000000000000001</v>
      </c>
      <c r="M2057">
        <v>61.9</v>
      </c>
      <c r="N2057">
        <v>-0.6</v>
      </c>
      <c r="O2057">
        <v>25.4</v>
      </c>
      <c r="P2057">
        <v>-0.3</v>
      </c>
      <c r="U2057" t="s">
        <v>1960</v>
      </c>
      <c r="V2057">
        <f t="shared" si="321"/>
        <v>256307</v>
      </c>
      <c r="W2057" t="str">
        <f t="shared" si="322"/>
        <v>Highview Public School</v>
      </c>
      <c r="X2057" t="str">
        <f>VLOOKUP($C2057,$AJ$3:$AN$4906,3,FALSE)</f>
        <v>320 Herbert St</v>
      </c>
      <c r="Y2057" t="str">
        <f>VLOOKUP($C2057,$AJ$3:$AN$4906,4,FALSE)</f>
        <v>Pembroke</v>
      </c>
      <c r="Z2057" t="str">
        <f>VLOOKUP($C2057,$AJ$3:$AN$4906,5,FALSE)</f>
        <v>K8A2Y4</v>
      </c>
      <c r="AA2057">
        <f t="shared" si="323"/>
        <v>42.7</v>
      </c>
      <c r="AB2057">
        <f t="shared" si="324"/>
        <v>-0.8</v>
      </c>
      <c r="AC2057">
        <f t="shared" si="325"/>
        <v>30.9</v>
      </c>
      <c r="AD2057">
        <f t="shared" si="326"/>
        <v>-1.1000000000000001</v>
      </c>
      <c r="AE2057">
        <f t="shared" si="327"/>
        <v>61.9</v>
      </c>
      <c r="AF2057">
        <f t="shared" si="328"/>
        <v>-0.6</v>
      </c>
      <c r="AG2057">
        <f t="shared" si="329"/>
        <v>25.4</v>
      </c>
      <c r="AH2057">
        <f t="shared" si="330"/>
        <v>-0.3</v>
      </c>
      <c r="AJ2057" s="9">
        <v>449873</v>
      </c>
      <c r="AK2057" t="s">
        <v>9074</v>
      </c>
      <c r="AL2057" t="s">
        <v>9075</v>
      </c>
      <c r="AM2057" t="s">
        <v>3433</v>
      </c>
      <c r="AN2057" t="s">
        <v>9076</v>
      </c>
    </row>
    <row r="2058" spans="1:40" x14ac:dyDescent="0.3">
      <c r="A2058" t="s">
        <v>1960</v>
      </c>
      <c r="B2058" t="s">
        <v>1968</v>
      </c>
      <c r="C2058" s="10">
        <v>291790</v>
      </c>
      <c r="D2058">
        <v>18</v>
      </c>
      <c r="E2058">
        <v>20</v>
      </c>
      <c r="F2058">
        <v>24</v>
      </c>
      <c r="G2058">
        <v>35</v>
      </c>
      <c r="H2058">
        <v>0</v>
      </c>
      <c r="M2058">
        <v>64.3</v>
      </c>
      <c r="N2058">
        <v>-1</v>
      </c>
      <c r="O2058">
        <v>22.9</v>
      </c>
      <c r="P2058">
        <v>-1</v>
      </c>
      <c r="U2058" t="s">
        <v>1960</v>
      </c>
      <c r="V2058">
        <f t="shared" si="321"/>
        <v>291790</v>
      </c>
      <c r="W2058" t="str">
        <f t="shared" si="322"/>
        <v>Killaloe Public School</v>
      </c>
      <c r="X2058" t="str">
        <f>VLOOKUP($C2058,$AJ$3:$AN$4906,3,FALSE)</f>
        <v>100 Queen St</v>
      </c>
      <c r="Y2058" t="str">
        <f>VLOOKUP($C2058,$AJ$3:$AN$4906,4,FALSE)</f>
        <v>Killaloe</v>
      </c>
      <c r="Z2058" t="str">
        <f>VLOOKUP($C2058,$AJ$3:$AN$4906,5,FALSE)</f>
        <v>K0J2A0</v>
      </c>
      <c r="AA2058">
        <f t="shared" si="323"/>
        <v>0</v>
      </c>
      <c r="AB2058">
        <f t="shared" si="324"/>
        <v>0</v>
      </c>
      <c r="AC2058">
        <f t="shared" si="325"/>
        <v>0</v>
      </c>
      <c r="AD2058">
        <f t="shared" si="326"/>
        <v>0</v>
      </c>
      <c r="AE2058">
        <f t="shared" si="327"/>
        <v>64.3</v>
      </c>
      <c r="AF2058">
        <f t="shared" si="328"/>
        <v>-1</v>
      </c>
      <c r="AG2058">
        <f t="shared" si="329"/>
        <v>22.9</v>
      </c>
      <c r="AH2058">
        <f t="shared" si="330"/>
        <v>-1</v>
      </c>
      <c r="AJ2058" s="9">
        <v>453129</v>
      </c>
      <c r="AK2058" t="s">
        <v>6938</v>
      </c>
      <c r="AL2058" t="s">
        <v>9077</v>
      </c>
      <c r="AM2058" t="s">
        <v>9078</v>
      </c>
      <c r="AN2058" t="s">
        <v>9079</v>
      </c>
    </row>
    <row r="2059" spans="1:40" x14ac:dyDescent="0.3">
      <c r="A2059" t="s">
        <v>1960</v>
      </c>
      <c r="B2059" t="s">
        <v>1969</v>
      </c>
      <c r="C2059" s="10">
        <v>291404</v>
      </c>
      <c r="D2059">
        <v>34</v>
      </c>
      <c r="E2059">
        <v>20</v>
      </c>
      <c r="F2059">
        <v>143</v>
      </c>
      <c r="G2059">
        <v>153</v>
      </c>
      <c r="H2059">
        <v>0</v>
      </c>
      <c r="I2059">
        <v>77.3</v>
      </c>
      <c r="J2059">
        <v>1.1000000000000001</v>
      </c>
      <c r="K2059">
        <v>72</v>
      </c>
      <c r="L2059">
        <v>1.3</v>
      </c>
      <c r="M2059">
        <v>75.5</v>
      </c>
      <c r="N2059">
        <v>-0.2</v>
      </c>
      <c r="O2059">
        <v>37.9</v>
      </c>
      <c r="P2059">
        <v>-0.3</v>
      </c>
      <c r="U2059" t="s">
        <v>1960</v>
      </c>
      <c r="V2059">
        <f t="shared" si="321"/>
        <v>291404</v>
      </c>
      <c r="W2059" t="str">
        <f t="shared" si="322"/>
        <v>Mackenzie Community School - Elementary School</v>
      </c>
      <c r="X2059" t="str">
        <f>VLOOKUP($C2059,$AJ$3:$AN$4906,3,FALSE)</f>
        <v>87 Brockhouse Way</v>
      </c>
      <c r="Y2059" t="str">
        <f>VLOOKUP($C2059,$AJ$3:$AN$4906,4,FALSE)</f>
        <v>Deep River</v>
      </c>
      <c r="Z2059" t="str">
        <f>VLOOKUP($C2059,$AJ$3:$AN$4906,5,FALSE)</f>
        <v>K0J1P0</v>
      </c>
      <c r="AA2059">
        <f t="shared" si="323"/>
        <v>77.3</v>
      </c>
      <c r="AB2059">
        <f t="shared" si="324"/>
        <v>1.1000000000000001</v>
      </c>
      <c r="AC2059">
        <f t="shared" si="325"/>
        <v>72</v>
      </c>
      <c r="AD2059">
        <f t="shared" si="326"/>
        <v>1.3</v>
      </c>
      <c r="AE2059">
        <f t="shared" si="327"/>
        <v>75.5</v>
      </c>
      <c r="AF2059">
        <f t="shared" si="328"/>
        <v>-0.2</v>
      </c>
      <c r="AG2059">
        <f t="shared" si="329"/>
        <v>37.9</v>
      </c>
      <c r="AH2059">
        <f t="shared" si="330"/>
        <v>-0.3</v>
      </c>
      <c r="AJ2059" s="9">
        <v>467553</v>
      </c>
      <c r="AK2059" t="s">
        <v>9080</v>
      </c>
      <c r="AL2059" t="s">
        <v>9081</v>
      </c>
      <c r="AM2059" t="s">
        <v>3433</v>
      </c>
      <c r="AN2059" t="s">
        <v>9082</v>
      </c>
    </row>
    <row r="2060" spans="1:40" x14ac:dyDescent="0.3">
      <c r="A2060" t="s">
        <v>1960</v>
      </c>
      <c r="B2060" t="s">
        <v>1970</v>
      </c>
      <c r="C2060" s="10">
        <v>355224</v>
      </c>
      <c r="D2060">
        <v>24</v>
      </c>
      <c r="E2060">
        <v>15</v>
      </c>
      <c r="F2060">
        <v>85</v>
      </c>
      <c r="G2060">
        <v>78</v>
      </c>
      <c r="H2060">
        <v>0</v>
      </c>
      <c r="I2060">
        <v>72.400000000000006</v>
      </c>
      <c r="J2060">
        <v>0.7</v>
      </c>
      <c r="K2060">
        <v>68.2</v>
      </c>
      <c r="L2060">
        <v>1</v>
      </c>
      <c r="M2060">
        <v>80.8</v>
      </c>
      <c r="N2060">
        <v>0.4</v>
      </c>
      <c r="O2060">
        <v>56.4</v>
      </c>
      <c r="P2060">
        <v>1.3</v>
      </c>
      <c r="U2060" t="s">
        <v>1960</v>
      </c>
      <c r="V2060">
        <f t="shared" si="321"/>
        <v>355224</v>
      </c>
      <c r="W2060" t="str">
        <f t="shared" si="322"/>
        <v>McNab Public School</v>
      </c>
      <c r="X2060" t="str">
        <f>VLOOKUP($C2060,$AJ$3:$AN$4906,3,FALSE)</f>
        <v>1164 Stewartville Road RR2</v>
      </c>
      <c r="Y2060" t="str">
        <f>VLOOKUP($C2060,$AJ$3:$AN$4906,4,FALSE)</f>
        <v>Arnprior</v>
      </c>
      <c r="Z2060" t="str">
        <f>VLOOKUP($C2060,$AJ$3:$AN$4906,5,FALSE)</f>
        <v>K7S3G8</v>
      </c>
      <c r="AA2060">
        <f t="shared" si="323"/>
        <v>72.400000000000006</v>
      </c>
      <c r="AB2060">
        <f t="shared" si="324"/>
        <v>0.7</v>
      </c>
      <c r="AC2060">
        <f t="shared" si="325"/>
        <v>68.2</v>
      </c>
      <c r="AD2060">
        <f t="shared" si="326"/>
        <v>1</v>
      </c>
      <c r="AE2060">
        <f t="shared" si="327"/>
        <v>80.8</v>
      </c>
      <c r="AF2060">
        <f t="shared" si="328"/>
        <v>0.4</v>
      </c>
      <c r="AG2060">
        <f t="shared" si="329"/>
        <v>56.4</v>
      </c>
      <c r="AH2060">
        <f t="shared" si="330"/>
        <v>1.3</v>
      </c>
      <c r="AJ2060" s="9">
        <v>483419</v>
      </c>
      <c r="AK2060" t="s">
        <v>9083</v>
      </c>
      <c r="AL2060" t="s">
        <v>9084</v>
      </c>
      <c r="AM2060" t="s">
        <v>3433</v>
      </c>
      <c r="AN2060" t="s">
        <v>9085</v>
      </c>
    </row>
    <row r="2061" spans="1:40" x14ac:dyDescent="0.3">
      <c r="A2061" t="s">
        <v>1960</v>
      </c>
      <c r="B2061" t="s">
        <v>1971</v>
      </c>
      <c r="C2061" s="10">
        <v>444677</v>
      </c>
      <c r="D2061">
        <v>35</v>
      </c>
      <c r="E2061">
        <v>12</v>
      </c>
      <c r="F2061">
        <v>54</v>
      </c>
      <c r="G2061">
        <v>49</v>
      </c>
      <c r="H2061">
        <v>0</v>
      </c>
      <c r="I2061">
        <v>45.4</v>
      </c>
      <c r="J2061">
        <v>-1.5</v>
      </c>
      <c r="K2061">
        <v>40.700000000000003</v>
      </c>
      <c r="L2061">
        <v>-1.6</v>
      </c>
      <c r="M2061">
        <v>84.7</v>
      </c>
      <c r="N2061">
        <v>0.5</v>
      </c>
      <c r="O2061">
        <v>40.799999999999997</v>
      </c>
      <c r="P2061">
        <v>-0.3</v>
      </c>
      <c r="U2061" t="s">
        <v>1960</v>
      </c>
      <c r="V2061">
        <f t="shared" si="321"/>
        <v>444677</v>
      </c>
      <c r="W2061" t="str">
        <f t="shared" si="322"/>
        <v>Pine View Public School</v>
      </c>
      <c r="X2061" t="str">
        <f>VLOOKUP($C2061,$AJ$3:$AN$4906,3,FALSE)</f>
        <v>2321 Petawawa Blvd</v>
      </c>
      <c r="Y2061" t="str">
        <f>VLOOKUP($C2061,$AJ$3:$AN$4906,4,FALSE)</f>
        <v>Pembroke</v>
      </c>
      <c r="Z2061" t="str">
        <f>VLOOKUP($C2061,$AJ$3:$AN$4906,5,FALSE)</f>
        <v>K8A7G7</v>
      </c>
      <c r="AA2061">
        <f t="shared" si="323"/>
        <v>45.4</v>
      </c>
      <c r="AB2061">
        <f t="shared" si="324"/>
        <v>-1.5</v>
      </c>
      <c r="AC2061">
        <f t="shared" si="325"/>
        <v>40.700000000000003</v>
      </c>
      <c r="AD2061">
        <f t="shared" si="326"/>
        <v>-1.6</v>
      </c>
      <c r="AE2061">
        <f t="shared" si="327"/>
        <v>84.7</v>
      </c>
      <c r="AF2061">
        <f t="shared" si="328"/>
        <v>0.5</v>
      </c>
      <c r="AG2061">
        <f t="shared" si="329"/>
        <v>40.799999999999997</v>
      </c>
      <c r="AH2061">
        <f t="shared" si="330"/>
        <v>-0.3</v>
      </c>
      <c r="AJ2061" s="9">
        <v>483540</v>
      </c>
      <c r="AK2061" t="s">
        <v>9086</v>
      </c>
      <c r="AL2061" t="s">
        <v>9087</v>
      </c>
      <c r="AM2061" t="s">
        <v>3433</v>
      </c>
      <c r="AN2061" t="s">
        <v>9088</v>
      </c>
    </row>
    <row r="2062" spans="1:40" x14ac:dyDescent="0.3">
      <c r="A2062" t="s">
        <v>1960</v>
      </c>
      <c r="B2062" t="s">
        <v>37</v>
      </c>
      <c r="C2062" s="10">
        <v>462489</v>
      </c>
      <c r="D2062">
        <v>19</v>
      </c>
      <c r="E2062">
        <v>21</v>
      </c>
      <c r="F2062">
        <v>96</v>
      </c>
      <c r="G2062">
        <v>73</v>
      </c>
      <c r="H2062">
        <v>0</v>
      </c>
      <c r="I2062">
        <v>56.3</v>
      </c>
      <c r="J2062">
        <v>-0.2</v>
      </c>
      <c r="K2062">
        <v>38.5</v>
      </c>
      <c r="L2062">
        <v>-1</v>
      </c>
      <c r="M2062">
        <v>67.099999999999994</v>
      </c>
      <c r="N2062">
        <v>-0.6</v>
      </c>
      <c r="O2062">
        <v>23.3</v>
      </c>
      <c r="P2062">
        <v>-0.8</v>
      </c>
      <c r="U2062" t="s">
        <v>1960</v>
      </c>
      <c r="V2062">
        <f t="shared" si="321"/>
        <v>462489</v>
      </c>
      <c r="W2062" t="str">
        <f t="shared" si="322"/>
        <v>Queen Elizabeth Public School</v>
      </c>
      <c r="X2062" t="str">
        <f>VLOOKUP($C2062,$AJ$3:$AN$4906,3,FALSE)</f>
        <v>100 Veteran's Memorial Blvd</v>
      </c>
      <c r="Y2062" t="str">
        <f>VLOOKUP($C2062,$AJ$3:$AN$4906,4,FALSE)</f>
        <v>Renfrew</v>
      </c>
      <c r="Z2062" t="str">
        <f>VLOOKUP($C2062,$AJ$3:$AN$4906,5,FALSE)</f>
        <v>K7V2R6</v>
      </c>
      <c r="AA2062">
        <f t="shared" si="323"/>
        <v>56.3</v>
      </c>
      <c r="AB2062">
        <f t="shared" si="324"/>
        <v>-0.2</v>
      </c>
      <c r="AC2062">
        <f t="shared" si="325"/>
        <v>38.5</v>
      </c>
      <c r="AD2062">
        <f t="shared" si="326"/>
        <v>-1</v>
      </c>
      <c r="AE2062">
        <f t="shared" si="327"/>
        <v>67.099999999999994</v>
      </c>
      <c r="AF2062">
        <f t="shared" si="328"/>
        <v>-0.6</v>
      </c>
      <c r="AG2062">
        <f t="shared" si="329"/>
        <v>23.3</v>
      </c>
      <c r="AH2062">
        <f t="shared" si="330"/>
        <v>-0.8</v>
      </c>
      <c r="AJ2062" s="9">
        <v>505099</v>
      </c>
      <c r="AK2062" t="s">
        <v>9089</v>
      </c>
      <c r="AL2062" t="s">
        <v>9090</v>
      </c>
      <c r="AM2062" t="s">
        <v>9091</v>
      </c>
      <c r="AN2062" t="s">
        <v>9092</v>
      </c>
    </row>
    <row r="2063" spans="1:40" x14ac:dyDescent="0.3">
      <c r="A2063" t="s">
        <v>1960</v>
      </c>
      <c r="B2063" t="s">
        <v>1972</v>
      </c>
      <c r="C2063" s="10">
        <v>11770</v>
      </c>
      <c r="D2063">
        <v>31</v>
      </c>
      <c r="E2063">
        <v>18</v>
      </c>
      <c r="F2063">
        <v>106</v>
      </c>
      <c r="G2063">
        <v>137</v>
      </c>
      <c r="H2063">
        <v>0</v>
      </c>
      <c r="I2063">
        <v>72.2</v>
      </c>
      <c r="J2063">
        <v>0.6</v>
      </c>
      <c r="K2063">
        <v>67.900000000000006</v>
      </c>
      <c r="L2063">
        <v>0.9</v>
      </c>
      <c r="M2063">
        <v>77.7</v>
      </c>
      <c r="N2063">
        <v>-0.1</v>
      </c>
      <c r="O2063">
        <v>40.1</v>
      </c>
      <c r="P2063">
        <v>-0.1</v>
      </c>
      <c r="U2063" t="s">
        <v>1960</v>
      </c>
      <c r="V2063">
        <f t="shared" si="321"/>
        <v>11770</v>
      </c>
      <c r="W2063" t="str">
        <f t="shared" si="322"/>
        <v>Rockwood Public School</v>
      </c>
      <c r="X2063" t="str">
        <f>VLOOKUP($C2063,$AJ$3:$AN$4906,3,FALSE)</f>
        <v>11588 Round Lake Road RR7</v>
      </c>
      <c r="Y2063" t="str">
        <f>VLOOKUP($C2063,$AJ$3:$AN$4906,4,FALSE)</f>
        <v>Pembroke</v>
      </c>
      <c r="Z2063" t="str">
        <f>VLOOKUP($C2063,$AJ$3:$AN$4906,5,FALSE)</f>
        <v>K8A6W8</v>
      </c>
      <c r="AA2063">
        <f t="shared" si="323"/>
        <v>72.2</v>
      </c>
      <c r="AB2063">
        <f t="shared" si="324"/>
        <v>0.6</v>
      </c>
      <c r="AC2063">
        <f t="shared" si="325"/>
        <v>67.900000000000006</v>
      </c>
      <c r="AD2063">
        <f t="shared" si="326"/>
        <v>0.9</v>
      </c>
      <c r="AE2063">
        <f t="shared" si="327"/>
        <v>77.7</v>
      </c>
      <c r="AF2063">
        <f t="shared" si="328"/>
        <v>-0.1</v>
      </c>
      <c r="AG2063">
        <f t="shared" si="329"/>
        <v>40.1</v>
      </c>
      <c r="AH2063">
        <f t="shared" si="330"/>
        <v>-0.1</v>
      </c>
      <c r="AJ2063" s="9">
        <v>240828</v>
      </c>
      <c r="AK2063" t="s">
        <v>9093</v>
      </c>
      <c r="AL2063" t="s">
        <v>9094</v>
      </c>
      <c r="AM2063" t="s">
        <v>3457</v>
      </c>
      <c r="AN2063" t="s">
        <v>9095</v>
      </c>
    </row>
    <row r="2064" spans="1:40" x14ac:dyDescent="0.3">
      <c r="A2064" t="s">
        <v>1960</v>
      </c>
      <c r="B2064" t="s">
        <v>1973</v>
      </c>
      <c r="C2064" s="10">
        <v>123885</v>
      </c>
      <c r="D2064">
        <v>27</v>
      </c>
      <c r="E2064">
        <v>14</v>
      </c>
      <c r="F2064">
        <v>229</v>
      </c>
      <c r="G2064">
        <v>231</v>
      </c>
      <c r="H2064">
        <v>0</v>
      </c>
      <c r="I2064">
        <v>53.9</v>
      </c>
      <c r="J2064">
        <v>-0.7</v>
      </c>
      <c r="K2064">
        <v>45.9</v>
      </c>
      <c r="L2064">
        <v>-0.7</v>
      </c>
      <c r="M2064">
        <v>74</v>
      </c>
      <c r="N2064">
        <v>-0.3</v>
      </c>
      <c r="O2064">
        <v>29.9</v>
      </c>
      <c r="P2064">
        <v>-0.6</v>
      </c>
      <c r="U2064" t="s">
        <v>1960</v>
      </c>
      <c r="V2064">
        <f t="shared" si="321"/>
        <v>123885</v>
      </c>
      <c r="W2064" t="str">
        <f t="shared" si="322"/>
        <v>Valour JK to 12 School - Elementary School</v>
      </c>
      <c r="X2064" t="str">
        <f>VLOOKUP($C2064,$AJ$3:$AN$4906,3,FALSE)</f>
        <v>19 Leeder Lane</v>
      </c>
      <c r="Y2064" t="str">
        <f>VLOOKUP($C2064,$AJ$3:$AN$4906,4,FALSE)</f>
        <v>Petawawa</v>
      </c>
      <c r="Z2064" t="str">
        <f>VLOOKUP($C2064,$AJ$3:$AN$4906,5,FALSE)</f>
        <v>K8H0B8</v>
      </c>
      <c r="AA2064">
        <f t="shared" si="323"/>
        <v>53.9</v>
      </c>
      <c r="AB2064">
        <f t="shared" si="324"/>
        <v>-0.7</v>
      </c>
      <c r="AC2064">
        <f t="shared" si="325"/>
        <v>45.9</v>
      </c>
      <c r="AD2064">
        <f t="shared" si="326"/>
        <v>-0.7</v>
      </c>
      <c r="AE2064">
        <f t="shared" si="327"/>
        <v>74</v>
      </c>
      <c r="AF2064">
        <f t="shared" si="328"/>
        <v>-0.3</v>
      </c>
      <c r="AG2064">
        <f t="shared" si="329"/>
        <v>29.9</v>
      </c>
      <c r="AH2064">
        <f t="shared" si="330"/>
        <v>-0.6</v>
      </c>
      <c r="AJ2064" s="9">
        <v>538922</v>
      </c>
      <c r="AK2064" t="s">
        <v>9096</v>
      </c>
      <c r="AL2064" t="s">
        <v>9097</v>
      </c>
      <c r="AM2064" t="s">
        <v>9098</v>
      </c>
      <c r="AN2064" t="s">
        <v>9099</v>
      </c>
    </row>
    <row r="2065" spans="1:40" x14ac:dyDescent="0.3">
      <c r="A2065" t="s">
        <v>1960</v>
      </c>
      <c r="B2065" t="s">
        <v>1974</v>
      </c>
      <c r="C2065" s="10">
        <v>90557</v>
      </c>
      <c r="D2065">
        <v>30</v>
      </c>
      <c r="E2065">
        <v>21</v>
      </c>
      <c r="F2065">
        <v>157</v>
      </c>
      <c r="G2065">
        <v>170</v>
      </c>
      <c r="H2065">
        <v>0</v>
      </c>
      <c r="I2065">
        <v>68.2</v>
      </c>
      <c r="J2065">
        <v>0.5</v>
      </c>
      <c r="K2065">
        <v>56.7</v>
      </c>
      <c r="L2065">
        <v>0.2</v>
      </c>
      <c r="M2065">
        <v>80.3</v>
      </c>
      <c r="N2065">
        <v>0.5</v>
      </c>
      <c r="O2065">
        <v>52.4</v>
      </c>
      <c r="P2065">
        <v>1</v>
      </c>
      <c r="U2065" t="s">
        <v>1960</v>
      </c>
      <c r="V2065">
        <f t="shared" si="321"/>
        <v>90557</v>
      </c>
      <c r="W2065" t="str">
        <f t="shared" si="322"/>
        <v>Walter Zadow Public School</v>
      </c>
      <c r="X2065" t="str">
        <f>VLOOKUP($C2065,$AJ$3:$AN$4906,3,FALSE)</f>
        <v>79 Ottawa St</v>
      </c>
      <c r="Y2065" t="str">
        <f>VLOOKUP($C2065,$AJ$3:$AN$4906,4,FALSE)</f>
        <v>Arnprior</v>
      </c>
      <c r="Z2065" t="str">
        <f>VLOOKUP($C2065,$AJ$3:$AN$4906,5,FALSE)</f>
        <v>K7S1X2</v>
      </c>
      <c r="AA2065">
        <f t="shared" si="323"/>
        <v>68.2</v>
      </c>
      <c r="AB2065">
        <f t="shared" si="324"/>
        <v>0.5</v>
      </c>
      <c r="AC2065">
        <f t="shared" si="325"/>
        <v>56.7</v>
      </c>
      <c r="AD2065">
        <f t="shared" si="326"/>
        <v>0.2</v>
      </c>
      <c r="AE2065">
        <f t="shared" si="327"/>
        <v>80.3</v>
      </c>
      <c r="AF2065">
        <f t="shared" si="328"/>
        <v>0.5</v>
      </c>
      <c r="AG2065">
        <f t="shared" si="329"/>
        <v>52.4</v>
      </c>
      <c r="AH2065">
        <f t="shared" si="330"/>
        <v>1</v>
      </c>
      <c r="AJ2065" s="9">
        <v>946494</v>
      </c>
      <c r="AK2065" t="s">
        <v>9100</v>
      </c>
      <c r="AL2065" t="s">
        <v>9101</v>
      </c>
      <c r="AM2065" t="s">
        <v>9046</v>
      </c>
      <c r="AN2065" t="s">
        <v>9047</v>
      </c>
    </row>
    <row r="2066" spans="1:40" x14ac:dyDescent="0.3">
      <c r="A2066" t="s">
        <v>1975</v>
      </c>
      <c r="B2066" t="s">
        <v>1976</v>
      </c>
      <c r="C2066" s="10">
        <v>2933</v>
      </c>
      <c r="D2066">
        <v>25</v>
      </c>
      <c r="E2066">
        <v>12</v>
      </c>
      <c r="F2066">
        <v>65</v>
      </c>
      <c r="G2066">
        <v>61</v>
      </c>
      <c r="H2066">
        <v>0</v>
      </c>
      <c r="I2066">
        <v>72.3</v>
      </c>
      <c r="J2066">
        <v>0.6</v>
      </c>
      <c r="K2066">
        <v>63.1</v>
      </c>
      <c r="L2066">
        <v>0.5</v>
      </c>
      <c r="M2066">
        <v>82.8</v>
      </c>
      <c r="N2066">
        <v>0.5</v>
      </c>
      <c r="O2066">
        <v>57.4</v>
      </c>
      <c r="P2066">
        <v>1.3</v>
      </c>
      <c r="U2066" t="s">
        <v>1975</v>
      </c>
      <c r="V2066">
        <f t="shared" si="321"/>
        <v>2933</v>
      </c>
      <c r="W2066" t="str">
        <f t="shared" si="322"/>
        <v>Adjala Central Public School</v>
      </c>
      <c r="X2066" t="str">
        <f>VLOOKUP($C2066,$AJ$3:$AN$4906,3,FALSE)</f>
        <v>9091 County Rd 1</v>
      </c>
      <c r="Y2066" t="str">
        <f>VLOOKUP($C2066,$AJ$3:$AN$4906,4,FALSE)</f>
        <v>Loretto</v>
      </c>
      <c r="Z2066" t="str">
        <f>VLOOKUP($C2066,$AJ$3:$AN$4906,5,FALSE)</f>
        <v>L0G1L0</v>
      </c>
      <c r="AA2066">
        <f t="shared" si="323"/>
        <v>72.3</v>
      </c>
      <c r="AB2066">
        <f t="shared" si="324"/>
        <v>0.6</v>
      </c>
      <c r="AC2066">
        <f t="shared" si="325"/>
        <v>63.1</v>
      </c>
      <c r="AD2066">
        <f t="shared" si="326"/>
        <v>0.5</v>
      </c>
      <c r="AE2066">
        <f t="shared" si="327"/>
        <v>82.8</v>
      </c>
      <c r="AF2066">
        <f t="shared" si="328"/>
        <v>0.5</v>
      </c>
      <c r="AG2066">
        <f t="shared" si="329"/>
        <v>57.4</v>
      </c>
      <c r="AH2066">
        <f t="shared" si="330"/>
        <v>1.3</v>
      </c>
      <c r="AJ2066" s="9">
        <v>544779</v>
      </c>
      <c r="AK2066" t="s">
        <v>9102</v>
      </c>
      <c r="AL2066" t="s">
        <v>9103</v>
      </c>
      <c r="AM2066" t="s">
        <v>3433</v>
      </c>
      <c r="AN2066" t="s">
        <v>9104</v>
      </c>
    </row>
    <row r="2067" spans="1:40" x14ac:dyDescent="0.3">
      <c r="A2067" t="s">
        <v>1975</v>
      </c>
      <c r="B2067" t="s">
        <v>1977</v>
      </c>
      <c r="C2067" s="10">
        <v>3131</v>
      </c>
      <c r="D2067">
        <v>48</v>
      </c>
      <c r="E2067">
        <v>21</v>
      </c>
      <c r="F2067">
        <v>123</v>
      </c>
      <c r="G2067">
        <v>236</v>
      </c>
      <c r="H2067">
        <v>0</v>
      </c>
      <c r="I2067">
        <v>57.7</v>
      </c>
      <c r="J2067">
        <v>-0.7</v>
      </c>
      <c r="K2067">
        <v>52</v>
      </c>
      <c r="L2067">
        <v>-0.7</v>
      </c>
      <c r="M2067">
        <v>73.7</v>
      </c>
      <c r="N2067">
        <v>-0.7</v>
      </c>
      <c r="O2067">
        <v>50</v>
      </c>
      <c r="P2067">
        <v>0.3</v>
      </c>
      <c r="U2067" t="s">
        <v>1975</v>
      </c>
      <c r="V2067">
        <f t="shared" si="321"/>
        <v>3131</v>
      </c>
      <c r="W2067" t="str">
        <f t="shared" si="322"/>
        <v>Admiral Collingwood Elementary School</v>
      </c>
      <c r="X2067" t="str">
        <f>VLOOKUP($C2067,$AJ$3:$AN$4906,3,FALSE)</f>
        <v>15 Dey Dr</v>
      </c>
      <c r="Y2067" t="str">
        <f>VLOOKUP($C2067,$AJ$3:$AN$4906,4,FALSE)</f>
        <v>Collingwood</v>
      </c>
      <c r="Z2067" t="str">
        <f>VLOOKUP($C2067,$AJ$3:$AN$4906,5,FALSE)</f>
        <v>L9Y4N9</v>
      </c>
      <c r="AA2067">
        <f t="shared" si="323"/>
        <v>57.7</v>
      </c>
      <c r="AB2067">
        <f t="shared" si="324"/>
        <v>-0.7</v>
      </c>
      <c r="AC2067">
        <f t="shared" si="325"/>
        <v>52</v>
      </c>
      <c r="AD2067">
        <f t="shared" si="326"/>
        <v>-0.7</v>
      </c>
      <c r="AE2067">
        <f t="shared" si="327"/>
        <v>73.7</v>
      </c>
      <c r="AF2067">
        <f t="shared" si="328"/>
        <v>-0.7</v>
      </c>
      <c r="AG2067">
        <f t="shared" si="329"/>
        <v>50</v>
      </c>
      <c r="AH2067">
        <f t="shared" si="330"/>
        <v>0.3</v>
      </c>
      <c r="AJ2067" s="9">
        <v>547891</v>
      </c>
      <c r="AK2067" t="s">
        <v>9105</v>
      </c>
      <c r="AL2067" t="s">
        <v>9106</v>
      </c>
      <c r="AM2067" t="s">
        <v>9107</v>
      </c>
      <c r="AN2067" t="s">
        <v>9108</v>
      </c>
    </row>
    <row r="2068" spans="1:40" x14ac:dyDescent="0.3">
      <c r="A2068" t="s">
        <v>1975</v>
      </c>
      <c r="B2068" t="s">
        <v>1978</v>
      </c>
      <c r="C2068" s="10">
        <v>277495</v>
      </c>
      <c r="D2068">
        <v>32</v>
      </c>
      <c r="E2068">
        <v>18</v>
      </c>
      <c r="F2068">
        <v>238</v>
      </c>
      <c r="G2068">
        <v>246</v>
      </c>
      <c r="H2068">
        <v>0</v>
      </c>
      <c r="I2068">
        <v>61.3</v>
      </c>
      <c r="J2068">
        <v>0</v>
      </c>
      <c r="K2068">
        <v>55.9</v>
      </c>
      <c r="L2068">
        <v>0.1</v>
      </c>
      <c r="M2068">
        <v>70.900000000000006</v>
      </c>
      <c r="N2068">
        <v>-0.7</v>
      </c>
      <c r="O2068">
        <v>29.3</v>
      </c>
      <c r="P2068">
        <v>-0.9</v>
      </c>
      <c r="U2068" t="s">
        <v>1975</v>
      </c>
      <c r="V2068">
        <f t="shared" si="321"/>
        <v>277495</v>
      </c>
      <c r="W2068" t="str">
        <f t="shared" si="322"/>
        <v>Alcona Glen Elementary School</v>
      </c>
      <c r="X2068" t="str">
        <f>VLOOKUP($C2068,$AJ$3:$AN$4906,3,FALSE)</f>
        <v>1310 Innisfil Beach Road</v>
      </c>
      <c r="Y2068" t="str">
        <f>VLOOKUP($C2068,$AJ$3:$AN$4906,4,FALSE)</f>
        <v>Innisfil</v>
      </c>
      <c r="Z2068" t="str">
        <f>VLOOKUP($C2068,$AJ$3:$AN$4906,5,FALSE)</f>
        <v>L9S4B7</v>
      </c>
      <c r="AA2068">
        <f t="shared" si="323"/>
        <v>61.3</v>
      </c>
      <c r="AB2068">
        <f t="shared" si="324"/>
        <v>0</v>
      </c>
      <c r="AC2068">
        <f t="shared" si="325"/>
        <v>55.9</v>
      </c>
      <c r="AD2068">
        <f t="shared" si="326"/>
        <v>0.1</v>
      </c>
      <c r="AE2068">
        <f t="shared" si="327"/>
        <v>70.900000000000006</v>
      </c>
      <c r="AF2068">
        <f t="shared" si="328"/>
        <v>-0.7</v>
      </c>
      <c r="AG2068">
        <f t="shared" si="329"/>
        <v>29.3</v>
      </c>
      <c r="AH2068">
        <f t="shared" si="330"/>
        <v>-0.9</v>
      </c>
      <c r="AJ2068" s="9">
        <v>551376</v>
      </c>
      <c r="AK2068" t="s">
        <v>9109</v>
      </c>
      <c r="AL2068" t="s">
        <v>9110</v>
      </c>
      <c r="AM2068" t="s">
        <v>3457</v>
      </c>
      <c r="AN2068" t="s">
        <v>9111</v>
      </c>
    </row>
    <row r="2069" spans="1:40" x14ac:dyDescent="0.3">
      <c r="A2069" t="s">
        <v>1975</v>
      </c>
      <c r="B2069" t="s">
        <v>1979</v>
      </c>
      <c r="C2069" s="10">
        <v>11584</v>
      </c>
      <c r="D2069">
        <v>46</v>
      </c>
      <c r="E2069">
        <v>18</v>
      </c>
      <c r="F2069">
        <v>138</v>
      </c>
      <c r="G2069">
        <v>173</v>
      </c>
      <c r="H2069">
        <v>0</v>
      </c>
      <c r="I2069">
        <v>78.599999999999994</v>
      </c>
      <c r="J2069">
        <v>0.8</v>
      </c>
      <c r="K2069">
        <v>65.900000000000006</v>
      </c>
      <c r="L2069">
        <v>0.4</v>
      </c>
      <c r="M2069">
        <v>83.2</v>
      </c>
      <c r="N2069">
        <v>0.1</v>
      </c>
      <c r="O2069">
        <v>48</v>
      </c>
      <c r="P2069">
        <v>-0.1</v>
      </c>
      <c r="U2069" t="s">
        <v>1975</v>
      </c>
      <c r="V2069">
        <f t="shared" si="321"/>
        <v>11584</v>
      </c>
      <c r="W2069" t="str">
        <f t="shared" si="322"/>
        <v>Algonquin Ridge Elementary School</v>
      </c>
      <c r="X2069" t="str">
        <f>VLOOKUP($C2069,$AJ$3:$AN$4906,3,FALSE)</f>
        <v>191 Golden Meadow Rd</v>
      </c>
      <c r="Y2069" t="str">
        <f>VLOOKUP($C2069,$AJ$3:$AN$4906,4,FALSE)</f>
        <v>Barrie</v>
      </c>
      <c r="Z2069" t="str">
        <f>VLOOKUP($C2069,$AJ$3:$AN$4906,5,FALSE)</f>
        <v>L4N9R6</v>
      </c>
      <c r="AA2069">
        <f t="shared" si="323"/>
        <v>78.599999999999994</v>
      </c>
      <c r="AB2069">
        <f t="shared" si="324"/>
        <v>0.8</v>
      </c>
      <c r="AC2069">
        <f t="shared" si="325"/>
        <v>65.900000000000006</v>
      </c>
      <c r="AD2069">
        <f t="shared" si="326"/>
        <v>0.4</v>
      </c>
      <c r="AE2069">
        <f t="shared" si="327"/>
        <v>83.2</v>
      </c>
      <c r="AF2069">
        <f t="shared" si="328"/>
        <v>0.1</v>
      </c>
      <c r="AG2069">
        <f t="shared" si="329"/>
        <v>48</v>
      </c>
      <c r="AH2069">
        <f t="shared" si="330"/>
        <v>-0.1</v>
      </c>
      <c r="AJ2069" s="9">
        <v>562289</v>
      </c>
      <c r="AK2069" t="s">
        <v>9112</v>
      </c>
      <c r="AL2069" t="s">
        <v>9113</v>
      </c>
      <c r="AM2069" t="s">
        <v>3433</v>
      </c>
      <c r="AN2069" t="s">
        <v>9114</v>
      </c>
    </row>
    <row r="2070" spans="1:40" x14ac:dyDescent="0.3">
      <c r="A2070" t="s">
        <v>1975</v>
      </c>
      <c r="B2070" t="s">
        <v>1980</v>
      </c>
      <c r="C2070" s="10">
        <v>12971</v>
      </c>
      <c r="D2070">
        <v>29</v>
      </c>
      <c r="E2070">
        <v>30</v>
      </c>
      <c r="F2070">
        <v>158</v>
      </c>
      <c r="G2070">
        <v>146</v>
      </c>
      <c r="H2070">
        <v>0</v>
      </c>
      <c r="I2070">
        <v>40.5</v>
      </c>
      <c r="J2070">
        <v>-1.1000000000000001</v>
      </c>
      <c r="K2070">
        <v>38.6</v>
      </c>
      <c r="L2070">
        <v>-0.6</v>
      </c>
      <c r="M2070">
        <v>61.6</v>
      </c>
      <c r="N2070">
        <v>-1</v>
      </c>
      <c r="O2070">
        <v>35.6</v>
      </c>
      <c r="P2070">
        <v>0.1</v>
      </c>
      <c r="U2070" t="s">
        <v>1975</v>
      </c>
      <c r="V2070">
        <f t="shared" si="321"/>
        <v>12971</v>
      </c>
      <c r="W2070" t="str">
        <f t="shared" si="322"/>
        <v>Allandale Heights Public School</v>
      </c>
      <c r="X2070" t="str">
        <f>VLOOKUP($C2070,$AJ$3:$AN$4906,3,FALSE)</f>
        <v>124 Bayview Dr</v>
      </c>
      <c r="Y2070" t="str">
        <f>VLOOKUP($C2070,$AJ$3:$AN$4906,4,FALSE)</f>
        <v>Barrie</v>
      </c>
      <c r="Z2070" t="str">
        <f>VLOOKUP($C2070,$AJ$3:$AN$4906,5,FALSE)</f>
        <v>L4N3P4</v>
      </c>
      <c r="AA2070">
        <f t="shared" si="323"/>
        <v>40.5</v>
      </c>
      <c r="AB2070">
        <f t="shared" si="324"/>
        <v>-1.1000000000000001</v>
      </c>
      <c r="AC2070">
        <f t="shared" si="325"/>
        <v>38.6</v>
      </c>
      <c r="AD2070">
        <f t="shared" si="326"/>
        <v>-0.6</v>
      </c>
      <c r="AE2070">
        <f t="shared" si="327"/>
        <v>61.6</v>
      </c>
      <c r="AF2070">
        <f t="shared" si="328"/>
        <v>-1</v>
      </c>
      <c r="AG2070">
        <f t="shared" si="329"/>
        <v>35.6</v>
      </c>
      <c r="AH2070">
        <f t="shared" si="330"/>
        <v>0.1</v>
      </c>
      <c r="AJ2070" s="9">
        <v>263320</v>
      </c>
      <c r="AK2070" t="s">
        <v>9115</v>
      </c>
      <c r="AL2070" t="s">
        <v>9116</v>
      </c>
      <c r="AM2070" t="s">
        <v>9117</v>
      </c>
      <c r="AN2070" t="s">
        <v>9118</v>
      </c>
    </row>
    <row r="2071" spans="1:40" x14ac:dyDescent="0.3">
      <c r="A2071" t="s">
        <v>1975</v>
      </c>
      <c r="B2071" t="s">
        <v>1981</v>
      </c>
      <c r="C2071" s="10">
        <v>186666</v>
      </c>
      <c r="D2071">
        <v>29</v>
      </c>
      <c r="E2071">
        <v>21</v>
      </c>
      <c r="F2071">
        <v>138</v>
      </c>
      <c r="G2071">
        <v>242</v>
      </c>
      <c r="H2071">
        <v>0</v>
      </c>
      <c r="I2071">
        <v>56.9</v>
      </c>
      <c r="J2071">
        <v>-0.3</v>
      </c>
      <c r="K2071">
        <v>63</v>
      </c>
      <c r="L2071">
        <v>0.8</v>
      </c>
      <c r="M2071">
        <v>78.5</v>
      </c>
      <c r="N2071">
        <v>0.2</v>
      </c>
      <c r="O2071">
        <v>40.5</v>
      </c>
      <c r="P2071">
        <v>0.1</v>
      </c>
      <c r="U2071" t="s">
        <v>1975</v>
      </c>
      <c r="V2071">
        <f t="shared" si="321"/>
        <v>186666</v>
      </c>
      <c r="W2071" t="str">
        <f t="shared" si="322"/>
        <v>Alliston Union Public School</v>
      </c>
      <c r="X2071" t="str">
        <f>VLOOKUP($C2071,$AJ$3:$AN$4906,3,FALSE)</f>
        <v>211 Church Street</v>
      </c>
      <c r="Y2071" t="str">
        <f>VLOOKUP($C2071,$AJ$3:$AN$4906,4,FALSE)</f>
        <v>Alliston</v>
      </c>
      <c r="Z2071" t="str">
        <f>VLOOKUP($C2071,$AJ$3:$AN$4906,5,FALSE)</f>
        <v>L9R0G3</v>
      </c>
      <c r="AA2071">
        <f t="shared" si="323"/>
        <v>56.9</v>
      </c>
      <c r="AB2071">
        <f t="shared" si="324"/>
        <v>-0.3</v>
      </c>
      <c r="AC2071">
        <f t="shared" si="325"/>
        <v>63</v>
      </c>
      <c r="AD2071">
        <f t="shared" si="326"/>
        <v>0.8</v>
      </c>
      <c r="AE2071">
        <f t="shared" si="327"/>
        <v>78.5</v>
      </c>
      <c r="AF2071">
        <f t="shared" si="328"/>
        <v>0.2</v>
      </c>
      <c r="AG2071">
        <f t="shared" si="329"/>
        <v>40.5</v>
      </c>
      <c r="AH2071">
        <f t="shared" si="330"/>
        <v>0.1</v>
      </c>
      <c r="AJ2071" s="9">
        <v>591270</v>
      </c>
      <c r="AK2071" t="s">
        <v>9119</v>
      </c>
      <c r="AL2071" t="s">
        <v>9120</v>
      </c>
      <c r="AM2071" t="s">
        <v>3433</v>
      </c>
      <c r="AN2071" t="s">
        <v>9121</v>
      </c>
    </row>
    <row r="2072" spans="1:40" x14ac:dyDescent="0.3">
      <c r="A2072" t="s">
        <v>1975</v>
      </c>
      <c r="B2072" t="s">
        <v>1982</v>
      </c>
      <c r="C2072" s="10">
        <v>305731</v>
      </c>
      <c r="D2072">
        <v>27</v>
      </c>
      <c r="E2072">
        <v>29</v>
      </c>
      <c r="F2072">
        <v>110</v>
      </c>
      <c r="G2072">
        <v>122</v>
      </c>
      <c r="H2072">
        <v>0</v>
      </c>
      <c r="I2072">
        <v>47.7</v>
      </c>
      <c r="J2072">
        <v>-0.6</v>
      </c>
      <c r="K2072">
        <v>38.200000000000003</v>
      </c>
      <c r="L2072">
        <v>-0.8</v>
      </c>
      <c r="M2072">
        <v>50.4</v>
      </c>
      <c r="N2072">
        <v>-2.4</v>
      </c>
      <c r="O2072">
        <v>14.8</v>
      </c>
      <c r="P2072">
        <v>-1.6</v>
      </c>
      <c r="U2072" t="s">
        <v>1975</v>
      </c>
      <c r="V2072">
        <f t="shared" si="321"/>
        <v>305731</v>
      </c>
      <c r="W2072" t="str">
        <f t="shared" si="322"/>
        <v>Andrew Hunter Elementary School</v>
      </c>
      <c r="X2072" t="str">
        <f>VLOOKUP($C2072,$AJ$3:$AN$4906,3,FALSE)</f>
        <v>59 Lampman Lane</v>
      </c>
      <c r="Y2072" t="str">
        <f>VLOOKUP($C2072,$AJ$3:$AN$4906,4,FALSE)</f>
        <v>Barrie</v>
      </c>
      <c r="Z2072" t="str">
        <f>VLOOKUP($C2072,$AJ$3:$AN$4906,5,FALSE)</f>
        <v>L4N5G4</v>
      </c>
      <c r="AA2072">
        <f t="shared" si="323"/>
        <v>47.7</v>
      </c>
      <c r="AB2072">
        <f t="shared" si="324"/>
        <v>-0.6</v>
      </c>
      <c r="AC2072">
        <f t="shared" si="325"/>
        <v>38.200000000000003</v>
      </c>
      <c r="AD2072">
        <f t="shared" si="326"/>
        <v>-0.8</v>
      </c>
      <c r="AE2072">
        <f t="shared" si="327"/>
        <v>50.4</v>
      </c>
      <c r="AF2072">
        <f t="shared" si="328"/>
        <v>-2.4</v>
      </c>
      <c r="AG2072">
        <f t="shared" si="329"/>
        <v>14.8</v>
      </c>
      <c r="AH2072">
        <f t="shared" si="330"/>
        <v>-1.6</v>
      </c>
      <c r="AJ2072" s="9">
        <v>615625</v>
      </c>
      <c r="AK2072" t="s">
        <v>8934</v>
      </c>
      <c r="AL2072" t="s">
        <v>9122</v>
      </c>
      <c r="AM2072" t="s">
        <v>3433</v>
      </c>
      <c r="AN2072" t="s">
        <v>9123</v>
      </c>
    </row>
    <row r="2073" spans="1:40" x14ac:dyDescent="0.3">
      <c r="A2073" t="s">
        <v>1975</v>
      </c>
      <c r="B2073" t="s">
        <v>1983</v>
      </c>
      <c r="C2073" s="10">
        <v>186236</v>
      </c>
      <c r="D2073">
        <v>24</v>
      </c>
      <c r="E2073">
        <v>13</v>
      </c>
      <c r="F2073">
        <v>235</v>
      </c>
      <c r="G2073">
        <v>218</v>
      </c>
      <c r="H2073">
        <v>0</v>
      </c>
      <c r="I2073">
        <v>56</v>
      </c>
      <c r="J2073">
        <v>-0.4</v>
      </c>
      <c r="K2073">
        <v>45.1</v>
      </c>
      <c r="L2073">
        <v>-0.6</v>
      </c>
      <c r="M2073">
        <v>72.2</v>
      </c>
      <c r="N2073">
        <v>-0.3</v>
      </c>
      <c r="O2073">
        <v>39</v>
      </c>
      <c r="P2073">
        <v>0.2</v>
      </c>
      <c r="U2073" t="s">
        <v>1975</v>
      </c>
      <c r="V2073">
        <f t="shared" si="321"/>
        <v>186236</v>
      </c>
      <c r="W2073" t="str">
        <f t="shared" si="322"/>
        <v>Angus Morrison Elementary School</v>
      </c>
      <c r="X2073" t="str">
        <f>VLOOKUP($C2073,$AJ$3:$AN$4906,3,FALSE)</f>
        <v>91 Simcoe St</v>
      </c>
      <c r="Y2073" t="str">
        <f>VLOOKUP($C2073,$AJ$3:$AN$4906,4,FALSE)</f>
        <v>Angus</v>
      </c>
      <c r="Z2073" t="str">
        <f>VLOOKUP($C2073,$AJ$3:$AN$4906,5,FALSE)</f>
        <v>L3W0P2</v>
      </c>
      <c r="AA2073">
        <f t="shared" si="323"/>
        <v>56</v>
      </c>
      <c r="AB2073">
        <f t="shared" si="324"/>
        <v>-0.4</v>
      </c>
      <c r="AC2073">
        <f t="shared" si="325"/>
        <v>45.1</v>
      </c>
      <c r="AD2073">
        <f t="shared" si="326"/>
        <v>-0.6</v>
      </c>
      <c r="AE2073">
        <f t="shared" si="327"/>
        <v>72.2</v>
      </c>
      <c r="AF2073">
        <f t="shared" si="328"/>
        <v>-0.3</v>
      </c>
      <c r="AG2073">
        <f t="shared" si="329"/>
        <v>39</v>
      </c>
      <c r="AH2073">
        <f t="shared" si="330"/>
        <v>0.2</v>
      </c>
      <c r="AJ2073" s="9">
        <v>226482</v>
      </c>
      <c r="AK2073" t="s">
        <v>9124</v>
      </c>
      <c r="AL2073" t="s">
        <v>9125</v>
      </c>
      <c r="AM2073" t="s">
        <v>3433</v>
      </c>
      <c r="AN2073" t="s">
        <v>3513</v>
      </c>
    </row>
    <row r="2074" spans="1:40" x14ac:dyDescent="0.3">
      <c r="A2074" t="s">
        <v>1975</v>
      </c>
      <c r="B2074" t="s">
        <v>1984</v>
      </c>
      <c r="C2074" s="10">
        <v>505808</v>
      </c>
      <c r="D2074">
        <v>45</v>
      </c>
      <c r="E2074">
        <v>17</v>
      </c>
      <c r="F2074">
        <v>158</v>
      </c>
      <c r="G2074">
        <v>297</v>
      </c>
      <c r="H2074">
        <v>0</v>
      </c>
      <c r="I2074">
        <v>69.599999999999994</v>
      </c>
      <c r="J2074">
        <v>0.2</v>
      </c>
      <c r="K2074">
        <v>53.2</v>
      </c>
      <c r="L2074">
        <v>-0.7</v>
      </c>
      <c r="M2074">
        <v>85.9</v>
      </c>
      <c r="N2074">
        <v>0.6</v>
      </c>
      <c r="O2074">
        <v>58.9</v>
      </c>
      <c r="P2074">
        <v>1</v>
      </c>
      <c r="U2074" t="s">
        <v>1975</v>
      </c>
      <c r="V2074">
        <f t="shared" si="321"/>
        <v>505808</v>
      </c>
      <c r="W2074" t="str">
        <f t="shared" si="322"/>
        <v>Ardagh Bluffs Public School</v>
      </c>
      <c r="X2074" t="str">
        <f>VLOOKUP($C2074,$AJ$3:$AN$4906,3,FALSE)</f>
        <v>159 Summerset Drive</v>
      </c>
      <c r="Y2074" t="str">
        <f>VLOOKUP($C2074,$AJ$3:$AN$4906,4,FALSE)</f>
        <v>Barrie</v>
      </c>
      <c r="Z2074" t="str">
        <f>VLOOKUP($C2074,$AJ$3:$AN$4906,5,FALSE)</f>
        <v>L4N6H2</v>
      </c>
      <c r="AA2074">
        <f t="shared" si="323"/>
        <v>69.599999999999994</v>
      </c>
      <c r="AB2074">
        <f t="shared" si="324"/>
        <v>0.2</v>
      </c>
      <c r="AC2074">
        <f t="shared" si="325"/>
        <v>53.2</v>
      </c>
      <c r="AD2074">
        <f t="shared" si="326"/>
        <v>-0.7</v>
      </c>
      <c r="AE2074">
        <f t="shared" si="327"/>
        <v>85.9</v>
      </c>
      <c r="AF2074">
        <f t="shared" si="328"/>
        <v>0.6</v>
      </c>
      <c r="AG2074">
        <f t="shared" si="329"/>
        <v>58.9</v>
      </c>
      <c r="AH2074">
        <f t="shared" si="330"/>
        <v>1</v>
      </c>
      <c r="AJ2074" s="9">
        <v>688061</v>
      </c>
      <c r="AK2074" t="s">
        <v>9126</v>
      </c>
      <c r="AL2074" t="s">
        <v>9127</v>
      </c>
      <c r="AM2074" t="s">
        <v>9128</v>
      </c>
      <c r="AN2074" t="s">
        <v>9129</v>
      </c>
    </row>
    <row r="2075" spans="1:40" x14ac:dyDescent="0.3">
      <c r="A2075" t="s">
        <v>1975</v>
      </c>
      <c r="B2075" t="s">
        <v>1985</v>
      </c>
      <c r="C2075" s="10">
        <v>314617</v>
      </c>
      <c r="D2075">
        <v>29</v>
      </c>
      <c r="E2075">
        <v>22</v>
      </c>
      <c r="F2075">
        <v>97</v>
      </c>
      <c r="G2075">
        <v>115</v>
      </c>
      <c r="H2075">
        <v>0</v>
      </c>
      <c r="I2075">
        <v>59.3</v>
      </c>
      <c r="J2075">
        <v>0</v>
      </c>
      <c r="K2075">
        <v>50.5</v>
      </c>
      <c r="L2075">
        <v>-0.1</v>
      </c>
      <c r="M2075">
        <v>68.3</v>
      </c>
      <c r="N2075">
        <v>-0.7</v>
      </c>
      <c r="O2075">
        <v>40.9</v>
      </c>
      <c r="P2075">
        <v>0.2</v>
      </c>
      <c r="U2075" t="s">
        <v>1975</v>
      </c>
      <c r="V2075">
        <f t="shared" si="321"/>
        <v>314617</v>
      </c>
      <c r="W2075" t="str">
        <f t="shared" si="322"/>
        <v>Assikinack Public School</v>
      </c>
      <c r="X2075" t="str">
        <f>VLOOKUP($C2075,$AJ$3:$AN$4906,3,FALSE)</f>
        <v>226 Little Ave</v>
      </c>
      <c r="Y2075" t="str">
        <f>VLOOKUP($C2075,$AJ$3:$AN$4906,4,FALSE)</f>
        <v>Barrie</v>
      </c>
      <c r="Z2075" t="str">
        <f>VLOOKUP($C2075,$AJ$3:$AN$4906,5,FALSE)</f>
        <v>L4N6L3</v>
      </c>
      <c r="AA2075">
        <f t="shared" si="323"/>
        <v>59.3</v>
      </c>
      <c r="AB2075">
        <f t="shared" si="324"/>
        <v>0</v>
      </c>
      <c r="AC2075">
        <f t="shared" si="325"/>
        <v>50.5</v>
      </c>
      <c r="AD2075">
        <f t="shared" si="326"/>
        <v>-0.1</v>
      </c>
      <c r="AE2075">
        <f t="shared" si="327"/>
        <v>68.3</v>
      </c>
      <c r="AF2075">
        <f t="shared" si="328"/>
        <v>-0.7</v>
      </c>
      <c r="AG2075">
        <f t="shared" si="329"/>
        <v>40.9</v>
      </c>
      <c r="AH2075">
        <f t="shared" si="330"/>
        <v>0.2</v>
      </c>
      <c r="AJ2075" s="9">
        <v>690406</v>
      </c>
      <c r="AK2075" t="s">
        <v>9130</v>
      </c>
      <c r="AL2075" t="s">
        <v>9131</v>
      </c>
      <c r="AM2075" t="s">
        <v>4154</v>
      </c>
      <c r="AN2075" t="s">
        <v>9132</v>
      </c>
    </row>
    <row r="2076" spans="1:40" x14ac:dyDescent="0.3">
      <c r="A2076" t="s">
        <v>1975</v>
      </c>
      <c r="B2076" t="s">
        <v>1986</v>
      </c>
      <c r="C2076" s="10">
        <v>34762</v>
      </c>
      <c r="D2076">
        <v>26</v>
      </c>
      <c r="E2076">
        <v>12</v>
      </c>
      <c r="F2076">
        <v>103</v>
      </c>
      <c r="G2076">
        <v>98</v>
      </c>
      <c r="H2076">
        <v>0</v>
      </c>
      <c r="I2076">
        <v>57.8</v>
      </c>
      <c r="J2076">
        <v>-0.4</v>
      </c>
      <c r="K2076">
        <v>53.4</v>
      </c>
      <c r="L2076">
        <v>-0.3</v>
      </c>
      <c r="M2076">
        <v>66.3</v>
      </c>
      <c r="N2076">
        <v>-1.3</v>
      </c>
      <c r="O2076">
        <v>36.700000000000003</v>
      </c>
      <c r="P2076">
        <v>-0.4</v>
      </c>
      <c r="U2076" t="s">
        <v>1975</v>
      </c>
      <c r="V2076">
        <f t="shared" si="321"/>
        <v>34762</v>
      </c>
      <c r="W2076" t="str">
        <f t="shared" si="322"/>
        <v>Baxter Central Public School</v>
      </c>
      <c r="X2076" t="str">
        <f>VLOOKUP($C2076,$AJ$3:$AN$4906,3,FALSE)</f>
        <v>62 Denney Dr</v>
      </c>
      <c r="Y2076" t="str">
        <f>VLOOKUP($C2076,$AJ$3:$AN$4906,4,FALSE)</f>
        <v>Egbert</v>
      </c>
      <c r="Z2076" t="str">
        <f>VLOOKUP($C2076,$AJ$3:$AN$4906,5,FALSE)</f>
        <v>L0L1N0</v>
      </c>
      <c r="AA2076">
        <f t="shared" si="323"/>
        <v>57.8</v>
      </c>
      <c r="AB2076">
        <f t="shared" si="324"/>
        <v>-0.4</v>
      </c>
      <c r="AC2076">
        <f t="shared" si="325"/>
        <v>53.4</v>
      </c>
      <c r="AD2076">
        <f t="shared" si="326"/>
        <v>-0.3</v>
      </c>
      <c r="AE2076">
        <f t="shared" si="327"/>
        <v>66.3</v>
      </c>
      <c r="AF2076">
        <f t="shared" si="328"/>
        <v>-1.3</v>
      </c>
      <c r="AG2076">
        <f t="shared" si="329"/>
        <v>36.700000000000003</v>
      </c>
      <c r="AH2076">
        <f t="shared" si="330"/>
        <v>-0.4</v>
      </c>
      <c r="AJ2076" s="9">
        <v>695734</v>
      </c>
      <c r="AK2076" t="s">
        <v>9133</v>
      </c>
      <c r="AL2076" t="s">
        <v>9134</v>
      </c>
      <c r="AM2076" t="s">
        <v>4154</v>
      </c>
      <c r="AN2076" t="s">
        <v>9135</v>
      </c>
    </row>
    <row r="2077" spans="1:40" x14ac:dyDescent="0.3">
      <c r="A2077" t="s">
        <v>1975</v>
      </c>
      <c r="B2077" t="s">
        <v>1587</v>
      </c>
      <c r="C2077" s="10">
        <v>37125</v>
      </c>
      <c r="D2077">
        <v>28</v>
      </c>
      <c r="E2077">
        <v>24</v>
      </c>
      <c r="F2077">
        <v>111</v>
      </c>
      <c r="G2077">
        <v>106</v>
      </c>
      <c r="H2077">
        <v>0</v>
      </c>
      <c r="I2077">
        <v>60.4</v>
      </c>
      <c r="J2077">
        <v>0.1</v>
      </c>
      <c r="K2077">
        <v>58.6</v>
      </c>
      <c r="L2077">
        <v>0.6</v>
      </c>
      <c r="M2077">
        <v>68.400000000000006</v>
      </c>
      <c r="N2077">
        <v>-0.7</v>
      </c>
      <c r="O2077">
        <v>34</v>
      </c>
      <c r="P2077">
        <v>-0.4</v>
      </c>
      <c r="U2077" t="s">
        <v>1975</v>
      </c>
      <c r="V2077">
        <f t="shared" si="321"/>
        <v>37125</v>
      </c>
      <c r="W2077" t="str">
        <f t="shared" si="322"/>
        <v>Bayview Public School</v>
      </c>
      <c r="X2077" t="str">
        <f>VLOOKUP($C2077,$AJ$3:$AN$4906,3,FALSE)</f>
        <v>845 Ottawa St</v>
      </c>
      <c r="Y2077" t="str">
        <f>VLOOKUP($C2077,$AJ$3:$AN$4906,4,FALSE)</f>
        <v>Midland</v>
      </c>
      <c r="Z2077" t="str">
        <f>VLOOKUP($C2077,$AJ$3:$AN$4906,5,FALSE)</f>
        <v>L4R1C9</v>
      </c>
      <c r="AA2077">
        <f t="shared" si="323"/>
        <v>60.4</v>
      </c>
      <c r="AB2077">
        <f t="shared" si="324"/>
        <v>0.1</v>
      </c>
      <c r="AC2077">
        <f t="shared" si="325"/>
        <v>58.6</v>
      </c>
      <c r="AD2077">
        <f t="shared" si="326"/>
        <v>0.6</v>
      </c>
      <c r="AE2077">
        <f t="shared" si="327"/>
        <v>68.400000000000006</v>
      </c>
      <c r="AF2077">
        <f t="shared" si="328"/>
        <v>-0.7</v>
      </c>
      <c r="AG2077">
        <f t="shared" si="329"/>
        <v>34</v>
      </c>
      <c r="AH2077">
        <f t="shared" si="330"/>
        <v>-0.4</v>
      </c>
      <c r="AJ2077" s="9">
        <v>704253</v>
      </c>
      <c r="AK2077" t="s">
        <v>3442</v>
      </c>
      <c r="AL2077" t="s">
        <v>9136</v>
      </c>
      <c r="AM2077" t="s">
        <v>9137</v>
      </c>
      <c r="AN2077" t="s">
        <v>9138</v>
      </c>
    </row>
    <row r="2078" spans="1:40" x14ac:dyDescent="0.3">
      <c r="A2078" t="s">
        <v>1975</v>
      </c>
      <c r="B2078" t="s">
        <v>1987</v>
      </c>
      <c r="C2078" s="10">
        <v>32298</v>
      </c>
      <c r="D2078">
        <v>22</v>
      </c>
      <c r="E2078">
        <v>28</v>
      </c>
      <c r="F2078">
        <v>195</v>
      </c>
      <c r="G2078">
        <v>190</v>
      </c>
      <c r="H2078">
        <v>0</v>
      </c>
      <c r="I2078">
        <v>57.9</v>
      </c>
      <c r="J2078">
        <v>0.1</v>
      </c>
      <c r="K2078">
        <v>47.7</v>
      </c>
      <c r="L2078">
        <v>0</v>
      </c>
      <c r="M2078">
        <v>70.8</v>
      </c>
      <c r="N2078">
        <v>-0.1</v>
      </c>
      <c r="O2078">
        <v>40.5</v>
      </c>
      <c r="P2078">
        <v>0.7</v>
      </c>
      <c r="U2078" t="s">
        <v>1975</v>
      </c>
      <c r="V2078">
        <f t="shared" si="321"/>
        <v>32298</v>
      </c>
      <c r="W2078" t="str">
        <f t="shared" si="322"/>
        <v>Birchview Dunes Elementary School</v>
      </c>
      <c r="X2078" t="str">
        <f>VLOOKUP($C2078,$AJ$3:$AN$4906,3,FALSE)</f>
        <v>1315 River Rd W</v>
      </c>
      <c r="Y2078" t="str">
        <f>VLOOKUP($C2078,$AJ$3:$AN$4906,4,FALSE)</f>
        <v>Wasaga Beach</v>
      </c>
      <c r="Z2078" t="str">
        <f>VLOOKUP($C2078,$AJ$3:$AN$4906,5,FALSE)</f>
        <v>L9Z2W6</v>
      </c>
      <c r="AA2078">
        <f t="shared" si="323"/>
        <v>57.9</v>
      </c>
      <c r="AB2078">
        <f t="shared" si="324"/>
        <v>0.1</v>
      </c>
      <c r="AC2078">
        <f t="shared" si="325"/>
        <v>47.7</v>
      </c>
      <c r="AD2078">
        <f t="shared" si="326"/>
        <v>0</v>
      </c>
      <c r="AE2078">
        <f t="shared" si="327"/>
        <v>70.8</v>
      </c>
      <c r="AF2078">
        <f t="shared" si="328"/>
        <v>-0.1</v>
      </c>
      <c r="AG2078">
        <f t="shared" si="329"/>
        <v>40.5</v>
      </c>
      <c r="AH2078">
        <f t="shared" si="330"/>
        <v>0.7</v>
      </c>
      <c r="AJ2078" s="9">
        <v>716294</v>
      </c>
      <c r="AK2078" t="s">
        <v>9139</v>
      </c>
      <c r="AL2078" t="s">
        <v>9140</v>
      </c>
      <c r="AM2078" t="s">
        <v>4154</v>
      </c>
      <c r="AN2078" t="s">
        <v>9141</v>
      </c>
    </row>
    <row r="2079" spans="1:40" x14ac:dyDescent="0.3">
      <c r="A2079" t="s">
        <v>1975</v>
      </c>
      <c r="B2079" t="s">
        <v>1988</v>
      </c>
      <c r="C2079" s="10">
        <v>28130</v>
      </c>
      <c r="D2079">
        <v>35</v>
      </c>
      <c r="E2079">
        <v>18</v>
      </c>
      <c r="F2079">
        <v>206</v>
      </c>
      <c r="G2079">
        <v>189</v>
      </c>
      <c r="H2079">
        <v>0</v>
      </c>
      <c r="I2079">
        <v>61.7</v>
      </c>
      <c r="J2079">
        <v>-0.1</v>
      </c>
      <c r="K2079">
        <v>59.7</v>
      </c>
      <c r="L2079">
        <v>0.4</v>
      </c>
      <c r="M2079">
        <v>81</v>
      </c>
      <c r="N2079">
        <v>0.3</v>
      </c>
      <c r="O2079">
        <v>43.9</v>
      </c>
      <c r="P2079">
        <v>0.1</v>
      </c>
      <c r="U2079" t="s">
        <v>1975</v>
      </c>
      <c r="V2079">
        <f t="shared" si="321"/>
        <v>28130</v>
      </c>
      <c r="W2079" t="str">
        <f t="shared" si="322"/>
        <v>Boyne River Public School</v>
      </c>
      <c r="X2079" t="str">
        <f>VLOOKUP($C2079,$AJ$3:$AN$4906,3,FALSE)</f>
        <v>117 John W Taylor Avenue</v>
      </c>
      <c r="Y2079" t="str">
        <f>VLOOKUP($C2079,$AJ$3:$AN$4906,4,FALSE)</f>
        <v>Alliston</v>
      </c>
      <c r="Z2079" t="str">
        <f>VLOOKUP($C2079,$AJ$3:$AN$4906,5,FALSE)</f>
        <v>L9R0E7</v>
      </c>
      <c r="AA2079">
        <f t="shared" si="323"/>
        <v>61.7</v>
      </c>
      <c r="AB2079">
        <f t="shared" si="324"/>
        <v>-0.1</v>
      </c>
      <c r="AC2079">
        <f t="shared" si="325"/>
        <v>59.7</v>
      </c>
      <c r="AD2079">
        <f t="shared" si="326"/>
        <v>0.4</v>
      </c>
      <c r="AE2079">
        <f t="shared" si="327"/>
        <v>81</v>
      </c>
      <c r="AF2079">
        <f t="shared" si="328"/>
        <v>0.3</v>
      </c>
      <c r="AG2079">
        <f t="shared" si="329"/>
        <v>43.9</v>
      </c>
      <c r="AH2079">
        <f t="shared" si="330"/>
        <v>0.1</v>
      </c>
      <c r="AJ2079" s="9">
        <v>704237</v>
      </c>
      <c r="AK2079" t="s">
        <v>3874</v>
      </c>
      <c r="AL2079" t="s">
        <v>9142</v>
      </c>
      <c r="AM2079" t="s">
        <v>5271</v>
      </c>
      <c r="AN2079" t="s">
        <v>9143</v>
      </c>
    </row>
    <row r="2080" spans="1:40" x14ac:dyDescent="0.3">
      <c r="A2080" t="s">
        <v>1975</v>
      </c>
      <c r="B2080" t="s">
        <v>1989</v>
      </c>
      <c r="C2080" s="10">
        <v>60445</v>
      </c>
      <c r="D2080">
        <v>18</v>
      </c>
      <c r="E2080">
        <v>20</v>
      </c>
      <c r="F2080">
        <v>39</v>
      </c>
      <c r="G2080">
        <v>62</v>
      </c>
      <c r="H2080">
        <v>0</v>
      </c>
      <c r="I2080">
        <v>78.2</v>
      </c>
      <c r="J2080">
        <v>1.5</v>
      </c>
      <c r="K2080">
        <v>79.5</v>
      </c>
      <c r="L2080">
        <v>2.4</v>
      </c>
      <c r="M2080">
        <v>88.7</v>
      </c>
      <c r="N2080">
        <v>1.7</v>
      </c>
      <c r="O2080">
        <v>51.6</v>
      </c>
      <c r="P2080">
        <v>1.4</v>
      </c>
      <c r="U2080" t="s">
        <v>1975</v>
      </c>
      <c r="V2080">
        <f t="shared" si="321"/>
        <v>60445</v>
      </c>
      <c r="W2080" t="str">
        <f t="shared" si="322"/>
        <v>Brechin Public School</v>
      </c>
      <c r="X2080" t="str">
        <f>VLOOKUP($C2080,$AJ$3:$AN$4906,3,FALSE)</f>
        <v>3226 County Rd 47 RR 1</v>
      </c>
      <c r="Y2080" t="str">
        <f>VLOOKUP($C2080,$AJ$3:$AN$4906,4,FALSE)</f>
        <v>Brechin</v>
      </c>
      <c r="Z2080" t="str">
        <f>VLOOKUP($C2080,$AJ$3:$AN$4906,5,FALSE)</f>
        <v>L0K1B0</v>
      </c>
      <c r="AA2080">
        <f t="shared" si="323"/>
        <v>78.2</v>
      </c>
      <c r="AB2080">
        <f t="shared" si="324"/>
        <v>1.5</v>
      </c>
      <c r="AC2080">
        <f t="shared" si="325"/>
        <v>79.5</v>
      </c>
      <c r="AD2080">
        <f t="shared" si="326"/>
        <v>2.4</v>
      </c>
      <c r="AE2080">
        <f t="shared" si="327"/>
        <v>88.7</v>
      </c>
      <c r="AF2080">
        <f t="shared" si="328"/>
        <v>1.7</v>
      </c>
      <c r="AG2080">
        <f t="shared" si="329"/>
        <v>51.6</v>
      </c>
      <c r="AH2080">
        <f t="shared" si="330"/>
        <v>1.4</v>
      </c>
      <c r="AJ2080" s="9">
        <v>718874</v>
      </c>
      <c r="AK2080" t="s">
        <v>9144</v>
      </c>
      <c r="AL2080" t="s">
        <v>9145</v>
      </c>
      <c r="AM2080" t="s">
        <v>4154</v>
      </c>
      <c r="AN2080" t="s">
        <v>9146</v>
      </c>
    </row>
    <row r="2081" spans="1:40" x14ac:dyDescent="0.3">
      <c r="A2081" t="s">
        <v>1975</v>
      </c>
      <c r="B2081" t="s">
        <v>1990</v>
      </c>
      <c r="C2081" s="10">
        <v>80268</v>
      </c>
      <c r="D2081">
        <v>36</v>
      </c>
      <c r="E2081">
        <v>29</v>
      </c>
      <c r="F2081">
        <v>207</v>
      </c>
      <c r="G2081">
        <v>124</v>
      </c>
      <c r="H2081">
        <v>0</v>
      </c>
      <c r="I2081">
        <v>37.4</v>
      </c>
      <c r="J2081">
        <v>-1.7</v>
      </c>
      <c r="K2081">
        <v>64.3</v>
      </c>
      <c r="L2081">
        <v>1</v>
      </c>
      <c r="M2081">
        <v>75.400000000000006</v>
      </c>
      <c r="N2081">
        <v>0</v>
      </c>
      <c r="O2081">
        <v>42.7</v>
      </c>
      <c r="P2081">
        <v>0.4</v>
      </c>
      <c r="U2081" t="s">
        <v>1975</v>
      </c>
      <c r="V2081">
        <f t="shared" si="321"/>
        <v>80268</v>
      </c>
      <c r="W2081" t="str">
        <f t="shared" si="322"/>
        <v>Cameron Street Public School</v>
      </c>
      <c r="X2081" t="str">
        <f>VLOOKUP($C2081,$AJ$3:$AN$4906,3,FALSE)</f>
        <v>575 Cameron St</v>
      </c>
      <c r="Y2081" t="str">
        <f>VLOOKUP($C2081,$AJ$3:$AN$4906,4,FALSE)</f>
        <v>Collingwood</v>
      </c>
      <c r="Z2081" t="str">
        <f>VLOOKUP($C2081,$AJ$3:$AN$4906,5,FALSE)</f>
        <v>L9Y2J4</v>
      </c>
      <c r="AA2081">
        <f t="shared" si="323"/>
        <v>37.4</v>
      </c>
      <c r="AB2081">
        <f t="shared" si="324"/>
        <v>-1.7</v>
      </c>
      <c r="AC2081">
        <f t="shared" si="325"/>
        <v>64.3</v>
      </c>
      <c r="AD2081">
        <f t="shared" si="326"/>
        <v>1</v>
      </c>
      <c r="AE2081">
        <f t="shared" si="327"/>
        <v>75.400000000000006</v>
      </c>
      <c r="AF2081">
        <f t="shared" si="328"/>
        <v>0</v>
      </c>
      <c r="AG2081">
        <f t="shared" si="329"/>
        <v>42.7</v>
      </c>
      <c r="AH2081">
        <f t="shared" si="330"/>
        <v>0.4</v>
      </c>
      <c r="AJ2081" s="9">
        <v>724513</v>
      </c>
      <c r="AK2081" t="s">
        <v>9147</v>
      </c>
      <c r="AL2081" t="s">
        <v>9148</v>
      </c>
      <c r="AM2081" t="s">
        <v>4154</v>
      </c>
      <c r="AN2081" t="s">
        <v>9149</v>
      </c>
    </row>
    <row r="2082" spans="1:40" x14ac:dyDescent="0.3">
      <c r="A2082" t="s">
        <v>1975</v>
      </c>
      <c r="B2082" t="s">
        <v>1716</v>
      </c>
      <c r="C2082" s="10">
        <v>456756</v>
      </c>
      <c r="D2082">
        <v>46</v>
      </c>
      <c r="E2082">
        <v>15</v>
      </c>
      <c r="F2082">
        <v>233</v>
      </c>
      <c r="G2082">
        <v>241</v>
      </c>
      <c r="H2082">
        <v>0</v>
      </c>
      <c r="I2082">
        <v>64.8</v>
      </c>
      <c r="J2082">
        <v>-0.1</v>
      </c>
      <c r="K2082">
        <v>69.5</v>
      </c>
      <c r="L2082">
        <v>0.8</v>
      </c>
      <c r="M2082">
        <v>80.900000000000006</v>
      </c>
      <c r="N2082">
        <v>0</v>
      </c>
      <c r="O2082">
        <v>59.8</v>
      </c>
      <c r="P2082">
        <v>1</v>
      </c>
      <c r="U2082" t="s">
        <v>1975</v>
      </c>
      <c r="V2082">
        <f t="shared" si="321"/>
        <v>456756</v>
      </c>
      <c r="W2082" t="str">
        <f t="shared" si="322"/>
        <v>Chris Hadfield Public School</v>
      </c>
      <c r="X2082" t="str">
        <f>VLOOKUP($C2082,$AJ$3:$AN$4906,3,FALSE)</f>
        <v>211 West Park Ave</v>
      </c>
      <c r="Y2082" t="str">
        <f>VLOOKUP($C2082,$AJ$3:$AN$4906,4,FALSE)</f>
        <v>Bradford</v>
      </c>
      <c r="Z2082" t="str">
        <f>VLOOKUP($C2082,$AJ$3:$AN$4906,5,FALSE)</f>
        <v>L3Z0B9</v>
      </c>
      <c r="AA2082">
        <f t="shared" si="323"/>
        <v>64.8</v>
      </c>
      <c r="AB2082">
        <f t="shared" si="324"/>
        <v>-0.1</v>
      </c>
      <c r="AC2082">
        <f t="shared" si="325"/>
        <v>69.5</v>
      </c>
      <c r="AD2082">
        <f t="shared" si="326"/>
        <v>0.8</v>
      </c>
      <c r="AE2082">
        <f t="shared" si="327"/>
        <v>80.900000000000006</v>
      </c>
      <c r="AF2082">
        <f t="shared" si="328"/>
        <v>0</v>
      </c>
      <c r="AG2082">
        <f t="shared" si="329"/>
        <v>59.8</v>
      </c>
      <c r="AH2082">
        <f t="shared" si="330"/>
        <v>1</v>
      </c>
      <c r="AJ2082" s="9">
        <v>732346</v>
      </c>
      <c r="AK2082" t="s">
        <v>9150</v>
      </c>
      <c r="AL2082" t="s">
        <v>9151</v>
      </c>
      <c r="AM2082" t="s">
        <v>9152</v>
      </c>
      <c r="AN2082" t="s">
        <v>9153</v>
      </c>
    </row>
    <row r="2083" spans="1:40" x14ac:dyDescent="0.3">
      <c r="A2083" t="s">
        <v>1975</v>
      </c>
      <c r="B2083" t="s">
        <v>1991</v>
      </c>
      <c r="C2083" s="10">
        <v>111465</v>
      </c>
      <c r="D2083">
        <v>17</v>
      </c>
      <c r="E2083">
        <v>17</v>
      </c>
      <c r="F2083">
        <v>127</v>
      </c>
      <c r="G2083">
        <v>153</v>
      </c>
      <c r="H2083">
        <v>0</v>
      </c>
      <c r="I2083">
        <v>76</v>
      </c>
      <c r="J2083">
        <v>1.2</v>
      </c>
      <c r="K2083">
        <v>71.7</v>
      </c>
      <c r="L2083">
        <v>1.7</v>
      </c>
      <c r="M2083">
        <v>73.2</v>
      </c>
      <c r="N2083">
        <v>-0.1</v>
      </c>
      <c r="O2083">
        <v>37.299999999999997</v>
      </c>
      <c r="P2083">
        <v>0.2</v>
      </c>
      <c r="U2083" t="s">
        <v>1975</v>
      </c>
      <c r="V2083">
        <f t="shared" si="321"/>
        <v>111465</v>
      </c>
      <c r="W2083" t="str">
        <f t="shared" si="322"/>
        <v>Clearview Meadows Elementary School</v>
      </c>
      <c r="X2083" t="str">
        <f>VLOOKUP($C2083,$AJ$3:$AN$4906,3,FALSE)</f>
        <v>12 Locke Ave</v>
      </c>
      <c r="Y2083" t="str">
        <f>VLOOKUP($C2083,$AJ$3:$AN$4906,4,FALSE)</f>
        <v>Stayner</v>
      </c>
      <c r="Z2083" t="str">
        <f>VLOOKUP($C2083,$AJ$3:$AN$4906,5,FALSE)</f>
        <v>L0M1S0</v>
      </c>
      <c r="AA2083">
        <f t="shared" si="323"/>
        <v>76</v>
      </c>
      <c r="AB2083">
        <f t="shared" si="324"/>
        <v>1.2</v>
      </c>
      <c r="AC2083">
        <f t="shared" si="325"/>
        <v>71.7</v>
      </c>
      <c r="AD2083">
        <f t="shared" si="326"/>
        <v>1.7</v>
      </c>
      <c r="AE2083">
        <f t="shared" si="327"/>
        <v>73.2</v>
      </c>
      <c r="AF2083">
        <f t="shared" si="328"/>
        <v>-0.1</v>
      </c>
      <c r="AG2083">
        <f t="shared" si="329"/>
        <v>37.299999999999997</v>
      </c>
      <c r="AH2083">
        <f t="shared" si="330"/>
        <v>0.2</v>
      </c>
      <c r="AJ2083" s="9">
        <v>868698</v>
      </c>
      <c r="AK2083" t="s">
        <v>9154</v>
      </c>
      <c r="AL2083" t="s">
        <v>9155</v>
      </c>
      <c r="AM2083" t="s">
        <v>9156</v>
      </c>
      <c r="AN2083" t="s">
        <v>9157</v>
      </c>
    </row>
    <row r="2084" spans="1:40" x14ac:dyDescent="0.3">
      <c r="A2084" t="s">
        <v>1975</v>
      </c>
      <c r="B2084" t="s">
        <v>1992</v>
      </c>
      <c r="C2084" s="10">
        <v>114472</v>
      </c>
      <c r="D2084">
        <v>42</v>
      </c>
      <c r="E2084">
        <v>25</v>
      </c>
      <c r="F2084">
        <v>66</v>
      </c>
      <c r="G2084">
        <v>98</v>
      </c>
      <c r="H2084">
        <v>0</v>
      </c>
      <c r="I2084">
        <v>65.900000000000006</v>
      </c>
      <c r="J2084">
        <v>0.3</v>
      </c>
      <c r="K2084">
        <v>65.2</v>
      </c>
      <c r="L2084">
        <v>0.8</v>
      </c>
      <c r="M2084">
        <v>94.9</v>
      </c>
      <c r="N2084">
        <v>2.1</v>
      </c>
      <c r="O2084">
        <v>85.7</v>
      </c>
      <c r="P2084">
        <v>3.5</v>
      </c>
      <c r="U2084" t="s">
        <v>1975</v>
      </c>
      <c r="V2084">
        <f t="shared" si="321"/>
        <v>114472</v>
      </c>
      <c r="W2084" t="str">
        <f t="shared" si="322"/>
        <v>Codrington Public School</v>
      </c>
      <c r="X2084" t="str">
        <f>VLOOKUP($C2084,$AJ$3:$AN$4906,3,FALSE)</f>
        <v>217 Codrington St</v>
      </c>
      <c r="Y2084" t="str">
        <f>VLOOKUP($C2084,$AJ$3:$AN$4906,4,FALSE)</f>
        <v>Barrie</v>
      </c>
      <c r="Z2084" t="str">
        <f>VLOOKUP($C2084,$AJ$3:$AN$4906,5,FALSE)</f>
        <v>L4M1S4</v>
      </c>
      <c r="AA2084">
        <f t="shared" si="323"/>
        <v>65.900000000000006</v>
      </c>
      <c r="AB2084">
        <f t="shared" si="324"/>
        <v>0.3</v>
      </c>
      <c r="AC2084">
        <f t="shared" si="325"/>
        <v>65.2</v>
      </c>
      <c r="AD2084">
        <f t="shared" si="326"/>
        <v>0.8</v>
      </c>
      <c r="AE2084">
        <f t="shared" si="327"/>
        <v>94.9</v>
      </c>
      <c r="AF2084">
        <f t="shared" si="328"/>
        <v>2.1</v>
      </c>
      <c r="AG2084">
        <f t="shared" si="329"/>
        <v>85.7</v>
      </c>
      <c r="AH2084">
        <f t="shared" si="330"/>
        <v>3.5</v>
      </c>
      <c r="AJ2084" s="9">
        <v>733032</v>
      </c>
      <c r="AK2084" t="s">
        <v>9158</v>
      </c>
      <c r="AL2084" t="s">
        <v>9159</v>
      </c>
      <c r="AM2084" t="s">
        <v>4154</v>
      </c>
      <c r="AN2084" t="s">
        <v>9160</v>
      </c>
    </row>
    <row r="2085" spans="1:40" x14ac:dyDescent="0.3">
      <c r="A2085" t="s">
        <v>1975</v>
      </c>
      <c r="B2085" t="s">
        <v>1993</v>
      </c>
      <c r="C2085" s="10">
        <v>116815</v>
      </c>
      <c r="D2085">
        <v>29</v>
      </c>
      <c r="E2085">
        <v>11</v>
      </c>
      <c r="F2085">
        <v>148</v>
      </c>
      <c r="G2085">
        <v>136</v>
      </c>
      <c r="H2085">
        <v>0</v>
      </c>
      <c r="I2085">
        <v>48</v>
      </c>
      <c r="J2085">
        <v>-1.3</v>
      </c>
      <c r="K2085">
        <v>50.7</v>
      </c>
      <c r="L2085">
        <v>-0.7</v>
      </c>
      <c r="M2085">
        <v>69.099999999999994</v>
      </c>
      <c r="N2085">
        <v>-1.1000000000000001</v>
      </c>
      <c r="O2085">
        <v>29.4</v>
      </c>
      <c r="P2085">
        <v>-1.1000000000000001</v>
      </c>
      <c r="U2085" t="s">
        <v>1975</v>
      </c>
      <c r="V2085">
        <f t="shared" si="321"/>
        <v>116815</v>
      </c>
      <c r="W2085" t="str">
        <f t="shared" si="322"/>
        <v>Coldwater Public School</v>
      </c>
      <c r="X2085" t="str">
        <f>VLOOKUP($C2085,$AJ$3:$AN$4906,3,FALSE)</f>
        <v>33 Gray St</v>
      </c>
      <c r="Y2085" t="str">
        <f>VLOOKUP($C2085,$AJ$3:$AN$4906,4,FALSE)</f>
        <v>Coldwater</v>
      </c>
      <c r="Z2085" t="str">
        <f>VLOOKUP($C2085,$AJ$3:$AN$4906,5,FALSE)</f>
        <v>L0K1E0</v>
      </c>
      <c r="AA2085">
        <f t="shared" si="323"/>
        <v>48</v>
      </c>
      <c r="AB2085">
        <f t="shared" si="324"/>
        <v>-1.3</v>
      </c>
      <c r="AC2085">
        <f t="shared" si="325"/>
        <v>50.7</v>
      </c>
      <c r="AD2085">
        <f t="shared" si="326"/>
        <v>-0.7</v>
      </c>
      <c r="AE2085">
        <f t="shared" si="327"/>
        <v>69.099999999999994</v>
      </c>
      <c r="AF2085">
        <f t="shared" si="328"/>
        <v>-1.1000000000000001</v>
      </c>
      <c r="AG2085">
        <f t="shared" si="329"/>
        <v>29.4</v>
      </c>
      <c r="AH2085">
        <f t="shared" si="330"/>
        <v>-1.1000000000000001</v>
      </c>
      <c r="AJ2085" s="9">
        <v>737593</v>
      </c>
      <c r="AK2085" t="s">
        <v>9161</v>
      </c>
      <c r="AL2085" t="s">
        <v>9162</v>
      </c>
      <c r="AM2085" t="s">
        <v>4154</v>
      </c>
      <c r="AN2085" t="s">
        <v>9163</v>
      </c>
    </row>
    <row r="2086" spans="1:40" x14ac:dyDescent="0.3">
      <c r="A2086" t="s">
        <v>1975</v>
      </c>
      <c r="B2086" t="s">
        <v>389</v>
      </c>
      <c r="C2086" s="10">
        <v>383708</v>
      </c>
      <c r="D2086">
        <v>18</v>
      </c>
      <c r="E2086">
        <v>39</v>
      </c>
      <c r="F2086">
        <v>71</v>
      </c>
      <c r="G2086">
        <v>75</v>
      </c>
      <c r="H2086">
        <v>0</v>
      </c>
      <c r="I2086">
        <v>57.7</v>
      </c>
      <c r="J2086">
        <v>0.6</v>
      </c>
      <c r="K2086">
        <v>47.9</v>
      </c>
      <c r="L2086">
        <v>0.6</v>
      </c>
      <c r="M2086">
        <v>58</v>
      </c>
      <c r="N2086">
        <v>-0.8</v>
      </c>
      <c r="O2086">
        <v>21.3</v>
      </c>
      <c r="P2086">
        <v>-0.4</v>
      </c>
      <c r="U2086" t="s">
        <v>1975</v>
      </c>
      <c r="V2086">
        <f t="shared" si="321"/>
        <v>383708</v>
      </c>
      <c r="W2086" t="str">
        <f t="shared" si="322"/>
        <v>Connaught Public School</v>
      </c>
      <c r="X2086" t="str">
        <f>VLOOKUP($C2086,$AJ$3:$AN$4906,3,FALSE)</f>
        <v>300 Peel St</v>
      </c>
      <c r="Y2086" t="str">
        <f>VLOOKUP($C2086,$AJ$3:$AN$4906,4,FALSE)</f>
        <v>Collingwood</v>
      </c>
      <c r="Z2086" t="str">
        <f>VLOOKUP($C2086,$AJ$3:$AN$4906,5,FALSE)</f>
        <v>L9Y3W2</v>
      </c>
      <c r="AA2086">
        <f t="shared" si="323"/>
        <v>57.7</v>
      </c>
      <c r="AB2086">
        <f t="shared" si="324"/>
        <v>0.6</v>
      </c>
      <c r="AC2086">
        <f t="shared" si="325"/>
        <v>47.9</v>
      </c>
      <c r="AD2086">
        <f t="shared" si="326"/>
        <v>0.6</v>
      </c>
      <c r="AE2086">
        <f t="shared" si="327"/>
        <v>58</v>
      </c>
      <c r="AF2086">
        <f t="shared" si="328"/>
        <v>-0.8</v>
      </c>
      <c r="AG2086">
        <f t="shared" si="329"/>
        <v>21.3</v>
      </c>
      <c r="AH2086">
        <f t="shared" si="330"/>
        <v>-0.4</v>
      </c>
      <c r="AJ2086" s="9">
        <v>741884</v>
      </c>
      <c r="AK2086" t="s">
        <v>9164</v>
      </c>
      <c r="AL2086" t="s">
        <v>9165</v>
      </c>
      <c r="AM2086" t="s">
        <v>9137</v>
      </c>
      <c r="AN2086" t="s">
        <v>9166</v>
      </c>
    </row>
    <row r="2087" spans="1:40" x14ac:dyDescent="0.3">
      <c r="A2087" t="s">
        <v>1975</v>
      </c>
      <c r="B2087" t="s">
        <v>1994</v>
      </c>
      <c r="C2087" s="10">
        <v>185973</v>
      </c>
      <c r="D2087">
        <v>36</v>
      </c>
      <c r="E2087">
        <v>14</v>
      </c>
      <c r="F2087">
        <v>147</v>
      </c>
      <c r="G2087">
        <v>205</v>
      </c>
      <c r="H2087">
        <v>0</v>
      </c>
      <c r="I2087">
        <v>62.9</v>
      </c>
      <c r="J2087">
        <v>-0.2</v>
      </c>
      <c r="K2087">
        <v>64.599999999999994</v>
      </c>
      <c r="L2087">
        <v>0.4</v>
      </c>
      <c r="M2087">
        <v>75.599999999999994</v>
      </c>
      <c r="N2087">
        <v>-0.5</v>
      </c>
      <c r="O2087">
        <v>47.3</v>
      </c>
      <c r="P2087">
        <v>0.2</v>
      </c>
      <c r="U2087" t="s">
        <v>1975</v>
      </c>
      <c r="V2087">
        <f t="shared" si="321"/>
        <v>185973</v>
      </c>
      <c r="W2087" t="str">
        <f t="shared" si="322"/>
        <v>Cookstown Central Public School</v>
      </c>
      <c r="X2087" t="str">
        <f>VLOOKUP($C2087,$AJ$3:$AN$4906,3,FALSE)</f>
        <v>5088 Cty Rd 27</v>
      </c>
      <c r="Y2087" t="str">
        <f>VLOOKUP($C2087,$AJ$3:$AN$4906,4,FALSE)</f>
        <v>Cookstown</v>
      </c>
      <c r="Z2087" t="str">
        <f>VLOOKUP($C2087,$AJ$3:$AN$4906,5,FALSE)</f>
        <v>L0L1L0</v>
      </c>
      <c r="AA2087">
        <f t="shared" si="323"/>
        <v>62.9</v>
      </c>
      <c r="AB2087">
        <f t="shared" si="324"/>
        <v>-0.2</v>
      </c>
      <c r="AC2087">
        <f t="shared" si="325"/>
        <v>64.599999999999994</v>
      </c>
      <c r="AD2087">
        <f t="shared" si="326"/>
        <v>0.4</v>
      </c>
      <c r="AE2087">
        <f t="shared" si="327"/>
        <v>75.599999999999994</v>
      </c>
      <c r="AF2087">
        <f t="shared" si="328"/>
        <v>-0.5</v>
      </c>
      <c r="AG2087">
        <f t="shared" si="329"/>
        <v>47.3</v>
      </c>
      <c r="AH2087">
        <f t="shared" si="330"/>
        <v>0.2</v>
      </c>
      <c r="AJ2087" s="9">
        <v>745138</v>
      </c>
      <c r="AK2087" t="s">
        <v>9167</v>
      </c>
      <c r="AL2087" t="s">
        <v>9168</v>
      </c>
      <c r="AM2087" t="s">
        <v>9169</v>
      </c>
      <c r="AN2087" t="s">
        <v>9170</v>
      </c>
    </row>
    <row r="2088" spans="1:40" x14ac:dyDescent="0.3">
      <c r="A2088" t="s">
        <v>1975</v>
      </c>
      <c r="B2088" t="s">
        <v>1995</v>
      </c>
      <c r="C2088" s="10">
        <v>125482</v>
      </c>
      <c r="D2088">
        <v>32</v>
      </c>
      <c r="E2088">
        <v>20</v>
      </c>
      <c r="F2088">
        <v>78</v>
      </c>
      <c r="G2088">
        <v>68</v>
      </c>
      <c r="H2088">
        <v>0</v>
      </c>
      <c r="I2088">
        <v>53.2</v>
      </c>
      <c r="J2088">
        <v>-0.6</v>
      </c>
      <c r="K2088">
        <v>56.4</v>
      </c>
      <c r="L2088">
        <v>0.2</v>
      </c>
      <c r="M2088">
        <v>66.900000000000006</v>
      </c>
      <c r="N2088">
        <v>-1.1000000000000001</v>
      </c>
      <c r="O2088">
        <v>26.5</v>
      </c>
      <c r="P2088">
        <v>-1.2</v>
      </c>
      <c r="U2088" t="s">
        <v>1975</v>
      </c>
      <c r="V2088">
        <f t="shared" si="321"/>
        <v>125482</v>
      </c>
      <c r="W2088" t="str">
        <f t="shared" si="322"/>
        <v>Couchiching Heights Public School</v>
      </c>
      <c r="X2088" t="str">
        <f>VLOOKUP($C2088,$AJ$3:$AN$4906,3,FALSE)</f>
        <v>455 LACLIE ST</v>
      </c>
      <c r="Y2088" t="str">
        <f>VLOOKUP($C2088,$AJ$3:$AN$4906,4,FALSE)</f>
        <v>ORILLIA</v>
      </c>
      <c r="Z2088" t="str">
        <f>VLOOKUP($C2088,$AJ$3:$AN$4906,5,FALSE)</f>
        <v>L3V4P7</v>
      </c>
      <c r="AA2088">
        <f t="shared" si="323"/>
        <v>53.2</v>
      </c>
      <c r="AB2088">
        <f t="shared" si="324"/>
        <v>-0.6</v>
      </c>
      <c r="AC2088">
        <f t="shared" si="325"/>
        <v>56.4</v>
      </c>
      <c r="AD2088">
        <f t="shared" si="326"/>
        <v>0.2</v>
      </c>
      <c r="AE2088">
        <f t="shared" si="327"/>
        <v>66.900000000000006</v>
      </c>
      <c r="AF2088">
        <f t="shared" si="328"/>
        <v>-1.1000000000000001</v>
      </c>
      <c r="AG2088">
        <f t="shared" si="329"/>
        <v>26.5</v>
      </c>
      <c r="AH2088">
        <f t="shared" si="330"/>
        <v>-1.2</v>
      </c>
      <c r="AJ2088" s="9">
        <v>752827</v>
      </c>
      <c r="AK2088" t="s">
        <v>9171</v>
      </c>
      <c r="AL2088" t="s">
        <v>9172</v>
      </c>
      <c r="AM2088" t="s">
        <v>4154</v>
      </c>
      <c r="AN2088" t="s">
        <v>9173</v>
      </c>
    </row>
    <row r="2089" spans="1:40" x14ac:dyDescent="0.3">
      <c r="A2089" t="s">
        <v>1975</v>
      </c>
      <c r="B2089" t="s">
        <v>1996</v>
      </c>
      <c r="C2089" s="10">
        <v>130893</v>
      </c>
      <c r="D2089">
        <v>23</v>
      </c>
      <c r="E2089">
        <v>33</v>
      </c>
      <c r="F2089">
        <v>134</v>
      </c>
      <c r="G2089">
        <v>111</v>
      </c>
      <c r="H2089">
        <v>0</v>
      </c>
      <c r="I2089">
        <v>57.5</v>
      </c>
      <c r="J2089">
        <v>0.3</v>
      </c>
      <c r="K2089">
        <v>47.8</v>
      </c>
      <c r="L2089">
        <v>0.2</v>
      </c>
      <c r="M2089">
        <v>60.8</v>
      </c>
      <c r="N2089">
        <v>-0.9</v>
      </c>
      <c r="O2089">
        <v>27.9</v>
      </c>
      <c r="P2089">
        <v>-0.3</v>
      </c>
      <c r="U2089" t="s">
        <v>1975</v>
      </c>
      <c r="V2089">
        <f t="shared" si="321"/>
        <v>130893</v>
      </c>
      <c r="W2089" t="str">
        <f t="shared" si="322"/>
        <v>Cundles Heights Public School</v>
      </c>
      <c r="X2089" t="str">
        <f>VLOOKUP($C2089,$AJ$3:$AN$4906,3,FALSE)</f>
        <v>60 Cundles Rd E</v>
      </c>
      <c r="Y2089" t="str">
        <f>VLOOKUP($C2089,$AJ$3:$AN$4906,4,FALSE)</f>
        <v>Barrie</v>
      </c>
      <c r="Z2089" t="str">
        <f>VLOOKUP($C2089,$AJ$3:$AN$4906,5,FALSE)</f>
        <v>L4M2Z7</v>
      </c>
      <c r="AA2089">
        <f t="shared" si="323"/>
        <v>57.5</v>
      </c>
      <c r="AB2089">
        <f t="shared" si="324"/>
        <v>0.3</v>
      </c>
      <c r="AC2089">
        <f t="shared" si="325"/>
        <v>47.8</v>
      </c>
      <c r="AD2089">
        <f t="shared" si="326"/>
        <v>0.2</v>
      </c>
      <c r="AE2089">
        <f t="shared" si="327"/>
        <v>60.8</v>
      </c>
      <c r="AF2089">
        <f t="shared" si="328"/>
        <v>-0.9</v>
      </c>
      <c r="AG2089">
        <f t="shared" si="329"/>
        <v>27.9</v>
      </c>
      <c r="AH2089">
        <f t="shared" si="330"/>
        <v>-0.3</v>
      </c>
      <c r="AJ2089" s="9">
        <v>757225</v>
      </c>
      <c r="AK2089" t="s">
        <v>3984</v>
      </c>
      <c r="AL2089" t="s">
        <v>9174</v>
      </c>
      <c r="AM2089" t="s">
        <v>9175</v>
      </c>
      <c r="AN2089" t="s">
        <v>9176</v>
      </c>
    </row>
    <row r="2090" spans="1:40" x14ac:dyDescent="0.3">
      <c r="A2090" t="s">
        <v>1975</v>
      </c>
      <c r="B2090" t="s">
        <v>1997</v>
      </c>
      <c r="C2090" s="10">
        <v>160172</v>
      </c>
      <c r="D2090">
        <v>41</v>
      </c>
      <c r="E2090">
        <v>7</v>
      </c>
      <c r="F2090">
        <v>101</v>
      </c>
      <c r="G2090">
        <v>79</v>
      </c>
      <c r="H2090">
        <v>0</v>
      </c>
      <c r="I2090">
        <v>65.8</v>
      </c>
      <c r="J2090">
        <v>-0.3</v>
      </c>
      <c r="K2090">
        <v>60.4</v>
      </c>
      <c r="L2090">
        <v>-0.4</v>
      </c>
      <c r="M2090">
        <v>74.7</v>
      </c>
      <c r="N2090">
        <v>-1.1000000000000001</v>
      </c>
      <c r="O2090">
        <v>40.5</v>
      </c>
      <c r="P2090">
        <v>-0.9</v>
      </c>
      <c r="U2090" t="s">
        <v>1975</v>
      </c>
      <c r="V2090">
        <f t="shared" si="321"/>
        <v>160172</v>
      </c>
      <c r="W2090" t="str">
        <f t="shared" si="322"/>
        <v>East Oro Public School</v>
      </c>
      <c r="X2090" t="str">
        <f>VLOOKUP($C2090,$AJ$3:$AN$4906,3,FALSE)</f>
        <v>744 11th Line N</v>
      </c>
      <c r="Y2090" t="str">
        <f>VLOOKUP($C2090,$AJ$3:$AN$4906,4,FALSE)</f>
        <v>Hawkestone</v>
      </c>
      <c r="Z2090" t="str">
        <f>VLOOKUP($C2090,$AJ$3:$AN$4906,5,FALSE)</f>
        <v>L0L1T0</v>
      </c>
      <c r="AA2090">
        <f t="shared" si="323"/>
        <v>65.8</v>
      </c>
      <c r="AB2090">
        <f t="shared" si="324"/>
        <v>-0.3</v>
      </c>
      <c r="AC2090">
        <f t="shared" si="325"/>
        <v>60.4</v>
      </c>
      <c r="AD2090">
        <f t="shared" si="326"/>
        <v>-0.4</v>
      </c>
      <c r="AE2090">
        <f t="shared" si="327"/>
        <v>74.7</v>
      </c>
      <c r="AF2090">
        <f t="shared" si="328"/>
        <v>-1.1000000000000001</v>
      </c>
      <c r="AG2090">
        <f t="shared" si="329"/>
        <v>40.5</v>
      </c>
      <c r="AH2090">
        <f t="shared" si="330"/>
        <v>-0.9</v>
      </c>
      <c r="AJ2090" s="9">
        <v>762814</v>
      </c>
      <c r="AK2090" t="s">
        <v>9177</v>
      </c>
      <c r="AL2090" t="s">
        <v>9178</v>
      </c>
      <c r="AM2090" t="s">
        <v>4154</v>
      </c>
      <c r="AN2090" t="s">
        <v>9179</v>
      </c>
    </row>
    <row r="2091" spans="1:40" x14ac:dyDescent="0.3">
      <c r="A2091" t="s">
        <v>1975</v>
      </c>
      <c r="B2091" t="s">
        <v>1998</v>
      </c>
      <c r="C2091" s="10">
        <v>181323</v>
      </c>
      <c r="D2091">
        <v>32</v>
      </c>
      <c r="E2091">
        <v>17</v>
      </c>
      <c r="F2091">
        <v>113</v>
      </c>
      <c r="G2091">
        <v>128</v>
      </c>
      <c r="H2091">
        <v>0</v>
      </c>
      <c r="I2091">
        <v>63.3</v>
      </c>
      <c r="J2091">
        <v>0</v>
      </c>
      <c r="K2091">
        <v>60.2</v>
      </c>
      <c r="L2091">
        <v>0.4</v>
      </c>
      <c r="M2091">
        <v>82.4</v>
      </c>
      <c r="N2091">
        <v>0.5</v>
      </c>
      <c r="O2091">
        <v>44.5</v>
      </c>
      <c r="P2091">
        <v>0.2</v>
      </c>
      <c r="U2091" t="s">
        <v>1975</v>
      </c>
      <c r="V2091">
        <f t="shared" si="321"/>
        <v>181323</v>
      </c>
      <c r="W2091" t="str">
        <f t="shared" si="322"/>
        <v>Emma King Elementary School</v>
      </c>
      <c r="X2091" t="str">
        <f>VLOOKUP($C2091,$AJ$3:$AN$4906,3,FALSE)</f>
        <v>383 Cundles Rd W</v>
      </c>
      <c r="Y2091" t="str">
        <f>VLOOKUP($C2091,$AJ$3:$AN$4906,4,FALSE)</f>
        <v>Barrie</v>
      </c>
      <c r="Z2091" t="str">
        <f>VLOOKUP($C2091,$AJ$3:$AN$4906,5,FALSE)</f>
        <v>L4N7C7</v>
      </c>
      <c r="AA2091">
        <f t="shared" si="323"/>
        <v>63.3</v>
      </c>
      <c r="AB2091">
        <f t="shared" si="324"/>
        <v>0</v>
      </c>
      <c r="AC2091">
        <f t="shared" si="325"/>
        <v>60.2</v>
      </c>
      <c r="AD2091">
        <f t="shared" si="326"/>
        <v>0.4</v>
      </c>
      <c r="AE2091">
        <f t="shared" si="327"/>
        <v>82.4</v>
      </c>
      <c r="AF2091">
        <f t="shared" si="328"/>
        <v>0.5</v>
      </c>
      <c r="AG2091">
        <f t="shared" si="329"/>
        <v>44.5</v>
      </c>
      <c r="AH2091">
        <f t="shared" si="330"/>
        <v>0.2</v>
      </c>
      <c r="AJ2091" s="9">
        <v>771139</v>
      </c>
      <c r="AK2091" t="s">
        <v>9180</v>
      </c>
      <c r="AL2091" t="s">
        <v>9181</v>
      </c>
      <c r="AM2091" t="s">
        <v>4154</v>
      </c>
      <c r="AN2091" t="s">
        <v>9182</v>
      </c>
    </row>
    <row r="2092" spans="1:40" x14ac:dyDescent="0.3">
      <c r="A2092" t="s">
        <v>1975</v>
      </c>
      <c r="B2092" t="s">
        <v>1999</v>
      </c>
      <c r="C2092" s="10">
        <v>181757</v>
      </c>
      <c r="D2092">
        <v>25</v>
      </c>
      <c r="E2092">
        <v>21</v>
      </c>
      <c r="F2092">
        <v>261</v>
      </c>
      <c r="G2092">
        <v>122</v>
      </c>
      <c r="H2092">
        <v>0</v>
      </c>
      <c r="I2092">
        <v>35.1</v>
      </c>
      <c r="J2092">
        <v>-1.8</v>
      </c>
      <c r="K2092">
        <v>55.6</v>
      </c>
      <c r="L2092">
        <v>0.4</v>
      </c>
      <c r="M2092">
        <v>68.900000000000006</v>
      </c>
      <c r="N2092">
        <v>-0.8</v>
      </c>
      <c r="O2092">
        <v>40.200000000000003</v>
      </c>
      <c r="P2092">
        <v>0.2</v>
      </c>
      <c r="U2092" t="s">
        <v>1975</v>
      </c>
      <c r="V2092">
        <f t="shared" si="321"/>
        <v>181757</v>
      </c>
      <c r="W2092" t="str">
        <f t="shared" si="322"/>
        <v>Ernest Cumberland Elementary School</v>
      </c>
      <c r="X2092" t="str">
        <f>VLOOKUP($C2092,$AJ$3:$AN$4906,3,FALSE)</f>
        <v>160 Eighth Ave</v>
      </c>
      <c r="Y2092" t="str">
        <f>VLOOKUP($C2092,$AJ$3:$AN$4906,4,FALSE)</f>
        <v>Alliston</v>
      </c>
      <c r="Z2092" t="str">
        <f>VLOOKUP($C2092,$AJ$3:$AN$4906,5,FALSE)</f>
        <v>L9R1A5</v>
      </c>
      <c r="AA2092">
        <f t="shared" si="323"/>
        <v>35.1</v>
      </c>
      <c r="AB2092">
        <f t="shared" si="324"/>
        <v>-1.8</v>
      </c>
      <c r="AC2092">
        <f t="shared" si="325"/>
        <v>55.6</v>
      </c>
      <c r="AD2092">
        <f t="shared" si="326"/>
        <v>0.4</v>
      </c>
      <c r="AE2092">
        <f t="shared" si="327"/>
        <v>68.900000000000006</v>
      </c>
      <c r="AF2092">
        <f t="shared" si="328"/>
        <v>-0.8</v>
      </c>
      <c r="AG2092">
        <f t="shared" si="329"/>
        <v>40.200000000000003</v>
      </c>
      <c r="AH2092">
        <f t="shared" si="330"/>
        <v>0.2</v>
      </c>
      <c r="AJ2092" s="9">
        <v>772615</v>
      </c>
      <c r="AK2092" t="s">
        <v>9183</v>
      </c>
      <c r="AL2092" t="s">
        <v>9184</v>
      </c>
      <c r="AM2092" t="s">
        <v>4154</v>
      </c>
      <c r="AN2092" t="s">
        <v>9185</v>
      </c>
    </row>
    <row r="2093" spans="1:40" x14ac:dyDescent="0.3">
      <c r="A2093" t="s">
        <v>1975</v>
      </c>
      <c r="B2093" t="s">
        <v>2000</v>
      </c>
      <c r="C2093" s="10">
        <v>195812</v>
      </c>
      <c r="D2093">
        <v>36</v>
      </c>
      <c r="E2093">
        <v>25</v>
      </c>
      <c r="F2093">
        <v>246</v>
      </c>
      <c r="G2093">
        <v>137</v>
      </c>
      <c r="H2093">
        <v>0</v>
      </c>
      <c r="I2093">
        <v>28.9</v>
      </c>
      <c r="J2093">
        <v>-2.5</v>
      </c>
      <c r="K2093">
        <v>48.4</v>
      </c>
      <c r="L2093">
        <v>-0.5</v>
      </c>
      <c r="M2093">
        <v>69.7</v>
      </c>
      <c r="N2093">
        <v>-0.8</v>
      </c>
      <c r="O2093">
        <v>28.5</v>
      </c>
      <c r="P2093">
        <v>-0.9</v>
      </c>
      <c r="U2093" t="s">
        <v>1975</v>
      </c>
      <c r="V2093">
        <f t="shared" si="321"/>
        <v>195812</v>
      </c>
      <c r="W2093" t="str">
        <f t="shared" si="322"/>
        <v>Ferndale Woods Elementary School</v>
      </c>
      <c r="X2093" t="str">
        <f>VLOOKUP($C2093,$AJ$3:$AN$4906,3,FALSE)</f>
        <v>170 Ferndale Dr S</v>
      </c>
      <c r="Y2093" t="str">
        <f>VLOOKUP($C2093,$AJ$3:$AN$4906,4,FALSE)</f>
        <v>Barrie</v>
      </c>
      <c r="Z2093" t="str">
        <f>VLOOKUP($C2093,$AJ$3:$AN$4906,5,FALSE)</f>
        <v>L4N8A1</v>
      </c>
      <c r="AA2093">
        <f t="shared" si="323"/>
        <v>28.9</v>
      </c>
      <c r="AB2093">
        <f t="shared" si="324"/>
        <v>-2.5</v>
      </c>
      <c r="AC2093">
        <f t="shared" si="325"/>
        <v>48.4</v>
      </c>
      <c r="AD2093">
        <f t="shared" si="326"/>
        <v>-0.5</v>
      </c>
      <c r="AE2093">
        <f t="shared" si="327"/>
        <v>69.7</v>
      </c>
      <c r="AF2093">
        <f t="shared" si="328"/>
        <v>-0.8</v>
      </c>
      <c r="AG2093">
        <f t="shared" si="329"/>
        <v>28.5</v>
      </c>
      <c r="AH2093">
        <f t="shared" si="330"/>
        <v>-0.9</v>
      </c>
      <c r="AJ2093" s="9">
        <v>777633</v>
      </c>
      <c r="AK2093" t="s">
        <v>9186</v>
      </c>
      <c r="AL2093" t="s">
        <v>9187</v>
      </c>
      <c r="AM2093" t="s">
        <v>4154</v>
      </c>
      <c r="AN2093" t="s">
        <v>9188</v>
      </c>
    </row>
    <row r="2094" spans="1:40" x14ac:dyDescent="0.3">
      <c r="A2094" t="s">
        <v>1975</v>
      </c>
      <c r="B2094" t="s">
        <v>2001</v>
      </c>
      <c r="C2094" s="10">
        <v>384550</v>
      </c>
      <c r="D2094">
        <v>41</v>
      </c>
      <c r="E2094">
        <v>11</v>
      </c>
      <c r="F2094">
        <v>241</v>
      </c>
      <c r="G2094">
        <v>247</v>
      </c>
      <c r="H2094">
        <v>0</v>
      </c>
      <c r="I2094">
        <v>70.5</v>
      </c>
      <c r="J2094">
        <v>0.4</v>
      </c>
      <c r="K2094">
        <v>69.7</v>
      </c>
      <c r="L2094">
        <v>0.9</v>
      </c>
      <c r="M2094">
        <v>79.599999999999994</v>
      </c>
      <c r="N2094">
        <v>-0.1</v>
      </c>
      <c r="O2094">
        <v>48.6</v>
      </c>
      <c r="P2094">
        <v>0.1</v>
      </c>
      <c r="U2094" t="s">
        <v>1975</v>
      </c>
      <c r="V2094">
        <f t="shared" si="321"/>
        <v>384550</v>
      </c>
      <c r="W2094" t="str">
        <f t="shared" si="322"/>
        <v>Fieldcrest Elementary School</v>
      </c>
      <c r="X2094" t="str">
        <f>VLOOKUP($C2094,$AJ$3:$AN$4906,3,FALSE)</f>
        <v>100 Professor Day Dr</v>
      </c>
      <c r="Y2094" t="str">
        <f>VLOOKUP($C2094,$AJ$3:$AN$4906,4,FALSE)</f>
        <v>Bradford</v>
      </c>
      <c r="Z2094" t="str">
        <f>VLOOKUP($C2094,$AJ$3:$AN$4906,5,FALSE)</f>
        <v>L3Z2B5</v>
      </c>
      <c r="AA2094">
        <f t="shared" si="323"/>
        <v>70.5</v>
      </c>
      <c r="AB2094">
        <f t="shared" si="324"/>
        <v>0.4</v>
      </c>
      <c r="AC2094">
        <f t="shared" si="325"/>
        <v>69.7</v>
      </c>
      <c r="AD2094">
        <f t="shared" si="326"/>
        <v>0.9</v>
      </c>
      <c r="AE2094">
        <f t="shared" si="327"/>
        <v>79.599999999999994</v>
      </c>
      <c r="AF2094">
        <f t="shared" si="328"/>
        <v>-0.1</v>
      </c>
      <c r="AG2094">
        <f t="shared" si="329"/>
        <v>48.6</v>
      </c>
      <c r="AH2094">
        <f t="shared" si="330"/>
        <v>0.1</v>
      </c>
      <c r="AJ2094" s="9">
        <v>781266</v>
      </c>
      <c r="AK2094" t="s">
        <v>2075</v>
      </c>
      <c r="AL2094" t="s">
        <v>9189</v>
      </c>
      <c r="AM2094" t="s">
        <v>4154</v>
      </c>
      <c r="AN2094" t="s">
        <v>9190</v>
      </c>
    </row>
    <row r="2095" spans="1:40" x14ac:dyDescent="0.3">
      <c r="A2095" t="s">
        <v>1975</v>
      </c>
      <c r="B2095" t="s">
        <v>2002</v>
      </c>
      <c r="C2095" s="10">
        <v>201464</v>
      </c>
      <c r="D2095">
        <v>58</v>
      </c>
      <c r="E2095">
        <v>10</v>
      </c>
      <c r="F2095">
        <v>210</v>
      </c>
      <c r="G2095">
        <v>175</v>
      </c>
      <c r="H2095">
        <v>0</v>
      </c>
      <c r="I2095">
        <v>27.9</v>
      </c>
      <c r="J2095">
        <v>-3.5</v>
      </c>
      <c r="K2095">
        <v>72.900000000000006</v>
      </c>
      <c r="L2095">
        <v>0.2</v>
      </c>
      <c r="M2095">
        <v>74.900000000000006</v>
      </c>
      <c r="N2095">
        <v>-1.5</v>
      </c>
      <c r="O2095">
        <v>45.7</v>
      </c>
      <c r="P2095">
        <v>-1</v>
      </c>
      <c r="U2095" t="s">
        <v>1975</v>
      </c>
      <c r="V2095">
        <f t="shared" si="321"/>
        <v>201464</v>
      </c>
      <c r="W2095" t="str">
        <f t="shared" si="322"/>
        <v>Forest Hill Public School</v>
      </c>
      <c r="X2095" t="str">
        <f>VLOOKUP($C2095,$AJ$3:$AN$4906,3,FALSE)</f>
        <v>16 Doran Rd</v>
      </c>
      <c r="Y2095" t="str">
        <f>VLOOKUP($C2095,$AJ$3:$AN$4906,4,FALSE)</f>
        <v>Midhurst</v>
      </c>
      <c r="Z2095" t="str">
        <f>VLOOKUP($C2095,$AJ$3:$AN$4906,5,FALSE)</f>
        <v>L9X1L4</v>
      </c>
      <c r="AA2095">
        <f t="shared" si="323"/>
        <v>27.9</v>
      </c>
      <c r="AB2095">
        <f t="shared" si="324"/>
        <v>-3.5</v>
      </c>
      <c r="AC2095">
        <f t="shared" si="325"/>
        <v>72.900000000000006</v>
      </c>
      <c r="AD2095">
        <f t="shared" si="326"/>
        <v>0.2</v>
      </c>
      <c r="AE2095">
        <f t="shared" si="327"/>
        <v>74.900000000000006</v>
      </c>
      <c r="AF2095">
        <f t="shared" si="328"/>
        <v>-1.5</v>
      </c>
      <c r="AG2095">
        <f t="shared" si="329"/>
        <v>45.7</v>
      </c>
      <c r="AH2095">
        <f t="shared" si="330"/>
        <v>-1</v>
      </c>
      <c r="AJ2095" s="9">
        <v>782440</v>
      </c>
      <c r="AK2095" t="s">
        <v>9191</v>
      </c>
      <c r="AL2095" t="s">
        <v>9192</v>
      </c>
      <c r="AM2095" t="s">
        <v>9193</v>
      </c>
      <c r="AN2095" t="s">
        <v>9194</v>
      </c>
    </row>
    <row r="2096" spans="1:40" x14ac:dyDescent="0.3">
      <c r="A2096" t="s">
        <v>1975</v>
      </c>
      <c r="B2096" t="s">
        <v>2003</v>
      </c>
      <c r="C2096" s="10">
        <v>73065</v>
      </c>
      <c r="D2096">
        <v>27</v>
      </c>
      <c r="E2096">
        <v>15</v>
      </c>
      <c r="F2096">
        <v>125</v>
      </c>
      <c r="G2096">
        <v>126</v>
      </c>
      <c r="H2096">
        <v>0</v>
      </c>
      <c r="I2096">
        <v>65.2</v>
      </c>
      <c r="J2096">
        <v>0.3</v>
      </c>
      <c r="K2096">
        <v>50.4</v>
      </c>
      <c r="L2096">
        <v>-0.3</v>
      </c>
      <c r="M2096">
        <v>55.2</v>
      </c>
      <c r="N2096">
        <v>-2.4</v>
      </c>
      <c r="O2096">
        <v>42.1</v>
      </c>
      <c r="P2096">
        <v>0.1</v>
      </c>
      <c r="U2096" t="s">
        <v>1975</v>
      </c>
      <c r="V2096">
        <f t="shared" si="321"/>
        <v>73065</v>
      </c>
      <c r="W2096" t="str">
        <f t="shared" si="322"/>
        <v>Fred C Cook Public School</v>
      </c>
      <c r="X2096" t="str">
        <f>VLOOKUP($C2096,$AJ$3:$AN$4906,3,FALSE)</f>
        <v>20 Fletcher St</v>
      </c>
      <c r="Y2096" t="str">
        <f>VLOOKUP($C2096,$AJ$3:$AN$4906,4,FALSE)</f>
        <v>Bradford</v>
      </c>
      <c r="Z2096" t="str">
        <f>VLOOKUP($C2096,$AJ$3:$AN$4906,5,FALSE)</f>
        <v>L3Z1L9</v>
      </c>
      <c r="AA2096">
        <f t="shared" si="323"/>
        <v>65.2</v>
      </c>
      <c r="AB2096">
        <f t="shared" si="324"/>
        <v>0.3</v>
      </c>
      <c r="AC2096">
        <f t="shared" si="325"/>
        <v>50.4</v>
      </c>
      <c r="AD2096">
        <f t="shared" si="326"/>
        <v>-0.3</v>
      </c>
      <c r="AE2096">
        <f t="shared" si="327"/>
        <v>55.2</v>
      </c>
      <c r="AF2096">
        <f t="shared" si="328"/>
        <v>-2.4</v>
      </c>
      <c r="AG2096">
        <f t="shared" si="329"/>
        <v>42.1</v>
      </c>
      <c r="AH2096">
        <f t="shared" si="330"/>
        <v>0.1</v>
      </c>
      <c r="AJ2096" s="9">
        <v>785911</v>
      </c>
      <c r="AK2096" t="s">
        <v>9195</v>
      </c>
      <c r="AL2096" t="s">
        <v>9196</v>
      </c>
      <c r="AM2096" t="s">
        <v>9197</v>
      </c>
      <c r="AN2096" t="s">
        <v>9198</v>
      </c>
    </row>
    <row r="2097" spans="1:40" x14ac:dyDescent="0.3">
      <c r="A2097" t="s">
        <v>1975</v>
      </c>
      <c r="B2097" t="s">
        <v>2004</v>
      </c>
      <c r="C2097" s="10">
        <v>221740</v>
      </c>
      <c r="D2097">
        <v>24</v>
      </c>
      <c r="E2097">
        <v>23</v>
      </c>
      <c r="F2097">
        <v>222</v>
      </c>
      <c r="G2097">
        <v>184</v>
      </c>
      <c r="H2097">
        <v>0</v>
      </c>
      <c r="I2097">
        <v>27.3</v>
      </c>
      <c r="J2097">
        <v>-2.4</v>
      </c>
      <c r="K2097">
        <v>45.5</v>
      </c>
      <c r="L2097">
        <v>-0.4</v>
      </c>
      <c r="M2097">
        <v>74.7</v>
      </c>
      <c r="N2097">
        <v>0.1</v>
      </c>
      <c r="O2097">
        <v>44.6</v>
      </c>
      <c r="P2097">
        <v>0.7</v>
      </c>
      <c r="U2097" t="s">
        <v>1975</v>
      </c>
      <c r="V2097">
        <f t="shared" si="321"/>
        <v>221740</v>
      </c>
      <c r="W2097" t="str">
        <f t="shared" si="322"/>
        <v>Goodfellow Public School</v>
      </c>
      <c r="X2097" t="str">
        <f>VLOOKUP($C2097,$AJ$3:$AN$4906,3,FALSE)</f>
        <v>827 9th Line</v>
      </c>
      <c r="Y2097" t="str">
        <f>VLOOKUP($C2097,$AJ$3:$AN$4906,4,FALSE)</f>
        <v>Innisfil</v>
      </c>
      <c r="Z2097" t="str">
        <f>VLOOKUP($C2097,$AJ$3:$AN$4906,5,FALSE)</f>
        <v>L9S1A6</v>
      </c>
      <c r="AA2097">
        <f t="shared" si="323"/>
        <v>27.3</v>
      </c>
      <c r="AB2097">
        <f t="shared" si="324"/>
        <v>-2.4</v>
      </c>
      <c r="AC2097">
        <f t="shared" si="325"/>
        <v>45.5</v>
      </c>
      <c r="AD2097">
        <f t="shared" si="326"/>
        <v>-0.4</v>
      </c>
      <c r="AE2097">
        <f t="shared" si="327"/>
        <v>74.7</v>
      </c>
      <c r="AF2097">
        <f t="shared" si="328"/>
        <v>0.1</v>
      </c>
      <c r="AG2097">
        <f t="shared" si="329"/>
        <v>44.6</v>
      </c>
      <c r="AH2097">
        <f t="shared" si="330"/>
        <v>0.7</v>
      </c>
      <c r="AJ2097" s="9">
        <v>790583</v>
      </c>
      <c r="AK2097" t="s">
        <v>9199</v>
      </c>
      <c r="AL2097" t="s">
        <v>9200</v>
      </c>
      <c r="AM2097" t="s">
        <v>4154</v>
      </c>
      <c r="AN2097" t="s">
        <v>9201</v>
      </c>
    </row>
    <row r="2098" spans="1:40" x14ac:dyDescent="0.3">
      <c r="A2098" t="s">
        <v>1975</v>
      </c>
      <c r="B2098" t="s">
        <v>2005</v>
      </c>
      <c r="C2098" s="10">
        <v>233480</v>
      </c>
      <c r="D2098">
        <v>38</v>
      </c>
      <c r="E2098">
        <v>10</v>
      </c>
      <c r="F2098">
        <v>195</v>
      </c>
      <c r="G2098">
        <v>145</v>
      </c>
      <c r="H2098">
        <v>0</v>
      </c>
      <c r="I2098">
        <v>74.099999999999994</v>
      </c>
      <c r="J2098">
        <v>0.4</v>
      </c>
      <c r="K2098">
        <v>75.400000000000006</v>
      </c>
      <c r="L2098">
        <v>1.1000000000000001</v>
      </c>
      <c r="M2098">
        <v>80.3</v>
      </c>
      <c r="N2098">
        <v>-0.2</v>
      </c>
      <c r="O2098">
        <v>54.5</v>
      </c>
      <c r="P2098">
        <v>0.5</v>
      </c>
      <c r="U2098" t="s">
        <v>1975</v>
      </c>
      <c r="V2098">
        <f t="shared" si="321"/>
        <v>233480</v>
      </c>
      <c r="W2098" t="str">
        <f t="shared" si="322"/>
        <v>Guthrie Public School</v>
      </c>
      <c r="X2098" t="str">
        <f>VLOOKUP($C2098,$AJ$3:$AN$4906,3,FALSE)</f>
        <v>22 5 LINE RR 1</v>
      </c>
      <c r="Y2098" t="str">
        <f>VLOOKUP($C2098,$AJ$3:$AN$4906,4,FALSE)</f>
        <v>Oro-Medonte</v>
      </c>
      <c r="Z2098" t="str">
        <f>VLOOKUP($C2098,$AJ$3:$AN$4906,5,FALSE)</f>
        <v>L0L2E0</v>
      </c>
      <c r="AA2098">
        <f t="shared" si="323"/>
        <v>74.099999999999994</v>
      </c>
      <c r="AB2098">
        <f t="shared" si="324"/>
        <v>0.4</v>
      </c>
      <c r="AC2098">
        <f t="shared" si="325"/>
        <v>75.400000000000006</v>
      </c>
      <c r="AD2098">
        <f t="shared" si="326"/>
        <v>1.1000000000000001</v>
      </c>
      <c r="AE2098">
        <f t="shared" si="327"/>
        <v>80.3</v>
      </c>
      <c r="AF2098">
        <f t="shared" si="328"/>
        <v>-0.2</v>
      </c>
      <c r="AG2098">
        <f t="shared" si="329"/>
        <v>54.5</v>
      </c>
      <c r="AH2098">
        <f t="shared" si="330"/>
        <v>0.5</v>
      </c>
      <c r="AJ2098" s="9">
        <v>794279</v>
      </c>
      <c r="AK2098" t="s">
        <v>9202</v>
      </c>
      <c r="AL2098" t="s">
        <v>9203</v>
      </c>
      <c r="AM2098" t="s">
        <v>4154</v>
      </c>
      <c r="AN2098" t="s">
        <v>9204</v>
      </c>
    </row>
    <row r="2099" spans="1:40" x14ac:dyDescent="0.3">
      <c r="A2099" t="s">
        <v>1975</v>
      </c>
      <c r="B2099" t="s">
        <v>2006</v>
      </c>
      <c r="C2099" s="10">
        <v>244996</v>
      </c>
      <c r="D2099">
        <v>17</v>
      </c>
      <c r="E2099">
        <v>34</v>
      </c>
      <c r="F2099">
        <v>187</v>
      </c>
      <c r="G2099">
        <v>118</v>
      </c>
      <c r="H2099">
        <v>0</v>
      </c>
      <c r="I2099">
        <v>35.6</v>
      </c>
      <c r="J2099">
        <v>-1.1000000000000001</v>
      </c>
      <c r="K2099">
        <v>54</v>
      </c>
      <c r="L2099">
        <v>1</v>
      </c>
      <c r="M2099">
        <v>70.8</v>
      </c>
      <c r="N2099">
        <v>0.4</v>
      </c>
      <c r="O2099">
        <v>31.4</v>
      </c>
      <c r="P2099">
        <v>0.3</v>
      </c>
      <c r="U2099" t="s">
        <v>1975</v>
      </c>
      <c r="V2099">
        <f t="shared" si="321"/>
        <v>244996</v>
      </c>
      <c r="W2099" t="str">
        <f t="shared" si="322"/>
        <v>Harriett Todd Public School</v>
      </c>
      <c r="X2099" t="str">
        <f>VLOOKUP($C2099,$AJ$3:$AN$4906,3,FALSE)</f>
        <v>11 George St</v>
      </c>
      <c r="Y2099" t="str">
        <f>VLOOKUP($C2099,$AJ$3:$AN$4906,4,FALSE)</f>
        <v>Orillia</v>
      </c>
      <c r="Z2099" t="str">
        <f>VLOOKUP($C2099,$AJ$3:$AN$4906,5,FALSE)</f>
        <v>L3V2V1</v>
      </c>
      <c r="AA2099">
        <f t="shared" si="323"/>
        <v>35.6</v>
      </c>
      <c r="AB2099">
        <f t="shared" si="324"/>
        <v>-1.1000000000000001</v>
      </c>
      <c r="AC2099">
        <f t="shared" si="325"/>
        <v>54</v>
      </c>
      <c r="AD2099">
        <f t="shared" si="326"/>
        <v>1</v>
      </c>
      <c r="AE2099">
        <f t="shared" si="327"/>
        <v>70.8</v>
      </c>
      <c r="AF2099">
        <f t="shared" si="328"/>
        <v>0.4</v>
      </c>
      <c r="AG2099">
        <f t="shared" si="329"/>
        <v>31.4</v>
      </c>
      <c r="AH2099">
        <f t="shared" si="330"/>
        <v>0.3</v>
      </c>
      <c r="AJ2099" s="9">
        <v>810916</v>
      </c>
      <c r="AK2099" t="s">
        <v>9205</v>
      </c>
      <c r="AL2099" t="s">
        <v>9206</v>
      </c>
      <c r="AM2099" t="s">
        <v>9207</v>
      </c>
      <c r="AN2099" t="s">
        <v>9208</v>
      </c>
    </row>
    <row r="2100" spans="1:40" x14ac:dyDescent="0.3">
      <c r="A2100" t="s">
        <v>1975</v>
      </c>
      <c r="B2100" t="s">
        <v>2007</v>
      </c>
      <c r="C2100" s="10">
        <v>618562</v>
      </c>
      <c r="D2100">
        <v>40</v>
      </c>
      <c r="E2100">
        <v>10</v>
      </c>
      <c r="F2100">
        <v>104</v>
      </c>
      <c r="G2100">
        <v>114</v>
      </c>
      <c r="H2100">
        <v>0</v>
      </c>
      <c r="I2100">
        <v>35.1</v>
      </c>
      <c r="J2100">
        <v>-2.2999999999999998</v>
      </c>
      <c r="K2100">
        <v>58.7</v>
      </c>
      <c r="L2100">
        <v>-0.2</v>
      </c>
      <c r="M2100">
        <v>83.8</v>
      </c>
      <c r="N2100">
        <v>0.6</v>
      </c>
      <c r="O2100">
        <v>43.9</v>
      </c>
      <c r="P2100">
        <v>0</v>
      </c>
      <c r="U2100" t="s">
        <v>1975</v>
      </c>
      <c r="V2100" t="e">
        <f t="shared" si="321"/>
        <v>#N/A</v>
      </c>
      <c r="W2100" t="e">
        <f t="shared" si="322"/>
        <v>#N/A</v>
      </c>
      <c r="X2100" t="e">
        <f>VLOOKUP($C2100,$AJ$3:$AN$4906,3,FALSE)</f>
        <v>#N/A</v>
      </c>
      <c r="Y2100" t="e">
        <f>VLOOKUP($C2100,$AJ$3:$AN$4906,4,FALSE)</f>
        <v>#N/A</v>
      </c>
      <c r="Z2100" t="e">
        <f>VLOOKUP($C2100,$AJ$3:$AN$4906,5,FALSE)</f>
        <v>#N/A</v>
      </c>
      <c r="AA2100">
        <f t="shared" si="323"/>
        <v>35.1</v>
      </c>
      <c r="AB2100">
        <f t="shared" si="324"/>
        <v>-2.2999999999999998</v>
      </c>
      <c r="AC2100">
        <f t="shared" si="325"/>
        <v>58.7</v>
      </c>
      <c r="AD2100">
        <f t="shared" si="326"/>
        <v>-0.2</v>
      </c>
      <c r="AE2100">
        <f t="shared" si="327"/>
        <v>83.8</v>
      </c>
      <c r="AF2100">
        <f t="shared" si="328"/>
        <v>0.6</v>
      </c>
      <c r="AG2100">
        <f t="shared" si="329"/>
        <v>43.9</v>
      </c>
      <c r="AH2100">
        <f t="shared" si="330"/>
        <v>0</v>
      </c>
      <c r="AJ2100" s="9">
        <v>815594</v>
      </c>
      <c r="AK2100" t="s">
        <v>3992</v>
      </c>
      <c r="AL2100" t="s">
        <v>9209</v>
      </c>
      <c r="AM2100" t="s">
        <v>9152</v>
      </c>
      <c r="AN2100" t="s">
        <v>9210</v>
      </c>
    </row>
    <row r="2101" spans="1:40" x14ac:dyDescent="0.3">
      <c r="A2101" t="s">
        <v>1975</v>
      </c>
      <c r="B2101" t="s">
        <v>2008</v>
      </c>
      <c r="C2101" s="10">
        <v>485183</v>
      </c>
      <c r="D2101">
        <v>51</v>
      </c>
      <c r="E2101">
        <v>15</v>
      </c>
      <c r="F2101">
        <v>213</v>
      </c>
      <c r="G2101">
        <v>228</v>
      </c>
      <c r="H2101">
        <v>0</v>
      </c>
      <c r="I2101">
        <v>83.1</v>
      </c>
      <c r="J2101">
        <v>1.1000000000000001</v>
      </c>
      <c r="K2101">
        <v>83.1</v>
      </c>
      <c r="L2101">
        <v>1.7</v>
      </c>
      <c r="M2101">
        <v>87.7</v>
      </c>
      <c r="N2101">
        <v>0.4</v>
      </c>
      <c r="O2101">
        <v>64.900000000000006</v>
      </c>
      <c r="P2101">
        <v>1.1000000000000001</v>
      </c>
      <c r="U2101" t="s">
        <v>1975</v>
      </c>
      <c r="V2101">
        <f t="shared" si="321"/>
        <v>485183</v>
      </c>
      <c r="W2101" t="str">
        <f t="shared" si="322"/>
        <v>Hewitt's Creek Public School</v>
      </c>
      <c r="X2101" t="str">
        <f>VLOOKUP($C2101,$AJ$3:$AN$4906,3,FALSE)</f>
        <v>41 Sandringham Drive</v>
      </c>
      <c r="Y2101" t="str">
        <f>VLOOKUP($C2101,$AJ$3:$AN$4906,4,FALSE)</f>
        <v>Barrie</v>
      </c>
      <c r="Z2101" t="str">
        <f>VLOOKUP($C2101,$AJ$3:$AN$4906,5,FALSE)</f>
        <v>L4N0J9</v>
      </c>
      <c r="AA2101">
        <f t="shared" si="323"/>
        <v>83.1</v>
      </c>
      <c r="AB2101">
        <f t="shared" si="324"/>
        <v>1.1000000000000001</v>
      </c>
      <c r="AC2101">
        <f t="shared" si="325"/>
        <v>83.1</v>
      </c>
      <c r="AD2101">
        <f t="shared" si="326"/>
        <v>1.7</v>
      </c>
      <c r="AE2101">
        <f t="shared" si="327"/>
        <v>87.7</v>
      </c>
      <c r="AF2101">
        <f t="shared" si="328"/>
        <v>0.4</v>
      </c>
      <c r="AG2101">
        <f t="shared" si="329"/>
        <v>64.900000000000006</v>
      </c>
      <c r="AH2101">
        <f t="shared" si="330"/>
        <v>1.1000000000000001</v>
      </c>
      <c r="AJ2101" s="9">
        <v>816116</v>
      </c>
      <c r="AK2101" t="s">
        <v>9211</v>
      </c>
      <c r="AL2101" t="s">
        <v>9212</v>
      </c>
      <c r="AM2101" t="s">
        <v>4154</v>
      </c>
      <c r="AN2101" t="s">
        <v>9213</v>
      </c>
    </row>
    <row r="2102" spans="1:40" x14ac:dyDescent="0.3">
      <c r="A2102" t="s">
        <v>1975</v>
      </c>
      <c r="B2102" t="s">
        <v>1143</v>
      </c>
      <c r="C2102" s="10">
        <v>257346</v>
      </c>
      <c r="D2102">
        <v>23</v>
      </c>
      <c r="E2102">
        <v>30</v>
      </c>
      <c r="F2102">
        <v>182</v>
      </c>
      <c r="G2102">
        <v>104</v>
      </c>
      <c r="H2102">
        <v>0</v>
      </c>
      <c r="I2102">
        <v>25.5</v>
      </c>
      <c r="J2102">
        <v>-2.2000000000000002</v>
      </c>
      <c r="K2102">
        <v>45.6</v>
      </c>
      <c r="L2102">
        <v>0</v>
      </c>
      <c r="M2102">
        <v>64.400000000000006</v>
      </c>
      <c r="N2102">
        <v>-0.7</v>
      </c>
      <c r="O2102">
        <v>30.8</v>
      </c>
      <c r="P2102">
        <v>0</v>
      </c>
      <c r="U2102" t="s">
        <v>1975</v>
      </c>
      <c r="V2102">
        <f t="shared" si="321"/>
        <v>257346</v>
      </c>
      <c r="W2102" t="str">
        <f t="shared" si="322"/>
        <v>Hillcrest Public School</v>
      </c>
      <c r="X2102" t="str">
        <f>VLOOKUP($C2102,$AJ$3:$AN$4906,3,FALSE)</f>
        <v>184 Toronto St</v>
      </c>
      <c r="Y2102" t="str">
        <f>VLOOKUP($C2102,$AJ$3:$AN$4906,4,FALSE)</f>
        <v>Barrie</v>
      </c>
      <c r="Z2102" t="str">
        <f>VLOOKUP($C2102,$AJ$3:$AN$4906,5,FALSE)</f>
        <v>L4N1V5</v>
      </c>
      <c r="AA2102">
        <f t="shared" si="323"/>
        <v>25.5</v>
      </c>
      <c r="AB2102">
        <f t="shared" si="324"/>
        <v>-2.2000000000000002</v>
      </c>
      <c r="AC2102">
        <f t="shared" si="325"/>
        <v>45.6</v>
      </c>
      <c r="AD2102">
        <f t="shared" si="326"/>
        <v>0</v>
      </c>
      <c r="AE2102">
        <f t="shared" si="327"/>
        <v>64.400000000000006</v>
      </c>
      <c r="AF2102">
        <f t="shared" si="328"/>
        <v>-0.7</v>
      </c>
      <c r="AG2102">
        <f t="shared" si="329"/>
        <v>30.8</v>
      </c>
      <c r="AH2102">
        <f t="shared" si="330"/>
        <v>0</v>
      </c>
      <c r="AJ2102" s="9">
        <v>816027</v>
      </c>
      <c r="AK2102" t="s">
        <v>9214</v>
      </c>
      <c r="AL2102" t="s">
        <v>9215</v>
      </c>
      <c r="AM2102" t="s">
        <v>9216</v>
      </c>
      <c r="AN2102" t="s">
        <v>9217</v>
      </c>
    </row>
    <row r="2103" spans="1:40" x14ac:dyDescent="0.3">
      <c r="A2103" t="s">
        <v>1975</v>
      </c>
      <c r="B2103" t="s">
        <v>2009</v>
      </c>
      <c r="C2103" s="10">
        <v>595047</v>
      </c>
      <c r="D2103">
        <v>28</v>
      </c>
      <c r="E2103">
        <v>10</v>
      </c>
      <c r="F2103">
        <v>70</v>
      </c>
      <c r="H2103">
        <v>0</v>
      </c>
      <c r="I2103">
        <v>65.7</v>
      </c>
      <c r="J2103">
        <v>0</v>
      </c>
      <c r="K2103">
        <v>68.599999999999994</v>
      </c>
      <c r="L2103">
        <v>0.8</v>
      </c>
      <c r="U2103" t="s">
        <v>1975</v>
      </c>
      <c r="V2103">
        <f t="shared" si="321"/>
        <v>595047</v>
      </c>
      <c r="W2103" t="str">
        <f t="shared" si="322"/>
        <v>Hillsdale Elementary School</v>
      </c>
      <c r="X2103" t="str">
        <f>VLOOKUP($C2103,$AJ$3:$AN$4906,3,FALSE)</f>
        <v>16 Albert St E</v>
      </c>
      <c r="Y2103" t="str">
        <f>VLOOKUP($C2103,$AJ$3:$AN$4906,4,FALSE)</f>
        <v>Hillsdale</v>
      </c>
      <c r="Z2103" t="str">
        <f>VLOOKUP($C2103,$AJ$3:$AN$4906,5,FALSE)</f>
        <v>L0L1V0</v>
      </c>
      <c r="AA2103">
        <f t="shared" si="323"/>
        <v>65.7</v>
      </c>
      <c r="AB2103">
        <f t="shared" si="324"/>
        <v>0</v>
      </c>
      <c r="AC2103">
        <f t="shared" si="325"/>
        <v>68.599999999999994</v>
      </c>
      <c r="AD2103">
        <f t="shared" si="326"/>
        <v>0.8</v>
      </c>
      <c r="AE2103">
        <f t="shared" si="327"/>
        <v>0</v>
      </c>
      <c r="AF2103">
        <f t="shared" si="328"/>
        <v>0</v>
      </c>
      <c r="AG2103">
        <f t="shared" si="329"/>
        <v>0</v>
      </c>
      <c r="AH2103">
        <f t="shared" si="330"/>
        <v>0</v>
      </c>
      <c r="AJ2103" s="9">
        <v>822590</v>
      </c>
      <c r="AK2103" t="s">
        <v>9218</v>
      </c>
      <c r="AL2103" t="s">
        <v>9219</v>
      </c>
      <c r="AM2103" t="s">
        <v>4154</v>
      </c>
      <c r="AN2103" t="s">
        <v>9220</v>
      </c>
    </row>
    <row r="2104" spans="1:40" x14ac:dyDescent="0.3">
      <c r="A2104" t="s">
        <v>1975</v>
      </c>
      <c r="B2104" t="s">
        <v>2010</v>
      </c>
      <c r="C2104" s="10">
        <v>263079</v>
      </c>
      <c r="D2104">
        <v>26</v>
      </c>
      <c r="E2104">
        <v>20</v>
      </c>
      <c r="F2104">
        <v>169</v>
      </c>
      <c r="G2104">
        <v>179</v>
      </c>
      <c r="H2104">
        <v>0</v>
      </c>
      <c r="I2104">
        <v>71.599999999999994</v>
      </c>
      <c r="J2104">
        <v>0.8</v>
      </c>
      <c r="K2104">
        <v>61.5</v>
      </c>
      <c r="L2104">
        <v>0.8</v>
      </c>
      <c r="M2104">
        <v>72.099999999999994</v>
      </c>
      <c r="N2104">
        <v>-0.4</v>
      </c>
      <c r="O2104">
        <v>39.700000000000003</v>
      </c>
      <c r="P2104">
        <v>0.2</v>
      </c>
      <c r="U2104" t="s">
        <v>1975</v>
      </c>
      <c r="V2104">
        <f t="shared" si="321"/>
        <v>263079</v>
      </c>
      <c r="W2104" t="str">
        <f t="shared" si="322"/>
        <v>Holly Meadows Elementary School</v>
      </c>
      <c r="X2104" t="str">
        <f>VLOOKUP($C2104,$AJ$3:$AN$4906,3,FALSE)</f>
        <v>151 Mapleton Ave</v>
      </c>
      <c r="Y2104" t="str">
        <f>VLOOKUP($C2104,$AJ$3:$AN$4906,4,FALSE)</f>
        <v>Barrie</v>
      </c>
      <c r="Z2104" t="str">
        <f>VLOOKUP($C2104,$AJ$3:$AN$4906,5,FALSE)</f>
        <v>L4N9N7</v>
      </c>
      <c r="AA2104">
        <f t="shared" si="323"/>
        <v>71.599999999999994</v>
      </c>
      <c r="AB2104">
        <f t="shared" si="324"/>
        <v>0.8</v>
      </c>
      <c r="AC2104">
        <f t="shared" si="325"/>
        <v>61.5</v>
      </c>
      <c r="AD2104">
        <f t="shared" si="326"/>
        <v>0.8</v>
      </c>
      <c r="AE2104">
        <f t="shared" si="327"/>
        <v>72.099999999999994</v>
      </c>
      <c r="AF2104">
        <f t="shared" si="328"/>
        <v>-0.4</v>
      </c>
      <c r="AG2104">
        <f t="shared" si="329"/>
        <v>39.700000000000003</v>
      </c>
      <c r="AH2104">
        <f t="shared" si="330"/>
        <v>0.2</v>
      </c>
      <c r="AJ2104" s="9">
        <v>823139</v>
      </c>
      <c r="AK2104" t="s">
        <v>6116</v>
      </c>
      <c r="AL2104" t="s">
        <v>9221</v>
      </c>
      <c r="AM2104" t="s">
        <v>4154</v>
      </c>
      <c r="AN2104" t="s">
        <v>9222</v>
      </c>
    </row>
    <row r="2105" spans="1:40" x14ac:dyDescent="0.3">
      <c r="A2105" t="s">
        <v>1975</v>
      </c>
      <c r="B2105" t="s">
        <v>2011</v>
      </c>
      <c r="C2105" s="10">
        <v>595861</v>
      </c>
      <c r="D2105">
        <v>26</v>
      </c>
      <c r="E2105">
        <v>13</v>
      </c>
      <c r="F2105">
        <v>63</v>
      </c>
      <c r="G2105">
        <v>59</v>
      </c>
      <c r="H2105">
        <v>0</v>
      </c>
      <c r="I2105">
        <v>81.7</v>
      </c>
      <c r="J2105">
        <v>1.3</v>
      </c>
      <c r="K2105">
        <v>73</v>
      </c>
      <c r="L2105">
        <v>1.3</v>
      </c>
      <c r="M2105">
        <v>72.900000000000006</v>
      </c>
      <c r="N2105">
        <v>-0.5</v>
      </c>
      <c r="O2105">
        <v>37.299999999999997</v>
      </c>
      <c r="P2105">
        <v>-0.2</v>
      </c>
      <c r="U2105" t="s">
        <v>1975</v>
      </c>
      <c r="V2105">
        <f t="shared" si="321"/>
        <v>595861</v>
      </c>
      <c r="W2105" t="str">
        <f t="shared" si="322"/>
        <v>Hon Earl Rowe Public School</v>
      </c>
      <c r="X2105" t="str">
        <f>VLOOKUP($C2105,$AJ$3:$AN$4906,3,FALSE)</f>
        <v>2516 12 Line RR 2</v>
      </c>
      <c r="Y2105" t="str">
        <f>VLOOKUP($C2105,$AJ$3:$AN$4906,4,FALSE)</f>
        <v>Bradford</v>
      </c>
      <c r="Z2105" t="str">
        <f>VLOOKUP($C2105,$AJ$3:$AN$4906,5,FALSE)</f>
        <v>L3Z2A5</v>
      </c>
      <c r="AA2105">
        <f t="shared" si="323"/>
        <v>81.7</v>
      </c>
      <c r="AB2105">
        <f t="shared" si="324"/>
        <v>1.3</v>
      </c>
      <c r="AC2105">
        <f t="shared" si="325"/>
        <v>73</v>
      </c>
      <c r="AD2105">
        <f t="shared" si="326"/>
        <v>1.3</v>
      </c>
      <c r="AE2105">
        <f t="shared" si="327"/>
        <v>72.900000000000006</v>
      </c>
      <c r="AF2105">
        <f t="shared" si="328"/>
        <v>-0.5</v>
      </c>
      <c r="AG2105">
        <f t="shared" si="329"/>
        <v>37.299999999999997</v>
      </c>
      <c r="AH2105">
        <f t="shared" si="330"/>
        <v>-0.2</v>
      </c>
      <c r="AJ2105" s="9">
        <v>823910</v>
      </c>
      <c r="AK2105" t="s">
        <v>9223</v>
      </c>
      <c r="AL2105" t="s">
        <v>9224</v>
      </c>
      <c r="AM2105" t="s">
        <v>4154</v>
      </c>
      <c r="AN2105" t="s">
        <v>9225</v>
      </c>
    </row>
    <row r="2106" spans="1:40" x14ac:dyDescent="0.3">
      <c r="A2106" t="s">
        <v>1975</v>
      </c>
      <c r="B2106" t="s">
        <v>2012</v>
      </c>
      <c r="C2106" s="10">
        <v>273988</v>
      </c>
      <c r="D2106">
        <v>19</v>
      </c>
      <c r="E2106">
        <v>30</v>
      </c>
      <c r="F2106">
        <v>96</v>
      </c>
      <c r="G2106">
        <v>183</v>
      </c>
      <c r="H2106">
        <v>0</v>
      </c>
      <c r="I2106">
        <v>42.7</v>
      </c>
      <c r="J2106">
        <v>-0.8</v>
      </c>
      <c r="K2106">
        <v>38.5</v>
      </c>
      <c r="L2106">
        <v>-0.5</v>
      </c>
      <c r="M2106">
        <v>72.400000000000006</v>
      </c>
      <c r="N2106">
        <v>0.3</v>
      </c>
      <c r="O2106">
        <v>53.6</v>
      </c>
      <c r="P2106">
        <v>1.7</v>
      </c>
      <c r="U2106" t="s">
        <v>1975</v>
      </c>
      <c r="V2106">
        <f t="shared" si="321"/>
        <v>273988</v>
      </c>
      <c r="W2106" t="str">
        <f t="shared" si="322"/>
        <v>Huron Park Public School</v>
      </c>
      <c r="X2106" t="str">
        <f>VLOOKUP($C2106,$AJ$3:$AN$4906,3,FALSE)</f>
        <v>425 Robert St</v>
      </c>
      <c r="Y2106" t="str">
        <f>VLOOKUP($C2106,$AJ$3:$AN$4906,4,FALSE)</f>
        <v>Midland</v>
      </c>
      <c r="Z2106" t="str">
        <f>VLOOKUP($C2106,$AJ$3:$AN$4906,5,FALSE)</f>
        <v>L4R2M2</v>
      </c>
      <c r="AA2106">
        <f t="shared" si="323"/>
        <v>42.7</v>
      </c>
      <c r="AB2106">
        <f t="shared" si="324"/>
        <v>-0.8</v>
      </c>
      <c r="AC2106">
        <f t="shared" si="325"/>
        <v>38.5</v>
      </c>
      <c r="AD2106">
        <f t="shared" si="326"/>
        <v>-0.5</v>
      </c>
      <c r="AE2106">
        <f t="shared" si="327"/>
        <v>72.400000000000006</v>
      </c>
      <c r="AF2106">
        <f t="shared" si="328"/>
        <v>0.3</v>
      </c>
      <c r="AG2106">
        <f t="shared" si="329"/>
        <v>53.6</v>
      </c>
      <c r="AH2106">
        <f t="shared" si="330"/>
        <v>1.7</v>
      </c>
      <c r="AJ2106" s="9">
        <v>825867</v>
      </c>
      <c r="AK2106" t="s">
        <v>9226</v>
      </c>
      <c r="AL2106" t="s">
        <v>9227</v>
      </c>
      <c r="AM2106" t="s">
        <v>4154</v>
      </c>
      <c r="AN2106" t="s">
        <v>9228</v>
      </c>
    </row>
    <row r="2107" spans="1:40" x14ac:dyDescent="0.3">
      <c r="A2107" t="s">
        <v>1975</v>
      </c>
      <c r="B2107" t="s">
        <v>2013</v>
      </c>
      <c r="C2107" s="10">
        <v>274542</v>
      </c>
      <c r="D2107">
        <v>26</v>
      </c>
      <c r="E2107">
        <v>16</v>
      </c>
      <c r="F2107">
        <v>176</v>
      </c>
      <c r="G2107">
        <v>173</v>
      </c>
      <c r="H2107">
        <v>0</v>
      </c>
      <c r="I2107">
        <v>54.8</v>
      </c>
      <c r="J2107">
        <v>-0.5</v>
      </c>
      <c r="K2107">
        <v>52.8</v>
      </c>
      <c r="L2107">
        <v>-0.2</v>
      </c>
      <c r="M2107">
        <v>66.8</v>
      </c>
      <c r="N2107">
        <v>-1.1000000000000001</v>
      </c>
      <c r="O2107">
        <v>30.1</v>
      </c>
      <c r="P2107">
        <v>-0.8</v>
      </c>
      <c r="U2107" t="s">
        <v>1975</v>
      </c>
      <c r="V2107">
        <f t="shared" si="321"/>
        <v>274542</v>
      </c>
      <c r="W2107" t="str">
        <f t="shared" si="322"/>
        <v>Huronia Centennial Elementary School</v>
      </c>
      <c r="X2107" t="str">
        <f>VLOOKUP($C2107,$AJ$3:$AN$4906,3,FALSE)</f>
        <v>28 Simcoe St</v>
      </c>
      <c r="Y2107" t="str">
        <f>VLOOKUP($C2107,$AJ$3:$AN$4906,4,FALSE)</f>
        <v>Elmvale</v>
      </c>
      <c r="Z2107" t="str">
        <f>VLOOKUP($C2107,$AJ$3:$AN$4906,5,FALSE)</f>
        <v>L0L1P0</v>
      </c>
      <c r="AA2107">
        <f t="shared" si="323"/>
        <v>54.8</v>
      </c>
      <c r="AB2107">
        <f t="shared" si="324"/>
        <v>-0.5</v>
      </c>
      <c r="AC2107">
        <f t="shared" si="325"/>
        <v>52.8</v>
      </c>
      <c r="AD2107">
        <f t="shared" si="326"/>
        <v>-0.2</v>
      </c>
      <c r="AE2107">
        <f t="shared" si="327"/>
        <v>66.8</v>
      </c>
      <c r="AF2107">
        <f t="shared" si="328"/>
        <v>-1.1000000000000001</v>
      </c>
      <c r="AG2107">
        <f t="shared" si="329"/>
        <v>30.1</v>
      </c>
      <c r="AH2107">
        <f t="shared" si="330"/>
        <v>-0.8</v>
      </c>
      <c r="AJ2107" s="9">
        <v>831190</v>
      </c>
      <c r="AK2107" t="s">
        <v>3995</v>
      </c>
      <c r="AL2107" t="s">
        <v>9229</v>
      </c>
      <c r="AM2107" t="s">
        <v>5271</v>
      </c>
      <c r="AN2107" t="s">
        <v>9230</v>
      </c>
    </row>
    <row r="2108" spans="1:40" x14ac:dyDescent="0.3">
      <c r="A2108" t="s">
        <v>1975</v>
      </c>
      <c r="B2108" t="s">
        <v>2014</v>
      </c>
      <c r="C2108" s="10">
        <v>225946</v>
      </c>
      <c r="D2108">
        <v>44</v>
      </c>
      <c r="E2108">
        <v>18</v>
      </c>
      <c r="F2108">
        <v>193</v>
      </c>
      <c r="G2108">
        <v>214</v>
      </c>
      <c r="H2108">
        <v>0</v>
      </c>
      <c r="I2108">
        <v>73.3</v>
      </c>
      <c r="J2108">
        <v>0.5</v>
      </c>
      <c r="K2108">
        <v>77.7</v>
      </c>
      <c r="L2108">
        <v>1.5</v>
      </c>
      <c r="M2108">
        <v>83.9</v>
      </c>
      <c r="N2108">
        <v>0.4</v>
      </c>
      <c r="O2108">
        <v>51.4</v>
      </c>
      <c r="P2108">
        <v>0.4</v>
      </c>
      <c r="U2108" t="s">
        <v>1975</v>
      </c>
      <c r="V2108">
        <f t="shared" si="321"/>
        <v>225946</v>
      </c>
      <c r="W2108" t="str">
        <f t="shared" si="322"/>
        <v>Hyde Park Public School</v>
      </c>
      <c r="X2108" t="str">
        <f>VLOOKUP($C2108,$AJ$3:$AN$4906,3,FALSE)</f>
        <v>72 The Queensway</v>
      </c>
      <c r="Y2108" t="str">
        <f>VLOOKUP($C2108,$AJ$3:$AN$4906,4,FALSE)</f>
        <v>Barrie</v>
      </c>
      <c r="Z2108" t="str">
        <f>VLOOKUP($C2108,$AJ$3:$AN$4906,5,FALSE)</f>
        <v>L4M7J3</v>
      </c>
      <c r="AA2108">
        <f t="shared" si="323"/>
        <v>73.3</v>
      </c>
      <c r="AB2108">
        <f t="shared" si="324"/>
        <v>0.5</v>
      </c>
      <c r="AC2108">
        <f t="shared" si="325"/>
        <v>77.7</v>
      </c>
      <c r="AD2108">
        <f t="shared" si="326"/>
        <v>1.5</v>
      </c>
      <c r="AE2108">
        <f t="shared" si="327"/>
        <v>83.9</v>
      </c>
      <c r="AF2108">
        <f t="shared" si="328"/>
        <v>0.4</v>
      </c>
      <c r="AG2108">
        <f t="shared" si="329"/>
        <v>51.4</v>
      </c>
      <c r="AH2108">
        <f t="shared" si="330"/>
        <v>0.4</v>
      </c>
      <c r="AJ2108" s="9">
        <v>824437</v>
      </c>
      <c r="AK2108" t="s">
        <v>4094</v>
      </c>
      <c r="AL2108" t="s">
        <v>9231</v>
      </c>
      <c r="AM2108" t="s">
        <v>9232</v>
      </c>
      <c r="AN2108" t="s">
        <v>9233</v>
      </c>
    </row>
    <row r="2109" spans="1:40" x14ac:dyDescent="0.3">
      <c r="A2109" t="s">
        <v>1975</v>
      </c>
      <c r="B2109" t="s">
        <v>2015</v>
      </c>
      <c r="C2109" s="10">
        <v>275670</v>
      </c>
      <c r="D2109">
        <v>31</v>
      </c>
      <c r="E2109">
        <v>17</v>
      </c>
      <c r="F2109">
        <v>98</v>
      </c>
      <c r="G2109">
        <v>74</v>
      </c>
      <c r="H2109">
        <v>0</v>
      </c>
      <c r="I2109">
        <v>79.599999999999994</v>
      </c>
      <c r="J2109">
        <v>1.2</v>
      </c>
      <c r="K2109">
        <v>68.400000000000006</v>
      </c>
      <c r="L2109">
        <v>1</v>
      </c>
      <c r="M2109">
        <v>76.400000000000006</v>
      </c>
      <c r="N2109">
        <v>-0.1</v>
      </c>
      <c r="O2109">
        <v>37.799999999999997</v>
      </c>
      <c r="P2109">
        <v>-0.2</v>
      </c>
      <c r="U2109" t="s">
        <v>1975</v>
      </c>
      <c r="V2109">
        <f t="shared" si="321"/>
        <v>275670</v>
      </c>
      <c r="W2109" t="str">
        <f t="shared" si="322"/>
        <v>Innisfil Central Public School</v>
      </c>
      <c r="X2109" t="str">
        <f>VLOOKUP($C2109,$AJ$3:$AN$4906,3,FALSE)</f>
        <v>2075 5th Line</v>
      </c>
      <c r="Y2109" t="str">
        <f>VLOOKUP($C2109,$AJ$3:$AN$4906,4,FALSE)</f>
        <v>Lefroy</v>
      </c>
      <c r="Z2109" t="str">
        <f>VLOOKUP($C2109,$AJ$3:$AN$4906,5,FALSE)</f>
        <v>L0L1W0</v>
      </c>
      <c r="AA2109">
        <f t="shared" si="323"/>
        <v>79.599999999999994</v>
      </c>
      <c r="AB2109">
        <f t="shared" si="324"/>
        <v>1.2</v>
      </c>
      <c r="AC2109">
        <f t="shared" si="325"/>
        <v>68.400000000000006</v>
      </c>
      <c r="AD2109">
        <f t="shared" si="326"/>
        <v>1</v>
      </c>
      <c r="AE2109">
        <f t="shared" si="327"/>
        <v>76.400000000000006</v>
      </c>
      <c r="AF2109">
        <f t="shared" si="328"/>
        <v>-0.1</v>
      </c>
      <c r="AG2109">
        <f t="shared" si="329"/>
        <v>37.799999999999997</v>
      </c>
      <c r="AH2109">
        <f t="shared" si="330"/>
        <v>-0.2</v>
      </c>
      <c r="AJ2109" s="9">
        <v>832758</v>
      </c>
      <c r="AK2109" t="s">
        <v>9234</v>
      </c>
      <c r="AL2109" t="s">
        <v>9235</v>
      </c>
      <c r="AM2109" t="s">
        <v>4154</v>
      </c>
      <c r="AN2109" t="s">
        <v>9236</v>
      </c>
    </row>
    <row r="2110" spans="1:40" x14ac:dyDescent="0.3">
      <c r="A2110" t="s">
        <v>1975</v>
      </c>
      <c r="B2110" t="s">
        <v>2016</v>
      </c>
      <c r="C2110" s="10">
        <v>124761</v>
      </c>
      <c r="D2110">
        <v>24</v>
      </c>
      <c r="E2110">
        <v>28</v>
      </c>
      <c r="F2110">
        <v>111</v>
      </c>
      <c r="G2110">
        <v>105</v>
      </c>
      <c r="H2110">
        <v>0</v>
      </c>
      <c r="I2110">
        <v>27</v>
      </c>
      <c r="J2110">
        <v>-2.2000000000000002</v>
      </c>
      <c r="K2110">
        <v>29.7</v>
      </c>
      <c r="L2110">
        <v>-1.6</v>
      </c>
      <c r="M2110">
        <v>57.1</v>
      </c>
      <c r="N2110">
        <v>-1.7</v>
      </c>
      <c r="O2110">
        <v>23.8</v>
      </c>
      <c r="P2110">
        <v>-0.9</v>
      </c>
      <c r="U2110" t="s">
        <v>1975</v>
      </c>
      <c r="V2110">
        <f t="shared" si="321"/>
        <v>124761</v>
      </c>
      <c r="W2110" t="str">
        <f t="shared" si="322"/>
        <v>James Keating Public School</v>
      </c>
      <c r="X2110" t="str">
        <f>VLOOKUP($C2110,$AJ$3:$AN$4906,3,FALSE)</f>
        <v>20 Lorne Ave</v>
      </c>
      <c r="Y2110" t="str">
        <f>VLOOKUP($C2110,$AJ$3:$AN$4906,4,FALSE)</f>
        <v>Penetanguishene</v>
      </c>
      <c r="Z2110" t="str">
        <f>VLOOKUP($C2110,$AJ$3:$AN$4906,5,FALSE)</f>
        <v>L9M1B2</v>
      </c>
      <c r="AA2110">
        <f t="shared" si="323"/>
        <v>27</v>
      </c>
      <c r="AB2110">
        <f t="shared" si="324"/>
        <v>-2.2000000000000002</v>
      </c>
      <c r="AC2110">
        <f t="shared" si="325"/>
        <v>29.7</v>
      </c>
      <c r="AD2110">
        <f t="shared" si="326"/>
        <v>-1.6</v>
      </c>
      <c r="AE2110">
        <f t="shared" si="327"/>
        <v>57.1</v>
      </c>
      <c r="AF2110">
        <f t="shared" si="328"/>
        <v>-1.7</v>
      </c>
      <c r="AG2110">
        <f t="shared" si="329"/>
        <v>23.8</v>
      </c>
      <c r="AH2110">
        <f t="shared" si="330"/>
        <v>-0.9</v>
      </c>
      <c r="AJ2110" s="9">
        <v>835129</v>
      </c>
      <c r="AK2110" t="s">
        <v>9237</v>
      </c>
      <c r="AL2110" t="s">
        <v>9238</v>
      </c>
      <c r="AM2110" t="s">
        <v>5271</v>
      </c>
      <c r="AN2110" t="s">
        <v>9239</v>
      </c>
    </row>
    <row r="2111" spans="1:40" x14ac:dyDescent="0.3">
      <c r="A2111" t="s">
        <v>1975</v>
      </c>
      <c r="B2111" t="s">
        <v>2017</v>
      </c>
      <c r="C2111" s="10">
        <v>285684</v>
      </c>
      <c r="D2111">
        <v>31</v>
      </c>
      <c r="E2111">
        <v>24</v>
      </c>
      <c r="F2111">
        <v>68</v>
      </c>
      <c r="G2111">
        <v>57</v>
      </c>
      <c r="H2111">
        <v>0</v>
      </c>
      <c r="I2111">
        <v>57.4</v>
      </c>
      <c r="J2111">
        <v>-0.2</v>
      </c>
      <c r="K2111">
        <v>50</v>
      </c>
      <c r="L2111">
        <v>-0.2</v>
      </c>
      <c r="M2111">
        <v>72.8</v>
      </c>
      <c r="N2111">
        <v>-0.1</v>
      </c>
      <c r="O2111">
        <v>42.1</v>
      </c>
      <c r="P2111">
        <v>0.4</v>
      </c>
      <c r="U2111" t="s">
        <v>1975</v>
      </c>
      <c r="V2111">
        <f t="shared" si="321"/>
        <v>285684</v>
      </c>
      <c r="W2111" t="str">
        <f t="shared" si="322"/>
        <v>Johnson Street Public School</v>
      </c>
      <c r="X2111" t="str">
        <f>VLOOKUP($C2111,$AJ$3:$AN$4906,3,FALSE)</f>
        <v>105 Johnson St</v>
      </c>
      <c r="Y2111" t="str">
        <f>VLOOKUP($C2111,$AJ$3:$AN$4906,4,FALSE)</f>
        <v>Barrie</v>
      </c>
      <c r="Z2111" t="str">
        <f>VLOOKUP($C2111,$AJ$3:$AN$4906,5,FALSE)</f>
        <v>L4M4R4</v>
      </c>
      <c r="AA2111">
        <f t="shared" si="323"/>
        <v>57.4</v>
      </c>
      <c r="AB2111">
        <f t="shared" si="324"/>
        <v>-0.2</v>
      </c>
      <c r="AC2111">
        <f t="shared" si="325"/>
        <v>50</v>
      </c>
      <c r="AD2111">
        <f t="shared" si="326"/>
        <v>-0.2</v>
      </c>
      <c r="AE2111">
        <f t="shared" si="327"/>
        <v>72.8</v>
      </c>
      <c r="AF2111">
        <f t="shared" si="328"/>
        <v>-0.1</v>
      </c>
      <c r="AG2111">
        <f t="shared" si="329"/>
        <v>42.1</v>
      </c>
      <c r="AH2111">
        <f t="shared" si="330"/>
        <v>0.4</v>
      </c>
      <c r="AJ2111" s="9">
        <v>836915</v>
      </c>
      <c r="AK2111" t="s">
        <v>9240</v>
      </c>
      <c r="AL2111" t="s">
        <v>9241</v>
      </c>
      <c r="AM2111" t="s">
        <v>9242</v>
      </c>
      <c r="AN2111" t="s">
        <v>9243</v>
      </c>
    </row>
    <row r="2112" spans="1:40" x14ac:dyDescent="0.3">
      <c r="A2112" t="s">
        <v>1975</v>
      </c>
      <c r="B2112" t="s">
        <v>2018</v>
      </c>
      <c r="C2112" s="10">
        <v>311251</v>
      </c>
      <c r="D2112">
        <v>25</v>
      </c>
      <c r="E2112">
        <v>18</v>
      </c>
      <c r="F2112">
        <v>97</v>
      </c>
      <c r="G2112">
        <v>120</v>
      </c>
      <c r="H2112">
        <v>0</v>
      </c>
      <c r="I2112">
        <v>80.400000000000006</v>
      </c>
      <c r="J2112">
        <v>1.5</v>
      </c>
      <c r="K2112">
        <v>72.2</v>
      </c>
      <c r="L2112">
        <v>1.6</v>
      </c>
      <c r="M2112">
        <v>78.8</v>
      </c>
      <c r="N2112">
        <v>0.4</v>
      </c>
      <c r="O2112">
        <v>53.3</v>
      </c>
      <c r="P2112">
        <v>1.4</v>
      </c>
      <c r="U2112" t="s">
        <v>1975</v>
      </c>
      <c r="V2112">
        <f t="shared" si="321"/>
        <v>311251</v>
      </c>
      <c r="W2112" t="str">
        <f t="shared" si="322"/>
        <v>Killarney Beach Public School</v>
      </c>
      <c r="X2112" t="str">
        <f>VLOOKUP($C2112,$AJ$3:$AN$4906,3,FALSE)</f>
        <v>850 20th Sideroad RR 1</v>
      </c>
      <c r="Y2112" t="str">
        <f>VLOOKUP($C2112,$AJ$3:$AN$4906,4,FALSE)</f>
        <v>Lefroy</v>
      </c>
      <c r="Z2112" t="str">
        <f>VLOOKUP($C2112,$AJ$3:$AN$4906,5,FALSE)</f>
        <v>L0L1W0</v>
      </c>
      <c r="AA2112">
        <f t="shared" si="323"/>
        <v>80.400000000000006</v>
      </c>
      <c r="AB2112">
        <f t="shared" si="324"/>
        <v>1.5</v>
      </c>
      <c r="AC2112">
        <f t="shared" si="325"/>
        <v>72.2</v>
      </c>
      <c r="AD2112">
        <f t="shared" si="326"/>
        <v>1.6</v>
      </c>
      <c r="AE2112">
        <f t="shared" si="327"/>
        <v>78.8</v>
      </c>
      <c r="AF2112">
        <f t="shared" si="328"/>
        <v>0.4</v>
      </c>
      <c r="AG2112">
        <f t="shared" si="329"/>
        <v>53.3</v>
      </c>
      <c r="AH2112">
        <f t="shared" si="330"/>
        <v>1.4</v>
      </c>
      <c r="AJ2112" s="9">
        <v>838608</v>
      </c>
      <c r="AK2112" t="s">
        <v>9244</v>
      </c>
      <c r="AL2112" t="s">
        <v>9245</v>
      </c>
      <c r="AM2112" t="s">
        <v>5271</v>
      </c>
      <c r="AN2112" t="s">
        <v>9246</v>
      </c>
    </row>
    <row r="2113" spans="1:40" x14ac:dyDescent="0.3">
      <c r="A2113" t="s">
        <v>1975</v>
      </c>
      <c r="B2113" t="s">
        <v>2019</v>
      </c>
      <c r="C2113" s="10">
        <v>34808</v>
      </c>
      <c r="D2113">
        <v>28</v>
      </c>
      <c r="E2113">
        <v>19</v>
      </c>
      <c r="F2113">
        <v>164</v>
      </c>
      <c r="G2113">
        <v>157</v>
      </c>
      <c r="H2113">
        <v>0</v>
      </c>
      <c r="I2113">
        <v>47.3</v>
      </c>
      <c r="J2113">
        <v>-1.1000000000000001</v>
      </c>
      <c r="K2113">
        <v>51.2</v>
      </c>
      <c r="L2113">
        <v>-0.2</v>
      </c>
      <c r="M2113">
        <v>72</v>
      </c>
      <c r="N2113">
        <v>-0.6</v>
      </c>
      <c r="O2113">
        <v>33.799999999999997</v>
      </c>
      <c r="P2113">
        <v>-0.5</v>
      </c>
      <c r="U2113" t="s">
        <v>1975</v>
      </c>
      <c r="V2113">
        <f t="shared" si="321"/>
        <v>34808</v>
      </c>
      <c r="W2113" t="str">
        <f t="shared" si="322"/>
        <v>Lake Simcoe Public School</v>
      </c>
      <c r="X2113" t="str">
        <f>VLOOKUP($C2113,$AJ$3:$AN$4906,3,FALSE)</f>
        <v>1701 Webster Blvd</v>
      </c>
      <c r="Y2113" t="str">
        <f>VLOOKUP($C2113,$AJ$3:$AN$4906,4,FALSE)</f>
        <v>Innisfil</v>
      </c>
      <c r="Z2113" t="str">
        <f>VLOOKUP($C2113,$AJ$3:$AN$4906,5,FALSE)</f>
        <v>L9S2A6</v>
      </c>
      <c r="AA2113">
        <f t="shared" si="323"/>
        <v>47.3</v>
      </c>
      <c r="AB2113">
        <f t="shared" si="324"/>
        <v>-1.1000000000000001</v>
      </c>
      <c r="AC2113">
        <f t="shared" si="325"/>
        <v>51.2</v>
      </c>
      <c r="AD2113">
        <f t="shared" si="326"/>
        <v>-0.2</v>
      </c>
      <c r="AE2113">
        <f t="shared" si="327"/>
        <v>72</v>
      </c>
      <c r="AF2113">
        <f t="shared" si="328"/>
        <v>-0.6</v>
      </c>
      <c r="AG2113">
        <f t="shared" si="329"/>
        <v>33.799999999999997</v>
      </c>
      <c r="AH2113">
        <f t="shared" si="330"/>
        <v>-0.5</v>
      </c>
      <c r="AJ2113" s="9">
        <v>841463</v>
      </c>
      <c r="AK2113" t="s">
        <v>9247</v>
      </c>
      <c r="AL2113" t="s">
        <v>9248</v>
      </c>
      <c r="AM2113" t="s">
        <v>4154</v>
      </c>
      <c r="AN2113" t="s">
        <v>9249</v>
      </c>
    </row>
    <row r="2114" spans="1:40" x14ac:dyDescent="0.3">
      <c r="A2114" t="s">
        <v>1975</v>
      </c>
      <c r="B2114" t="s">
        <v>2020</v>
      </c>
      <c r="C2114" s="10">
        <v>87934</v>
      </c>
      <c r="D2114">
        <v>21</v>
      </c>
      <c r="E2114">
        <v>37</v>
      </c>
      <c r="F2114">
        <v>122</v>
      </c>
      <c r="G2114">
        <v>144</v>
      </c>
      <c r="H2114">
        <v>0</v>
      </c>
      <c r="I2114">
        <v>46.7</v>
      </c>
      <c r="J2114">
        <v>-0.4</v>
      </c>
      <c r="K2114">
        <v>41.8</v>
      </c>
      <c r="L2114">
        <v>0</v>
      </c>
      <c r="M2114">
        <v>61.5</v>
      </c>
      <c r="N2114">
        <v>-0.5</v>
      </c>
      <c r="O2114">
        <v>31.3</v>
      </c>
      <c r="P2114">
        <v>0.3</v>
      </c>
      <c r="U2114" t="s">
        <v>1975</v>
      </c>
      <c r="V2114">
        <f t="shared" si="321"/>
        <v>87934</v>
      </c>
      <c r="W2114" t="str">
        <f t="shared" si="322"/>
        <v>Lions Oval Public School</v>
      </c>
      <c r="X2114" t="str">
        <f>VLOOKUP($C2114,$AJ$3:$AN$4906,3,FALSE)</f>
        <v>25 BRANT ST</v>
      </c>
      <c r="Y2114" t="str">
        <f>VLOOKUP($C2114,$AJ$3:$AN$4906,4,FALSE)</f>
        <v>ORILLIA</v>
      </c>
      <c r="Z2114" t="str">
        <f>VLOOKUP($C2114,$AJ$3:$AN$4906,5,FALSE)</f>
        <v>L3V3N6</v>
      </c>
      <c r="AA2114">
        <f t="shared" si="323"/>
        <v>46.7</v>
      </c>
      <c r="AB2114">
        <f t="shared" si="324"/>
        <v>-0.4</v>
      </c>
      <c r="AC2114">
        <f t="shared" si="325"/>
        <v>41.8</v>
      </c>
      <c r="AD2114">
        <f t="shared" si="326"/>
        <v>0</v>
      </c>
      <c r="AE2114">
        <f t="shared" si="327"/>
        <v>61.5</v>
      </c>
      <c r="AF2114">
        <f t="shared" si="328"/>
        <v>-0.5</v>
      </c>
      <c r="AG2114">
        <f t="shared" si="329"/>
        <v>31.3</v>
      </c>
      <c r="AH2114">
        <f t="shared" si="330"/>
        <v>0.3</v>
      </c>
      <c r="AJ2114" s="9">
        <v>847186</v>
      </c>
      <c r="AK2114" t="s">
        <v>9250</v>
      </c>
      <c r="AL2114" t="s">
        <v>9251</v>
      </c>
      <c r="AM2114" t="s">
        <v>4154</v>
      </c>
      <c r="AN2114" t="s">
        <v>9252</v>
      </c>
    </row>
    <row r="2115" spans="1:40" x14ac:dyDescent="0.3">
      <c r="A2115" t="s">
        <v>1975</v>
      </c>
      <c r="B2115" t="s">
        <v>919</v>
      </c>
      <c r="C2115" s="10">
        <v>334820</v>
      </c>
      <c r="D2115">
        <v>29</v>
      </c>
      <c r="E2115">
        <v>31</v>
      </c>
      <c r="F2115">
        <v>145</v>
      </c>
      <c r="G2115">
        <v>129</v>
      </c>
      <c r="H2115">
        <v>0</v>
      </c>
      <c r="I2115">
        <v>54.5</v>
      </c>
      <c r="J2115">
        <v>0</v>
      </c>
      <c r="K2115">
        <v>46.9</v>
      </c>
      <c r="L2115">
        <v>0.2</v>
      </c>
      <c r="M2115">
        <v>79.099999999999994</v>
      </c>
      <c r="N2115">
        <v>0.9</v>
      </c>
      <c r="O2115">
        <v>42.6</v>
      </c>
      <c r="P2115">
        <v>0.8</v>
      </c>
      <c r="U2115" t="s">
        <v>1975</v>
      </c>
      <c r="V2115">
        <f t="shared" si="321"/>
        <v>334820</v>
      </c>
      <c r="W2115" t="str">
        <f t="shared" si="322"/>
        <v>Maple Grove Public School</v>
      </c>
      <c r="X2115" t="str">
        <f>VLOOKUP($C2115,$AJ$3:$AN$4906,3,FALSE)</f>
        <v>242 Grove St E</v>
      </c>
      <c r="Y2115" t="str">
        <f>VLOOKUP($C2115,$AJ$3:$AN$4906,4,FALSE)</f>
        <v>Barrie</v>
      </c>
      <c r="Z2115" t="str">
        <f>VLOOKUP($C2115,$AJ$3:$AN$4906,5,FALSE)</f>
        <v>L4M2P9</v>
      </c>
      <c r="AA2115">
        <f t="shared" si="323"/>
        <v>54.5</v>
      </c>
      <c r="AB2115">
        <f t="shared" si="324"/>
        <v>0</v>
      </c>
      <c r="AC2115">
        <f t="shared" si="325"/>
        <v>46.9</v>
      </c>
      <c r="AD2115">
        <f t="shared" si="326"/>
        <v>0.2</v>
      </c>
      <c r="AE2115">
        <f t="shared" si="327"/>
        <v>79.099999999999994</v>
      </c>
      <c r="AF2115">
        <f t="shared" si="328"/>
        <v>0.9</v>
      </c>
      <c r="AG2115">
        <f t="shared" si="329"/>
        <v>42.6</v>
      </c>
      <c r="AH2115">
        <f t="shared" si="330"/>
        <v>0.8</v>
      </c>
      <c r="AJ2115" s="9">
        <v>850179</v>
      </c>
      <c r="AK2115" t="s">
        <v>9253</v>
      </c>
      <c r="AL2115" t="s">
        <v>9254</v>
      </c>
      <c r="AM2115" t="s">
        <v>4154</v>
      </c>
      <c r="AN2115" t="s">
        <v>9255</v>
      </c>
    </row>
    <row r="2116" spans="1:40" x14ac:dyDescent="0.3">
      <c r="A2116" t="s">
        <v>1975</v>
      </c>
      <c r="B2116" t="s">
        <v>2021</v>
      </c>
      <c r="C2116" s="10">
        <v>336289</v>
      </c>
      <c r="D2116">
        <v>34</v>
      </c>
      <c r="E2116">
        <v>22</v>
      </c>
      <c r="F2116">
        <v>169</v>
      </c>
      <c r="G2116">
        <v>183</v>
      </c>
      <c r="H2116">
        <v>0</v>
      </c>
      <c r="I2116">
        <v>52.7</v>
      </c>
      <c r="J2116">
        <v>-0.7</v>
      </c>
      <c r="K2116">
        <v>43.8</v>
      </c>
      <c r="L2116">
        <v>-0.8</v>
      </c>
      <c r="M2116">
        <v>77</v>
      </c>
      <c r="N2116">
        <v>0</v>
      </c>
      <c r="O2116">
        <v>46.4</v>
      </c>
      <c r="P2116">
        <v>0.5</v>
      </c>
      <c r="U2116" t="s">
        <v>1975</v>
      </c>
      <c r="V2116">
        <f t="shared" ref="V2116:V2179" si="331">VLOOKUP(C2116,$AJ$3:$AN$4906,1,FALSE)</f>
        <v>336289</v>
      </c>
      <c r="W2116" t="str">
        <f t="shared" ref="W2116:W2179" si="332">VLOOKUP(C2116,$AJ$3:$AN$4906,2,FALSE)</f>
        <v>Mapleview Heights Elementary School</v>
      </c>
      <c r="X2116" t="str">
        <f>VLOOKUP($C2116,$AJ$3:$AN$4906,3,FALSE)</f>
        <v>180 Esther Dr</v>
      </c>
      <c r="Y2116" t="str">
        <f>VLOOKUP($C2116,$AJ$3:$AN$4906,4,FALSE)</f>
        <v>Barrie</v>
      </c>
      <c r="Z2116" t="str">
        <f>VLOOKUP($C2116,$AJ$3:$AN$4906,5,FALSE)</f>
        <v>L4N9S9</v>
      </c>
      <c r="AA2116">
        <f t="shared" ref="AA2116:AA2179" si="333">I2116</f>
        <v>52.7</v>
      </c>
      <c r="AB2116">
        <f t="shared" ref="AB2116:AB2179" si="334">J2116</f>
        <v>-0.7</v>
      </c>
      <c r="AC2116">
        <f t="shared" ref="AC2116:AC2179" si="335">K2116</f>
        <v>43.8</v>
      </c>
      <c r="AD2116">
        <f t="shared" ref="AD2116:AD2179" si="336">L2116</f>
        <v>-0.8</v>
      </c>
      <c r="AE2116">
        <f t="shared" ref="AE2116:AE2179" si="337">M2116</f>
        <v>77</v>
      </c>
      <c r="AF2116">
        <f t="shared" ref="AF2116:AF2179" si="338">N2116</f>
        <v>0</v>
      </c>
      <c r="AG2116">
        <f t="shared" ref="AG2116:AG2179" si="339">O2116</f>
        <v>46.4</v>
      </c>
      <c r="AH2116">
        <f t="shared" ref="AH2116:AH2179" si="340">P2116</f>
        <v>0.5</v>
      </c>
      <c r="AJ2116" s="9">
        <v>729140</v>
      </c>
      <c r="AK2116" t="s">
        <v>9256</v>
      </c>
      <c r="AL2116" t="s">
        <v>9257</v>
      </c>
      <c r="AM2116" t="s">
        <v>4154</v>
      </c>
      <c r="AN2116" t="s">
        <v>9258</v>
      </c>
    </row>
    <row r="2117" spans="1:40" x14ac:dyDescent="0.3">
      <c r="A2117" t="s">
        <v>1975</v>
      </c>
      <c r="B2117" t="s">
        <v>2022</v>
      </c>
      <c r="C2117" s="10">
        <v>337862</v>
      </c>
      <c r="D2117">
        <v>49</v>
      </c>
      <c r="E2117">
        <v>7</v>
      </c>
      <c r="F2117">
        <v>108</v>
      </c>
      <c r="G2117">
        <v>120</v>
      </c>
      <c r="H2117">
        <v>0</v>
      </c>
      <c r="I2117">
        <v>67.099999999999994</v>
      </c>
      <c r="J2117">
        <v>-0.4</v>
      </c>
      <c r="K2117">
        <v>63</v>
      </c>
      <c r="L2117">
        <v>-0.4</v>
      </c>
      <c r="M2117">
        <v>75</v>
      </c>
      <c r="N2117">
        <v>-1.3</v>
      </c>
      <c r="O2117">
        <v>41.7</v>
      </c>
      <c r="P2117">
        <v>-1.1000000000000001</v>
      </c>
      <c r="U2117" t="s">
        <v>1975</v>
      </c>
      <c r="V2117">
        <f t="shared" si="331"/>
        <v>337862</v>
      </c>
      <c r="W2117" t="str">
        <f t="shared" si="332"/>
        <v>Marchmont Public School</v>
      </c>
      <c r="X2117" t="str">
        <f>VLOOKUP($C2117,$AJ$3:$AN$4906,3,FALSE)</f>
        <v>1902 DIVISION RD West</v>
      </c>
      <c r="Y2117" t="str">
        <f>VLOOKUP($C2117,$AJ$3:$AN$4906,4,FALSE)</f>
        <v>ORILLIA</v>
      </c>
      <c r="Z2117" t="str">
        <f>VLOOKUP($C2117,$AJ$3:$AN$4906,5,FALSE)</f>
        <v>L3V6H2</v>
      </c>
      <c r="AA2117">
        <f t="shared" si="333"/>
        <v>67.099999999999994</v>
      </c>
      <c r="AB2117">
        <f t="shared" si="334"/>
        <v>-0.4</v>
      </c>
      <c r="AC2117">
        <f t="shared" si="335"/>
        <v>63</v>
      </c>
      <c r="AD2117">
        <f t="shared" si="336"/>
        <v>-0.4</v>
      </c>
      <c r="AE2117">
        <f t="shared" si="337"/>
        <v>75</v>
      </c>
      <c r="AF2117">
        <f t="shared" si="338"/>
        <v>-1.3</v>
      </c>
      <c r="AG2117">
        <f t="shared" si="339"/>
        <v>41.7</v>
      </c>
      <c r="AH2117">
        <f t="shared" si="340"/>
        <v>-1.1000000000000001</v>
      </c>
      <c r="AJ2117" s="9">
        <v>854280</v>
      </c>
      <c r="AK2117" t="s">
        <v>6181</v>
      </c>
      <c r="AL2117" t="s">
        <v>9259</v>
      </c>
      <c r="AM2117" t="s">
        <v>4154</v>
      </c>
      <c r="AN2117" t="s">
        <v>9260</v>
      </c>
    </row>
    <row r="2118" spans="1:40" x14ac:dyDescent="0.3">
      <c r="A2118" t="s">
        <v>1975</v>
      </c>
      <c r="B2118" t="s">
        <v>2023</v>
      </c>
      <c r="C2118" s="10">
        <v>176014</v>
      </c>
      <c r="D2118">
        <v>45</v>
      </c>
      <c r="E2118">
        <v>16</v>
      </c>
      <c r="F2118">
        <v>118</v>
      </c>
      <c r="G2118">
        <v>93</v>
      </c>
      <c r="H2118">
        <v>0</v>
      </c>
      <c r="I2118">
        <v>69.099999999999994</v>
      </c>
      <c r="J2118">
        <v>0.3</v>
      </c>
      <c r="K2118">
        <v>63.6</v>
      </c>
      <c r="L2118">
        <v>0.3</v>
      </c>
      <c r="M2118">
        <v>71.5</v>
      </c>
      <c r="N2118">
        <v>-0.8</v>
      </c>
      <c r="O2118">
        <v>45.2</v>
      </c>
      <c r="P2118">
        <v>0.1</v>
      </c>
      <c r="U2118" t="s">
        <v>1975</v>
      </c>
      <c r="V2118" t="e">
        <f t="shared" si="331"/>
        <v>#N/A</v>
      </c>
      <c r="W2118" t="e">
        <f t="shared" si="332"/>
        <v>#N/A</v>
      </c>
      <c r="X2118" t="e">
        <f>VLOOKUP($C2118,$AJ$3:$AN$4906,3,FALSE)</f>
        <v>#N/A</v>
      </c>
      <c r="Y2118" t="e">
        <f>VLOOKUP($C2118,$AJ$3:$AN$4906,4,FALSE)</f>
        <v>#N/A</v>
      </c>
      <c r="Z2118" t="e">
        <f>VLOOKUP($C2118,$AJ$3:$AN$4906,5,FALSE)</f>
        <v>#N/A</v>
      </c>
      <c r="AA2118">
        <f t="shared" si="333"/>
        <v>69.099999999999994</v>
      </c>
      <c r="AB2118">
        <f t="shared" si="334"/>
        <v>0.3</v>
      </c>
      <c r="AC2118">
        <f t="shared" si="335"/>
        <v>63.6</v>
      </c>
      <c r="AD2118">
        <f t="shared" si="336"/>
        <v>0.3</v>
      </c>
      <c r="AE2118">
        <f t="shared" si="337"/>
        <v>71.5</v>
      </c>
      <c r="AF2118">
        <f t="shared" si="338"/>
        <v>-0.8</v>
      </c>
      <c r="AG2118">
        <f t="shared" si="339"/>
        <v>45.2</v>
      </c>
      <c r="AH2118">
        <f t="shared" si="340"/>
        <v>0.1</v>
      </c>
      <c r="AJ2118" s="9">
        <v>855898</v>
      </c>
      <c r="AK2118" t="s">
        <v>9261</v>
      </c>
      <c r="AL2118" t="s">
        <v>9262</v>
      </c>
      <c r="AM2118" t="s">
        <v>4154</v>
      </c>
      <c r="AN2118" t="s">
        <v>9263</v>
      </c>
    </row>
    <row r="2119" spans="1:40" x14ac:dyDescent="0.3">
      <c r="A2119" t="s">
        <v>1975</v>
      </c>
      <c r="B2119" t="s">
        <v>2024</v>
      </c>
      <c r="C2119" s="10">
        <v>366544</v>
      </c>
      <c r="D2119">
        <v>51</v>
      </c>
      <c r="E2119">
        <v>11</v>
      </c>
      <c r="F2119">
        <v>121</v>
      </c>
      <c r="G2119">
        <v>144</v>
      </c>
      <c r="H2119">
        <v>0</v>
      </c>
      <c r="I2119">
        <v>79.3</v>
      </c>
      <c r="J2119">
        <v>0.5</v>
      </c>
      <c r="K2119">
        <v>76</v>
      </c>
      <c r="L2119">
        <v>0.7</v>
      </c>
      <c r="M2119">
        <v>79.900000000000006</v>
      </c>
      <c r="N2119">
        <v>-0.7</v>
      </c>
      <c r="O2119">
        <v>45.8</v>
      </c>
      <c r="P2119">
        <v>-0.7</v>
      </c>
      <c r="U2119" t="s">
        <v>1975</v>
      </c>
      <c r="V2119">
        <f t="shared" si="331"/>
        <v>366544</v>
      </c>
      <c r="W2119" t="str">
        <f t="shared" si="332"/>
        <v>Minesing Central Public School</v>
      </c>
      <c r="X2119" t="str">
        <f>VLOOKUP($C2119,$AJ$3:$AN$4906,3,FALSE)</f>
        <v>7 Huron St</v>
      </c>
      <c r="Y2119" t="str">
        <f>VLOOKUP($C2119,$AJ$3:$AN$4906,4,FALSE)</f>
        <v>Minesing</v>
      </c>
      <c r="Z2119" t="str">
        <f>VLOOKUP($C2119,$AJ$3:$AN$4906,5,FALSE)</f>
        <v>L9X1J2</v>
      </c>
      <c r="AA2119">
        <f t="shared" si="333"/>
        <v>79.3</v>
      </c>
      <c r="AB2119">
        <f t="shared" si="334"/>
        <v>0.5</v>
      </c>
      <c r="AC2119">
        <f t="shared" si="335"/>
        <v>76</v>
      </c>
      <c r="AD2119">
        <f t="shared" si="336"/>
        <v>0.7</v>
      </c>
      <c r="AE2119">
        <f t="shared" si="337"/>
        <v>79.900000000000006</v>
      </c>
      <c r="AF2119">
        <f t="shared" si="338"/>
        <v>-0.7</v>
      </c>
      <c r="AG2119">
        <f t="shared" si="339"/>
        <v>45.8</v>
      </c>
      <c r="AH2119">
        <f t="shared" si="340"/>
        <v>-0.7</v>
      </c>
      <c r="AJ2119" s="9">
        <v>857840</v>
      </c>
      <c r="AK2119" t="s">
        <v>6198</v>
      </c>
      <c r="AL2119" t="s">
        <v>9264</v>
      </c>
      <c r="AM2119" t="s">
        <v>9137</v>
      </c>
      <c r="AN2119" t="s">
        <v>9265</v>
      </c>
    </row>
    <row r="2120" spans="1:40" x14ac:dyDescent="0.3">
      <c r="A2120" t="s">
        <v>1975</v>
      </c>
      <c r="B2120" t="s">
        <v>33</v>
      </c>
      <c r="C2120" s="10">
        <v>378089</v>
      </c>
      <c r="D2120">
        <v>48</v>
      </c>
      <c r="E2120">
        <v>13</v>
      </c>
      <c r="F2120">
        <v>100</v>
      </c>
      <c r="G2120">
        <v>131</v>
      </c>
      <c r="H2120">
        <v>0</v>
      </c>
      <c r="I2120">
        <v>74</v>
      </c>
      <c r="J2120">
        <v>0.5</v>
      </c>
      <c r="K2120">
        <v>71</v>
      </c>
      <c r="L2120">
        <v>0.7</v>
      </c>
      <c r="M2120">
        <v>82.1</v>
      </c>
      <c r="N2120">
        <v>0</v>
      </c>
      <c r="O2120">
        <v>40.5</v>
      </c>
      <c r="P2120">
        <v>-0.9</v>
      </c>
      <c r="U2120" t="s">
        <v>1975</v>
      </c>
      <c r="V2120">
        <f t="shared" si="331"/>
        <v>378089</v>
      </c>
      <c r="W2120" t="str">
        <f t="shared" si="332"/>
        <v>Mountain View Public School</v>
      </c>
      <c r="X2120" t="str">
        <f>VLOOKUP($C2120,$AJ$3:$AN$4906,3,FALSE)</f>
        <v>300 Spruce St</v>
      </c>
      <c r="Y2120" t="str">
        <f>VLOOKUP($C2120,$AJ$3:$AN$4906,4,FALSE)</f>
        <v>Collingwood</v>
      </c>
      <c r="Z2120" t="str">
        <f>VLOOKUP($C2120,$AJ$3:$AN$4906,5,FALSE)</f>
        <v>L9Y3H1</v>
      </c>
      <c r="AA2120">
        <f t="shared" si="333"/>
        <v>74</v>
      </c>
      <c r="AB2120">
        <f t="shared" si="334"/>
        <v>0.5</v>
      </c>
      <c r="AC2120">
        <f t="shared" si="335"/>
        <v>71</v>
      </c>
      <c r="AD2120">
        <f t="shared" si="336"/>
        <v>0.7</v>
      </c>
      <c r="AE2120">
        <f t="shared" si="337"/>
        <v>82.1</v>
      </c>
      <c r="AF2120">
        <f t="shared" si="338"/>
        <v>0</v>
      </c>
      <c r="AG2120">
        <f t="shared" si="339"/>
        <v>40.5</v>
      </c>
      <c r="AH2120">
        <f t="shared" si="340"/>
        <v>-0.9</v>
      </c>
      <c r="AJ2120" s="9">
        <v>763602</v>
      </c>
      <c r="AK2120" t="s">
        <v>9266</v>
      </c>
      <c r="AL2120" t="s">
        <v>9267</v>
      </c>
      <c r="AM2120" t="s">
        <v>4154</v>
      </c>
      <c r="AN2120" t="s">
        <v>9268</v>
      </c>
    </row>
    <row r="2121" spans="1:40" x14ac:dyDescent="0.3">
      <c r="A2121" t="s">
        <v>1975</v>
      </c>
      <c r="B2121" t="s">
        <v>2025</v>
      </c>
      <c r="C2121" s="10">
        <v>466951</v>
      </c>
      <c r="D2121">
        <v>23</v>
      </c>
      <c r="E2121">
        <v>28</v>
      </c>
      <c r="F2121">
        <v>181</v>
      </c>
      <c r="G2121">
        <v>95</v>
      </c>
      <c r="H2121">
        <v>0</v>
      </c>
      <c r="I2121">
        <v>29.8</v>
      </c>
      <c r="J2121">
        <v>-1.9</v>
      </c>
      <c r="K2121">
        <v>53.6</v>
      </c>
      <c r="L2121">
        <v>0.5</v>
      </c>
      <c r="M2121">
        <v>59.5</v>
      </c>
      <c r="N2121">
        <v>-1.2</v>
      </c>
      <c r="O2121">
        <v>26.3</v>
      </c>
      <c r="P2121">
        <v>-0.6</v>
      </c>
      <c r="U2121" t="s">
        <v>1975</v>
      </c>
      <c r="V2121">
        <f t="shared" si="331"/>
        <v>466951</v>
      </c>
      <c r="W2121" t="str">
        <f t="shared" si="332"/>
        <v>Mundy's Bay Elementary Public School</v>
      </c>
      <c r="X2121" t="str">
        <f>VLOOKUP($C2121,$AJ$3:$AN$4906,3,FALSE)</f>
        <v>340 SIXTH ST</v>
      </c>
      <c r="Y2121" t="str">
        <f>VLOOKUP($C2121,$AJ$3:$AN$4906,4,FALSE)</f>
        <v>MIDLAND</v>
      </c>
      <c r="Z2121" t="str">
        <f>VLOOKUP($C2121,$AJ$3:$AN$4906,5,FALSE)</f>
        <v>L4R3Y4</v>
      </c>
      <c r="AA2121">
        <f t="shared" si="333"/>
        <v>29.8</v>
      </c>
      <c r="AB2121">
        <f t="shared" si="334"/>
        <v>-1.9</v>
      </c>
      <c r="AC2121">
        <f t="shared" si="335"/>
        <v>53.6</v>
      </c>
      <c r="AD2121">
        <f t="shared" si="336"/>
        <v>0.5</v>
      </c>
      <c r="AE2121">
        <f t="shared" si="337"/>
        <v>59.5</v>
      </c>
      <c r="AF2121">
        <f t="shared" si="338"/>
        <v>-1.2</v>
      </c>
      <c r="AG2121">
        <f t="shared" si="339"/>
        <v>26.3</v>
      </c>
      <c r="AH2121">
        <f t="shared" si="340"/>
        <v>-0.6</v>
      </c>
      <c r="AJ2121" s="9">
        <v>874085</v>
      </c>
      <c r="AK2121" t="s">
        <v>9269</v>
      </c>
      <c r="AL2121" t="s">
        <v>9270</v>
      </c>
      <c r="AM2121" t="s">
        <v>9207</v>
      </c>
      <c r="AN2121" t="s">
        <v>9271</v>
      </c>
    </row>
    <row r="2122" spans="1:40" x14ac:dyDescent="0.3">
      <c r="A2122" t="s">
        <v>1975</v>
      </c>
      <c r="B2122" t="s">
        <v>2026</v>
      </c>
      <c r="C2122" s="10">
        <v>384259</v>
      </c>
      <c r="D2122">
        <v>20</v>
      </c>
      <c r="E2122">
        <v>10</v>
      </c>
      <c r="F2122">
        <v>84</v>
      </c>
      <c r="G2122">
        <v>79</v>
      </c>
      <c r="H2122">
        <v>0</v>
      </c>
      <c r="I2122">
        <v>58.3</v>
      </c>
      <c r="J2122">
        <v>-0.4</v>
      </c>
      <c r="K2122">
        <v>40.5</v>
      </c>
      <c r="L2122">
        <v>-1.3</v>
      </c>
      <c r="M2122">
        <v>72.8</v>
      </c>
      <c r="N2122">
        <v>-0.6</v>
      </c>
      <c r="O2122">
        <v>29.1</v>
      </c>
      <c r="P2122">
        <v>-0.8</v>
      </c>
      <c r="U2122" t="s">
        <v>1975</v>
      </c>
      <c r="V2122">
        <f t="shared" si="331"/>
        <v>384259</v>
      </c>
      <c r="W2122" t="str">
        <f t="shared" si="332"/>
        <v>New Lowell Central Public School</v>
      </c>
      <c r="X2122" t="str">
        <f>VLOOKUP($C2122,$AJ$3:$AN$4906,3,FALSE)</f>
        <v>5197 County Rd 9</v>
      </c>
      <c r="Y2122" t="str">
        <f>VLOOKUP($C2122,$AJ$3:$AN$4906,4,FALSE)</f>
        <v>New Lowell</v>
      </c>
      <c r="Z2122" t="str">
        <f>VLOOKUP($C2122,$AJ$3:$AN$4906,5,FALSE)</f>
        <v>L0M1N0</v>
      </c>
      <c r="AA2122">
        <f t="shared" si="333"/>
        <v>58.3</v>
      </c>
      <c r="AB2122">
        <f t="shared" si="334"/>
        <v>-0.4</v>
      </c>
      <c r="AC2122">
        <f t="shared" si="335"/>
        <v>40.5</v>
      </c>
      <c r="AD2122">
        <f t="shared" si="336"/>
        <v>-1.3</v>
      </c>
      <c r="AE2122">
        <f t="shared" si="337"/>
        <v>72.8</v>
      </c>
      <c r="AF2122">
        <f t="shared" si="338"/>
        <v>-0.6</v>
      </c>
      <c r="AG2122">
        <f t="shared" si="339"/>
        <v>29.1</v>
      </c>
      <c r="AH2122">
        <f t="shared" si="340"/>
        <v>-0.8</v>
      </c>
      <c r="AJ2122" s="9">
        <v>757469</v>
      </c>
      <c r="AK2122" t="s">
        <v>9272</v>
      </c>
      <c r="AL2122" t="s">
        <v>9273</v>
      </c>
      <c r="AM2122" t="s">
        <v>4154</v>
      </c>
      <c r="AN2122" t="s">
        <v>9173</v>
      </c>
    </row>
    <row r="2123" spans="1:40" x14ac:dyDescent="0.3">
      <c r="A2123" t="s">
        <v>1975</v>
      </c>
      <c r="B2123" t="s">
        <v>2027</v>
      </c>
      <c r="C2123" s="10">
        <v>412430</v>
      </c>
      <c r="D2123">
        <v>35</v>
      </c>
      <c r="E2123">
        <v>11</v>
      </c>
      <c r="F2123">
        <v>97</v>
      </c>
      <c r="G2123">
        <v>108</v>
      </c>
      <c r="H2123">
        <v>0</v>
      </c>
      <c r="I2123">
        <v>81.400000000000006</v>
      </c>
      <c r="J2123">
        <v>1.1000000000000001</v>
      </c>
      <c r="K2123">
        <v>76.3</v>
      </c>
      <c r="L2123">
        <v>1.2</v>
      </c>
      <c r="M2123">
        <v>65.3</v>
      </c>
      <c r="N2123">
        <v>-1.8</v>
      </c>
      <c r="O2123">
        <v>42.6</v>
      </c>
      <c r="P2123">
        <v>-0.3</v>
      </c>
      <c r="U2123" t="s">
        <v>1975</v>
      </c>
      <c r="V2123">
        <f t="shared" si="331"/>
        <v>412430</v>
      </c>
      <c r="W2123" t="str">
        <f t="shared" si="332"/>
        <v>Nottawa Elementary School</v>
      </c>
      <c r="X2123" t="str">
        <f>VLOOKUP($C2123,$AJ$3:$AN$4906,3,FALSE)</f>
        <v>81 Batteaux Rd RR 2</v>
      </c>
      <c r="Y2123" t="str">
        <f>VLOOKUP($C2123,$AJ$3:$AN$4906,4,FALSE)</f>
        <v>Collingwood</v>
      </c>
      <c r="Z2123" t="str">
        <f>VLOOKUP($C2123,$AJ$3:$AN$4906,5,FALSE)</f>
        <v>L0M1P0</v>
      </c>
      <c r="AA2123">
        <f t="shared" si="333"/>
        <v>81.400000000000006</v>
      </c>
      <c r="AB2123">
        <f t="shared" si="334"/>
        <v>1.1000000000000001</v>
      </c>
      <c r="AC2123">
        <f t="shared" si="335"/>
        <v>76.3</v>
      </c>
      <c r="AD2123">
        <f t="shared" si="336"/>
        <v>1.2</v>
      </c>
      <c r="AE2123">
        <f t="shared" si="337"/>
        <v>65.3</v>
      </c>
      <c r="AF2123">
        <f t="shared" si="338"/>
        <v>-1.8</v>
      </c>
      <c r="AG2123">
        <f t="shared" si="339"/>
        <v>42.6</v>
      </c>
      <c r="AH2123">
        <f t="shared" si="340"/>
        <v>-0.3</v>
      </c>
      <c r="AJ2123" s="9">
        <v>806137</v>
      </c>
      <c r="AK2123" t="s">
        <v>9274</v>
      </c>
      <c r="AL2123" t="s">
        <v>9275</v>
      </c>
      <c r="AM2123" t="s">
        <v>4154</v>
      </c>
      <c r="AN2123" t="s">
        <v>9276</v>
      </c>
    </row>
    <row r="2124" spans="1:40" x14ac:dyDescent="0.3">
      <c r="A2124" t="s">
        <v>1975</v>
      </c>
      <c r="B2124" t="s">
        <v>2028</v>
      </c>
      <c r="C2124" s="10">
        <v>412570</v>
      </c>
      <c r="D2124">
        <v>21</v>
      </c>
      <c r="E2124">
        <v>15</v>
      </c>
      <c r="F2124">
        <v>66</v>
      </c>
      <c r="G2124">
        <v>70</v>
      </c>
      <c r="H2124">
        <v>0</v>
      </c>
      <c r="I2124">
        <v>39.4</v>
      </c>
      <c r="J2124">
        <v>-1.6</v>
      </c>
      <c r="K2124">
        <v>28.8</v>
      </c>
      <c r="L2124">
        <v>-2</v>
      </c>
      <c r="M2124">
        <v>57.9</v>
      </c>
      <c r="N2124">
        <v>-2</v>
      </c>
      <c r="O2124">
        <v>30</v>
      </c>
      <c r="P2124">
        <v>-0.6</v>
      </c>
      <c r="U2124" t="s">
        <v>1975</v>
      </c>
      <c r="V2124">
        <f t="shared" si="331"/>
        <v>412570</v>
      </c>
      <c r="W2124" t="str">
        <f t="shared" si="332"/>
        <v>Nottawasaga and Creemore Public School</v>
      </c>
      <c r="X2124" t="str">
        <f>VLOOKUP($C2124,$AJ$3:$AN$4906,3,FALSE)</f>
        <v>240 Collingwood St</v>
      </c>
      <c r="Y2124" t="str">
        <f>VLOOKUP($C2124,$AJ$3:$AN$4906,4,FALSE)</f>
        <v>Creemore</v>
      </c>
      <c r="Z2124" t="str">
        <f>VLOOKUP($C2124,$AJ$3:$AN$4906,5,FALSE)</f>
        <v>L0M1G0</v>
      </c>
      <c r="AA2124">
        <f t="shared" si="333"/>
        <v>39.4</v>
      </c>
      <c r="AB2124">
        <f t="shared" si="334"/>
        <v>-1.6</v>
      </c>
      <c r="AC2124">
        <f t="shared" si="335"/>
        <v>28.8</v>
      </c>
      <c r="AD2124">
        <f t="shared" si="336"/>
        <v>-2</v>
      </c>
      <c r="AE2124">
        <f t="shared" si="337"/>
        <v>57.9</v>
      </c>
      <c r="AF2124">
        <f t="shared" si="338"/>
        <v>-2</v>
      </c>
      <c r="AG2124">
        <f t="shared" si="339"/>
        <v>30</v>
      </c>
      <c r="AH2124">
        <f t="shared" si="340"/>
        <v>-0.6</v>
      </c>
      <c r="AJ2124" s="9">
        <v>690066</v>
      </c>
      <c r="AK2124" t="s">
        <v>9277</v>
      </c>
      <c r="AL2124" t="s">
        <v>9278</v>
      </c>
      <c r="AM2124" t="s">
        <v>4154</v>
      </c>
      <c r="AN2124" t="s">
        <v>9279</v>
      </c>
    </row>
    <row r="2125" spans="1:40" x14ac:dyDescent="0.3">
      <c r="A2125" t="s">
        <v>1975</v>
      </c>
      <c r="B2125" t="s">
        <v>2029</v>
      </c>
      <c r="C2125" s="10">
        <v>414123</v>
      </c>
      <c r="D2125">
        <v>32</v>
      </c>
      <c r="E2125">
        <v>35</v>
      </c>
      <c r="F2125">
        <v>129</v>
      </c>
      <c r="G2125">
        <v>123</v>
      </c>
      <c r="H2125">
        <v>0</v>
      </c>
      <c r="I2125">
        <v>20.2</v>
      </c>
      <c r="J2125">
        <v>-2.6</v>
      </c>
      <c r="K2125">
        <v>45</v>
      </c>
      <c r="L2125">
        <v>-0.1</v>
      </c>
      <c r="M2125">
        <v>64.2</v>
      </c>
      <c r="N2125">
        <v>-0.6</v>
      </c>
      <c r="O2125">
        <v>37.4</v>
      </c>
      <c r="P2125">
        <v>0.3</v>
      </c>
      <c r="U2125" t="s">
        <v>1975</v>
      </c>
      <c r="V2125">
        <f t="shared" si="331"/>
        <v>414123</v>
      </c>
      <c r="W2125" t="str">
        <f t="shared" si="332"/>
        <v>Oakley Park Public School</v>
      </c>
      <c r="X2125" t="str">
        <f>VLOOKUP($C2125,$AJ$3:$AN$4906,3,FALSE)</f>
        <v>22 Davidson St</v>
      </c>
      <c r="Y2125" t="str">
        <f>VLOOKUP($C2125,$AJ$3:$AN$4906,4,FALSE)</f>
        <v>Barrie</v>
      </c>
      <c r="Z2125" t="str">
        <f>VLOOKUP($C2125,$AJ$3:$AN$4906,5,FALSE)</f>
        <v>L4M3R8</v>
      </c>
      <c r="AA2125">
        <f t="shared" si="333"/>
        <v>20.2</v>
      </c>
      <c r="AB2125">
        <f t="shared" si="334"/>
        <v>-2.6</v>
      </c>
      <c r="AC2125">
        <f t="shared" si="335"/>
        <v>45</v>
      </c>
      <c r="AD2125">
        <f t="shared" si="336"/>
        <v>-0.1</v>
      </c>
      <c r="AE2125">
        <f t="shared" si="337"/>
        <v>64.2</v>
      </c>
      <c r="AF2125">
        <f t="shared" si="338"/>
        <v>-0.6</v>
      </c>
      <c r="AG2125">
        <f t="shared" si="339"/>
        <v>37.4</v>
      </c>
      <c r="AH2125">
        <f t="shared" si="340"/>
        <v>0.3</v>
      </c>
      <c r="AJ2125" s="9">
        <v>798986</v>
      </c>
      <c r="AK2125" t="s">
        <v>9280</v>
      </c>
      <c r="AL2125" t="s">
        <v>9281</v>
      </c>
      <c r="AM2125" t="s">
        <v>4154</v>
      </c>
      <c r="AN2125" t="s">
        <v>9282</v>
      </c>
    </row>
    <row r="2126" spans="1:40" x14ac:dyDescent="0.3">
      <c r="A2126" t="s">
        <v>1975</v>
      </c>
      <c r="B2126" t="s">
        <v>2030</v>
      </c>
      <c r="C2126" s="10">
        <v>419346</v>
      </c>
      <c r="D2126">
        <v>24</v>
      </c>
      <c r="E2126">
        <v>29</v>
      </c>
      <c r="F2126">
        <v>170</v>
      </c>
      <c r="G2126">
        <v>161</v>
      </c>
      <c r="H2126">
        <v>0</v>
      </c>
      <c r="I2126">
        <v>64.400000000000006</v>
      </c>
      <c r="J2126">
        <v>0.6</v>
      </c>
      <c r="K2126">
        <v>56.5</v>
      </c>
      <c r="L2126">
        <v>0.8</v>
      </c>
      <c r="M2126">
        <v>61.2</v>
      </c>
      <c r="N2126">
        <v>-1.1000000000000001</v>
      </c>
      <c r="O2126">
        <v>44.7</v>
      </c>
      <c r="P2126">
        <v>1</v>
      </c>
      <c r="U2126" t="s">
        <v>1975</v>
      </c>
      <c r="V2126">
        <f t="shared" si="331"/>
        <v>419346</v>
      </c>
      <c r="W2126" t="str">
        <f t="shared" si="332"/>
        <v>Orchard Park Elementary School</v>
      </c>
      <c r="X2126" t="str">
        <f>VLOOKUP($C2126,$AJ$3:$AN$4906,3,FALSE)</f>
        <v>24 Calverley St</v>
      </c>
      <c r="Y2126" t="str">
        <f>VLOOKUP($C2126,$AJ$3:$AN$4906,4,FALSE)</f>
        <v>Orillia</v>
      </c>
      <c r="Z2126" t="str">
        <f>VLOOKUP($C2126,$AJ$3:$AN$4906,5,FALSE)</f>
        <v>L3V3T4</v>
      </c>
      <c r="AA2126">
        <f t="shared" si="333"/>
        <v>64.400000000000006</v>
      </c>
      <c r="AB2126">
        <f t="shared" si="334"/>
        <v>0.6</v>
      </c>
      <c r="AC2126">
        <f t="shared" si="335"/>
        <v>56.5</v>
      </c>
      <c r="AD2126">
        <f t="shared" si="336"/>
        <v>0.8</v>
      </c>
      <c r="AE2126">
        <f t="shared" si="337"/>
        <v>61.2</v>
      </c>
      <c r="AF2126">
        <f t="shared" si="338"/>
        <v>-1.1000000000000001</v>
      </c>
      <c r="AG2126">
        <f t="shared" si="339"/>
        <v>44.7</v>
      </c>
      <c r="AH2126">
        <f t="shared" si="340"/>
        <v>1</v>
      </c>
      <c r="AJ2126" s="9">
        <v>723673</v>
      </c>
      <c r="AK2126" t="s">
        <v>9283</v>
      </c>
      <c r="AL2126" t="s">
        <v>9284</v>
      </c>
      <c r="AM2126" t="s">
        <v>4154</v>
      </c>
      <c r="AN2126" t="s">
        <v>9285</v>
      </c>
    </row>
    <row r="2127" spans="1:40" x14ac:dyDescent="0.3">
      <c r="A2127" t="s">
        <v>1975</v>
      </c>
      <c r="B2127" t="s">
        <v>2031</v>
      </c>
      <c r="C2127" s="10">
        <v>122092</v>
      </c>
      <c r="D2127">
        <v>19</v>
      </c>
      <c r="E2127">
        <v>14</v>
      </c>
      <c r="F2127">
        <v>115</v>
      </c>
      <c r="G2127">
        <v>109</v>
      </c>
      <c r="H2127">
        <v>0</v>
      </c>
      <c r="I2127">
        <v>53.5</v>
      </c>
      <c r="J2127">
        <v>-0.5</v>
      </c>
      <c r="K2127">
        <v>49.6</v>
      </c>
      <c r="L2127">
        <v>-0.2</v>
      </c>
      <c r="M2127">
        <v>62.8</v>
      </c>
      <c r="N2127">
        <v>-1.3</v>
      </c>
      <c r="O2127">
        <v>30.3</v>
      </c>
      <c r="P2127">
        <v>-0.4</v>
      </c>
      <c r="U2127" t="s">
        <v>1975</v>
      </c>
      <c r="V2127">
        <f t="shared" si="331"/>
        <v>122092</v>
      </c>
      <c r="W2127" t="str">
        <f t="shared" si="332"/>
        <v>Pine River Elementary School</v>
      </c>
      <c r="X2127" t="str">
        <f>VLOOKUP($C2127,$AJ$3:$AN$4906,3,FALSE)</f>
        <v>45 Brian Ave</v>
      </c>
      <c r="Y2127" t="str">
        <f>VLOOKUP($C2127,$AJ$3:$AN$4906,4,FALSE)</f>
        <v>Angus</v>
      </c>
      <c r="Z2127" t="str">
        <f>VLOOKUP($C2127,$AJ$3:$AN$4906,5,FALSE)</f>
        <v>L0M1B3</v>
      </c>
      <c r="AA2127">
        <f t="shared" si="333"/>
        <v>53.5</v>
      </c>
      <c r="AB2127">
        <f t="shared" si="334"/>
        <v>-0.5</v>
      </c>
      <c r="AC2127">
        <f t="shared" si="335"/>
        <v>49.6</v>
      </c>
      <c r="AD2127">
        <f t="shared" si="336"/>
        <v>-0.2</v>
      </c>
      <c r="AE2127">
        <f t="shared" si="337"/>
        <v>62.8</v>
      </c>
      <c r="AF2127">
        <f t="shared" si="338"/>
        <v>-1.3</v>
      </c>
      <c r="AG2127">
        <f t="shared" si="339"/>
        <v>30.3</v>
      </c>
      <c r="AH2127">
        <f t="shared" si="340"/>
        <v>-0.4</v>
      </c>
      <c r="AJ2127" s="9">
        <v>371742</v>
      </c>
      <c r="AK2127" t="s">
        <v>9286</v>
      </c>
      <c r="AL2127" t="s">
        <v>9287</v>
      </c>
      <c r="AM2127" t="s">
        <v>9288</v>
      </c>
      <c r="AN2127" t="s">
        <v>9289</v>
      </c>
    </row>
    <row r="2128" spans="1:40" x14ac:dyDescent="0.3">
      <c r="A2128" t="s">
        <v>1975</v>
      </c>
      <c r="B2128" t="s">
        <v>2032</v>
      </c>
      <c r="C2128" s="10">
        <v>451649</v>
      </c>
      <c r="D2128">
        <v>33</v>
      </c>
      <c r="E2128">
        <v>29</v>
      </c>
      <c r="F2128">
        <v>118</v>
      </c>
      <c r="G2128">
        <v>193</v>
      </c>
      <c r="H2128">
        <v>0</v>
      </c>
      <c r="I2128">
        <v>44.5</v>
      </c>
      <c r="J2128">
        <v>-1</v>
      </c>
      <c r="K2128">
        <v>45.8</v>
      </c>
      <c r="L2128">
        <v>-0.3</v>
      </c>
      <c r="M2128">
        <v>68.099999999999994</v>
      </c>
      <c r="N2128">
        <v>-0.5</v>
      </c>
      <c r="O2128">
        <v>35.799999999999997</v>
      </c>
      <c r="P2128">
        <v>-0.1</v>
      </c>
      <c r="U2128" t="s">
        <v>1975</v>
      </c>
      <c r="V2128">
        <f t="shared" si="331"/>
        <v>451649</v>
      </c>
      <c r="W2128" t="str">
        <f t="shared" si="332"/>
        <v>Portage View Public School</v>
      </c>
      <c r="X2128" t="str">
        <f>VLOOKUP($C2128,$AJ$3:$AN$4906,3,FALSE)</f>
        <v>124 Letitia St</v>
      </c>
      <c r="Y2128" t="str">
        <f>VLOOKUP($C2128,$AJ$3:$AN$4906,4,FALSE)</f>
        <v>Barrie</v>
      </c>
      <c r="Z2128" t="str">
        <f>VLOOKUP($C2128,$AJ$3:$AN$4906,5,FALSE)</f>
        <v>L4N1P5</v>
      </c>
      <c r="AA2128">
        <f t="shared" si="333"/>
        <v>44.5</v>
      </c>
      <c r="AB2128">
        <f t="shared" si="334"/>
        <v>-1</v>
      </c>
      <c r="AC2128">
        <f t="shared" si="335"/>
        <v>45.8</v>
      </c>
      <c r="AD2128">
        <f t="shared" si="336"/>
        <v>-0.3</v>
      </c>
      <c r="AE2128">
        <f t="shared" si="337"/>
        <v>68.099999999999994</v>
      </c>
      <c r="AF2128">
        <f t="shared" si="338"/>
        <v>-0.5</v>
      </c>
      <c r="AG2128">
        <f t="shared" si="339"/>
        <v>35.799999999999997</v>
      </c>
      <c r="AH2128">
        <f t="shared" si="340"/>
        <v>-0.1</v>
      </c>
      <c r="AJ2128" s="9">
        <v>372005</v>
      </c>
      <c r="AK2128" t="s">
        <v>9290</v>
      </c>
      <c r="AL2128" t="s">
        <v>9291</v>
      </c>
      <c r="AM2128" t="s">
        <v>8307</v>
      </c>
      <c r="AN2128" t="s">
        <v>8308</v>
      </c>
    </row>
    <row r="2129" spans="1:40" x14ac:dyDescent="0.3">
      <c r="A2129" t="s">
        <v>1975</v>
      </c>
      <c r="B2129" t="s">
        <v>2033</v>
      </c>
      <c r="C2129" s="10">
        <v>472360</v>
      </c>
      <c r="D2129">
        <v>18</v>
      </c>
      <c r="E2129">
        <v>19</v>
      </c>
      <c r="F2129">
        <v>70</v>
      </c>
      <c r="G2129">
        <v>63</v>
      </c>
      <c r="H2129">
        <v>0</v>
      </c>
      <c r="I2129">
        <v>50</v>
      </c>
      <c r="J2129">
        <v>-0.6</v>
      </c>
      <c r="K2129">
        <v>48.6</v>
      </c>
      <c r="L2129">
        <v>-0.2</v>
      </c>
      <c r="M2129">
        <v>65.099999999999994</v>
      </c>
      <c r="N2129">
        <v>-0.8</v>
      </c>
      <c r="O2129">
        <v>34.9</v>
      </c>
      <c r="P2129">
        <v>0.1</v>
      </c>
      <c r="U2129" t="s">
        <v>1975</v>
      </c>
      <c r="V2129">
        <f t="shared" si="331"/>
        <v>472360</v>
      </c>
      <c r="W2129" t="str">
        <f t="shared" si="332"/>
        <v>Rama Central Public School</v>
      </c>
      <c r="X2129" t="str">
        <f>VLOOKUP($C2129,$AJ$3:$AN$4906,3,FALSE)</f>
        <v>7269 County Rd 169 RR 1</v>
      </c>
      <c r="Y2129" t="str">
        <f>VLOOKUP($C2129,$AJ$3:$AN$4906,4,FALSE)</f>
        <v>Washago</v>
      </c>
      <c r="Z2129" t="str">
        <f>VLOOKUP($C2129,$AJ$3:$AN$4906,5,FALSE)</f>
        <v>L0K2B0</v>
      </c>
      <c r="AA2129">
        <f t="shared" si="333"/>
        <v>50</v>
      </c>
      <c r="AB2129">
        <f t="shared" si="334"/>
        <v>-0.6</v>
      </c>
      <c r="AC2129">
        <f t="shared" si="335"/>
        <v>48.6</v>
      </c>
      <c r="AD2129">
        <f t="shared" si="336"/>
        <v>-0.2</v>
      </c>
      <c r="AE2129">
        <f t="shared" si="337"/>
        <v>65.099999999999994</v>
      </c>
      <c r="AF2129">
        <f t="shared" si="338"/>
        <v>-0.8</v>
      </c>
      <c r="AG2129">
        <f t="shared" si="339"/>
        <v>34.9</v>
      </c>
      <c r="AH2129">
        <f t="shared" si="340"/>
        <v>0.1</v>
      </c>
      <c r="AJ2129" s="9">
        <v>266063</v>
      </c>
      <c r="AK2129" t="s">
        <v>9292</v>
      </c>
      <c r="AL2129" t="s">
        <v>9293</v>
      </c>
      <c r="AM2129" t="s">
        <v>4598</v>
      </c>
      <c r="AN2129" t="s">
        <v>9294</v>
      </c>
    </row>
    <row r="2130" spans="1:40" x14ac:dyDescent="0.3">
      <c r="A2130" t="s">
        <v>1975</v>
      </c>
      <c r="B2130" t="s">
        <v>2034</v>
      </c>
      <c r="C2130" s="10">
        <v>480037</v>
      </c>
      <c r="D2130">
        <v>19</v>
      </c>
      <c r="E2130">
        <v>32</v>
      </c>
      <c r="F2130">
        <v>98</v>
      </c>
      <c r="G2130">
        <v>163</v>
      </c>
      <c r="H2130">
        <v>0</v>
      </c>
      <c r="I2130">
        <v>38.799999999999997</v>
      </c>
      <c r="J2130">
        <v>-1.1000000000000001</v>
      </c>
      <c r="K2130">
        <v>28.6</v>
      </c>
      <c r="L2130">
        <v>-1.3</v>
      </c>
      <c r="M2130">
        <v>59.8</v>
      </c>
      <c r="N2130">
        <v>-0.9</v>
      </c>
      <c r="O2130">
        <v>31.9</v>
      </c>
      <c r="P2130">
        <v>0.2</v>
      </c>
      <c r="U2130" t="s">
        <v>1975</v>
      </c>
      <c r="V2130">
        <f t="shared" si="331"/>
        <v>480037</v>
      </c>
      <c r="W2130" t="str">
        <f t="shared" si="332"/>
        <v>Regent Park Public School</v>
      </c>
      <c r="X2130" t="str">
        <f>VLOOKUP($C2130,$AJ$3:$AN$4906,3,FALSE)</f>
        <v>485 Regent St</v>
      </c>
      <c r="Y2130" t="str">
        <f>VLOOKUP($C2130,$AJ$3:$AN$4906,4,FALSE)</f>
        <v>Orillia</v>
      </c>
      <c r="Z2130" t="str">
        <f>VLOOKUP($C2130,$AJ$3:$AN$4906,5,FALSE)</f>
        <v>L3V4E2</v>
      </c>
      <c r="AA2130">
        <f t="shared" si="333"/>
        <v>38.799999999999997</v>
      </c>
      <c r="AB2130">
        <f t="shared" si="334"/>
        <v>-1.1000000000000001</v>
      </c>
      <c r="AC2130">
        <f t="shared" si="335"/>
        <v>28.6</v>
      </c>
      <c r="AD2130">
        <f t="shared" si="336"/>
        <v>-1.3</v>
      </c>
      <c r="AE2130">
        <f t="shared" si="337"/>
        <v>59.8</v>
      </c>
      <c r="AF2130">
        <f t="shared" si="338"/>
        <v>-0.9</v>
      </c>
      <c r="AG2130">
        <f t="shared" si="339"/>
        <v>31.9</v>
      </c>
      <c r="AH2130">
        <f t="shared" si="340"/>
        <v>0.2</v>
      </c>
      <c r="AJ2130" s="9">
        <v>943630</v>
      </c>
      <c r="AK2130" t="s">
        <v>9295</v>
      </c>
      <c r="AL2130" t="s">
        <v>9296</v>
      </c>
      <c r="AM2130" t="s">
        <v>9297</v>
      </c>
      <c r="AN2130" t="s">
        <v>9298</v>
      </c>
    </row>
    <row r="2131" spans="1:40" x14ac:dyDescent="0.3">
      <c r="A2131" t="s">
        <v>1975</v>
      </c>
      <c r="B2131" t="s">
        <v>2035</v>
      </c>
      <c r="C2131" s="10">
        <v>636037</v>
      </c>
      <c r="D2131">
        <v>19</v>
      </c>
      <c r="E2131">
        <v>13</v>
      </c>
      <c r="F2131">
        <v>126</v>
      </c>
      <c r="G2131">
        <v>139</v>
      </c>
      <c r="H2131">
        <v>0</v>
      </c>
      <c r="I2131">
        <v>68.3</v>
      </c>
      <c r="J2131">
        <v>0.6</v>
      </c>
      <c r="K2131">
        <v>63.5</v>
      </c>
      <c r="L2131">
        <v>0.8</v>
      </c>
      <c r="M2131">
        <v>71.2</v>
      </c>
      <c r="N2131">
        <v>-0.4</v>
      </c>
      <c r="O2131">
        <v>29.5</v>
      </c>
      <c r="P2131">
        <v>-0.7</v>
      </c>
      <c r="U2131" t="s">
        <v>1975</v>
      </c>
      <c r="V2131">
        <f t="shared" si="331"/>
        <v>636037</v>
      </c>
      <c r="W2131" t="str">
        <f t="shared" si="332"/>
        <v>Severn Shores Public School</v>
      </c>
      <c r="X2131" t="str">
        <f>VLOOKUP($C2131,$AJ$3:$AN$4906,3,FALSE)</f>
        <v>2746 Cumberland Road</v>
      </c>
      <c r="Y2131" t="str">
        <f>VLOOKUP($C2131,$AJ$3:$AN$4906,4,FALSE)</f>
        <v>Orillia</v>
      </c>
      <c r="Z2131" t="str">
        <f>VLOOKUP($C2131,$AJ$3:$AN$4906,5,FALSE)</f>
        <v>L3V6H3</v>
      </c>
      <c r="AA2131">
        <f t="shared" si="333"/>
        <v>68.3</v>
      </c>
      <c r="AB2131">
        <f t="shared" si="334"/>
        <v>0.6</v>
      </c>
      <c r="AC2131">
        <f t="shared" si="335"/>
        <v>63.5</v>
      </c>
      <c r="AD2131">
        <f t="shared" si="336"/>
        <v>0.8</v>
      </c>
      <c r="AE2131">
        <f t="shared" si="337"/>
        <v>71.2</v>
      </c>
      <c r="AF2131">
        <f t="shared" si="338"/>
        <v>-0.4</v>
      </c>
      <c r="AG2131">
        <f t="shared" si="339"/>
        <v>29.5</v>
      </c>
      <c r="AH2131">
        <f t="shared" si="340"/>
        <v>-0.7</v>
      </c>
      <c r="AJ2131" s="9">
        <v>20540</v>
      </c>
      <c r="AK2131" t="s">
        <v>9299</v>
      </c>
      <c r="AL2131" t="s">
        <v>9300</v>
      </c>
      <c r="AM2131" t="s">
        <v>9301</v>
      </c>
      <c r="AN2131" t="s">
        <v>9302</v>
      </c>
    </row>
    <row r="2132" spans="1:40" x14ac:dyDescent="0.3">
      <c r="A2132" t="s">
        <v>1975</v>
      </c>
      <c r="B2132" t="s">
        <v>2036</v>
      </c>
      <c r="C2132" s="10">
        <v>507946</v>
      </c>
      <c r="D2132">
        <v>55</v>
      </c>
      <c r="E2132">
        <v>6</v>
      </c>
      <c r="F2132">
        <v>60</v>
      </c>
      <c r="G2132">
        <v>47</v>
      </c>
      <c r="H2132">
        <v>0</v>
      </c>
      <c r="I2132">
        <v>72.5</v>
      </c>
      <c r="J2132">
        <v>-0.1</v>
      </c>
      <c r="K2132">
        <v>65</v>
      </c>
      <c r="L2132">
        <v>-0.5</v>
      </c>
      <c r="M2132">
        <v>93.6</v>
      </c>
      <c r="N2132">
        <v>0.7</v>
      </c>
      <c r="O2132">
        <v>76.599999999999994</v>
      </c>
      <c r="P2132">
        <v>1.5</v>
      </c>
      <c r="U2132" t="s">
        <v>1975</v>
      </c>
      <c r="V2132">
        <f t="shared" si="331"/>
        <v>507946</v>
      </c>
      <c r="W2132" t="str">
        <f t="shared" si="332"/>
        <v>Shanty Bay Public School</v>
      </c>
      <c r="X2132" t="str">
        <f>VLOOKUP($C2132,$AJ$3:$AN$4906,3,FALSE)</f>
        <v>1871 Ridge Rd W RR 3</v>
      </c>
      <c r="Y2132" t="str">
        <f>VLOOKUP($C2132,$AJ$3:$AN$4906,4,FALSE)</f>
        <v>Shanty Bay</v>
      </c>
      <c r="Z2132" t="str">
        <f>VLOOKUP($C2132,$AJ$3:$AN$4906,5,FALSE)</f>
        <v>L0L2L0</v>
      </c>
      <c r="AA2132">
        <f t="shared" si="333"/>
        <v>72.5</v>
      </c>
      <c r="AB2132">
        <f t="shared" si="334"/>
        <v>-0.1</v>
      </c>
      <c r="AC2132">
        <f t="shared" si="335"/>
        <v>65</v>
      </c>
      <c r="AD2132">
        <f t="shared" si="336"/>
        <v>-0.5</v>
      </c>
      <c r="AE2132">
        <f t="shared" si="337"/>
        <v>93.6</v>
      </c>
      <c r="AF2132">
        <f t="shared" si="338"/>
        <v>0.7</v>
      </c>
      <c r="AG2132">
        <f t="shared" si="339"/>
        <v>76.599999999999994</v>
      </c>
      <c r="AH2132">
        <f t="shared" si="340"/>
        <v>1.5</v>
      </c>
      <c r="AJ2132" s="9">
        <v>63568</v>
      </c>
      <c r="AK2132" t="s">
        <v>9303</v>
      </c>
      <c r="AL2132" t="s">
        <v>9304</v>
      </c>
      <c r="AM2132" t="s">
        <v>9305</v>
      </c>
      <c r="AN2132" t="s">
        <v>9306</v>
      </c>
    </row>
    <row r="2133" spans="1:40" x14ac:dyDescent="0.3">
      <c r="A2133" t="s">
        <v>1975</v>
      </c>
      <c r="B2133" t="s">
        <v>2037</v>
      </c>
      <c r="C2133" s="10">
        <v>595993</v>
      </c>
      <c r="D2133">
        <v>40</v>
      </c>
      <c r="E2133">
        <v>9</v>
      </c>
      <c r="F2133">
        <v>50</v>
      </c>
      <c r="H2133">
        <v>0</v>
      </c>
      <c r="I2133">
        <v>55</v>
      </c>
      <c r="J2133">
        <v>-1</v>
      </c>
      <c r="K2133">
        <v>46</v>
      </c>
      <c r="L2133">
        <v>-1.4</v>
      </c>
      <c r="U2133" t="s">
        <v>1975</v>
      </c>
      <c r="V2133">
        <f t="shared" si="331"/>
        <v>595993</v>
      </c>
      <c r="W2133" t="str">
        <f t="shared" si="332"/>
        <v>Sir William Osler Public School</v>
      </c>
      <c r="X2133" t="str">
        <f>VLOOKUP($C2133,$AJ$3:$AN$4906,3,FALSE)</f>
        <v>3823 County Road 88 RR 1</v>
      </c>
      <c r="Y2133" t="str">
        <f>VLOOKUP($C2133,$AJ$3:$AN$4906,4,FALSE)</f>
        <v>Bradford</v>
      </c>
      <c r="Z2133" t="str">
        <f>VLOOKUP($C2133,$AJ$3:$AN$4906,5,FALSE)</f>
        <v>L3Z3K4</v>
      </c>
      <c r="AA2133">
        <f t="shared" si="333"/>
        <v>55</v>
      </c>
      <c r="AB2133">
        <f t="shared" si="334"/>
        <v>-1</v>
      </c>
      <c r="AC2133">
        <f t="shared" si="335"/>
        <v>46</v>
      </c>
      <c r="AD2133">
        <f t="shared" si="336"/>
        <v>-1.4</v>
      </c>
      <c r="AE2133">
        <f t="shared" si="337"/>
        <v>0</v>
      </c>
      <c r="AF2133">
        <f t="shared" si="338"/>
        <v>0</v>
      </c>
      <c r="AG2133">
        <f t="shared" si="339"/>
        <v>0</v>
      </c>
      <c r="AH2133">
        <f t="shared" si="340"/>
        <v>0</v>
      </c>
      <c r="AJ2133" s="9">
        <v>40331</v>
      </c>
      <c r="AK2133" t="s">
        <v>9307</v>
      </c>
      <c r="AL2133" t="s">
        <v>9308</v>
      </c>
      <c r="AM2133" t="s">
        <v>4598</v>
      </c>
      <c r="AN2133" t="s">
        <v>4694</v>
      </c>
    </row>
    <row r="2134" spans="1:40" x14ac:dyDescent="0.3">
      <c r="A2134" t="s">
        <v>1975</v>
      </c>
      <c r="B2134" t="s">
        <v>446</v>
      </c>
      <c r="C2134" s="10">
        <v>535281</v>
      </c>
      <c r="D2134">
        <v>30</v>
      </c>
      <c r="E2134">
        <v>27</v>
      </c>
      <c r="F2134">
        <v>107</v>
      </c>
      <c r="G2134">
        <v>103</v>
      </c>
      <c r="H2134">
        <v>0</v>
      </c>
      <c r="I2134">
        <v>43.9</v>
      </c>
      <c r="J2134">
        <v>-1.1000000000000001</v>
      </c>
      <c r="K2134">
        <v>45.8</v>
      </c>
      <c r="L2134">
        <v>-0.3</v>
      </c>
      <c r="M2134">
        <v>58.3</v>
      </c>
      <c r="N2134">
        <v>-1.6</v>
      </c>
      <c r="O2134">
        <v>28.2</v>
      </c>
      <c r="P2134">
        <v>-0.5</v>
      </c>
      <c r="U2134" t="s">
        <v>1975</v>
      </c>
      <c r="V2134">
        <f t="shared" si="331"/>
        <v>535281</v>
      </c>
      <c r="W2134" t="str">
        <f t="shared" si="332"/>
        <v>Steele Street Public School</v>
      </c>
      <c r="X2134" t="str">
        <f>VLOOKUP($C2134,$AJ$3:$AN$4906,3,FALSE)</f>
        <v>36 Steele St</v>
      </c>
      <c r="Y2134" t="str">
        <f>VLOOKUP($C2134,$AJ$3:$AN$4906,4,FALSE)</f>
        <v>Barrie</v>
      </c>
      <c r="Z2134" t="str">
        <f>VLOOKUP($C2134,$AJ$3:$AN$4906,5,FALSE)</f>
        <v>L4M2E7</v>
      </c>
      <c r="AA2134">
        <f t="shared" si="333"/>
        <v>43.9</v>
      </c>
      <c r="AB2134">
        <f t="shared" si="334"/>
        <v>-1.1000000000000001</v>
      </c>
      <c r="AC2134">
        <f t="shared" si="335"/>
        <v>45.8</v>
      </c>
      <c r="AD2134">
        <f t="shared" si="336"/>
        <v>-0.3</v>
      </c>
      <c r="AE2134">
        <f t="shared" si="337"/>
        <v>58.3</v>
      </c>
      <c r="AF2134">
        <f t="shared" si="338"/>
        <v>-1.6</v>
      </c>
      <c r="AG2134">
        <f t="shared" si="339"/>
        <v>28.2</v>
      </c>
      <c r="AH2134">
        <f t="shared" si="340"/>
        <v>-0.5</v>
      </c>
      <c r="AJ2134" s="9">
        <v>901385</v>
      </c>
      <c r="AK2134" t="s">
        <v>9309</v>
      </c>
      <c r="AL2134" t="s">
        <v>9308</v>
      </c>
      <c r="AM2134" t="s">
        <v>4598</v>
      </c>
      <c r="AN2134" t="s">
        <v>4694</v>
      </c>
    </row>
    <row r="2135" spans="1:40" x14ac:dyDescent="0.3">
      <c r="A2135" t="s">
        <v>1975</v>
      </c>
      <c r="B2135" t="s">
        <v>2038</v>
      </c>
      <c r="C2135" s="10">
        <v>543438</v>
      </c>
      <c r="D2135">
        <v>23</v>
      </c>
      <c r="E2135">
        <v>12</v>
      </c>
      <c r="F2135">
        <v>113</v>
      </c>
      <c r="G2135">
        <v>115</v>
      </c>
      <c r="H2135">
        <v>0</v>
      </c>
      <c r="I2135">
        <v>72.599999999999994</v>
      </c>
      <c r="J2135">
        <v>0.6</v>
      </c>
      <c r="K2135">
        <v>73.5</v>
      </c>
      <c r="L2135">
        <v>1.4</v>
      </c>
      <c r="M2135">
        <v>77</v>
      </c>
      <c r="N2135">
        <v>-0.2</v>
      </c>
      <c r="O2135">
        <v>33.9</v>
      </c>
      <c r="P2135">
        <v>-0.5</v>
      </c>
      <c r="U2135" t="s">
        <v>1975</v>
      </c>
      <c r="V2135">
        <f t="shared" si="331"/>
        <v>543438</v>
      </c>
      <c r="W2135" t="str">
        <f t="shared" si="332"/>
        <v>Sunnybrae Public School</v>
      </c>
      <c r="X2135" t="str">
        <f>VLOOKUP($C2135,$AJ$3:$AN$4906,3,FALSE)</f>
        <v>216 Sunnybrae Ave</v>
      </c>
      <c r="Y2135" t="str">
        <f>VLOOKUP($C2135,$AJ$3:$AN$4906,4,FALSE)</f>
        <v>Stroud</v>
      </c>
      <c r="Z2135" t="str">
        <f>VLOOKUP($C2135,$AJ$3:$AN$4906,5,FALSE)</f>
        <v>L9S1A8</v>
      </c>
      <c r="AA2135">
        <f t="shared" si="333"/>
        <v>72.599999999999994</v>
      </c>
      <c r="AB2135">
        <f t="shared" si="334"/>
        <v>0.6</v>
      </c>
      <c r="AC2135">
        <f t="shared" si="335"/>
        <v>73.5</v>
      </c>
      <c r="AD2135">
        <f t="shared" si="336"/>
        <v>1.4</v>
      </c>
      <c r="AE2135">
        <f t="shared" si="337"/>
        <v>77</v>
      </c>
      <c r="AF2135">
        <f t="shared" si="338"/>
        <v>-0.2</v>
      </c>
      <c r="AG2135">
        <f t="shared" si="339"/>
        <v>33.9</v>
      </c>
      <c r="AH2135">
        <f t="shared" si="340"/>
        <v>-0.5</v>
      </c>
      <c r="AJ2135" s="9">
        <v>156728</v>
      </c>
      <c r="AK2135" t="s">
        <v>9310</v>
      </c>
      <c r="AL2135" t="s">
        <v>9311</v>
      </c>
      <c r="AM2135" t="s">
        <v>4598</v>
      </c>
      <c r="AN2135" t="s">
        <v>9312</v>
      </c>
    </row>
    <row r="2136" spans="1:40" x14ac:dyDescent="0.3">
      <c r="A2136" t="s">
        <v>1975</v>
      </c>
      <c r="B2136" t="s">
        <v>2039</v>
      </c>
      <c r="C2136" s="10">
        <v>574287</v>
      </c>
      <c r="D2136">
        <v>23</v>
      </c>
      <c r="E2136">
        <v>16</v>
      </c>
      <c r="F2136">
        <v>198</v>
      </c>
      <c r="G2136">
        <v>178</v>
      </c>
      <c r="H2136">
        <v>0</v>
      </c>
      <c r="I2136">
        <v>43.9</v>
      </c>
      <c r="J2136">
        <v>-1.3</v>
      </c>
      <c r="K2136">
        <v>40.9</v>
      </c>
      <c r="L2136">
        <v>-1.1000000000000001</v>
      </c>
      <c r="M2136">
        <v>54.8</v>
      </c>
      <c r="N2136">
        <v>-2.2999999999999998</v>
      </c>
      <c r="O2136">
        <v>22.5</v>
      </c>
      <c r="P2136">
        <v>-1.3</v>
      </c>
      <c r="U2136" t="s">
        <v>1975</v>
      </c>
      <c r="V2136">
        <f t="shared" si="331"/>
        <v>574287</v>
      </c>
      <c r="W2136" t="str">
        <f t="shared" si="332"/>
        <v>Tay Shores Public School</v>
      </c>
      <c r="X2136" t="str">
        <f>VLOOKUP($C2136,$AJ$3:$AN$4906,3,FALSE)</f>
        <v>125 Jephson Street</v>
      </c>
      <c r="Y2136" t="str">
        <f>VLOOKUP($C2136,$AJ$3:$AN$4906,4,FALSE)</f>
        <v>Victoria Harbour</v>
      </c>
      <c r="Z2136" t="str">
        <f>VLOOKUP($C2136,$AJ$3:$AN$4906,5,FALSE)</f>
        <v>L0K2A0</v>
      </c>
      <c r="AA2136">
        <f t="shared" si="333"/>
        <v>43.9</v>
      </c>
      <c r="AB2136">
        <f t="shared" si="334"/>
        <v>-1.3</v>
      </c>
      <c r="AC2136">
        <f t="shared" si="335"/>
        <v>40.9</v>
      </c>
      <c r="AD2136">
        <f t="shared" si="336"/>
        <v>-1.1000000000000001</v>
      </c>
      <c r="AE2136">
        <f t="shared" si="337"/>
        <v>54.8</v>
      </c>
      <c r="AF2136">
        <f t="shared" si="338"/>
        <v>-2.2999999999999998</v>
      </c>
      <c r="AG2136">
        <f t="shared" si="339"/>
        <v>22.5</v>
      </c>
      <c r="AH2136">
        <f t="shared" si="340"/>
        <v>-1.3</v>
      </c>
      <c r="AJ2136" s="9">
        <v>156981</v>
      </c>
      <c r="AK2136" t="s">
        <v>9313</v>
      </c>
      <c r="AL2136" t="s">
        <v>9314</v>
      </c>
      <c r="AM2136" t="s">
        <v>4598</v>
      </c>
      <c r="AN2136" t="s">
        <v>9315</v>
      </c>
    </row>
    <row r="2137" spans="1:40" x14ac:dyDescent="0.3">
      <c r="A2137" t="s">
        <v>1975</v>
      </c>
      <c r="B2137" t="s">
        <v>2040</v>
      </c>
      <c r="C2137" s="10">
        <v>40509</v>
      </c>
      <c r="D2137">
        <v>31</v>
      </c>
      <c r="E2137">
        <v>13</v>
      </c>
      <c r="F2137">
        <v>97</v>
      </c>
      <c r="G2137">
        <v>101</v>
      </c>
      <c r="H2137">
        <v>0</v>
      </c>
      <c r="I2137">
        <v>63.9</v>
      </c>
      <c r="J2137">
        <v>-0.1</v>
      </c>
      <c r="K2137">
        <v>52.6</v>
      </c>
      <c r="L2137">
        <v>-0.5</v>
      </c>
      <c r="M2137">
        <v>64.400000000000006</v>
      </c>
      <c r="N2137">
        <v>-1.8</v>
      </c>
      <c r="O2137">
        <v>27.7</v>
      </c>
      <c r="P2137">
        <v>-1.3</v>
      </c>
      <c r="U2137" t="s">
        <v>1975</v>
      </c>
      <c r="V2137">
        <f t="shared" si="331"/>
        <v>40509</v>
      </c>
      <c r="W2137" t="str">
        <f t="shared" si="332"/>
        <v>Tecumseth Beeton Elementary School</v>
      </c>
      <c r="X2137" t="str">
        <f>VLOOKUP($C2137,$AJ$3:$AN$4906,3,FALSE)</f>
        <v>43 Patterson St</v>
      </c>
      <c r="Y2137" t="str">
        <f>VLOOKUP($C2137,$AJ$3:$AN$4906,4,FALSE)</f>
        <v>Beeton</v>
      </c>
      <c r="Z2137" t="str">
        <f>VLOOKUP($C2137,$AJ$3:$AN$4906,5,FALSE)</f>
        <v>L0G1A0</v>
      </c>
      <c r="AA2137">
        <f t="shared" si="333"/>
        <v>63.9</v>
      </c>
      <c r="AB2137">
        <f t="shared" si="334"/>
        <v>-0.1</v>
      </c>
      <c r="AC2137">
        <f t="shared" si="335"/>
        <v>52.6</v>
      </c>
      <c r="AD2137">
        <f t="shared" si="336"/>
        <v>-0.5</v>
      </c>
      <c r="AE2137">
        <f t="shared" si="337"/>
        <v>64.400000000000006</v>
      </c>
      <c r="AF2137">
        <f t="shared" si="338"/>
        <v>-1.8</v>
      </c>
      <c r="AG2137">
        <f t="shared" si="339"/>
        <v>27.7</v>
      </c>
      <c r="AH2137">
        <f t="shared" si="340"/>
        <v>-1.3</v>
      </c>
      <c r="AJ2137" s="9">
        <v>190411</v>
      </c>
      <c r="AK2137" t="s">
        <v>9316</v>
      </c>
      <c r="AL2137" t="s">
        <v>9317</v>
      </c>
      <c r="AM2137" t="s">
        <v>9318</v>
      </c>
      <c r="AN2137" t="s">
        <v>9319</v>
      </c>
    </row>
    <row r="2138" spans="1:40" x14ac:dyDescent="0.3">
      <c r="A2138" t="s">
        <v>1975</v>
      </c>
      <c r="B2138" t="s">
        <v>2041</v>
      </c>
      <c r="C2138" s="10">
        <v>521248</v>
      </c>
      <c r="D2138">
        <v>34</v>
      </c>
      <c r="E2138">
        <v>12</v>
      </c>
      <c r="F2138">
        <v>65</v>
      </c>
      <c r="G2138">
        <v>49</v>
      </c>
      <c r="H2138">
        <v>0</v>
      </c>
      <c r="I2138">
        <v>83.8</v>
      </c>
      <c r="J2138">
        <v>1.3</v>
      </c>
      <c r="K2138">
        <v>78.5</v>
      </c>
      <c r="L2138">
        <v>1.6</v>
      </c>
      <c r="M2138">
        <v>65.3</v>
      </c>
      <c r="N2138">
        <v>-1.6</v>
      </c>
      <c r="O2138">
        <v>36.700000000000003</v>
      </c>
      <c r="P2138">
        <v>-0.6</v>
      </c>
      <c r="U2138" t="s">
        <v>1975</v>
      </c>
      <c r="V2138">
        <f t="shared" si="331"/>
        <v>521248</v>
      </c>
      <c r="W2138" t="str">
        <f t="shared" si="332"/>
        <v>Tecumseth South Central Public School</v>
      </c>
      <c r="X2138" t="str">
        <f>VLOOKUP($C2138,$AJ$3:$AN$4906,3,FALSE)</f>
        <v>2124 10TH SIDEROAD RR 3</v>
      </c>
      <c r="Y2138" t="str">
        <f>VLOOKUP($C2138,$AJ$3:$AN$4906,4,FALSE)</f>
        <v>TOTTENHAM</v>
      </c>
      <c r="Z2138" t="str">
        <f>VLOOKUP($C2138,$AJ$3:$AN$4906,5,FALSE)</f>
        <v>L0G1W0</v>
      </c>
      <c r="AA2138">
        <f t="shared" si="333"/>
        <v>83.8</v>
      </c>
      <c r="AB2138">
        <f t="shared" si="334"/>
        <v>1.3</v>
      </c>
      <c r="AC2138">
        <f t="shared" si="335"/>
        <v>78.5</v>
      </c>
      <c r="AD2138">
        <f t="shared" si="336"/>
        <v>1.6</v>
      </c>
      <c r="AE2138">
        <f t="shared" si="337"/>
        <v>65.3</v>
      </c>
      <c r="AF2138">
        <f t="shared" si="338"/>
        <v>-1.6</v>
      </c>
      <c r="AG2138">
        <f t="shared" si="339"/>
        <v>36.700000000000003</v>
      </c>
      <c r="AH2138">
        <f t="shared" si="340"/>
        <v>-0.6</v>
      </c>
      <c r="AJ2138" s="9">
        <v>925179</v>
      </c>
      <c r="AK2138" t="s">
        <v>9320</v>
      </c>
      <c r="AL2138" t="s">
        <v>9321</v>
      </c>
      <c r="AM2138" t="s">
        <v>4662</v>
      </c>
      <c r="AN2138" t="s">
        <v>4663</v>
      </c>
    </row>
    <row r="2139" spans="1:40" x14ac:dyDescent="0.3">
      <c r="A2139" t="s">
        <v>1975</v>
      </c>
      <c r="B2139" t="s">
        <v>2042</v>
      </c>
      <c r="C2139" s="10">
        <v>551090</v>
      </c>
      <c r="D2139">
        <v>38</v>
      </c>
      <c r="E2139">
        <v>26</v>
      </c>
      <c r="F2139">
        <v>144</v>
      </c>
      <c r="G2139">
        <v>144</v>
      </c>
      <c r="H2139">
        <v>0</v>
      </c>
      <c r="I2139">
        <v>69.8</v>
      </c>
      <c r="J2139">
        <v>0.5</v>
      </c>
      <c r="K2139">
        <v>64.599999999999994</v>
      </c>
      <c r="L2139">
        <v>0.9</v>
      </c>
      <c r="M2139">
        <v>83</v>
      </c>
      <c r="N2139">
        <v>0.6</v>
      </c>
      <c r="O2139">
        <v>54.9</v>
      </c>
      <c r="P2139">
        <v>1.1000000000000001</v>
      </c>
      <c r="U2139" t="s">
        <v>1975</v>
      </c>
      <c r="V2139">
        <f t="shared" si="331"/>
        <v>551090</v>
      </c>
      <c r="W2139" t="str">
        <f t="shared" si="332"/>
        <v>Terry Fox Elementary School</v>
      </c>
      <c r="X2139" t="str">
        <f>VLOOKUP($C2139,$AJ$3:$AN$4906,3,FALSE)</f>
        <v>100 LIVINGSTONE ST</v>
      </c>
      <c r="Y2139" t="str">
        <f>VLOOKUP($C2139,$AJ$3:$AN$4906,4,FALSE)</f>
        <v>BARRIE</v>
      </c>
      <c r="Z2139" t="str">
        <f>VLOOKUP($C2139,$AJ$3:$AN$4906,5,FALSE)</f>
        <v>L4M6X9</v>
      </c>
      <c r="AA2139">
        <f t="shared" si="333"/>
        <v>69.8</v>
      </c>
      <c r="AB2139">
        <f t="shared" si="334"/>
        <v>0.5</v>
      </c>
      <c r="AC2139">
        <f t="shared" si="335"/>
        <v>64.599999999999994</v>
      </c>
      <c r="AD2139">
        <f t="shared" si="336"/>
        <v>0.9</v>
      </c>
      <c r="AE2139">
        <f t="shared" si="337"/>
        <v>83</v>
      </c>
      <c r="AF2139">
        <f t="shared" si="338"/>
        <v>0.6</v>
      </c>
      <c r="AG2139">
        <f t="shared" si="339"/>
        <v>54.9</v>
      </c>
      <c r="AH2139">
        <f t="shared" si="340"/>
        <v>1.1000000000000001</v>
      </c>
      <c r="AJ2139" s="9">
        <v>88309</v>
      </c>
      <c r="AK2139" t="s">
        <v>9322</v>
      </c>
      <c r="AL2139" t="s">
        <v>9323</v>
      </c>
      <c r="AM2139" t="s">
        <v>4662</v>
      </c>
      <c r="AN2139" t="s">
        <v>4663</v>
      </c>
    </row>
    <row r="2140" spans="1:40" x14ac:dyDescent="0.3">
      <c r="A2140" t="s">
        <v>1975</v>
      </c>
      <c r="B2140" t="s">
        <v>2043</v>
      </c>
      <c r="C2140" s="10">
        <v>557897</v>
      </c>
      <c r="D2140">
        <v>20</v>
      </c>
      <c r="E2140">
        <v>8</v>
      </c>
      <c r="F2140">
        <v>138</v>
      </c>
      <c r="G2140">
        <v>119</v>
      </c>
      <c r="H2140">
        <v>0</v>
      </c>
      <c r="I2140">
        <v>62.3</v>
      </c>
      <c r="J2140">
        <v>-0.1</v>
      </c>
      <c r="K2140">
        <v>51.4</v>
      </c>
      <c r="L2140">
        <v>-0.4</v>
      </c>
      <c r="M2140">
        <v>66</v>
      </c>
      <c r="N2140">
        <v>-1.3</v>
      </c>
      <c r="O2140">
        <v>33.6</v>
      </c>
      <c r="P2140">
        <v>-0.5</v>
      </c>
      <c r="U2140" t="s">
        <v>1975</v>
      </c>
      <c r="V2140">
        <f t="shared" si="331"/>
        <v>557897</v>
      </c>
      <c r="W2140" t="str">
        <f t="shared" si="332"/>
        <v>Tosorontio Central Public School</v>
      </c>
      <c r="X2140" t="str">
        <f>VLOOKUP($C2140,$AJ$3:$AN$4906,3,FALSE)</f>
        <v>7016 County Rd 13 RR 3</v>
      </c>
      <c r="Y2140" t="str">
        <f>VLOOKUP($C2140,$AJ$3:$AN$4906,4,FALSE)</f>
        <v>Everett</v>
      </c>
      <c r="Z2140" t="str">
        <f>VLOOKUP($C2140,$AJ$3:$AN$4906,5,FALSE)</f>
        <v>L0M1J0</v>
      </c>
      <c r="AA2140">
        <f t="shared" si="333"/>
        <v>62.3</v>
      </c>
      <c r="AB2140">
        <f t="shared" si="334"/>
        <v>-0.1</v>
      </c>
      <c r="AC2140">
        <f t="shared" si="335"/>
        <v>51.4</v>
      </c>
      <c r="AD2140">
        <f t="shared" si="336"/>
        <v>-0.4</v>
      </c>
      <c r="AE2140">
        <f t="shared" si="337"/>
        <v>66</v>
      </c>
      <c r="AF2140">
        <f t="shared" si="338"/>
        <v>-1.3</v>
      </c>
      <c r="AG2140">
        <f t="shared" si="339"/>
        <v>33.6</v>
      </c>
      <c r="AH2140">
        <f t="shared" si="340"/>
        <v>-0.5</v>
      </c>
      <c r="AJ2140" s="9">
        <v>196169</v>
      </c>
      <c r="AK2140" t="s">
        <v>9324</v>
      </c>
      <c r="AL2140" t="s">
        <v>9325</v>
      </c>
      <c r="AM2140" t="s">
        <v>9326</v>
      </c>
      <c r="AN2140" t="s">
        <v>9327</v>
      </c>
    </row>
    <row r="2141" spans="1:40" x14ac:dyDescent="0.3">
      <c r="A2141" t="s">
        <v>1975</v>
      </c>
      <c r="B2141" t="s">
        <v>2044</v>
      </c>
      <c r="C2141" s="10">
        <v>559075</v>
      </c>
      <c r="D2141">
        <v>32</v>
      </c>
      <c r="E2141">
        <v>12</v>
      </c>
      <c r="F2141">
        <v>154</v>
      </c>
      <c r="G2141">
        <v>125</v>
      </c>
      <c r="H2141">
        <v>0</v>
      </c>
      <c r="I2141">
        <v>63</v>
      </c>
      <c r="J2141">
        <v>-0.1</v>
      </c>
      <c r="K2141">
        <v>64.900000000000006</v>
      </c>
      <c r="L2141">
        <v>0.5</v>
      </c>
      <c r="M2141">
        <v>77.2</v>
      </c>
      <c r="N2141">
        <v>-0.2</v>
      </c>
      <c r="O2141">
        <v>48.8</v>
      </c>
      <c r="P2141">
        <v>0.4</v>
      </c>
      <c r="U2141" t="s">
        <v>1975</v>
      </c>
      <c r="V2141">
        <f t="shared" si="331"/>
        <v>559075</v>
      </c>
      <c r="W2141" t="str">
        <f t="shared" si="332"/>
        <v>Tottenham Public School</v>
      </c>
      <c r="X2141" t="str">
        <f>VLOOKUP($C2141,$AJ$3:$AN$4906,3,FALSE)</f>
        <v>21 Rogers Rd</v>
      </c>
      <c r="Y2141" t="str">
        <f>VLOOKUP($C2141,$AJ$3:$AN$4906,4,FALSE)</f>
        <v>Tottenham</v>
      </c>
      <c r="Z2141" t="str">
        <f>VLOOKUP($C2141,$AJ$3:$AN$4906,5,FALSE)</f>
        <v>L0G1W0</v>
      </c>
      <c r="AA2141">
        <f t="shared" si="333"/>
        <v>63</v>
      </c>
      <c r="AB2141">
        <f t="shared" si="334"/>
        <v>-0.1</v>
      </c>
      <c r="AC2141">
        <f t="shared" si="335"/>
        <v>64.900000000000006</v>
      </c>
      <c r="AD2141">
        <f t="shared" si="336"/>
        <v>0.5</v>
      </c>
      <c r="AE2141">
        <f t="shared" si="337"/>
        <v>77.2</v>
      </c>
      <c r="AF2141">
        <f t="shared" si="338"/>
        <v>-0.2</v>
      </c>
      <c r="AG2141">
        <f t="shared" si="339"/>
        <v>48.8</v>
      </c>
      <c r="AH2141">
        <f t="shared" si="340"/>
        <v>0.4</v>
      </c>
      <c r="AJ2141" s="9">
        <v>271128</v>
      </c>
      <c r="AK2141" t="s">
        <v>9328</v>
      </c>
      <c r="AL2141" t="s">
        <v>9329</v>
      </c>
      <c r="AM2141" t="s">
        <v>9330</v>
      </c>
      <c r="AN2141" t="s">
        <v>9331</v>
      </c>
    </row>
    <row r="2142" spans="1:40" x14ac:dyDescent="0.3">
      <c r="A2142" t="s">
        <v>1975</v>
      </c>
      <c r="B2142" t="s">
        <v>2045</v>
      </c>
      <c r="C2142" s="10">
        <v>547123</v>
      </c>
      <c r="D2142">
        <v>33</v>
      </c>
      <c r="E2142">
        <v>26</v>
      </c>
      <c r="F2142">
        <v>160</v>
      </c>
      <c r="G2142">
        <v>156</v>
      </c>
      <c r="H2142">
        <v>0</v>
      </c>
      <c r="I2142">
        <v>60.9</v>
      </c>
      <c r="J2142">
        <v>0.1</v>
      </c>
      <c r="K2142">
        <v>55</v>
      </c>
      <c r="L2142">
        <v>0.4</v>
      </c>
      <c r="M2142">
        <v>82.7</v>
      </c>
      <c r="N2142">
        <v>1</v>
      </c>
      <c r="O2142">
        <v>55.1</v>
      </c>
      <c r="P2142">
        <v>1.5</v>
      </c>
      <c r="U2142" t="s">
        <v>1975</v>
      </c>
      <c r="V2142">
        <f t="shared" si="331"/>
        <v>547123</v>
      </c>
      <c r="W2142" t="str">
        <f t="shared" si="332"/>
        <v>Trillium Woods Elementary Public School</v>
      </c>
      <c r="X2142" t="str">
        <f>VLOOKUP($C2142,$AJ$3:$AN$4906,3,FALSE)</f>
        <v>20 Elmbrook Dr</v>
      </c>
      <c r="Y2142" t="str">
        <f>VLOOKUP($C2142,$AJ$3:$AN$4906,4,FALSE)</f>
        <v>Barrie</v>
      </c>
      <c r="Z2142" t="str">
        <f>VLOOKUP($C2142,$AJ$3:$AN$4906,5,FALSE)</f>
        <v>L4N0Z1</v>
      </c>
      <c r="AA2142">
        <f t="shared" si="333"/>
        <v>60.9</v>
      </c>
      <c r="AB2142">
        <f t="shared" si="334"/>
        <v>0.1</v>
      </c>
      <c r="AC2142">
        <f t="shared" si="335"/>
        <v>55</v>
      </c>
      <c r="AD2142">
        <f t="shared" si="336"/>
        <v>0.4</v>
      </c>
      <c r="AE2142">
        <f t="shared" si="337"/>
        <v>82.7</v>
      </c>
      <c r="AF2142">
        <f t="shared" si="338"/>
        <v>1</v>
      </c>
      <c r="AG2142">
        <f t="shared" si="339"/>
        <v>55.1</v>
      </c>
      <c r="AH2142">
        <f t="shared" si="340"/>
        <v>1.5</v>
      </c>
      <c r="AJ2142" s="9">
        <v>70246</v>
      </c>
      <c r="AK2142" t="s">
        <v>9332</v>
      </c>
      <c r="AL2142" t="s">
        <v>9333</v>
      </c>
      <c r="AM2142" t="s">
        <v>9334</v>
      </c>
      <c r="AN2142" t="s">
        <v>9335</v>
      </c>
    </row>
    <row r="2143" spans="1:40" x14ac:dyDescent="0.3">
      <c r="A2143" t="s">
        <v>1975</v>
      </c>
      <c r="B2143" t="s">
        <v>2046</v>
      </c>
      <c r="C2143" s="10">
        <v>337030</v>
      </c>
      <c r="D2143">
        <v>25</v>
      </c>
      <c r="E2143">
        <v>16</v>
      </c>
      <c r="F2143">
        <v>75</v>
      </c>
      <c r="G2143">
        <v>76</v>
      </c>
      <c r="H2143">
        <v>0</v>
      </c>
      <c r="I2143">
        <v>44.7</v>
      </c>
      <c r="J2143">
        <v>-1.2</v>
      </c>
      <c r="K2143">
        <v>45.3</v>
      </c>
      <c r="L2143">
        <v>-0.7</v>
      </c>
      <c r="M2143">
        <v>75</v>
      </c>
      <c r="N2143">
        <v>-0.2</v>
      </c>
      <c r="O2143">
        <v>51.3</v>
      </c>
      <c r="P2143">
        <v>1</v>
      </c>
      <c r="U2143" t="s">
        <v>1975</v>
      </c>
      <c r="V2143">
        <f t="shared" si="331"/>
        <v>337030</v>
      </c>
      <c r="W2143" t="str">
        <f t="shared" si="332"/>
        <v>Uptergrove Public School</v>
      </c>
      <c r="X2143" t="str">
        <f>VLOOKUP($C2143,$AJ$3:$AN$4906,3,FALSE)</f>
        <v>4833 Muley Point Rd</v>
      </c>
      <c r="Y2143" t="str">
        <f>VLOOKUP($C2143,$AJ$3:$AN$4906,4,FALSE)</f>
        <v>Ramara</v>
      </c>
      <c r="Z2143" t="str">
        <f>VLOOKUP($C2143,$AJ$3:$AN$4906,5,FALSE)</f>
        <v>L3V8C3</v>
      </c>
      <c r="AA2143">
        <f t="shared" si="333"/>
        <v>44.7</v>
      </c>
      <c r="AB2143">
        <f t="shared" si="334"/>
        <v>-1.2</v>
      </c>
      <c r="AC2143">
        <f t="shared" si="335"/>
        <v>45.3</v>
      </c>
      <c r="AD2143">
        <f t="shared" si="336"/>
        <v>-0.7</v>
      </c>
      <c r="AE2143">
        <f t="shared" si="337"/>
        <v>75</v>
      </c>
      <c r="AF2143">
        <f t="shared" si="338"/>
        <v>-0.2</v>
      </c>
      <c r="AG2143">
        <f t="shared" si="339"/>
        <v>51.3</v>
      </c>
      <c r="AH2143">
        <f t="shared" si="340"/>
        <v>1</v>
      </c>
      <c r="AJ2143" s="9">
        <v>76074</v>
      </c>
      <c r="AK2143" t="s">
        <v>9336</v>
      </c>
      <c r="AL2143" t="s">
        <v>9337</v>
      </c>
      <c r="AM2143" t="s">
        <v>9338</v>
      </c>
      <c r="AN2143" t="s">
        <v>9339</v>
      </c>
    </row>
    <row r="2144" spans="1:40" x14ac:dyDescent="0.3">
      <c r="A2144" t="s">
        <v>1975</v>
      </c>
      <c r="B2144" t="s">
        <v>2047</v>
      </c>
      <c r="C2144" s="10">
        <v>585599</v>
      </c>
      <c r="D2144">
        <v>35</v>
      </c>
      <c r="E2144">
        <v>15</v>
      </c>
      <c r="F2144">
        <v>223</v>
      </c>
      <c r="G2144">
        <v>177</v>
      </c>
      <c r="H2144">
        <v>0</v>
      </c>
      <c r="I2144">
        <v>33.200000000000003</v>
      </c>
      <c r="J2144">
        <v>-2.2000000000000002</v>
      </c>
      <c r="K2144">
        <v>52</v>
      </c>
      <c r="L2144">
        <v>-0.4</v>
      </c>
      <c r="M2144">
        <v>74.900000000000006</v>
      </c>
      <c r="N2144">
        <v>-0.4</v>
      </c>
      <c r="O2144">
        <v>46.9</v>
      </c>
      <c r="P2144">
        <v>0.2</v>
      </c>
      <c r="U2144" t="s">
        <v>1975</v>
      </c>
      <c r="V2144">
        <f t="shared" si="331"/>
        <v>585599</v>
      </c>
      <c r="W2144" t="str">
        <f t="shared" si="332"/>
        <v>W. H. Day Elementary School</v>
      </c>
      <c r="X2144" t="str">
        <f>VLOOKUP($C2144,$AJ$3:$AN$4906,3,FALSE)</f>
        <v>410 Maplegrove Ave</v>
      </c>
      <c r="Y2144" t="str">
        <f>VLOOKUP($C2144,$AJ$3:$AN$4906,4,FALSE)</f>
        <v>Bradford</v>
      </c>
      <c r="Z2144" t="str">
        <f>VLOOKUP($C2144,$AJ$3:$AN$4906,5,FALSE)</f>
        <v>L3Z2V4</v>
      </c>
      <c r="AA2144">
        <f t="shared" si="333"/>
        <v>33.200000000000003</v>
      </c>
      <c r="AB2144">
        <f t="shared" si="334"/>
        <v>-2.2000000000000002</v>
      </c>
      <c r="AC2144">
        <f t="shared" si="335"/>
        <v>52</v>
      </c>
      <c r="AD2144">
        <f t="shared" si="336"/>
        <v>-0.4</v>
      </c>
      <c r="AE2144">
        <f t="shared" si="337"/>
        <v>74.900000000000006</v>
      </c>
      <c r="AF2144">
        <f t="shared" si="338"/>
        <v>-0.4</v>
      </c>
      <c r="AG2144">
        <f t="shared" si="339"/>
        <v>46.9</v>
      </c>
      <c r="AH2144">
        <f t="shared" si="340"/>
        <v>0.2</v>
      </c>
      <c r="AJ2144" s="9">
        <v>328278</v>
      </c>
      <c r="AK2144" t="s">
        <v>9340</v>
      </c>
      <c r="AL2144" t="s">
        <v>9341</v>
      </c>
      <c r="AM2144" t="s">
        <v>9342</v>
      </c>
      <c r="AN2144" t="s">
        <v>9343</v>
      </c>
    </row>
    <row r="2145" spans="1:40" x14ac:dyDescent="0.3">
      <c r="A2145" t="s">
        <v>1975</v>
      </c>
      <c r="B2145" t="s">
        <v>2048</v>
      </c>
      <c r="C2145" s="10">
        <v>580520</v>
      </c>
      <c r="D2145">
        <v>54</v>
      </c>
      <c r="E2145">
        <v>7</v>
      </c>
      <c r="F2145">
        <v>114</v>
      </c>
      <c r="G2145">
        <v>88</v>
      </c>
      <c r="H2145">
        <v>0</v>
      </c>
      <c r="I2145">
        <v>71.900000000000006</v>
      </c>
      <c r="J2145">
        <v>-0.1</v>
      </c>
      <c r="K2145">
        <v>64.900000000000006</v>
      </c>
      <c r="L2145">
        <v>-0.5</v>
      </c>
      <c r="M2145">
        <v>82.4</v>
      </c>
      <c r="N2145">
        <v>-0.5</v>
      </c>
      <c r="O2145">
        <v>51.1</v>
      </c>
      <c r="P2145">
        <v>-0.5</v>
      </c>
      <c r="U2145" t="s">
        <v>1975</v>
      </c>
      <c r="V2145">
        <f t="shared" si="331"/>
        <v>580520</v>
      </c>
      <c r="W2145" t="str">
        <f t="shared" si="332"/>
        <v>W. R. Best Memorial Public School</v>
      </c>
      <c r="X2145" t="str">
        <f>VLOOKUP($C2145,$AJ$3:$AN$4906,3,FALSE)</f>
        <v>2221 OLD BARRIE RD 2</v>
      </c>
      <c r="Y2145" t="str">
        <f>VLOOKUP($C2145,$AJ$3:$AN$4906,4,FALSE)</f>
        <v>SHANTY BAY</v>
      </c>
      <c r="Z2145" t="str">
        <f>VLOOKUP($C2145,$AJ$3:$AN$4906,5,FALSE)</f>
        <v>L0L2L0</v>
      </c>
      <c r="AA2145">
        <f t="shared" si="333"/>
        <v>71.900000000000006</v>
      </c>
      <c r="AB2145">
        <f t="shared" si="334"/>
        <v>-0.1</v>
      </c>
      <c r="AC2145">
        <f t="shared" si="335"/>
        <v>64.900000000000006</v>
      </c>
      <c r="AD2145">
        <f t="shared" si="336"/>
        <v>-0.5</v>
      </c>
      <c r="AE2145">
        <f t="shared" si="337"/>
        <v>82.4</v>
      </c>
      <c r="AF2145">
        <f t="shared" si="338"/>
        <v>-0.5</v>
      </c>
      <c r="AG2145">
        <f t="shared" si="339"/>
        <v>51.1</v>
      </c>
      <c r="AH2145">
        <f t="shared" si="340"/>
        <v>-0.5</v>
      </c>
      <c r="AJ2145" s="9">
        <v>328588</v>
      </c>
      <c r="AK2145" t="s">
        <v>9344</v>
      </c>
      <c r="AL2145" t="s">
        <v>9345</v>
      </c>
      <c r="AM2145" t="s">
        <v>9346</v>
      </c>
      <c r="AN2145" t="s">
        <v>9347</v>
      </c>
    </row>
    <row r="2146" spans="1:40" x14ac:dyDescent="0.3">
      <c r="A2146" t="s">
        <v>1975</v>
      </c>
      <c r="B2146" t="s">
        <v>2049</v>
      </c>
      <c r="C2146" s="10">
        <v>579190</v>
      </c>
      <c r="D2146">
        <v>33</v>
      </c>
      <c r="E2146">
        <v>26</v>
      </c>
      <c r="F2146">
        <v>203</v>
      </c>
      <c r="G2146">
        <v>176</v>
      </c>
      <c r="H2146">
        <v>0</v>
      </c>
      <c r="I2146">
        <v>52.2</v>
      </c>
      <c r="J2146">
        <v>-0.7</v>
      </c>
      <c r="K2146">
        <v>46.8</v>
      </c>
      <c r="L2146">
        <v>-0.6</v>
      </c>
      <c r="M2146">
        <v>78.400000000000006</v>
      </c>
      <c r="N2146">
        <v>0.4</v>
      </c>
      <c r="O2146">
        <v>48.9</v>
      </c>
      <c r="P2146">
        <v>1</v>
      </c>
      <c r="U2146" t="s">
        <v>1975</v>
      </c>
      <c r="V2146">
        <f t="shared" si="331"/>
        <v>579190</v>
      </c>
      <c r="W2146" t="str">
        <f t="shared" si="332"/>
        <v>W. C. Little Elementary School</v>
      </c>
      <c r="X2146" t="str">
        <f>VLOOKUP($C2146,$AJ$3:$AN$4906,3,FALSE)</f>
        <v>11 Bear Creek Dr</v>
      </c>
      <c r="Y2146" t="str">
        <f>VLOOKUP($C2146,$AJ$3:$AN$4906,4,FALSE)</f>
        <v>Barrie</v>
      </c>
      <c r="Z2146" t="str">
        <f>VLOOKUP($C2146,$AJ$3:$AN$4906,5,FALSE)</f>
        <v>L4N9M9</v>
      </c>
      <c r="AA2146">
        <f t="shared" si="333"/>
        <v>52.2</v>
      </c>
      <c r="AB2146">
        <f t="shared" si="334"/>
        <v>-0.7</v>
      </c>
      <c r="AC2146">
        <f t="shared" si="335"/>
        <v>46.8</v>
      </c>
      <c r="AD2146">
        <f t="shared" si="336"/>
        <v>-0.6</v>
      </c>
      <c r="AE2146">
        <f t="shared" si="337"/>
        <v>78.400000000000006</v>
      </c>
      <c r="AF2146">
        <f t="shared" si="338"/>
        <v>0.4</v>
      </c>
      <c r="AG2146">
        <f t="shared" si="339"/>
        <v>48.9</v>
      </c>
      <c r="AH2146">
        <f t="shared" si="340"/>
        <v>1</v>
      </c>
      <c r="AJ2146" s="9">
        <v>505820</v>
      </c>
      <c r="AK2146" t="s">
        <v>9348</v>
      </c>
      <c r="AL2146" t="s">
        <v>9349</v>
      </c>
      <c r="AM2146" t="s">
        <v>9350</v>
      </c>
      <c r="AN2146" t="s">
        <v>9351</v>
      </c>
    </row>
    <row r="2147" spans="1:40" x14ac:dyDescent="0.3">
      <c r="A2147" t="s">
        <v>1975</v>
      </c>
      <c r="B2147" t="s">
        <v>2050</v>
      </c>
      <c r="C2147" s="10">
        <v>357316</v>
      </c>
      <c r="D2147">
        <v>23</v>
      </c>
      <c r="E2147">
        <v>13</v>
      </c>
      <c r="F2147">
        <v>78</v>
      </c>
      <c r="G2147">
        <v>72</v>
      </c>
      <c r="H2147">
        <v>0</v>
      </c>
      <c r="I2147">
        <v>52.6</v>
      </c>
      <c r="J2147">
        <v>-0.8</v>
      </c>
      <c r="K2147">
        <v>52.6</v>
      </c>
      <c r="L2147">
        <v>-0.3</v>
      </c>
      <c r="M2147">
        <v>75</v>
      </c>
      <c r="N2147">
        <v>-0.3</v>
      </c>
      <c r="O2147">
        <v>61.1</v>
      </c>
      <c r="P2147">
        <v>1.7</v>
      </c>
      <c r="U2147" t="s">
        <v>1975</v>
      </c>
      <c r="V2147">
        <f t="shared" si="331"/>
        <v>357316</v>
      </c>
      <c r="W2147" t="str">
        <f t="shared" si="332"/>
        <v>Warminster Elementary School</v>
      </c>
      <c r="X2147" t="str">
        <f>VLOOKUP($C2147,$AJ$3:$AN$4906,3,FALSE)</f>
        <v>4031 Line 13 N</v>
      </c>
      <c r="Y2147" t="str">
        <f>VLOOKUP($C2147,$AJ$3:$AN$4906,4,FALSE)</f>
        <v>Warminster</v>
      </c>
      <c r="Z2147" t="str">
        <f>VLOOKUP($C2147,$AJ$3:$AN$4906,5,FALSE)</f>
        <v>L0K2G0</v>
      </c>
      <c r="AA2147">
        <f t="shared" si="333"/>
        <v>52.6</v>
      </c>
      <c r="AB2147">
        <f t="shared" si="334"/>
        <v>-0.8</v>
      </c>
      <c r="AC2147">
        <f t="shared" si="335"/>
        <v>52.6</v>
      </c>
      <c r="AD2147">
        <f t="shared" si="336"/>
        <v>-0.3</v>
      </c>
      <c r="AE2147">
        <f t="shared" si="337"/>
        <v>75</v>
      </c>
      <c r="AF2147">
        <f t="shared" si="338"/>
        <v>-0.3</v>
      </c>
      <c r="AG2147">
        <f t="shared" si="339"/>
        <v>61.1</v>
      </c>
      <c r="AH2147">
        <f t="shared" si="340"/>
        <v>1.7</v>
      </c>
      <c r="AJ2147" s="9">
        <v>348732</v>
      </c>
      <c r="AK2147" t="s">
        <v>9352</v>
      </c>
      <c r="AL2147" t="s">
        <v>9353</v>
      </c>
      <c r="AM2147" t="s">
        <v>4662</v>
      </c>
      <c r="AN2147" t="s">
        <v>4663</v>
      </c>
    </row>
    <row r="2148" spans="1:40" x14ac:dyDescent="0.3">
      <c r="A2148" t="s">
        <v>1975</v>
      </c>
      <c r="B2148" t="s">
        <v>2051</v>
      </c>
      <c r="C2148" s="10">
        <v>586846</v>
      </c>
      <c r="D2148">
        <v>39</v>
      </c>
      <c r="E2148">
        <v>20</v>
      </c>
      <c r="F2148">
        <v>110</v>
      </c>
      <c r="G2148">
        <v>98</v>
      </c>
      <c r="H2148">
        <v>0</v>
      </c>
      <c r="K2148">
        <v>58.2</v>
      </c>
      <c r="L2148">
        <v>0.1</v>
      </c>
      <c r="M2148">
        <v>92.3</v>
      </c>
      <c r="N2148">
        <v>1.5</v>
      </c>
      <c r="O2148">
        <v>63.3</v>
      </c>
      <c r="P2148">
        <v>1.5</v>
      </c>
      <c r="U2148" t="s">
        <v>1975</v>
      </c>
      <c r="V2148">
        <f t="shared" si="331"/>
        <v>586846</v>
      </c>
      <c r="W2148" t="str">
        <f t="shared" si="332"/>
        <v>Warnica Public School</v>
      </c>
      <c r="X2148" t="str">
        <f>VLOOKUP($C2148,$AJ$3:$AN$4906,3,FALSE)</f>
        <v>211 Warnica Rd</v>
      </c>
      <c r="Y2148" t="str">
        <f>VLOOKUP($C2148,$AJ$3:$AN$4906,4,FALSE)</f>
        <v>Barrie</v>
      </c>
      <c r="Z2148" t="str">
        <f>VLOOKUP($C2148,$AJ$3:$AN$4906,5,FALSE)</f>
        <v>L4N3Z2</v>
      </c>
      <c r="AA2148">
        <f t="shared" si="333"/>
        <v>0</v>
      </c>
      <c r="AB2148">
        <f t="shared" si="334"/>
        <v>0</v>
      </c>
      <c r="AC2148">
        <f t="shared" si="335"/>
        <v>58.2</v>
      </c>
      <c r="AD2148">
        <f t="shared" si="336"/>
        <v>0.1</v>
      </c>
      <c r="AE2148">
        <f t="shared" si="337"/>
        <v>92.3</v>
      </c>
      <c r="AF2148">
        <f t="shared" si="338"/>
        <v>1.5</v>
      </c>
      <c r="AG2148">
        <f t="shared" si="339"/>
        <v>63.3</v>
      </c>
      <c r="AH2148">
        <f t="shared" si="340"/>
        <v>1.5</v>
      </c>
      <c r="AJ2148" s="9">
        <v>351202</v>
      </c>
      <c r="AK2148" t="s">
        <v>9354</v>
      </c>
      <c r="AL2148" t="s">
        <v>9355</v>
      </c>
      <c r="AM2148" t="s">
        <v>9356</v>
      </c>
      <c r="AN2148" t="s">
        <v>9357</v>
      </c>
    </row>
    <row r="2149" spans="1:40" x14ac:dyDescent="0.3">
      <c r="A2149" t="s">
        <v>1975</v>
      </c>
      <c r="B2149" t="s">
        <v>2052</v>
      </c>
      <c r="C2149" s="10">
        <v>594970</v>
      </c>
      <c r="D2149">
        <v>31</v>
      </c>
      <c r="E2149">
        <v>24</v>
      </c>
      <c r="F2149">
        <v>129</v>
      </c>
      <c r="G2149">
        <v>164</v>
      </c>
      <c r="H2149">
        <v>0</v>
      </c>
      <c r="I2149">
        <v>58.9</v>
      </c>
      <c r="J2149">
        <v>-0.1</v>
      </c>
      <c r="K2149">
        <v>47.3</v>
      </c>
      <c r="L2149">
        <v>-0.4</v>
      </c>
      <c r="M2149">
        <v>68</v>
      </c>
      <c r="N2149">
        <v>-0.8</v>
      </c>
      <c r="O2149">
        <v>30.5</v>
      </c>
      <c r="P2149">
        <v>-0.6</v>
      </c>
      <c r="U2149" t="s">
        <v>1975</v>
      </c>
      <c r="V2149">
        <f t="shared" si="331"/>
        <v>594970</v>
      </c>
      <c r="W2149" t="str">
        <f t="shared" si="332"/>
        <v>West Bayfield Elementary School</v>
      </c>
      <c r="X2149" t="str">
        <f>VLOOKUP($C2149,$AJ$3:$AN$4906,3,FALSE)</f>
        <v>49 Ford St</v>
      </c>
      <c r="Y2149" t="str">
        <f>VLOOKUP($C2149,$AJ$3:$AN$4906,4,FALSE)</f>
        <v>Barrie</v>
      </c>
      <c r="Z2149" t="str">
        <f>VLOOKUP($C2149,$AJ$3:$AN$4906,5,FALSE)</f>
        <v>L4N7J4</v>
      </c>
      <c r="AA2149">
        <f t="shared" si="333"/>
        <v>58.9</v>
      </c>
      <c r="AB2149">
        <f t="shared" si="334"/>
        <v>-0.1</v>
      </c>
      <c r="AC2149">
        <f t="shared" si="335"/>
        <v>47.3</v>
      </c>
      <c r="AD2149">
        <f t="shared" si="336"/>
        <v>-0.4</v>
      </c>
      <c r="AE2149">
        <f t="shared" si="337"/>
        <v>68</v>
      </c>
      <c r="AF2149">
        <f t="shared" si="338"/>
        <v>-0.8</v>
      </c>
      <c r="AG2149">
        <f t="shared" si="339"/>
        <v>30.5</v>
      </c>
      <c r="AH2149">
        <f t="shared" si="340"/>
        <v>-0.6</v>
      </c>
      <c r="AJ2149" s="9">
        <v>400475</v>
      </c>
      <c r="AK2149" t="s">
        <v>9358</v>
      </c>
      <c r="AL2149" t="s">
        <v>9359</v>
      </c>
      <c r="AM2149" t="s">
        <v>9360</v>
      </c>
      <c r="AN2149" t="s">
        <v>9361</v>
      </c>
    </row>
    <row r="2150" spans="1:40" x14ac:dyDescent="0.3">
      <c r="A2150" t="s">
        <v>1975</v>
      </c>
      <c r="B2150" t="s">
        <v>2053</v>
      </c>
      <c r="C2150" s="10">
        <v>612405</v>
      </c>
      <c r="D2150">
        <v>25</v>
      </c>
      <c r="E2150">
        <v>24</v>
      </c>
      <c r="F2150">
        <v>155</v>
      </c>
      <c r="G2150">
        <v>149</v>
      </c>
      <c r="H2150">
        <v>0</v>
      </c>
      <c r="I2150">
        <v>55.8</v>
      </c>
      <c r="J2150">
        <v>-0.2</v>
      </c>
      <c r="K2150">
        <v>59.4</v>
      </c>
      <c r="L2150">
        <v>0.9</v>
      </c>
      <c r="M2150">
        <v>72.099999999999994</v>
      </c>
      <c r="N2150">
        <v>-0.1</v>
      </c>
      <c r="O2150">
        <v>35.6</v>
      </c>
      <c r="P2150">
        <v>0.1</v>
      </c>
      <c r="U2150" t="s">
        <v>1975</v>
      </c>
      <c r="V2150">
        <f t="shared" si="331"/>
        <v>612405</v>
      </c>
      <c r="W2150" t="str">
        <f t="shared" si="332"/>
        <v>Willow Landing Elementary School</v>
      </c>
      <c r="X2150" t="str">
        <f>VLOOKUP($C2150,$AJ$3:$AN$4906,3,FALSE)</f>
        <v>330 Big Bay Point Rd</v>
      </c>
      <c r="Y2150" t="str">
        <f>VLOOKUP($C2150,$AJ$3:$AN$4906,4,FALSE)</f>
        <v>Barrie</v>
      </c>
      <c r="Z2150" t="str">
        <f>VLOOKUP($C2150,$AJ$3:$AN$4906,5,FALSE)</f>
        <v>L4N8A8</v>
      </c>
      <c r="AA2150">
        <f t="shared" si="333"/>
        <v>55.8</v>
      </c>
      <c r="AB2150">
        <f t="shared" si="334"/>
        <v>-0.2</v>
      </c>
      <c r="AC2150">
        <f t="shared" si="335"/>
        <v>59.4</v>
      </c>
      <c r="AD2150">
        <f t="shared" si="336"/>
        <v>0.9</v>
      </c>
      <c r="AE2150">
        <f t="shared" si="337"/>
        <v>72.099999999999994</v>
      </c>
      <c r="AF2150">
        <f t="shared" si="338"/>
        <v>-0.1</v>
      </c>
      <c r="AG2150">
        <f t="shared" si="339"/>
        <v>35.6</v>
      </c>
      <c r="AH2150">
        <f t="shared" si="340"/>
        <v>0.1</v>
      </c>
      <c r="AJ2150" s="9">
        <v>946109</v>
      </c>
      <c r="AK2150" t="s">
        <v>9362</v>
      </c>
      <c r="AL2150" t="s">
        <v>9363</v>
      </c>
      <c r="AM2150" t="s">
        <v>4601</v>
      </c>
      <c r="AN2150" t="s">
        <v>4632</v>
      </c>
    </row>
    <row r="2151" spans="1:40" x14ac:dyDescent="0.3">
      <c r="A2151" t="s">
        <v>1975</v>
      </c>
      <c r="B2151" t="s">
        <v>2054</v>
      </c>
      <c r="C2151" s="10">
        <v>429619</v>
      </c>
      <c r="D2151">
        <v>23</v>
      </c>
      <c r="E2151">
        <v>18</v>
      </c>
      <c r="F2151">
        <v>207</v>
      </c>
      <c r="G2151">
        <v>221</v>
      </c>
      <c r="H2151">
        <v>0</v>
      </c>
      <c r="I2151">
        <v>40.1</v>
      </c>
      <c r="J2151">
        <v>-1.5</v>
      </c>
      <c r="K2151">
        <v>55.1</v>
      </c>
      <c r="L2151">
        <v>0.2</v>
      </c>
      <c r="M2151">
        <v>68.099999999999994</v>
      </c>
      <c r="N2151">
        <v>-0.8</v>
      </c>
      <c r="O2151">
        <v>37.6</v>
      </c>
      <c r="P2151">
        <v>0</v>
      </c>
      <c r="U2151" t="s">
        <v>1975</v>
      </c>
      <c r="V2151">
        <f t="shared" si="331"/>
        <v>429619</v>
      </c>
      <c r="W2151" t="str">
        <f t="shared" si="332"/>
        <v>Worsley Elementary School</v>
      </c>
      <c r="X2151" t="str">
        <f>VLOOKUP($C2151,$AJ$3:$AN$4906,3,FALSE)</f>
        <v>31 40th St</v>
      </c>
      <c r="Y2151" t="str">
        <f>VLOOKUP($C2151,$AJ$3:$AN$4906,4,FALSE)</f>
        <v>Wasaga Beach</v>
      </c>
      <c r="Z2151" t="str">
        <f>VLOOKUP($C2151,$AJ$3:$AN$4906,5,FALSE)</f>
        <v>L9Z1Z9</v>
      </c>
      <c r="AA2151">
        <f t="shared" si="333"/>
        <v>40.1</v>
      </c>
      <c r="AB2151">
        <f t="shared" si="334"/>
        <v>-1.5</v>
      </c>
      <c r="AC2151">
        <f t="shared" si="335"/>
        <v>55.1</v>
      </c>
      <c r="AD2151">
        <f t="shared" si="336"/>
        <v>0.2</v>
      </c>
      <c r="AE2151">
        <f t="shared" si="337"/>
        <v>68.099999999999994</v>
      </c>
      <c r="AF2151">
        <f t="shared" si="338"/>
        <v>-0.8</v>
      </c>
      <c r="AG2151">
        <f t="shared" si="339"/>
        <v>37.6</v>
      </c>
      <c r="AH2151">
        <f t="shared" si="340"/>
        <v>0</v>
      </c>
      <c r="AJ2151" s="9">
        <v>934275</v>
      </c>
      <c r="AK2151" t="s">
        <v>9364</v>
      </c>
      <c r="AL2151" t="s">
        <v>9365</v>
      </c>
      <c r="AM2151" t="s">
        <v>4644</v>
      </c>
      <c r="AN2151" t="s">
        <v>9366</v>
      </c>
    </row>
    <row r="2152" spans="1:40" x14ac:dyDescent="0.3">
      <c r="A2152" t="s">
        <v>1975</v>
      </c>
      <c r="B2152" t="s">
        <v>2055</v>
      </c>
      <c r="C2152" s="10">
        <v>622028</v>
      </c>
      <c r="D2152">
        <v>32</v>
      </c>
      <c r="E2152">
        <v>9</v>
      </c>
      <c r="F2152">
        <v>78</v>
      </c>
      <c r="G2152">
        <v>89</v>
      </c>
      <c r="H2152">
        <v>0</v>
      </c>
      <c r="I2152">
        <v>55.1</v>
      </c>
      <c r="J2152">
        <v>-0.9</v>
      </c>
      <c r="K2152">
        <v>51.3</v>
      </c>
      <c r="L2152">
        <v>-0.8</v>
      </c>
      <c r="M2152">
        <v>67.400000000000006</v>
      </c>
      <c r="N2152">
        <v>-1.6</v>
      </c>
      <c r="O2152">
        <v>42.7</v>
      </c>
      <c r="P2152">
        <v>-0.3</v>
      </c>
      <c r="U2152" t="s">
        <v>1975</v>
      </c>
      <c r="V2152">
        <f t="shared" si="331"/>
        <v>622028</v>
      </c>
      <c r="W2152" t="str">
        <f t="shared" si="332"/>
        <v>Wyevale Central Public School</v>
      </c>
      <c r="X2152" t="str">
        <f>VLOOKUP($C2152,$AJ$3:$AN$4906,3,FALSE)</f>
        <v>20 Concession 5</v>
      </c>
      <c r="Y2152" t="str">
        <f>VLOOKUP($C2152,$AJ$3:$AN$4906,4,FALSE)</f>
        <v>Wyevale</v>
      </c>
      <c r="Z2152" t="str">
        <f>VLOOKUP($C2152,$AJ$3:$AN$4906,5,FALSE)</f>
        <v>L0L2T0</v>
      </c>
      <c r="AA2152">
        <f t="shared" si="333"/>
        <v>55.1</v>
      </c>
      <c r="AB2152">
        <f t="shared" si="334"/>
        <v>-0.9</v>
      </c>
      <c r="AC2152">
        <f t="shared" si="335"/>
        <v>51.3</v>
      </c>
      <c r="AD2152">
        <f t="shared" si="336"/>
        <v>-0.8</v>
      </c>
      <c r="AE2152">
        <f t="shared" si="337"/>
        <v>67.400000000000006</v>
      </c>
      <c r="AF2152">
        <f t="shared" si="338"/>
        <v>-1.6</v>
      </c>
      <c r="AG2152">
        <f t="shared" si="339"/>
        <v>42.7</v>
      </c>
      <c r="AH2152">
        <f t="shared" si="340"/>
        <v>-0.3</v>
      </c>
      <c r="AJ2152" s="9">
        <v>437329</v>
      </c>
      <c r="AK2152" t="s">
        <v>9367</v>
      </c>
      <c r="AL2152" t="s">
        <v>9368</v>
      </c>
      <c r="AM2152" t="s">
        <v>4644</v>
      </c>
      <c r="AN2152" t="s">
        <v>9366</v>
      </c>
    </row>
    <row r="2153" spans="1:40" x14ac:dyDescent="0.3">
      <c r="A2153" t="s">
        <v>2056</v>
      </c>
      <c r="B2153" t="s">
        <v>2057</v>
      </c>
      <c r="C2153" s="10">
        <v>693634</v>
      </c>
      <c r="D2153">
        <v>24</v>
      </c>
      <c r="E2153">
        <v>30</v>
      </c>
      <c r="F2153">
        <v>61</v>
      </c>
      <c r="G2153">
        <v>71</v>
      </c>
      <c r="H2153">
        <v>0</v>
      </c>
      <c r="I2153">
        <v>31.1</v>
      </c>
      <c r="J2153">
        <v>-1.9</v>
      </c>
      <c r="K2153">
        <v>23</v>
      </c>
      <c r="L2153">
        <v>-2.1</v>
      </c>
      <c r="M2153">
        <v>60.6</v>
      </c>
      <c r="N2153">
        <v>-1.2</v>
      </c>
      <c r="O2153">
        <v>22.5</v>
      </c>
      <c r="P2153">
        <v>-0.9</v>
      </c>
      <c r="U2153" t="s">
        <v>2056</v>
      </c>
      <c r="V2153">
        <f t="shared" si="331"/>
        <v>693634</v>
      </c>
      <c r="W2153" t="str">
        <f t="shared" si="332"/>
        <v>Canadian Martyrs Catholic School</v>
      </c>
      <c r="X2153" t="str">
        <f>VLOOKUP($C2153,$AJ$3:$AN$4906,3,FALSE)</f>
        <v>7 Bellisle Rd</v>
      </c>
      <c r="Y2153" t="str">
        <f>VLOOKUP($C2153,$AJ$3:$AN$4906,4,FALSE)</f>
        <v>Penetanguishene</v>
      </c>
      <c r="Z2153" t="str">
        <f>VLOOKUP($C2153,$AJ$3:$AN$4906,5,FALSE)</f>
        <v>L9M1N6</v>
      </c>
      <c r="AA2153">
        <f t="shared" si="333"/>
        <v>31.1</v>
      </c>
      <c r="AB2153">
        <f t="shared" si="334"/>
        <v>-1.9</v>
      </c>
      <c r="AC2153">
        <f t="shared" si="335"/>
        <v>23</v>
      </c>
      <c r="AD2153">
        <f t="shared" si="336"/>
        <v>-2.1</v>
      </c>
      <c r="AE2153">
        <f t="shared" si="337"/>
        <v>60.6</v>
      </c>
      <c r="AF2153">
        <f t="shared" si="338"/>
        <v>-1.2</v>
      </c>
      <c r="AG2153">
        <f t="shared" si="339"/>
        <v>22.5</v>
      </c>
      <c r="AH2153">
        <f t="shared" si="340"/>
        <v>-0.9</v>
      </c>
      <c r="AJ2153" s="9">
        <v>420428</v>
      </c>
      <c r="AK2153" t="s">
        <v>9369</v>
      </c>
      <c r="AL2153" t="s">
        <v>9370</v>
      </c>
      <c r="AM2153" t="s">
        <v>4644</v>
      </c>
      <c r="AN2153" t="s">
        <v>9371</v>
      </c>
    </row>
    <row r="2154" spans="1:40" x14ac:dyDescent="0.3">
      <c r="A2154" t="s">
        <v>2056</v>
      </c>
      <c r="B2154" t="s">
        <v>2058</v>
      </c>
      <c r="C2154" s="10">
        <v>706930</v>
      </c>
      <c r="D2154">
        <v>32</v>
      </c>
      <c r="E2154">
        <v>12</v>
      </c>
      <c r="F2154">
        <v>190</v>
      </c>
      <c r="G2154">
        <v>183</v>
      </c>
      <c r="H2154">
        <v>0</v>
      </c>
      <c r="I2154">
        <v>57.1</v>
      </c>
      <c r="J2154">
        <v>-0.6</v>
      </c>
      <c r="K2154">
        <v>42.1</v>
      </c>
      <c r="L2154">
        <v>-1.4</v>
      </c>
      <c r="M2154">
        <v>75.099999999999994</v>
      </c>
      <c r="N2154">
        <v>-0.4</v>
      </c>
      <c r="O2154">
        <v>37.700000000000003</v>
      </c>
      <c r="P2154">
        <v>-0.4</v>
      </c>
      <c r="U2154" t="s">
        <v>2056</v>
      </c>
      <c r="V2154">
        <f t="shared" si="331"/>
        <v>706930</v>
      </c>
      <c r="W2154" t="str">
        <f t="shared" si="332"/>
        <v>Father F X O'Reilly School</v>
      </c>
      <c r="X2154" t="str">
        <f>VLOOKUP($C2154,$AJ$3:$AN$4906,3,FALSE)</f>
        <v>235 Queen St N</v>
      </c>
      <c r="Y2154" t="str">
        <f>VLOOKUP($C2154,$AJ$3:$AN$4906,4,FALSE)</f>
        <v>Tottenham</v>
      </c>
      <c r="Z2154" t="str">
        <f>VLOOKUP($C2154,$AJ$3:$AN$4906,5,FALSE)</f>
        <v>L0G1W0</v>
      </c>
      <c r="AA2154">
        <f t="shared" si="333"/>
        <v>57.1</v>
      </c>
      <c r="AB2154">
        <f t="shared" si="334"/>
        <v>-0.6</v>
      </c>
      <c r="AC2154">
        <f t="shared" si="335"/>
        <v>42.1</v>
      </c>
      <c r="AD2154">
        <f t="shared" si="336"/>
        <v>-1.4</v>
      </c>
      <c r="AE2154">
        <f t="shared" si="337"/>
        <v>75.099999999999994</v>
      </c>
      <c r="AF2154">
        <f t="shared" si="338"/>
        <v>-0.4</v>
      </c>
      <c r="AG2154">
        <f t="shared" si="339"/>
        <v>37.700000000000003</v>
      </c>
      <c r="AH2154">
        <f t="shared" si="340"/>
        <v>-0.4</v>
      </c>
      <c r="AJ2154" s="9">
        <v>441945</v>
      </c>
      <c r="AK2154" t="s">
        <v>9372</v>
      </c>
      <c r="AL2154" t="s">
        <v>9373</v>
      </c>
      <c r="AM2154" t="s">
        <v>9374</v>
      </c>
      <c r="AN2154" t="s">
        <v>9375</v>
      </c>
    </row>
    <row r="2155" spans="1:40" x14ac:dyDescent="0.3">
      <c r="A2155" t="s">
        <v>2056</v>
      </c>
      <c r="B2155" t="s">
        <v>2059</v>
      </c>
      <c r="C2155" s="10">
        <v>720518</v>
      </c>
      <c r="D2155">
        <v>27</v>
      </c>
      <c r="E2155">
        <v>20</v>
      </c>
      <c r="F2155">
        <v>205</v>
      </c>
      <c r="G2155">
        <v>213</v>
      </c>
      <c r="H2155">
        <v>0</v>
      </c>
      <c r="I2155">
        <v>63.4</v>
      </c>
      <c r="J2155">
        <v>0.2</v>
      </c>
      <c r="K2155">
        <v>55.6</v>
      </c>
      <c r="L2155">
        <v>0.3</v>
      </c>
      <c r="M2155">
        <v>65.7</v>
      </c>
      <c r="N2155">
        <v>-1.1000000000000001</v>
      </c>
      <c r="O2155">
        <v>23</v>
      </c>
      <c r="P2155">
        <v>-1.2</v>
      </c>
      <c r="U2155" t="s">
        <v>2056</v>
      </c>
      <c r="V2155">
        <f t="shared" si="331"/>
        <v>720518</v>
      </c>
      <c r="W2155" t="str">
        <f t="shared" si="332"/>
        <v>Holy Cross Catholic School</v>
      </c>
      <c r="X2155" t="str">
        <f>VLOOKUP($C2155,$AJ$3:$AN$4906,3,FALSE)</f>
        <v>910 Leslie Drive</v>
      </c>
      <c r="Y2155" t="str">
        <f>VLOOKUP($C2155,$AJ$3:$AN$4906,4,FALSE)</f>
        <v>Innisfil</v>
      </c>
      <c r="Z2155" t="str">
        <f>VLOOKUP($C2155,$AJ$3:$AN$4906,5,FALSE)</f>
        <v>L9S1A7</v>
      </c>
      <c r="AA2155">
        <f t="shared" si="333"/>
        <v>63.4</v>
      </c>
      <c r="AB2155">
        <f t="shared" si="334"/>
        <v>0.2</v>
      </c>
      <c r="AC2155">
        <f t="shared" si="335"/>
        <v>55.6</v>
      </c>
      <c r="AD2155">
        <f t="shared" si="336"/>
        <v>0.3</v>
      </c>
      <c r="AE2155">
        <f t="shared" si="337"/>
        <v>65.7</v>
      </c>
      <c r="AF2155">
        <f t="shared" si="338"/>
        <v>-1.1000000000000001</v>
      </c>
      <c r="AG2155">
        <f t="shared" si="339"/>
        <v>23</v>
      </c>
      <c r="AH2155">
        <f t="shared" si="340"/>
        <v>-1.2</v>
      </c>
      <c r="AJ2155" s="9">
        <v>514187</v>
      </c>
      <c r="AK2155" t="s">
        <v>9376</v>
      </c>
      <c r="AL2155" t="s">
        <v>9377</v>
      </c>
      <c r="AM2155" t="s">
        <v>4598</v>
      </c>
      <c r="AN2155" t="s">
        <v>9378</v>
      </c>
    </row>
    <row r="2156" spans="1:40" x14ac:dyDescent="0.3">
      <c r="A2156" t="s">
        <v>2056</v>
      </c>
      <c r="B2156" t="s">
        <v>143</v>
      </c>
      <c r="C2156" s="10">
        <v>716413</v>
      </c>
      <c r="D2156">
        <v>24</v>
      </c>
      <c r="E2156">
        <v>19</v>
      </c>
      <c r="F2156">
        <v>148</v>
      </c>
      <c r="G2156">
        <v>166</v>
      </c>
      <c r="H2156">
        <v>0</v>
      </c>
      <c r="I2156">
        <v>62.8</v>
      </c>
      <c r="J2156">
        <v>0.2</v>
      </c>
      <c r="K2156">
        <v>56.8</v>
      </c>
      <c r="L2156">
        <v>0.4</v>
      </c>
      <c r="M2156">
        <v>78.900000000000006</v>
      </c>
      <c r="N2156">
        <v>0.3</v>
      </c>
      <c r="O2156">
        <v>33.700000000000003</v>
      </c>
      <c r="P2156">
        <v>-0.4</v>
      </c>
      <c r="U2156" t="s">
        <v>2056</v>
      </c>
      <c r="V2156">
        <f t="shared" si="331"/>
        <v>716413</v>
      </c>
      <c r="W2156" t="str">
        <f t="shared" si="332"/>
        <v>Holy Family School</v>
      </c>
      <c r="X2156" t="str">
        <f>VLOOKUP($C2156,$AJ$3:$AN$4906,3,FALSE)</f>
        <v>180 King St S</v>
      </c>
      <c r="Y2156" t="str">
        <f>VLOOKUP($C2156,$AJ$3:$AN$4906,4,FALSE)</f>
        <v>Alliston</v>
      </c>
      <c r="Z2156" t="str">
        <f>VLOOKUP($C2156,$AJ$3:$AN$4906,5,FALSE)</f>
        <v>L9R1B9</v>
      </c>
      <c r="AA2156">
        <f t="shared" si="333"/>
        <v>62.8</v>
      </c>
      <c r="AB2156">
        <f t="shared" si="334"/>
        <v>0.2</v>
      </c>
      <c r="AC2156">
        <f t="shared" si="335"/>
        <v>56.8</v>
      </c>
      <c r="AD2156">
        <f t="shared" si="336"/>
        <v>0.4</v>
      </c>
      <c r="AE2156">
        <f t="shared" si="337"/>
        <v>78.900000000000006</v>
      </c>
      <c r="AF2156">
        <f t="shared" si="338"/>
        <v>0.3</v>
      </c>
      <c r="AG2156">
        <f t="shared" si="339"/>
        <v>33.700000000000003</v>
      </c>
      <c r="AH2156">
        <f t="shared" si="340"/>
        <v>-0.4</v>
      </c>
      <c r="AJ2156" s="9">
        <v>523712</v>
      </c>
      <c r="AK2156" t="s">
        <v>9379</v>
      </c>
      <c r="AL2156" t="s">
        <v>9380</v>
      </c>
      <c r="AM2156" t="s">
        <v>9297</v>
      </c>
      <c r="AN2156" t="s">
        <v>9298</v>
      </c>
    </row>
    <row r="2157" spans="1:40" x14ac:dyDescent="0.3">
      <c r="A2157" t="s">
        <v>2056</v>
      </c>
      <c r="B2157" t="s">
        <v>2060</v>
      </c>
      <c r="C2157" s="10">
        <v>824690</v>
      </c>
      <c r="D2157">
        <v>35</v>
      </c>
      <c r="E2157">
        <v>11</v>
      </c>
      <c r="F2157">
        <v>228</v>
      </c>
      <c r="G2157">
        <v>217</v>
      </c>
      <c r="H2157">
        <v>0</v>
      </c>
      <c r="I2157">
        <v>57.5</v>
      </c>
      <c r="J2157">
        <v>-0.5</v>
      </c>
      <c r="K2157">
        <v>46.5</v>
      </c>
      <c r="L2157">
        <v>-0.9</v>
      </c>
      <c r="M2157">
        <v>79.7</v>
      </c>
      <c r="N2157">
        <v>0.1</v>
      </c>
      <c r="O2157">
        <v>46.1</v>
      </c>
      <c r="P2157">
        <v>0.1</v>
      </c>
      <c r="U2157" t="s">
        <v>2056</v>
      </c>
      <c r="V2157">
        <f t="shared" si="331"/>
        <v>824690</v>
      </c>
      <c r="W2157" t="str">
        <f t="shared" si="332"/>
        <v>St. Marie of the Incarnation Separate School</v>
      </c>
      <c r="X2157" t="str">
        <f>VLOOKUP($C2157,$AJ$3:$AN$4906,3,FALSE)</f>
        <v>105 Colborne St</v>
      </c>
      <c r="Y2157" t="str">
        <f>VLOOKUP($C2157,$AJ$3:$AN$4906,4,FALSE)</f>
        <v>Bradford</v>
      </c>
      <c r="Z2157" t="str">
        <f>VLOOKUP($C2157,$AJ$3:$AN$4906,5,FALSE)</f>
        <v>L3Z1C4</v>
      </c>
      <c r="AA2157">
        <f t="shared" si="333"/>
        <v>57.5</v>
      </c>
      <c r="AB2157">
        <f t="shared" si="334"/>
        <v>-0.5</v>
      </c>
      <c r="AC2157">
        <f t="shared" si="335"/>
        <v>46.5</v>
      </c>
      <c r="AD2157">
        <f t="shared" si="336"/>
        <v>-0.9</v>
      </c>
      <c r="AE2157">
        <f t="shared" si="337"/>
        <v>79.7</v>
      </c>
      <c r="AF2157">
        <f t="shared" si="338"/>
        <v>0.1</v>
      </c>
      <c r="AG2157">
        <f t="shared" si="339"/>
        <v>46.1</v>
      </c>
      <c r="AH2157">
        <f t="shared" si="340"/>
        <v>0.1</v>
      </c>
      <c r="AJ2157" s="9">
        <v>385263</v>
      </c>
      <c r="AK2157" t="s">
        <v>1452</v>
      </c>
      <c r="AL2157" t="s">
        <v>9381</v>
      </c>
      <c r="AM2157" t="s">
        <v>9382</v>
      </c>
      <c r="AN2157" t="s">
        <v>9383</v>
      </c>
    </row>
    <row r="2158" spans="1:40" x14ac:dyDescent="0.3">
      <c r="A2158" t="s">
        <v>2056</v>
      </c>
      <c r="B2158" t="s">
        <v>2061</v>
      </c>
      <c r="C2158" s="10">
        <v>732303</v>
      </c>
      <c r="D2158">
        <v>30</v>
      </c>
      <c r="E2158">
        <v>23</v>
      </c>
      <c r="F2158">
        <v>69</v>
      </c>
      <c r="G2158">
        <v>79</v>
      </c>
      <c r="H2158">
        <v>0</v>
      </c>
      <c r="I2158">
        <v>79</v>
      </c>
      <c r="J2158">
        <v>1.4</v>
      </c>
      <c r="K2158">
        <v>55.1</v>
      </c>
      <c r="L2158">
        <v>0.2</v>
      </c>
      <c r="M2158">
        <v>82.9</v>
      </c>
      <c r="N2158">
        <v>0.8</v>
      </c>
      <c r="O2158">
        <v>40.5</v>
      </c>
      <c r="P2158">
        <v>0</v>
      </c>
      <c r="U2158" t="s">
        <v>2056</v>
      </c>
      <c r="V2158">
        <f t="shared" si="331"/>
        <v>732303</v>
      </c>
      <c r="W2158" t="str">
        <f t="shared" si="332"/>
        <v>Monsignor Castex Separate School</v>
      </c>
      <c r="X2158" t="str">
        <f>VLOOKUP($C2158,$AJ$3:$AN$4906,3,FALSE)</f>
        <v>120 Penetanguishene Rd</v>
      </c>
      <c r="Y2158" t="str">
        <f>VLOOKUP($C2158,$AJ$3:$AN$4906,4,FALSE)</f>
        <v>Midland</v>
      </c>
      <c r="Z2158" t="str">
        <f>VLOOKUP($C2158,$AJ$3:$AN$4906,5,FALSE)</f>
        <v>L4R4Z6</v>
      </c>
      <c r="AA2158">
        <f t="shared" si="333"/>
        <v>79</v>
      </c>
      <c r="AB2158">
        <f t="shared" si="334"/>
        <v>1.4</v>
      </c>
      <c r="AC2158">
        <f t="shared" si="335"/>
        <v>55.1</v>
      </c>
      <c r="AD2158">
        <f t="shared" si="336"/>
        <v>0.2</v>
      </c>
      <c r="AE2158">
        <f t="shared" si="337"/>
        <v>82.9</v>
      </c>
      <c r="AF2158">
        <f t="shared" si="338"/>
        <v>0.8</v>
      </c>
      <c r="AG2158">
        <f t="shared" si="339"/>
        <v>40.5</v>
      </c>
      <c r="AH2158">
        <f t="shared" si="340"/>
        <v>0</v>
      </c>
      <c r="AJ2158" s="9">
        <v>542172</v>
      </c>
      <c r="AK2158" t="s">
        <v>9384</v>
      </c>
      <c r="AL2158" t="s">
        <v>9385</v>
      </c>
      <c r="AM2158" t="s">
        <v>9386</v>
      </c>
      <c r="AN2158" t="s">
        <v>9387</v>
      </c>
    </row>
    <row r="2159" spans="1:40" x14ac:dyDescent="0.3">
      <c r="A2159" t="s">
        <v>2056</v>
      </c>
      <c r="B2159" t="s">
        <v>2062</v>
      </c>
      <c r="C2159" s="10">
        <v>732311</v>
      </c>
      <c r="D2159">
        <v>34</v>
      </c>
      <c r="E2159">
        <v>25</v>
      </c>
      <c r="F2159">
        <v>60</v>
      </c>
      <c r="G2159">
        <v>63</v>
      </c>
      <c r="H2159">
        <v>0</v>
      </c>
      <c r="I2159">
        <v>53.3</v>
      </c>
      <c r="J2159">
        <v>-0.5</v>
      </c>
      <c r="K2159">
        <v>50</v>
      </c>
      <c r="L2159">
        <v>-0.2</v>
      </c>
      <c r="M2159">
        <v>77.8</v>
      </c>
      <c r="N2159">
        <v>0.3</v>
      </c>
      <c r="O2159">
        <v>33.299999999999997</v>
      </c>
      <c r="P2159">
        <v>-0.5</v>
      </c>
      <c r="U2159" t="s">
        <v>2056</v>
      </c>
      <c r="V2159">
        <f t="shared" si="331"/>
        <v>732311</v>
      </c>
      <c r="W2159" t="str">
        <f t="shared" si="332"/>
        <v>Monsignor Clair Separate School</v>
      </c>
      <c r="X2159" t="str">
        <f>VLOOKUP($C2159,$AJ$3:$AN$4906,3,FALSE)</f>
        <v>345 Livingstone St E</v>
      </c>
      <c r="Y2159" t="str">
        <f>VLOOKUP($C2159,$AJ$3:$AN$4906,4,FALSE)</f>
        <v>Barrie</v>
      </c>
      <c r="Z2159" t="str">
        <f>VLOOKUP($C2159,$AJ$3:$AN$4906,5,FALSE)</f>
        <v>L4M7B5</v>
      </c>
      <c r="AA2159">
        <f t="shared" si="333"/>
        <v>53.3</v>
      </c>
      <c r="AB2159">
        <f t="shared" si="334"/>
        <v>-0.5</v>
      </c>
      <c r="AC2159">
        <f t="shared" si="335"/>
        <v>50</v>
      </c>
      <c r="AD2159">
        <f t="shared" si="336"/>
        <v>-0.2</v>
      </c>
      <c r="AE2159">
        <f t="shared" si="337"/>
        <v>77.8</v>
      </c>
      <c r="AF2159">
        <f t="shared" si="338"/>
        <v>0.3</v>
      </c>
      <c r="AG2159">
        <f t="shared" si="339"/>
        <v>33.299999999999997</v>
      </c>
      <c r="AH2159">
        <f t="shared" si="340"/>
        <v>-0.5</v>
      </c>
      <c r="AJ2159" s="9">
        <v>543993</v>
      </c>
      <c r="AK2159" t="s">
        <v>9388</v>
      </c>
      <c r="AL2159" t="s">
        <v>9389</v>
      </c>
      <c r="AM2159" t="s">
        <v>4598</v>
      </c>
      <c r="AN2159" t="s">
        <v>9390</v>
      </c>
    </row>
    <row r="2160" spans="1:40" x14ac:dyDescent="0.3">
      <c r="A2160" t="s">
        <v>2056</v>
      </c>
      <c r="B2160" t="s">
        <v>2063</v>
      </c>
      <c r="C2160" s="10">
        <v>733563</v>
      </c>
      <c r="D2160">
        <v>33</v>
      </c>
      <c r="E2160">
        <v>13</v>
      </c>
      <c r="F2160">
        <v>129</v>
      </c>
      <c r="G2160">
        <v>105</v>
      </c>
      <c r="H2160">
        <v>0</v>
      </c>
      <c r="I2160">
        <v>68.599999999999994</v>
      </c>
      <c r="J2160">
        <v>0.3</v>
      </c>
      <c r="K2160">
        <v>45.7</v>
      </c>
      <c r="L2160">
        <v>-1</v>
      </c>
      <c r="M2160">
        <v>81.900000000000006</v>
      </c>
      <c r="N2160">
        <v>0.2</v>
      </c>
      <c r="O2160">
        <v>30.5</v>
      </c>
      <c r="P2160">
        <v>-1.1000000000000001</v>
      </c>
      <c r="U2160" t="s">
        <v>2056</v>
      </c>
      <c r="V2160">
        <f t="shared" si="331"/>
        <v>733563</v>
      </c>
      <c r="W2160" t="str">
        <f t="shared" si="332"/>
        <v>Monsignor J E Ronan Catholic School</v>
      </c>
      <c r="X2160" t="str">
        <f>VLOOKUP($C2160,$AJ$3:$AN$4906,3,FALSE)</f>
        <v>10 Lily St E</v>
      </c>
      <c r="Y2160" t="str">
        <f>VLOOKUP($C2160,$AJ$3:$AN$4906,4,FALSE)</f>
        <v>Beeton</v>
      </c>
      <c r="Z2160" t="str">
        <f>VLOOKUP($C2160,$AJ$3:$AN$4906,5,FALSE)</f>
        <v>L0G1A0</v>
      </c>
      <c r="AA2160">
        <f t="shared" si="333"/>
        <v>68.599999999999994</v>
      </c>
      <c r="AB2160">
        <f t="shared" si="334"/>
        <v>0.3</v>
      </c>
      <c r="AC2160">
        <f t="shared" si="335"/>
        <v>45.7</v>
      </c>
      <c r="AD2160">
        <f t="shared" si="336"/>
        <v>-1</v>
      </c>
      <c r="AE2160">
        <f t="shared" si="337"/>
        <v>81.900000000000006</v>
      </c>
      <c r="AF2160">
        <f t="shared" si="338"/>
        <v>0.2</v>
      </c>
      <c r="AG2160">
        <f t="shared" si="339"/>
        <v>30.5</v>
      </c>
      <c r="AH2160">
        <f t="shared" si="340"/>
        <v>-1.1000000000000001</v>
      </c>
      <c r="AJ2160" s="9">
        <v>577537</v>
      </c>
      <c r="AK2160" t="s">
        <v>6753</v>
      </c>
      <c r="AL2160" t="s">
        <v>9391</v>
      </c>
      <c r="AM2160" t="s">
        <v>4598</v>
      </c>
      <c r="AN2160" t="s">
        <v>9392</v>
      </c>
    </row>
    <row r="2161" spans="1:40" x14ac:dyDescent="0.3">
      <c r="A2161" t="s">
        <v>2056</v>
      </c>
      <c r="B2161" t="s">
        <v>2064</v>
      </c>
      <c r="C2161" s="10">
        <v>732354</v>
      </c>
      <c r="D2161">
        <v>25</v>
      </c>
      <c r="E2161">
        <v>27</v>
      </c>
      <c r="F2161">
        <v>99</v>
      </c>
      <c r="G2161">
        <v>99</v>
      </c>
      <c r="H2161">
        <v>0</v>
      </c>
      <c r="I2161">
        <v>58.6</v>
      </c>
      <c r="J2161">
        <v>0.1</v>
      </c>
      <c r="K2161">
        <v>42.4</v>
      </c>
      <c r="L2161">
        <v>-0.5</v>
      </c>
      <c r="M2161">
        <v>77.8</v>
      </c>
      <c r="N2161">
        <v>0.6</v>
      </c>
      <c r="O2161">
        <v>35.4</v>
      </c>
      <c r="P2161">
        <v>0</v>
      </c>
      <c r="U2161" t="s">
        <v>2056</v>
      </c>
      <c r="V2161">
        <f t="shared" si="331"/>
        <v>732354</v>
      </c>
      <c r="W2161" t="str">
        <f t="shared" si="332"/>
        <v>Monsignor Lee Separate School</v>
      </c>
      <c r="X2161" t="str">
        <f>VLOOKUP($C2161,$AJ$3:$AN$4906,3,FALSE)</f>
        <v>14 Fitton's Rd E</v>
      </c>
      <c r="Y2161" t="str">
        <f>VLOOKUP($C2161,$AJ$3:$AN$4906,4,FALSE)</f>
        <v>Orillia</v>
      </c>
      <c r="Z2161" t="str">
        <f>VLOOKUP($C2161,$AJ$3:$AN$4906,5,FALSE)</f>
        <v>L3V2H9</v>
      </c>
      <c r="AA2161">
        <f t="shared" si="333"/>
        <v>58.6</v>
      </c>
      <c r="AB2161">
        <f t="shared" si="334"/>
        <v>0.1</v>
      </c>
      <c r="AC2161">
        <f t="shared" si="335"/>
        <v>42.4</v>
      </c>
      <c r="AD2161">
        <f t="shared" si="336"/>
        <v>-0.5</v>
      </c>
      <c r="AE2161">
        <f t="shared" si="337"/>
        <v>77.8</v>
      </c>
      <c r="AF2161">
        <f t="shared" si="338"/>
        <v>0.6</v>
      </c>
      <c r="AG2161">
        <f t="shared" si="339"/>
        <v>35.4</v>
      </c>
      <c r="AH2161">
        <f t="shared" si="340"/>
        <v>0</v>
      </c>
      <c r="AJ2161" s="9">
        <v>214588</v>
      </c>
      <c r="AK2161" t="s">
        <v>9393</v>
      </c>
      <c r="AL2161" t="s">
        <v>9394</v>
      </c>
      <c r="AM2161" t="s">
        <v>4598</v>
      </c>
      <c r="AN2161" t="s">
        <v>9395</v>
      </c>
    </row>
    <row r="2162" spans="1:40" x14ac:dyDescent="0.3">
      <c r="A2162" t="s">
        <v>2056</v>
      </c>
      <c r="B2162" t="s">
        <v>2065</v>
      </c>
      <c r="C2162" s="10">
        <v>733520</v>
      </c>
      <c r="D2162">
        <v>34</v>
      </c>
      <c r="E2162">
        <v>20</v>
      </c>
      <c r="F2162">
        <v>107</v>
      </c>
      <c r="G2162">
        <v>98</v>
      </c>
      <c r="H2162">
        <v>0</v>
      </c>
      <c r="I2162">
        <v>58.9</v>
      </c>
      <c r="J2162">
        <v>-0.3</v>
      </c>
      <c r="K2162">
        <v>46.7</v>
      </c>
      <c r="L2162">
        <v>-0.8</v>
      </c>
      <c r="M2162">
        <v>69.900000000000006</v>
      </c>
      <c r="N2162">
        <v>-0.9</v>
      </c>
      <c r="O2162">
        <v>23.5</v>
      </c>
      <c r="P2162">
        <v>-1.5</v>
      </c>
      <c r="U2162" t="s">
        <v>2056</v>
      </c>
      <c r="V2162">
        <f t="shared" si="331"/>
        <v>733520</v>
      </c>
      <c r="W2162" t="str">
        <f t="shared" si="332"/>
        <v>Monsignor Michael O'Leary School</v>
      </c>
      <c r="X2162" t="str">
        <f>VLOOKUP($C2162,$AJ$3:$AN$4906,3,FALSE)</f>
        <v>2 Tamarack Trail</v>
      </c>
      <c r="Y2162" t="str">
        <f>VLOOKUP($C2162,$AJ$3:$AN$4906,4,FALSE)</f>
        <v>Bracebridge</v>
      </c>
      <c r="Z2162" t="str">
        <f>VLOOKUP($C2162,$AJ$3:$AN$4906,5,FALSE)</f>
        <v>P1L1Z2</v>
      </c>
      <c r="AA2162">
        <f t="shared" si="333"/>
        <v>58.9</v>
      </c>
      <c r="AB2162">
        <f t="shared" si="334"/>
        <v>-0.3</v>
      </c>
      <c r="AC2162">
        <f t="shared" si="335"/>
        <v>46.7</v>
      </c>
      <c r="AD2162">
        <f t="shared" si="336"/>
        <v>-0.8</v>
      </c>
      <c r="AE2162">
        <f t="shared" si="337"/>
        <v>69.900000000000006</v>
      </c>
      <c r="AF2162">
        <f t="shared" si="338"/>
        <v>-0.9</v>
      </c>
      <c r="AG2162">
        <f t="shared" si="339"/>
        <v>23.5</v>
      </c>
      <c r="AH2162">
        <f t="shared" si="340"/>
        <v>-1.5</v>
      </c>
      <c r="AJ2162" s="9">
        <v>951463</v>
      </c>
      <c r="AK2162" t="s">
        <v>9396</v>
      </c>
      <c r="AL2162" t="s">
        <v>9397</v>
      </c>
      <c r="AM2162" t="s">
        <v>4598</v>
      </c>
      <c r="AN2162" t="s">
        <v>9395</v>
      </c>
    </row>
    <row r="2163" spans="1:40" x14ac:dyDescent="0.3">
      <c r="A2163" t="s">
        <v>2056</v>
      </c>
      <c r="B2163" t="s">
        <v>170</v>
      </c>
      <c r="C2163" s="10">
        <v>737372</v>
      </c>
      <c r="D2163">
        <v>34</v>
      </c>
      <c r="E2163">
        <v>18</v>
      </c>
      <c r="F2163">
        <v>170</v>
      </c>
      <c r="G2163">
        <v>166</v>
      </c>
      <c r="H2163">
        <v>0</v>
      </c>
      <c r="I2163">
        <v>69.400000000000006</v>
      </c>
      <c r="J2163">
        <v>0.4</v>
      </c>
      <c r="K2163">
        <v>54.1</v>
      </c>
      <c r="L2163">
        <v>-0.2</v>
      </c>
      <c r="M2163">
        <v>77.099999999999994</v>
      </c>
      <c r="N2163">
        <v>-0.1</v>
      </c>
      <c r="O2163">
        <v>47</v>
      </c>
      <c r="P2163">
        <v>0.4</v>
      </c>
      <c r="U2163" t="s">
        <v>2056</v>
      </c>
      <c r="V2163">
        <f t="shared" si="331"/>
        <v>737372</v>
      </c>
      <c r="W2163" t="str">
        <f t="shared" si="332"/>
        <v>Notre Dame Catholic School</v>
      </c>
      <c r="X2163" t="str">
        <f>VLOOKUP($C2163,$AJ$3:$AN$4906,3,FALSE)</f>
        <v>140 Atlantis Drive</v>
      </c>
      <c r="Y2163" t="str">
        <f>VLOOKUP($C2163,$AJ$3:$AN$4906,4,FALSE)</f>
        <v>Orillia</v>
      </c>
      <c r="Z2163" t="str">
        <f>VLOOKUP($C2163,$AJ$3:$AN$4906,5,FALSE)</f>
        <v>L3V0A8</v>
      </c>
      <c r="AA2163">
        <f t="shared" si="333"/>
        <v>69.400000000000006</v>
      </c>
      <c r="AB2163">
        <f t="shared" si="334"/>
        <v>0.4</v>
      </c>
      <c r="AC2163">
        <f t="shared" si="335"/>
        <v>54.1</v>
      </c>
      <c r="AD2163">
        <f t="shared" si="336"/>
        <v>-0.2</v>
      </c>
      <c r="AE2163">
        <f t="shared" si="337"/>
        <v>77.099999999999994</v>
      </c>
      <c r="AF2163">
        <f t="shared" si="338"/>
        <v>-0.1</v>
      </c>
      <c r="AG2163">
        <f t="shared" si="339"/>
        <v>47</v>
      </c>
      <c r="AH2163">
        <f t="shared" si="340"/>
        <v>0.4</v>
      </c>
      <c r="AJ2163" s="9">
        <v>536326</v>
      </c>
      <c r="AK2163" t="s">
        <v>9398</v>
      </c>
      <c r="AL2163" t="s">
        <v>9399</v>
      </c>
      <c r="AM2163" t="s">
        <v>4601</v>
      </c>
      <c r="AN2163" t="s">
        <v>4632</v>
      </c>
    </row>
    <row r="2164" spans="1:40" x14ac:dyDescent="0.3">
      <c r="A2164" t="s">
        <v>2056</v>
      </c>
      <c r="B2164" t="s">
        <v>2066</v>
      </c>
      <c r="C2164" s="10">
        <v>744611</v>
      </c>
      <c r="D2164">
        <v>25</v>
      </c>
      <c r="E2164">
        <v>14</v>
      </c>
      <c r="F2164">
        <v>271</v>
      </c>
      <c r="G2164">
        <v>236</v>
      </c>
      <c r="H2164">
        <v>0</v>
      </c>
      <c r="I2164">
        <v>47.4</v>
      </c>
      <c r="J2164">
        <v>-1</v>
      </c>
      <c r="K2164">
        <v>33.9</v>
      </c>
      <c r="L2164">
        <v>-1.6</v>
      </c>
      <c r="M2164">
        <v>74.8</v>
      </c>
      <c r="N2164">
        <v>-0.1</v>
      </c>
      <c r="O2164">
        <v>19.899999999999999</v>
      </c>
      <c r="P2164">
        <v>-1.4</v>
      </c>
      <c r="U2164" t="s">
        <v>2056</v>
      </c>
      <c r="V2164">
        <f t="shared" si="331"/>
        <v>744611</v>
      </c>
      <c r="W2164" t="str">
        <f t="shared" si="332"/>
        <v>Our Lady of Grace School</v>
      </c>
      <c r="X2164" t="str">
        <f>VLOOKUP($C2164,$AJ$3:$AN$4906,3,FALSE)</f>
        <v>24 Roth St</v>
      </c>
      <c r="Y2164" t="str">
        <f>VLOOKUP($C2164,$AJ$3:$AN$4906,4,FALSE)</f>
        <v>Angus</v>
      </c>
      <c r="Z2164" t="str">
        <f>VLOOKUP($C2164,$AJ$3:$AN$4906,5,FALSE)</f>
        <v>L0M1B2</v>
      </c>
      <c r="AA2164">
        <f t="shared" si="333"/>
        <v>47.4</v>
      </c>
      <c r="AB2164">
        <f t="shared" si="334"/>
        <v>-1</v>
      </c>
      <c r="AC2164">
        <f t="shared" si="335"/>
        <v>33.9</v>
      </c>
      <c r="AD2164">
        <f t="shared" si="336"/>
        <v>-1.6</v>
      </c>
      <c r="AE2164">
        <f t="shared" si="337"/>
        <v>74.8</v>
      </c>
      <c r="AF2164">
        <f t="shared" si="338"/>
        <v>-0.1</v>
      </c>
      <c r="AG2164">
        <f t="shared" si="339"/>
        <v>19.899999999999999</v>
      </c>
      <c r="AH2164">
        <f t="shared" si="340"/>
        <v>-1.4</v>
      </c>
      <c r="AJ2164" s="9">
        <v>605220</v>
      </c>
      <c r="AK2164" t="s">
        <v>9400</v>
      </c>
      <c r="AL2164" t="s">
        <v>9401</v>
      </c>
      <c r="AM2164" t="s">
        <v>9402</v>
      </c>
      <c r="AN2164" t="s">
        <v>9403</v>
      </c>
    </row>
    <row r="2165" spans="1:40" x14ac:dyDescent="0.3">
      <c r="A2165" t="s">
        <v>2056</v>
      </c>
      <c r="B2165" t="s">
        <v>1111</v>
      </c>
      <c r="C2165" s="10">
        <v>745391</v>
      </c>
      <c r="D2165">
        <v>31</v>
      </c>
      <c r="E2165">
        <v>12</v>
      </c>
      <c r="F2165">
        <v>63</v>
      </c>
      <c r="G2165">
        <v>79</v>
      </c>
      <c r="H2165">
        <v>0</v>
      </c>
      <c r="I2165">
        <v>51.6</v>
      </c>
      <c r="J2165">
        <v>-1</v>
      </c>
      <c r="K2165">
        <v>44.4</v>
      </c>
      <c r="L2165">
        <v>-1.2</v>
      </c>
      <c r="M2165">
        <v>88.6</v>
      </c>
      <c r="N2165">
        <v>1</v>
      </c>
      <c r="O2165">
        <v>36.700000000000003</v>
      </c>
      <c r="P2165">
        <v>-0.6</v>
      </c>
      <c r="U2165" t="s">
        <v>2056</v>
      </c>
      <c r="V2165">
        <f t="shared" si="331"/>
        <v>745391</v>
      </c>
      <c r="W2165" t="str">
        <f t="shared" si="332"/>
        <v>Our Lady of Lourdes Separate School</v>
      </c>
      <c r="X2165" t="str">
        <f>VLOOKUP($C2165,$AJ$3:$AN$4906,3,FALSE)</f>
        <v>34 Kerr Street</v>
      </c>
      <c r="Y2165" t="str">
        <f>VLOOKUP($C2165,$AJ$3:$AN$4906,4,FALSE)</f>
        <v>Elmvale</v>
      </c>
      <c r="Z2165" t="str">
        <f>VLOOKUP($C2165,$AJ$3:$AN$4906,5,FALSE)</f>
        <v>L0L1P0</v>
      </c>
      <c r="AA2165">
        <f t="shared" si="333"/>
        <v>51.6</v>
      </c>
      <c r="AB2165">
        <f t="shared" si="334"/>
        <v>-1</v>
      </c>
      <c r="AC2165">
        <f t="shared" si="335"/>
        <v>44.4</v>
      </c>
      <c r="AD2165">
        <f t="shared" si="336"/>
        <v>-1.2</v>
      </c>
      <c r="AE2165">
        <f t="shared" si="337"/>
        <v>88.6</v>
      </c>
      <c r="AF2165">
        <f t="shared" si="338"/>
        <v>1</v>
      </c>
      <c r="AG2165">
        <f t="shared" si="339"/>
        <v>36.700000000000003</v>
      </c>
      <c r="AH2165">
        <f t="shared" si="340"/>
        <v>-0.6</v>
      </c>
      <c r="AJ2165" s="9">
        <v>317124</v>
      </c>
      <c r="AK2165" t="s">
        <v>1457</v>
      </c>
      <c r="AL2165" t="s">
        <v>9404</v>
      </c>
      <c r="AM2165" t="s">
        <v>4598</v>
      </c>
      <c r="AN2165" t="s">
        <v>9405</v>
      </c>
    </row>
    <row r="2166" spans="1:40" x14ac:dyDescent="0.3">
      <c r="A2166" t="s">
        <v>2056</v>
      </c>
      <c r="B2166" t="s">
        <v>2067</v>
      </c>
      <c r="C2166" s="10">
        <v>750905</v>
      </c>
      <c r="D2166">
        <v>35</v>
      </c>
      <c r="E2166">
        <v>20</v>
      </c>
      <c r="F2166">
        <v>115</v>
      </c>
      <c r="G2166">
        <v>125</v>
      </c>
      <c r="H2166">
        <v>0</v>
      </c>
      <c r="I2166">
        <v>66.099999999999994</v>
      </c>
      <c r="J2166">
        <v>0.2</v>
      </c>
      <c r="K2166">
        <v>57.4</v>
      </c>
      <c r="L2166">
        <v>0.2</v>
      </c>
      <c r="M2166">
        <v>76.400000000000006</v>
      </c>
      <c r="N2166">
        <v>-0.2</v>
      </c>
      <c r="O2166">
        <v>38.4</v>
      </c>
      <c r="P2166">
        <v>-0.3</v>
      </c>
      <c r="U2166" t="s">
        <v>2056</v>
      </c>
      <c r="V2166">
        <f t="shared" si="331"/>
        <v>750905</v>
      </c>
      <c r="W2166" t="str">
        <f t="shared" si="332"/>
        <v>St. John Paul II Separate School</v>
      </c>
      <c r="X2166" t="str">
        <f>VLOOKUP($C2166,$AJ$3:$AN$4906,3,FALSE)</f>
        <v>211 Ashford Dr</v>
      </c>
      <c r="Y2166" t="str">
        <f>VLOOKUP($C2166,$AJ$3:$AN$4906,4,FALSE)</f>
        <v>Barrie</v>
      </c>
      <c r="Z2166" t="str">
        <f>VLOOKUP($C2166,$AJ$3:$AN$4906,5,FALSE)</f>
        <v>L4N6A3</v>
      </c>
      <c r="AA2166">
        <f t="shared" si="333"/>
        <v>66.099999999999994</v>
      </c>
      <c r="AB2166">
        <f t="shared" si="334"/>
        <v>0.2</v>
      </c>
      <c r="AC2166">
        <f t="shared" si="335"/>
        <v>57.4</v>
      </c>
      <c r="AD2166">
        <f t="shared" si="336"/>
        <v>0.2</v>
      </c>
      <c r="AE2166">
        <f t="shared" si="337"/>
        <v>76.400000000000006</v>
      </c>
      <c r="AF2166">
        <f t="shared" si="338"/>
        <v>-0.2</v>
      </c>
      <c r="AG2166">
        <f t="shared" si="339"/>
        <v>38.4</v>
      </c>
      <c r="AH2166">
        <f t="shared" si="340"/>
        <v>-0.3</v>
      </c>
      <c r="AJ2166" s="9">
        <v>686042</v>
      </c>
      <c r="AK2166" t="s">
        <v>1459</v>
      </c>
      <c r="AL2166" t="s">
        <v>9406</v>
      </c>
      <c r="AM2166" t="s">
        <v>4163</v>
      </c>
      <c r="AN2166" t="s">
        <v>9407</v>
      </c>
    </row>
    <row r="2167" spans="1:40" x14ac:dyDescent="0.3">
      <c r="A2167" t="s">
        <v>2056</v>
      </c>
      <c r="B2167" t="s">
        <v>58</v>
      </c>
      <c r="C2167" s="10">
        <v>756962</v>
      </c>
      <c r="D2167">
        <v>15</v>
      </c>
      <c r="E2167">
        <v>35</v>
      </c>
      <c r="F2167">
        <v>32</v>
      </c>
      <c r="G2167">
        <v>45</v>
      </c>
      <c r="H2167">
        <v>0</v>
      </c>
      <c r="I2167">
        <v>35.9</v>
      </c>
      <c r="J2167">
        <v>-1</v>
      </c>
      <c r="K2167">
        <v>31.3</v>
      </c>
      <c r="L2167">
        <v>-0.8</v>
      </c>
      <c r="M2167">
        <v>60</v>
      </c>
      <c r="N2167">
        <v>-0.7</v>
      </c>
      <c r="O2167">
        <v>15.6</v>
      </c>
      <c r="P2167">
        <v>-1</v>
      </c>
      <c r="U2167" t="s">
        <v>2056</v>
      </c>
      <c r="V2167">
        <f t="shared" si="331"/>
        <v>756962</v>
      </c>
      <c r="W2167" t="str">
        <f t="shared" si="332"/>
        <v>Sacred Heart School</v>
      </c>
      <c r="X2167" t="str">
        <f>VLOOKUP($C2167,$AJ$3:$AN$4906,3,FALSE)</f>
        <v>241 Elizabeth Street</v>
      </c>
      <c r="Y2167" t="str">
        <f>VLOOKUP($C2167,$AJ$3:$AN$4906,4,FALSE)</f>
        <v>Midland</v>
      </c>
      <c r="Z2167" t="str">
        <f>VLOOKUP($C2167,$AJ$3:$AN$4906,5,FALSE)</f>
        <v>L4R1Y5</v>
      </c>
      <c r="AA2167">
        <f t="shared" si="333"/>
        <v>35.9</v>
      </c>
      <c r="AB2167">
        <f t="shared" si="334"/>
        <v>-1</v>
      </c>
      <c r="AC2167">
        <f t="shared" si="335"/>
        <v>31.3</v>
      </c>
      <c r="AD2167">
        <f t="shared" si="336"/>
        <v>-0.8</v>
      </c>
      <c r="AE2167">
        <f t="shared" si="337"/>
        <v>60</v>
      </c>
      <c r="AF2167">
        <f t="shared" si="338"/>
        <v>-0.7</v>
      </c>
      <c r="AG2167">
        <f t="shared" si="339"/>
        <v>15.6</v>
      </c>
      <c r="AH2167">
        <f t="shared" si="340"/>
        <v>-1</v>
      </c>
      <c r="AJ2167" s="9">
        <v>688320</v>
      </c>
      <c r="AK2167" t="s">
        <v>1460</v>
      </c>
      <c r="AL2167" t="s">
        <v>9408</v>
      </c>
      <c r="AM2167" t="s">
        <v>4404</v>
      </c>
      <c r="AN2167" t="s">
        <v>9409</v>
      </c>
    </row>
    <row r="2168" spans="1:40" x14ac:dyDescent="0.3">
      <c r="A2168" t="s">
        <v>2056</v>
      </c>
      <c r="B2168" t="s">
        <v>2068</v>
      </c>
      <c r="C2168" s="10">
        <v>808007</v>
      </c>
      <c r="D2168">
        <v>45</v>
      </c>
      <c r="E2168">
        <v>18</v>
      </c>
      <c r="F2168">
        <v>153</v>
      </c>
      <c r="G2168">
        <v>195</v>
      </c>
      <c r="H2168">
        <v>0</v>
      </c>
      <c r="I2168">
        <v>61.4</v>
      </c>
      <c r="J2168">
        <v>-0.4</v>
      </c>
      <c r="K2168">
        <v>62.7</v>
      </c>
      <c r="L2168">
        <v>0.2</v>
      </c>
      <c r="M2168">
        <v>83.3</v>
      </c>
      <c r="N2168">
        <v>0.2</v>
      </c>
      <c r="O2168">
        <v>52.8</v>
      </c>
      <c r="P2168">
        <v>0.4</v>
      </c>
      <c r="U2168" t="s">
        <v>2056</v>
      </c>
      <c r="V2168">
        <f t="shared" si="331"/>
        <v>808007</v>
      </c>
      <c r="W2168" t="str">
        <f t="shared" si="332"/>
        <v>Saint Gabriel the Archangel Catholic School</v>
      </c>
      <c r="X2168" t="str">
        <f>VLOOKUP($C2168,$AJ$3:$AN$4906,3,FALSE)</f>
        <v>130 Prince William Way</v>
      </c>
      <c r="Y2168" t="str">
        <f>VLOOKUP($C2168,$AJ$3:$AN$4906,4,FALSE)</f>
        <v>Barrie</v>
      </c>
      <c r="Z2168" t="str">
        <f>VLOOKUP($C2168,$AJ$3:$AN$4906,5,FALSE)</f>
        <v>L4M7G4</v>
      </c>
      <c r="AA2168">
        <f t="shared" si="333"/>
        <v>61.4</v>
      </c>
      <c r="AB2168">
        <f t="shared" si="334"/>
        <v>-0.4</v>
      </c>
      <c r="AC2168">
        <f t="shared" si="335"/>
        <v>62.7</v>
      </c>
      <c r="AD2168">
        <f t="shared" si="336"/>
        <v>0.2</v>
      </c>
      <c r="AE2168">
        <f t="shared" si="337"/>
        <v>83.3</v>
      </c>
      <c r="AF2168">
        <f t="shared" si="338"/>
        <v>0.2</v>
      </c>
      <c r="AG2168">
        <f t="shared" si="339"/>
        <v>52.8</v>
      </c>
      <c r="AH2168">
        <f t="shared" si="340"/>
        <v>0.4</v>
      </c>
      <c r="AJ2168" s="9">
        <v>690791</v>
      </c>
      <c r="AK2168" t="s">
        <v>9410</v>
      </c>
      <c r="AL2168" t="s">
        <v>9411</v>
      </c>
      <c r="AM2168" t="s">
        <v>5491</v>
      </c>
      <c r="AN2168" t="s">
        <v>9412</v>
      </c>
    </row>
    <row r="2169" spans="1:40" x14ac:dyDescent="0.3">
      <c r="A2169" t="s">
        <v>2056</v>
      </c>
      <c r="B2169" t="s">
        <v>2069</v>
      </c>
      <c r="C2169" s="10">
        <v>714208</v>
      </c>
      <c r="D2169">
        <v>24</v>
      </c>
      <c r="E2169">
        <v>19</v>
      </c>
      <c r="F2169">
        <v>56</v>
      </c>
      <c r="G2169">
        <v>61</v>
      </c>
      <c r="H2169">
        <v>0</v>
      </c>
      <c r="I2169">
        <v>31.3</v>
      </c>
      <c r="J2169">
        <v>-2.2000000000000002</v>
      </c>
      <c r="K2169">
        <v>25</v>
      </c>
      <c r="L2169">
        <v>-2.2999999999999998</v>
      </c>
      <c r="M2169">
        <v>72.099999999999994</v>
      </c>
      <c r="N2169">
        <v>-0.3</v>
      </c>
      <c r="O2169">
        <v>27.9</v>
      </c>
      <c r="P2169">
        <v>-0.8</v>
      </c>
      <c r="U2169" t="s">
        <v>2056</v>
      </c>
      <c r="V2169">
        <f t="shared" si="331"/>
        <v>714208</v>
      </c>
      <c r="W2169" t="str">
        <f t="shared" si="332"/>
        <v>Saint Mary's School</v>
      </c>
      <c r="X2169" t="str">
        <f>VLOOKUP($C2169,$AJ$3:$AN$4906,3,FALSE)</f>
        <v>36 Silverwood Dr</v>
      </c>
      <c r="Y2169" t="str">
        <f>VLOOKUP($C2169,$AJ$3:$AN$4906,4,FALSE)</f>
        <v>Huntsville</v>
      </c>
      <c r="Z2169" t="str">
        <f>VLOOKUP($C2169,$AJ$3:$AN$4906,5,FALSE)</f>
        <v>P1H1N1</v>
      </c>
      <c r="AA2169">
        <f t="shared" si="333"/>
        <v>31.3</v>
      </c>
      <c r="AB2169">
        <f t="shared" si="334"/>
        <v>-2.2000000000000002</v>
      </c>
      <c r="AC2169">
        <f t="shared" si="335"/>
        <v>25</v>
      </c>
      <c r="AD2169">
        <f t="shared" si="336"/>
        <v>-2.2999999999999998</v>
      </c>
      <c r="AE2169">
        <f t="shared" si="337"/>
        <v>72.099999999999994</v>
      </c>
      <c r="AF2169">
        <f t="shared" si="338"/>
        <v>-0.3</v>
      </c>
      <c r="AG2169">
        <f t="shared" si="339"/>
        <v>27.9</v>
      </c>
      <c r="AH2169">
        <f t="shared" si="340"/>
        <v>-0.8</v>
      </c>
      <c r="AJ2169" s="9">
        <v>693910</v>
      </c>
      <c r="AK2169" t="s">
        <v>1461</v>
      </c>
      <c r="AL2169" t="s">
        <v>9413</v>
      </c>
      <c r="AM2169" t="s">
        <v>4404</v>
      </c>
      <c r="AN2169" t="s">
        <v>9414</v>
      </c>
    </row>
    <row r="2170" spans="1:40" x14ac:dyDescent="0.3">
      <c r="A2170" t="s">
        <v>2056</v>
      </c>
      <c r="B2170" t="s">
        <v>2070</v>
      </c>
      <c r="C2170" s="10">
        <v>516651</v>
      </c>
      <c r="D2170">
        <v>41</v>
      </c>
      <c r="E2170">
        <v>21</v>
      </c>
      <c r="F2170">
        <v>90</v>
      </c>
      <c r="G2170">
        <v>93</v>
      </c>
      <c r="H2170">
        <v>0</v>
      </c>
      <c r="I2170">
        <v>86.1</v>
      </c>
      <c r="J2170">
        <v>1.5</v>
      </c>
      <c r="K2170">
        <v>70</v>
      </c>
      <c r="L2170">
        <v>1</v>
      </c>
      <c r="M2170">
        <v>90.3</v>
      </c>
      <c r="N2170">
        <v>1.1000000000000001</v>
      </c>
      <c r="O2170">
        <v>71</v>
      </c>
      <c r="P2170">
        <v>2</v>
      </c>
      <c r="U2170" t="s">
        <v>2056</v>
      </c>
      <c r="V2170">
        <f t="shared" si="331"/>
        <v>516651</v>
      </c>
      <c r="W2170" t="str">
        <f t="shared" si="332"/>
        <v>Sister Catherine Donnelly Catholic School</v>
      </c>
      <c r="X2170" t="str">
        <f>VLOOKUP($C2170,$AJ$3:$AN$4906,3,FALSE)</f>
        <v>123 Hanmer St E</v>
      </c>
      <c r="Y2170" t="str">
        <f>VLOOKUP($C2170,$AJ$3:$AN$4906,4,FALSE)</f>
        <v>Barrie</v>
      </c>
      <c r="Z2170" t="str">
        <f>VLOOKUP($C2170,$AJ$3:$AN$4906,5,FALSE)</f>
        <v>L4M6W2</v>
      </c>
      <c r="AA2170">
        <f t="shared" si="333"/>
        <v>86.1</v>
      </c>
      <c r="AB2170">
        <f t="shared" si="334"/>
        <v>1.5</v>
      </c>
      <c r="AC2170">
        <f t="shared" si="335"/>
        <v>70</v>
      </c>
      <c r="AD2170">
        <f t="shared" si="336"/>
        <v>1</v>
      </c>
      <c r="AE2170">
        <f t="shared" si="337"/>
        <v>90.3</v>
      </c>
      <c r="AF2170">
        <f t="shared" si="338"/>
        <v>1.1000000000000001</v>
      </c>
      <c r="AG2170">
        <f t="shared" si="339"/>
        <v>71</v>
      </c>
      <c r="AH2170">
        <f t="shared" si="340"/>
        <v>2</v>
      </c>
      <c r="AJ2170" s="9">
        <v>703796</v>
      </c>
      <c r="AK2170" t="s">
        <v>9415</v>
      </c>
      <c r="AL2170" t="s">
        <v>9416</v>
      </c>
      <c r="AM2170" t="s">
        <v>4404</v>
      </c>
      <c r="AN2170" t="s">
        <v>9417</v>
      </c>
    </row>
    <row r="2171" spans="1:40" x14ac:dyDescent="0.3">
      <c r="A2171" t="s">
        <v>2056</v>
      </c>
      <c r="B2171" t="s">
        <v>2071</v>
      </c>
      <c r="C2171" s="10">
        <v>770655</v>
      </c>
      <c r="D2171">
        <v>25</v>
      </c>
      <c r="E2171">
        <v>20</v>
      </c>
      <c r="F2171">
        <v>55</v>
      </c>
      <c r="G2171">
        <v>45</v>
      </c>
      <c r="H2171">
        <v>0</v>
      </c>
      <c r="I2171">
        <v>50</v>
      </c>
      <c r="J2171">
        <v>-0.8</v>
      </c>
      <c r="K2171">
        <v>36.4</v>
      </c>
      <c r="L2171">
        <v>-1.4</v>
      </c>
      <c r="M2171">
        <v>64.400000000000006</v>
      </c>
      <c r="N2171">
        <v>-1.2</v>
      </c>
      <c r="O2171">
        <v>15.6</v>
      </c>
      <c r="P2171">
        <v>-1.8</v>
      </c>
      <c r="U2171" t="s">
        <v>2056</v>
      </c>
      <c r="V2171">
        <f t="shared" si="331"/>
        <v>770655</v>
      </c>
      <c r="W2171" t="str">
        <f t="shared" si="332"/>
        <v>St Ann's Separate School</v>
      </c>
      <c r="X2171" t="str">
        <f>VLOOKUP($C2171,$AJ$3:$AN$4906,3,FALSE)</f>
        <v>5 Dunlop St</v>
      </c>
      <c r="Y2171" t="str">
        <f>VLOOKUP($C2171,$AJ$3:$AN$4906,4,FALSE)</f>
        <v>Penetanguishene</v>
      </c>
      <c r="Z2171" t="str">
        <f>VLOOKUP($C2171,$AJ$3:$AN$4906,5,FALSE)</f>
        <v>L9M1J2</v>
      </c>
      <c r="AA2171">
        <f t="shared" si="333"/>
        <v>50</v>
      </c>
      <c r="AB2171">
        <f t="shared" si="334"/>
        <v>-0.8</v>
      </c>
      <c r="AC2171">
        <f t="shared" si="335"/>
        <v>36.4</v>
      </c>
      <c r="AD2171">
        <f t="shared" si="336"/>
        <v>-1.4</v>
      </c>
      <c r="AE2171">
        <f t="shared" si="337"/>
        <v>64.400000000000006</v>
      </c>
      <c r="AF2171">
        <f t="shared" si="338"/>
        <v>-1.2</v>
      </c>
      <c r="AG2171">
        <f t="shared" si="339"/>
        <v>15.6</v>
      </c>
      <c r="AH2171">
        <f t="shared" si="340"/>
        <v>-1.8</v>
      </c>
      <c r="AJ2171" s="9">
        <v>706655</v>
      </c>
      <c r="AK2171" t="s">
        <v>1462</v>
      </c>
      <c r="AL2171" t="s">
        <v>9418</v>
      </c>
      <c r="AM2171" t="s">
        <v>4282</v>
      </c>
      <c r="AN2171" t="s">
        <v>9419</v>
      </c>
    </row>
    <row r="2172" spans="1:40" x14ac:dyDescent="0.3">
      <c r="A2172" t="s">
        <v>2056</v>
      </c>
      <c r="B2172" t="s">
        <v>2072</v>
      </c>
      <c r="C2172" s="10">
        <v>775061</v>
      </c>
      <c r="D2172">
        <v>26</v>
      </c>
      <c r="E2172">
        <v>14</v>
      </c>
      <c r="F2172">
        <v>88</v>
      </c>
      <c r="G2172">
        <v>101</v>
      </c>
      <c r="H2172">
        <v>0</v>
      </c>
      <c r="I2172">
        <v>51.1</v>
      </c>
      <c r="J2172">
        <v>-0.8</v>
      </c>
      <c r="K2172">
        <v>47.7</v>
      </c>
      <c r="L2172">
        <v>-0.7</v>
      </c>
      <c r="M2172">
        <v>57.4</v>
      </c>
      <c r="N2172">
        <v>-2.1</v>
      </c>
      <c r="O2172">
        <v>19.8</v>
      </c>
      <c r="P2172">
        <v>-1.6</v>
      </c>
      <c r="U2172" t="s">
        <v>2056</v>
      </c>
      <c r="V2172">
        <f t="shared" si="331"/>
        <v>775061</v>
      </c>
      <c r="W2172" t="str">
        <f t="shared" si="332"/>
        <v>St Antoine Daniel Catholic School</v>
      </c>
      <c r="X2172" t="str">
        <f>VLOOKUP($C2172,$AJ$3:$AN$4906,3,FALSE)</f>
        <v>460 Park St</v>
      </c>
      <c r="Y2172" t="str">
        <f>VLOOKUP($C2172,$AJ$3:$AN$4906,4,FALSE)</f>
        <v>Victoria Harbour</v>
      </c>
      <c r="Z2172" t="str">
        <f>VLOOKUP($C2172,$AJ$3:$AN$4906,5,FALSE)</f>
        <v>L0K2A0</v>
      </c>
      <c r="AA2172">
        <f t="shared" si="333"/>
        <v>51.1</v>
      </c>
      <c r="AB2172">
        <f t="shared" si="334"/>
        <v>-0.8</v>
      </c>
      <c r="AC2172">
        <f t="shared" si="335"/>
        <v>47.7</v>
      </c>
      <c r="AD2172">
        <f t="shared" si="336"/>
        <v>-0.7</v>
      </c>
      <c r="AE2172">
        <f t="shared" si="337"/>
        <v>57.4</v>
      </c>
      <c r="AF2172">
        <f t="shared" si="338"/>
        <v>-2.1</v>
      </c>
      <c r="AG2172">
        <f t="shared" si="339"/>
        <v>19.8</v>
      </c>
      <c r="AH2172">
        <f t="shared" si="340"/>
        <v>-1.6</v>
      </c>
      <c r="AJ2172" s="9">
        <v>715247</v>
      </c>
      <c r="AK2172" t="s">
        <v>3442</v>
      </c>
      <c r="AL2172" t="s">
        <v>9420</v>
      </c>
      <c r="AM2172" t="s">
        <v>4404</v>
      </c>
      <c r="AN2172" t="s">
        <v>9421</v>
      </c>
    </row>
    <row r="2173" spans="1:40" x14ac:dyDescent="0.3">
      <c r="A2173" t="s">
        <v>2056</v>
      </c>
      <c r="B2173" t="s">
        <v>2073</v>
      </c>
      <c r="C2173" s="10">
        <v>777935</v>
      </c>
      <c r="D2173">
        <v>26</v>
      </c>
      <c r="E2173">
        <v>23</v>
      </c>
      <c r="F2173">
        <v>100</v>
      </c>
      <c r="G2173">
        <v>88</v>
      </c>
      <c r="H2173">
        <v>0</v>
      </c>
      <c r="I2173">
        <v>60</v>
      </c>
      <c r="J2173">
        <v>0</v>
      </c>
      <c r="K2173">
        <v>51</v>
      </c>
      <c r="L2173">
        <v>0</v>
      </c>
      <c r="M2173">
        <v>76.7</v>
      </c>
      <c r="N2173">
        <v>0.2</v>
      </c>
      <c r="O2173">
        <v>29.5</v>
      </c>
      <c r="P2173">
        <v>-0.5</v>
      </c>
      <c r="U2173" t="s">
        <v>2056</v>
      </c>
      <c r="V2173">
        <f t="shared" si="331"/>
        <v>777935</v>
      </c>
      <c r="W2173" t="str">
        <f t="shared" si="332"/>
        <v>St Bernadette Elementary School</v>
      </c>
      <c r="X2173" t="str">
        <f>VLOOKUP($C2173,$AJ$3:$AN$4906,3,FALSE)</f>
        <v>101 Marsellus Dr</v>
      </c>
      <c r="Y2173" t="str">
        <f>VLOOKUP($C2173,$AJ$3:$AN$4906,4,FALSE)</f>
        <v>Barrie</v>
      </c>
      <c r="Z2173" t="str">
        <f>VLOOKUP($C2173,$AJ$3:$AN$4906,5,FALSE)</f>
        <v>L4N8R6</v>
      </c>
      <c r="AA2173">
        <f t="shared" si="333"/>
        <v>60</v>
      </c>
      <c r="AB2173">
        <f t="shared" si="334"/>
        <v>0</v>
      </c>
      <c r="AC2173">
        <f t="shared" si="335"/>
        <v>51</v>
      </c>
      <c r="AD2173">
        <f t="shared" si="336"/>
        <v>0</v>
      </c>
      <c r="AE2173">
        <f t="shared" si="337"/>
        <v>76.7</v>
      </c>
      <c r="AF2173">
        <f t="shared" si="338"/>
        <v>0.2</v>
      </c>
      <c r="AG2173">
        <f t="shared" si="339"/>
        <v>29.5</v>
      </c>
      <c r="AH2173">
        <f t="shared" si="340"/>
        <v>-0.5</v>
      </c>
      <c r="AJ2173" s="9">
        <v>718092</v>
      </c>
      <c r="AK2173" t="s">
        <v>1463</v>
      </c>
      <c r="AL2173" t="s">
        <v>9422</v>
      </c>
      <c r="AM2173" t="s">
        <v>4163</v>
      </c>
      <c r="AN2173" t="s">
        <v>4522</v>
      </c>
    </row>
    <row r="2174" spans="1:40" x14ac:dyDescent="0.3">
      <c r="A2174" t="s">
        <v>2056</v>
      </c>
      <c r="B2174" t="s">
        <v>2074</v>
      </c>
      <c r="C2174" s="10">
        <v>779849</v>
      </c>
      <c r="D2174">
        <v>18</v>
      </c>
      <c r="E2174">
        <v>34</v>
      </c>
      <c r="F2174">
        <v>56</v>
      </c>
      <c r="G2174">
        <v>48</v>
      </c>
      <c r="H2174">
        <v>0</v>
      </c>
      <c r="I2174">
        <v>59.8</v>
      </c>
      <c r="J2174">
        <v>0.6</v>
      </c>
      <c r="K2174">
        <v>58.9</v>
      </c>
      <c r="L2174">
        <v>1.3</v>
      </c>
      <c r="M2174">
        <v>74</v>
      </c>
      <c r="N2174">
        <v>0.7</v>
      </c>
      <c r="O2174">
        <v>33.299999999999997</v>
      </c>
      <c r="P2174">
        <v>0.4</v>
      </c>
      <c r="U2174" t="s">
        <v>2056</v>
      </c>
      <c r="V2174">
        <f t="shared" si="331"/>
        <v>779849</v>
      </c>
      <c r="W2174" t="str">
        <f t="shared" si="332"/>
        <v>St Bernard's Separate School</v>
      </c>
      <c r="X2174" t="str">
        <f>VLOOKUP($C2174,$AJ$3:$AN$4906,3,FALSE)</f>
        <v>255 Oxford St</v>
      </c>
      <c r="Y2174" t="str">
        <f>VLOOKUP($C2174,$AJ$3:$AN$4906,4,FALSE)</f>
        <v>Orillia</v>
      </c>
      <c r="Z2174" t="str">
        <f>VLOOKUP($C2174,$AJ$3:$AN$4906,5,FALSE)</f>
        <v>L3V1H6</v>
      </c>
      <c r="AA2174">
        <f t="shared" si="333"/>
        <v>59.8</v>
      </c>
      <c r="AB2174">
        <f t="shared" si="334"/>
        <v>0.6</v>
      </c>
      <c r="AC2174">
        <f t="shared" si="335"/>
        <v>58.9</v>
      </c>
      <c r="AD2174">
        <f t="shared" si="336"/>
        <v>1.3</v>
      </c>
      <c r="AE2174">
        <f t="shared" si="337"/>
        <v>74</v>
      </c>
      <c r="AF2174">
        <f t="shared" si="338"/>
        <v>0.7</v>
      </c>
      <c r="AG2174">
        <f t="shared" si="339"/>
        <v>33.299999999999997</v>
      </c>
      <c r="AH2174">
        <f t="shared" si="340"/>
        <v>0.4</v>
      </c>
      <c r="AJ2174" s="9">
        <v>726087</v>
      </c>
      <c r="AK2174" t="s">
        <v>9423</v>
      </c>
      <c r="AL2174" t="s">
        <v>9424</v>
      </c>
      <c r="AM2174" t="s">
        <v>4455</v>
      </c>
      <c r="AN2174" t="s">
        <v>9425</v>
      </c>
    </row>
    <row r="2175" spans="1:40" x14ac:dyDescent="0.3">
      <c r="A2175" t="s">
        <v>2056</v>
      </c>
      <c r="B2175" t="s">
        <v>2075</v>
      </c>
      <c r="C2175" s="10">
        <v>781487</v>
      </c>
      <c r="D2175">
        <v>43</v>
      </c>
      <c r="E2175">
        <v>20</v>
      </c>
      <c r="F2175">
        <v>150</v>
      </c>
      <c r="G2175">
        <v>158</v>
      </c>
      <c r="H2175">
        <v>0</v>
      </c>
      <c r="I2175">
        <v>79.7</v>
      </c>
      <c r="J2175">
        <v>1.1000000000000001</v>
      </c>
      <c r="K2175">
        <v>64</v>
      </c>
      <c r="L2175">
        <v>0.4</v>
      </c>
      <c r="M2175">
        <v>88.3</v>
      </c>
      <c r="N2175">
        <v>1</v>
      </c>
      <c r="O2175">
        <v>61.4</v>
      </c>
      <c r="P2175">
        <v>1.3</v>
      </c>
      <c r="U2175" t="s">
        <v>2056</v>
      </c>
      <c r="V2175">
        <f t="shared" si="331"/>
        <v>781487</v>
      </c>
      <c r="W2175" t="str">
        <f t="shared" si="332"/>
        <v>St Catherine of Siena School</v>
      </c>
      <c r="X2175" t="str">
        <f>VLOOKUP($C2175,$AJ$3:$AN$4906,3,FALSE)</f>
        <v>111 Summerset Dr</v>
      </c>
      <c r="Y2175" t="str">
        <f>VLOOKUP($C2175,$AJ$3:$AN$4906,4,FALSE)</f>
        <v>Barrie</v>
      </c>
      <c r="Z2175" t="str">
        <f>VLOOKUP($C2175,$AJ$3:$AN$4906,5,FALSE)</f>
        <v>L4N0A6</v>
      </c>
      <c r="AA2175">
        <f t="shared" si="333"/>
        <v>79.7</v>
      </c>
      <c r="AB2175">
        <f t="shared" si="334"/>
        <v>1.1000000000000001</v>
      </c>
      <c r="AC2175">
        <f t="shared" si="335"/>
        <v>64</v>
      </c>
      <c r="AD2175">
        <f t="shared" si="336"/>
        <v>0.4</v>
      </c>
      <c r="AE2175">
        <f t="shared" si="337"/>
        <v>88.3</v>
      </c>
      <c r="AF2175">
        <f t="shared" si="338"/>
        <v>1</v>
      </c>
      <c r="AG2175">
        <f t="shared" si="339"/>
        <v>61.4</v>
      </c>
      <c r="AH2175">
        <f t="shared" si="340"/>
        <v>1.3</v>
      </c>
      <c r="AJ2175" s="9">
        <v>728098</v>
      </c>
      <c r="AK2175" t="s">
        <v>1464</v>
      </c>
      <c r="AL2175" t="s">
        <v>5596</v>
      </c>
      <c r="AM2175" t="s">
        <v>4282</v>
      </c>
      <c r="AN2175" t="s">
        <v>5597</v>
      </c>
    </row>
    <row r="2176" spans="1:40" x14ac:dyDescent="0.3">
      <c r="A2176" t="s">
        <v>2056</v>
      </c>
      <c r="B2176" t="s">
        <v>1412</v>
      </c>
      <c r="C2176" s="10">
        <v>782130</v>
      </c>
      <c r="D2176">
        <v>42</v>
      </c>
      <c r="E2176">
        <v>13</v>
      </c>
      <c r="F2176">
        <v>135</v>
      </c>
      <c r="G2176">
        <v>113</v>
      </c>
      <c r="H2176">
        <v>0</v>
      </c>
      <c r="I2176">
        <v>60</v>
      </c>
      <c r="J2176">
        <v>-0.4</v>
      </c>
      <c r="K2176">
        <v>45.2</v>
      </c>
      <c r="L2176">
        <v>-1.2</v>
      </c>
      <c r="M2176">
        <v>89.4</v>
      </c>
      <c r="N2176">
        <v>0.9</v>
      </c>
      <c r="O2176">
        <v>44.2</v>
      </c>
      <c r="P2176">
        <v>-0.2</v>
      </c>
      <c r="U2176" t="s">
        <v>2056</v>
      </c>
      <c r="V2176">
        <f t="shared" si="331"/>
        <v>782130</v>
      </c>
      <c r="W2176" t="str">
        <f t="shared" si="332"/>
        <v>St Charles School</v>
      </c>
      <c r="X2176" t="str">
        <f>VLOOKUP($C2176,$AJ$3:$AN$4906,3,FALSE)</f>
        <v>691 Simcoe Road</v>
      </c>
      <c r="Y2176" t="str">
        <f>VLOOKUP($C2176,$AJ$3:$AN$4906,4,FALSE)</f>
        <v>Bradford</v>
      </c>
      <c r="Z2176" t="str">
        <f>VLOOKUP($C2176,$AJ$3:$AN$4906,5,FALSE)</f>
        <v>L3Z4B4</v>
      </c>
      <c r="AA2176">
        <f t="shared" si="333"/>
        <v>60</v>
      </c>
      <c r="AB2176">
        <f t="shared" si="334"/>
        <v>-0.4</v>
      </c>
      <c r="AC2176">
        <f t="shared" si="335"/>
        <v>45.2</v>
      </c>
      <c r="AD2176">
        <f t="shared" si="336"/>
        <v>-1.2</v>
      </c>
      <c r="AE2176">
        <f t="shared" si="337"/>
        <v>89.4</v>
      </c>
      <c r="AF2176">
        <f t="shared" si="338"/>
        <v>0.9</v>
      </c>
      <c r="AG2176">
        <f t="shared" si="339"/>
        <v>44.2</v>
      </c>
      <c r="AH2176">
        <f t="shared" si="340"/>
        <v>-0.2</v>
      </c>
      <c r="AJ2176" s="9">
        <v>730831</v>
      </c>
      <c r="AK2176" t="s">
        <v>1465</v>
      </c>
      <c r="AL2176" t="s">
        <v>9426</v>
      </c>
      <c r="AM2176" t="s">
        <v>4282</v>
      </c>
      <c r="AN2176" t="s">
        <v>9427</v>
      </c>
    </row>
    <row r="2177" spans="1:40" x14ac:dyDescent="0.3">
      <c r="A2177" t="s">
        <v>2056</v>
      </c>
      <c r="B2177" t="s">
        <v>2076</v>
      </c>
      <c r="C2177" s="10">
        <v>790044</v>
      </c>
      <c r="D2177">
        <v>30</v>
      </c>
      <c r="E2177">
        <v>18</v>
      </c>
      <c r="F2177">
        <v>153</v>
      </c>
      <c r="G2177">
        <v>174</v>
      </c>
      <c r="H2177">
        <v>0</v>
      </c>
      <c r="I2177">
        <v>57.8</v>
      </c>
      <c r="J2177">
        <v>-0.3</v>
      </c>
      <c r="K2177">
        <v>47.7</v>
      </c>
      <c r="L2177">
        <v>-0.6</v>
      </c>
      <c r="M2177">
        <v>76.099999999999994</v>
      </c>
      <c r="N2177">
        <v>-0.1</v>
      </c>
      <c r="O2177">
        <v>40.799999999999997</v>
      </c>
      <c r="P2177">
        <v>0.1</v>
      </c>
      <c r="U2177" t="s">
        <v>2056</v>
      </c>
      <c r="V2177">
        <f t="shared" si="331"/>
        <v>790044</v>
      </c>
      <c r="W2177" t="str">
        <f t="shared" si="332"/>
        <v>St Francis of Assisi Elementary School</v>
      </c>
      <c r="X2177" t="str">
        <f>VLOOKUP($C2177,$AJ$3:$AN$4906,3,FALSE)</f>
        <v>1067 Anna Maria Ave</v>
      </c>
      <c r="Y2177" t="str">
        <f>VLOOKUP($C2177,$AJ$3:$AN$4906,4,FALSE)</f>
        <v>Innisfil</v>
      </c>
      <c r="Z2177" t="str">
        <f>VLOOKUP($C2177,$AJ$3:$AN$4906,5,FALSE)</f>
        <v>L9S1W2</v>
      </c>
      <c r="AA2177">
        <f t="shared" si="333"/>
        <v>57.8</v>
      </c>
      <c r="AB2177">
        <f t="shared" si="334"/>
        <v>-0.3</v>
      </c>
      <c r="AC2177">
        <f t="shared" si="335"/>
        <v>47.7</v>
      </c>
      <c r="AD2177">
        <f t="shared" si="336"/>
        <v>-0.6</v>
      </c>
      <c r="AE2177">
        <f t="shared" si="337"/>
        <v>76.099999999999994</v>
      </c>
      <c r="AF2177">
        <f t="shared" si="338"/>
        <v>-0.1</v>
      </c>
      <c r="AG2177">
        <f t="shared" si="339"/>
        <v>40.799999999999997</v>
      </c>
      <c r="AH2177">
        <f t="shared" si="340"/>
        <v>0.1</v>
      </c>
      <c r="AJ2177" s="9">
        <v>737720</v>
      </c>
      <c r="AK2177" t="s">
        <v>1466</v>
      </c>
      <c r="AL2177" t="s">
        <v>9428</v>
      </c>
      <c r="AM2177" t="s">
        <v>4282</v>
      </c>
      <c r="AN2177" t="s">
        <v>9429</v>
      </c>
    </row>
    <row r="2178" spans="1:40" x14ac:dyDescent="0.3">
      <c r="A2178" t="s">
        <v>2056</v>
      </c>
      <c r="B2178" t="s">
        <v>594</v>
      </c>
      <c r="C2178" s="10">
        <v>798436</v>
      </c>
      <c r="D2178">
        <v>28</v>
      </c>
      <c r="E2178">
        <v>12</v>
      </c>
      <c r="F2178">
        <v>82</v>
      </c>
      <c r="G2178">
        <v>87</v>
      </c>
      <c r="H2178">
        <v>0</v>
      </c>
      <c r="I2178">
        <v>67.7</v>
      </c>
      <c r="J2178">
        <v>0.2</v>
      </c>
      <c r="K2178">
        <v>62.2</v>
      </c>
      <c r="L2178">
        <v>0.4</v>
      </c>
      <c r="M2178">
        <v>81.599999999999994</v>
      </c>
      <c r="N2178">
        <v>0.3</v>
      </c>
      <c r="O2178">
        <v>43.7</v>
      </c>
      <c r="P2178">
        <v>0.1</v>
      </c>
      <c r="U2178" t="s">
        <v>2056</v>
      </c>
      <c r="V2178">
        <f t="shared" si="331"/>
        <v>798436</v>
      </c>
      <c r="W2178" t="str">
        <f t="shared" si="332"/>
        <v>St James Separate School</v>
      </c>
      <c r="X2178" t="str">
        <f>VLOOKUP($C2178,$AJ$3:$AN$4906,3,FALSE)</f>
        <v>7332 St James Lane</v>
      </c>
      <c r="Y2178" t="str">
        <f>VLOOKUP($C2178,$AJ$3:$AN$4906,4,FALSE)</f>
        <v>Tottenham</v>
      </c>
      <c r="Z2178" t="str">
        <f>VLOOKUP($C2178,$AJ$3:$AN$4906,5,FALSE)</f>
        <v>L0G1W0</v>
      </c>
      <c r="AA2178">
        <f t="shared" si="333"/>
        <v>67.7</v>
      </c>
      <c r="AB2178">
        <f t="shared" si="334"/>
        <v>0.2</v>
      </c>
      <c r="AC2178">
        <f t="shared" si="335"/>
        <v>62.2</v>
      </c>
      <c r="AD2178">
        <f t="shared" si="336"/>
        <v>0.4</v>
      </c>
      <c r="AE2178">
        <f t="shared" si="337"/>
        <v>81.599999999999994</v>
      </c>
      <c r="AF2178">
        <f t="shared" si="338"/>
        <v>0.3</v>
      </c>
      <c r="AG2178">
        <f t="shared" si="339"/>
        <v>43.7</v>
      </c>
      <c r="AH2178">
        <f t="shared" si="340"/>
        <v>0.1</v>
      </c>
      <c r="AJ2178" s="9">
        <v>740195</v>
      </c>
      <c r="AK2178" t="s">
        <v>9430</v>
      </c>
      <c r="AL2178" t="s">
        <v>9431</v>
      </c>
      <c r="AM2178" t="s">
        <v>4163</v>
      </c>
      <c r="AN2178" t="s">
        <v>9432</v>
      </c>
    </row>
    <row r="2179" spans="1:40" x14ac:dyDescent="0.3">
      <c r="A2179" t="s">
        <v>2056</v>
      </c>
      <c r="B2179" t="s">
        <v>2077</v>
      </c>
      <c r="C2179" s="10">
        <v>809179</v>
      </c>
      <c r="D2179">
        <v>34</v>
      </c>
      <c r="E2179">
        <v>15</v>
      </c>
      <c r="F2179">
        <v>102</v>
      </c>
      <c r="G2179">
        <v>90</v>
      </c>
      <c r="H2179">
        <v>0</v>
      </c>
      <c r="I2179">
        <v>60.8</v>
      </c>
      <c r="J2179">
        <v>-0.2</v>
      </c>
      <c r="K2179">
        <v>40.200000000000003</v>
      </c>
      <c r="L2179">
        <v>-1.4</v>
      </c>
      <c r="M2179">
        <v>73.900000000000006</v>
      </c>
      <c r="N2179">
        <v>-0.4</v>
      </c>
      <c r="O2179">
        <v>16.7</v>
      </c>
      <c r="P2179">
        <v>-2</v>
      </c>
      <c r="U2179" t="s">
        <v>2056</v>
      </c>
      <c r="V2179">
        <f t="shared" si="331"/>
        <v>809179</v>
      </c>
      <c r="W2179" t="str">
        <f t="shared" si="332"/>
        <v>St Jean de Brebeuf Separate School</v>
      </c>
      <c r="X2179" t="str">
        <f>VLOOKUP($C2179,$AJ$3:$AN$4906,3,FALSE)</f>
        <v>151 Miller Park Ave</v>
      </c>
      <c r="Y2179" t="str">
        <f>VLOOKUP($C2179,$AJ$3:$AN$4906,4,FALSE)</f>
        <v>Bradford</v>
      </c>
      <c r="Z2179" t="str">
        <f>VLOOKUP($C2179,$AJ$3:$AN$4906,5,FALSE)</f>
        <v>L3Z2K3</v>
      </c>
      <c r="AA2179">
        <f t="shared" si="333"/>
        <v>60.8</v>
      </c>
      <c r="AB2179">
        <f t="shared" si="334"/>
        <v>-0.2</v>
      </c>
      <c r="AC2179">
        <f t="shared" si="335"/>
        <v>40.200000000000003</v>
      </c>
      <c r="AD2179">
        <f t="shared" si="336"/>
        <v>-1.4</v>
      </c>
      <c r="AE2179">
        <f t="shared" si="337"/>
        <v>73.900000000000006</v>
      </c>
      <c r="AF2179">
        <f t="shared" si="338"/>
        <v>-0.4</v>
      </c>
      <c r="AG2179">
        <f t="shared" si="339"/>
        <v>16.7</v>
      </c>
      <c r="AH2179">
        <f t="shared" si="340"/>
        <v>-2</v>
      </c>
      <c r="AJ2179" s="9">
        <v>743577</v>
      </c>
      <c r="AK2179" t="s">
        <v>1467</v>
      </c>
      <c r="AL2179" t="s">
        <v>9433</v>
      </c>
      <c r="AM2179" t="s">
        <v>4404</v>
      </c>
      <c r="AN2179" t="s">
        <v>9434</v>
      </c>
    </row>
    <row r="2180" spans="1:40" x14ac:dyDescent="0.3">
      <c r="A2180" t="s">
        <v>2056</v>
      </c>
      <c r="B2180" t="s">
        <v>2078</v>
      </c>
      <c r="C2180" s="10">
        <v>805840</v>
      </c>
      <c r="D2180">
        <v>25</v>
      </c>
      <c r="E2180">
        <v>29</v>
      </c>
      <c r="F2180">
        <v>78</v>
      </c>
      <c r="G2180">
        <v>77</v>
      </c>
      <c r="H2180">
        <v>0</v>
      </c>
      <c r="I2180">
        <v>70.5</v>
      </c>
      <c r="J2180">
        <v>1.1000000000000001</v>
      </c>
      <c r="K2180">
        <v>51.3</v>
      </c>
      <c r="L2180">
        <v>0.4</v>
      </c>
      <c r="M2180">
        <v>83.1</v>
      </c>
      <c r="N2180">
        <v>1.3</v>
      </c>
      <c r="O2180">
        <v>54.5</v>
      </c>
      <c r="P2180">
        <v>1.7</v>
      </c>
      <c r="U2180" t="s">
        <v>2056</v>
      </c>
      <c r="V2180">
        <f t="shared" ref="V2180:V2243" si="341">VLOOKUP(C2180,$AJ$3:$AN$4906,1,FALSE)</f>
        <v>805840</v>
      </c>
      <c r="W2180" t="str">
        <f t="shared" ref="W2180:W2243" si="342">VLOOKUP(C2180,$AJ$3:$AN$4906,2,FALSE)</f>
        <v>St John Vianney Separate School</v>
      </c>
      <c r="X2180" t="str">
        <f>VLOOKUP($C2180,$AJ$3:$AN$4906,3,FALSE)</f>
        <v>393 Innisfil St</v>
      </c>
      <c r="Y2180" t="str">
        <f>VLOOKUP($C2180,$AJ$3:$AN$4906,4,FALSE)</f>
        <v>Barrie</v>
      </c>
      <c r="Z2180" t="str">
        <f>VLOOKUP($C2180,$AJ$3:$AN$4906,5,FALSE)</f>
        <v>L4N3G7</v>
      </c>
      <c r="AA2180">
        <f t="shared" ref="AA2180:AA2243" si="343">I2180</f>
        <v>70.5</v>
      </c>
      <c r="AB2180">
        <f t="shared" ref="AB2180:AB2243" si="344">J2180</f>
        <v>1.1000000000000001</v>
      </c>
      <c r="AC2180">
        <f t="shared" ref="AC2180:AC2243" si="345">K2180</f>
        <v>51.3</v>
      </c>
      <c r="AD2180">
        <f t="shared" ref="AD2180:AD2243" si="346">L2180</f>
        <v>0.4</v>
      </c>
      <c r="AE2180">
        <f t="shared" ref="AE2180:AE2243" si="347">M2180</f>
        <v>83.1</v>
      </c>
      <c r="AF2180">
        <f t="shared" ref="AF2180:AF2243" si="348">N2180</f>
        <v>1.3</v>
      </c>
      <c r="AG2180">
        <f t="shared" ref="AG2180:AG2243" si="349">O2180</f>
        <v>54.5</v>
      </c>
      <c r="AH2180">
        <f t="shared" ref="AH2180:AH2243" si="350">P2180</f>
        <v>1.7</v>
      </c>
      <c r="AJ2180" s="9">
        <v>742155</v>
      </c>
      <c r="AK2180" t="s">
        <v>1467</v>
      </c>
      <c r="AL2180" t="s">
        <v>9435</v>
      </c>
      <c r="AM2180" t="s">
        <v>5491</v>
      </c>
      <c r="AN2180" t="s">
        <v>9436</v>
      </c>
    </row>
    <row r="2181" spans="1:40" x14ac:dyDescent="0.3">
      <c r="A2181" t="s">
        <v>2056</v>
      </c>
      <c r="B2181" t="s">
        <v>2079</v>
      </c>
      <c r="C2181" s="10">
        <v>822566</v>
      </c>
      <c r="D2181">
        <v>31</v>
      </c>
      <c r="E2181">
        <v>26</v>
      </c>
      <c r="F2181">
        <v>97</v>
      </c>
      <c r="G2181">
        <v>98</v>
      </c>
      <c r="H2181">
        <v>0</v>
      </c>
      <c r="I2181">
        <v>58.8</v>
      </c>
      <c r="J2181">
        <v>0</v>
      </c>
      <c r="K2181">
        <v>45.4</v>
      </c>
      <c r="L2181">
        <v>-0.5</v>
      </c>
      <c r="M2181">
        <v>81.099999999999994</v>
      </c>
      <c r="N2181">
        <v>0.8</v>
      </c>
      <c r="O2181">
        <v>39.799999999999997</v>
      </c>
      <c r="P2181">
        <v>0.2</v>
      </c>
      <c r="U2181" t="s">
        <v>2056</v>
      </c>
      <c r="V2181">
        <f t="shared" si="341"/>
        <v>822566</v>
      </c>
      <c r="W2181" t="str">
        <f t="shared" si="342"/>
        <v>St Marguerite d'Youville Elementary School</v>
      </c>
      <c r="X2181" t="str">
        <f>VLOOKUP($C2181,$AJ$3:$AN$4906,3,FALSE)</f>
        <v>87 Hanmer Street</v>
      </c>
      <c r="Y2181" t="str">
        <f>VLOOKUP($C2181,$AJ$3:$AN$4906,4,FALSE)</f>
        <v>Barrie</v>
      </c>
      <c r="Z2181" t="str">
        <f>VLOOKUP($C2181,$AJ$3:$AN$4906,5,FALSE)</f>
        <v>L4N7H6</v>
      </c>
      <c r="AA2181">
        <f t="shared" si="343"/>
        <v>58.8</v>
      </c>
      <c r="AB2181">
        <f t="shared" si="344"/>
        <v>0</v>
      </c>
      <c r="AC2181">
        <f t="shared" si="345"/>
        <v>45.4</v>
      </c>
      <c r="AD2181">
        <f t="shared" si="346"/>
        <v>-0.5</v>
      </c>
      <c r="AE2181">
        <f t="shared" si="347"/>
        <v>81.099999999999994</v>
      </c>
      <c r="AF2181">
        <f t="shared" si="348"/>
        <v>0.8</v>
      </c>
      <c r="AG2181">
        <f t="shared" si="349"/>
        <v>39.799999999999997</v>
      </c>
      <c r="AH2181">
        <f t="shared" si="350"/>
        <v>0.2</v>
      </c>
      <c r="AJ2181" s="9">
        <v>694304</v>
      </c>
      <c r="AK2181" t="s">
        <v>1468</v>
      </c>
      <c r="AL2181" t="s">
        <v>9437</v>
      </c>
      <c r="AM2181" t="s">
        <v>4282</v>
      </c>
      <c r="AN2181" t="s">
        <v>9438</v>
      </c>
    </row>
    <row r="2182" spans="1:40" x14ac:dyDescent="0.3">
      <c r="A2182" t="s">
        <v>2056</v>
      </c>
      <c r="B2182" t="s">
        <v>65</v>
      </c>
      <c r="C2182" s="10">
        <v>829374</v>
      </c>
      <c r="D2182">
        <v>44</v>
      </c>
      <c r="E2182">
        <v>20</v>
      </c>
      <c r="F2182">
        <v>137</v>
      </c>
      <c r="G2182">
        <v>122</v>
      </c>
      <c r="H2182">
        <v>0</v>
      </c>
      <c r="I2182">
        <v>58.8</v>
      </c>
      <c r="J2182">
        <v>-0.5</v>
      </c>
      <c r="K2182">
        <v>54.7</v>
      </c>
      <c r="L2182">
        <v>-0.4</v>
      </c>
      <c r="M2182">
        <v>79.099999999999994</v>
      </c>
      <c r="N2182">
        <v>0</v>
      </c>
      <c r="O2182">
        <v>47.5</v>
      </c>
      <c r="P2182">
        <v>0.2</v>
      </c>
      <c r="U2182" t="s">
        <v>2056</v>
      </c>
      <c r="V2182">
        <f t="shared" si="341"/>
        <v>829374</v>
      </c>
      <c r="W2182" t="str">
        <f t="shared" si="342"/>
        <v>St Marys - Collingwood Separate School</v>
      </c>
      <c r="X2182" t="str">
        <f>VLOOKUP($C2182,$AJ$3:$AN$4906,3,FALSE)</f>
        <v>18 Saunders Street</v>
      </c>
      <c r="Y2182" t="str">
        <f>VLOOKUP($C2182,$AJ$3:$AN$4906,4,FALSE)</f>
        <v>Collingwood</v>
      </c>
      <c r="Z2182" t="str">
        <f>VLOOKUP($C2182,$AJ$3:$AN$4906,5,FALSE)</f>
        <v>L9Y0G2</v>
      </c>
      <c r="AA2182">
        <f t="shared" si="343"/>
        <v>58.8</v>
      </c>
      <c r="AB2182">
        <f t="shared" si="344"/>
        <v>-0.5</v>
      </c>
      <c r="AC2182">
        <f t="shared" si="345"/>
        <v>54.7</v>
      </c>
      <c r="AD2182">
        <f t="shared" si="346"/>
        <v>-0.4</v>
      </c>
      <c r="AE2182">
        <f t="shared" si="347"/>
        <v>79.099999999999994</v>
      </c>
      <c r="AF2182">
        <f t="shared" si="348"/>
        <v>0</v>
      </c>
      <c r="AG2182">
        <f t="shared" si="349"/>
        <v>47.5</v>
      </c>
      <c r="AH2182">
        <f t="shared" si="350"/>
        <v>0.2</v>
      </c>
      <c r="AJ2182" s="9">
        <v>749427</v>
      </c>
      <c r="AK2182" t="s">
        <v>1469</v>
      </c>
      <c r="AL2182" t="s">
        <v>9439</v>
      </c>
      <c r="AM2182" t="s">
        <v>5546</v>
      </c>
      <c r="AN2182" t="s">
        <v>9440</v>
      </c>
    </row>
    <row r="2183" spans="1:40" x14ac:dyDescent="0.3">
      <c r="A2183" t="s">
        <v>2056</v>
      </c>
      <c r="B2183" t="s">
        <v>65</v>
      </c>
      <c r="C2183" s="10">
        <v>828335</v>
      </c>
      <c r="D2183">
        <v>31</v>
      </c>
      <c r="E2183">
        <v>25</v>
      </c>
      <c r="F2183">
        <v>55</v>
      </c>
      <c r="G2183">
        <v>58</v>
      </c>
      <c r="H2183">
        <v>0</v>
      </c>
      <c r="I2183">
        <v>71.8</v>
      </c>
      <c r="J2183">
        <v>1</v>
      </c>
      <c r="K2183">
        <v>60</v>
      </c>
      <c r="L2183">
        <v>0.8</v>
      </c>
      <c r="M2183">
        <v>75</v>
      </c>
      <c r="N2183">
        <v>0.1</v>
      </c>
      <c r="O2183">
        <v>36.200000000000003</v>
      </c>
      <c r="P2183">
        <v>-0.1</v>
      </c>
      <c r="U2183" t="s">
        <v>2056</v>
      </c>
      <c r="V2183">
        <f t="shared" si="341"/>
        <v>828335</v>
      </c>
      <c r="W2183" t="str">
        <f t="shared" si="342"/>
        <v>St Marys - Barrie Separate School</v>
      </c>
      <c r="X2183" t="str">
        <f>VLOOKUP($C2183,$AJ$3:$AN$4906,3,FALSE)</f>
        <v>340 Leacock Drive</v>
      </c>
      <c r="Y2183" t="str">
        <f>VLOOKUP($C2183,$AJ$3:$AN$4906,4,FALSE)</f>
        <v>Barrie</v>
      </c>
      <c r="Z2183" t="str">
        <f>VLOOKUP($C2183,$AJ$3:$AN$4906,5,FALSE)</f>
        <v>L4N6J8</v>
      </c>
      <c r="AA2183">
        <f t="shared" si="343"/>
        <v>71.8</v>
      </c>
      <c r="AB2183">
        <f t="shared" si="344"/>
        <v>1</v>
      </c>
      <c r="AC2183">
        <f t="shared" si="345"/>
        <v>60</v>
      </c>
      <c r="AD2183">
        <f t="shared" si="346"/>
        <v>0.8</v>
      </c>
      <c r="AE2183">
        <f t="shared" si="347"/>
        <v>75</v>
      </c>
      <c r="AF2183">
        <f t="shared" si="348"/>
        <v>0.1</v>
      </c>
      <c r="AG2183">
        <f t="shared" si="349"/>
        <v>36.200000000000003</v>
      </c>
      <c r="AH2183">
        <f t="shared" si="350"/>
        <v>-0.1</v>
      </c>
      <c r="AJ2183" s="9">
        <v>782831</v>
      </c>
      <c r="AK2183" t="s">
        <v>9441</v>
      </c>
      <c r="AL2183" t="s">
        <v>9442</v>
      </c>
      <c r="AM2183" t="s">
        <v>5630</v>
      </c>
      <c r="AN2183" t="s">
        <v>9443</v>
      </c>
    </row>
    <row r="2184" spans="1:40" x14ac:dyDescent="0.3">
      <c r="A2184" t="s">
        <v>2056</v>
      </c>
      <c r="B2184" t="s">
        <v>2080</v>
      </c>
      <c r="C2184" s="10">
        <v>833061</v>
      </c>
      <c r="D2184">
        <v>28</v>
      </c>
      <c r="E2184">
        <v>24</v>
      </c>
      <c r="F2184">
        <v>103</v>
      </c>
      <c r="G2184">
        <v>112</v>
      </c>
      <c r="H2184">
        <v>0</v>
      </c>
      <c r="I2184">
        <v>57.3</v>
      </c>
      <c r="J2184">
        <v>-0.1</v>
      </c>
      <c r="K2184">
        <v>50.5</v>
      </c>
      <c r="L2184">
        <v>0</v>
      </c>
      <c r="M2184">
        <v>75.900000000000006</v>
      </c>
      <c r="N2184">
        <v>0.2</v>
      </c>
      <c r="O2184">
        <v>36.6</v>
      </c>
      <c r="P2184">
        <v>0</v>
      </c>
      <c r="U2184" t="s">
        <v>2056</v>
      </c>
      <c r="V2184">
        <f t="shared" si="341"/>
        <v>833061</v>
      </c>
      <c r="W2184" t="str">
        <f t="shared" si="342"/>
        <v>St Michael the Archangel Catholic Elementary School</v>
      </c>
      <c r="X2184" t="str">
        <f>VLOOKUP($C2184,$AJ$3:$AN$4906,3,FALSE)</f>
        <v>349 Big Bay Point Rd</v>
      </c>
      <c r="Y2184" t="str">
        <f>VLOOKUP($C2184,$AJ$3:$AN$4906,4,FALSE)</f>
        <v>Barrie</v>
      </c>
      <c r="Z2184" t="str">
        <f>VLOOKUP($C2184,$AJ$3:$AN$4906,5,FALSE)</f>
        <v>L4N8A2</v>
      </c>
      <c r="AA2184">
        <f t="shared" si="343"/>
        <v>57.3</v>
      </c>
      <c r="AB2184">
        <f t="shared" si="344"/>
        <v>-0.1</v>
      </c>
      <c r="AC2184">
        <f t="shared" si="345"/>
        <v>50.5</v>
      </c>
      <c r="AD2184">
        <f t="shared" si="346"/>
        <v>0</v>
      </c>
      <c r="AE2184">
        <f t="shared" si="347"/>
        <v>75.900000000000006</v>
      </c>
      <c r="AF2184">
        <f t="shared" si="348"/>
        <v>0.2</v>
      </c>
      <c r="AG2184">
        <f t="shared" si="349"/>
        <v>36.6</v>
      </c>
      <c r="AH2184">
        <f t="shared" si="350"/>
        <v>0</v>
      </c>
      <c r="AJ2184" s="9">
        <v>862642</v>
      </c>
      <c r="AK2184" t="s">
        <v>3058</v>
      </c>
      <c r="AL2184" t="s">
        <v>9444</v>
      </c>
      <c r="AM2184" t="s">
        <v>5630</v>
      </c>
      <c r="AN2184" t="s">
        <v>9445</v>
      </c>
    </row>
    <row r="2185" spans="1:40" x14ac:dyDescent="0.3">
      <c r="A2185" t="s">
        <v>2056</v>
      </c>
      <c r="B2185" t="s">
        <v>2081</v>
      </c>
      <c r="C2185" s="10">
        <v>835749</v>
      </c>
      <c r="D2185">
        <v>32</v>
      </c>
      <c r="E2185">
        <v>29</v>
      </c>
      <c r="F2185">
        <v>120</v>
      </c>
      <c r="G2185">
        <v>115</v>
      </c>
      <c r="H2185">
        <v>0</v>
      </c>
      <c r="I2185">
        <v>57.1</v>
      </c>
      <c r="J2185">
        <v>0</v>
      </c>
      <c r="K2185">
        <v>54.2</v>
      </c>
      <c r="L2185">
        <v>0.5</v>
      </c>
      <c r="M2185">
        <v>72.599999999999994</v>
      </c>
      <c r="N2185">
        <v>0</v>
      </c>
      <c r="O2185">
        <v>27.8</v>
      </c>
      <c r="P2185">
        <v>-0.6</v>
      </c>
      <c r="U2185" t="s">
        <v>2056</v>
      </c>
      <c r="V2185">
        <f t="shared" si="341"/>
        <v>835749</v>
      </c>
      <c r="W2185" t="str">
        <f t="shared" si="342"/>
        <v>St Monicas Separate School</v>
      </c>
      <c r="X2185" t="str">
        <f>VLOOKUP($C2185,$AJ$3:$AN$4906,3,FALSE)</f>
        <v>90 Steel St</v>
      </c>
      <c r="Y2185" t="str">
        <f>VLOOKUP($C2185,$AJ$3:$AN$4906,4,FALSE)</f>
        <v>Barrie</v>
      </c>
      <c r="Z2185" t="str">
        <f>VLOOKUP($C2185,$AJ$3:$AN$4906,5,FALSE)</f>
        <v>L4M2E9</v>
      </c>
      <c r="AA2185">
        <f t="shared" si="343"/>
        <v>57.1</v>
      </c>
      <c r="AB2185">
        <f t="shared" si="344"/>
        <v>0</v>
      </c>
      <c r="AC2185">
        <f t="shared" si="345"/>
        <v>54.2</v>
      </c>
      <c r="AD2185">
        <f t="shared" si="346"/>
        <v>0.5</v>
      </c>
      <c r="AE2185">
        <f t="shared" si="347"/>
        <v>72.599999999999994</v>
      </c>
      <c r="AF2185">
        <f t="shared" si="348"/>
        <v>0</v>
      </c>
      <c r="AG2185">
        <f t="shared" si="349"/>
        <v>27.8</v>
      </c>
      <c r="AH2185">
        <f t="shared" si="350"/>
        <v>-0.6</v>
      </c>
      <c r="AJ2185" s="9">
        <v>699986</v>
      </c>
      <c r="AK2185" t="s">
        <v>9446</v>
      </c>
      <c r="AL2185" t="s">
        <v>9444</v>
      </c>
      <c r="AM2185" t="s">
        <v>5630</v>
      </c>
      <c r="AN2185" t="s">
        <v>9445</v>
      </c>
    </row>
    <row r="2186" spans="1:40" x14ac:dyDescent="0.3">
      <c r="A2186" t="s">
        <v>2056</v>
      </c>
      <c r="B2186" t="s">
        <v>2082</v>
      </c>
      <c r="C2186" s="10">
        <v>837199</v>
      </c>
      <c r="D2186">
        <v>22</v>
      </c>
      <c r="E2186">
        <v>23</v>
      </c>
      <c r="F2186">
        <v>166</v>
      </c>
      <c r="G2186">
        <v>156</v>
      </c>
      <c r="H2186">
        <v>0</v>
      </c>
      <c r="I2186">
        <v>42.8</v>
      </c>
      <c r="J2186">
        <v>-1.2</v>
      </c>
      <c r="K2186">
        <v>36.1</v>
      </c>
      <c r="L2186">
        <v>-1.1000000000000001</v>
      </c>
      <c r="M2186">
        <v>69.900000000000006</v>
      </c>
      <c r="N2186">
        <v>-0.4</v>
      </c>
      <c r="O2186">
        <v>25.6</v>
      </c>
      <c r="P2186">
        <v>-0.7</v>
      </c>
      <c r="U2186" t="s">
        <v>2056</v>
      </c>
      <c r="V2186">
        <f t="shared" si="341"/>
        <v>837199</v>
      </c>
      <c r="W2186" t="str">
        <f t="shared" si="342"/>
        <v>St Noel Chabanel Catholic Elementary School</v>
      </c>
      <c r="X2186" t="str">
        <f>VLOOKUP($C2186,$AJ$3:$AN$4906,3,FALSE)</f>
        <v>425 Ramblewood Dr</v>
      </c>
      <c r="Y2186" t="str">
        <f>VLOOKUP($C2186,$AJ$3:$AN$4906,4,FALSE)</f>
        <v>Wasaga Beach</v>
      </c>
      <c r="Z2186" t="str">
        <f>VLOOKUP($C2186,$AJ$3:$AN$4906,5,FALSE)</f>
        <v>L9Z1P3</v>
      </c>
      <c r="AA2186">
        <f t="shared" si="343"/>
        <v>42.8</v>
      </c>
      <c r="AB2186">
        <f t="shared" si="344"/>
        <v>-1.2</v>
      </c>
      <c r="AC2186">
        <f t="shared" si="345"/>
        <v>36.1</v>
      </c>
      <c r="AD2186">
        <f t="shared" si="346"/>
        <v>-1.1000000000000001</v>
      </c>
      <c r="AE2186">
        <f t="shared" si="347"/>
        <v>69.900000000000006</v>
      </c>
      <c r="AF2186">
        <f t="shared" si="348"/>
        <v>-0.4</v>
      </c>
      <c r="AG2186">
        <f t="shared" si="349"/>
        <v>25.6</v>
      </c>
      <c r="AH2186">
        <f t="shared" si="350"/>
        <v>-0.7</v>
      </c>
      <c r="AJ2186" s="9">
        <v>758264</v>
      </c>
      <c r="AK2186" t="s">
        <v>150</v>
      </c>
      <c r="AL2186" t="s">
        <v>9447</v>
      </c>
      <c r="AM2186" t="s">
        <v>4282</v>
      </c>
      <c r="AN2186" t="s">
        <v>9448</v>
      </c>
    </row>
    <row r="2187" spans="1:40" x14ac:dyDescent="0.3">
      <c r="A2187" t="s">
        <v>2056</v>
      </c>
      <c r="B2187" t="s">
        <v>860</v>
      </c>
      <c r="C2187" s="10">
        <v>840815</v>
      </c>
      <c r="D2187">
        <v>33</v>
      </c>
      <c r="E2187">
        <v>20</v>
      </c>
      <c r="F2187">
        <v>154</v>
      </c>
      <c r="G2187">
        <v>183</v>
      </c>
      <c r="H2187">
        <v>0</v>
      </c>
      <c r="I2187">
        <v>52.9</v>
      </c>
      <c r="J2187">
        <v>-0.7</v>
      </c>
      <c r="K2187">
        <v>53.2</v>
      </c>
      <c r="L2187">
        <v>-0.2</v>
      </c>
      <c r="M2187">
        <v>73.8</v>
      </c>
      <c r="N2187">
        <v>-0.5</v>
      </c>
      <c r="O2187">
        <v>37.200000000000003</v>
      </c>
      <c r="P2187">
        <v>-0.4</v>
      </c>
      <c r="U2187" t="s">
        <v>2056</v>
      </c>
      <c r="V2187">
        <f t="shared" si="341"/>
        <v>840815</v>
      </c>
      <c r="W2187" t="str">
        <f t="shared" si="342"/>
        <v>St Paul's Separate School</v>
      </c>
      <c r="X2187" t="str">
        <f>VLOOKUP($C2187,$AJ$3:$AN$4906,3,FALSE)</f>
        <v>100 James A Mccague Avenue</v>
      </c>
      <c r="Y2187" t="str">
        <f>VLOOKUP($C2187,$AJ$3:$AN$4906,4,FALSE)</f>
        <v>Alliston</v>
      </c>
      <c r="Z2187" t="str">
        <f>VLOOKUP($C2187,$AJ$3:$AN$4906,5,FALSE)</f>
        <v>L9R0G5</v>
      </c>
      <c r="AA2187">
        <f t="shared" si="343"/>
        <v>52.9</v>
      </c>
      <c r="AB2187">
        <f t="shared" si="344"/>
        <v>-0.7</v>
      </c>
      <c r="AC2187">
        <f t="shared" si="345"/>
        <v>53.2</v>
      </c>
      <c r="AD2187">
        <f t="shared" si="346"/>
        <v>-0.2</v>
      </c>
      <c r="AE2187">
        <f t="shared" si="347"/>
        <v>73.8</v>
      </c>
      <c r="AF2187">
        <f t="shared" si="348"/>
        <v>-0.5</v>
      </c>
      <c r="AG2187">
        <f t="shared" si="349"/>
        <v>37.200000000000003</v>
      </c>
      <c r="AH2187">
        <f t="shared" si="350"/>
        <v>-0.4</v>
      </c>
      <c r="AJ2187" s="9">
        <v>790818</v>
      </c>
      <c r="AK2187" t="s">
        <v>9449</v>
      </c>
      <c r="AL2187" t="s">
        <v>9450</v>
      </c>
      <c r="AM2187" t="s">
        <v>4404</v>
      </c>
      <c r="AN2187" t="s">
        <v>5528</v>
      </c>
    </row>
    <row r="2188" spans="1:40" x14ac:dyDescent="0.3">
      <c r="A2188" t="s">
        <v>2056</v>
      </c>
      <c r="B2188" t="s">
        <v>69</v>
      </c>
      <c r="C2188" s="10">
        <v>843342</v>
      </c>
      <c r="D2188">
        <v>22</v>
      </c>
      <c r="E2188">
        <v>24</v>
      </c>
      <c r="F2188">
        <v>63</v>
      </c>
      <c r="G2188">
        <v>65</v>
      </c>
      <c r="H2188">
        <v>0</v>
      </c>
      <c r="I2188">
        <v>20.6</v>
      </c>
      <c r="J2188">
        <v>-2.7</v>
      </c>
      <c r="K2188">
        <v>22.2</v>
      </c>
      <c r="L2188">
        <v>-2.2000000000000002</v>
      </c>
      <c r="M2188">
        <v>61.5</v>
      </c>
      <c r="N2188">
        <v>-1.2</v>
      </c>
      <c r="O2188">
        <v>15.4</v>
      </c>
      <c r="P2188">
        <v>-1.5</v>
      </c>
      <c r="U2188" t="s">
        <v>2056</v>
      </c>
      <c r="V2188">
        <f t="shared" si="341"/>
        <v>843342</v>
      </c>
      <c r="W2188" t="str">
        <f t="shared" si="342"/>
        <v>St Peter the Apostle School</v>
      </c>
      <c r="X2188" t="str">
        <f>VLOOKUP($C2188,$AJ$3:$AN$4906,3,FALSE)</f>
        <v>15 Silver Birch Court</v>
      </c>
      <c r="Y2188" t="str">
        <f>VLOOKUP($C2188,$AJ$3:$AN$4906,4,FALSE)</f>
        <v>Parry Sound</v>
      </c>
      <c r="Z2188" t="str">
        <f>VLOOKUP($C2188,$AJ$3:$AN$4906,5,FALSE)</f>
        <v>P2A0A8</v>
      </c>
      <c r="AA2188">
        <f t="shared" si="343"/>
        <v>20.6</v>
      </c>
      <c r="AB2188">
        <f t="shared" si="344"/>
        <v>-2.7</v>
      </c>
      <c r="AC2188">
        <f t="shared" si="345"/>
        <v>22.2</v>
      </c>
      <c r="AD2188">
        <f t="shared" si="346"/>
        <v>-2.2000000000000002</v>
      </c>
      <c r="AE2188">
        <f t="shared" si="347"/>
        <v>61.5</v>
      </c>
      <c r="AF2188">
        <f t="shared" si="348"/>
        <v>-1.2</v>
      </c>
      <c r="AG2188">
        <f t="shared" si="349"/>
        <v>15.4</v>
      </c>
      <c r="AH2188">
        <f t="shared" si="350"/>
        <v>-1.5</v>
      </c>
      <c r="AJ2188" s="9">
        <v>802740</v>
      </c>
      <c r="AK2188" t="s">
        <v>9451</v>
      </c>
      <c r="AL2188" t="s">
        <v>9452</v>
      </c>
      <c r="AM2188" t="s">
        <v>5630</v>
      </c>
      <c r="AN2188" t="s">
        <v>9453</v>
      </c>
    </row>
    <row r="2189" spans="1:40" x14ac:dyDescent="0.3">
      <c r="A2189" t="s">
        <v>2056</v>
      </c>
      <c r="B2189" t="s">
        <v>2083</v>
      </c>
      <c r="C2189" s="10">
        <v>685145</v>
      </c>
      <c r="D2189">
        <v>48</v>
      </c>
      <c r="E2189">
        <v>15</v>
      </c>
      <c r="F2189">
        <v>191</v>
      </c>
      <c r="G2189">
        <v>196</v>
      </c>
      <c r="H2189">
        <v>0</v>
      </c>
      <c r="I2189">
        <v>71.2</v>
      </c>
      <c r="J2189">
        <v>0.3</v>
      </c>
      <c r="K2189">
        <v>56</v>
      </c>
      <c r="L2189">
        <v>-0.4</v>
      </c>
      <c r="M2189">
        <v>84.2</v>
      </c>
      <c r="N2189">
        <v>0.2</v>
      </c>
      <c r="O2189">
        <v>51.5</v>
      </c>
      <c r="P2189">
        <v>0.1</v>
      </c>
      <c r="U2189" t="s">
        <v>2056</v>
      </c>
      <c r="V2189">
        <f t="shared" si="341"/>
        <v>685145</v>
      </c>
      <c r="W2189" t="str">
        <f t="shared" si="342"/>
        <v>St Angela Merici Catholic Elementary School</v>
      </c>
      <c r="X2189" t="str">
        <f>VLOOKUP($C2189,$AJ$3:$AN$4906,3,FALSE)</f>
        <v>109 West Park Ave</v>
      </c>
      <c r="Y2189" t="str">
        <f>VLOOKUP($C2189,$AJ$3:$AN$4906,4,FALSE)</f>
        <v>Bradford</v>
      </c>
      <c r="Z2189" t="str">
        <f>VLOOKUP($C2189,$AJ$3:$AN$4906,5,FALSE)</f>
        <v>L3Z3H9</v>
      </c>
      <c r="AA2189">
        <f t="shared" si="343"/>
        <v>71.2</v>
      </c>
      <c r="AB2189">
        <f t="shared" si="344"/>
        <v>0.3</v>
      </c>
      <c r="AC2189">
        <f t="shared" si="345"/>
        <v>56</v>
      </c>
      <c r="AD2189">
        <f t="shared" si="346"/>
        <v>-0.4</v>
      </c>
      <c r="AE2189">
        <f t="shared" si="347"/>
        <v>84.2</v>
      </c>
      <c r="AF2189">
        <f t="shared" si="348"/>
        <v>0.2</v>
      </c>
      <c r="AG2189">
        <f t="shared" si="349"/>
        <v>51.5</v>
      </c>
      <c r="AH2189">
        <f t="shared" si="350"/>
        <v>0.1</v>
      </c>
      <c r="AJ2189" s="9">
        <v>773662</v>
      </c>
      <c r="AK2189" t="s">
        <v>9454</v>
      </c>
      <c r="AL2189" t="s">
        <v>9455</v>
      </c>
      <c r="AM2189" t="s">
        <v>4282</v>
      </c>
      <c r="AN2189" t="s">
        <v>9456</v>
      </c>
    </row>
    <row r="2190" spans="1:40" x14ac:dyDescent="0.3">
      <c r="A2190" t="s">
        <v>2056</v>
      </c>
      <c r="B2190" t="s">
        <v>2084</v>
      </c>
      <c r="C2190" s="10">
        <v>795995</v>
      </c>
      <c r="D2190">
        <v>36</v>
      </c>
      <c r="E2190">
        <v>18</v>
      </c>
      <c r="F2190">
        <v>96</v>
      </c>
      <c r="G2190">
        <v>86</v>
      </c>
      <c r="H2190">
        <v>0</v>
      </c>
      <c r="I2190">
        <v>64.099999999999994</v>
      </c>
      <c r="J2190">
        <v>0</v>
      </c>
      <c r="K2190">
        <v>51</v>
      </c>
      <c r="L2190">
        <v>-0.6</v>
      </c>
      <c r="M2190">
        <v>68.599999999999994</v>
      </c>
      <c r="N2190">
        <v>-0.8</v>
      </c>
      <c r="O2190">
        <v>26.7</v>
      </c>
      <c r="P2190">
        <v>-1</v>
      </c>
      <c r="U2190" t="s">
        <v>2056</v>
      </c>
      <c r="V2190" t="e">
        <f t="shared" si="341"/>
        <v>#N/A</v>
      </c>
      <c r="W2190" t="e">
        <f t="shared" si="342"/>
        <v>#N/A</v>
      </c>
      <c r="X2190" t="e">
        <f>VLOOKUP($C2190,$AJ$3:$AN$4906,3,FALSE)</f>
        <v>#N/A</v>
      </c>
      <c r="Y2190" t="e">
        <f>VLOOKUP($C2190,$AJ$3:$AN$4906,4,FALSE)</f>
        <v>#N/A</v>
      </c>
      <c r="Z2190" t="e">
        <f>VLOOKUP($C2190,$AJ$3:$AN$4906,5,FALSE)</f>
        <v>#N/A</v>
      </c>
      <c r="AA2190">
        <f t="shared" si="343"/>
        <v>64.099999999999994</v>
      </c>
      <c r="AB2190">
        <f t="shared" si="344"/>
        <v>0</v>
      </c>
      <c r="AC2190">
        <f t="shared" si="345"/>
        <v>51</v>
      </c>
      <c r="AD2190">
        <f t="shared" si="346"/>
        <v>-0.6</v>
      </c>
      <c r="AE2190">
        <f t="shared" si="347"/>
        <v>68.599999999999994</v>
      </c>
      <c r="AF2190">
        <f t="shared" si="348"/>
        <v>-0.8</v>
      </c>
      <c r="AG2190">
        <f t="shared" si="349"/>
        <v>26.7</v>
      </c>
      <c r="AH2190">
        <f t="shared" si="350"/>
        <v>-1</v>
      </c>
      <c r="AJ2190" s="9">
        <v>761710</v>
      </c>
      <c r="AK2190" t="s">
        <v>9457</v>
      </c>
      <c r="AL2190" t="s">
        <v>9458</v>
      </c>
      <c r="AM2190" t="s">
        <v>4282</v>
      </c>
      <c r="AN2190" t="s">
        <v>9459</v>
      </c>
    </row>
    <row r="2191" spans="1:40" x14ac:dyDescent="0.3">
      <c r="A2191" t="s">
        <v>2056</v>
      </c>
      <c r="B2191" t="s">
        <v>2085</v>
      </c>
      <c r="C2191" s="10">
        <v>836320</v>
      </c>
      <c r="D2191">
        <v>35</v>
      </c>
      <c r="E2191">
        <v>22</v>
      </c>
      <c r="F2191">
        <v>77</v>
      </c>
      <c r="G2191">
        <v>85</v>
      </c>
      <c r="H2191">
        <v>0</v>
      </c>
      <c r="I2191">
        <v>54.5</v>
      </c>
      <c r="J2191">
        <v>-0.6</v>
      </c>
      <c r="K2191">
        <v>45.5</v>
      </c>
      <c r="L2191">
        <v>-0.8</v>
      </c>
      <c r="M2191">
        <v>74.099999999999994</v>
      </c>
      <c r="N2191">
        <v>-0.2</v>
      </c>
      <c r="O2191">
        <v>32.9</v>
      </c>
      <c r="P2191">
        <v>-0.5</v>
      </c>
      <c r="U2191" t="s">
        <v>2056</v>
      </c>
      <c r="V2191">
        <f t="shared" si="341"/>
        <v>836320</v>
      </c>
      <c r="W2191" t="str">
        <f t="shared" si="342"/>
        <v>St Nicholas School</v>
      </c>
      <c r="X2191" t="str">
        <f>VLOOKUP($C2191,$AJ$3:$AN$4906,3,FALSE)</f>
        <v>100 Lougheed Rd</v>
      </c>
      <c r="Y2191" t="str">
        <f>VLOOKUP($C2191,$AJ$3:$AN$4906,4,FALSE)</f>
        <v>Barrie</v>
      </c>
      <c r="Z2191" t="str">
        <f>VLOOKUP($C2191,$AJ$3:$AN$4906,5,FALSE)</f>
        <v>L4N8E1</v>
      </c>
      <c r="AA2191">
        <f t="shared" si="343"/>
        <v>54.5</v>
      </c>
      <c r="AB2191">
        <f t="shared" si="344"/>
        <v>-0.6</v>
      </c>
      <c r="AC2191">
        <f t="shared" si="345"/>
        <v>45.5</v>
      </c>
      <c r="AD2191">
        <f t="shared" si="346"/>
        <v>-0.8</v>
      </c>
      <c r="AE2191">
        <f t="shared" si="347"/>
        <v>74.099999999999994</v>
      </c>
      <c r="AF2191">
        <f t="shared" si="348"/>
        <v>-0.2</v>
      </c>
      <c r="AG2191">
        <f t="shared" si="349"/>
        <v>32.9</v>
      </c>
      <c r="AH2191">
        <f t="shared" si="350"/>
        <v>-0.5</v>
      </c>
      <c r="AJ2191" s="9">
        <v>766453</v>
      </c>
      <c r="AK2191" t="s">
        <v>9460</v>
      </c>
      <c r="AL2191" t="s">
        <v>9461</v>
      </c>
      <c r="AM2191" t="s">
        <v>5467</v>
      </c>
      <c r="AN2191" t="s">
        <v>5468</v>
      </c>
    </row>
    <row r="2192" spans="1:40" x14ac:dyDescent="0.3">
      <c r="A2192" t="s">
        <v>2056</v>
      </c>
      <c r="B2192" t="s">
        <v>614</v>
      </c>
      <c r="C2192" s="10">
        <v>733199</v>
      </c>
      <c r="D2192">
        <v>40</v>
      </c>
      <c r="E2192">
        <v>14</v>
      </c>
      <c r="F2192">
        <v>114</v>
      </c>
      <c r="G2192">
        <v>139</v>
      </c>
      <c r="H2192">
        <v>0</v>
      </c>
      <c r="I2192">
        <v>75.400000000000006</v>
      </c>
      <c r="J2192">
        <v>0.7</v>
      </c>
      <c r="K2192">
        <v>62.3</v>
      </c>
      <c r="L2192">
        <v>0.3</v>
      </c>
      <c r="M2192">
        <v>78.400000000000006</v>
      </c>
      <c r="N2192">
        <v>-0.2</v>
      </c>
      <c r="O2192">
        <v>44.6</v>
      </c>
      <c r="P2192">
        <v>-0.1</v>
      </c>
      <c r="U2192" t="s">
        <v>2056</v>
      </c>
      <c r="V2192">
        <f t="shared" si="341"/>
        <v>733199</v>
      </c>
      <c r="W2192" t="str">
        <f t="shared" si="342"/>
        <v>St. Teresa of Calcutta Catholic School</v>
      </c>
      <c r="X2192" t="str">
        <f>VLOOKUP($C2192,$AJ$3:$AN$4906,3,FALSE)</f>
        <v>110 Northgate Dr</v>
      </c>
      <c r="Y2192" t="str">
        <f>VLOOKUP($C2192,$AJ$3:$AN$4906,4,FALSE)</f>
        <v>Bradford</v>
      </c>
      <c r="Z2192" t="str">
        <f>VLOOKUP($C2192,$AJ$3:$AN$4906,5,FALSE)</f>
        <v>L3Z2Z7</v>
      </c>
      <c r="AA2192">
        <f t="shared" si="343"/>
        <v>75.400000000000006</v>
      </c>
      <c r="AB2192">
        <f t="shared" si="344"/>
        <v>0.7</v>
      </c>
      <c r="AC2192">
        <f t="shared" si="345"/>
        <v>62.3</v>
      </c>
      <c r="AD2192">
        <f t="shared" si="346"/>
        <v>0.3</v>
      </c>
      <c r="AE2192">
        <f t="shared" si="347"/>
        <v>78.400000000000006</v>
      </c>
      <c r="AF2192">
        <f t="shared" si="348"/>
        <v>-0.2</v>
      </c>
      <c r="AG2192">
        <f t="shared" si="349"/>
        <v>44.6</v>
      </c>
      <c r="AH2192">
        <f t="shared" si="350"/>
        <v>-0.1</v>
      </c>
      <c r="AJ2192" s="9">
        <v>766712</v>
      </c>
      <c r="AK2192" t="s">
        <v>9462</v>
      </c>
      <c r="AL2192" t="s">
        <v>9463</v>
      </c>
      <c r="AM2192" t="s">
        <v>4404</v>
      </c>
      <c r="AN2192" t="s">
        <v>9464</v>
      </c>
    </row>
    <row r="2193" spans="1:40" x14ac:dyDescent="0.3">
      <c r="A2193" t="s">
        <v>2056</v>
      </c>
      <c r="B2193" t="s">
        <v>2086</v>
      </c>
      <c r="C2193" s="10">
        <v>868914</v>
      </c>
      <c r="D2193">
        <v>42</v>
      </c>
      <c r="E2193">
        <v>18</v>
      </c>
      <c r="F2193">
        <v>161</v>
      </c>
      <c r="G2193">
        <v>155</v>
      </c>
      <c r="H2193">
        <v>0</v>
      </c>
      <c r="I2193">
        <v>64.3</v>
      </c>
      <c r="J2193">
        <v>-0.1</v>
      </c>
      <c r="K2193">
        <v>54</v>
      </c>
      <c r="L2193">
        <v>-0.4</v>
      </c>
      <c r="M2193">
        <v>86.5</v>
      </c>
      <c r="N2193">
        <v>0.6</v>
      </c>
      <c r="O2193">
        <v>49</v>
      </c>
      <c r="P2193">
        <v>0.2</v>
      </c>
      <c r="U2193" t="s">
        <v>2056</v>
      </c>
      <c r="V2193">
        <f t="shared" si="341"/>
        <v>868914</v>
      </c>
      <c r="W2193" t="str">
        <f t="shared" si="342"/>
        <v>The Good Shepherd Catholic School</v>
      </c>
      <c r="X2193" t="str">
        <f>VLOOKUP($C2193,$AJ$3:$AN$4906,3,FALSE)</f>
        <v>23 Cloughley Dr</v>
      </c>
      <c r="Y2193" t="str">
        <f>VLOOKUP($C2193,$AJ$3:$AN$4906,4,FALSE)</f>
        <v>Barrie</v>
      </c>
      <c r="Z2193" t="str">
        <f>VLOOKUP($C2193,$AJ$3:$AN$4906,5,FALSE)</f>
        <v>L4N7Y3</v>
      </c>
      <c r="AA2193">
        <f t="shared" si="343"/>
        <v>64.3</v>
      </c>
      <c r="AB2193">
        <f t="shared" si="344"/>
        <v>-0.1</v>
      </c>
      <c r="AC2193">
        <f t="shared" si="345"/>
        <v>54</v>
      </c>
      <c r="AD2193">
        <f t="shared" si="346"/>
        <v>-0.4</v>
      </c>
      <c r="AE2193">
        <f t="shared" si="347"/>
        <v>86.5</v>
      </c>
      <c r="AF2193">
        <f t="shared" si="348"/>
        <v>0.6</v>
      </c>
      <c r="AG2193">
        <f t="shared" si="349"/>
        <v>49</v>
      </c>
      <c r="AH2193">
        <f t="shared" si="350"/>
        <v>0.2</v>
      </c>
      <c r="AJ2193" s="9">
        <v>768928</v>
      </c>
      <c r="AK2193" t="s">
        <v>9465</v>
      </c>
      <c r="AL2193" t="s">
        <v>9466</v>
      </c>
      <c r="AM2193" t="s">
        <v>4163</v>
      </c>
      <c r="AN2193" t="s">
        <v>9467</v>
      </c>
    </row>
    <row r="2194" spans="1:40" x14ac:dyDescent="0.3">
      <c r="A2194" t="s">
        <v>2087</v>
      </c>
      <c r="B2194" t="s">
        <v>2088</v>
      </c>
      <c r="C2194" s="10">
        <v>697567</v>
      </c>
      <c r="D2194">
        <v>9</v>
      </c>
      <c r="E2194">
        <v>22</v>
      </c>
      <c r="F2194">
        <v>77</v>
      </c>
      <c r="G2194">
        <v>50</v>
      </c>
      <c r="H2194">
        <v>0</v>
      </c>
      <c r="I2194">
        <v>45.5</v>
      </c>
      <c r="J2194">
        <v>-0.7</v>
      </c>
      <c r="K2194">
        <v>57.1</v>
      </c>
      <c r="L2194">
        <v>0.9</v>
      </c>
      <c r="M2194">
        <v>89</v>
      </c>
      <c r="N2194">
        <v>2</v>
      </c>
      <c r="O2194">
        <v>54</v>
      </c>
      <c r="P2194">
        <v>1.9</v>
      </c>
      <c r="U2194" t="s">
        <v>2087</v>
      </c>
      <c r="V2194">
        <f t="shared" si="341"/>
        <v>697567</v>
      </c>
      <c r="W2194" t="str">
        <f t="shared" si="342"/>
        <v>Christ the King Catholic School</v>
      </c>
      <c r="X2194" t="str">
        <f>VLOOKUP($C2194,$AJ$3:$AN$4906,3,FALSE)</f>
        <v>227 Thomas Ave</v>
      </c>
      <c r="Y2194" t="str">
        <f>VLOOKUP($C2194,$AJ$3:$AN$4906,4,FALSE)</f>
        <v>Wallaceburg</v>
      </c>
      <c r="Z2194" t="str">
        <f>VLOOKUP($C2194,$AJ$3:$AN$4906,5,FALSE)</f>
        <v>N8A2B9</v>
      </c>
      <c r="AA2194">
        <f t="shared" si="343"/>
        <v>45.5</v>
      </c>
      <c r="AB2194">
        <f t="shared" si="344"/>
        <v>-0.7</v>
      </c>
      <c r="AC2194">
        <f t="shared" si="345"/>
        <v>57.1</v>
      </c>
      <c r="AD2194">
        <f t="shared" si="346"/>
        <v>0.9</v>
      </c>
      <c r="AE2194">
        <f t="shared" si="347"/>
        <v>89</v>
      </c>
      <c r="AF2194">
        <f t="shared" si="348"/>
        <v>2</v>
      </c>
      <c r="AG2194">
        <f t="shared" si="349"/>
        <v>54</v>
      </c>
      <c r="AH2194">
        <f t="shared" si="350"/>
        <v>1.9</v>
      </c>
      <c r="AJ2194" s="9">
        <v>770612</v>
      </c>
      <c r="AK2194" t="s">
        <v>9468</v>
      </c>
      <c r="AL2194" t="s">
        <v>9469</v>
      </c>
      <c r="AM2194" t="s">
        <v>5730</v>
      </c>
      <c r="AN2194" t="s">
        <v>5731</v>
      </c>
    </row>
    <row r="2195" spans="1:40" x14ac:dyDescent="0.3">
      <c r="A2195" t="s">
        <v>2087</v>
      </c>
      <c r="B2195" t="s">
        <v>2089</v>
      </c>
      <c r="C2195" s="10">
        <v>708003</v>
      </c>
      <c r="D2195">
        <v>32</v>
      </c>
      <c r="E2195">
        <v>27</v>
      </c>
      <c r="F2195">
        <v>68</v>
      </c>
      <c r="G2195">
        <v>69</v>
      </c>
      <c r="H2195">
        <v>0</v>
      </c>
      <c r="I2195">
        <v>75</v>
      </c>
      <c r="J2195">
        <v>1.1000000000000001</v>
      </c>
      <c r="K2195">
        <v>67.599999999999994</v>
      </c>
      <c r="L2195">
        <v>1.2</v>
      </c>
      <c r="M2195">
        <v>67.400000000000006</v>
      </c>
      <c r="N2195">
        <v>-1</v>
      </c>
      <c r="O2195">
        <v>31.9</v>
      </c>
      <c r="P2195">
        <v>-0.7</v>
      </c>
      <c r="U2195" t="s">
        <v>2087</v>
      </c>
      <c r="V2195">
        <f t="shared" si="341"/>
        <v>708003</v>
      </c>
      <c r="W2195" t="str">
        <f t="shared" si="342"/>
        <v>Georges P Vanier Catholic School</v>
      </c>
      <c r="X2195" t="str">
        <f>VLOOKUP($C2195,$AJ$3:$AN$4906,3,FALSE)</f>
        <v>20 Cecile Ave</v>
      </c>
      <c r="Y2195" t="str">
        <f>VLOOKUP($C2195,$AJ$3:$AN$4906,4,FALSE)</f>
        <v>Chatham</v>
      </c>
      <c r="Z2195" t="str">
        <f>VLOOKUP($C2195,$AJ$3:$AN$4906,5,FALSE)</f>
        <v>N7M2C3</v>
      </c>
      <c r="AA2195">
        <f t="shared" si="343"/>
        <v>75</v>
      </c>
      <c r="AB2195">
        <f t="shared" si="344"/>
        <v>1.1000000000000001</v>
      </c>
      <c r="AC2195">
        <f t="shared" si="345"/>
        <v>67.599999999999994</v>
      </c>
      <c r="AD2195">
        <f t="shared" si="346"/>
        <v>1.2</v>
      </c>
      <c r="AE2195">
        <f t="shared" si="347"/>
        <v>67.400000000000006</v>
      </c>
      <c r="AF2195">
        <f t="shared" si="348"/>
        <v>-1</v>
      </c>
      <c r="AG2195">
        <f t="shared" si="349"/>
        <v>31.9</v>
      </c>
      <c r="AH2195">
        <f t="shared" si="350"/>
        <v>-0.7</v>
      </c>
      <c r="AJ2195" s="9">
        <v>770353</v>
      </c>
      <c r="AK2195" t="s">
        <v>9468</v>
      </c>
      <c r="AL2195" t="s">
        <v>9470</v>
      </c>
      <c r="AM2195" t="s">
        <v>4404</v>
      </c>
      <c r="AN2195" t="s">
        <v>9471</v>
      </c>
    </row>
    <row r="2196" spans="1:40" x14ac:dyDescent="0.3">
      <c r="A2196" t="s">
        <v>2087</v>
      </c>
      <c r="B2196" t="s">
        <v>2090</v>
      </c>
      <c r="C2196" s="10">
        <v>842249</v>
      </c>
      <c r="D2196">
        <v>19</v>
      </c>
      <c r="E2196">
        <v>8</v>
      </c>
      <c r="G2196">
        <v>12</v>
      </c>
      <c r="H2196">
        <v>0</v>
      </c>
      <c r="O2196">
        <v>91.7</v>
      </c>
      <c r="U2196" t="s">
        <v>2087</v>
      </c>
      <c r="V2196">
        <f t="shared" si="341"/>
        <v>842249</v>
      </c>
      <c r="W2196" t="str">
        <f t="shared" si="342"/>
        <v>Good Shepherd Catholic School</v>
      </c>
      <c r="X2196" t="str">
        <f>VLOOKUP($C2196,$AJ$3:$AN$4906,3,FALSE)</f>
        <v>4 Edith St</v>
      </c>
      <c r="Y2196" t="str">
        <f>VLOOKUP($C2196,$AJ$3:$AN$4906,4,FALSE)</f>
        <v>Thamesville</v>
      </c>
      <c r="Z2196" t="str">
        <f>VLOOKUP($C2196,$AJ$3:$AN$4906,5,FALSE)</f>
        <v>N0P2K0</v>
      </c>
      <c r="AA2196">
        <f t="shared" si="343"/>
        <v>0</v>
      </c>
      <c r="AB2196">
        <f t="shared" si="344"/>
        <v>0</v>
      </c>
      <c r="AC2196">
        <f t="shared" si="345"/>
        <v>0</v>
      </c>
      <c r="AD2196">
        <f t="shared" si="346"/>
        <v>0</v>
      </c>
      <c r="AE2196">
        <f t="shared" si="347"/>
        <v>0</v>
      </c>
      <c r="AF2196">
        <f t="shared" si="348"/>
        <v>0</v>
      </c>
      <c r="AG2196">
        <f t="shared" si="349"/>
        <v>91.7</v>
      </c>
      <c r="AH2196">
        <f t="shared" si="350"/>
        <v>0</v>
      </c>
      <c r="AJ2196" s="9">
        <v>773344</v>
      </c>
      <c r="AK2196" t="s">
        <v>9472</v>
      </c>
      <c r="AL2196" t="s">
        <v>9473</v>
      </c>
      <c r="AM2196" t="s">
        <v>4404</v>
      </c>
      <c r="AN2196" t="s">
        <v>9474</v>
      </c>
    </row>
    <row r="2197" spans="1:40" x14ac:dyDescent="0.3">
      <c r="A2197" t="s">
        <v>2087</v>
      </c>
      <c r="B2197" t="s">
        <v>2091</v>
      </c>
      <c r="C2197" s="10">
        <v>710970</v>
      </c>
      <c r="D2197">
        <v>29</v>
      </c>
      <c r="E2197">
        <v>21</v>
      </c>
      <c r="F2197">
        <v>167</v>
      </c>
      <c r="G2197">
        <v>138</v>
      </c>
      <c r="H2197">
        <v>0</v>
      </c>
      <c r="I2197">
        <v>58.7</v>
      </c>
      <c r="J2197">
        <v>-0.2</v>
      </c>
      <c r="K2197">
        <v>50.9</v>
      </c>
      <c r="L2197">
        <v>-0.3</v>
      </c>
      <c r="M2197">
        <v>85.5</v>
      </c>
      <c r="N2197">
        <v>1</v>
      </c>
      <c r="O2197">
        <v>47.8</v>
      </c>
      <c r="P2197">
        <v>0.6</v>
      </c>
      <c r="U2197" t="s">
        <v>2087</v>
      </c>
      <c r="V2197">
        <f t="shared" si="341"/>
        <v>710970</v>
      </c>
      <c r="W2197" t="str">
        <f t="shared" si="342"/>
        <v>Gregory A Hogan Catholic School</v>
      </c>
      <c r="X2197" t="str">
        <f>VLOOKUP($C2197,$AJ$3:$AN$4906,3,FALSE)</f>
        <v>900 The Rapids Parkway</v>
      </c>
      <c r="Y2197" t="str">
        <f>VLOOKUP($C2197,$AJ$3:$AN$4906,4,FALSE)</f>
        <v>Sarnia</v>
      </c>
      <c r="Z2197" t="str">
        <f>VLOOKUP($C2197,$AJ$3:$AN$4906,5,FALSE)</f>
        <v>N7S6K2</v>
      </c>
      <c r="AA2197">
        <f t="shared" si="343"/>
        <v>58.7</v>
      </c>
      <c r="AB2197">
        <f t="shared" si="344"/>
        <v>-0.2</v>
      </c>
      <c r="AC2197">
        <f t="shared" si="345"/>
        <v>50.9</v>
      </c>
      <c r="AD2197">
        <f t="shared" si="346"/>
        <v>-0.3</v>
      </c>
      <c r="AE2197">
        <f t="shared" si="347"/>
        <v>85.5</v>
      </c>
      <c r="AF2197">
        <f t="shared" si="348"/>
        <v>1</v>
      </c>
      <c r="AG2197">
        <f t="shared" si="349"/>
        <v>47.8</v>
      </c>
      <c r="AH2197">
        <f t="shared" si="350"/>
        <v>0.6</v>
      </c>
      <c r="AJ2197" s="9">
        <v>775550</v>
      </c>
      <c r="AK2197" t="s">
        <v>9475</v>
      </c>
      <c r="AL2197" t="s">
        <v>9476</v>
      </c>
      <c r="AM2197" t="s">
        <v>4163</v>
      </c>
      <c r="AN2197" t="s">
        <v>9477</v>
      </c>
    </row>
    <row r="2198" spans="1:40" x14ac:dyDescent="0.3">
      <c r="A2198" t="s">
        <v>2087</v>
      </c>
      <c r="B2198" t="s">
        <v>167</v>
      </c>
      <c r="C2198" s="10">
        <v>715492</v>
      </c>
      <c r="D2198">
        <v>4</v>
      </c>
      <c r="E2198">
        <v>34</v>
      </c>
      <c r="F2198">
        <v>75</v>
      </c>
      <c r="G2198">
        <v>75</v>
      </c>
      <c r="H2198">
        <v>0</v>
      </c>
      <c r="I2198">
        <v>68</v>
      </c>
      <c r="J2198">
        <v>1.5</v>
      </c>
      <c r="K2198">
        <v>52</v>
      </c>
      <c r="L2198">
        <v>1.2</v>
      </c>
      <c r="M2198">
        <v>74</v>
      </c>
      <c r="N2198">
        <v>1.2</v>
      </c>
      <c r="O2198">
        <v>28</v>
      </c>
      <c r="P2198">
        <v>0.5</v>
      </c>
      <c r="U2198" t="s">
        <v>2087</v>
      </c>
      <c r="V2198">
        <f t="shared" si="341"/>
        <v>715492</v>
      </c>
      <c r="W2198" t="str">
        <f t="shared" si="342"/>
        <v>Holy Family Catholic School</v>
      </c>
      <c r="X2198" t="str">
        <f>VLOOKUP($C2198,$AJ$3:$AN$4906,3,FALSE)</f>
        <v>649 Murray St</v>
      </c>
      <c r="Y2198" t="str">
        <f>VLOOKUP($C2198,$AJ$3:$AN$4906,4,FALSE)</f>
        <v>Wallaceburg</v>
      </c>
      <c r="Z2198" t="str">
        <f>VLOOKUP($C2198,$AJ$3:$AN$4906,5,FALSE)</f>
        <v>N8A1W1</v>
      </c>
      <c r="AA2198">
        <f t="shared" si="343"/>
        <v>68</v>
      </c>
      <c r="AB2198">
        <f t="shared" si="344"/>
        <v>1.5</v>
      </c>
      <c r="AC2198">
        <f t="shared" si="345"/>
        <v>52</v>
      </c>
      <c r="AD2198">
        <f t="shared" si="346"/>
        <v>1.2</v>
      </c>
      <c r="AE2198">
        <f t="shared" si="347"/>
        <v>74</v>
      </c>
      <c r="AF2198">
        <f t="shared" si="348"/>
        <v>1.2</v>
      </c>
      <c r="AG2198">
        <f t="shared" si="349"/>
        <v>28</v>
      </c>
      <c r="AH2198">
        <f t="shared" si="350"/>
        <v>0.5</v>
      </c>
      <c r="AJ2198" s="9">
        <v>719390</v>
      </c>
      <c r="AK2198" t="s">
        <v>9478</v>
      </c>
      <c r="AL2198" t="s">
        <v>9479</v>
      </c>
      <c r="AM2198" t="s">
        <v>5630</v>
      </c>
      <c r="AN2198" t="s">
        <v>9445</v>
      </c>
    </row>
    <row r="2199" spans="1:40" x14ac:dyDescent="0.3">
      <c r="A2199" t="s">
        <v>2087</v>
      </c>
      <c r="B2199" t="s">
        <v>2092</v>
      </c>
      <c r="C2199" s="10">
        <v>767339</v>
      </c>
      <c r="D2199">
        <v>14</v>
      </c>
      <c r="E2199">
        <v>37</v>
      </c>
      <c r="F2199">
        <v>102</v>
      </c>
      <c r="G2199">
        <v>124</v>
      </c>
      <c r="H2199">
        <v>0</v>
      </c>
      <c r="I2199">
        <v>65.2</v>
      </c>
      <c r="J2199">
        <v>1.1000000000000001</v>
      </c>
      <c r="K2199">
        <v>49</v>
      </c>
      <c r="L2199">
        <v>0.7</v>
      </c>
      <c r="M2199">
        <v>72.599999999999994</v>
      </c>
      <c r="N2199">
        <v>0.7</v>
      </c>
      <c r="O2199">
        <v>37.1</v>
      </c>
      <c r="P2199">
        <v>0.9</v>
      </c>
      <c r="U2199" t="s">
        <v>2087</v>
      </c>
      <c r="V2199">
        <f t="shared" si="341"/>
        <v>767339</v>
      </c>
      <c r="W2199" t="str">
        <f t="shared" si="342"/>
        <v>Holy Trinity Catholic School</v>
      </c>
      <c r="X2199" t="str">
        <f>VLOOKUP($C2199,$AJ$3:$AN$4906,3,FALSE)</f>
        <v>60 Lorne Cr</v>
      </c>
      <c r="Y2199" t="str">
        <f>VLOOKUP($C2199,$AJ$3:$AN$4906,4,FALSE)</f>
        <v>Sarnia</v>
      </c>
      <c r="Z2199" t="str">
        <f>VLOOKUP($C2199,$AJ$3:$AN$4906,5,FALSE)</f>
        <v>N7S0C3</v>
      </c>
      <c r="AA2199">
        <f t="shared" si="343"/>
        <v>65.2</v>
      </c>
      <c r="AB2199">
        <f t="shared" si="344"/>
        <v>1.1000000000000001</v>
      </c>
      <c r="AC2199">
        <f t="shared" si="345"/>
        <v>49</v>
      </c>
      <c r="AD2199">
        <f t="shared" si="346"/>
        <v>0.7</v>
      </c>
      <c r="AE2199">
        <f t="shared" si="347"/>
        <v>72.599999999999994</v>
      </c>
      <c r="AF2199">
        <f t="shared" si="348"/>
        <v>0.7</v>
      </c>
      <c r="AG2199">
        <f t="shared" si="349"/>
        <v>37.1</v>
      </c>
      <c r="AH2199">
        <f t="shared" si="350"/>
        <v>0.9</v>
      </c>
      <c r="AJ2199" s="9">
        <v>783749</v>
      </c>
      <c r="AK2199" t="s">
        <v>9480</v>
      </c>
      <c r="AL2199" t="s">
        <v>9481</v>
      </c>
      <c r="AM2199" t="s">
        <v>4404</v>
      </c>
      <c r="AN2199" t="s">
        <v>9482</v>
      </c>
    </row>
    <row r="2200" spans="1:40" x14ac:dyDescent="0.3">
      <c r="A2200" t="s">
        <v>2087</v>
      </c>
      <c r="B2200" t="s">
        <v>2093</v>
      </c>
      <c r="C2200" s="10">
        <v>724009</v>
      </c>
      <c r="D2200">
        <v>30</v>
      </c>
      <c r="E2200">
        <v>20</v>
      </c>
      <c r="F2200">
        <v>84</v>
      </c>
      <c r="G2200">
        <v>103</v>
      </c>
      <c r="H2200">
        <v>0</v>
      </c>
      <c r="I2200">
        <v>66.099999999999994</v>
      </c>
      <c r="J2200">
        <v>0.3</v>
      </c>
      <c r="K2200">
        <v>61.9</v>
      </c>
      <c r="L2200">
        <v>0.6</v>
      </c>
      <c r="M2200">
        <v>94.7</v>
      </c>
      <c r="N2200">
        <v>1.9</v>
      </c>
      <c r="O2200">
        <v>53.4</v>
      </c>
      <c r="P2200">
        <v>1</v>
      </c>
      <c r="U2200" t="s">
        <v>2087</v>
      </c>
      <c r="V2200">
        <f t="shared" si="341"/>
        <v>724009</v>
      </c>
      <c r="W2200" t="str">
        <f t="shared" si="342"/>
        <v>Monsignor Uyen Catholic School</v>
      </c>
      <c r="X2200" t="str">
        <f>VLOOKUP($C2200,$AJ$3:$AN$4906,3,FALSE)</f>
        <v>545 Baldoon Rd</v>
      </c>
      <c r="Y2200" t="str">
        <f>VLOOKUP($C2200,$AJ$3:$AN$4906,4,FALSE)</f>
        <v>Chatham</v>
      </c>
      <c r="Z2200" t="str">
        <f>VLOOKUP($C2200,$AJ$3:$AN$4906,5,FALSE)</f>
        <v>N7L5A9</v>
      </c>
      <c r="AA2200">
        <f t="shared" si="343"/>
        <v>66.099999999999994</v>
      </c>
      <c r="AB2200">
        <f t="shared" si="344"/>
        <v>0.3</v>
      </c>
      <c r="AC2200">
        <f t="shared" si="345"/>
        <v>61.9</v>
      </c>
      <c r="AD2200">
        <f t="shared" si="346"/>
        <v>0.6</v>
      </c>
      <c r="AE2200">
        <f t="shared" si="347"/>
        <v>94.7</v>
      </c>
      <c r="AF2200">
        <f t="shared" si="348"/>
        <v>1.9</v>
      </c>
      <c r="AG2200">
        <f t="shared" si="349"/>
        <v>53.4</v>
      </c>
      <c r="AH2200">
        <f t="shared" si="350"/>
        <v>1</v>
      </c>
      <c r="AJ2200" s="9">
        <v>786349</v>
      </c>
      <c r="AK2200" t="s">
        <v>9483</v>
      </c>
      <c r="AL2200" t="s">
        <v>9484</v>
      </c>
      <c r="AM2200" t="s">
        <v>4404</v>
      </c>
      <c r="AN2200" t="s">
        <v>9485</v>
      </c>
    </row>
    <row r="2201" spans="1:40" x14ac:dyDescent="0.3">
      <c r="A2201" t="s">
        <v>2087</v>
      </c>
      <c r="B2201" t="s">
        <v>58</v>
      </c>
      <c r="C2201" s="10">
        <v>758108</v>
      </c>
      <c r="D2201">
        <v>23</v>
      </c>
      <c r="E2201">
        <v>7</v>
      </c>
      <c r="F2201">
        <v>35</v>
      </c>
      <c r="G2201">
        <v>47</v>
      </c>
      <c r="H2201">
        <v>0</v>
      </c>
      <c r="I2201">
        <v>72.900000000000006</v>
      </c>
      <c r="J2201">
        <v>0.6</v>
      </c>
      <c r="K2201">
        <v>71.400000000000006</v>
      </c>
      <c r="L2201">
        <v>1.1000000000000001</v>
      </c>
      <c r="M2201">
        <v>84</v>
      </c>
      <c r="N2201">
        <v>0.5</v>
      </c>
      <c r="O2201">
        <v>44.7</v>
      </c>
      <c r="P2201">
        <v>0.1</v>
      </c>
      <c r="U2201" t="s">
        <v>2087</v>
      </c>
      <c r="V2201">
        <f t="shared" si="341"/>
        <v>758108</v>
      </c>
      <c r="W2201" t="str">
        <f t="shared" si="342"/>
        <v>Sacred Heart Catholic School</v>
      </c>
      <c r="X2201" t="str">
        <f>VLOOKUP($C2201,$AJ$3:$AN$4906,3,FALSE)</f>
        <v>434 John St</v>
      </c>
      <c r="Y2201" t="str">
        <f>VLOOKUP($C2201,$AJ$3:$AN$4906,4,FALSE)</f>
        <v>Port Lambton</v>
      </c>
      <c r="Z2201" t="str">
        <f>VLOOKUP($C2201,$AJ$3:$AN$4906,5,FALSE)</f>
        <v>N0P2B0</v>
      </c>
      <c r="AA2201">
        <f t="shared" si="343"/>
        <v>72.900000000000006</v>
      </c>
      <c r="AB2201">
        <f t="shared" si="344"/>
        <v>0.6</v>
      </c>
      <c r="AC2201">
        <f t="shared" si="345"/>
        <v>71.400000000000006</v>
      </c>
      <c r="AD2201">
        <f t="shared" si="346"/>
        <v>1.1000000000000001</v>
      </c>
      <c r="AE2201">
        <f t="shared" si="347"/>
        <v>84</v>
      </c>
      <c r="AF2201">
        <f t="shared" si="348"/>
        <v>0.5</v>
      </c>
      <c r="AG2201">
        <f t="shared" si="349"/>
        <v>44.7</v>
      </c>
      <c r="AH2201">
        <f t="shared" si="350"/>
        <v>0.1</v>
      </c>
      <c r="AJ2201" s="9">
        <v>787906</v>
      </c>
      <c r="AK2201" t="s">
        <v>9486</v>
      </c>
      <c r="AL2201" t="s">
        <v>9487</v>
      </c>
      <c r="AM2201" t="s">
        <v>9488</v>
      </c>
      <c r="AN2201" t="s">
        <v>9489</v>
      </c>
    </row>
    <row r="2202" spans="1:40" x14ac:dyDescent="0.3">
      <c r="A2202" t="s">
        <v>2087</v>
      </c>
      <c r="B2202" t="s">
        <v>58</v>
      </c>
      <c r="C2202" s="10">
        <v>757748</v>
      </c>
      <c r="D2202">
        <v>34</v>
      </c>
      <c r="E2202">
        <v>16</v>
      </c>
      <c r="F2202">
        <v>81</v>
      </c>
      <c r="G2202">
        <v>104</v>
      </c>
      <c r="H2202">
        <v>0</v>
      </c>
      <c r="I2202">
        <v>78.400000000000006</v>
      </c>
      <c r="J2202">
        <v>1</v>
      </c>
      <c r="K2202">
        <v>74.099999999999994</v>
      </c>
      <c r="L2202">
        <v>1.3</v>
      </c>
      <c r="M2202">
        <v>82.7</v>
      </c>
      <c r="N2202">
        <v>0.3</v>
      </c>
      <c r="O2202">
        <v>41.3</v>
      </c>
      <c r="P2202">
        <v>-0.2</v>
      </c>
      <c r="U2202" t="s">
        <v>2087</v>
      </c>
      <c r="V2202">
        <f t="shared" si="341"/>
        <v>757748</v>
      </c>
      <c r="W2202" t="str">
        <f t="shared" si="342"/>
        <v>Sacred Heart Catholic School</v>
      </c>
      <c r="X2202" t="str">
        <f>VLOOKUP($C2202,$AJ$3:$AN$4906,3,FALSE)</f>
        <v>1411 Lecaron Ave</v>
      </c>
      <c r="Y2202" t="str">
        <f>VLOOKUP($C2202,$AJ$3:$AN$4906,4,FALSE)</f>
        <v>Sarnia</v>
      </c>
      <c r="Z2202" t="str">
        <f>VLOOKUP($C2202,$AJ$3:$AN$4906,5,FALSE)</f>
        <v>N7V3J1</v>
      </c>
      <c r="AA2202">
        <f t="shared" si="343"/>
        <v>78.400000000000006</v>
      </c>
      <c r="AB2202">
        <f t="shared" si="344"/>
        <v>1</v>
      </c>
      <c r="AC2202">
        <f t="shared" si="345"/>
        <v>74.099999999999994</v>
      </c>
      <c r="AD2202">
        <f t="shared" si="346"/>
        <v>1.3</v>
      </c>
      <c r="AE2202">
        <f t="shared" si="347"/>
        <v>82.7</v>
      </c>
      <c r="AF2202">
        <f t="shared" si="348"/>
        <v>0.3</v>
      </c>
      <c r="AG2202">
        <f t="shared" si="349"/>
        <v>41.3</v>
      </c>
      <c r="AH2202">
        <f t="shared" si="350"/>
        <v>-0.2</v>
      </c>
      <c r="AJ2202" s="9">
        <v>789330</v>
      </c>
      <c r="AK2202" t="s">
        <v>9490</v>
      </c>
      <c r="AL2202" t="s">
        <v>9491</v>
      </c>
      <c r="AM2202" t="s">
        <v>5743</v>
      </c>
      <c r="AN2202" t="s">
        <v>5712</v>
      </c>
    </row>
    <row r="2203" spans="1:40" x14ac:dyDescent="0.3">
      <c r="A2203" t="s">
        <v>2087</v>
      </c>
      <c r="B2203" t="s">
        <v>2094</v>
      </c>
      <c r="C2203" s="10">
        <v>771295</v>
      </c>
      <c r="D2203">
        <v>18</v>
      </c>
      <c r="E2203">
        <v>18</v>
      </c>
      <c r="F2203">
        <v>124</v>
      </c>
      <c r="G2203">
        <v>107</v>
      </c>
      <c r="H2203">
        <v>0</v>
      </c>
      <c r="I2203">
        <v>64.099999999999994</v>
      </c>
      <c r="J2203">
        <v>0.4</v>
      </c>
      <c r="K2203">
        <v>58.1</v>
      </c>
      <c r="L2203">
        <v>0.5</v>
      </c>
      <c r="M2203">
        <v>80.400000000000006</v>
      </c>
      <c r="N2203">
        <v>0.7</v>
      </c>
      <c r="O2203">
        <v>36.4</v>
      </c>
      <c r="P2203">
        <v>0</v>
      </c>
      <c r="U2203" t="s">
        <v>2087</v>
      </c>
      <c r="V2203">
        <f t="shared" si="341"/>
        <v>771295</v>
      </c>
      <c r="W2203" t="str">
        <f t="shared" si="342"/>
        <v>St Anne Catholic School</v>
      </c>
      <c r="X2203" t="str">
        <f>VLOOKUP($C2203,$AJ$3:$AN$4906,3,FALSE)</f>
        <v>183 Snow Ave</v>
      </c>
      <c r="Y2203" t="str">
        <f>VLOOKUP($C2203,$AJ$3:$AN$4906,4,FALSE)</f>
        <v>Blenheim</v>
      </c>
      <c r="Z2203" t="str">
        <f>VLOOKUP($C2203,$AJ$3:$AN$4906,5,FALSE)</f>
        <v>N0P1A0</v>
      </c>
      <c r="AA2203">
        <f t="shared" si="343"/>
        <v>64.099999999999994</v>
      </c>
      <c r="AB2203">
        <f t="shared" si="344"/>
        <v>0.4</v>
      </c>
      <c r="AC2203">
        <f t="shared" si="345"/>
        <v>58.1</v>
      </c>
      <c r="AD2203">
        <f t="shared" si="346"/>
        <v>0.5</v>
      </c>
      <c r="AE2203">
        <f t="shared" si="347"/>
        <v>80.400000000000006</v>
      </c>
      <c r="AF2203">
        <f t="shared" si="348"/>
        <v>0.7</v>
      </c>
      <c r="AG2203">
        <f t="shared" si="349"/>
        <v>36.4</v>
      </c>
      <c r="AH2203">
        <f t="shared" si="350"/>
        <v>0</v>
      </c>
      <c r="AJ2203" s="9">
        <v>793752</v>
      </c>
      <c r="AK2203" t="s">
        <v>9492</v>
      </c>
      <c r="AL2203" t="s">
        <v>9493</v>
      </c>
      <c r="AM2203" t="s">
        <v>4282</v>
      </c>
      <c r="AN2203" t="s">
        <v>9494</v>
      </c>
    </row>
    <row r="2204" spans="1:40" x14ac:dyDescent="0.3">
      <c r="A2204" t="s">
        <v>2087</v>
      </c>
      <c r="B2204" t="s">
        <v>2095</v>
      </c>
      <c r="C2204" s="10">
        <v>770671</v>
      </c>
      <c r="D2204">
        <v>46</v>
      </c>
      <c r="E2204">
        <v>14</v>
      </c>
      <c r="F2204">
        <v>98</v>
      </c>
      <c r="G2204">
        <v>131</v>
      </c>
      <c r="H2204">
        <v>0</v>
      </c>
      <c r="I2204">
        <v>68.400000000000006</v>
      </c>
      <c r="J2204">
        <v>-0.1</v>
      </c>
      <c r="K2204">
        <v>59.2</v>
      </c>
      <c r="L2204">
        <v>-0.3</v>
      </c>
      <c r="M2204">
        <v>91.6</v>
      </c>
      <c r="N2204">
        <v>0.8</v>
      </c>
      <c r="O2204">
        <v>45</v>
      </c>
      <c r="P2204">
        <v>-0.5</v>
      </c>
      <c r="U2204" t="s">
        <v>2087</v>
      </c>
      <c r="V2204">
        <f t="shared" si="341"/>
        <v>770671</v>
      </c>
      <c r="W2204" t="str">
        <f t="shared" si="342"/>
        <v>St Anne Catholic School</v>
      </c>
      <c r="X2204" t="str">
        <f>VLOOKUP($C2204,$AJ$3:$AN$4906,3,FALSE)</f>
        <v>1000 The Rapids Pkwy</v>
      </c>
      <c r="Y2204" t="str">
        <f>VLOOKUP($C2204,$AJ$3:$AN$4906,4,FALSE)</f>
        <v>Sarnia</v>
      </c>
      <c r="Z2204" t="str">
        <f>VLOOKUP($C2204,$AJ$3:$AN$4906,5,FALSE)</f>
        <v>N7S6K3</v>
      </c>
      <c r="AA2204">
        <f t="shared" si="343"/>
        <v>68.400000000000006</v>
      </c>
      <c r="AB2204">
        <f t="shared" si="344"/>
        <v>-0.1</v>
      </c>
      <c r="AC2204">
        <f t="shared" si="345"/>
        <v>59.2</v>
      </c>
      <c r="AD2204">
        <f t="shared" si="346"/>
        <v>-0.3</v>
      </c>
      <c r="AE2204">
        <f t="shared" si="347"/>
        <v>91.6</v>
      </c>
      <c r="AF2204">
        <f t="shared" si="348"/>
        <v>0.8</v>
      </c>
      <c r="AG2204">
        <f t="shared" si="349"/>
        <v>45</v>
      </c>
      <c r="AH2204">
        <f t="shared" si="350"/>
        <v>-0.5</v>
      </c>
      <c r="AJ2204" s="9">
        <v>744743</v>
      </c>
      <c r="AK2204" t="s">
        <v>9495</v>
      </c>
      <c r="AL2204" t="s">
        <v>9496</v>
      </c>
      <c r="AM2204" t="s">
        <v>9497</v>
      </c>
      <c r="AN2204" t="s">
        <v>9498</v>
      </c>
    </row>
    <row r="2205" spans="1:40" x14ac:dyDescent="0.3">
      <c r="A2205" t="s">
        <v>2087</v>
      </c>
      <c r="B2205" t="s">
        <v>2096</v>
      </c>
      <c r="C2205" s="10">
        <v>788813</v>
      </c>
      <c r="D2205">
        <v>17</v>
      </c>
      <c r="E2205">
        <v>19</v>
      </c>
      <c r="F2205">
        <v>57</v>
      </c>
      <c r="G2205">
        <v>40</v>
      </c>
      <c r="H2205">
        <v>0</v>
      </c>
      <c r="I2205">
        <v>55.3</v>
      </c>
      <c r="J2205">
        <v>-0.2</v>
      </c>
      <c r="K2205">
        <v>43.9</v>
      </c>
      <c r="L2205">
        <v>-0.5</v>
      </c>
      <c r="M2205">
        <v>97.5</v>
      </c>
      <c r="N2205">
        <v>2.6</v>
      </c>
      <c r="O2205">
        <v>70</v>
      </c>
      <c r="P2205">
        <v>2.7</v>
      </c>
      <c r="U2205" t="s">
        <v>2087</v>
      </c>
      <c r="V2205">
        <f t="shared" si="341"/>
        <v>788813</v>
      </c>
      <c r="W2205" t="str">
        <f t="shared" si="342"/>
        <v>St Elizabeth Catholic School</v>
      </c>
      <c r="X2205" t="str">
        <f>VLOOKUP($C2205,$AJ$3:$AN$4906,3,FALSE)</f>
        <v>1350 Bertha St</v>
      </c>
      <c r="Y2205" t="str">
        <f>VLOOKUP($C2205,$AJ$3:$AN$4906,4,FALSE)</f>
        <v>Wallaceburg</v>
      </c>
      <c r="Z2205" t="str">
        <f>VLOOKUP($C2205,$AJ$3:$AN$4906,5,FALSE)</f>
        <v>N8A3K4</v>
      </c>
      <c r="AA2205">
        <f t="shared" si="343"/>
        <v>55.3</v>
      </c>
      <c r="AB2205">
        <f t="shared" si="344"/>
        <v>-0.2</v>
      </c>
      <c r="AC2205">
        <f t="shared" si="345"/>
        <v>43.9</v>
      </c>
      <c r="AD2205">
        <f t="shared" si="346"/>
        <v>-0.5</v>
      </c>
      <c r="AE2205">
        <f t="shared" si="347"/>
        <v>97.5</v>
      </c>
      <c r="AF2205">
        <f t="shared" si="348"/>
        <v>2.6</v>
      </c>
      <c r="AG2205">
        <f t="shared" si="349"/>
        <v>70</v>
      </c>
      <c r="AH2205">
        <f t="shared" si="350"/>
        <v>2.7</v>
      </c>
      <c r="AJ2205" s="9">
        <v>799211</v>
      </c>
      <c r="AK2205" t="s">
        <v>9499</v>
      </c>
      <c r="AL2205" t="s">
        <v>9500</v>
      </c>
      <c r="AM2205" t="s">
        <v>4404</v>
      </c>
      <c r="AN2205" t="s">
        <v>9501</v>
      </c>
    </row>
    <row r="2206" spans="1:40" x14ac:dyDescent="0.3">
      <c r="A2206" t="s">
        <v>2087</v>
      </c>
      <c r="B2206" t="s">
        <v>2097</v>
      </c>
      <c r="C2206" s="10">
        <v>803375</v>
      </c>
      <c r="D2206">
        <v>19</v>
      </c>
      <c r="E2206">
        <v>18</v>
      </c>
      <c r="F2206">
        <v>77</v>
      </c>
      <c r="G2206">
        <v>88</v>
      </c>
      <c r="H2206">
        <v>0</v>
      </c>
      <c r="I2206">
        <v>83.8</v>
      </c>
      <c r="J2206">
        <v>1.8</v>
      </c>
      <c r="K2206">
        <v>84.4</v>
      </c>
      <c r="L2206">
        <v>2.7</v>
      </c>
      <c r="M2206">
        <v>86.4</v>
      </c>
      <c r="N2206">
        <v>1.2</v>
      </c>
      <c r="O2206">
        <v>51.1</v>
      </c>
      <c r="P2206">
        <v>1.2</v>
      </c>
      <c r="U2206" t="s">
        <v>2087</v>
      </c>
      <c r="V2206">
        <f t="shared" si="341"/>
        <v>803375</v>
      </c>
      <c r="W2206" t="str">
        <f t="shared" si="342"/>
        <v>St John Fisher Catholic School</v>
      </c>
      <c r="X2206" t="str">
        <f>VLOOKUP($C2206,$AJ$3:$AN$4906,3,FALSE)</f>
        <v>44 Main St</v>
      </c>
      <c r="Y2206" t="str">
        <f>VLOOKUP($C2206,$AJ$3:$AN$4906,4,FALSE)</f>
        <v>Forest</v>
      </c>
      <c r="Z2206" t="str">
        <f>VLOOKUP($C2206,$AJ$3:$AN$4906,5,FALSE)</f>
        <v>N0N1J0</v>
      </c>
      <c r="AA2206">
        <f t="shared" si="343"/>
        <v>83.8</v>
      </c>
      <c r="AB2206">
        <f t="shared" si="344"/>
        <v>1.8</v>
      </c>
      <c r="AC2206">
        <f t="shared" si="345"/>
        <v>84.4</v>
      </c>
      <c r="AD2206">
        <f t="shared" si="346"/>
        <v>2.7</v>
      </c>
      <c r="AE2206">
        <f t="shared" si="347"/>
        <v>86.4</v>
      </c>
      <c r="AF2206">
        <f t="shared" si="348"/>
        <v>1.2</v>
      </c>
      <c r="AG2206">
        <f t="shared" si="349"/>
        <v>51.1</v>
      </c>
      <c r="AH2206">
        <f t="shared" si="350"/>
        <v>1.2</v>
      </c>
      <c r="AJ2206" s="9">
        <v>715166</v>
      </c>
      <c r="AK2206" t="s">
        <v>595</v>
      </c>
      <c r="AL2206" t="s">
        <v>9502</v>
      </c>
      <c r="AM2206" t="s">
        <v>4455</v>
      </c>
      <c r="AN2206" t="s">
        <v>9503</v>
      </c>
    </row>
    <row r="2207" spans="1:40" x14ac:dyDescent="0.3">
      <c r="A2207" t="s">
        <v>2087</v>
      </c>
      <c r="B2207" t="s">
        <v>521</v>
      </c>
      <c r="C2207" s="10">
        <v>811432</v>
      </c>
      <c r="D2207">
        <v>11</v>
      </c>
      <c r="E2207">
        <v>13</v>
      </c>
      <c r="F2207">
        <v>38</v>
      </c>
      <c r="G2207">
        <v>47</v>
      </c>
      <c r="H2207">
        <v>0</v>
      </c>
      <c r="I2207">
        <v>77.599999999999994</v>
      </c>
      <c r="J2207">
        <v>1.7</v>
      </c>
      <c r="K2207">
        <v>73.7</v>
      </c>
      <c r="L2207">
        <v>2.2000000000000002</v>
      </c>
      <c r="M2207">
        <v>70.2</v>
      </c>
      <c r="N2207">
        <v>-0.3</v>
      </c>
      <c r="U2207" t="s">
        <v>2087</v>
      </c>
      <c r="V2207">
        <f t="shared" si="341"/>
        <v>811432</v>
      </c>
      <c r="W2207" t="str">
        <f t="shared" si="342"/>
        <v>St Joseph Catholic School</v>
      </c>
      <c r="X2207" t="str">
        <f>VLOOKUP($C2207,$AJ$3:$AN$4906,3,FALSE)</f>
        <v>43 St Clair St</v>
      </c>
      <c r="Y2207" t="str">
        <f>VLOOKUP($C2207,$AJ$3:$AN$4906,4,FALSE)</f>
        <v>Tilbury</v>
      </c>
      <c r="Z2207" t="str">
        <f>VLOOKUP($C2207,$AJ$3:$AN$4906,5,FALSE)</f>
        <v>N0P2L0</v>
      </c>
      <c r="AA2207">
        <f t="shared" si="343"/>
        <v>77.599999999999994</v>
      </c>
      <c r="AB2207">
        <f t="shared" si="344"/>
        <v>1.7</v>
      </c>
      <c r="AC2207">
        <f t="shared" si="345"/>
        <v>73.7</v>
      </c>
      <c r="AD2207">
        <f t="shared" si="346"/>
        <v>2.2000000000000002</v>
      </c>
      <c r="AE2207">
        <f t="shared" si="347"/>
        <v>70.2</v>
      </c>
      <c r="AF2207">
        <f t="shared" si="348"/>
        <v>-0.3</v>
      </c>
      <c r="AG2207">
        <f t="shared" si="349"/>
        <v>0</v>
      </c>
      <c r="AH2207">
        <f t="shared" si="350"/>
        <v>0</v>
      </c>
      <c r="AJ2207" s="9">
        <v>803766</v>
      </c>
      <c r="AK2207" t="s">
        <v>9504</v>
      </c>
      <c r="AL2207" t="s">
        <v>9505</v>
      </c>
      <c r="AM2207" t="s">
        <v>5477</v>
      </c>
      <c r="AN2207" t="s">
        <v>9506</v>
      </c>
    </row>
    <row r="2208" spans="1:40" x14ac:dyDescent="0.3">
      <c r="A2208" t="s">
        <v>2087</v>
      </c>
      <c r="B2208" t="s">
        <v>2098</v>
      </c>
      <c r="C2208" s="10">
        <v>809233</v>
      </c>
      <c r="D2208">
        <v>25</v>
      </c>
      <c r="E2208">
        <v>18</v>
      </c>
      <c r="F2208">
        <v>96</v>
      </c>
      <c r="G2208">
        <v>118</v>
      </c>
      <c r="H2208">
        <v>0</v>
      </c>
      <c r="I2208">
        <v>52.6</v>
      </c>
      <c r="J2208">
        <v>-0.7</v>
      </c>
      <c r="K2208">
        <v>38.5</v>
      </c>
      <c r="L2208">
        <v>-1.3</v>
      </c>
      <c r="M2208">
        <v>83.9</v>
      </c>
      <c r="N2208">
        <v>0.7</v>
      </c>
      <c r="O2208">
        <v>42.4</v>
      </c>
      <c r="P2208">
        <v>0.2</v>
      </c>
      <c r="U2208" t="s">
        <v>2087</v>
      </c>
      <c r="V2208">
        <f t="shared" si="341"/>
        <v>809233</v>
      </c>
      <c r="W2208" t="str">
        <f t="shared" si="342"/>
        <v>St Joseph Catholic School</v>
      </c>
      <c r="X2208" t="str">
        <f>VLOOKUP($C2208,$AJ$3:$AN$4906,3,FALSE)</f>
        <v>535 Birchbank Drive</v>
      </c>
      <c r="Y2208" t="str">
        <f>VLOOKUP($C2208,$AJ$3:$AN$4906,4,FALSE)</f>
        <v>Corunna</v>
      </c>
      <c r="Z2208" t="str">
        <f>VLOOKUP($C2208,$AJ$3:$AN$4906,5,FALSE)</f>
        <v>N0N1G0</v>
      </c>
      <c r="AA2208">
        <f t="shared" si="343"/>
        <v>52.6</v>
      </c>
      <c r="AB2208">
        <f t="shared" si="344"/>
        <v>-0.7</v>
      </c>
      <c r="AC2208">
        <f t="shared" si="345"/>
        <v>38.5</v>
      </c>
      <c r="AD2208">
        <f t="shared" si="346"/>
        <v>-1.3</v>
      </c>
      <c r="AE2208">
        <f t="shared" si="347"/>
        <v>83.9</v>
      </c>
      <c r="AF2208">
        <f t="shared" si="348"/>
        <v>0.7</v>
      </c>
      <c r="AG2208">
        <f t="shared" si="349"/>
        <v>42.4</v>
      </c>
      <c r="AH2208">
        <f t="shared" si="350"/>
        <v>0.2</v>
      </c>
      <c r="AJ2208" s="9">
        <v>694177</v>
      </c>
      <c r="AK2208" t="s">
        <v>9507</v>
      </c>
      <c r="AL2208" t="s">
        <v>9508</v>
      </c>
      <c r="AM2208" t="s">
        <v>4282</v>
      </c>
      <c r="AN2208" t="s">
        <v>9509</v>
      </c>
    </row>
    <row r="2209" spans="1:40" x14ac:dyDescent="0.3">
      <c r="A2209" t="s">
        <v>2087</v>
      </c>
      <c r="B2209" t="s">
        <v>2099</v>
      </c>
      <c r="C2209" s="10">
        <v>833142</v>
      </c>
      <c r="D2209">
        <v>16</v>
      </c>
      <c r="E2209">
        <v>21</v>
      </c>
      <c r="F2209">
        <v>39</v>
      </c>
      <c r="G2209">
        <v>46</v>
      </c>
      <c r="H2209">
        <v>0</v>
      </c>
      <c r="I2209">
        <v>75.599999999999994</v>
      </c>
      <c r="J2209">
        <v>1.5</v>
      </c>
      <c r="K2209">
        <v>66.7</v>
      </c>
      <c r="L2209">
        <v>1.6</v>
      </c>
      <c r="M2209">
        <v>77.2</v>
      </c>
      <c r="N2209">
        <v>0.6</v>
      </c>
      <c r="O2209">
        <v>50</v>
      </c>
      <c r="P2209">
        <v>1.2</v>
      </c>
      <c r="U2209" t="s">
        <v>2087</v>
      </c>
      <c r="V2209">
        <f t="shared" si="341"/>
        <v>833142</v>
      </c>
      <c r="W2209" t="str">
        <f t="shared" si="342"/>
        <v>St Michael Catholic School</v>
      </c>
      <c r="X2209" t="str">
        <f>VLOOKUP($C2209,$AJ$3:$AN$4906,3,FALSE)</f>
        <v>25 Maple St S</v>
      </c>
      <c r="Y2209" t="str">
        <f>VLOOKUP($C2209,$AJ$3:$AN$4906,4,FALSE)</f>
        <v>Ridgetown</v>
      </c>
      <c r="Z2209" t="str">
        <f>VLOOKUP($C2209,$AJ$3:$AN$4906,5,FALSE)</f>
        <v>N0P2C0</v>
      </c>
      <c r="AA2209">
        <f t="shared" si="343"/>
        <v>75.599999999999994</v>
      </c>
      <c r="AB2209">
        <f t="shared" si="344"/>
        <v>1.5</v>
      </c>
      <c r="AC2209">
        <f t="shared" si="345"/>
        <v>66.7</v>
      </c>
      <c r="AD2209">
        <f t="shared" si="346"/>
        <v>1.6</v>
      </c>
      <c r="AE2209">
        <f t="shared" si="347"/>
        <v>77.2</v>
      </c>
      <c r="AF2209">
        <f t="shared" si="348"/>
        <v>0.6</v>
      </c>
      <c r="AG2209">
        <f t="shared" si="349"/>
        <v>50</v>
      </c>
      <c r="AH2209">
        <f t="shared" si="350"/>
        <v>1.2</v>
      </c>
      <c r="AJ2209" s="9">
        <v>809098</v>
      </c>
      <c r="AK2209" t="s">
        <v>9510</v>
      </c>
      <c r="AL2209" t="s">
        <v>9511</v>
      </c>
      <c r="AM2209" t="s">
        <v>5711</v>
      </c>
      <c r="AN2209" t="s">
        <v>9512</v>
      </c>
    </row>
    <row r="2210" spans="1:40" x14ac:dyDescent="0.3">
      <c r="A2210" t="s">
        <v>2087</v>
      </c>
      <c r="B2210" t="s">
        <v>66</v>
      </c>
      <c r="C2210" s="10">
        <v>834602</v>
      </c>
      <c r="D2210">
        <v>53</v>
      </c>
      <c r="E2210">
        <v>8</v>
      </c>
      <c r="F2210">
        <v>50</v>
      </c>
      <c r="G2210">
        <v>48</v>
      </c>
      <c r="H2210">
        <v>0</v>
      </c>
      <c r="I2210">
        <v>86</v>
      </c>
      <c r="J2210">
        <v>0.9</v>
      </c>
      <c r="K2210">
        <v>84</v>
      </c>
      <c r="L2210">
        <v>1.1000000000000001</v>
      </c>
      <c r="M2210">
        <v>89.6</v>
      </c>
      <c r="N2210">
        <v>0.1</v>
      </c>
      <c r="O2210">
        <v>62.5</v>
      </c>
      <c r="P2210">
        <v>0.3</v>
      </c>
      <c r="U2210" t="s">
        <v>2087</v>
      </c>
      <c r="V2210">
        <f t="shared" si="341"/>
        <v>834602</v>
      </c>
      <c r="W2210" t="str">
        <f t="shared" si="342"/>
        <v>St Michael Catholic School</v>
      </c>
      <c r="X2210" t="str">
        <f>VLOOKUP($C2210,$AJ$3:$AN$4906,3,FALSE)</f>
        <v>1930 Wildwood Dr</v>
      </c>
      <c r="Y2210" t="str">
        <f>VLOOKUP($C2210,$AJ$3:$AN$4906,4,FALSE)</f>
        <v>Bright's Grove</v>
      </c>
      <c r="Z2210" t="str">
        <f>VLOOKUP($C2210,$AJ$3:$AN$4906,5,FALSE)</f>
        <v>N0N1C0</v>
      </c>
      <c r="AA2210">
        <f t="shared" si="343"/>
        <v>86</v>
      </c>
      <c r="AB2210">
        <f t="shared" si="344"/>
        <v>0.9</v>
      </c>
      <c r="AC2210">
        <f t="shared" si="345"/>
        <v>84</v>
      </c>
      <c r="AD2210">
        <f t="shared" si="346"/>
        <v>1.1000000000000001</v>
      </c>
      <c r="AE2210">
        <f t="shared" si="347"/>
        <v>89.6</v>
      </c>
      <c r="AF2210">
        <f t="shared" si="348"/>
        <v>0.1</v>
      </c>
      <c r="AG2210">
        <f t="shared" si="349"/>
        <v>62.5</v>
      </c>
      <c r="AH2210">
        <f t="shared" si="350"/>
        <v>0.3</v>
      </c>
      <c r="AJ2210" s="9">
        <v>808709</v>
      </c>
      <c r="AK2210" t="s">
        <v>9510</v>
      </c>
      <c r="AL2210" t="s">
        <v>9513</v>
      </c>
      <c r="AM2210" t="s">
        <v>5491</v>
      </c>
      <c r="AN2210" t="s">
        <v>9514</v>
      </c>
    </row>
    <row r="2211" spans="1:40" x14ac:dyDescent="0.3">
      <c r="A2211" t="s">
        <v>2087</v>
      </c>
      <c r="B2211" t="s">
        <v>2100</v>
      </c>
      <c r="C2211" s="10">
        <v>843415</v>
      </c>
      <c r="D2211">
        <v>23</v>
      </c>
      <c r="E2211">
        <v>9</v>
      </c>
      <c r="F2211">
        <v>48</v>
      </c>
      <c r="G2211">
        <v>71</v>
      </c>
      <c r="H2211">
        <v>0</v>
      </c>
      <c r="I2211">
        <v>68.8</v>
      </c>
      <c r="J2211">
        <v>0.4</v>
      </c>
      <c r="K2211">
        <v>66.7</v>
      </c>
      <c r="L2211">
        <v>0.8</v>
      </c>
      <c r="M2211">
        <v>93</v>
      </c>
      <c r="N2211">
        <v>1.6</v>
      </c>
      <c r="O2211">
        <v>66.2</v>
      </c>
      <c r="P2211">
        <v>2</v>
      </c>
      <c r="U2211" t="s">
        <v>2087</v>
      </c>
      <c r="V2211">
        <f t="shared" si="341"/>
        <v>843415</v>
      </c>
      <c r="W2211" t="str">
        <f t="shared" si="342"/>
        <v>St Peter Canisius Catholic School</v>
      </c>
      <c r="X2211" t="str">
        <f>VLOOKUP($C2211,$AJ$3:$AN$4906,3,FALSE)</f>
        <v>424 Victoria St</v>
      </c>
      <c r="Y2211" t="str">
        <f>VLOOKUP($C2211,$AJ$3:$AN$4906,4,FALSE)</f>
        <v>Watford</v>
      </c>
      <c r="Z2211" t="str">
        <f>VLOOKUP($C2211,$AJ$3:$AN$4906,5,FALSE)</f>
        <v>N0M2S0</v>
      </c>
      <c r="AA2211">
        <f t="shared" si="343"/>
        <v>68.8</v>
      </c>
      <c r="AB2211">
        <f t="shared" si="344"/>
        <v>0.4</v>
      </c>
      <c r="AC2211">
        <f t="shared" si="345"/>
        <v>66.7</v>
      </c>
      <c r="AD2211">
        <f t="shared" si="346"/>
        <v>0.8</v>
      </c>
      <c r="AE2211">
        <f t="shared" si="347"/>
        <v>93</v>
      </c>
      <c r="AF2211">
        <f t="shared" si="348"/>
        <v>1.6</v>
      </c>
      <c r="AG2211">
        <f t="shared" si="349"/>
        <v>66.2</v>
      </c>
      <c r="AH2211">
        <f t="shared" si="350"/>
        <v>2</v>
      </c>
      <c r="AJ2211" s="9">
        <v>815222</v>
      </c>
      <c r="AK2211" t="s">
        <v>9515</v>
      </c>
      <c r="AL2211" t="s">
        <v>9516</v>
      </c>
      <c r="AM2211" t="s">
        <v>5630</v>
      </c>
      <c r="AN2211" t="s">
        <v>9445</v>
      </c>
    </row>
    <row r="2212" spans="1:40" x14ac:dyDescent="0.3">
      <c r="A2212" t="s">
        <v>2087</v>
      </c>
      <c r="B2212" t="s">
        <v>2101</v>
      </c>
      <c r="C2212" s="10">
        <v>846015</v>
      </c>
      <c r="D2212">
        <v>27</v>
      </c>
      <c r="E2212">
        <v>17</v>
      </c>
      <c r="F2212">
        <v>65</v>
      </c>
      <c r="G2212">
        <v>63</v>
      </c>
      <c r="H2212">
        <v>0</v>
      </c>
      <c r="I2212">
        <v>76.2</v>
      </c>
      <c r="J2212">
        <v>1</v>
      </c>
      <c r="K2212">
        <v>73.8</v>
      </c>
      <c r="L2212">
        <v>1.5</v>
      </c>
      <c r="M2212">
        <v>85.7</v>
      </c>
      <c r="N2212">
        <v>0.9</v>
      </c>
      <c r="O2212">
        <v>55.6</v>
      </c>
      <c r="P2212">
        <v>1.2</v>
      </c>
      <c r="U2212" t="s">
        <v>2087</v>
      </c>
      <c r="V2212">
        <f t="shared" si="341"/>
        <v>846015</v>
      </c>
      <c r="W2212" t="str">
        <f t="shared" si="342"/>
        <v>St Philip Catholic School</v>
      </c>
      <c r="X2212" t="str">
        <f>VLOOKUP($C2212,$AJ$3:$AN$4906,3,FALSE)</f>
        <v>420 Queen St</v>
      </c>
      <c r="Y2212" t="str">
        <f>VLOOKUP($C2212,$AJ$3:$AN$4906,4,FALSE)</f>
        <v>Petrolia</v>
      </c>
      <c r="Z2212" t="str">
        <f>VLOOKUP($C2212,$AJ$3:$AN$4906,5,FALSE)</f>
        <v>N0N1R0</v>
      </c>
      <c r="AA2212">
        <f t="shared" si="343"/>
        <v>76.2</v>
      </c>
      <c r="AB2212">
        <f t="shared" si="344"/>
        <v>1</v>
      </c>
      <c r="AC2212">
        <f t="shared" si="345"/>
        <v>73.8</v>
      </c>
      <c r="AD2212">
        <f t="shared" si="346"/>
        <v>1.5</v>
      </c>
      <c r="AE2212">
        <f t="shared" si="347"/>
        <v>85.7</v>
      </c>
      <c r="AF2212">
        <f t="shared" si="348"/>
        <v>0.9</v>
      </c>
      <c r="AG2212">
        <f t="shared" si="349"/>
        <v>55.6</v>
      </c>
      <c r="AH2212">
        <f t="shared" si="350"/>
        <v>1.2</v>
      </c>
      <c r="AJ2212" s="9">
        <v>816892</v>
      </c>
      <c r="AK2212" t="s">
        <v>9517</v>
      </c>
      <c r="AL2212" t="s">
        <v>9518</v>
      </c>
      <c r="AM2212" t="s">
        <v>4163</v>
      </c>
      <c r="AN2212" t="s">
        <v>9519</v>
      </c>
    </row>
    <row r="2213" spans="1:40" x14ac:dyDescent="0.3">
      <c r="A2213" t="s">
        <v>2087</v>
      </c>
      <c r="B2213" t="s">
        <v>2102</v>
      </c>
      <c r="C2213" s="10">
        <v>856800</v>
      </c>
      <c r="D2213">
        <v>16</v>
      </c>
      <c r="E2213">
        <v>37</v>
      </c>
      <c r="F2213">
        <v>102</v>
      </c>
      <c r="G2213">
        <v>113</v>
      </c>
      <c r="H2213">
        <v>0</v>
      </c>
      <c r="I2213">
        <v>49.5</v>
      </c>
      <c r="J2213">
        <v>0</v>
      </c>
      <c r="K2213">
        <v>29.4</v>
      </c>
      <c r="L2213">
        <v>-0.9</v>
      </c>
      <c r="M2213">
        <v>61.9</v>
      </c>
      <c r="N2213">
        <v>-0.4</v>
      </c>
      <c r="O2213">
        <v>21.2</v>
      </c>
      <c r="P2213">
        <v>-0.4</v>
      </c>
      <c r="U2213" t="s">
        <v>2087</v>
      </c>
      <c r="V2213">
        <f t="shared" si="341"/>
        <v>856800</v>
      </c>
      <c r="W2213" t="str">
        <f t="shared" si="342"/>
        <v>St Ursula Catholic School</v>
      </c>
      <c r="X2213" t="str">
        <f>VLOOKUP($C2213,$AJ$3:$AN$4906,3,FALSE)</f>
        <v>426 Lacroix St</v>
      </c>
      <c r="Y2213" t="str">
        <f>VLOOKUP($C2213,$AJ$3:$AN$4906,4,FALSE)</f>
        <v>Chatham</v>
      </c>
      <c r="Z2213" t="str">
        <f>VLOOKUP($C2213,$AJ$3:$AN$4906,5,FALSE)</f>
        <v>N7M2W3</v>
      </c>
      <c r="AA2213">
        <f t="shared" si="343"/>
        <v>49.5</v>
      </c>
      <c r="AB2213">
        <f t="shared" si="344"/>
        <v>0</v>
      </c>
      <c r="AC2213">
        <f t="shared" si="345"/>
        <v>29.4</v>
      </c>
      <c r="AD2213">
        <f t="shared" si="346"/>
        <v>-0.9</v>
      </c>
      <c r="AE2213">
        <f t="shared" si="347"/>
        <v>61.9</v>
      </c>
      <c r="AF2213">
        <f t="shared" si="348"/>
        <v>-0.4</v>
      </c>
      <c r="AG2213">
        <f t="shared" si="349"/>
        <v>21.2</v>
      </c>
      <c r="AH2213">
        <f t="shared" si="350"/>
        <v>-0.4</v>
      </c>
      <c r="AJ2213" s="9">
        <v>823112</v>
      </c>
      <c r="AK2213" t="s">
        <v>9520</v>
      </c>
      <c r="AL2213" t="s">
        <v>9521</v>
      </c>
      <c r="AM2213" t="s">
        <v>5477</v>
      </c>
      <c r="AN2213" t="s">
        <v>9522</v>
      </c>
    </row>
    <row r="2214" spans="1:40" x14ac:dyDescent="0.3">
      <c r="A2214" t="s">
        <v>2087</v>
      </c>
      <c r="B2214" t="s">
        <v>2083</v>
      </c>
      <c r="C2214" s="10">
        <v>690762</v>
      </c>
      <c r="D2214">
        <v>30</v>
      </c>
      <c r="E2214">
        <v>21</v>
      </c>
      <c r="F2214">
        <v>165</v>
      </c>
      <c r="G2214">
        <v>205</v>
      </c>
      <c r="H2214">
        <v>0</v>
      </c>
      <c r="I2214">
        <v>63.9</v>
      </c>
      <c r="J2214">
        <v>0.2</v>
      </c>
      <c r="K2214">
        <v>64.8</v>
      </c>
      <c r="L2214">
        <v>0.9</v>
      </c>
      <c r="M2214">
        <v>78.8</v>
      </c>
      <c r="N2214">
        <v>0.2</v>
      </c>
      <c r="O2214">
        <v>44.4</v>
      </c>
      <c r="P2214">
        <v>0.3</v>
      </c>
      <c r="U2214" t="s">
        <v>2087</v>
      </c>
      <c r="V2214">
        <f t="shared" si="341"/>
        <v>690762</v>
      </c>
      <c r="W2214" t="str">
        <f t="shared" si="342"/>
        <v>St. Angela Merici Catholic School</v>
      </c>
      <c r="X2214" t="str">
        <f>VLOOKUP($C2214,$AJ$3:$AN$4906,3,FALSE)</f>
        <v>801 McNaughton Avenue West</v>
      </c>
      <c r="Y2214" t="str">
        <f>VLOOKUP($C2214,$AJ$3:$AN$4906,4,FALSE)</f>
        <v>Chatham</v>
      </c>
      <c r="Z2214" t="str">
        <f>VLOOKUP($C2214,$AJ$3:$AN$4906,5,FALSE)</f>
        <v>N7L5P7</v>
      </c>
      <c r="AA2214">
        <f t="shared" si="343"/>
        <v>63.9</v>
      </c>
      <c r="AB2214">
        <f t="shared" si="344"/>
        <v>0.2</v>
      </c>
      <c r="AC2214">
        <f t="shared" si="345"/>
        <v>64.8</v>
      </c>
      <c r="AD2214">
        <f t="shared" si="346"/>
        <v>0.9</v>
      </c>
      <c r="AE2214">
        <f t="shared" si="347"/>
        <v>78.8</v>
      </c>
      <c r="AF2214">
        <f t="shared" si="348"/>
        <v>0.2</v>
      </c>
      <c r="AG2214">
        <f t="shared" si="349"/>
        <v>44.4</v>
      </c>
      <c r="AH2214">
        <f t="shared" si="350"/>
        <v>0.3</v>
      </c>
      <c r="AJ2214" s="9">
        <v>823783</v>
      </c>
      <c r="AK2214" t="s">
        <v>9523</v>
      </c>
      <c r="AL2214" t="s">
        <v>9524</v>
      </c>
      <c r="AM2214" t="s">
        <v>5697</v>
      </c>
      <c r="AN2214" t="s">
        <v>5698</v>
      </c>
    </row>
    <row r="2215" spans="1:40" x14ac:dyDescent="0.3">
      <c r="A2215" t="s">
        <v>2087</v>
      </c>
      <c r="B2215" t="s">
        <v>2103</v>
      </c>
      <c r="C2215" s="10">
        <v>773757</v>
      </c>
      <c r="D2215">
        <v>9</v>
      </c>
      <c r="E2215">
        <v>40</v>
      </c>
      <c r="F2215">
        <v>88</v>
      </c>
      <c r="G2215">
        <v>102</v>
      </c>
      <c r="H2215">
        <v>0</v>
      </c>
      <c r="I2215">
        <v>48.9</v>
      </c>
      <c r="J2215">
        <v>0.2</v>
      </c>
      <c r="K2215">
        <v>42</v>
      </c>
      <c r="L2215">
        <v>0.5</v>
      </c>
      <c r="M2215">
        <v>69.599999999999994</v>
      </c>
      <c r="N2215">
        <v>0.8</v>
      </c>
      <c r="O2215">
        <v>26.5</v>
      </c>
      <c r="P2215">
        <v>0.4</v>
      </c>
      <c r="U2215" t="s">
        <v>2087</v>
      </c>
      <c r="V2215">
        <f t="shared" si="341"/>
        <v>773757</v>
      </c>
      <c r="W2215" t="str">
        <f t="shared" si="342"/>
        <v>St Matthew Catholic School</v>
      </c>
      <c r="X2215" t="str">
        <f>VLOOKUP($C2215,$AJ$3:$AN$4906,3,FALSE)</f>
        <v>720 Elm Ave</v>
      </c>
      <c r="Y2215" t="str">
        <f>VLOOKUP($C2215,$AJ$3:$AN$4906,4,FALSE)</f>
        <v>Sarnia</v>
      </c>
      <c r="Z2215" t="str">
        <f>VLOOKUP($C2215,$AJ$3:$AN$4906,5,FALSE)</f>
        <v>N7T4H3</v>
      </c>
      <c r="AA2215">
        <f t="shared" si="343"/>
        <v>48.9</v>
      </c>
      <c r="AB2215">
        <f t="shared" si="344"/>
        <v>0.2</v>
      </c>
      <c r="AC2215">
        <f t="shared" si="345"/>
        <v>42</v>
      </c>
      <c r="AD2215">
        <f t="shared" si="346"/>
        <v>0.5</v>
      </c>
      <c r="AE2215">
        <f t="shared" si="347"/>
        <v>69.599999999999994</v>
      </c>
      <c r="AF2215">
        <f t="shared" si="348"/>
        <v>0.8</v>
      </c>
      <c r="AG2215">
        <f t="shared" si="349"/>
        <v>26.5</v>
      </c>
      <c r="AH2215">
        <f t="shared" si="350"/>
        <v>0.4</v>
      </c>
      <c r="AJ2215" s="9">
        <v>827819</v>
      </c>
      <c r="AK2215" t="s">
        <v>9525</v>
      </c>
      <c r="AL2215" t="s">
        <v>9526</v>
      </c>
      <c r="AM2215" t="s">
        <v>4163</v>
      </c>
      <c r="AN2215" t="s">
        <v>9527</v>
      </c>
    </row>
    <row r="2216" spans="1:40" x14ac:dyDescent="0.3">
      <c r="A2216" t="s">
        <v>2104</v>
      </c>
      <c r="B2216" t="s">
        <v>2105</v>
      </c>
      <c r="C2216" s="10">
        <v>869673</v>
      </c>
      <c r="D2216">
        <v>57</v>
      </c>
      <c r="E2216">
        <v>16</v>
      </c>
      <c r="F2216">
        <v>138</v>
      </c>
      <c r="G2216">
        <v>151</v>
      </c>
      <c r="H2216">
        <v>0</v>
      </c>
      <c r="I2216">
        <v>67</v>
      </c>
      <c r="J2216">
        <v>-0.3</v>
      </c>
      <c r="K2216">
        <v>51.4</v>
      </c>
      <c r="L2216">
        <v>-1.3</v>
      </c>
      <c r="M2216">
        <v>88.7</v>
      </c>
      <c r="N2216">
        <v>0.4</v>
      </c>
      <c r="O2216">
        <v>53.6</v>
      </c>
      <c r="P2216">
        <v>-0.2</v>
      </c>
      <c r="U2216" t="s">
        <v>2104</v>
      </c>
      <c r="V2216">
        <f t="shared" si="341"/>
        <v>869673</v>
      </c>
      <c r="W2216" t="str">
        <f t="shared" si="342"/>
        <v>Holy Cross Catholic School School</v>
      </c>
      <c r="X2216" t="str">
        <f>VLOOKUP($C2216,$AJ$3:$AN$4906,3,FALSE)</f>
        <v>2997 ALGONQUIN RD</v>
      </c>
      <c r="Y2216" t="str">
        <f>VLOOKUP($C2216,$AJ$3:$AN$4906,4,FALSE)</f>
        <v>SUDBURY</v>
      </c>
      <c r="Z2216" t="str">
        <f>VLOOKUP($C2216,$AJ$3:$AN$4906,5,FALSE)</f>
        <v>P3E4X5</v>
      </c>
      <c r="AA2216">
        <f t="shared" si="343"/>
        <v>67</v>
      </c>
      <c r="AB2216">
        <f t="shared" si="344"/>
        <v>-0.3</v>
      </c>
      <c r="AC2216">
        <f t="shared" si="345"/>
        <v>51.4</v>
      </c>
      <c r="AD2216">
        <f t="shared" si="346"/>
        <v>-1.3</v>
      </c>
      <c r="AE2216">
        <f t="shared" si="347"/>
        <v>88.7</v>
      </c>
      <c r="AF2216">
        <f t="shared" si="348"/>
        <v>0.4</v>
      </c>
      <c r="AG2216">
        <f t="shared" si="349"/>
        <v>53.6</v>
      </c>
      <c r="AH2216">
        <f t="shared" si="350"/>
        <v>-0.2</v>
      </c>
      <c r="AJ2216" s="9">
        <v>826120</v>
      </c>
      <c r="AK2216" t="s">
        <v>9525</v>
      </c>
      <c r="AL2216" t="s">
        <v>9528</v>
      </c>
      <c r="AM2216" t="s">
        <v>4282</v>
      </c>
      <c r="AN2216" t="s">
        <v>9529</v>
      </c>
    </row>
    <row r="2217" spans="1:40" x14ac:dyDescent="0.3">
      <c r="A2217" t="s">
        <v>2104</v>
      </c>
      <c r="B2217" t="s">
        <v>2106</v>
      </c>
      <c r="C2217" s="10">
        <v>701745</v>
      </c>
      <c r="D2217">
        <v>28</v>
      </c>
      <c r="E2217">
        <v>31</v>
      </c>
      <c r="F2217">
        <v>238</v>
      </c>
      <c r="G2217">
        <v>216</v>
      </c>
      <c r="H2217">
        <v>0</v>
      </c>
      <c r="I2217">
        <v>52.9</v>
      </c>
      <c r="J2217">
        <v>-0.2</v>
      </c>
      <c r="K2217">
        <v>33.200000000000003</v>
      </c>
      <c r="L2217">
        <v>-1.2</v>
      </c>
      <c r="M2217">
        <v>78.7</v>
      </c>
      <c r="N2217">
        <v>0.8</v>
      </c>
      <c r="O2217">
        <v>35.200000000000003</v>
      </c>
      <c r="P2217">
        <v>0</v>
      </c>
      <c r="U2217" t="s">
        <v>2104</v>
      </c>
      <c r="V2217">
        <f t="shared" si="341"/>
        <v>701745</v>
      </c>
      <c r="W2217" t="str">
        <f t="shared" si="342"/>
        <v>Holy Trinity School</v>
      </c>
      <c r="X2217" t="str">
        <f>VLOOKUP($C2217,$AJ$3:$AN$4906,3,FALSE)</f>
        <v>1945 Hawthorne Drive</v>
      </c>
      <c r="Y2217" t="str">
        <f>VLOOKUP($C2217,$AJ$3:$AN$4906,4,FALSE)</f>
        <v>Sudbury</v>
      </c>
      <c r="Z2217" t="str">
        <f>VLOOKUP($C2217,$AJ$3:$AN$4906,5,FALSE)</f>
        <v>P3A0C1</v>
      </c>
      <c r="AA2217">
        <f t="shared" si="343"/>
        <v>52.9</v>
      </c>
      <c r="AB2217">
        <f t="shared" si="344"/>
        <v>-0.2</v>
      </c>
      <c r="AC2217">
        <f t="shared" si="345"/>
        <v>33.200000000000003</v>
      </c>
      <c r="AD2217">
        <f t="shared" si="346"/>
        <v>-1.2</v>
      </c>
      <c r="AE2217">
        <f t="shared" si="347"/>
        <v>78.7</v>
      </c>
      <c r="AF2217">
        <f t="shared" si="348"/>
        <v>0.8</v>
      </c>
      <c r="AG2217">
        <f t="shared" si="349"/>
        <v>35.200000000000003</v>
      </c>
      <c r="AH2217">
        <f t="shared" si="350"/>
        <v>0</v>
      </c>
      <c r="AJ2217" s="9">
        <v>832880</v>
      </c>
      <c r="AK2217" t="s">
        <v>9530</v>
      </c>
      <c r="AL2217" t="s">
        <v>9531</v>
      </c>
      <c r="AM2217" t="s">
        <v>9532</v>
      </c>
      <c r="AN2217" t="s">
        <v>5501</v>
      </c>
    </row>
    <row r="2218" spans="1:40" x14ac:dyDescent="0.3">
      <c r="A2218" t="s">
        <v>2104</v>
      </c>
      <c r="B2218" t="s">
        <v>168</v>
      </c>
      <c r="C2218" s="10">
        <v>721212</v>
      </c>
      <c r="D2218">
        <v>29</v>
      </c>
      <c r="E2218">
        <v>17</v>
      </c>
      <c r="F2218">
        <v>112</v>
      </c>
      <c r="G2218">
        <v>92</v>
      </c>
      <c r="H2218">
        <v>0</v>
      </c>
      <c r="I2218">
        <v>35.700000000000003</v>
      </c>
      <c r="J2218">
        <v>-2.1</v>
      </c>
      <c r="K2218">
        <v>19.600000000000001</v>
      </c>
      <c r="L2218">
        <v>-3.1</v>
      </c>
      <c r="M2218">
        <v>71.2</v>
      </c>
      <c r="N2218">
        <v>-0.9</v>
      </c>
      <c r="O2218">
        <v>22.8</v>
      </c>
      <c r="P2218">
        <v>-1.5</v>
      </c>
      <c r="U2218" t="s">
        <v>2104</v>
      </c>
      <c r="V2218">
        <f t="shared" si="341"/>
        <v>721212</v>
      </c>
      <c r="W2218" t="str">
        <f t="shared" si="342"/>
        <v>Immaculate Conception Catholic School</v>
      </c>
      <c r="X2218" t="str">
        <f>VLOOKUP($C2218,$AJ$3:$AN$4906,3,FALSE)</f>
        <v>1748 Pierre Street</v>
      </c>
      <c r="Y2218" t="str">
        <f>VLOOKUP($C2218,$AJ$3:$AN$4906,4,FALSE)</f>
        <v>Val Caron</v>
      </c>
      <c r="Z2218" t="str">
        <f>VLOOKUP($C2218,$AJ$3:$AN$4906,5,FALSE)</f>
        <v>P3N1C5</v>
      </c>
      <c r="AA2218">
        <f t="shared" si="343"/>
        <v>35.700000000000003</v>
      </c>
      <c r="AB2218">
        <f t="shared" si="344"/>
        <v>-2.1</v>
      </c>
      <c r="AC2218">
        <f t="shared" si="345"/>
        <v>19.600000000000001</v>
      </c>
      <c r="AD2218">
        <f t="shared" si="346"/>
        <v>-3.1</v>
      </c>
      <c r="AE2218">
        <f t="shared" si="347"/>
        <v>71.2</v>
      </c>
      <c r="AF2218">
        <f t="shared" si="348"/>
        <v>-0.9</v>
      </c>
      <c r="AG2218">
        <f t="shared" si="349"/>
        <v>22.8</v>
      </c>
      <c r="AH2218">
        <f t="shared" si="350"/>
        <v>-1.5</v>
      </c>
      <c r="AJ2218" s="9">
        <v>836001</v>
      </c>
      <c r="AK2218" t="s">
        <v>9533</v>
      </c>
      <c r="AL2218" t="s">
        <v>9534</v>
      </c>
      <c r="AM2218" t="s">
        <v>4404</v>
      </c>
      <c r="AN2218" t="s">
        <v>4405</v>
      </c>
    </row>
    <row r="2219" spans="1:40" x14ac:dyDescent="0.3">
      <c r="A2219" t="s">
        <v>2104</v>
      </c>
      <c r="B2219" t="s">
        <v>2107</v>
      </c>
      <c r="C2219" s="10">
        <v>750336</v>
      </c>
      <c r="D2219">
        <v>31</v>
      </c>
      <c r="E2219">
        <v>30</v>
      </c>
      <c r="F2219">
        <v>92</v>
      </c>
      <c r="G2219">
        <v>83</v>
      </c>
      <c r="H2219">
        <v>0</v>
      </c>
      <c r="I2219">
        <v>49.5</v>
      </c>
      <c r="J2219">
        <v>-0.6</v>
      </c>
      <c r="K2219">
        <v>38</v>
      </c>
      <c r="L2219">
        <v>-1</v>
      </c>
      <c r="M2219">
        <v>77.7</v>
      </c>
      <c r="N2219">
        <v>0.7</v>
      </c>
      <c r="O2219">
        <v>32.5</v>
      </c>
      <c r="P2219">
        <v>-0.3</v>
      </c>
      <c r="U2219" t="s">
        <v>2104</v>
      </c>
      <c r="V2219">
        <f t="shared" si="341"/>
        <v>750336</v>
      </c>
      <c r="W2219" t="str">
        <f t="shared" si="342"/>
        <v>Pius XII Catholic School</v>
      </c>
      <c r="X2219" t="str">
        <f>VLOOKUP($C2219,$AJ$3:$AN$4906,3,FALSE)</f>
        <v>44 Third Avenue</v>
      </c>
      <c r="Y2219" t="str">
        <f>VLOOKUP($C2219,$AJ$3:$AN$4906,4,FALSE)</f>
        <v>Sudbury</v>
      </c>
      <c r="Z2219" t="str">
        <f>VLOOKUP($C2219,$AJ$3:$AN$4906,5,FALSE)</f>
        <v>P3B3P8</v>
      </c>
      <c r="AA2219">
        <f t="shared" si="343"/>
        <v>49.5</v>
      </c>
      <c r="AB2219">
        <f t="shared" si="344"/>
        <v>-0.6</v>
      </c>
      <c r="AC2219">
        <f t="shared" si="345"/>
        <v>38</v>
      </c>
      <c r="AD2219">
        <f t="shared" si="346"/>
        <v>-1</v>
      </c>
      <c r="AE2219">
        <f t="shared" si="347"/>
        <v>77.7</v>
      </c>
      <c r="AF2219">
        <f t="shared" si="348"/>
        <v>0.7</v>
      </c>
      <c r="AG2219">
        <f t="shared" si="349"/>
        <v>32.5</v>
      </c>
      <c r="AH2219">
        <f t="shared" si="350"/>
        <v>-0.3</v>
      </c>
      <c r="AJ2219" s="9">
        <v>838993</v>
      </c>
      <c r="AK2219" t="s">
        <v>4110</v>
      </c>
      <c r="AL2219" t="s">
        <v>9535</v>
      </c>
      <c r="AM2219" t="s">
        <v>4455</v>
      </c>
      <c r="AN2219" t="s">
        <v>9536</v>
      </c>
    </row>
    <row r="2220" spans="1:40" x14ac:dyDescent="0.3">
      <c r="A2220" t="s">
        <v>2104</v>
      </c>
      <c r="B2220" t="s">
        <v>491</v>
      </c>
      <c r="C2220" s="10">
        <v>770744</v>
      </c>
      <c r="D2220">
        <v>24</v>
      </c>
      <c r="E2220">
        <v>21</v>
      </c>
      <c r="F2220">
        <v>88</v>
      </c>
      <c r="G2220">
        <v>98</v>
      </c>
      <c r="H2220">
        <v>0</v>
      </c>
      <c r="I2220">
        <v>46.6</v>
      </c>
      <c r="J2220">
        <v>-1.1000000000000001</v>
      </c>
      <c r="K2220">
        <v>34.1</v>
      </c>
      <c r="L2220">
        <v>-1.6</v>
      </c>
      <c r="M2220">
        <v>62.2</v>
      </c>
      <c r="N2220">
        <v>-1.5</v>
      </c>
      <c r="O2220">
        <v>21.4</v>
      </c>
      <c r="P2220">
        <v>-1.3</v>
      </c>
      <c r="U2220" t="s">
        <v>2104</v>
      </c>
      <c r="V2220">
        <f t="shared" si="341"/>
        <v>770744</v>
      </c>
      <c r="W2220" t="str">
        <f t="shared" si="342"/>
        <v>St Anne Separate School</v>
      </c>
      <c r="X2220" t="str">
        <f>VLOOKUP($C2220,$AJ$3:$AN$4906,3,FALSE)</f>
        <v>4500 St Michel Street</v>
      </c>
      <c r="Y2220" t="str">
        <f>VLOOKUP($C2220,$AJ$3:$AN$4906,4,FALSE)</f>
        <v>Hanmer</v>
      </c>
      <c r="Z2220" t="str">
        <f>VLOOKUP($C2220,$AJ$3:$AN$4906,5,FALSE)</f>
        <v>P3P1M8</v>
      </c>
      <c r="AA2220">
        <f t="shared" si="343"/>
        <v>46.6</v>
      </c>
      <c r="AB2220">
        <f t="shared" si="344"/>
        <v>-1.1000000000000001</v>
      </c>
      <c r="AC2220">
        <f t="shared" si="345"/>
        <v>34.1</v>
      </c>
      <c r="AD2220">
        <f t="shared" si="346"/>
        <v>-1.6</v>
      </c>
      <c r="AE2220">
        <f t="shared" si="347"/>
        <v>62.2</v>
      </c>
      <c r="AF2220">
        <f t="shared" si="348"/>
        <v>-1.5</v>
      </c>
      <c r="AG2220">
        <f t="shared" si="349"/>
        <v>21.4</v>
      </c>
      <c r="AH2220">
        <f t="shared" si="350"/>
        <v>-1.3</v>
      </c>
      <c r="AJ2220" s="9">
        <v>837563</v>
      </c>
      <c r="AK2220" t="s">
        <v>4110</v>
      </c>
      <c r="AL2220" t="s">
        <v>9537</v>
      </c>
      <c r="AM2220" t="s">
        <v>4282</v>
      </c>
      <c r="AN2220" t="s">
        <v>9538</v>
      </c>
    </row>
    <row r="2221" spans="1:40" x14ac:dyDescent="0.3">
      <c r="A2221" t="s">
        <v>2104</v>
      </c>
      <c r="B2221" t="s">
        <v>1412</v>
      </c>
      <c r="C2221" s="10">
        <v>782181</v>
      </c>
      <c r="D2221">
        <v>23</v>
      </c>
      <c r="E2221">
        <v>21</v>
      </c>
      <c r="F2221">
        <v>150</v>
      </c>
      <c r="G2221">
        <v>149</v>
      </c>
      <c r="H2221">
        <v>0</v>
      </c>
      <c r="I2221">
        <v>56.7</v>
      </c>
      <c r="J2221">
        <v>-0.3</v>
      </c>
      <c r="K2221">
        <v>34</v>
      </c>
      <c r="L2221">
        <v>-1.6</v>
      </c>
      <c r="M2221">
        <v>60.7</v>
      </c>
      <c r="N2221">
        <v>-1.6</v>
      </c>
      <c r="O2221">
        <v>25.5</v>
      </c>
      <c r="P2221">
        <v>-1</v>
      </c>
      <c r="U2221" t="s">
        <v>2104</v>
      </c>
      <c r="V2221">
        <f t="shared" si="341"/>
        <v>782181</v>
      </c>
      <c r="W2221" t="str">
        <f t="shared" si="342"/>
        <v>St Charles Catholic School</v>
      </c>
      <c r="X2221" t="str">
        <f>VLOOKUP($C2221,$AJ$3:$AN$4906,3,FALSE)</f>
        <v>26 Charlotte Street</v>
      </c>
      <c r="Y2221" t="str">
        <f>VLOOKUP($C2221,$AJ$3:$AN$4906,4,FALSE)</f>
        <v>Chelmsford</v>
      </c>
      <c r="Z2221" t="str">
        <f>VLOOKUP($C2221,$AJ$3:$AN$4906,5,FALSE)</f>
        <v>P0M1L0</v>
      </c>
      <c r="AA2221">
        <f t="shared" si="343"/>
        <v>56.7</v>
      </c>
      <c r="AB2221">
        <f t="shared" si="344"/>
        <v>-0.3</v>
      </c>
      <c r="AC2221">
        <f t="shared" si="345"/>
        <v>34</v>
      </c>
      <c r="AD2221">
        <f t="shared" si="346"/>
        <v>-1.6</v>
      </c>
      <c r="AE2221">
        <f t="shared" si="347"/>
        <v>60.7</v>
      </c>
      <c r="AF2221">
        <f t="shared" si="348"/>
        <v>-1.6</v>
      </c>
      <c r="AG2221">
        <f t="shared" si="349"/>
        <v>25.5</v>
      </c>
      <c r="AH2221">
        <f t="shared" si="350"/>
        <v>-1</v>
      </c>
      <c r="AJ2221" s="9">
        <v>844322</v>
      </c>
      <c r="AK2221" t="s">
        <v>9539</v>
      </c>
      <c r="AL2221" t="s">
        <v>9540</v>
      </c>
      <c r="AM2221" t="s">
        <v>4404</v>
      </c>
      <c r="AN2221" t="s">
        <v>9541</v>
      </c>
    </row>
    <row r="2222" spans="1:40" x14ac:dyDescent="0.3">
      <c r="A2222" t="s">
        <v>2104</v>
      </c>
      <c r="B2222" t="s">
        <v>1413</v>
      </c>
      <c r="C2222" s="10">
        <v>785954</v>
      </c>
      <c r="D2222">
        <v>16</v>
      </c>
      <c r="E2222">
        <v>49</v>
      </c>
      <c r="F2222">
        <v>81</v>
      </c>
      <c r="G2222">
        <v>91</v>
      </c>
      <c r="H2222">
        <v>0</v>
      </c>
      <c r="I2222">
        <v>36.4</v>
      </c>
      <c r="J2222">
        <v>-0.4</v>
      </c>
      <c r="K2222">
        <v>18.5</v>
      </c>
      <c r="L2222">
        <v>-1.1000000000000001</v>
      </c>
      <c r="M2222">
        <v>63.7</v>
      </c>
      <c r="N2222">
        <v>0.6</v>
      </c>
      <c r="O2222">
        <v>24.2</v>
      </c>
      <c r="P2222">
        <v>0.3</v>
      </c>
      <c r="U2222" t="s">
        <v>2104</v>
      </c>
      <c r="V2222">
        <f t="shared" si="341"/>
        <v>785954</v>
      </c>
      <c r="W2222" t="str">
        <f t="shared" si="342"/>
        <v>St David Catholic School</v>
      </c>
      <c r="X2222" t="str">
        <f>VLOOKUP($C2222,$AJ$3:$AN$4906,3,FALSE)</f>
        <v>549 Frood Road</v>
      </c>
      <c r="Y2222" t="str">
        <f>VLOOKUP($C2222,$AJ$3:$AN$4906,4,FALSE)</f>
        <v>Sudbury</v>
      </c>
      <c r="Z2222" t="str">
        <f>VLOOKUP($C2222,$AJ$3:$AN$4906,5,FALSE)</f>
        <v>P3C5A2</v>
      </c>
      <c r="AA2222">
        <f t="shared" si="343"/>
        <v>36.4</v>
      </c>
      <c r="AB2222">
        <f t="shared" si="344"/>
        <v>-0.4</v>
      </c>
      <c r="AC2222">
        <f t="shared" si="345"/>
        <v>18.5</v>
      </c>
      <c r="AD2222">
        <f t="shared" si="346"/>
        <v>-1.1000000000000001</v>
      </c>
      <c r="AE2222">
        <f t="shared" si="347"/>
        <v>63.7</v>
      </c>
      <c r="AF2222">
        <f t="shared" si="348"/>
        <v>0.6</v>
      </c>
      <c r="AG2222">
        <f t="shared" si="349"/>
        <v>24.2</v>
      </c>
      <c r="AH2222">
        <f t="shared" si="350"/>
        <v>0.3</v>
      </c>
      <c r="AJ2222" s="9">
        <v>846147</v>
      </c>
      <c r="AK2222" t="s">
        <v>9542</v>
      </c>
      <c r="AL2222" t="s">
        <v>9543</v>
      </c>
      <c r="AM2222" t="s">
        <v>5546</v>
      </c>
      <c r="AN2222" t="s">
        <v>9544</v>
      </c>
    </row>
    <row r="2223" spans="1:40" x14ac:dyDescent="0.3">
      <c r="A2223" t="s">
        <v>2104</v>
      </c>
      <c r="B2223" t="s">
        <v>1414</v>
      </c>
      <c r="C2223" s="10">
        <v>791075</v>
      </c>
      <c r="D2223">
        <v>25</v>
      </c>
      <c r="E2223">
        <v>33</v>
      </c>
      <c r="F2223">
        <v>141</v>
      </c>
      <c r="G2223">
        <v>115</v>
      </c>
      <c r="H2223">
        <v>0</v>
      </c>
      <c r="I2223">
        <v>51.4</v>
      </c>
      <c r="J2223">
        <v>-0.1</v>
      </c>
      <c r="K2223">
        <v>35.5</v>
      </c>
      <c r="L2223">
        <v>-0.7</v>
      </c>
      <c r="M2223">
        <v>61.7</v>
      </c>
      <c r="N2223">
        <v>-0.7</v>
      </c>
      <c r="O2223">
        <v>22.6</v>
      </c>
      <c r="P2223">
        <v>-0.7</v>
      </c>
      <c r="U2223" t="s">
        <v>2104</v>
      </c>
      <c r="V2223">
        <f t="shared" si="341"/>
        <v>791075</v>
      </c>
      <c r="W2223" t="str">
        <f t="shared" si="342"/>
        <v>St Francis Catholic School</v>
      </c>
      <c r="X2223" t="str">
        <f>VLOOKUP($C2223,$AJ$3:$AN$4906,3,FALSE)</f>
        <v>691 Lilac Street</v>
      </c>
      <c r="Y2223" t="str">
        <f>VLOOKUP($C2223,$AJ$3:$AN$4906,4,FALSE)</f>
        <v>Sudbury</v>
      </c>
      <c r="Z2223" t="str">
        <f>VLOOKUP($C2223,$AJ$3:$AN$4906,5,FALSE)</f>
        <v>P3E4E2</v>
      </c>
      <c r="AA2223">
        <f t="shared" si="343"/>
        <v>51.4</v>
      </c>
      <c r="AB2223">
        <f t="shared" si="344"/>
        <v>-0.1</v>
      </c>
      <c r="AC2223">
        <f t="shared" si="345"/>
        <v>35.5</v>
      </c>
      <c r="AD2223">
        <f t="shared" si="346"/>
        <v>-0.7</v>
      </c>
      <c r="AE2223">
        <f t="shared" si="347"/>
        <v>61.7</v>
      </c>
      <c r="AF2223">
        <f t="shared" si="348"/>
        <v>-0.7</v>
      </c>
      <c r="AG2223">
        <f t="shared" si="349"/>
        <v>22.6</v>
      </c>
      <c r="AH2223">
        <f t="shared" si="350"/>
        <v>-0.7</v>
      </c>
      <c r="AJ2223" s="9">
        <v>688784</v>
      </c>
      <c r="AK2223" t="s">
        <v>3034</v>
      </c>
      <c r="AL2223" t="s">
        <v>9545</v>
      </c>
      <c r="AM2223" t="s">
        <v>4264</v>
      </c>
      <c r="AN2223" t="s">
        <v>9546</v>
      </c>
    </row>
    <row r="2224" spans="1:40" x14ac:dyDescent="0.3">
      <c r="A2224" t="s">
        <v>2104</v>
      </c>
      <c r="B2224" t="s">
        <v>2108</v>
      </c>
      <c r="C2224" s="10">
        <v>798878</v>
      </c>
      <c r="D2224">
        <v>42</v>
      </c>
      <c r="E2224">
        <v>15</v>
      </c>
      <c r="F2224">
        <v>103</v>
      </c>
      <c r="G2224">
        <v>110</v>
      </c>
      <c r="H2224">
        <v>0</v>
      </c>
      <c r="I2224">
        <v>67</v>
      </c>
      <c r="J2224">
        <v>-0.1</v>
      </c>
      <c r="K2224">
        <v>29.1</v>
      </c>
      <c r="L2224">
        <v>-2.9</v>
      </c>
      <c r="M2224">
        <v>75.5</v>
      </c>
      <c r="N2224">
        <v>-0.9</v>
      </c>
      <c r="O2224">
        <v>29.1</v>
      </c>
      <c r="P2224">
        <v>-1.7</v>
      </c>
      <c r="U2224" t="s">
        <v>2104</v>
      </c>
      <c r="V2224">
        <f t="shared" si="341"/>
        <v>798878</v>
      </c>
      <c r="W2224" t="str">
        <f t="shared" si="342"/>
        <v>St James Catholic School</v>
      </c>
      <c r="X2224" t="str">
        <f>VLOOKUP($C2224,$AJ$3:$AN$4906,3,FALSE)</f>
        <v>280 Anderson Drive</v>
      </c>
      <c r="Y2224" t="str">
        <f>VLOOKUP($C2224,$AJ$3:$AN$4906,4,FALSE)</f>
        <v>Lively</v>
      </c>
      <c r="Z2224" t="str">
        <f>VLOOKUP($C2224,$AJ$3:$AN$4906,5,FALSE)</f>
        <v>P3Y1M8</v>
      </c>
      <c r="AA2224">
        <f t="shared" si="343"/>
        <v>67</v>
      </c>
      <c r="AB2224">
        <f t="shared" si="344"/>
        <v>-0.1</v>
      </c>
      <c r="AC2224">
        <f t="shared" si="345"/>
        <v>29.1</v>
      </c>
      <c r="AD2224">
        <f t="shared" si="346"/>
        <v>-2.9</v>
      </c>
      <c r="AE2224">
        <f t="shared" si="347"/>
        <v>75.5</v>
      </c>
      <c r="AF2224">
        <f t="shared" si="348"/>
        <v>-0.9</v>
      </c>
      <c r="AG2224">
        <f t="shared" si="349"/>
        <v>29.1</v>
      </c>
      <c r="AH2224">
        <f t="shared" si="350"/>
        <v>-1.7</v>
      </c>
      <c r="AJ2224" s="9">
        <v>852910</v>
      </c>
      <c r="AK2224" t="s">
        <v>9547</v>
      </c>
      <c r="AL2224" t="s">
        <v>9548</v>
      </c>
      <c r="AM2224" t="s">
        <v>4404</v>
      </c>
      <c r="AN2224" t="s">
        <v>9549</v>
      </c>
    </row>
    <row r="2225" spans="1:40" x14ac:dyDescent="0.3">
      <c r="A2225" t="s">
        <v>2104</v>
      </c>
      <c r="B2225" t="s">
        <v>2109</v>
      </c>
      <c r="C2225" s="10">
        <v>804282</v>
      </c>
      <c r="D2225">
        <v>29</v>
      </c>
      <c r="E2225">
        <v>25</v>
      </c>
      <c r="F2225">
        <v>85</v>
      </c>
      <c r="G2225">
        <v>84</v>
      </c>
      <c r="H2225">
        <v>0</v>
      </c>
      <c r="I2225">
        <v>73.5</v>
      </c>
      <c r="J2225">
        <v>0.9</v>
      </c>
      <c r="K2225">
        <v>40</v>
      </c>
      <c r="L2225">
        <v>-1.1000000000000001</v>
      </c>
      <c r="M2225">
        <v>83.9</v>
      </c>
      <c r="N2225">
        <v>0.8</v>
      </c>
      <c r="O2225">
        <v>36.9</v>
      </c>
      <c r="P2225">
        <v>-0.1</v>
      </c>
      <c r="U2225" t="s">
        <v>2104</v>
      </c>
      <c r="V2225">
        <f t="shared" si="341"/>
        <v>804282</v>
      </c>
      <c r="W2225" t="str">
        <f t="shared" si="342"/>
        <v>St John Catholic School</v>
      </c>
      <c r="X2225" t="str">
        <f>VLOOKUP($C2225,$AJ$3:$AN$4906,3,FALSE)</f>
        <v>181 William Street</v>
      </c>
      <c r="Y2225" t="str">
        <f>VLOOKUP($C2225,$AJ$3:$AN$4906,4,FALSE)</f>
        <v>Garson</v>
      </c>
      <c r="Z2225" t="str">
        <f>VLOOKUP($C2225,$AJ$3:$AN$4906,5,FALSE)</f>
        <v>P3L1T7</v>
      </c>
      <c r="AA2225">
        <f t="shared" si="343"/>
        <v>73.5</v>
      </c>
      <c r="AB2225">
        <f t="shared" si="344"/>
        <v>0.9</v>
      </c>
      <c r="AC2225">
        <f t="shared" si="345"/>
        <v>40</v>
      </c>
      <c r="AD2225">
        <f t="shared" si="346"/>
        <v>-1.1000000000000001</v>
      </c>
      <c r="AE2225">
        <f t="shared" si="347"/>
        <v>83.9</v>
      </c>
      <c r="AF2225">
        <f t="shared" si="348"/>
        <v>0.8</v>
      </c>
      <c r="AG2225">
        <f t="shared" si="349"/>
        <v>36.9</v>
      </c>
      <c r="AH2225">
        <f t="shared" si="350"/>
        <v>-0.1</v>
      </c>
      <c r="AJ2225" s="9">
        <v>744352</v>
      </c>
      <c r="AK2225" t="s">
        <v>9550</v>
      </c>
      <c r="AL2225" t="s">
        <v>9551</v>
      </c>
      <c r="AM2225" t="s">
        <v>4455</v>
      </c>
      <c r="AN2225" t="s">
        <v>9552</v>
      </c>
    </row>
    <row r="2226" spans="1:40" x14ac:dyDescent="0.3">
      <c r="A2226" t="s">
        <v>2104</v>
      </c>
      <c r="B2226" t="s">
        <v>2110</v>
      </c>
      <c r="C2226" s="10">
        <v>746827</v>
      </c>
      <c r="D2226">
        <v>19</v>
      </c>
      <c r="E2226">
        <v>17</v>
      </c>
      <c r="F2226">
        <v>83</v>
      </c>
      <c r="G2226">
        <v>84</v>
      </c>
      <c r="H2226">
        <v>0</v>
      </c>
      <c r="I2226">
        <v>42.8</v>
      </c>
      <c r="J2226">
        <v>-1.3</v>
      </c>
      <c r="K2226">
        <v>21.7</v>
      </c>
      <c r="L2226">
        <v>-2.6</v>
      </c>
      <c r="M2226">
        <v>78.599999999999994</v>
      </c>
      <c r="N2226">
        <v>0.4</v>
      </c>
      <c r="O2226">
        <v>31</v>
      </c>
      <c r="P2226">
        <v>-0.4</v>
      </c>
      <c r="U2226" t="s">
        <v>2104</v>
      </c>
      <c r="V2226">
        <f t="shared" si="341"/>
        <v>746827</v>
      </c>
      <c r="W2226" t="str">
        <f t="shared" si="342"/>
        <v>St Paul the Apostle Catholic School</v>
      </c>
      <c r="X2226" t="str">
        <f>VLOOKUP($C2226,$AJ$3:$AN$4906,3,FALSE)</f>
        <v>1 Edward Ave</v>
      </c>
      <c r="Y2226" t="str">
        <f>VLOOKUP($C2226,$AJ$3:$AN$4906,4,FALSE)</f>
        <v>Coniston</v>
      </c>
      <c r="Z2226" t="str">
        <f>VLOOKUP($C2226,$AJ$3:$AN$4906,5,FALSE)</f>
        <v>P0M1M0</v>
      </c>
      <c r="AA2226">
        <f t="shared" si="343"/>
        <v>42.8</v>
      </c>
      <c r="AB2226">
        <f t="shared" si="344"/>
        <v>-1.3</v>
      </c>
      <c r="AC2226">
        <f t="shared" si="345"/>
        <v>21.7</v>
      </c>
      <c r="AD2226">
        <f t="shared" si="346"/>
        <v>-2.6</v>
      </c>
      <c r="AE2226">
        <f t="shared" si="347"/>
        <v>78.599999999999994</v>
      </c>
      <c r="AF2226">
        <f t="shared" si="348"/>
        <v>0.4</v>
      </c>
      <c r="AG2226">
        <f t="shared" si="349"/>
        <v>31</v>
      </c>
      <c r="AH2226">
        <f t="shared" si="350"/>
        <v>-0.4</v>
      </c>
      <c r="AJ2226" s="9">
        <v>736465</v>
      </c>
      <c r="AK2226" t="s">
        <v>9553</v>
      </c>
      <c r="AL2226" t="s">
        <v>9554</v>
      </c>
      <c r="AM2226" t="s">
        <v>4282</v>
      </c>
      <c r="AN2226" t="s">
        <v>9555</v>
      </c>
    </row>
    <row r="2227" spans="1:40" x14ac:dyDescent="0.3">
      <c r="A2227" t="s">
        <v>2111</v>
      </c>
      <c r="B2227" t="s">
        <v>2112</v>
      </c>
      <c r="C2227" s="10">
        <v>719994</v>
      </c>
      <c r="D2227">
        <v>13</v>
      </c>
      <c r="E2227">
        <v>29</v>
      </c>
      <c r="G2227">
        <v>40</v>
      </c>
      <c r="H2227">
        <v>0</v>
      </c>
      <c r="M2227">
        <v>53.8</v>
      </c>
      <c r="N2227">
        <v>-1.9</v>
      </c>
      <c r="O2227">
        <v>22.5</v>
      </c>
      <c r="P2227">
        <v>-0.5</v>
      </c>
      <c r="U2227" t="s">
        <v>2111</v>
      </c>
      <c r="V2227">
        <f t="shared" si="341"/>
        <v>719994</v>
      </c>
      <c r="W2227" t="str">
        <f t="shared" si="342"/>
        <v>Holy Saviour</v>
      </c>
      <c r="X2227" t="str">
        <f>VLOOKUP($C2227,$AJ$3:$AN$4906,3,FALSE)</f>
        <v>23 Penn Lake Rd</v>
      </c>
      <c r="Y2227" t="str">
        <f>VLOOKUP($C2227,$AJ$3:$AN$4906,4,FALSE)</f>
        <v>Marathon</v>
      </c>
      <c r="Z2227" t="str">
        <f>VLOOKUP($C2227,$AJ$3:$AN$4906,5,FALSE)</f>
        <v>P0T2E0</v>
      </c>
      <c r="AA2227">
        <f t="shared" si="343"/>
        <v>0</v>
      </c>
      <c r="AB2227">
        <f t="shared" si="344"/>
        <v>0</v>
      </c>
      <c r="AC2227">
        <f t="shared" si="345"/>
        <v>0</v>
      </c>
      <c r="AD2227">
        <f t="shared" si="346"/>
        <v>0</v>
      </c>
      <c r="AE2227">
        <f t="shared" si="347"/>
        <v>53.8</v>
      </c>
      <c r="AF2227">
        <f t="shared" si="348"/>
        <v>-1.9</v>
      </c>
      <c r="AG2227">
        <f t="shared" si="349"/>
        <v>22.5</v>
      </c>
      <c r="AH2227">
        <f t="shared" si="350"/>
        <v>-0.5</v>
      </c>
      <c r="AJ2227" s="9">
        <v>724467</v>
      </c>
      <c r="AK2227" t="s">
        <v>1110</v>
      </c>
      <c r="AL2227" t="s">
        <v>9556</v>
      </c>
      <c r="AM2227" t="s">
        <v>4598</v>
      </c>
      <c r="AN2227" t="s">
        <v>9557</v>
      </c>
    </row>
    <row r="2228" spans="1:40" x14ac:dyDescent="0.3">
      <c r="A2228" t="s">
        <v>2111</v>
      </c>
      <c r="B2228" t="s">
        <v>2113</v>
      </c>
      <c r="C2228" s="10">
        <v>745782</v>
      </c>
      <c r="D2228">
        <v>0</v>
      </c>
      <c r="E2228">
        <v>14</v>
      </c>
      <c r="F2228">
        <v>12</v>
      </c>
      <c r="G2228">
        <v>32</v>
      </c>
      <c r="H2228">
        <v>0</v>
      </c>
      <c r="K2228">
        <v>41.7</v>
      </c>
      <c r="M2228">
        <v>71.900000000000006</v>
      </c>
      <c r="N2228">
        <v>0.7</v>
      </c>
      <c r="O2228">
        <v>28.1</v>
      </c>
      <c r="P2228">
        <v>0.2</v>
      </c>
      <c r="U2228" t="s">
        <v>2111</v>
      </c>
      <c r="V2228">
        <f t="shared" si="341"/>
        <v>745782</v>
      </c>
      <c r="W2228" t="str">
        <f t="shared" si="342"/>
        <v>Our Lady of Lourdes School</v>
      </c>
      <c r="X2228" t="str">
        <f>VLOOKUP($C2228,$AJ$3:$AN$4906,3,FALSE)</f>
        <v>7 Flicker St</v>
      </c>
      <c r="Y2228" t="str">
        <f>VLOOKUP($C2228,$AJ$3:$AN$4906,4,FALSE)</f>
        <v>Manitouwadge</v>
      </c>
      <c r="Z2228" t="str">
        <f>VLOOKUP($C2228,$AJ$3:$AN$4906,5,FALSE)</f>
        <v>P0T2C0</v>
      </c>
      <c r="AA2228">
        <f t="shared" si="343"/>
        <v>0</v>
      </c>
      <c r="AB2228">
        <f t="shared" si="344"/>
        <v>0</v>
      </c>
      <c r="AC2228">
        <f t="shared" si="345"/>
        <v>41.7</v>
      </c>
      <c r="AD2228">
        <f t="shared" si="346"/>
        <v>0</v>
      </c>
      <c r="AE2228">
        <f t="shared" si="347"/>
        <v>71.900000000000006</v>
      </c>
      <c r="AF2228">
        <f t="shared" si="348"/>
        <v>0.7</v>
      </c>
      <c r="AG2228">
        <f t="shared" si="349"/>
        <v>28.1</v>
      </c>
      <c r="AH2228">
        <f t="shared" si="350"/>
        <v>0.2</v>
      </c>
      <c r="AJ2228" s="9">
        <v>733172</v>
      </c>
      <c r="AK2228" t="s">
        <v>9558</v>
      </c>
      <c r="AL2228" t="s">
        <v>9559</v>
      </c>
      <c r="AM2228" t="s">
        <v>4598</v>
      </c>
      <c r="AN2228" t="s">
        <v>9560</v>
      </c>
    </row>
    <row r="2229" spans="1:40" x14ac:dyDescent="0.3">
      <c r="A2229" t="s">
        <v>2111</v>
      </c>
      <c r="B2229" t="s">
        <v>2114</v>
      </c>
      <c r="C2229" s="10">
        <v>788031</v>
      </c>
      <c r="D2229">
        <v>19</v>
      </c>
      <c r="E2229">
        <v>21</v>
      </c>
      <c r="F2229">
        <v>18</v>
      </c>
      <c r="G2229">
        <v>38</v>
      </c>
      <c r="H2229">
        <v>0</v>
      </c>
      <c r="K2229">
        <v>50</v>
      </c>
      <c r="M2229">
        <v>71.099999999999994</v>
      </c>
      <c r="N2229">
        <v>-0.1</v>
      </c>
      <c r="O2229">
        <v>13.2</v>
      </c>
      <c r="P2229">
        <v>-1.7</v>
      </c>
      <c r="U2229" t="s">
        <v>2111</v>
      </c>
      <c r="V2229">
        <f t="shared" si="341"/>
        <v>788031</v>
      </c>
      <c r="W2229" t="str">
        <f t="shared" si="342"/>
        <v>St Edward School</v>
      </c>
      <c r="X2229" t="str">
        <f>VLOOKUP($C2229,$AJ$3:$AN$4906,3,FALSE)</f>
        <v>121 Greenmantle Dr</v>
      </c>
      <c r="Y2229" t="str">
        <f>VLOOKUP($C2229,$AJ$3:$AN$4906,4,FALSE)</f>
        <v>Nipigon</v>
      </c>
      <c r="Z2229" t="str">
        <f>VLOOKUP($C2229,$AJ$3:$AN$4906,5,FALSE)</f>
        <v>P0T2J0</v>
      </c>
      <c r="AA2229">
        <f t="shared" si="343"/>
        <v>0</v>
      </c>
      <c r="AB2229">
        <f t="shared" si="344"/>
        <v>0</v>
      </c>
      <c r="AC2229">
        <f t="shared" si="345"/>
        <v>50</v>
      </c>
      <c r="AD2229">
        <f t="shared" si="346"/>
        <v>0</v>
      </c>
      <c r="AE2229">
        <f t="shared" si="347"/>
        <v>71.099999999999994</v>
      </c>
      <c r="AF2229">
        <f t="shared" si="348"/>
        <v>-0.1</v>
      </c>
      <c r="AG2229">
        <f t="shared" si="349"/>
        <v>13.2</v>
      </c>
      <c r="AH2229">
        <f t="shared" si="350"/>
        <v>-1.7</v>
      </c>
      <c r="AJ2229" s="9">
        <v>750983</v>
      </c>
      <c r="AK2229" t="s">
        <v>9561</v>
      </c>
      <c r="AL2229" t="s">
        <v>9562</v>
      </c>
      <c r="AM2229" t="s">
        <v>4598</v>
      </c>
      <c r="AN2229" t="s">
        <v>9563</v>
      </c>
    </row>
    <row r="2230" spans="1:40" x14ac:dyDescent="0.3">
      <c r="A2230" t="s">
        <v>2111</v>
      </c>
      <c r="B2230" t="s">
        <v>521</v>
      </c>
      <c r="C2230" s="10">
        <v>808571</v>
      </c>
      <c r="D2230">
        <v>12</v>
      </c>
      <c r="E2230">
        <v>24</v>
      </c>
      <c r="G2230">
        <v>10</v>
      </c>
      <c r="H2230">
        <v>0</v>
      </c>
      <c r="O2230">
        <v>10</v>
      </c>
      <c r="U2230" t="s">
        <v>2111</v>
      </c>
      <c r="V2230">
        <f t="shared" si="341"/>
        <v>808571</v>
      </c>
      <c r="W2230" t="str">
        <f t="shared" si="342"/>
        <v>St Joseph Separate School</v>
      </c>
      <c r="X2230" t="str">
        <f>VLOOKUP($C2230,$AJ$3:$AN$4906,3,FALSE)</f>
        <v>308 Fourth St N</v>
      </c>
      <c r="Y2230" t="str">
        <f>VLOOKUP($C2230,$AJ$3:$AN$4906,4,FALSE)</f>
        <v>Geraldton</v>
      </c>
      <c r="Z2230" t="str">
        <f>VLOOKUP($C2230,$AJ$3:$AN$4906,5,FALSE)</f>
        <v>P0T1M0</v>
      </c>
      <c r="AA2230">
        <f t="shared" si="343"/>
        <v>0</v>
      </c>
      <c r="AB2230">
        <f t="shared" si="344"/>
        <v>0</v>
      </c>
      <c r="AC2230">
        <f t="shared" si="345"/>
        <v>0</v>
      </c>
      <c r="AD2230">
        <f t="shared" si="346"/>
        <v>0</v>
      </c>
      <c r="AE2230">
        <f t="shared" si="347"/>
        <v>0</v>
      </c>
      <c r="AF2230">
        <f t="shared" si="348"/>
        <v>0</v>
      </c>
      <c r="AG2230">
        <f t="shared" si="349"/>
        <v>10</v>
      </c>
      <c r="AH2230">
        <f t="shared" si="350"/>
        <v>0</v>
      </c>
      <c r="AJ2230" s="9">
        <v>743054</v>
      </c>
      <c r="AK2230" t="s">
        <v>9564</v>
      </c>
      <c r="AL2230" t="s">
        <v>9565</v>
      </c>
      <c r="AM2230" t="s">
        <v>4598</v>
      </c>
      <c r="AN2230" t="s">
        <v>9566</v>
      </c>
    </row>
    <row r="2231" spans="1:40" x14ac:dyDescent="0.3">
      <c r="A2231" t="s">
        <v>2115</v>
      </c>
      <c r="B2231" t="s">
        <v>2116</v>
      </c>
      <c r="C2231" s="10">
        <v>214574</v>
      </c>
      <c r="D2231">
        <v>12</v>
      </c>
      <c r="E2231">
        <v>23</v>
      </c>
      <c r="F2231">
        <v>27</v>
      </c>
      <c r="H2231">
        <v>0</v>
      </c>
      <c r="K2231">
        <v>33.299999999999997</v>
      </c>
      <c r="U2231" t="s">
        <v>2115</v>
      </c>
      <c r="V2231">
        <f t="shared" si="341"/>
        <v>214574</v>
      </c>
      <c r="W2231" t="str">
        <f t="shared" si="342"/>
        <v>B A Parker Public School</v>
      </c>
      <c r="X2231" t="str">
        <f>VLOOKUP($C2231,$AJ$3:$AN$4906,3,FALSE)</f>
        <v>500 Second St</v>
      </c>
      <c r="Y2231" t="str">
        <f>VLOOKUP($C2231,$AJ$3:$AN$4906,4,FALSE)</f>
        <v>Geraldton</v>
      </c>
      <c r="Z2231" t="str">
        <f>VLOOKUP($C2231,$AJ$3:$AN$4906,5,FALSE)</f>
        <v>P0T1M0</v>
      </c>
      <c r="AA2231">
        <f t="shared" si="343"/>
        <v>0</v>
      </c>
      <c r="AB2231">
        <f t="shared" si="344"/>
        <v>0</v>
      </c>
      <c r="AC2231">
        <f t="shared" si="345"/>
        <v>33.299999999999997</v>
      </c>
      <c r="AD2231">
        <f t="shared" si="346"/>
        <v>0</v>
      </c>
      <c r="AE2231">
        <f t="shared" si="347"/>
        <v>0</v>
      </c>
      <c r="AF2231">
        <f t="shared" si="348"/>
        <v>0</v>
      </c>
      <c r="AG2231">
        <f t="shared" si="349"/>
        <v>0</v>
      </c>
      <c r="AH2231">
        <f t="shared" si="350"/>
        <v>0</v>
      </c>
      <c r="AJ2231" s="9">
        <v>748250</v>
      </c>
      <c r="AK2231" t="s">
        <v>9567</v>
      </c>
      <c r="AL2231" t="s">
        <v>9568</v>
      </c>
      <c r="AM2231" t="s">
        <v>4601</v>
      </c>
      <c r="AN2231" t="s">
        <v>9569</v>
      </c>
    </row>
    <row r="2232" spans="1:40" x14ac:dyDescent="0.3">
      <c r="A2232" t="s">
        <v>2115</v>
      </c>
      <c r="B2232" t="s">
        <v>2117</v>
      </c>
      <c r="C2232" s="10">
        <v>385131</v>
      </c>
      <c r="D2232">
        <v>19</v>
      </c>
      <c r="E2232">
        <v>20</v>
      </c>
      <c r="F2232">
        <v>42</v>
      </c>
      <c r="H2232">
        <v>0</v>
      </c>
      <c r="I2232">
        <v>38.1</v>
      </c>
      <c r="J2232">
        <v>-1.5</v>
      </c>
      <c r="K2232">
        <v>26.2</v>
      </c>
      <c r="L2232">
        <v>-2.1</v>
      </c>
      <c r="U2232" t="s">
        <v>2115</v>
      </c>
      <c r="V2232">
        <f t="shared" si="341"/>
        <v>385131</v>
      </c>
      <c r="W2232" t="str">
        <f t="shared" si="342"/>
        <v>George O'Neill Public School</v>
      </c>
      <c r="X2232" t="str">
        <f>VLOOKUP($C2232,$AJ$3:$AN$4906,3,FALSE)</f>
        <v>124 Bell St</v>
      </c>
      <c r="Y2232" t="str">
        <f>VLOOKUP($C2232,$AJ$3:$AN$4906,4,FALSE)</f>
        <v>Nipigon</v>
      </c>
      <c r="Z2232" t="str">
        <f>VLOOKUP($C2232,$AJ$3:$AN$4906,5,FALSE)</f>
        <v>P0T2J0</v>
      </c>
      <c r="AA2232">
        <f t="shared" si="343"/>
        <v>38.1</v>
      </c>
      <c r="AB2232">
        <f t="shared" si="344"/>
        <v>-1.5</v>
      </c>
      <c r="AC2232">
        <f t="shared" si="345"/>
        <v>26.2</v>
      </c>
      <c r="AD2232">
        <f t="shared" si="346"/>
        <v>-2.1</v>
      </c>
      <c r="AE2232">
        <f t="shared" si="347"/>
        <v>0</v>
      </c>
      <c r="AF2232">
        <f t="shared" si="348"/>
        <v>0</v>
      </c>
      <c r="AG2232">
        <f t="shared" si="349"/>
        <v>0</v>
      </c>
      <c r="AH2232">
        <f t="shared" si="350"/>
        <v>0</v>
      </c>
      <c r="AJ2232" s="9">
        <v>766585</v>
      </c>
      <c r="AK2232" t="s">
        <v>9570</v>
      </c>
      <c r="AL2232" t="s">
        <v>9571</v>
      </c>
      <c r="AM2232" t="s">
        <v>4598</v>
      </c>
      <c r="AN2232" t="s">
        <v>9572</v>
      </c>
    </row>
    <row r="2233" spans="1:40" x14ac:dyDescent="0.3">
      <c r="A2233" t="s">
        <v>2115</v>
      </c>
      <c r="B2233" t="s">
        <v>2118</v>
      </c>
      <c r="C2233" s="10">
        <v>338010</v>
      </c>
      <c r="D2233">
        <v>13</v>
      </c>
      <c r="E2233">
        <v>29</v>
      </c>
      <c r="F2233">
        <v>45</v>
      </c>
      <c r="G2233">
        <v>58</v>
      </c>
      <c r="H2233">
        <v>0</v>
      </c>
      <c r="I2233">
        <v>46.7</v>
      </c>
      <c r="J2233">
        <v>-0.6</v>
      </c>
      <c r="K2233">
        <v>44.4</v>
      </c>
      <c r="L2233">
        <v>0</v>
      </c>
      <c r="M2233">
        <v>73.3</v>
      </c>
      <c r="N2233">
        <v>0.2</v>
      </c>
      <c r="O2233">
        <v>39.700000000000003</v>
      </c>
      <c r="P2233">
        <v>0.8</v>
      </c>
      <c r="U2233" t="s">
        <v>2115</v>
      </c>
      <c r="V2233">
        <f t="shared" si="341"/>
        <v>338010</v>
      </c>
      <c r="W2233" t="str">
        <f t="shared" si="342"/>
        <v>Margaret Twomey Public School</v>
      </c>
      <c r="X2233" t="str">
        <f>VLOOKUP($C2233,$AJ$3:$AN$4906,3,FALSE)</f>
        <v>21 Chisholm Trail</v>
      </c>
      <c r="Y2233" t="str">
        <f>VLOOKUP($C2233,$AJ$3:$AN$4906,4,FALSE)</f>
        <v>Marathon</v>
      </c>
      <c r="Z2233" t="str">
        <f>VLOOKUP($C2233,$AJ$3:$AN$4906,5,FALSE)</f>
        <v>P0T2E0</v>
      </c>
      <c r="AA2233">
        <f t="shared" si="343"/>
        <v>46.7</v>
      </c>
      <c r="AB2233">
        <f t="shared" si="344"/>
        <v>-0.6</v>
      </c>
      <c r="AC2233">
        <f t="shared" si="345"/>
        <v>44.4</v>
      </c>
      <c r="AD2233">
        <f t="shared" si="346"/>
        <v>0</v>
      </c>
      <c r="AE2233">
        <f t="shared" si="347"/>
        <v>73.3</v>
      </c>
      <c r="AF2233">
        <f t="shared" si="348"/>
        <v>0.2</v>
      </c>
      <c r="AG2233">
        <f t="shared" si="349"/>
        <v>39.700000000000003</v>
      </c>
      <c r="AH2233">
        <f t="shared" si="350"/>
        <v>0.8</v>
      </c>
      <c r="AJ2233" s="9">
        <v>790176</v>
      </c>
      <c r="AK2233" t="s">
        <v>9573</v>
      </c>
      <c r="AL2233" t="s">
        <v>9574</v>
      </c>
      <c r="AM2233" t="s">
        <v>4598</v>
      </c>
      <c r="AN2233" t="s">
        <v>9575</v>
      </c>
    </row>
    <row r="2234" spans="1:40" x14ac:dyDescent="0.3">
      <c r="A2234" t="s">
        <v>2119</v>
      </c>
      <c r="B2234" t="s">
        <v>2120</v>
      </c>
      <c r="C2234" s="10">
        <v>540</v>
      </c>
      <c r="D2234">
        <v>25</v>
      </c>
      <c r="E2234">
        <v>10</v>
      </c>
      <c r="F2234">
        <v>50</v>
      </c>
      <c r="G2234">
        <v>40</v>
      </c>
      <c r="H2234">
        <v>0</v>
      </c>
      <c r="I2234">
        <v>78</v>
      </c>
      <c r="J2234">
        <v>1.1000000000000001</v>
      </c>
      <c r="K2234">
        <v>74</v>
      </c>
      <c r="L2234">
        <v>1.3</v>
      </c>
      <c r="M2234">
        <v>68.8</v>
      </c>
      <c r="N2234">
        <v>-1</v>
      </c>
      <c r="O2234">
        <v>30</v>
      </c>
      <c r="P2234">
        <v>-1</v>
      </c>
      <c r="U2234" t="s">
        <v>2119</v>
      </c>
      <c r="V2234">
        <f t="shared" si="341"/>
        <v>540</v>
      </c>
      <c r="W2234" t="str">
        <f t="shared" si="342"/>
        <v>A J Baker Public School</v>
      </c>
      <c r="X2234" t="str">
        <f>VLOOKUP($C2234,$AJ$3:$AN$4906,3,FALSE)</f>
        <v>195910 19th Line</v>
      </c>
      <c r="Y2234" t="str">
        <f>VLOOKUP($C2234,$AJ$3:$AN$4906,4,FALSE)</f>
        <v>Kintore</v>
      </c>
      <c r="Z2234" t="str">
        <f>VLOOKUP($C2234,$AJ$3:$AN$4906,5,FALSE)</f>
        <v>N0M2C0</v>
      </c>
      <c r="AA2234">
        <f t="shared" si="343"/>
        <v>78</v>
      </c>
      <c r="AB2234">
        <f t="shared" si="344"/>
        <v>1.1000000000000001</v>
      </c>
      <c r="AC2234">
        <f t="shared" si="345"/>
        <v>74</v>
      </c>
      <c r="AD2234">
        <f t="shared" si="346"/>
        <v>1.3</v>
      </c>
      <c r="AE2234">
        <f t="shared" si="347"/>
        <v>68.8</v>
      </c>
      <c r="AF2234">
        <f t="shared" si="348"/>
        <v>-1</v>
      </c>
      <c r="AG2234">
        <f t="shared" si="349"/>
        <v>30</v>
      </c>
      <c r="AH2234">
        <f t="shared" si="350"/>
        <v>-1</v>
      </c>
      <c r="AJ2234" s="9">
        <v>795798</v>
      </c>
      <c r="AK2234" t="s">
        <v>9576</v>
      </c>
      <c r="AL2234" t="s">
        <v>9577</v>
      </c>
      <c r="AM2234" t="s">
        <v>9350</v>
      </c>
      <c r="AN2234" t="s">
        <v>9351</v>
      </c>
    </row>
    <row r="2235" spans="1:40" x14ac:dyDescent="0.3">
      <c r="A2235" t="s">
        <v>2119</v>
      </c>
      <c r="B2235" t="s">
        <v>2121</v>
      </c>
      <c r="C2235" s="10">
        <v>1503</v>
      </c>
      <c r="D2235">
        <v>7</v>
      </c>
      <c r="E2235">
        <v>39</v>
      </c>
      <c r="F2235">
        <v>66</v>
      </c>
      <c r="G2235">
        <v>69</v>
      </c>
      <c r="H2235">
        <v>0</v>
      </c>
      <c r="I2235">
        <v>38.6</v>
      </c>
      <c r="J2235">
        <v>-0.2</v>
      </c>
      <c r="K2235">
        <v>36.4</v>
      </c>
      <c r="L2235">
        <v>0.4</v>
      </c>
      <c r="M2235">
        <v>55.8</v>
      </c>
      <c r="N2235">
        <v>-0.3</v>
      </c>
      <c r="O2235">
        <v>23.2</v>
      </c>
      <c r="P2235">
        <v>0.2</v>
      </c>
      <c r="U2235" t="s">
        <v>2119</v>
      </c>
      <c r="V2235">
        <f t="shared" si="341"/>
        <v>1503</v>
      </c>
      <c r="W2235" t="str">
        <f t="shared" si="342"/>
        <v>Aberdeen Public School</v>
      </c>
      <c r="X2235" t="str">
        <f>VLOOKUP($C2235,$AJ$3:$AN$4906,3,FALSE)</f>
        <v>580 Grey St</v>
      </c>
      <c r="Y2235" t="str">
        <f>VLOOKUP($C2235,$AJ$3:$AN$4906,4,FALSE)</f>
        <v>London</v>
      </c>
      <c r="Z2235" t="str">
        <f>VLOOKUP($C2235,$AJ$3:$AN$4906,5,FALSE)</f>
        <v>N6B1H8</v>
      </c>
      <c r="AA2235">
        <f t="shared" si="343"/>
        <v>38.6</v>
      </c>
      <c r="AB2235">
        <f t="shared" si="344"/>
        <v>-0.2</v>
      </c>
      <c r="AC2235">
        <f t="shared" si="345"/>
        <v>36.4</v>
      </c>
      <c r="AD2235">
        <f t="shared" si="346"/>
        <v>0.4</v>
      </c>
      <c r="AE2235">
        <f t="shared" si="347"/>
        <v>55.8</v>
      </c>
      <c r="AF2235">
        <f t="shared" si="348"/>
        <v>-0.3</v>
      </c>
      <c r="AG2235">
        <f t="shared" si="349"/>
        <v>23.2</v>
      </c>
      <c r="AH2235">
        <f t="shared" si="350"/>
        <v>0.2</v>
      </c>
      <c r="AJ2235" s="9">
        <v>797391</v>
      </c>
      <c r="AK2235" t="s">
        <v>9578</v>
      </c>
      <c r="AL2235" t="s">
        <v>9579</v>
      </c>
      <c r="AM2235" t="s">
        <v>4598</v>
      </c>
      <c r="AN2235" t="s">
        <v>9580</v>
      </c>
    </row>
    <row r="2236" spans="1:40" x14ac:dyDescent="0.3">
      <c r="A2236" t="s">
        <v>2119</v>
      </c>
      <c r="B2236" t="s">
        <v>2122</v>
      </c>
      <c r="C2236" s="10">
        <v>2542</v>
      </c>
      <c r="D2236">
        <v>15</v>
      </c>
      <c r="E2236">
        <v>14</v>
      </c>
      <c r="F2236">
        <v>42</v>
      </c>
      <c r="G2236">
        <v>59</v>
      </c>
      <c r="H2236">
        <v>0</v>
      </c>
      <c r="I2236">
        <v>58.3</v>
      </c>
      <c r="J2236">
        <v>0</v>
      </c>
      <c r="K2236">
        <v>59.5</v>
      </c>
      <c r="L2236">
        <v>0.7</v>
      </c>
      <c r="M2236">
        <v>78.8</v>
      </c>
      <c r="N2236">
        <v>0.5</v>
      </c>
      <c r="O2236">
        <v>39</v>
      </c>
      <c r="P2236">
        <v>0.2</v>
      </c>
      <c r="U2236" t="s">
        <v>2119</v>
      </c>
      <c r="V2236">
        <f t="shared" si="341"/>
        <v>2542</v>
      </c>
      <c r="W2236" t="str">
        <f t="shared" si="342"/>
        <v>Adelaide - W G MacDonald Public School</v>
      </c>
      <c r="X2236" t="str">
        <f>VLOOKUP($C2236,$AJ$3:$AN$4906,3,FALSE)</f>
        <v>29059 School Road</v>
      </c>
      <c r="Y2236" t="str">
        <f>VLOOKUP($C2236,$AJ$3:$AN$4906,4,FALSE)</f>
        <v>Strathroy</v>
      </c>
      <c r="Z2236" t="str">
        <f>VLOOKUP($C2236,$AJ$3:$AN$4906,5,FALSE)</f>
        <v>N7G3H6</v>
      </c>
      <c r="AA2236">
        <f t="shared" si="343"/>
        <v>58.3</v>
      </c>
      <c r="AB2236">
        <f t="shared" si="344"/>
        <v>0</v>
      </c>
      <c r="AC2236">
        <f t="shared" si="345"/>
        <v>59.5</v>
      </c>
      <c r="AD2236">
        <f t="shared" si="346"/>
        <v>0.7</v>
      </c>
      <c r="AE2236">
        <f t="shared" si="347"/>
        <v>78.8</v>
      </c>
      <c r="AF2236">
        <f t="shared" si="348"/>
        <v>0.5</v>
      </c>
      <c r="AG2236">
        <f t="shared" si="349"/>
        <v>39</v>
      </c>
      <c r="AH2236">
        <f t="shared" si="350"/>
        <v>0.2</v>
      </c>
      <c r="AJ2236" s="9">
        <v>763659</v>
      </c>
      <c r="AK2236" t="s">
        <v>9581</v>
      </c>
      <c r="AL2236" t="s">
        <v>9582</v>
      </c>
      <c r="AM2236" t="s">
        <v>4598</v>
      </c>
      <c r="AN2236" t="s">
        <v>9563</v>
      </c>
    </row>
    <row r="2237" spans="1:40" x14ac:dyDescent="0.3">
      <c r="A2237" t="s">
        <v>2119</v>
      </c>
      <c r="B2237" t="s">
        <v>2123</v>
      </c>
      <c r="C2237" s="10">
        <v>7358</v>
      </c>
      <c r="D2237">
        <v>15</v>
      </c>
      <c r="E2237">
        <v>19</v>
      </c>
      <c r="F2237">
        <v>95</v>
      </c>
      <c r="G2237">
        <v>94</v>
      </c>
      <c r="H2237">
        <v>0</v>
      </c>
      <c r="I2237">
        <v>35.799999999999997</v>
      </c>
      <c r="J2237">
        <v>-1.6</v>
      </c>
      <c r="K2237">
        <v>25.3</v>
      </c>
      <c r="L2237">
        <v>-2</v>
      </c>
      <c r="M2237">
        <v>56.9</v>
      </c>
      <c r="N2237">
        <v>-1.8</v>
      </c>
      <c r="O2237">
        <v>26.6</v>
      </c>
      <c r="P2237">
        <v>-0.6</v>
      </c>
      <c r="U2237" t="s">
        <v>2119</v>
      </c>
      <c r="V2237">
        <f t="shared" si="341"/>
        <v>7358</v>
      </c>
      <c r="W2237" t="str">
        <f t="shared" si="342"/>
        <v>Aldborough Public School</v>
      </c>
      <c r="X2237" t="str">
        <f>VLOOKUP($C2237,$AJ$3:$AN$4906,3,FALSE)</f>
        <v>11443 Furnival Rd</v>
      </c>
      <c r="Y2237" t="str">
        <f>VLOOKUP($C2237,$AJ$3:$AN$4906,4,FALSE)</f>
        <v>Rodney</v>
      </c>
      <c r="Z2237" t="str">
        <f>VLOOKUP($C2237,$AJ$3:$AN$4906,5,FALSE)</f>
        <v>N0L2C0</v>
      </c>
      <c r="AA2237">
        <f t="shared" si="343"/>
        <v>35.799999999999997</v>
      </c>
      <c r="AB2237">
        <f t="shared" si="344"/>
        <v>-1.6</v>
      </c>
      <c r="AC2237">
        <f t="shared" si="345"/>
        <v>25.3</v>
      </c>
      <c r="AD2237">
        <f t="shared" si="346"/>
        <v>-2</v>
      </c>
      <c r="AE2237">
        <f t="shared" si="347"/>
        <v>56.9</v>
      </c>
      <c r="AF2237">
        <f t="shared" si="348"/>
        <v>-1.8</v>
      </c>
      <c r="AG2237">
        <f t="shared" si="349"/>
        <v>26.6</v>
      </c>
      <c r="AH2237">
        <f t="shared" si="350"/>
        <v>-0.6</v>
      </c>
      <c r="AJ2237" s="9">
        <v>754625</v>
      </c>
      <c r="AK2237" t="s">
        <v>9583</v>
      </c>
      <c r="AL2237" t="s">
        <v>9584</v>
      </c>
      <c r="AM2237" t="s">
        <v>9338</v>
      </c>
      <c r="AN2237" t="s">
        <v>9339</v>
      </c>
    </row>
    <row r="2238" spans="1:40" x14ac:dyDescent="0.3">
      <c r="A2238" t="s">
        <v>2119</v>
      </c>
      <c r="B2238" t="s">
        <v>2124</v>
      </c>
      <c r="C2238" s="10">
        <v>11576</v>
      </c>
      <c r="D2238">
        <v>35</v>
      </c>
      <c r="E2238">
        <v>21</v>
      </c>
      <c r="F2238">
        <v>205</v>
      </c>
      <c r="G2238">
        <v>221</v>
      </c>
      <c r="H2238">
        <v>0</v>
      </c>
      <c r="I2238">
        <v>53.7</v>
      </c>
      <c r="J2238">
        <v>-0.7</v>
      </c>
      <c r="K2238">
        <v>52.7</v>
      </c>
      <c r="L2238">
        <v>-0.2</v>
      </c>
      <c r="M2238">
        <v>67.2</v>
      </c>
      <c r="N2238">
        <v>-1.2</v>
      </c>
      <c r="O2238">
        <v>45.2</v>
      </c>
      <c r="P2238">
        <v>0.2</v>
      </c>
      <c r="U2238" t="s">
        <v>2119</v>
      </c>
      <c r="V2238">
        <f t="shared" si="341"/>
        <v>11576</v>
      </c>
      <c r="W2238" t="str">
        <f t="shared" si="342"/>
        <v>Algonquin Public School</v>
      </c>
      <c r="X2238" t="str">
        <f>VLOOKUP($C2238,$AJ$3:$AN$4906,3,FALSE)</f>
        <v>59 Algonquin Rd</v>
      </c>
      <c r="Y2238" t="str">
        <f>VLOOKUP($C2238,$AJ$3:$AN$4906,4,FALSE)</f>
        <v>Woodstock</v>
      </c>
      <c r="Z2238" t="str">
        <f>VLOOKUP($C2238,$AJ$3:$AN$4906,5,FALSE)</f>
        <v>N4T1R8</v>
      </c>
      <c r="AA2238">
        <f t="shared" si="343"/>
        <v>53.7</v>
      </c>
      <c r="AB2238">
        <f t="shared" si="344"/>
        <v>-0.7</v>
      </c>
      <c r="AC2238">
        <f t="shared" si="345"/>
        <v>52.7</v>
      </c>
      <c r="AD2238">
        <f t="shared" si="346"/>
        <v>-0.2</v>
      </c>
      <c r="AE2238">
        <f t="shared" si="347"/>
        <v>67.2</v>
      </c>
      <c r="AF2238">
        <f t="shared" si="348"/>
        <v>-1.2</v>
      </c>
      <c r="AG2238">
        <f t="shared" si="349"/>
        <v>45.2</v>
      </c>
      <c r="AH2238">
        <f t="shared" si="350"/>
        <v>0.2</v>
      </c>
      <c r="AJ2238" s="9">
        <v>857580</v>
      </c>
      <c r="AK2238" t="s">
        <v>9585</v>
      </c>
      <c r="AL2238" t="s">
        <v>9586</v>
      </c>
      <c r="AM2238" t="s">
        <v>4662</v>
      </c>
      <c r="AN2238" t="s">
        <v>4663</v>
      </c>
    </row>
    <row r="2239" spans="1:40" x14ac:dyDescent="0.3">
      <c r="A2239" t="s">
        <v>2119</v>
      </c>
      <c r="B2239" t="s">
        <v>2125</v>
      </c>
      <c r="C2239" s="10">
        <v>11622</v>
      </c>
      <c r="D2239">
        <v>16</v>
      </c>
      <c r="E2239">
        <v>19</v>
      </c>
      <c r="F2239">
        <v>112</v>
      </c>
      <c r="G2239">
        <v>139</v>
      </c>
      <c r="H2239">
        <v>0</v>
      </c>
      <c r="I2239">
        <v>32.1</v>
      </c>
      <c r="J2239">
        <v>-1.8</v>
      </c>
      <c r="K2239">
        <v>30.4</v>
      </c>
      <c r="L2239">
        <v>-1.4</v>
      </c>
      <c r="M2239">
        <v>57.2</v>
      </c>
      <c r="N2239">
        <v>-1.6</v>
      </c>
      <c r="O2239">
        <v>20.9</v>
      </c>
      <c r="P2239">
        <v>-0.9</v>
      </c>
      <c r="U2239" t="s">
        <v>2119</v>
      </c>
      <c r="V2239">
        <f t="shared" si="341"/>
        <v>11622</v>
      </c>
      <c r="W2239" t="str">
        <f t="shared" si="342"/>
        <v>Annandale Public School</v>
      </c>
      <c r="X2239" t="str">
        <f>VLOOKUP($C2239,$AJ$3:$AN$4906,3,FALSE)</f>
        <v>60 Tillson Ave</v>
      </c>
      <c r="Y2239" t="str">
        <f>VLOOKUP($C2239,$AJ$3:$AN$4906,4,FALSE)</f>
        <v>Tillsonburg</v>
      </c>
      <c r="Z2239" t="str">
        <f>VLOOKUP($C2239,$AJ$3:$AN$4906,5,FALSE)</f>
        <v>N4G3A1</v>
      </c>
      <c r="AA2239">
        <f t="shared" si="343"/>
        <v>32.1</v>
      </c>
      <c r="AB2239">
        <f t="shared" si="344"/>
        <v>-1.8</v>
      </c>
      <c r="AC2239">
        <f t="shared" si="345"/>
        <v>30.4</v>
      </c>
      <c r="AD2239">
        <f t="shared" si="346"/>
        <v>-1.4</v>
      </c>
      <c r="AE2239">
        <f t="shared" si="347"/>
        <v>57.2</v>
      </c>
      <c r="AF2239">
        <f t="shared" si="348"/>
        <v>-1.6</v>
      </c>
      <c r="AG2239">
        <f t="shared" si="349"/>
        <v>20.9</v>
      </c>
      <c r="AH2239">
        <f t="shared" si="350"/>
        <v>-0.9</v>
      </c>
      <c r="AJ2239" s="9">
        <v>810002</v>
      </c>
      <c r="AK2239" t="s">
        <v>9587</v>
      </c>
      <c r="AL2239" t="s">
        <v>9588</v>
      </c>
      <c r="AM2239" t="s">
        <v>4598</v>
      </c>
      <c r="AN2239" t="s">
        <v>9589</v>
      </c>
    </row>
    <row r="2240" spans="1:40" x14ac:dyDescent="0.3">
      <c r="A2240" t="s">
        <v>2119</v>
      </c>
      <c r="B2240" t="s">
        <v>2126</v>
      </c>
      <c r="C2240" s="10">
        <v>23990</v>
      </c>
      <c r="D2240">
        <v>35</v>
      </c>
      <c r="E2240">
        <v>26</v>
      </c>
      <c r="F2240">
        <v>120</v>
      </c>
      <c r="G2240">
        <v>115</v>
      </c>
      <c r="H2240">
        <v>0</v>
      </c>
      <c r="I2240">
        <v>42.9</v>
      </c>
      <c r="J2240">
        <v>-0.9</v>
      </c>
      <c r="K2240">
        <v>37.5</v>
      </c>
      <c r="L2240">
        <v>-0.9</v>
      </c>
      <c r="M2240">
        <v>65.2</v>
      </c>
      <c r="N2240">
        <v>-0.6</v>
      </c>
      <c r="O2240">
        <v>35.700000000000003</v>
      </c>
      <c r="P2240">
        <v>-0.2</v>
      </c>
      <c r="U2240" t="s">
        <v>2119</v>
      </c>
      <c r="V2240">
        <f t="shared" si="341"/>
        <v>23990</v>
      </c>
      <c r="W2240" t="str">
        <f t="shared" si="342"/>
        <v>Arthur Ford Public School</v>
      </c>
      <c r="X2240" t="str">
        <f>VLOOKUP($C2240,$AJ$3:$AN$4906,3,FALSE)</f>
        <v>617 Viscount Rd</v>
      </c>
      <c r="Y2240" t="str">
        <f>VLOOKUP($C2240,$AJ$3:$AN$4906,4,FALSE)</f>
        <v>London</v>
      </c>
      <c r="Z2240" t="str">
        <f>VLOOKUP($C2240,$AJ$3:$AN$4906,5,FALSE)</f>
        <v>N6J2Y4</v>
      </c>
      <c r="AA2240">
        <f t="shared" si="343"/>
        <v>42.9</v>
      </c>
      <c r="AB2240">
        <f t="shared" si="344"/>
        <v>-0.9</v>
      </c>
      <c r="AC2240">
        <f t="shared" si="345"/>
        <v>37.5</v>
      </c>
      <c r="AD2240">
        <f t="shared" si="346"/>
        <v>-0.9</v>
      </c>
      <c r="AE2240">
        <f t="shared" si="347"/>
        <v>65.2</v>
      </c>
      <c r="AF2240">
        <f t="shared" si="348"/>
        <v>-0.6</v>
      </c>
      <c r="AG2240">
        <f t="shared" si="349"/>
        <v>35.700000000000003</v>
      </c>
      <c r="AH2240">
        <f t="shared" si="350"/>
        <v>-0.2</v>
      </c>
      <c r="AJ2240" s="9">
        <v>815462</v>
      </c>
      <c r="AK2240" t="s">
        <v>9590</v>
      </c>
      <c r="AL2240" t="s">
        <v>9591</v>
      </c>
      <c r="AM2240" t="s">
        <v>4895</v>
      </c>
      <c r="AN2240" t="s">
        <v>4896</v>
      </c>
    </row>
    <row r="2241" spans="1:40" x14ac:dyDescent="0.3">
      <c r="A2241" t="s">
        <v>2119</v>
      </c>
      <c r="B2241" t="s">
        <v>2127</v>
      </c>
      <c r="C2241" s="10">
        <v>612766</v>
      </c>
      <c r="D2241">
        <v>20</v>
      </c>
      <c r="E2241">
        <v>22</v>
      </c>
      <c r="F2241">
        <v>97</v>
      </c>
      <c r="G2241">
        <v>95</v>
      </c>
      <c r="H2241">
        <v>0</v>
      </c>
      <c r="I2241">
        <v>50.5</v>
      </c>
      <c r="J2241">
        <v>-0.3</v>
      </c>
      <c r="K2241">
        <v>45.4</v>
      </c>
      <c r="L2241">
        <v>-0.1</v>
      </c>
      <c r="M2241">
        <v>46.8</v>
      </c>
      <c r="N2241">
        <v>-2.6</v>
      </c>
      <c r="O2241">
        <v>21.1</v>
      </c>
      <c r="P2241">
        <v>-1.1000000000000001</v>
      </c>
      <c r="U2241" t="s">
        <v>2119</v>
      </c>
      <c r="V2241">
        <f t="shared" si="341"/>
        <v>612766</v>
      </c>
      <c r="W2241" t="str">
        <f t="shared" si="342"/>
        <v>Arthur Stringer Public School</v>
      </c>
      <c r="X2241" t="str">
        <f>VLOOKUP($C2241,$AJ$3:$AN$4906,3,FALSE)</f>
        <v>43 Shaftesbury Ave</v>
      </c>
      <c r="Y2241" t="str">
        <f>VLOOKUP($C2241,$AJ$3:$AN$4906,4,FALSE)</f>
        <v>London</v>
      </c>
      <c r="Z2241" t="str">
        <f>VLOOKUP($C2241,$AJ$3:$AN$4906,5,FALSE)</f>
        <v>N6C2Y5</v>
      </c>
      <c r="AA2241">
        <f t="shared" si="343"/>
        <v>50.5</v>
      </c>
      <c r="AB2241">
        <f t="shared" si="344"/>
        <v>-0.3</v>
      </c>
      <c r="AC2241">
        <f t="shared" si="345"/>
        <v>45.4</v>
      </c>
      <c r="AD2241">
        <f t="shared" si="346"/>
        <v>-0.1</v>
      </c>
      <c r="AE2241">
        <f t="shared" si="347"/>
        <v>46.8</v>
      </c>
      <c r="AF2241">
        <f t="shared" si="348"/>
        <v>-2.6</v>
      </c>
      <c r="AG2241">
        <f t="shared" si="349"/>
        <v>21.1</v>
      </c>
      <c r="AH2241">
        <f t="shared" si="350"/>
        <v>-1.1000000000000001</v>
      </c>
      <c r="AJ2241" s="9">
        <v>689491</v>
      </c>
      <c r="AK2241" t="s">
        <v>9592</v>
      </c>
      <c r="AL2241" t="s">
        <v>9593</v>
      </c>
      <c r="AM2241" t="s">
        <v>8307</v>
      </c>
      <c r="AN2241" t="s">
        <v>8308</v>
      </c>
    </row>
    <row r="2242" spans="1:40" x14ac:dyDescent="0.3">
      <c r="A2242" t="s">
        <v>2119</v>
      </c>
      <c r="B2242" t="s">
        <v>2128</v>
      </c>
      <c r="C2242" s="10">
        <v>26395</v>
      </c>
      <c r="D2242">
        <v>21</v>
      </c>
      <c r="E2242">
        <v>27</v>
      </c>
      <c r="F2242">
        <v>196</v>
      </c>
      <c r="G2242">
        <v>226</v>
      </c>
      <c r="H2242">
        <v>0</v>
      </c>
      <c r="I2242">
        <v>32.4</v>
      </c>
      <c r="J2242">
        <v>-1.1000000000000001</v>
      </c>
      <c r="K2242">
        <v>29.6</v>
      </c>
      <c r="L2242">
        <v>-0.7</v>
      </c>
      <c r="M2242">
        <v>49.1</v>
      </c>
      <c r="N2242">
        <v>-1.9</v>
      </c>
      <c r="O2242">
        <v>18.600000000000001</v>
      </c>
      <c r="P2242">
        <v>-1</v>
      </c>
      <c r="U2242" t="s">
        <v>2119</v>
      </c>
      <c r="V2242">
        <f t="shared" si="341"/>
        <v>26395</v>
      </c>
      <c r="W2242" t="str">
        <f t="shared" si="342"/>
        <v>Ashley Oaks Public School</v>
      </c>
      <c r="X2242" t="str">
        <f>VLOOKUP($C2242,$AJ$3:$AN$4906,3,FALSE)</f>
        <v>121 Ashley Cres</v>
      </c>
      <c r="Y2242" t="str">
        <f>VLOOKUP($C2242,$AJ$3:$AN$4906,4,FALSE)</f>
        <v>London</v>
      </c>
      <c r="Z2242" t="str">
        <f>VLOOKUP($C2242,$AJ$3:$AN$4906,5,FALSE)</f>
        <v>N6E3W2</v>
      </c>
      <c r="AA2242">
        <f t="shared" si="343"/>
        <v>32.4</v>
      </c>
      <c r="AB2242">
        <f t="shared" si="344"/>
        <v>-1.1000000000000001</v>
      </c>
      <c r="AC2242">
        <f t="shared" si="345"/>
        <v>29.6</v>
      </c>
      <c r="AD2242">
        <f t="shared" si="346"/>
        <v>-0.7</v>
      </c>
      <c r="AE2242">
        <f t="shared" si="347"/>
        <v>49.1</v>
      </c>
      <c r="AF2242">
        <f t="shared" si="348"/>
        <v>-1.9</v>
      </c>
      <c r="AG2242">
        <f t="shared" si="349"/>
        <v>18.600000000000001</v>
      </c>
      <c r="AH2242">
        <f t="shared" si="350"/>
        <v>-1</v>
      </c>
      <c r="AJ2242" s="9">
        <v>706027</v>
      </c>
      <c r="AK2242" t="s">
        <v>9594</v>
      </c>
      <c r="AL2242" t="s">
        <v>9595</v>
      </c>
      <c r="AM2242" t="s">
        <v>4648</v>
      </c>
      <c r="AN2242" t="s">
        <v>4649</v>
      </c>
    </row>
    <row r="2243" spans="1:40" x14ac:dyDescent="0.3">
      <c r="A2243" t="s">
        <v>2119</v>
      </c>
      <c r="B2243" t="s">
        <v>2129</v>
      </c>
      <c r="C2243" s="10">
        <v>467572</v>
      </c>
      <c r="D2243">
        <v>25</v>
      </c>
      <c r="E2243">
        <v>9</v>
      </c>
      <c r="F2243">
        <v>98</v>
      </c>
      <c r="G2243">
        <v>90</v>
      </c>
      <c r="H2243">
        <v>0</v>
      </c>
      <c r="I2243">
        <v>50.5</v>
      </c>
      <c r="J2243">
        <v>-1.1000000000000001</v>
      </c>
      <c r="K2243">
        <v>54.1</v>
      </c>
      <c r="L2243">
        <v>-0.4</v>
      </c>
      <c r="M2243">
        <v>79.400000000000006</v>
      </c>
      <c r="N2243">
        <v>0</v>
      </c>
      <c r="O2243">
        <v>57.8</v>
      </c>
      <c r="P2243">
        <v>1.2</v>
      </c>
      <c r="U2243" t="s">
        <v>2119</v>
      </c>
      <c r="V2243">
        <f t="shared" si="341"/>
        <v>467572</v>
      </c>
      <c r="W2243" t="str">
        <f t="shared" si="342"/>
        <v>Blenheim District Public School</v>
      </c>
      <c r="X2243" t="str">
        <f>VLOOKUP($C2243,$AJ$3:$AN$4906,3,FALSE)</f>
        <v>32 Wilmot Street</v>
      </c>
      <c r="Y2243" t="str">
        <f>VLOOKUP($C2243,$AJ$3:$AN$4906,4,FALSE)</f>
        <v>Drumbo</v>
      </c>
      <c r="Z2243" t="str">
        <f>VLOOKUP($C2243,$AJ$3:$AN$4906,5,FALSE)</f>
        <v>N0J1G0</v>
      </c>
      <c r="AA2243">
        <f t="shared" si="343"/>
        <v>50.5</v>
      </c>
      <c r="AB2243">
        <f t="shared" si="344"/>
        <v>-1.1000000000000001</v>
      </c>
      <c r="AC2243">
        <f t="shared" si="345"/>
        <v>54.1</v>
      </c>
      <c r="AD2243">
        <f t="shared" si="346"/>
        <v>-0.4</v>
      </c>
      <c r="AE2243">
        <f t="shared" si="347"/>
        <v>79.400000000000006</v>
      </c>
      <c r="AF2243">
        <f t="shared" si="348"/>
        <v>0</v>
      </c>
      <c r="AG2243">
        <f t="shared" si="349"/>
        <v>57.8</v>
      </c>
      <c r="AH2243">
        <f t="shared" si="350"/>
        <v>1.2</v>
      </c>
      <c r="AJ2243" s="9">
        <v>716537</v>
      </c>
      <c r="AK2243" t="s">
        <v>3874</v>
      </c>
      <c r="AL2243" t="s">
        <v>9596</v>
      </c>
      <c r="AM2243" t="s">
        <v>5775</v>
      </c>
      <c r="AN2243" t="s">
        <v>5776</v>
      </c>
    </row>
    <row r="2244" spans="1:40" x14ac:dyDescent="0.3">
      <c r="A2244" t="s">
        <v>2119</v>
      </c>
      <c r="B2244" t="s">
        <v>2130</v>
      </c>
      <c r="C2244" s="10">
        <v>55611</v>
      </c>
      <c r="D2244">
        <v>12</v>
      </c>
      <c r="E2244">
        <v>32</v>
      </c>
      <c r="F2244">
        <v>112</v>
      </c>
      <c r="G2244">
        <v>123</v>
      </c>
      <c r="H2244">
        <v>0</v>
      </c>
      <c r="I2244">
        <v>24.6</v>
      </c>
      <c r="J2244">
        <v>-1.8</v>
      </c>
      <c r="K2244">
        <v>19.600000000000001</v>
      </c>
      <c r="L2244">
        <v>-1.7</v>
      </c>
      <c r="M2244">
        <v>63</v>
      </c>
      <c r="N2244">
        <v>-0.3</v>
      </c>
      <c r="O2244">
        <v>13.8</v>
      </c>
      <c r="P2244">
        <v>-1.1000000000000001</v>
      </c>
      <c r="U2244" t="s">
        <v>2119</v>
      </c>
      <c r="V2244">
        <f t="shared" ref="V2244:V2307" si="351">VLOOKUP(C2244,$AJ$3:$AN$4906,1,FALSE)</f>
        <v>55611</v>
      </c>
      <c r="W2244" t="str">
        <f t="shared" ref="W2244:W2307" si="352">VLOOKUP(C2244,$AJ$3:$AN$4906,2,FALSE)</f>
        <v>Bonaventure Meadows Public School</v>
      </c>
      <c r="X2244" t="str">
        <f>VLOOKUP($C2244,$AJ$3:$AN$4906,3,FALSE)</f>
        <v>141 Bonaventure Dr</v>
      </c>
      <c r="Y2244" t="str">
        <f>VLOOKUP($C2244,$AJ$3:$AN$4906,4,FALSE)</f>
        <v>London</v>
      </c>
      <c r="Z2244" t="str">
        <f>VLOOKUP($C2244,$AJ$3:$AN$4906,5,FALSE)</f>
        <v>N5V4S6</v>
      </c>
      <c r="AA2244">
        <f t="shared" ref="AA2244:AA2307" si="353">I2244</f>
        <v>24.6</v>
      </c>
      <c r="AB2244">
        <f t="shared" ref="AB2244:AB2307" si="354">J2244</f>
        <v>-1.8</v>
      </c>
      <c r="AC2244">
        <f t="shared" ref="AC2244:AC2307" si="355">K2244</f>
        <v>19.600000000000001</v>
      </c>
      <c r="AD2244">
        <f t="shared" ref="AD2244:AD2307" si="356">L2244</f>
        <v>-1.7</v>
      </c>
      <c r="AE2244">
        <f t="shared" ref="AE2244:AE2307" si="357">M2244</f>
        <v>63</v>
      </c>
      <c r="AF2244">
        <f t="shared" ref="AF2244:AF2307" si="358">N2244</f>
        <v>-0.3</v>
      </c>
      <c r="AG2244">
        <f t="shared" ref="AG2244:AG2307" si="359">O2244</f>
        <v>13.8</v>
      </c>
      <c r="AH2244">
        <f t="shared" ref="AH2244:AH2307" si="360">P2244</f>
        <v>-1.1000000000000001</v>
      </c>
      <c r="AJ2244" s="9">
        <v>740454</v>
      </c>
      <c r="AK2244" t="s">
        <v>9597</v>
      </c>
      <c r="AL2244" t="s">
        <v>9598</v>
      </c>
      <c r="AM2244" t="s">
        <v>4607</v>
      </c>
      <c r="AN2244" t="s">
        <v>9599</v>
      </c>
    </row>
    <row r="2245" spans="1:40" x14ac:dyDescent="0.3">
      <c r="A2245" t="s">
        <v>2119</v>
      </c>
      <c r="B2245" t="s">
        <v>2131</v>
      </c>
      <c r="C2245" s="10">
        <v>72095</v>
      </c>
      <c r="D2245">
        <v>67</v>
      </c>
      <c r="E2245">
        <v>17</v>
      </c>
      <c r="F2245">
        <v>188</v>
      </c>
      <c r="G2245">
        <v>192</v>
      </c>
      <c r="H2245">
        <v>0</v>
      </c>
      <c r="I2245">
        <v>83.5</v>
      </c>
      <c r="J2245">
        <v>0.7</v>
      </c>
      <c r="K2245">
        <v>73.400000000000006</v>
      </c>
      <c r="L2245">
        <v>0.3</v>
      </c>
      <c r="M2245">
        <v>79.7</v>
      </c>
      <c r="N2245">
        <v>-0.8</v>
      </c>
      <c r="O2245">
        <v>54.7</v>
      </c>
      <c r="P2245">
        <v>-0.3</v>
      </c>
      <c r="U2245" t="s">
        <v>2119</v>
      </c>
      <c r="V2245">
        <f t="shared" si="351"/>
        <v>72095</v>
      </c>
      <c r="W2245" t="str">
        <f t="shared" si="352"/>
        <v>Byron Northview Public School</v>
      </c>
      <c r="X2245" t="str">
        <f>VLOOKUP($C2245,$AJ$3:$AN$4906,3,FALSE)</f>
        <v>1370 Commissioners Rd W</v>
      </c>
      <c r="Y2245" t="str">
        <f>VLOOKUP($C2245,$AJ$3:$AN$4906,4,FALSE)</f>
        <v>London</v>
      </c>
      <c r="Z2245" t="str">
        <f>VLOOKUP($C2245,$AJ$3:$AN$4906,5,FALSE)</f>
        <v>N6K1E1</v>
      </c>
      <c r="AA2245">
        <f t="shared" si="353"/>
        <v>83.5</v>
      </c>
      <c r="AB2245">
        <f t="shared" si="354"/>
        <v>0.7</v>
      </c>
      <c r="AC2245">
        <f t="shared" si="355"/>
        <v>73.400000000000006</v>
      </c>
      <c r="AD2245">
        <f t="shared" si="356"/>
        <v>0.3</v>
      </c>
      <c r="AE2245">
        <f t="shared" si="357"/>
        <v>79.7</v>
      </c>
      <c r="AF2245">
        <f t="shared" si="358"/>
        <v>-0.8</v>
      </c>
      <c r="AG2245">
        <f t="shared" si="359"/>
        <v>54.7</v>
      </c>
      <c r="AH2245">
        <f t="shared" si="360"/>
        <v>-0.3</v>
      </c>
      <c r="AJ2245" s="9">
        <v>863440</v>
      </c>
      <c r="AK2245" t="s">
        <v>9600</v>
      </c>
      <c r="AL2245" t="s">
        <v>9601</v>
      </c>
      <c r="AM2245" t="s">
        <v>4607</v>
      </c>
      <c r="AN2245" t="s">
        <v>9602</v>
      </c>
    </row>
    <row r="2246" spans="1:40" x14ac:dyDescent="0.3">
      <c r="A2246" t="s">
        <v>2119</v>
      </c>
      <c r="B2246" t="s">
        <v>2132</v>
      </c>
      <c r="C2246" s="10">
        <v>58416</v>
      </c>
      <c r="D2246">
        <v>67</v>
      </c>
      <c r="E2246">
        <v>11</v>
      </c>
      <c r="F2246">
        <v>162</v>
      </c>
      <c r="G2246">
        <v>164</v>
      </c>
      <c r="H2246">
        <v>0</v>
      </c>
      <c r="I2246">
        <v>75.3</v>
      </c>
      <c r="J2246">
        <v>-0.1</v>
      </c>
      <c r="K2246">
        <v>77.2</v>
      </c>
      <c r="L2246">
        <v>0.3</v>
      </c>
      <c r="M2246">
        <v>88.4</v>
      </c>
      <c r="N2246">
        <v>-0.1</v>
      </c>
      <c r="O2246">
        <v>73.2</v>
      </c>
      <c r="P2246">
        <v>0.9</v>
      </c>
      <c r="U2246" t="s">
        <v>2119</v>
      </c>
      <c r="V2246">
        <f t="shared" si="351"/>
        <v>58416</v>
      </c>
      <c r="W2246" t="str">
        <f t="shared" si="352"/>
        <v>Byron Somerset Public School</v>
      </c>
      <c r="X2246" t="str">
        <f>VLOOKUP($C2246,$AJ$3:$AN$4906,3,FALSE)</f>
        <v>175 Whisperwood Ave</v>
      </c>
      <c r="Y2246" t="str">
        <f>VLOOKUP($C2246,$AJ$3:$AN$4906,4,FALSE)</f>
        <v>London</v>
      </c>
      <c r="Z2246" t="str">
        <f>VLOOKUP($C2246,$AJ$3:$AN$4906,5,FALSE)</f>
        <v>N6K4C6</v>
      </c>
      <c r="AA2246">
        <f t="shared" si="353"/>
        <v>75.3</v>
      </c>
      <c r="AB2246">
        <f t="shared" si="354"/>
        <v>-0.1</v>
      </c>
      <c r="AC2246">
        <f t="shared" si="355"/>
        <v>77.2</v>
      </c>
      <c r="AD2246">
        <f t="shared" si="356"/>
        <v>0.3</v>
      </c>
      <c r="AE2246">
        <f t="shared" si="357"/>
        <v>88.4</v>
      </c>
      <c r="AF2246">
        <f t="shared" si="358"/>
        <v>-0.1</v>
      </c>
      <c r="AG2246">
        <f t="shared" si="359"/>
        <v>73.2</v>
      </c>
      <c r="AH2246">
        <f t="shared" si="360"/>
        <v>0.9</v>
      </c>
      <c r="AJ2246" s="9">
        <v>704854</v>
      </c>
      <c r="AK2246" t="s">
        <v>1510</v>
      </c>
      <c r="AL2246" t="s">
        <v>9603</v>
      </c>
      <c r="AM2246" t="s">
        <v>4607</v>
      </c>
      <c r="AN2246" t="s">
        <v>9604</v>
      </c>
    </row>
    <row r="2247" spans="1:40" x14ac:dyDescent="0.3">
      <c r="A2247" t="s">
        <v>2119</v>
      </c>
      <c r="B2247" t="s">
        <v>2133</v>
      </c>
      <c r="C2247" s="10">
        <v>72222</v>
      </c>
      <c r="D2247">
        <v>61</v>
      </c>
      <c r="E2247">
        <v>9</v>
      </c>
      <c r="F2247">
        <v>149</v>
      </c>
      <c r="G2247">
        <v>188</v>
      </c>
      <c r="H2247">
        <v>0</v>
      </c>
      <c r="I2247">
        <v>73.8</v>
      </c>
      <c r="J2247">
        <v>-0.1</v>
      </c>
      <c r="K2247">
        <v>73.2</v>
      </c>
      <c r="L2247">
        <v>0.1</v>
      </c>
      <c r="M2247">
        <v>89.9</v>
      </c>
      <c r="N2247">
        <v>0.1</v>
      </c>
      <c r="O2247">
        <v>63.3</v>
      </c>
      <c r="P2247">
        <v>0.3</v>
      </c>
      <c r="U2247" t="s">
        <v>2119</v>
      </c>
      <c r="V2247">
        <f t="shared" si="351"/>
        <v>72222</v>
      </c>
      <c r="W2247" t="str">
        <f t="shared" si="352"/>
        <v>Byron Southwood Public School</v>
      </c>
      <c r="X2247" t="str">
        <f>VLOOKUP($C2247,$AJ$3:$AN$4906,3,FALSE)</f>
        <v>1379 Lola St</v>
      </c>
      <c r="Y2247" t="str">
        <f>VLOOKUP($C2247,$AJ$3:$AN$4906,4,FALSE)</f>
        <v>London</v>
      </c>
      <c r="Z2247" t="str">
        <f>VLOOKUP($C2247,$AJ$3:$AN$4906,5,FALSE)</f>
        <v>N6K3R6</v>
      </c>
      <c r="AA2247">
        <f t="shared" si="353"/>
        <v>73.8</v>
      </c>
      <c r="AB2247">
        <f t="shared" si="354"/>
        <v>-0.1</v>
      </c>
      <c r="AC2247">
        <f t="shared" si="355"/>
        <v>73.2</v>
      </c>
      <c r="AD2247">
        <f t="shared" si="356"/>
        <v>0.1</v>
      </c>
      <c r="AE2247">
        <f t="shared" si="357"/>
        <v>89.9</v>
      </c>
      <c r="AF2247">
        <f t="shared" si="358"/>
        <v>0.1</v>
      </c>
      <c r="AG2247">
        <f t="shared" si="359"/>
        <v>63.3</v>
      </c>
      <c r="AH2247">
        <f t="shared" si="360"/>
        <v>0.3</v>
      </c>
      <c r="AJ2247" s="9">
        <v>758914</v>
      </c>
      <c r="AK2247" t="s">
        <v>3011</v>
      </c>
      <c r="AL2247" t="s">
        <v>9605</v>
      </c>
      <c r="AM2247" t="s">
        <v>4864</v>
      </c>
      <c r="AN2247" t="s">
        <v>4865</v>
      </c>
    </row>
    <row r="2248" spans="1:40" x14ac:dyDescent="0.3">
      <c r="A2248" t="s">
        <v>2119</v>
      </c>
      <c r="B2248" t="s">
        <v>2134</v>
      </c>
      <c r="C2248" s="10">
        <v>72613</v>
      </c>
      <c r="D2248">
        <v>18</v>
      </c>
      <c r="E2248">
        <v>41</v>
      </c>
      <c r="F2248">
        <v>136</v>
      </c>
      <c r="G2248">
        <v>116</v>
      </c>
      <c r="H2248">
        <v>0</v>
      </c>
      <c r="I2248">
        <v>19.100000000000001</v>
      </c>
      <c r="J2248">
        <v>-1.8</v>
      </c>
      <c r="K2248">
        <v>19.899999999999999</v>
      </c>
      <c r="L2248">
        <v>-1.2</v>
      </c>
      <c r="M2248">
        <v>47.8</v>
      </c>
      <c r="N2248">
        <v>-1.4</v>
      </c>
      <c r="O2248">
        <v>16.399999999999999</v>
      </c>
      <c r="P2248">
        <v>-0.7</v>
      </c>
      <c r="U2248" t="s">
        <v>2119</v>
      </c>
      <c r="V2248">
        <f t="shared" si="351"/>
        <v>72613</v>
      </c>
      <c r="W2248" t="str">
        <f t="shared" si="352"/>
        <v>C C Carrothers Public School</v>
      </c>
      <c r="X2248" t="str">
        <f>VLOOKUP($C2248,$AJ$3:$AN$4906,3,FALSE)</f>
        <v>360 Chippendale Cres</v>
      </c>
      <c r="Y2248" t="str">
        <f>VLOOKUP($C2248,$AJ$3:$AN$4906,4,FALSE)</f>
        <v>London</v>
      </c>
      <c r="Z2248" t="str">
        <f>VLOOKUP($C2248,$AJ$3:$AN$4906,5,FALSE)</f>
        <v>N5Z3G2</v>
      </c>
      <c r="AA2248">
        <f t="shared" si="353"/>
        <v>19.100000000000001</v>
      </c>
      <c r="AB2248">
        <f t="shared" si="354"/>
        <v>-1.8</v>
      </c>
      <c r="AC2248">
        <f t="shared" si="355"/>
        <v>19.899999999999999</v>
      </c>
      <c r="AD2248">
        <f t="shared" si="356"/>
        <v>-1.2</v>
      </c>
      <c r="AE2248">
        <f t="shared" si="357"/>
        <v>47.8</v>
      </c>
      <c r="AF2248">
        <f t="shared" si="358"/>
        <v>-1.4</v>
      </c>
      <c r="AG2248">
        <f t="shared" si="359"/>
        <v>16.399999999999999</v>
      </c>
      <c r="AH2248">
        <f t="shared" si="360"/>
        <v>-0.7</v>
      </c>
      <c r="AJ2248" s="9">
        <v>862134</v>
      </c>
      <c r="AK2248" t="s">
        <v>9606</v>
      </c>
      <c r="AL2248" t="s">
        <v>9607</v>
      </c>
      <c r="AM2248" t="s">
        <v>4614</v>
      </c>
      <c r="AN2248" t="s">
        <v>4942</v>
      </c>
    </row>
    <row r="2249" spans="1:40" x14ac:dyDescent="0.3">
      <c r="A2249" t="s">
        <v>2119</v>
      </c>
      <c r="B2249" t="s">
        <v>2135</v>
      </c>
      <c r="C2249" s="10">
        <v>82759</v>
      </c>
      <c r="D2249">
        <v>35</v>
      </c>
      <c r="E2249">
        <v>13</v>
      </c>
      <c r="F2249">
        <v>162</v>
      </c>
      <c r="G2249">
        <v>131</v>
      </c>
      <c r="H2249">
        <v>0</v>
      </c>
      <c r="I2249">
        <v>71</v>
      </c>
      <c r="J2249">
        <v>0.3</v>
      </c>
      <c r="K2249">
        <v>66</v>
      </c>
      <c r="L2249">
        <v>0.4</v>
      </c>
      <c r="M2249">
        <v>77.5</v>
      </c>
      <c r="N2249">
        <v>-0.4</v>
      </c>
      <c r="O2249">
        <v>27.5</v>
      </c>
      <c r="P2249">
        <v>-1.4</v>
      </c>
      <c r="U2249" t="s">
        <v>2119</v>
      </c>
      <c r="V2249">
        <f t="shared" si="351"/>
        <v>82759</v>
      </c>
      <c r="W2249" t="str">
        <f t="shared" si="352"/>
        <v>Caradoc Public School</v>
      </c>
      <c r="X2249" t="str">
        <f>VLOOKUP($C2249,$AJ$3:$AN$4906,3,FALSE)</f>
        <v>714 Bowan Street</v>
      </c>
      <c r="Y2249" t="str">
        <f>VLOOKUP($C2249,$AJ$3:$AN$4906,4,FALSE)</f>
        <v>Mount Brydges</v>
      </c>
      <c r="Z2249" t="str">
        <f>VLOOKUP($C2249,$AJ$3:$AN$4906,5,FALSE)</f>
        <v>N0L1W0</v>
      </c>
      <c r="AA2249">
        <f t="shared" si="353"/>
        <v>71</v>
      </c>
      <c r="AB2249">
        <f t="shared" si="354"/>
        <v>0.3</v>
      </c>
      <c r="AC2249">
        <f t="shared" si="355"/>
        <v>66</v>
      </c>
      <c r="AD2249">
        <f t="shared" si="356"/>
        <v>0.4</v>
      </c>
      <c r="AE2249">
        <f t="shared" si="357"/>
        <v>77.5</v>
      </c>
      <c r="AF2249">
        <f t="shared" si="358"/>
        <v>-0.4</v>
      </c>
      <c r="AG2249">
        <f t="shared" si="359"/>
        <v>27.5</v>
      </c>
      <c r="AH2249">
        <f t="shared" si="360"/>
        <v>-1.4</v>
      </c>
      <c r="AJ2249" s="9">
        <v>800902</v>
      </c>
      <c r="AK2249" t="s">
        <v>9608</v>
      </c>
      <c r="AL2249" t="s">
        <v>9609</v>
      </c>
      <c r="AM2249" t="s">
        <v>4864</v>
      </c>
      <c r="AN2249" t="s">
        <v>9610</v>
      </c>
    </row>
    <row r="2250" spans="1:40" x14ac:dyDescent="0.3">
      <c r="A2250" t="s">
        <v>2119</v>
      </c>
      <c r="B2250" t="s">
        <v>2136</v>
      </c>
      <c r="C2250" s="10">
        <v>82880</v>
      </c>
      <c r="D2250">
        <v>26</v>
      </c>
      <c r="E2250">
        <v>10</v>
      </c>
      <c r="F2250">
        <v>76</v>
      </c>
      <c r="G2250">
        <v>49</v>
      </c>
      <c r="H2250">
        <v>0</v>
      </c>
      <c r="I2250">
        <v>69.099999999999994</v>
      </c>
      <c r="J2250">
        <v>0.3</v>
      </c>
      <c r="K2250">
        <v>53.9</v>
      </c>
      <c r="L2250">
        <v>-0.4</v>
      </c>
      <c r="M2250">
        <v>87.8</v>
      </c>
      <c r="N2250">
        <v>0.9</v>
      </c>
      <c r="O2250">
        <v>38.799999999999997</v>
      </c>
      <c r="P2250">
        <v>-0.2</v>
      </c>
      <c r="U2250" t="s">
        <v>2119</v>
      </c>
      <c r="V2250">
        <f t="shared" si="351"/>
        <v>82880</v>
      </c>
      <c r="W2250" t="str">
        <f t="shared" si="352"/>
        <v>Caradoc North School</v>
      </c>
      <c r="X2250" t="str">
        <f>VLOOKUP($C2250,$AJ$3:$AN$4906,3,FALSE)</f>
        <v>8041 Scotchmere Dr RR 1</v>
      </c>
      <c r="Y2250" t="str">
        <f>VLOOKUP($C2250,$AJ$3:$AN$4906,4,FALSE)</f>
        <v>Strathroy</v>
      </c>
      <c r="Z2250" t="str">
        <f>VLOOKUP($C2250,$AJ$3:$AN$4906,5,FALSE)</f>
        <v>N7G3H3</v>
      </c>
      <c r="AA2250">
        <f t="shared" si="353"/>
        <v>69.099999999999994</v>
      </c>
      <c r="AB2250">
        <f t="shared" si="354"/>
        <v>0.3</v>
      </c>
      <c r="AC2250">
        <f t="shared" si="355"/>
        <v>53.9</v>
      </c>
      <c r="AD2250">
        <f t="shared" si="356"/>
        <v>-0.4</v>
      </c>
      <c r="AE2250">
        <f t="shared" si="357"/>
        <v>87.8</v>
      </c>
      <c r="AF2250">
        <f t="shared" si="358"/>
        <v>0.9</v>
      </c>
      <c r="AG2250">
        <f t="shared" si="359"/>
        <v>38.799999999999997</v>
      </c>
      <c r="AH2250">
        <f t="shared" si="360"/>
        <v>-0.2</v>
      </c>
      <c r="AJ2250" s="9">
        <v>815616</v>
      </c>
      <c r="AK2250" t="s">
        <v>9611</v>
      </c>
      <c r="AL2250" t="s">
        <v>9612</v>
      </c>
      <c r="AM2250" t="s">
        <v>5751</v>
      </c>
      <c r="AN2250" t="s">
        <v>5752</v>
      </c>
    </row>
    <row r="2251" spans="1:40" x14ac:dyDescent="0.3">
      <c r="A2251" t="s">
        <v>2119</v>
      </c>
      <c r="B2251" t="s">
        <v>2137</v>
      </c>
      <c r="C2251" s="10">
        <v>136020</v>
      </c>
      <c r="D2251">
        <v>67</v>
      </c>
      <c r="E2251">
        <v>15</v>
      </c>
      <c r="F2251">
        <v>235</v>
      </c>
      <c r="G2251">
        <v>204</v>
      </c>
      <c r="H2251">
        <v>0</v>
      </c>
      <c r="I2251">
        <v>71.7</v>
      </c>
      <c r="J2251">
        <v>0.1</v>
      </c>
      <c r="K2251">
        <v>72.3</v>
      </c>
      <c r="L2251">
        <v>0.6</v>
      </c>
      <c r="M2251">
        <v>86.8</v>
      </c>
      <c r="N2251">
        <v>0.3</v>
      </c>
      <c r="O2251">
        <v>61.8</v>
      </c>
      <c r="P2251">
        <v>0.4</v>
      </c>
      <c r="U2251" t="s">
        <v>2119</v>
      </c>
      <c r="V2251">
        <f t="shared" si="351"/>
        <v>136020</v>
      </c>
      <c r="W2251" t="str">
        <f t="shared" si="352"/>
        <v>Cedar Hollow Public School</v>
      </c>
      <c r="X2251" t="str">
        <f>VLOOKUP($C2251,$AJ$3:$AN$4906,3,FALSE)</f>
        <v>1800 Cedarhollow Blvd</v>
      </c>
      <c r="Y2251" t="str">
        <f>VLOOKUP($C2251,$AJ$3:$AN$4906,4,FALSE)</f>
        <v>LOndon</v>
      </c>
      <c r="Z2251" t="str">
        <f>VLOOKUP($C2251,$AJ$3:$AN$4906,5,FALSE)</f>
        <v>N5X0C4</v>
      </c>
      <c r="AA2251">
        <f t="shared" si="353"/>
        <v>71.7</v>
      </c>
      <c r="AB2251">
        <f t="shared" si="354"/>
        <v>0.1</v>
      </c>
      <c r="AC2251">
        <f t="shared" si="355"/>
        <v>72.3</v>
      </c>
      <c r="AD2251">
        <f t="shared" si="356"/>
        <v>0.6</v>
      </c>
      <c r="AE2251">
        <f t="shared" si="357"/>
        <v>86.8</v>
      </c>
      <c r="AF2251">
        <f t="shared" si="358"/>
        <v>0.3</v>
      </c>
      <c r="AG2251">
        <f t="shared" si="359"/>
        <v>61.8</v>
      </c>
      <c r="AH2251">
        <f t="shared" si="360"/>
        <v>0.4</v>
      </c>
      <c r="AJ2251" s="9">
        <v>839515</v>
      </c>
      <c r="AK2251" t="s">
        <v>9613</v>
      </c>
      <c r="AL2251" t="s">
        <v>9614</v>
      </c>
      <c r="AM2251" t="s">
        <v>9615</v>
      </c>
      <c r="AN2251" t="s">
        <v>9616</v>
      </c>
    </row>
    <row r="2252" spans="1:40" x14ac:dyDescent="0.3">
      <c r="A2252" t="s">
        <v>2119</v>
      </c>
      <c r="B2252" t="s">
        <v>2138</v>
      </c>
      <c r="C2252" s="10">
        <v>320005</v>
      </c>
      <c r="D2252">
        <v>62</v>
      </c>
      <c r="E2252">
        <v>14</v>
      </c>
      <c r="F2252">
        <v>91</v>
      </c>
      <c r="G2252">
        <v>92</v>
      </c>
      <c r="H2252">
        <v>0</v>
      </c>
      <c r="I2252">
        <v>60.4</v>
      </c>
      <c r="J2252">
        <v>-0.8</v>
      </c>
      <c r="K2252">
        <v>65.900000000000006</v>
      </c>
      <c r="L2252">
        <v>-0.1</v>
      </c>
      <c r="M2252">
        <v>82.1</v>
      </c>
      <c r="N2252">
        <v>-0.4</v>
      </c>
      <c r="O2252">
        <v>52.2</v>
      </c>
      <c r="P2252">
        <v>-0.4</v>
      </c>
      <c r="U2252" t="s">
        <v>2119</v>
      </c>
      <c r="V2252">
        <f t="shared" si="351"/>
        <v>320005</v>
      </c>
      <c r="W2252" t="str">
        <f t="shared" si="352"/>
        <v>Centennial Central School</v>
      </c>
      <c r="X2252" t="str">
        <f>VLOOKUP($C2252,$AJ$3:$AN$4906,3,FALSE)</f>
        <v>14774 Medway Rd</v>
      </c>
      <c r="Y2252" t="str">
        <f>VLOOKUP($C2252,$AJ$3:$AN$4906,4,FALSE)</f>
        <v>Arva</v>
      </c>
      <c r="Z2252" t="str">
        <f>VLOOKUP($C2252,$AJ$3:$AN$4906,5,FALSE)</f>
        <v>N0M1C0</v>
      </c>
      <c r="AA2252">
        <f t="shared" si="353"/>
        <v>60.4</v>
      </c>
      <c r="AB2252">
        <f t="shared" si="354"/>
        <v>-0.8</v>
      </c>
      <c r="AC2252">
        <f t="shared" si="355"/>
        <v>65.900000000000006</v>
      </c>
      <c r="AD2252">
        <f t="shared" si="356"/>
        <v>-0.1</v>
      </c>
      <c r="AE2252">
        <f t="shared" si="357"/>
        <v>82.1</v>
      </c>
      <c r="AF2252">
        <f t="shared" si="358"/>
        <v>-0.4</v>
      </c>
      <c r="AG2252">
        <f t="shared" si="359"/>
        <v>52.2</v>
      </c>
      <c r="AH2252">
        <f t="shared" si="360"/>
        <v>-0.4</v>
      </c>
      <c r="AJ2252" s="9">
        <v>840688</v>
      </c>
      <c r="AK2252" t="s">
        <v>3949</v>
      </c>
      <c r="AL2252" t="s">
        <v>9617</v>
      </c>
      <c r="AM2252" t="s">
        <v>4604</v>
      </c>
      <c r="AN2252" t="s">
        <v>9618</v>
      </c>
    </row>
    <row r="2253" spans="1:40" x14ac:dyDescent="0.3">
      <c r="A2253" t="s">
        <v>2119</v>
      </c>
      <c r="B2253" t="s">
        <v>368</v>
      </c>
      <c r="C2253" s="10">
        <v>98876</v>
      </c>
      <c r="D2253">
        <v>27</v>
      </c>
      <c r="E2253">
        <v>22</v>
      </c>
      <c r="F2253">
        <v>145</v>
      </c>
      <c r="G2253">
        <v>134</v>
      </c>
      <c r="H2253">
        <v>0</v>
      </c>
      <c r="I2253">
        <v>39.299999999999997</v>
      </c>
      <c r="J2253">
        <v>-1.4</v>
      </c>
      <c r="K2253">
        <v>29.7</v>
      </c>
      <c r="L2253">
        <v>-1.6</v>
      </c>
      <c r="M2253">
        <v>60.1</v>
      </c>
      <c r="N2253">
        <v>-1.3</v>
      </c>
      <c r="O2253">
        <v>26.1</v>
      </c>
      <c r="P2253">
        <v>-0.6</v>
      </c>
      <c r="U2253" t="s">
        <v>2119</v>
      </c>
      <c r="V2253">
        <f t="shared" si="351"/>
        <v>98876</v>
      </c>
      <c r="W2253" t="str">
        <f t="shared" si="352"/>
        <v>Central Public School</v>
      </c>
      <c r="X2253" t="str">
        <f>VLOOKUP($C2253,$AJ$3:$AN$4906,3,FALSE)</f>
        <v>410 Hunter St</v>
      </c>
      <c r="Y2253" t="str">
        <f>VLOOKUP($C2253,$AJ$3:$AN$4906,4,FALSE)</f>
        <v>Woodstock</v>
      </c>
      <c r="Z2253" t="str">
        <f>VLOOKUP($C2253,$AJ$3:$AN$4906,5,FALSE)</f>
        <v>N4S4G4</v>
      </c>
      <c r="AA2253">
        <f t="shared" si="353"/>
        <v>39.299999999999997</v>
      </c>
      <c r="AB2253">
        <f t="shared" si="354"/>
        <v>-1.4</v>
      </c>
      <c r="AC2253">
        <f t="shared" si="355"/>
        <v>29.7</v>
      </c>
      <c r="AD2253">
        <f t="shared" si="356"/>
        <v>-1.6</v>
      </c>
      <c r="AE2253">
        <f t="shared" si="357"/>
        <v>60.1</v>
      </c>
      <c r="AF2253">
        <f t="shared" si="358"/>
        <v>-1.3</v>
      </c>
      <c r="AG2253">
        <f t="shared" si="359"/>
        <v>26.1</v>
      </c>
      <c r="AH2253">
        <f t="shared" si="360"/>
        <v>-0.6</v>
      </c>
      <c r="AJ2253" s="9">
        <v>742309</v>
      </c>
      <c r="AK2253" t="s">
        <v>9619</v>
      </c>
      <c r="AL2253" t="s">
        <v>9620</v>
      </c>
      <c r="AM2253" t="s">
        <v>9621</v>
      </c>
      <c r="AN2253" t="s">
        <v>9622</v>
      </c>
    </row>
    <row r="2254" spans="1:40" x14ac:dyDescent="0.3">
      <c r="A2254" t="s">
        <v>2119</v>
      </c>
      <c r="B2254" t="s">
        <v>2139</v>
      </c>
      <c r="C2254" s="10">
        <v>106526</v>
      </c>
      <c r="D2254">
        <v>20</v>
      </c>
      <c r="E2254">
        <v>34</v>
      </c>
      <c r="F2254">
        <v>164</v>
      </c>
      <c r="G2254">
        <v>163</v>
      </c>
      <c r="H2254">
        <v>0</v>
      </c>
      <c r="I2254">
        <v>57</v>
      </c>
      <c r="J2254">
        <v>0.6</v>
      </c>
      <c r="K2254">
        <v>52.4</v>
      </c>
      <c r="L2254">
        <v>1</v>
      </c>
      <c r="M2254">
        <v>71.5</v>
      </c>
      <c r="N2254">
        <v>0.6</v>
      </c>
      <c r="O2254">
        <v>42.9</v>
      </c>
      <c r="P2254">
        <v>1.2</v>
      </c>
      <c r="U2254" t="s">
        <v>2119</v>
      </c>
      <c r="V2254">
        <f t="shared" si="351"/>
        <v>106526</v>
      </c>
      <c r="W2254" t="str">
        <f t="shared" si="352"/>
        <v>Chippewa Public School</v>
      </c>
      <c r="X2254" t="str">
        <f>VLOOKUP($C2254,$AJ$3:$AN$4906,3,FALSE)</f>
        <v>1035 Chippewa Dr</v>
      </c>
      <c r="Y2254" t="str">
        <f>VLOOKUP($C2254,$AJ$3:$AN$4906,4,FALSE)</f>
        <v>London</v>
      </c>
      <c r="Z2254" t="str">
        <f>VLOOKUP($C2254,$AJ$3:$AN$4906,5,FALSE)</f>
        <v>N5V2T6</v>
      </c>
      <c r="AA2254">
        <f t="shared" si="353"/>
        <v>57</v>
      </c>
      <c r="AB2254">
        <f t="shared" si="354"/>
        <v>0.6</v>
      </c>
      <c r="AC2254">
        <f t="shared" si="355"/>
        <v>52.4</v>
      </c>
      <c r="AD2254">
        <f t="shared" si="356"/>
        <v>1</v>
      </c>
      <c r="AE2254">
        <f t="shared" si="357"/>
        <v>71.5</v>
      </c>
      <c r="AF2254">
        <f t="shared" si="358"/>
        <v>0.6</v>
      </c>
      <c r="AG2254">
        <f t="shared" si="359"/>
        <v>42.9</v>
      </c>
      <c r="AH2254">
        <f t="shared" si="360"/>
        <v>1.2</v>
      </c>
      <c r="AJ2254" s="9">
        <v>758000</v>
      </c>
      <c r="AK2254" t="s">
        <v>3984</v>
      </c>
      <c r="AL2254" t="s">
        <v>9623</v>
      </c>
      <c r="AM2254" t="s">
        <v>8633</v>
      </c>
      <c r="AN2254" t="s">
        <v>9624</v>
      </c>
    </row>
    <row r="2255" spans="1:40" x14ac:dyDescent="0.3">
      <c r="A2255" t="s">
        <v>2119</v>
      </c>
      <c r="B2255" t="s">
        <v>2140</v>
      </c>
      <c r="C2255" s="10">
        <v>108103</v>
      </c>
      <c r="D2255">
        <v>67</v>
      </c>
      <c r="E2255">
        <v>16</v>
      </c>
      <c r="F2255">
        <v>212</v>
      </c>
      <c r="G2255">
        <v>230</v>
      </c>
      <c r="H2255">
        <v>0</v>
      </c>
      <c r="I2255">
        <v>75.900000000000006</v>
      </c>
      <c r="J2255">
        <v>0.3</v>
      </c>
      <c r="K2255">
        <v>71.7</v>
      </c>
      <c r="L2255">
        <v>0.3</v>
      </c>
      <c r="M2255">
        <v>82.6</v>
      </c>
      <c r="N2255">
        <v>-0.4</v>
      </c>
      <c r="O2255">
        <v>62.2</v>
      </c>
      <c r="P2255">
        <v>0.2</v>
      </c>
      <c r="U2255" t="s">
        <v>2119</v>
      </c>
      <c r="V2255">
        <f t="shared" si="351"/>
        <v>108103</v>
      </c>
      <c r="W2255" t="str">
        <f t="shared" si="352"/>
        <v>Clara Brenton Public School</v>
      </c>
      <c r="X2255" t="str">
        <f>VLOOKUP($C2255,$AJ$3:$AN$4906,3,FALSE)</f>
        <v>1025 St Croix Ave</v>
      </c>
      <c r="Y2255" t="str">
        <f>VLOOKUP($C2255,$AJ$3:$AN$4906,4,FALSE)</f>
        <v>London</v>
      </c>
      <c r="Z2255" t="str">
        <f>VLOOKUP($C2255,$AJ$3:$AN$4906,5,FALSE)</f>
        <v>N6H3X8</v>
      </c>
      <c r="AA2255">
        <f t="shared" si="353"/>
        <v>75.900000000000006</v>
      </c>
      <c r="AB2255">
        <f t="shared" si="354"/>
        <v>0.3</v>
      </c>
      <c r="AC2255">
        <f t="shared" si="355"/>
        <v>71.7</v>
      </c>
      <c r="AD2255">
        <f t="shared" si="356"/>
        <v>0.3</v>
      </c>
      <c r="AE2255">
        <f t="shared" si="357"/>
        <v>82.6</v>
      </c>
      <c r="AF2255">
        <f t="shared" si="358"/>
        <v>-0.4</v>
      </c>
      <c r="AG2255">
        <f t="shared" si="359"/>
        <v>62.2</v>
      </c>
      <c r="AH2255">
        <f t="shared" si="360"/>
        <v>0.2</v>
      </c>
      <c r="AJ2255" s="9">
        <v>813770</v>
      </c>
      <c r="AK2255" t="s">
        <v>9625</v>
      </c>
      <c r="AL2255" t="s">
        <v>9626</v>
      </c>
      <c r="AM2255" t="s">
        <v>4842</v>
      </c>
      <c r="AN2255" t="s">
        <v>9627</v>
      </c>
    </row>
    <row r="2256" spans="1:40" x14ac:dyDescent="0.3">
      <c r="A2256" t="s">
        <v>2119</v>
      </c>
      <c r="B2256" t="s">
        <v>2141</v>
      </c>
      <c r="C2256" s="10">
        <v>111406</v>
      </c>
      <c r="D2256">
        <v>25</v>
      </c>
      <c r="E2256">
        <v>21</v>
      </c>
      <c r="F2256">
        <v>146</v>
      </c>
      <c r="G2256">
        <v>120</v>
      </c>
      <c r="H2256">
        <v>0</v>
      </c>
      <c r="I2256">
        <v>43.5</v>
      </c>
      <c r="J2256">
        <v>-0.9</v>
      </c>
      <c r="K2256">
        <v>52.7</v>
      </c>
      <c r="L2256">
        <v>0.3</v>
      </c>
      <c r="M2256">
        <v>69.599999999999994</v>
      </c>
      <c r="N2256">
        <v>-0.2</v>
      </c>
      <c r="O2256">
        <v>30</v>
      </c>
      <c r="P2256">
        <v>-0.5</v>
      </c>
      <c r="U2256" t="s">
        <v>2119</v>
      </c>
      <c r="V2256">
        <f t="shared" si="351"/>
        <v>111406</v>
      </c>
      <c r="W2256" t="str">
        <f t="shared" si="352"/>
        <v>Cleardale Public School</v>
      </c>
      <c r="X2256" t="str">
        <f>VLOOKUP($C2256,$AJ$3:$AN$4906,3,FALSE)</f>
        <v>780 Dulaney Dr</v>
      </c>
      <c r="Y2256" t="str">
        <f>VLOOKUP($C2256,$AJ$3:$AN$4906,4,FALSE)</f>
        <v>London</v>
      </c>
      <c r="Z2256" t="str">
        <f>VLOOKUP($C2256,$AJ$3:$AN$4906,5,FALSE)</f>
        <v>N6C3W4</v>
      </c>
      <c r="AA2256">
        <f t="shared" si="353"/>
        <v>43.5</v>
      </c>
      <c r="AB2256">
        <f t="shared" si="354"/>
        <v>-0.9</v>
      </c>
      <c r="AC2256">
        <f t="shared" si="355"/>
        <v>52.7</v>
      </c>
      <c r="AD2256">
        <f t="shared" si="356"/>
        <v>0.3</v>
      </c>
      <c r="AE2256">
        <f t="shared" si="357"/>
        <v>69.599999999999994</v>
      </c>
      <c r="AF2256">
        <f t="shared" si="358"/>
        <v>-0.2</v>
      </c>
      <c r="AG2256">
        <f t="shared" si="359"/>
        <v>30</v>
      </c>
      <c r="AH2256">
        <f t="shared" si="360"/>
        <v>-0.5</v>
      </c>
      <c r="AJ2256" s="9">
        <v>734252</v>
      </c>
      <c r="AK2256" t="s">
        <v>9628</v>
      </c>
      <c r="AL2256" t="s">
        <v>9629</v>
      </c>
      <c r="AM2256" t="s">
        <v>9630</v>
      </c>
      <c r="AN2256" t="s">
        <v>9631</v>
      </c>
    </row>
    <row r="2257" spans="1:40" x14ac:dyDescent="0.3">
      <c r="A2257" t="s">
        <v>2119</v>
      </c>
      <c r="B2257" t="s">
        <v>2142</v>
      </c>
      <c r="C2257" s="10">
        <v>134236</v>
      </c>
      <c r="D2257">
        <v>11</v>
      </c>
      <c r="E2257">
        <v>17</v>
      </c>
      <c r="G2257">
        <v>176</v>
      </c>
      <c r="H2257">
        <v>0</v>
      </c>
      <c r="M2257">
        <v>69.3</v>
      </c>
      <c r="N2257">
        <v>-0.2</v>
      </c>
      <c r="O2257">
        <v>38.6</v>
      </c>
      <c r="P2257">
        <v>0.6</v>
      </c>
      <c r="U2257" t="s">
        <v>2119</v>
      </c>
      <c r="V2257">
        <f t="shared" si="351"/>
        <v>134236</v>
      </c>
      <c r="W2257" t="str">
        <f t="shared" si="352"/>
        <v>Davenport Public School</v>
      </c>
      <c r="X2257" t="str">
        <f>VLOOKUP($C2257,$AJ$3:$AN$4906,3,FALSE)</f>
        <v>80 Rutherford Ave</v>
      </c>
      <c r="Y2257" t="str">
        <f>VLOOKUP($C2257,$AJ$3:$AN$4906,4,FALSE)</f>
        <v>Aylmer</v>
      </c>
      <c r="Z2257" t="str">
        <f>VLOOKUP($C2257,$AJ$3:$AN$4906,5,FALSE)</f>
        <v>N5H2N8</v>
      </c>
      <c r="AA2257">
        <f t="shared" si="353"/>
        <v>0</v>
      </c>
      <c r="AB2257">
        <f t="shared" si="354"/>
        <v>0</v>
      </c>
      <c r="AC2257">
        <f t="shared" si="355"/>
        <v>0</v>
      </c>
      <c r="AD2257">
        <f t="shared" si="356"/>
        <v>0</v>
      </c>
      <c r="AE2257">
        <f t="shared" si="357"/>
        <v>69.3</v>
      </c>
      <c r="AF2257">
        <f t="shared" si="358"/>
        <v>-0.2</v>
      </c>
      <c r="AG2257">
        <f t="shared" si="359"/>
        <v>38.6</v>
      </c>
      <c r="AH2257">
        <f t="shared" si="360"/>
        <v>0.6</v>
      </c>
      <c r="AJ2257" s="9">
        <v>839388</v>
      </c>
      <c r="AK2257" t="s">
        <v>9244</v>
      </c>
      <c r="AL2257" t="s">
        <v>9632</v>
      </c>
      <c r="AM2257" t="s">
        <v>9633</v>
      </c>
      <c r="AN2257" t="s">
        <v>9634</v>
      </c>
    </row>
    <row r="2258" spans="1:40" x14ac:dyDescent="0.3">
      <c r="A2258" t="s">
        <v>2119</v>
      </c>
      <c r="B2258" t="s">
        <v>2143</v>
      </c>
      <c r="C2258" s="10">
        <v>136182</v>
      </c>
      <c r="D2258">
        <v>43</v>
      </c>
      <c r="E2258">
        <v>15</v>
      </c>
      <c r="F2258">
        <v>50</v>
      </c>
      <c r="G2258">
        <v>50</v>
      </c>
      <c r="H2258">
        <v>0</v>
      </c>
      <c r="I2258">
        <v>49</v>
      </c>
      <c r="J2258">
        <v>-1.5</v>
      </c>
      <c r="K2258">
        <v>46</v>
      </c>
      <c r="L2258">
        <v>-1.5</v>
      </c>
      <c r="M2258">
        <v>69</v>
      </c>
      <c r="N2258">
        <v>-1.7</v>
      </c>
      <c r="O2258">
        <v>38</v>
      </c>
      <c r="P2258">
        <v>-1</v>
      </c>
      <c r="U2258" t="s">
        <v>2119</v>
      </c>
      <c r="V2258">
        <f t="shared" si="351"/>
        <v>136182</v>
      </c>
      <c r="W2258" t="str">
        <f t="shared" si="352"/>
        <v>Delaware Central School</v>
      </c>
      <c r="X2258" t="str">
        <f>VLOOKUP($C2258,$AJ$3:$AN$4906,3,FALSE)</f>
        <v>14 Osborne St</v>
      </c>
      <c r="Y2258" t="str">
        <f>VLOOKUP($C2258,$AJ$3:$AN$4906,4,FALSE)</f>
        <v>Delaware</v>
      </c>
      <c r="Z2258" t="str">
        <f>VLOOKUP($C2258,$AJ$3:$AN$4906,5,FALSE)</f>
        <v>N0L1E0</v>
      </c>
      <c r="AA2258">
        <f t="shared" si="353"/>
        <v>49</v>
      </c>
      <c r="AB2258">
        <f t="shared" si="354"/>
        <v>-1.5</v>
      </c>
      <c r="AC2258">
        <f t="shared" si="355"/>
        <v>46</v>
      </c>
      <c r="AD2258">
        <f t="shared" si="356"/>
        <v>-1.5</v>
      </c>
      <c r="AE2258">
        <f t="shared" si="357"/>
        <v>69</v>
      </c>
      <c r="AF2258">
        <f t="shared" si="358"/>
        <v>-1.7</v>
      </c>
      <c r="AG2258">
        <f t="shared" si="359"/>
        <v>38</v>
      </c>
      <c r="AH2258">
        <f t="shared" si="360"/>
        <v>-1</v>
      </c>
      <c r="AJ2258" s="9">
        <v>724777</v>
      </c>
      <c r="AK2258" t="s">
        <v>9635</v>
      </c>
      <c r="AL2258" t="s">
        <v>9636</v>
      </c>
      <c r="AM2258" t="s">
        <v>5049</v>
      </c>
      <c r="AN2258" t="s">
        <v>9637</v>
      </c>
    </row>
    <row r="2259" spans="1:40" x14ac:dyDescent="0.3">
      <c r="A2259" t="s">
        <v>2119</v>
      </c>
      <c r="B2259" t="s">
        <v>2144</v>
      </c>
      <c r="C2259" s="10">
        <v>155810</v>
      </c>
      <c r="D2259">
        <v>20</v>
      </c>
      <c r="E2259">
        <v>15</v>
      </c>
      <c r="F2259">
        <v>137</v>
      </c>
      <c r="G2259">
        <v>114</v>
      </c>
      <c r="H2259">
        <v>0</v>
      </c>
      <c r="I2259">
        <v>64.599999999999994</v>
      </c>
      <c r="J2259">
        <v>0.2</v>
      </c>
      <c r="K2259">
        <v>56.9</v>
      </c>
      <c r="L2259">
        <v>0.3</v>
      </c>
      <c r="M2259">
        <v>68</v>
      </c>
      <c r="N2259">
        <v>-0.9</v>
      </c>
      <c r="O2259">
        <v>26.3</v>
      </c>
      <c r="P2259">
        <v>-0.9</v>
      </c>
      <c r="U2259" t="s">
        <v>2119</v>
      </c>
      <c r="V2259">
        <f t="shared" si="351"/>
        <v>155810</v>
      </c>
      <c r="W2259" t="str">
        <f t="shared" si="352"/>
        <v>Dunwich-Dutton Public School</v>
      </c>
      <c r="X2259" t="str">
        <f>VLOOKUP($C2259,$AJ$3:$AN$4906,3,FALSE)</f>
        <v>239 Miller Rd</v>
      </c>
      <c r="Y2259" t="str">
        <f>VLOOKUP($C2259,$AJ$3:$AN$4906,4,FALSE)</f>
        <v>Dutton</v>
      </c>
      <c r="Z2259" t="str">
        <f>VLOOKUP($C2259,$AJ$3:$AN$4906,5,FALSE)</f>
        <v>N0L1J0</v>
      </c>
      <c r="AA2259">
        <f t="shared" si="353"/>
        <v>64.599999999999994</v>
      </c>
      <c r="AB2259">
        <f t="shared" si="354"/>
        <v>0.2</v>
      </c>
      <c r="AC2259">
        <f t="shared" si="355"/>
        <v>56.9</v>
      </c>
      <c r="AD2259">
        <f t="shared" si="356"/>
        <v>0.3</v>
      </c>
      <c r="AE2259">
        <f t="shared" si="357"/>
        <v>68</v>
      </c>
      <c r="AF2259">
        <f t="shared" si="358"/>
        <v>-0.9</v>
      </c>
      <c r="AG2259">
        <f t="shared" si="359"/>
        <v>26.3</v>
      </c>
      <c r="AH2259">
        <f t="shared" si="360"/>
        <v>-0.9</v>
      </c>
      <c r="AJ2259" s="9">
        <v>724769</v>
      </c>
      <c r="AK2259" t="s">
        <v>9638</v>
      </c>
      <c r="AL2259" t="s">
        <v>9636</v>
      </c>
      <c r="AM2259" t="s">
        <v>5049</v>
      </c>
      <c r="AN2259" t="s">
        <v>9637</v>
      </c>
    </row>
    <row r="2260" spans="1:40" x14ac:dyDescent="0.3">
      <c r="A2260" t="s">
        <v>2119</v>
      </c>
      <c r="B2260" t="s">
        <v>2145</v>
      </c>
      <c r="C2260" s="10">
        <v>430242</v>
      </c>
      <c r="D2260">
        <v>51</v>
      </c>
      <c r="E2260">
        <v>21</v>
      </c>
      <c r="F2260">
        <v>269</v>
      </c>
      <c r="G2260">
        <v>248</v>
      </c>
      <c r="H2260">
        <v>0</v>
      </c>
      <c r="I2260">
        <v>48</v>
      </c>
      <c r="J2260">
        <v>-0.7</v>
      </c>
      <c r="K2260">
        <v>37.5</v>
      </c>
      <c r="L2260">
        <v>-1.1000000000000001</v>
      </c>
      <c r="M2260">
        <v>68.8</v>
      </c>
      <c r="N2260">
        <v>-0.2</v>
      </c>
      <c r="O2260">
        <v>45.2</v>
      </c>
      <c r="P2260">
        <v>0.1</v>
      </c>
      <c r="U2260" t="s">
        <v>2119</v>
      </c>
      <c r="V2260">
        <f t="shared" si="351"/>
        <v>430242</v>
      </c>
      <c r="W2260" t="str">
        <f t="shared" si="352"/>
        <v>Eagle Heights Public School</v>
      </c>
      <c r="X2260" t="str">
        <f>VLOOKUP($C2260,$AJ$3:$AN$4906,3,FALSE)</f>
        <v>284 Pxfprd St W</v>
      </c>
      <c r="Y2260" t="str">
        <f>VLOOKUP($C2260,$AJ$3:$AN$4906,4,FALSE)</f>
        <v>London</v>
      </c>
      <c r="Z2260" t="str">
        <f>VLOOKUP($C2260,$AJ$3:$AN$4906,5,FALSE)</f>
        <v>N6H1S9</v>
      </c>
      <c r="AA2260">
        <f t="shared" si="353"/>
        <v>48</v>
      </c>
      <c r="AB2260">
        <f t="shared" si="354"/>
        <v>-0.7</v>
      </c>
      <c r="AC2260">
        <f t="shared" si="355"/>
        <v>37.5</v>
      </c>
      <c r="AD2260">
        <f t="shared" si="356"/>
        <v>-1.1000000000000001</v>
      </c>
      <c r="AE2260">
        <f t="shared" si="357"/>
        <v>68.8</v>
      </c>
      <c r="AF2260">
        <f t="shared" si="358"/>
        <v>-0.2</v>
      </c>
      <c r="AG2260">
        <f t="shared" si="359"/>
        <v>45.2</v>
      </c>
      <c r="AH2260">
        <f t="shared" si="360"/>
        <v>0.1</v>
      </c>
      <c r="AJ2260" s="9">
        <v>688193</v>
      </c>
      <c r="AK2260" t="s">
        <v>1460</v>
      </c>
      <c r="AL2260" t="s">
        <v>9639</v>
      </c>
      <c r="AM2260" t="s">
        <v>5056</v>
      </c>
      <c r="AN2260" t="s">
        <v>9640</v>
      </c>
    </row>
    <row r="2261" spans="1:40" x14ac:dyDescent="0.3">
      <c r="A2261" t="s">
        <v>2119</v>
      </c>
      <c r="B2261" t="s">
        <v>2146</v>
      </c>
      <c r="C2261" s="10">
        <v>157244</v>
      </c>
      <c r="D2261">
        <v>5</v>
      </c>
      <c r="E2261">
        <v>29</v>
      </c>
      <c r="F2261">
        <v>68</v>
      </c>
      <c r="G2261">
        <v>55</v>
      </c>
      <c r="H2261">
        <v>0</v>
      </c>
      <c r="I2261">
        <v>40.4</v>
      </c>
      <c r="J2261">
        <v>-0.7</v>
      </c>
      <c r="K2261">
        <v>22.1</v>
      </c>
      <c r="L2261">
        <v>-1.5</v>
      </c>
      <c r="M2261">
        <v>79.099999999999994</v>
      </c>
      <c r="N2261">
        <v>1.5</v>
      </c>
      <c r="O2261">
        <v>30.9</v>
      </c>
      <c r="P2261">
        <v>0.6</v>
      </c>
      <c r="U2261" t="s">
        <v>2119</v>
      </c>
      <c r="V2261">
        <f t="shared" si="351"/>
        <v>157244</v>
      </c>
      <c r="W2261" t="str">
        <f t="shared" si="352"/>
        <v>Ealing Public School</v>
      </c>
      <c r="X2261" t="str">
        <f>VLOOKUP($C2261,$AJ$3:$AN$4906,3,FALSE)</f>
        <v>840 Hamilton Rd</v>
      </c>
      <c r="Y2261" t="str">
        <f>VLOOKUP($C2261,$AJ$3:$AN$4906,4,FALSE)</f>
        <v>London</v>
      </c>
      <c r="Z2261" t="str">
        <f>VLOOKUP($C2261,$AJ$3:$AN$4906,5,FALSE)</f>
        <v>N5Z1V5</v>
      </c>
      <c r="AA2261">
        <f t="shared" si="353"/>
        <v>40.4</v>
      </c>
      <c r="AB2261">
        <f t="shared" si="354"/>
        <v>-0.7</v>
      </c>
      <c r="AC2261">
        <f t="shared" si="355"/>
        <v>22.1</v>
      </c>
      <c r="AD2261">
        <f t="shared" si="356"/>
        <v>-1.5</v>
      </c>
      <c r="AE2261">
        <f t="shared" si="357"/>
        <v>79.099999999999994</v>
      </c>
      <c r="AF2261">
        <f t="shared" si="358"/>
        <v>1.5</v>
      </c>
      <c r="AG2261">
        <f t="shared" si="359"/>
        <v>30.9</v>
      </c>
      <c r="AH2261">
        <f t="shared" si="360"/>
        <v>0.6</v>
      </c>
      <c r="AJ2261" s="9">
        <v>695963</v>
      </c>
      <c r="AK2261" t="s">
        <v>9641</v>
      </c>
      <c r="AL2261" t="s">
        <v>9642</v>
      </c>
      <c r="AM2261" t="s">
        <v>4978</v>
      </c>
      <c r="AN2261" t="s">
        <v>9643</v>
      </c>
    </row>
    <row r="2262" spans="1:40" x14ac:dyDescent="0.3">
      <c r="A2262" t="s">
        <v>2119</v>
      </c>
      <c r="B2262" t="s">
        <v>2147</v>
      </c>
      <c r="C2262" s="10">
        <v>49603</v>
      </c>
      <c r="D2262">
        <v>18</v>
      </c>
      <c r="E2262">
        <v>35</v>
      </c>
      <c r="F2262">
        <v>135</v>
      </c>
      <c r="G2262">
        <v>136</v>
      </c>
      <c r="H2262">
        <v>0</v>
      </c>
      <c r="I2262">
        <v>26.3</v>
      </c>
      <c r="J2262">
        <v>-1.4</v>
      </c>
      <c r="K2262">
        <v>27.4</v>
      </c>
      <c r="L2262">
        <v>-0.7</v>
      </c>
      <c r="M2262">
        <v>64.7</v>
      </c>
      <c r="N2262">
        <v>0.3</v>
      </c>
      <c r="O2262">
        <v>19.899999999999999</v>
      </c>
      <c r="P2262">
        <v>-0.4</v>
      </c>
      <c r="U2262" t="s">
        <v>2119</v>
      </c>
      <c r="V2262">
        <f t="shared" si="351"/>
        <v>49603</v>
      </c>
      <c r="W2262" t="str">
        <f t="shared" si="352"/>
        <v>East Carling Public School</v>
      </c>
      <c r="X2262" t="str">
        <f>VLOOKUP($C2262,$AJ$3:$AN$4906,3,FALSE)</f>
        <v>814 Quebec St</v>
      </c>
      <c r="Y2262" t="str">
        <f>VLOOKUP($C2262,$AJ$3:$AN$4906,4,FALSE)</f>
        <v>London</v>
      </c>
      <c r="Z2262" t="str">
        <f>VLOOKUP($C2262,$AJ$3:$AN$4906,5,FALSE)</f>
        <v>N5Y1X4</v>
      </c>
      <c r="AA2262">
        <f t="shared" si="353"/>
        <v>26.3</v>
      </c>
      <c r="AB2262">
        <f t="shared" si="354"/>
        <v>-1.4</v>
      </c>
      <c r="AC2262">
        <f t="shared" si="355"/>
        <v>27.4</v>
      </c>
      <c r="AD2262">
        <f t="shared" si="356"/>
        <v>-0.7</v>
      </c>
      <c r="AE2262">
        <f t="shared" si="357"/>
        <v>64.7</v>
      </c>
      <c r="AF2262">
        <f t="shared" si="358"/>
        <v>0.3</v>
      </c>
      <c r="AG2262">
        <f t="shared" si="359"/>
        <v>19.899999999999999</v>
      </c>
      <c r="AH2262">
        <f t="shared" si="360"/>
        <v>-0.4</v>
      </c>
      <c r="AJ2262" s="9">
        <v>699241</v>
      </c>
      <c r="AK2262" t="s">
        <v>9644</v>
      </c>
      <c r="AL2262" t="s">
        <v>9645</v>
      </c>
      <c r="AM2262" t="s">
        <v>4978</v>
      </c>
      <c r="AN2262" t="s">
        <v>9646</v>
      </c>
    </row>
    <row r="2263" spans="1:40" x14ac:dyDescent="0.3">
      <c r="A2263" t="s">
        <v>2119</v>
      </c>
      <c r="B2263" t="s">
        <v>2148</v>
      </c>
      <c r="C2263" s="10">
        <v>160210</v>
      </c>
      <c r="D2263">
        <v>31</v>
      </c>
      <c r="E2263">
        <v>2</v>
      </c>
      <c r="F2263">
        <v>86</v>
      </c>
      <c r="G2263">
        <v>109</v>
      </c>
      <c r="H2263">
        <v>0</v>
      </c>
      <c r="I2263">
        <v>68</v>
      </c>
      <c r="J2263">
        <v>0</v>
      </c>
      <c r="K2263">
        <v>64</v>
      </c>
      <c r="L2263">
        <v>0</v>
      </c>
      <c r="M2263">
        <v>63.3</v>
      </c>
      <c r="N2263">
        <v>-2</v>
      </c>
      <c r="O2263">
        <v>29.4</v>
      </c>
      <c r="P2263">
        <v>-1.4</v>
      </c>
      <c r="U2263" t="s">
        <v>2119</v>
      </c>
      <c r="V2263">
        <f t="shared" si="351"/>
        <v>160210</v>
      </c>
      <c r="W2263" t="str">
        <f t="shared" si="352"/>
        <v>East Oxford Public School</v>
      </c>
      <c r="X2263" t="str">
        <f>VLOOKUP($C2263,$AJ$3:$AN$4906,3,FALSE)</f>
        <v>RR 4</v>
      </c>
      <c r="Y2263" t="str">
        <f>VLOOKUP($C2263,$AJ$3:$AN$4906,4,FALSE)</f>
        <v>Woodstock</v>
      </c>
      <c r="Z2263" t="str">
        <f>VLOOKUP($C2263,$AJ$3:$AN$4906,5,FALSE)</f>
        <v>N4S7V8</v>
      </c>
      <c r="AA2263">
        <f t="shared" si="353"/>
        <v>68</v>
      </c>
      <c r="AB2263">
        <f t="shared" si="354"/>
        <v>0</v>
      </c>
      <c r="AC2263">
        <f t="shared" si="355"/>
        <v>64</v>
      </c>
      <c r="AD2263">
        <f t="shared" si="356"/>
        <v>0</v>
      </c>
      <c r="AE2263">
        <f t="shared" si="357"/>
        <v>63.3</v>
      </c>
      <c r="AF2263">
        <f t="shared" si="358"/>
        <v>-2</v>
      </c>
      <c r="AG2263">
        <f t="shared" si="359"/>
        <v>29.4</v>
      </c>
      <c r="AH2263">
        <f t="shared" si="360"/>
        <v>-1.4</v>
      </c>
      <c r="AJ2263" s="9">
        <v>699896</v>
      </c>
      <c r="AK2263" t="s">
        <v>7659</v>
      </c>
      <c r="AL2263" t="s">
        <v>9647</v>
      </c>
      <c r="AM2263" t="s">
        <v>4970</v>
      </c>
      <c r="AN2263" t="s">
        <v>9648</v>
      </c>
    </row>
    <row r="2264" spans="1:40" x14ac:dyDescent="0.3">
      <c r="A2264" t="s">
        <v>2119</v>
      </c>
      <c r="B2264" t="s">
        <v>2149</v>
      </c>
      <c r="C2264" s="10">
        <v>162221</v>
      </c>
      <c r="D2264">
        <v>27</v>
      </c>
      <c r="E2264">
        <v>8</v>
      </c>
      <c r="F2264">
        <v>60</v>
      </c>
      <c r="G2264">
        <v>57</v>
      </c>
      <c r="H2264">
        <v>0</v>
      </c>
      <c r="I2264">
        <v>57.5</v>
      </c>
      <c r="J2264">
        <v>-0.7</v>
      </c>
      <c r="K2264">
        <v>61.7</v>
      </c>
      <c r="L2264">
        <v>0.1</v>
      </c>
      <c r="M2264">
        <v>69.3</v>
      </c>
      <c r="N2264">
        <v>-1.3</v>
      </c>
      <c r="O2264">
        <v>52.6</v>
      </c>
      <c r="P2264">
        <v>0.6</v>
      </c>
      <c r="U2264" t="s">
        <v>2119</v>
      </c>
      <c r="V2264">
        <f t="shared" si="351"/>
        <v>162221</v>
      </c>
      <c r="W2264" t="str">
        <f t="shared" si="352"/>
        <v>East Williams Memorial Public School</v>
      </c>
      <c r="X2264" t="str">
        <f>VLOOKUP($C2264,$AJ$3:$AN$4906,3,FALSE)</f>
        <v>4441 Queens Ave</v>
      </c>
      <c r="Y2264" t="str">
        <f>VLOOKUP($C2264,$AJ$3:$AN$4906,4,FALSE)</f>
        <v>Ailsa Craig</v>
      </c>
      <c r="Z2264" t="str">
        <f>VLOOKUP($C2264,$AJ$3:$AN$4906,5,FALSE)</f>
        <v>N0M1A0</v>
      </c>
      <c r="AA2264">
        <f t="shared" si="353"/>
        <v>57.5</v>
      </c>
      <c r="AB2264">
        <f t="shared" si="354"/>
        <v>-0.7</v>
      </c>
      <c r="AC2264">
        <f t="shared" si="355"/>
        <v>61.7</v>
      </c>
      <c r="AD2264">
        <f t="shared" si="356"/>
        <v>0.1</v>
      </c>
      <c r="AE2264">
        <f t="shared" si="357"/>
        <v>69.3</v>
      </c>
      <c r="AF2264">
        <f t="shared" si="358"/>
        <v>-1.3</v>
      </c>
      <c r="AG2264">
        <f t="shared" si="359"/>
        <v>52.6</v>
      </c>
      <c r="AH2264">
        <f t="shared" si="360"/>
        <v>0.6</v>
      </c>
      <c r="AJ2264" s="9">
        <v>700193</v>
      </c>
      <c r="AK2264" t="s">
        <v>9649</v>
      </c>
      <c r="AL2264" t="s">
        <v>9650</v>
      </c>
      <c r="AM2264" t="s">
        <v>4978</v>
      </c>
      <c r="AN2264" t="s">
        <v>9651</v>
      </c>
    </row>
    <row r="2265" spans="1:40" x14ac:dyDescent="0.3">
      <c r="A2265" t="s">
        <v>2119</v>
      </c>
      <c r="B2265" t="s">
        <v>1014</v>
      </c>
      <c r="C2265" s="10">
        <v>163740</v>
      </c>
      <c r="D2265">
        <v>15</v>
      </c>
      <c r="E2265">
        <v>19</v>
      </c>
      <c r="F2265">
        <v>76</v>
      </c>
      <c r="G2265">
        <v>66</v>
      </c>
      <c r="H2265">
        <v>0</v>
      </c>
      <c r="I2265">
        <v>48</v>
      </c>
      <c r="J2265">
        <v>-0.7</v>
      </c>
      <c r="K2265">
        <v>40.799999999999997</v>
      </c>
      <c r="L2265">
        <v>-0.7</v>
      </c>
      <c r="M2265">
        <v>68.900000000000006</v>
      </c>
      <c r="N2265">
        <v>-0.2</v>
      </c>
      <c r="O2265">
        <v>21.2</v>
      </c>
      <c r="P2265">
        <v>-0.9</v>
      </c>
      <c r="U2265" t="s">
        <v>2119</v>
      </c>
      <c r="V2265">
        <f t="shared" si="351"/>
        <v>163740</v>
      </c>
      <c r="W2265" t="str">
        <f t="shared" si="352"/>
        <v>Eastdale Public School</v>
      </c>
      <c r="X2265" t="str">
        <f>VLOOKUP($C2265,$AJ$3:$AN$4906,3,FALSE)</f>
        <v>65 Aileen Dr</v>
      </c>
      <c r="Y2265" t="str">
        <f>VLOOKUP($C2265,$AJ$3:$AN$4906,4,FALSE)</f>
        <v>Woodstock</v>
      </c>
      <c r="Z2265" t="str">
        <f>VLOOKUP($C2265,$AJ$3:$AN$4906,5,FALSE)</f>
        <v>N4S4A2</v>
      </c>
      <c r="AA2265">
        <f t="shared" si="353"/>
        <v>48</v>
      </c>
      <c r="AB2265">
        <f t="shared" si="354"/>
        <v>-0.7</v>
      </c>
      <c r="AC2265">
        <f t="shared" si="355"/>
        <v>40.799999999999997</v>
      </c>
      <c r="AD2265">
        <f t="shared" si="356"/>
        <v>-0.7</v>
      </c>
      <c r="AE2265">
        <f t="shared" si="357"/>
        <v>68.900000000000006</v>
      </c>
      <c r="AF2265">
        <f t="shared" si="358"/>
        <v>-0.2</v>
      </c>
      <c r="AG2265">
        <f t="shared" si="359"/>
        <v>21.2</v>
      </c>
      <c r="AH2265">
        <f t="shared" si="360"/>
        <v>-0.9</v>
      </c>
      <c r="AJ2265" s="9">
        <v>691100</v>
      </c>
      <c r="AK2265" t="s">
        <v>9652</v>
      </c>
      <c r="AL2265" t="s">
        <v>9653</v>
      </c>
      <c r="AM2265" t="s">
        <v>4970</v>
      </c>
      <c r="AN2265" t="s">
        <v>9654</v>
      </c>
    </row>
    <row r="2266" spans="1:40" x14ac:dyDescent="0.3">
      <c r="A2266" t="s">
        <v>2119</v>
      </c>
      <c r="B2266" t="s">
        <v>2150</v>
      </c>
      <c r="C2266" s="10">
        <v>167738</v>
      </c>
      <c r="D2266">
        <v>25</v>
      </c>
      <c r="E2266">
        <v>14</v>
      </c>
      <c r="F2266">
        <v>101</v>
      </c>
      <c r="G2266">
        <v>128</v>
      </c>
      <c r="H2266">
        <v>0</v>
      </c>
      <c r="I2266">
        <v>64.400000000000006</v>
      </c>
      <c r="J2266">
        <v>0.2</v>
      </c>
      <c r="K2266">
        <v>58.4</v>
      </c>
      <c r="L2266">
        <v>0.3</v>
      </c>
      <c r="M2266">
        <v>75.8</v>
      </c>
      <c r="N2266">
        <v>-0.1</v>
      </c>
      <c r="O2266">
        <v>39.1</v>
      </c>
      <c r="P2266">
        <v>-0.1</v>
      </c>
      <c r="U2266" t="s">
        <v>2119</v>
      </c>
      <c r="V2266">
        <f t="shared" si="351"/>
        <v>167738</v>
      </c>
      <c r="W2266" t="str">
        <f t="shared" si="352"/>
        <v>Ekcoe Central School</v>
      </c>
      <c r="X2266" t="str">
        <f>VLOOKUP($C2266,$AJ$3:$AN$4906,3,FALSE)</f>
        <v>3719 PARKHOUSE DR</v>
      </c>
      <c r="Y2266" t="str">
        <f>VLOOKUP($C2266,$AJ$3:$AN$4906,4,FALSE)</f>
        <v>Glencoe</v>
      </c>
      <c r="Z2266" t="str">
        <f>VLOOKUP($C2266,$AJ$3:$AN$4906,5,FALSE)</f>
        <v>N0L1M0</v>
      </c>
      <c r="AA2266">
        <f t="shared" si="353"/>
        <v>64.400000000000006</v>
      </c>
      <c r="AB2266">
        <f t="shared" si="354"/>
        <v>0.2</v>
      </c>
      <c r="AC2266">
        <f t="shared" si="355"/>
        <v>58.4</v>
      </c>
      <c r="AD2266">
        <f t="shared" si="356"/>
        <v>0.3</v>
      </c>
      <c r="AE2266">
        <f t="shared" si="357"/>
        <v>75.8</v>
      </c>
      <c r="AF2266">
        <f t="shared" si="358"/>
        <v>-0.1</v>
      </c>
      <c r="AG2266">
        <f t="shared" si="359"/>
        <v>39.1</v>
      </c>
      <c r="AH2266">
        <f t="shared" si="360"/>
        <v>-0.1</v>
      </c>
      <c r="AJ2266" s="9">
        <v>707724</v>
      </c>
      <c r="AK2266" t="s">
        <v>9655</v>
      </c>
      <c r="AL2266" t="s">
        <v>9656</v>
      </c>
      <c r="AM2266" t="s">
        <v>4974</v>
      </c>
      <c r="AN2266" t="s">
        <v>9657</v>
      </c>
    </row>
    <row r="2267" spans="1:40" x14ac:dyDescent="0.3">
      <c r="A2267" t="s">
        <v>2119</v>
      </c>
      <c r="B2267" t="s">
        <v>2151</v>
      </c>
      <c r="C2267" s="10">
        <v>170500</v>
      </c>
      <c r="D2267">
        <v>20</v>
      </c>
      <c r="E2267">
        <v>30</v>
      </c>
      <c r="F2267">
        <v>92</v>
      </c>
      <c r="G2267">
        <v>104</v>
      </c>
      <c r="H2267">
        <v>0</v>
      </c>
      <c r="I2267">
        <v>49.5</v>
      </c>
      <c r="J2267">
        <v>-0.4</v>
      </c>
      <c r="K2267">
        <v>42.4</v>
      </c>
      <c r="L2267">
        <v>-0.3</v>
      </c>
      <c r="M2267">
        <v>67.8</v>
      </c>
      <c r="N2267">
        <v>-0.2</v>
      </c>
      <c r="O2267">
        <v>37.5</v>
      </c>
      <c r="P2267">
        <v>0.5</v>
      </c>
      <c r="U2267" t="s">
        <v>2119</v>
      </c>
      <c r="V2267">
        <f t="shared" si="351"/>
        <v>170500</v>
      </c>
      <c r="W2267" t="str">
        <f t="shared" si="352"/>
        <v>Elgin Court Public School</v>
      </c>
      <c r="X2267" t="str">
        <f>VLOOKUP($C2267,$AJ$3:$AN$4906,3,FALSE)</f>
        <v>254 First Ave</v>
      </c>
      <c r="Y2267" t="str">
        <f>VLOOKUP($C2267,$AJ$3:$AN$4906,4,FALSE)</f>
        <v>St Thomas</v>
      </c>
      <c r="Z2267" t="str">
        <f>VLOOKUP($C2267,$AJ$3:$AN$4906,5,FALSE)</f>
        <v>N5R4P5</v>
      </c>
      <c r="AA2267">
        <f t="shared" si="353"/>
        <v>49.5</v>
      </c>
      <c r="AB2267">
        <f t="shared" si="354"/>
        <v>-0.4</v>
      </c>
      <c r="AC2267">
        <f t="shared" si="355"/>
        <v>42.4</v>
      </c>
      <c r="AD2267">
        <f t="shared" si="356"/>
        <v>-0.3</v>
      </c>
      <c r="AE2267">
        <f t="shared" si="357"/>
        <v>67.8</v>
      </c>
      <c r="AF2267">
        <f t="shared" si="358"/>
        <v>-0.2</v>
      </c>
      <c r="AG2267">
        <f t="shared" si="359"/>
        <v>37.5</v>
      </c>
      <c r="AH2267">
        <f t="shared" si="360"/>
        <v>0.5</v>
      </c>
      <c r="AJ2267" s="9">
        <v>724530</v>
      </c>
      <c r="AK2267" t="s">
        <v>9658</v>
      </c>
      <c r="AL2267" t="s">
        <v>9659</v>
      </c>
      <c r="AM2267" t="s">
        <v>5049</v>
      </c>
      <c r="AN2267" t="s">
        <v>9660</v>
      </c>
    </row>
    <row r="2268" spans="1:40" x14ac:dyDescent="0.3">
      <c r="A2268" t="s">
        <v>2119</v>
      </c>
      <c r="B2268" t="s">
        <v>2152</v>
      </c>
      <c r="C2268" s="10">
        <v>179752</v>
      </c>
      <c r="D2268">
        <v>46</v>
      </c>
      <c r="E2268">
        <v>19</v>
      </c>
      <c r="F2268">
        <v>220</v>
      </c>
      <c r="G2268">
        <v>222</v>
      </c>
      <c r="H2268">
        <v>0</v>
      </c>
      <c r="I2268">
        <v>62.3</v>
      </c>
      <c r="J2268">
        <v>-0.1</v>
      </c>
      <c r="K2268">
        <v>55.5</v>
      </c>
      <c r="L2268">
        <v>-0.2</v>
      </c>
      <c r="M2268">
        <v>70.7</v>
      </c>
      <c r="N2268">
        <v>-0.9</v>
      </c>
      <c r="O2268">
        <v>44.6</v>
      </c>
      <c r="P2268">
        <v>-0.3</v>
      </c>
      <c r="U2268" t="s">
        <v>2119</v>
      </c>
      <c r="V2268">
        <f t="shared" si="351"/>
        <v>179752</v>
      </c>
      <c r="W2268" t="str">
        <f t="shared" si="352"/>
        <v>Emily Carr Public School</v>
      </c>
      <c r="X2268" t="str">
        <f>VLOOKUP($C2268,$AJ$3:$AN$4906,3,FALSE)</f>
        <v>44 Hawthorne Rd</v>
      </c>
      <c r="Y2268" t="str">
        <f>VLOOKUP($C2268,$AJ$3:$AN$4906,4,FALSE)</f>
        <v>London</v>
      </c>
      <c r="Z2268" t="str">
        <f>VLOOKUP($C2268,$AJ$3:$AN$4906,5,FALSE)</f>
        <v>N6G2H5</v>
      </c>
      <c r="AA2268">
        <f t="shared" si="353"/>
        <v>62.3</v>
      </c>
      <c r="AB2268">
        <f t="shared" si="354"/>
        <v>-0.1</v>
      </c>
      <c r="AC2268">
        <f t="shared" si="355"/>
        <v>55.5</v>
      </c>
      <c r="AD2268">
        <f t="shared" si="356"/>
        <v>-0.2</v>
      </c>
      <c r="AE2268">
        <f t="shared" si="357"/>
        <v>70.7</v>
      </c>
      <c r="AF2268">
        <f t="shared" si="358"/>
        <v>-0.9</v>
      </c>
      <c r="AG2268">
        <f t="shared" si="359"/>
        <v>44.6</v>
      </c>
      <c r="AH2268">
        <f t="shared" si="360"/>
        <v>-0.3</v>
      </c>
      <c r="AJ2268" s="9">
        <v>689971</v>
      </c>
      <c r="AK2268" t="s">
        <v>9661</v>
      </c>
      <c r="AL2268" t="s">
        <v>9662</v>
      </c>
      <c r="AM2268" t="s">
        <v>5042</v>
      </c>
      <c r="AN2268" t="s">
        <v>9663</v>
      </c>
    </row>
    <row r="2269" spans="1:40" x14ac:dyDescent="0.3">
      <c r="A2269" t="s">
        <v>2119</v>
      </c>
      <c r="B2269" t="s">
        <v>2153</v>
      </c>
      <c r="C2269" s="10">
        <v>137743</v>
      </c>
      <c r="D2269">
        <v>16</v>
      </c>
      <c r="E2269">
        <v>10</v>
      </c>
      <c r="F2269">
        <v>176</v>
      </c>
      <c r="G2269">
        <v>183</v>
      </c>
      <c r="H2269">
        <v>0</v>
      </c>
      <c r="I2269">
        <v>55.7</v>
      </c>
      <c r="J2269">
        <v>-0.2</v>
      </c>
      <c r="K2269">
        <v>54.5</v>
      </c>
      <c r="L2269">
        <v>0.2</v>
      </c>
      <c r="M2269">
        <v>66.099999999999994</v>
      </c>
      <c r="N2269">
        <v>-0.9</v>
      </c>
      <c r="O2269">
        <v>36.1</v>
      </c>
      <c r="P2269">
        <v>-0.1</v>
      </c>
      <c r="U2269" t="s">
        <v>2119</v>
      </c>
      <c r="V2269">
        <f t="shared" si="351"/>
        <v>137743</v>
      </c>
      <c r="W2269" t="str">
        <f t="shared" si="352"/>
        <v>Emily Stowe Public School</v>
      </c>
      <c r="X2269" t="str">
        <f>VLOOKUP($C2269,$AJ$3:$AN$4906,3,FALSE)</f>
        <v>1 Jerdon Street</v>
      </c>
      <c r="Y2269" t="str">
        <f>VLOOKUP($C2269,$AJ$3:$AN$4906,4,FALSE)</f>
        <v>Norwich</v>
      </c>
      <c r="Z2269" t="str">
        <f>VLOOKUP($C2269,$AJ$3:$AN$4906,5,FALSE)</f>
        <v>N0J1P0</v>
      </c>
      <c r="AA2269">
        <f t="shared" si="353"/>
        <v>55.7</v>
      </c>
      <c r="AB2269">
        <f t="shared" si="354"/>
        <v>-0.2</v>
      </c>
      <c r="AC2269">
        <f t="shared" si="355"/>
        <v>54.5</v>
      </c>
      <c r="AD2269">
        <f t="shared" si="356"/>
        <v>0.2</v>
      </c>
      <c r="AE2269">
        <f t="shared" si="357"/>
        <v>66.099999999999994</v>
      </c>
      <c r="AF2269">
        <f t="shared" si="358"/>
        <v>-0.9</v>
      </c>
      <c r="AG2269">
        <f t="shared" si="359"/>
        <v>36.1</v>
      </c>
      <c r="AH2269">
        <f t="shared" si="360"/>
        <v>-0.1</v>
      </c>
      <c r="AJ2269" s="9">
        <v>760013</v>
      </c>
      <c r="AK2269" t="s">
        <v>9664</v>
      </c>
      <c r="AL2269" t="s">
        <v>9665</v>
      </c>
      <c r="AM2269" t="s">
        <v>5114</v>
      </c>
      <c r="AN2269" t="s">
        <v>9666</v>
      </c>
    </row>
    <row r="2270" spans="1:40" x14ac:dyDescent="0.3">
      <c r="A2270" t="s">
        <v>2119</v>
      </c>
      <c r="B2270" t="s">
        <v>2154</v>
      </c>
      <c r="C2270" s="10">
        <v>589890</v>
      </c>
      <c r="D2270">
        <v>23</v>
      </c>
      <c r="E2270">
        <v>14</v>
      </c>
      <c r="F2270">
        <v>64</v>
      </c>
      <c r="G2270">
        <v>69</v>
      </c>
      <c r="H2270">
        <v>0</v>
      </c>
      <c r="K2270">
        <v>57.8</v>
      </c>
      <c r="L2270">
        <v>0.4</v>
      </c>
      <c r="M2270">
        <v>87.7</v>
      </c>
      <c r="N2270">
        <v>1.2</v>
      </c>
      <c r="O2270">
        <v>56.5</v>
      </c>
      <c r="P2270">
        <v>1.4</v>
      </c>
      <c r="U2270" t="s">
        <v>2119</v>
      </c>
      <c r="V2270">
        <f t="shared" si="351"/>
        <v>589890</v>
      </c>
      <c r="W2270" t="str">
        <f t="shared" si="352"/>
        <v>Eva Circe-Cote French Immersion Public School</v>
      </c>
      <c r="X2270" t="str">
        <f>VLOOKUP($C2270,$AJ$3:$AN$4906,3,FALSE)</f>
        <v>45885 Sparta Line</v>
      </c>
      <c r="Y2270" t="str">
        <f>VLOOKUP($C2270,$AJ$3:$AN$4906,4,FALSE)</f>
        <v>St Thomas</v>
      </c>
      <c r="Z2270" t="str">
        <f>VLOOKUP($C2270,$AJ$3:$AN$4906,5,FALSE)</f>
        <v>N5P3S8</v>
      </c>
      <c r="AA2270">
        <f t="shared" si="353"/>
        <v>0</v>
      </c>
      <c r="AB2270">
        <f t="shared" si="354"/>
        <v>0</v>
      </c>
      <c r="AC2270">
        <f t="shared" si="355"/>
        <v>57.8</v>
      </c>
      <c r="AD2270">
        <f t="shared" si="356"/>
        <v>0.4</v>
      </c>
      <c r="AE2270">
        <f t="shared" si="357"/>
        <v>87.7</v>
      </c>
      <c r="AF2270">
        <f t="shared" si="358"/>
        <v>1.2</v>
      </c>
      <c r="AG2270">
        <f t="shared" si="359"/>
        <v>56.5</v>
      </c>
      <c r="AH2270">
        <f t="shared" si="360"/>
        <v>1.4</v>
      </c>
      <c r="AJ2270" s="9">
        <v>864609</v>
      </c>
      <c r="AK2270" t="s">
        <v>9667</v>
      </c>
      <c r="AL2270" t="s">
        <v>9668</v>
      </c>
      <c r="AM2270" t="s">
        <v>4970</v>
      </c>
      <c r="AN2270" t="s">
        <v>9669</v>
      </c>
    </row>
    <row r="2271" spans="1:40" x14ac:dyDescent="0.3">
      <c r="A2271" t="s">
        <v>2119</v>
      </c>
      <c r="B2271" t="s">
        <v>2155</v>
      </c>
      <c r="C2271" s="10">
        <v>190268</v>
      </c>
      <c r="D2271">
        <v>15</v>
      </c>
      <c r="E2271">
        <v>30</v>
      </c>
      <c r="F2271">
        <v>73</v>
      </c>
      <c r="G2271">
        <v>79</v>
      </c>
      <c r="H2271">
        <v>0</v>
      </c>
      <c r="I2271">
        <v>50.7</v>
      </c>
      <c r="J2271">
        <v>-0.1</v>
      </c>
      <c r="K2271">
        <v>43.8</v>
      </c>
      <c r="L2271">
        <v>0.2</v>
      </c>
      <c r="M2271">
        <v>68.400000000000006</v>
      </c>
      <c r="N2271">
        <v>0.2</v>
      </c>
      <c r="O2271">
        <v>22.8</v>
      </c>
      <c r="P2271">
        <v>-0.2</v>
      </c>
      <c r="U2271" t="s">
        <v>2119</v>
      </c>
      <c r="V2271">
        <f t="shared" si="351"/>
        <v>190268</v>
      </c>
      <c r="W2271" t="str">
        <f t="shared" si="352"/>
        <v>Evelyn Harrison Public School</v>
      </c>
      <c r="X2271" t="str">
        <f>VLOOKUP($C2271,$AJ$3:$AN$4906,3,FALSE)</f>
        <v>50 Tewksbury Cres</v>
      </c>
      <c r="Y2271" t="str">
        <f>VLOOKUP($C2271,$AJ$3:$AN$4906,4,FALSE)</f>
        <v>London</v>
      </c>
      <c r="Z2271" t="str">
        <f>VLOOKUP($C2271,$AJ$3:$AN$4906,5,FALSE)</f>
        <v>N5V2M8</v>
      </c>
      <c r="AA2271">
        <f t="shared" si="353"/>
        <v>50.7</v>
      </c>
      <c r="AB2271">
        <f t="shared" si="354"/>
        <v>-0.1</v>
      </c>
      <c r="AC2271">
        <f t="shared" si="355"/>
        <v>43.8</v>
      </c>
      <c r="AD2271">
        <f t="shared" si="356"/>
        <v>0.2</v>
      </c>
      <c r="AE2271">
        <f t="shared" si="357"/>
        <v>68.400000000000006</v>
      </c>
      <c r="AF2271">
        <f t="shared" si="358"/>
        <v>0.2</v>
      </c>
      <c r="AG2271">
        <f t="shared" si="359"/>
        <v>22.8</v>
      </c>
      <c r="AH2271">
        <f t="shared" si="360"/>
        <v>-0.2</v>
      </c>
      <c r="AJ2271" s="9">
        <v>741485</v>
      </c>
      <c r="AK2271" t="s">
        <v>9139</v>
      </c>
      <c r="AL2271" t="s">
        <v>9670</v>
      </c>
      <c r="AM2271" t="s">
        <v>4970</v>
      </c>
      <c r="AN2271" t="s">
        <v>9671</v>
      </c>
    </row>
    <row r="2272" spans="1:40" x14ac:dyDescent="0.3">
      <c r="A2272" t="s">
        <v>2119</v>
      </c>
      <c r="B2272" t="s">
        <v>2156</v>
      </c>
      <c r="C2272" s="10">
        <v>203521</v>
      </c>
      <c r="D2272">
        <v>9</v>
      </c>
      <c r="E2272">
        <v>35</v>
      </c>
      <c r="F2272">
        <v>96</v>
      </c>
      <c r="G2272">
        <v>99</v>
      </c>
      <c r="H2272">
        <v>0</v>
      </c>
      <c r="I2272">
        <v>46.9</v>
      </c>
      <c r="J2272">
        <v>0</v>
      </c>
      <c r="K2272">
        <v>43.8</v>
      </c>
      <c r="L2272">
        <v>0.8</v>
      </c>
      <c r="M2272">
        <v>53.5</v>
      </c>
      <c r="N2272">
        <v>-1.1000000000000001</v>
      </c>
      <c r="O2272">
        <v>16.2</v>
      </c>
      <c r="P2272">
        <v>-0.3</v>
      </c>
      <c r="U2272" t="s">
        <v>2119</v>
      </c>
      <c r="V2272">
        <f t="shared" si="351"/>
        <v>203521</v>
      </c>
      <c r="W2272" t="str">
        <f t="shared" si="352"/>
        <v>Forest City Public School Public School</v>
      </c>
      <c r="X2272" t="str">
        <f>VLOOKUP($C2272,$AJ$3:$AN$4906,3,FALSE)</f>
        <v>560 Second St</v>
      </c>
      <c r="Y2272" t="str">
        <f>VLOOKUP($C2272,$AJ$3:$AN$4906,4,FALSE)</f>
        <v>London</v>
      </c>
      <c r="Z2272" t="str">
        <f>VLOOKUP($C2272,$AJ$3:$AN$4906,5,FALSE)</f>
        <v>N5V2B7</v>
      </c>
      <c r="AA2272">
        <f t="shared" si="353"/>
        <v>46.9</v>
      </c>
      <c r="AB2272">
        <f t="shared" si="354"/>
        <v>0</v>
      </c>
      <c r="AC2272">
        <f t="shared" si="355"/>
        <v>43.8</v>
      </c>
      <c r="AD2272">
        <f t="shared" si="356"/>
        <v>0.8</v>
      </c>
      <c r="AE2272">
        <f t="shared" si="357"/>
        <v>53.5</v>
      </c>
      <c r="AF2272">
        <f t="shared" si="358"/>
        <v>-1.1000000000000001</v>
      </c>
      <c r="AG2272">
        <f t="shared" si="359"/>
        <v>16.2</v>
      </c>
      <c r="AH2272">
        <f t="shared" si="360"/>
        <v>-0.3</v>
      </c>
      <c r="AJ2272" s="9">
        <v>711497</v>
      </c>
      <c r="AK2272" t="s">
        <v>9672</v>
      </c>
      <c r="AL2272" t="s">
        <v>9673</v>
      </c>
      <c r="AM2272" t="s">
        <v>5049</v>
      </c>
      <c r="AN2272" t="s">
        <v>9674</v>
      </c>
    </row>
    <row r="2273" spans="1:40" x14ac:dyDescent="0.3">
      <c r="A2273" t="s">
        <v>2119</v>
      </c>
      <c r="B2273" t="s">
        <v>2157</v>
      </c>
      <c r="C2273" s="10">
        <v>201529</v>
      </c>
      <c r="D2273">
        <v>16</v>
      </c>
      <c r="E2273">
        <v>28</v>
      </c>
      <c r="F2273">
        <v>117</v>
      </c>
      <c r="G2273">
        <v>122</v>
      </c>
      <c r="H2273">
        <v>0</v>
      </c>
      <c r="I2273">
        <v>34.200000000000003</v>
      </c>
      <c r="J2273">
        <v>-1.5</v>
      </c>
      <c r="K2273">
        <v>44.4</v>
      </c>
      <c r="L2273">
        <v>-0.1</v>
      </c>
      <c r="M2273">
        <v>49.2</v>
      </c>
      <c r="N2273">
        <v>-2.2000000000000002</v>
      </c>
      <c r="O2273">
        <v>25.4</v>
      </c>
      <c r="P2273">
        <v>-0.4</v>
      </c>
      <c r="U2273" t="s">
        <v>2119</v>
      </c>
      <c r="V2273">
        <f t="shared" si="351"/>
        <v>201529</v>
      </c>
      <c r="W2273" t="str">
        <f t="shared" si="352"/>
        <v>Forest Park Public School</v>
      </c>
      <c r="X2273" t="str">
        <f>VLOOKUP($C2273,$AJ$3:$AN$4906,3,FALSE)</f>
        <v>295 Forest Ave</v>
      </c>
      <c r="Y2273" t="str">
        <f>VLOOKUP($C2273,$AJ$3:$AN$4906,4,FALSE)</f>
        <v>St Thomas</v>
      </c>
      <c r="Z2273" t="str">
        <f>VLOOKUP($C2273,$AJ$3:$AN$4906,5,FALSE)</f>
        <v>N5R2K5</v>
      </c>
      <c r="AA2273">
        <f t="shared" si="353"/>
        <v>34.200000000000003</v>
      </c>
      <c r="AB2273">
        <f t="shared" si="354"/>
        <v>-1.5</v>
      </c>
      <c r="AC2273">
        <f t="shared" si="355"/>
        <v>44.4</v>
      </c>
      <c r="AD2273">
        <f t="shared" si="356"/>
        <v>-0.1</v>
      </c>
      <c r="AE2273">
        <f t="shared" si="357"/>
        <v>49.2</v>
      </c>
      <c r="AF2273">
        <f t="shared" si="358"/>
        <v>-2.2000000000000002</v>
      </c>
      <c r="AG2273">
        <f t="shared" si="359"/>
        <v>25.4</v>
      </c>
      <c r="AH2273">
        <f t="shared" si="360"/>
        <v>-0.4</v>
      </c>
      <c r="AJ2273" s="9">
        <v>718408</v>
      </c>
      <c r="AK2273" t="s">
        <v>9675</v>
      </c>
      <c r="AL2273" t="s">
        <v>9676</v>
      </c>
      <c r="AM2273" t="s">
        <v>5114</v>
      </c>
      <c r="AN2273" t="s">
        <v>9677</v>
      </c>
    </row>
    <row r="2274" spans="1:40" x14ac:dyDescent="0.3">
      <c r="A2274" t="s">
        <v>2119</v>
      </c>
      <c r="B2274" t="s">
        <v>2158</v>
      </c>
      <c r="C2274" s="10">
        <v>217174</v>
      </c>
      <c r="D2274">
        <v>19</v>
      </c>
      <c r="E2274">
        <v>34</v>
      </c>
      <c r="F2274">
        <v>172</v>
      </c>
      <c r="G2274">
        <v>186</v>
      </c>
      <c r="H2274">
        <v>0</v>
      </c>
      <c r="I2274">
        <v>39.200000000000003</v>
      </c>
      <c r="J2274">
        <v>-0.7</v>
      </c>
      <c r="K2274">
        <v>37.200000000000003</v>
      </c>
      <c r="L2274">
        <v>-0.1</v>
      </c>
      <c r="M2274">
        <v>41.9</v>
      </c>
      <c r="N2274">
        <v>-2.7</v>
      </c>
      <c r="O2274">
        <v>10.8</v>
      </c>
      <c r="P2274">
        <v>-1.4</v>
      </c>
      <c r="U2274" t="s">
        <v>2119</v>
      </c>
      <c r="V2274">
        <f t="shared" si="351"/>
        <v>217174</v>
      </c>
      <c r="W2274" t="str">
        <f t="shared" si="352"/>
        <v>Glen Cairn Public School</v>
      </c>
      <c r="X2274" t="str">
        <f>VLOOKUP($C2274,$AJ$3:$AN$4906,3,FALSE)</f>
        <v>53 Frontenac Rd</v>
      </c>
      <c r="Y2274" t="str">
        <f>VLOOKUP($C2274,$AJ$3:$AN$4906,4,FALSE)</f>
        <v>London</v>
      </c>
      <c r="Z2274" t="str">
        <f>VLOOKUP($C2274,$AJ$3:$AN$4906,5,FALSE)</f>
        <v>N5Z3Y5</v>
      </c>
      <c r="AA2274">
        <f t="shared" si="353"/>
        <v>39.200000000000003</v>
      </c>
      <c r="AB2274">
        <f t="shared" si="354"/>
        <v>-0.7</v>
      </c>
      <c r="AC2274">
        <f t="shared" si="355"/>
        <v>37.200000000000003</v>
      </c>
      <c r="AD2274">
        <f t="shared" si="356"/>
        <v>-0.1</v>
      </c>
      <c r="AE2274">
        <f t="shared" si="357"/>
        <v>41.9</v>
      </c>
      <c r="AF2274">
        <f t="shared" si="358"/>
        <v>-2.7</v>
      </c>
      <c r="AG2274">
        <f t="shared" si="359"/>
        <v>10.8</v>
      </c>
      <c r="AH2274">
        <f t="shared" si="360"/>
        <v>-1.4</v>
      </c>
      <c r="AJ2274" s="9">
        <v>724742</v>
      </c>
      <c r="AK2274" t="s">
        <v>3878</v>
      </c>
      <c r="AL2274" t="s">
        <v>9678</v>
      </c>
      <c r="AM2274" t="s">
        <v>5049</v>
      </c>
      <c r="AN2274" t="s">
        <v>9679</v>
      </c>
    </row>
    <row r="2275" spans="1:40" x14ac:dyDescent="0.3">
      <c r="A2275" t="s">
        <v>2119</v>
      </c>
      <c r="B2275" t="s">
        <v>2159</v>
      </c>
      <c r="C2275" s="10">
        <v>245038</v>
      </c>
      <c r="D2275">
        <v>22</v>
      </c>
      <c r="E2275">
        <v>15</v>
      </c>
      <c r="F2275">
        <v>185</v>
      </c>
      <c r="G2275">
        <v>189</v>
      </c>
      <c r="H2275">
        <v>0</v>
      </c>
      <c r="I2275">
        <v>60.8</v>
      </c>
      <c r="J2275">
        <v>0</v>
      </c>
      <c r="K2275">
        <v>57.8</v>
      </c>
      <c r="L2275">
        <v>0.3</v>
      </c>
      <c r="M2275">
        <v>76.5</v>
      </c>
      <c r="N2275">
        <v>0</v>
      </c>
      <c r="O2275">
        <v>48.1</v>
      </c>
      <c r="P2275">
        <v>0.7</v>
      </c>
      <c r="U2275" t="s">
        <v>2119</v>
      </c>
      <c r="V2275">
        <f t="shared" si="351"/>
        <v>245038</v>
      </c>
      <c r="W2275" t="str">
        <f t="shared" si="352"/>
        <v>Harrisfield Public School</v>
      </c>
      <c r="X2275" t="str">
        <f>VLOOKUP($C2275,$AJ$3:$AN$4906,3,FALSE)</f>
        <v>2 Caffyn St</v>
      </c>
      <c r="Y2275" t="str">
        <f>VLOOKUP($C2275,$AJ$3:$AN$4906,4,FALSE)</f>
        <v>Ingersoll</v>
      </c>
      <c r="Z2275" t="str">
        <f>VLOOKUP($C2275,$AJ$3:$AN$4906,5,FALSE)</f>
        <v>N5C3M8</v>
      </c>
      <c r="AA2275">
        <f t="shared" si="353"/>
        <v>60.8</v>
      </c>
      <c r="AB2275">
        <f t="shared" si="354"/>
        <v>0</v>
      </c>
      <c r="AC2275">
        <f t="shared" si="355"/>
        <v>57.8</v>
      </c>
      <c r="AD2275">
        <f t="shared" si="356"/>
        <v>0.3</v>
      </c>
      <c r="AE2275">
        <f t="shared" si="357"/>
        <v>76.5</v>
      </c>
      <c r="AF2275">
        <f t="shared" si="358"/>
        <v>0</v>
      </c>
      <c r="AG2275">
        <f t="shared" si="359"/>
        <v>48.1</v>
      </c>
      <c r="AH2275">
        <f t="shared" si="360"/>
        <v>0.7</v>
      </c>
      <c r="AJ2275" s="9">
        <v>724734</v>
      </c>
      <c r="AK2275" t="s">
        <v>9680</v>
      </c>
      <c r="AL2275" t="s">
        <v>9678</v>
      </c>
      <c r="AM2275" t="s">
        <v>5049</v>
      </c>
      <c r="AN2275" t="s">
        <v>9679</v>
      </c>
    </row>
    <row r="2276" spans="1:40" x14ac:dyDescent="0.3">
      <c r="A2276" t="s">
        <v>2119</v>
      </c>
      <c r="B2276" t="s">
        <v>2160</v>
      </c>
      <c r="C2276" s="10">
        <v>255300</v>
      </c>
      <c r="D2276">
        <v>32</v>
      </c>
      <c r="E2276">
        <v>10</v>
      </c>
      <c r="F2276">
        <v>200</v>
      </c>
      <c r="G2276">
        <v>204</v>
      </c>
      <c r="H2276">
        <v>0</v>
      </c>
      <c r="I2276">
        <v>65</v>
      </c>
      <c r="J2276">
        <v>0.1</v>
      </c>
      <c r="K2276">
        <v>55.5</v>
      </c>
      <c r="L2276">
        <v>-0.1</v>
      </c>
      <c r="M2276">
        <v>81.599999999999994</v>
      </c>
      <c r="N2276">
        <v>0.4</v>
      </c>
      <c r="O2276">
        <v>46.6</v>
      </c>
      <c r="P2276">
        <v>0.4</v>
      </c>
      <c r="U2276" t="s">
        <v>2119</v>
      </c>
      <c r="V2276">
        <f t="shared" si="351"/>
        <v>255300</v>
      </c>
      <c r="W2276" t="str">
        <f t="shared" si="352"/>
        <v>Hickson Central Public School</v>
      </c>
      <c r="X2276" t="str">
        <f>VLOOKUP($C2276,$AJ$3:$AN$4906,3,FALSE)</f>
        <v>161 Loveys St E</v>
      </c>
      <c r="Y2276" t="str">
        <f>VLOOKUP($C2276,$AJ$3:$AN$4906,4,FALSE)</f>
        <v>Hickson</v>
      </c>
      <c r="Z2276" t="str">
        <f>VLOOKUP($C2276,$AJ$3:$AN$4906,5,FALSE)</f>
        <v>N0J1L0</v>
      </c>
      <c r="AA2276">
        <f t="shared" si="353"/>
        <v>65</v>
      </c>
      <c r="AB2276">
        <f t="shared" si="354"/>
        <v>0.1</v>
      </c>
      <c r="AC2276">
        <f t="shared" si="355"/>
        <v>55.5</v>
      </c>
      <c r="AD2276">
        <f t="shared" si="356"/>
        <v>-0.1</v>
      </c>
      <c r="AE2276">
        <f t="shared" si="357"/>
        <v>81.599999999999994</v>
      </c>
      <c r="AF2276">
        <f t="shared" si="358"/>
        <v>0.4</v>
      </c>
      <c r="AG2276">
        <f t="shared" si="359"/>
        <v>46.6</v>
      </c>
      <c r="AH2276">
        <f t="shared" si="360"/>
        <v>0.4</v>
      </c>
      <c r="AJ2276" s="9">
        <v>721085</v>
      </c>
      <c r="AK2276" t="s">
        <v>9681</v>
      </c>
      <c r="AL2276" t="s">
        <v>9682</v>
      </c>
      <c r="AM2276" t="s">
        <v>4970</v>
      </c>
      <c r="AN2276" t="s">
        <v>9683</v>
      </c>
    </row>
    <row r="2277" spans="1:40" x14ac:dyDescent="0.3">
      <c r="A2277" t="s">
        <v>2119</v>
      </c>
      <c r="B2277" t="s">
        <v>2161</v>
      </c>
      <c r="C2277" s="10">
        <v>257737</v>
      </c>
      <c r="D2277">
        <v>18</v>
      </c>
      <c r="E2277">
        <v>25</v>
      </c>
      <c r="F2277">
        <v>92</v>
      </c>
      <c r="G2277">
        <v>83</v>
      </c>
      <c r="H2277">
        <v>0</v>
      </c>
      <c r="I2277">
        <v>46.7</v>
      </c>
      <c r="J2277">
        <v>-0.5</v>
      </c>
      <c r="K2277">
        <v>37</v>
      </c>
      <c r="L2277">
        <v>-0.5</v>
      </c>
      <c r="M2277">
        <v>65.7</v>
      </c>
      <c r="N2277">
        <v>-0.6</v>
      </c>
      <c r="O2277">
        <v>28.9</v>
      </c>
      <c r="P2277">
        <v>-0.3</v>
      </c>
      <c r="U2277" t="s">
        <v>2119</v>
      </c>
      <c r="V2277">
        <f t="shared" si="351"/>
        <v>257737</v>
      </c>
      <c r="W2277" t="str">
        <f t="shared" si="352"/>
        <v>Hillcrest Public School</v>
      </c>
      <c r="X2277" t="str">
        <f>VLOOKUP($C2277,$AJ$3:$AN$4906,3,FALSE)</f>
        <v>1231 Fuller St</v>
      </c>
      <c r="Y2277" t="str">
        <f>VLOOKUP($C2277,$AJ$3:$AN$4906,4,FALSE)</f>
        <v>London</v>
      </c>
      <c r="Z2277" t="str">
        <f>VLOOKUP($C2277,$AJ$3:$AN$4906,5,FALSE)</f>
        <v>N5Y4P7</v>
      </c>
      <c r="AA2277">
        <f t="shared" si="353"/>
        <v>46.7</v>
      </c>
      <c r="AB2277">
        <f t="shared" si="354"/>
        <v>-0.5</v>
      </c>
      <c r="AC2277">
        <f t="shared" si="355"/>
        <v>37</v>
      </c>
      <c r="AD2277">
        <f t="shared" si="356"/>
        <v>-0.5</v>
      </c>
      <c r="AE2277">
        <f t="shared" si="357"/>
        <v>65.7</v>
      </c>
      <c r="AF2277">
        <f t="shared" si="358"/>
        <v>-0.6</v>
      </c>
      <c r="AG2277">
        <f t="shared" si="359"/>
        <v>28.9</v>
      </c>
      <c r="AH2277">
        <f t="shared" si="360"/>
        <v>-0.3</v>
      </c>
      <c r="AJ2277" s="9">
        <v>722561</v>
      </c>
      <c r="AK2277" t="s">
        <v>9684</v>
      </c>
      <c r="AL2277" t="s">
        <v>9682</v>
      </c>
      <c r="AM2277" t="s">
        <v>4970</v>
      </c>
      <c r="AN2277" t="s">
        <v>9683</v>
      </c>
    </row>
    <row r="2278" spans="1:40" x14ac:dyDescent="0.3">
      <c r="A2278" t="s">
        <v>2119</v>
      </c>
      <c r="B2278" t="s">
        <v>2162</v>
      </c>
      <c r="C2278" s="10">
        <v>275514</v>
      </c>
      <c r="D2278">
        <v>41</v>
      </c>
      <c r="E2278">
        <v>2</v>
      </c>
      <c r="F2278">
        <v>84</v>
      </c>
      <c r="G2278">
        <v>71</v>
      </c>
      <c r="H2278">
        <v>0</v>
      </c>
      <c r="I2278">
        <v>74.400000000000006</v>
      </c>
      <c r="J2278">
        <v>0.2</v>
      </c>
      <c r="K2278">
        <v>65.5</v>
      </c>
      <c r="L2278">
        <v>-0.2</v>
      </c>
      <c r="M2278">
        <v>78.2</v>
      </c>
      <c r="N2278">
        <v>-0.7</v>
      </c>
      <c r="O2278">
        <v>45.1</v>
      </c>
      <c r="P2278">
        <v>-0.6</v>
      </c>
      <c r="U2278" t="s">
        <v>2119</v>
      </c>
      <c r="V2278">
        <f t="shared" si="351"/>
        <v>275514</v>
      </c>
      <c r="W2278" t="str">
        <f t="shared" si="352"/>
        <v>Innerkip Central School</v>
      </c>
      <c r="X2278" t="str">
        <f>VLOOKUP($C2278,$AJ$3:$AN$4906,3,FALSE)</f>
        <v>180 Coleman St</v>
      </c>
      <c r="Y2278" t="str">
        <f>VLOOKUP($C2278,$AJ$3:$AN$4906,4,FALSE)</f>
        <v>Innerkip</v>
      </c>
      <c r="Z2278" t="str">
        <f>VLOOKUP($C2278,$AJ$3:$AN$4906,5,FALSE)</f>
        <v>N0J1M0</v>
      </c>
      <c r="AA2278">
        <f t="shared" si="353"/>
        <v>74.400000000000006</v>
      </c>
      <c r="AB2278">
        <f t="shared" si="354"/>
        <v>0.2</v>
      </c>
      <c r="AC2278">
        <f t="shared" si="355"/>
        <v>65.5</v>
      </c>
      <c r="AD2278">
        <f t="shared" si="356"/>
        <v>-0.2</v>
      </c>
      <c r="AE2278">
        <f t="shared" si="357"/>
        <v>78.2</v>
      </c>
      <c r="AF2278">
        <f t="shared" si="358"/>
        <v>-0.7</v>
      </c>
      <c r="AG2278">
        <f t="shared" si="359"/>
        <v>45.1</v>
      </c>
      <c r="AH2278">
        <f t="shared" si="360"/>
        <v>-0.6</v>
      </c>
      <c r="AJ2278" s="9">
        <v>689181</v>
      </c>
      <c r="AK2278" t="s">
        <v>9685</v>
      </c>
      <c r="AL2278" t="s">
        <v>9686</v>
      </c>
      <c r="AM2278" t="s">
        <v>5042</v>
      </c>
      <c r="AN2278" t="s">
        <v>9687</v>
      </c>
    </row>
    <row r="2279" spans="1:40" x14ac:dyDescent="0.3">
      <c r="A2279" t="s">
        <v>2119</v>
      </c>
      <c r="B2279" t="s">
        <v>2163</v>
      </c>
      <c r="C2279" s="10">
        <v>133006</v>
      </c>
      <c r="D2279">
        <v>26</v>
      </c>
      <c r="E2279">
        <v>15</v>
      </c>
      <c r="F2279">
        <v>118</v>
      </c>
      <c r="G2279">
        <v>115</v>
      </c>
      <c r="H2279">
        <v>0</v>
      </c>
      <c r="K2279">
        <v>51.7</v>
      </c>
      <c r="L2279">
        <v>-0.3</v>
      </c>
      <c r="M2279">
        <v>85.7</v>
      </c>
      <c r="N2279">
        <v>0.8</v>
      </c>
      <c r="O2279">
        <v>44.3</v>
      </c>
      <c r="P2279">
        <v>0.3</v>
      </c>
      <c r="U2279" t="s">
        <v>2119</v>
      </c>
      <c r="V2279">
        <f t="shared" si="351"/>
        <v>133006</v>
      </c>
      <c r="W2279" t="str">
        <f t="shared" si="352"/>
        <v>J. S. Buchanan French Immersion Public School</v>
      </c>
      <c r="X2279" t="str">
        <f>VLOOKUP($C2279,$AJ$3:$AN$4906,3,FALSE)</f>
        <v>248 Keefer Street</v>
      </c>
      <c r="Y2279" t="str">
        <f>VLOOKUP($C2279,$AJ$3:$AN$4906,4,FALSE)</f>
        <v>Strathroy</v>
      </c>
      <c r="Z2279" t="str">
        <f>VLOOKUP($C2279,$AJ$3:$AN$4906,5,FALSE)</f>
        <v>N7G1E2</v>
      </c>
      <c r="AA2279">
        <f t="shared" si="353"/>
        <v>0</v>
      </c>
      <c r="AB2279">
        <f t="shared" si="354"/>
        <v>0</v>
      </c>
      <c r="AC2279">
        <f t="shared" si="355"/>
        <v>51.7</v>
      </c>
      <c r="AD2279">
        <f t="shared" si="356"/>
        <v>-0.3</v>
      </c>
      <c r="AE2279">
        <f t="shared" si="357"/>
        <v>85.7</v>
      </c>
      <c r="AF2279">
        <f t="shared" si="358"/>
        <v>0.8</v>
      </c>
      <c r="AG2279">
        <f t="shared" si="359"/>
        <v>44.3</v>
      </c>
      <c r="AH2279">
        <f t="shared" si="360"/>
        <v>0.3</v>
      </c>
      <c r="AJ2279" s="9">
        <v>725617</v>
      </c>
      <c r="AK2279" t="s">
        <v>9688</v>
      </c>
      <c r="AL2279" t="s">
        <v>9686</v>
      </c>
      <c r="AM2279" t="s">
        <v>5042</v>
      </c>
      <c r="AN2279" t="s">
        <v>9687</v>
      </c>
    </row>
    <row r="2280" spans="1:40" x14ac:dyDescent="0.3">
      <c r="A2280" t="s">
        <v>2119</v>
      </c>
      <c r="B2280" t="s">
        <v>2164</v>
      </c>
      <c r="C2280" s="10">
        <v>280810</v>
      </c>
      <c r="D2280">
        <v>77</v>
      </c>
      <c r="E2280">
        <v>14</v>
      </c>
      <c r="F2280">
        <v>218</v>
      </c>
      <c r="G2280">
        <v>196</v>
      </c>
      <c r="H2280">
        <v>0</v>
      </c>
      <c r="I2280">
        <v>78.900000000000006</v>
      </c>
      <c r="J2280">
        <v>0.3</v>
      </c>
      <c r="K2280">
        <v>76.099999999999994</v>
      </c>
      <c r="L2280">
        <v>0.3</v>
      </c>
      <c r="M2280">
        <v>90.6</v>
      </c>
      <c r="N2280">
        <v>0.2</v>
      </c>
      <c r="O2280">
        <v>78.099999999999994</v>
      </c>
      <c r="P2280">
        <v>1</v>
      </c>
      <c r="U2280" t="s">
        <v>2119</v>
      </c>
      <c r="V2280">
        <f t="shared" si="351"/>
        <v>280810</v>
      </c>
      <c r="W2280" t="str">
        <f t="shared" si="352"/>
        <v>Jack Chambers Public School</v>
      </c>
      <c r="X2280" t="str">
        <f>VLOOKUP($C2280,$AJ$3:$AN$4906,3,FALSE)</f>
        <v>1650 Hastings Dr</v>
      </c>
      <c r="Y2280" t="str">
        <f>VLOOKUP($C2280,$AJ$3:$AN$4906,4,FALSE)</f>
        <v>London</v>
      </c>
      <c r="Z2280" t="str">
        <f>VLOOKUP($C2280,$AJ$3:$AN$4906,5,FALSE)</f>
        <v>N5X3E3</v>
      </c>
      <c r="AA2280">
        <f t="shared" si="353"/>
        <v>78.900000000000006</v>
      </c>
      <c r="AB2280">
        <f t="shared" si="354"/>
        <v>0.3</v>
      </c>
      <c r="AC2280">
        <f t="shared" si="355"/>
        <v>76.099999999999994</v>
      </c>
      <c r="AD2280">
        <f t="shared" si="356"/>
        <v>0.3</v>
      </c>
      <c r="AE2280">
        <f t="shared" si="357"/>
        <v>90.6</v>
      </c>
      <c r="AF2280">
        <f t="shared" si="358"/>
        <v>0.2</v>
      </c>
      <c r="AG2280">
        <f t="shared" si="359"/>
        <v>78.099999999999994</v>
      </c>
      <c r="AH2280">
        <f t="shared" si="360"/>
        <v>1</v>
      </c>
      <c r="AJ2280" s="9">
        <v>759538</v>
      </c>
      <c r="AK2280" t="s">
        <v>9689</v>
      </c>
      <c r="AL2280" t="s">
        <v>9690</v>
      </c>
      <c r="AM2280" t="s">
        <v>4974</v>
      </c>
      <c r="AN2280" t="s">
        <v>9691</v>
      </c>
    </row>
    <row r="2281" spans="1:40" x14ac:dyDescent="0.3">
      <c r="A2281" t="s">
        <v>2119</v>
      </c>
      <c r="B2281" t="s">
        <v>2165</v>
      </c>
      <c r="C2281" s="10">
        <v>522619</v>
      </c>
      <c r="D2281">
        <v>51</v>
      </c>
      <c r="E2281">
        <v>20</v>
      </c>
      <c r="F2281">
        <v>112</v>
      </c>
      <c r="G2281">
        <v>96</v>
      </c>
      <c r="H2281">
        <v>0</v>
      </c>
      <c r="K2281">
        <v>38.4</v>
      </c>
      <c r="L2281">
        <v>-1.6</v>
      </c>
      <c r="M2281">
        <v>78.099999999999994</v>
      </c>
      <c r="N2281">
        <v>0.1</v>
      </c>
      <c r="O2281">
        <v>42.7</v>
      </c>
      <c r="P2281">
        <v>-0.4</v>
      </c>
      <c r="U2281" t="s">
        <v>2119</v>
      </c>
      <c r="V2281">
        <f t="shared" si="351"/>
        <v>522619</v>
      </c>
      <c r="W2281" t="str">
        <f t="shared" si="352"/>
        <v>Jeanne-Sauvé Public School</v>
      </c>
      <c r="X2281" t="str">
        <f>VLOOKUP($C2281,$AJ$3:$AN$4906,3,FALSE)</f>
        <v>215 Wharncliffe Rd N</v>
      </c>
      <c r="Y2281" t="str">
        <f>VLOOKUP($C2281,$AJ$3:$AN$4906,4,FALSE)</f>
        <v>London</v>
      </c>
      <c r="Z2281" t="str">
        <f>VLOOKUP($C2281,$AJ$3:$AN$4906,5,FALSE)</f>
        <v>N6H2B6</v>
      </c>
      <c r="AA2281">
        <f t="shared" si="353"/>
        <v>0</v>
      </c>
      <c r="AB2281">
        <f t="shared" si="354"/>
        <v>0</v>
      </c>
      <c r="AC2281">
        <f t="shared" si="355"/>
        <v>38.4</v>
      </c>
      <c r="AD2281">
        <f t="shared" si="356"/>
        <v>-1.6</v>
      </c>
      <c r="AE2281">
        <f t="shared" si="357"/>
        <v>78.099999999999994</v>
      </c>
      <c r="AF2281">
        <f t="shared" si="358"/>
        <v>0.1</v>
      </c>
      <c r="AG2281">
        <f t="shared" si="359"/>
        <v>42.7</v>
      </c>
      <c r="AH2281">
        <f t="shared" si="360"/>
        <v>-0.4</v>
      </c>
      <c r="AJ2281" s="9">
        <v>809020</v>
      </c>
      <c r="AK2281" t="s">
        <v>9692</v>
      </c>
      <c r="AL2281" t="s">
        <v>9693</v>
      </c>
      <c r="AM2281" t="s">
        <v>4970</v>
      </c>
      <c r="AN2281" t="s">
        <v>9694</v>
      </c>
    </row>
    <row r="2282" spans="1:40" x14ac:dyDescent="0.3">
      <c r="A2282" t="s">
        <v>2119</v>
      </c>
      <c r="B2282" t="s">
        <v>2166</v>
      </c>
      <c r="C2282" s="10">
        <v>283410</v>
      </c>
      <c r="D2282">
        <v>68</v>
      </c>
      <c r="E2282">
        <v>14</v>
      </c>
      <c r="F2282">
        <v>86</v>
      </c>
      <c r="G2282">
        <v>79</v>
      </c>
      <c r="H2282">
        <v>0</v>
      </c>
      <c r="I2282">
        <v>90.1</v>
      </c>
      <c r="J2282">
        <v>1.1000000000000001</v>
      </c>
      <c r="K2282">
        <v>90.7</v>
      </c>
      <c r="L2282">
        <v>1.6</v>
      </c>
      <c r="M2282">
        <v>97.5</v>
      </c>
      <c r="N2282">
        <v>0.8</v>
      </c>
      <c r="O2282">
        <v>86.1</v>
      </c>
      <c r="P2282">
        <v>1.9</v>
      </c>
      <c r="U2282" t="s">
        <v>2119</v>
      </c>
      <c r="V2282">
        <f t="shared" si="351"/>
        <v>283410</v>
      </c>
      <c r="W2282" t="str">
        <f t="shared" si="352"/>
        <v>John Dearness Public School</v>
      </c>
      <c r="X2282" t="str">
        <f>VLOOKUP($C2282,$AJ$3:$AN$4906,3,FALSE)</f>
        <v>555 Sanatorium Rd</v>
      </c>
      <c r="Y2282" t="str">
        <f>VLOOKUP($C2282,$AJ$3:$AN$4906,4,FALSE)</f>
        <v>London</v>
      </c>
      <c r="Z2282" t="str">
        <f>VLOOKUP($C2282,$AJ$3:$AN$4906,5,FALSE)</f>
        <v>N6H3W6</v>
      </c>
      <c r="AA2282">
        <f t="shared" si="353"/>
        <v>90.1</v>
      </c>
      <c r="AB2282">
        <f t="shared" si="354"/>
        <v>1.1000000000000001</v>
      </c>
      <c r="AC2282">
        <f t="shared" si="355"/>
        <v>90.7</v>
      </c>
      <c r="AD2282">
        <f t="shared" si="356"/>
        <v>1.6</v>
      </c>
      <c r="AE2282">
        <f t="shared" si="357"/>
        <v>97.5</v>
      </c>
      <c r="AF2282">
        <f t="shared" si="358"/>
        <v>0.8</v>
      </c>
      <c r="AG2282">
        <f t="shared" si="359"/>
        <v>86.1</v>
      </c>
      <c r="AH2282">
        <f t="shared" si="360"/>
        <v>1.9</v>
      </c>
      <c r="AJ2282" s="9">
        <v>812757</v>
      </c>
      <c r="AK2282" t="s">
        <v>9695</v>
      </c>
      <c r="AL2282" t="s">
        <v>9693</v>
      </c>
      <c r="AM2282" t="s">
        <v>4970</v>
      </c>
      <c r="AN2282" t="s">
        <v>9694</v>
      </c>
    </row>
    <row r="2283" spans="1:40" x14ac:dyDescent="0.3">
      <c r="A2283" t="s">
        <v>2119</v>
      </c>
      <c r="B2283" t="s">
        <v>2167</v>
      </c>
      <c r="C2283" s="10">
        <v>560766</v>
      </c>
      <c r="D2283">
        <v>13</v>
      </c>
      <c r="E2283">
        <v>35</v>
      </c>
      <c r="F2283">
        <v>156</v>
      </c>
      <c r="G2283">
        <v>187</v>
      </c>
      <c r="H2283">
        <v>0</v>
      </c>
      <c r="I2283">
        <v>45.2</v>
      </c>
      <c r="J2283">
        <v>-0.3</v>
      </c>
      <c r="K2283">
        <v>39.1</v>
      </c>
      <c r="L2283">
        <v>-0.1</v>
      </c>
      <c r="M2283">
        <v>45.5</v>
      </c>
      <c r="N2283">
        <v>-2.2000000000000002</v>
      </c>
      <c r="O2283">
        <v>16.600000000000001</v>
      </c>
      <c r="P2283">
        <v>-0.8</v>
      </c>
      <c r="U2283" t="s">
        <v>2119</v>
      </c>
      <c r="V2283">
        <f t="shared" si="351"/>
        <v>560766</v>
      </c>
      <c r="W2283" t="str">
        <f t="shared" si="352"/>
        <v>John P Robarts Public School</v>
      </c>
      <c r="X2283" t="str">
        <f>VLOOKUP($C2283,$AJ$3:$AN$4906,3,FALSE)</f>
        <v>84 Bow St</v>
      </c>
      <c r="Y2283" t="str">
        <f>VLOOKUP($C2283,$AJ$3:$AN$4906,4,FALSE)</f>
        <v>London</v>
      </c>
      <c r="Z2283" t="str">
        <f>VLOOKUP($C2283,$AJ$3:$AN$4906,5,FALSE)</f>
        <v>N5V1B1</v>
      </c>
      <c r="AA2283">
        <f t="shared" si="353"/>
        <v>45.2</v>
      </c>
      <c r="AB2283">
        <f t="shared" si="354"/>
        <v>-0.3</v>
      </c>
      <c r="AC2283">
        <f t="shared" si="355"/>
        <v>39.1</v>
      </c>
      <c r="AD2283">
        <f t="shared" si="356"/>
        <v>-0.1</v>
      </c>
      <c r="AE2283">
        <f t="shared" si="357"/>
        <v>45.5</v>
      </c>
      <c r="AF2283">
        <f t="shared" si="358"/>
        <v>-2.2000000000000002</v>
      </c>
      <c r="AG2283">
        <f t="shared" si="359"/>
        <v>16.600000000000001</v>
      </c>
      <c r="AH2283">
        <f t="shared" si="360"/>
        <v>-0.8</v>
      </c>
      <c r="AJ2283" s="9">
        <v>753823</v>
      </c>
      <c r="AK2283" t="s">
        <v>9696</v>
      </c>
      <c r="AL2283" t="s">
        <v>9697</v>
      </c>
      <c r="AM2283" t="s">
        <v>4970</v>
      </c>
      <c r="AN2283" t="s">
        <v>9698</v>
      </c>
    </row>
    <row r="2284" spans="1:40" x14ac:dyDescent="0.3">
      <c r="A2284" t="s">
        <v>2119</v>
      </c>
      <c r="B2284" t="s">
        <v>2168</v>
      </c>
      <c r="C2284" s="10">
        <v>302664</v>
      </c>
      <c r="D2284">
        <v>23</v>
      </c>
      <c r="E2284">
        <v>29</v>
      </c>
      <c r="F2284">
        <v>163</v>
      </c>
      <c r="G2284">
        <v>163</v>
      </c>
      <c r="H2284">
        <v>0</v>
      </c>
      <c r="I2284">
        <v>50</v>
      </c>
      <c r="J2284">
        <v>-0.4</v>
      </c>
      <c r="K2284">
        <v>48.5</v>
      </c>
      <c r="L2284">
        <v>0.1</v>
      </c>
      <c r="M2284">
        <v>64.7</v>
      </c>
      <c r="N2284">
        <v>-0.7</v>
      </c>
      <c r="O2284">
        <v>31.9</v>
      </c>
      <c r="P2284">
        <v>-0.1</v>
      </c>
      <c r="U2284" t="s">
        <v>2119</v>
      </c>
      <c r="V2284">
        <f t="shared" si="351"/>
        <v>302664</v>
      </c>
      <c r="W2284" t="str">
        <f t="shared" si="352"/>
        <v>John Wise Public School</v>
      </c>
      <c r="X2284" t="str">
        <f>VLOOKUP($C2284,$AJ$3:$AN$4906,3,FALSE)</f>
        <v>100 Parkside Drive</v>
      </c>
      <c r="Y2284" t="str">
        <f>VLOOKUP($C2284,$AJ$3:$AN$4906,4,FALSE)</f>
        <v>St. Thomas</v>
      </c>
      <c r="Z2284" t="str">
        <f>VLOOKUP($C2284,$AJ$3:$AN$4906,5,FALSE)</f>
        <v>N5R3T9</v>
      </c>
      <c r="AA2284">
        <f t="shared" si="353"/>
        <v>50</v>
      </c>
      <c r="AB2284">
        <f t="shared" si="354"/>
        <v>-0.4</v>
      </c>
      <c r="AC2284">
        <f t="shared" si="355"/>
        <v>48.5</v>
      </c>
      <c r="AD2284">
        <f t="shared" si="356"/>
        <v>0.1</v>
      </c>
      <c r="AE2284">
        <f t="shared" si="357"/>
        <v>64.7</v>
      </c>
      <c r="AF2284">
        <f t="shared" si="358"/>
        <v>-0.7</v>
      </c>
      <c r="AG2284">
        <f t="shared" si="359"/>
        <v>31.9</v>
      </c>
      <c r="AH2284">
        <f t="shared" si="360"/>
        <v>-0.1</v>
      </c>
      <c r="AJ2284" s="9">
        <v>707821</v>
      </c>
      <c r="AK2284" t="s">
        <v>9699</v>
      </c>
      <c r="AL2284" t="s">
        <v>9700</v>
      </c>
      <c r="AM2284" t="s">
        <v>4970</v>
      </c>
      <c r="AN2284" t="s">
        <v>9701</v>
      </c>
    </row>
    <row r="2285" spans="1:40" x14ac:dyDescent="0.3">
      <c r="A2285" t="s">
        <v>2119</v>
      </c>
      <c r="B2285" t="s">
        <v>2169</v>
      </c>
      <c r="C2285" s="10">
        <v>166600</v>
      </c>
      <c r="D2285">
        <v>8</v>
      </c>
      <c r="E2285">
        <v>35</v>
      </c>
      <c r="F2285">
        <v>111</v>
      </c>
      <c r="G2285">
        <v>114</v>
      </c>
      <c r="H2285">
        <v>0</v>
      </c>
      <c r="I2285">
        <v>38.700000000000003</v>
      </c>
      <c r="J2285">
        <v>-0.6</v>
      </c>
      <c r="K2285">
        <v>35.1</v>
      </c>
      <c r="L2285">
        <v>-0.2</v>
      </c>
      <c r="M2285">
        <v>65.400000000000006</v>
      </c>
      <c r="N2285">
        <v>0.2</v>
      </c>
      <c r="O2285">
        <v>27.2</v>
      </c>
      <c r="P2285">
        <v>0.3</v>
      </c>
      <c r="U2285" t="s">
        <v>2119</v>
      </c>
      <c r="V2285">
        <f t="shared" si="351"/>
        <v>166600</v>
      </c>
      <c r="W2285" t="str">
        <f t="shared" si="352"/>
        <v>June Rose Callwood Public School</v>
      </c>
      <c r="X2285" t="str">
        <f>VLOOKUP($C2285,$AJ$3:$AN$4906,3,FALSE)</f>
        <v>84 Edward St</v>
      </c>
      <c r="Y2285" t="str">
        <f>VLOOKUP($C2285,$AJ$3:$AN$4906,4,FALSE)</f>
        <v>St Thomas</v>
      </c>
      <c r="Z2285" t="str">
        <f>VLOOKUP($C2285,$AJ$3:$AN$4906,5,FALSE)</f>
        <v>N5P1Y7</v>
      </c>
      <c r="AA2285">
        <f t="shared" si="353"/>
        <v>38.700000000000003</v>
      </c>
      <c r="AB2285">
        <f t="shared" si="354"/>
        <v>-0.6</v>
      </c>
      <c r="AC2285">
        <f t="shared" si="355"/>
        <v>35.1</v>
      </c>
      <c r="AD2285">
        <f t="shared" si="356"/>
        <v>-0.2</v>
      </c>
      <c r="AE2285">
        <f t="shared" si="357"/>
        <v>65.400000000000006</v>
      </c>
      <c r="AF2285">
        <f t="shared" si="358"/>
        <v>0.2</v>
      </c>
      <c r="AG2285">
        <f t="shared" si="359"/>
        <v>27.2</v>
      </c>
      <c r="AH2285">
        <f t="shared" si="360"/>
        <v>0.3</v>
      </c>
      <c r="AJ2285" s="9">
        <v>734349</v>
      </c>
      <c r="AK2285" t="s">
        <v>9702</v>
      </c>
      <c r="AL2285" t="s">
        <v>9703</v>
      </c>
      <c r="AM2285" t="s">
        <v>4974</v>
      </c>
      <c r="AN2285" t="s">
        <v>9704</v>
      </c>
    </row>
    <row r="2286" spans="1:40" x14ac:dyDescent="0.3">
      <c r="A2286" t="s">
        <v>2119</v>
      </c>
      <c r="B2286" t="s">
        <v>2170</v>
      </c>
      <c r="C2286" s="10">
        <v>289710</v>
      </c>
      <c r="D2286">
        <v>47</v>
      </c>
      <c r="E2286">
        <v>20</v>
      </c>
      <c r="F2286">
        <v>241</v>
      </c>
      <c r="G2286">
        <v>218</v>
      </c>
      <c r="H2286">
        <v>0</v>
      </c>
      <c r="K2286">
        <v>46.9</v>
      </c>
      <c r="L2286">
        <v>-1</v>
      </c>
      <c r="M2286">
        <v>89</v>
      </c>
      <c r="N2286">
        <v>1</v>
      </c>
      <c r="O2286">
        <v>62.4</v>
      </c>
      <c r="P2286">
        <v>1.1000000000000001</v>
      </c>
      <c r="U2286" t="s">
        <v>2119</v>
      </c>
      <c r="V2286">
        <f t="shared" si="351"/>
        <v>289710</v>
      </c>
      <c r="W2286" t="str">
        <f t="shared" si="352"/>
        <v>Kensal Park Public School</v>
      </c>
      <c r="X2286" t="str">
        <f>VLOOKUP($C2286,$AJ$3:$AN$4906,3,FALSE)</f>
        <v>328 Springbank Dr</v>
      </c>
      <c r="Y2286" t="str">
        <f>VLOOKUP($C2286,$AJ$3:$AN$4906,4,FALSE)</f>
        <v>London</v>
      </c>
      <c r="Z2286" t="str">
        <f>VLOOKUP($C2286,$AJ$3:$AN$4906,5,FALSE)</f>
        <v>N6J1G5</v>
      </c>
      <c r="AA2286">
        <f t="shared" si="353"/>
        <v>0</v>
      </c>
      <c r="AB2286">
        <f t="shared" si="354"/>
        <v>0</v>
      </c>
      <c r="AC2286">
        <f t="shared" si="355"/>
        <v>46.9</v>
      </c>
      <c r="AD2286">
        <f t="shared" si="356"/>
        <v>-1</v>
      </c>
      <c r="AE2286">
        <f t="shared" si="357"/>
        <v>89</v>
      </c>
      <c r="AF2286">
        <f t="shared" si="358"/>
        <v>1</v>
      </c>
      <c r="AG2286">
        <f t="shared" si="359"/>
        <v>62.4</v>
      </c>
      <c r="AH2286">
        <f t="shared" si="360"/>
        <v>1.1000000000000001</v>
      </c>
      <c r="AJ2286" s="9">
        <v>749168</v>
      </c>
      <c r="AK2286" t="s">
        <v>9705</v>
      </c>
      <c r="AL2286" t="s">
        <v>9706</v>
      </c>
      <c r="AM2286" t="s">
        <v>4970</v>
      </c>
      <c r="AN2286" t="s">
        <v>9707</v>
      </c>
    </row>
    <row r="2287" spans="1:40" x14ac:dyDescent="0.3">
      <c r="A2287" t="s">
        <v>2119</v>
      </c>
      <c r="B2287" t="s">
        <v>2171</v>
      </c>
      <c r="C2287" s="10">
        <v>451436</v>
      </c>
      <c r="D2287">
        <v>35</v>
      </c>
      <c r="E2287">
        <v>15</v>
      </c>
      <c r="F2287">
        <v>145</v>
      </c>
      <c r="G2287">
        <v>158</v>
      </c>
      <c r="H2287">
        <v>0</v>
      </c>
      <c r="I2287">
        <v>74.8</v>
      </c>
      <c r="J2287">
        <v>0.7</v>
      </c>
      <c r="K2287">
        <v>63.4</v>
      </c>
      <c r="L2287">
        <v>0.4</v>
      </c>
      <c r="M2287">
        <v>78.8</v>
      </c>
      <c r="N2287">
        <v>-0.1</v>
      </c>
      <c r="O2287">
        <v>37.299999999999997</v>
      </c>
      <c r="P2287">
        <v>-0.5</v>
      </c>
      <c r="U2287" t="s">
        <v>2119</v>
      </c>
      <c r="V2287">
        <f t="shared" si="351"/>
        <v>451436</v>
      </c>
      <c r="W2287" t="str">
        <f t="shared" si="352"/>
        <v>Kettle Creek Public School</v>
      </c>
      <c r="X2287" t="str">
        <f>VLOOKUP($C2287,$AJ$3:$AN$4906,3,FALSE)</f>
        <v>350 Carlow Rd</v>
      </c>
      <c r="Y2287" t="str">
        <f>VLOOKUP($C2287,$AJ$3:$AN$4906,4,FALSE)</f>
        <v>Port Stanley</v>
      </c>
      <c r="Z2287" t="str">
        <f>VLOOKUP($C2287,$AJ$3:$AN$4906,5,FALSE)</f>
        <v>N5L1B6</v>
      </c>
      <c r="AA2287">
        <f t="shared" si="353"/>
        <v>74.8</v>
      </c>
      <c r="AB2287">
        <f t="shared" si="354"/>
        <v>0.7</v>
      </c>
      <c r="AC2287">
        <f t="shared" si="355"/>
        <v>63.4</v>
      </c>
      <c r="AD2287">
        <f t="shared" si="356"/>
        <v>0.4</v>
      </c>
      <c r="AE2287">
        <f t="shared" si="357"/>
        <v>78.8</v>
      </c>
      <c r="AF2287">
        <f t="shared" si="358"/>
        <v>-0.1</v>
      </c>
      <c r="AG2287">
        <f t="shared" si="359"/>
        <v>37.299999999999997</v>
      </c>
      <c r="AH2287">
        <f t="shared" si="360"/>
        <v>-0.5</v>
      </c>
      <c r="AJ2287" s="9">
        <v>752193</v>
      </c>
      <c r="AK2287" t="s">
        <v>9708</v>
      </c>
      <c r="AL2287" t="s">
        <v>9709</v>
      </c>
      <c r="AM2287" t="s">
        <v>4978</v>
      </c>
      <c r="AN2287" t="s">
        <v>9710</v>
      </c>
    </row>
    <row r="2288" spans="1:40" x14ac:dyDescent="0.3">
      <c r="A2288" t="s">
        <v>2119</v>
      </c>
      <c r="B2288" t="s">
        <v>2172</v>
      </c>
      <c r="C2288" s="10">
        <v>302716</v>
      </c>
      <c r="D2288">
        <v>25</v>
      </c>
      <c r="E2288">
        <v>31</v>
      </c>
      <c r="F2288">
        <v>80</v>
      </c>
      <c r="G2288">
        <v>77</v>
      </c>
      <c r="H2288">
        <v>0</v>
      </c>
      <c r="I2288">
        <v>33.799999999999997</v>
      </c>
      <c r="J2288">
        <v>-1.4</v>
      </c>
      <c r="K2288">
        <v>36.299999999999997</v>
      </c>
      <c r="L2288">
        <v>-0.6</v>
      </c>
      <c r="M2288">
        <v>42.2</v>
      </c>
      <c r="N2288">
        <v>-2.9</v>
      </c>
      <c r="O2288">
        <v>16.899999999999999</v>
      </c>
      <c r="P2288">
        <v>-1.1000000000000001</v>
      </c>
      <c r="U2288" t="s">
        <v>2119</v>
      </c>
      <c r="V2288">
        <f t="shared" si="351"/>
        <v>302716</v>
      </c>
      <c r="W2288" t="str">
        <f t="shared" si="352"/>
        <v>Knollwood Park Public School</v>
      </c>
      <c r="X2288" t="str">
        <f>VLOOKUP($C2288,$AJ$3:$AN$4906,3,FALSE)</f>
        <v>70 Gammage St</v>
      </c>
      <c r="Y2288" t="str">
        <f>VLOOKUP($C2288,$AJ$3:$AN$4906,4,FALSE)</f>
        <v>London</v>
      </c>
      <c r="Z2288" t="str">
        <f>VLOOKUP($C2288,$AJ$3:$AN$4906,5,FALSE)</f>
        <v>N5Y2B1</v>
      </c>
      <c r="AA2288">
        <f t="shared" si="353"/>
        <v>33.799999999999997</v>
      </c>
      <c r="AB2288">
        <f t="shared" si="354"/>
        <v>-1.4</v>
      </c>
      <c r="AC2288">
        <f t="shared" si="355"/>
        <v>36.299999999999997</v>
      </c>
      <c r="AD2288">
        <f t="shared" si="356"/>
        <v>-0.6</v>
      </c>
      <c r="AE2288">
        <f t="shared" si="357"/>
        <v>42.2</v>
      </c>
      <c r="AF2288">
        <f t="shared" si="358"/>
        <v>-2.9</v>
      </c>
      <c r="AG2288">
        <f t="shared" si="359"/>
        <v>16.899999999999999</v>
      </c>
      <c r="AH2288">
        <f t="shared" si="360"/>
        <v>-1.1000000000000001</v>
      </c>
      <c r="AJ2288" s="9">
        <v>711721</v>
      </c>
      <c r="AK2288" t="s">
        <v>9711</v>
      </c>
      <c r="AL2288" t="s">
        <v>9712</v>
      </c>
      <c r="AM2288" t="s">
        <v>4970</v>
      </c>
      <c r="AN2288" t="s">
        <v>9713</v>
      </c>
    </row>
    <row r="2289" spans="1:40" x14ac:dyDescent="0.3">
      <c r="A2289" t="s">
        <v>2119</v>
      </c>
      <c r="B2289" t="s">
        <v>2173</v>
      </c>
      <c r="C2289" s="10">
        <v>469</v>
      </c>
      <c r="D2289">
        <v>58</v>
      </c>
      <c r="E2289">
        <v>12</v>
      </c>
      <c r="F2289">
        <v>255</v>
      </c>
      <c r="G2289">
        <v>254</v>
      </c>
      <c r="H2289">
        <v>0</v>
      </c>
      <c r="I2289">
        <v>83.9</v>
      </c>
      <c r="J2289">
        <v>0.9</v>
      </c>
      <c r="K2289">
        <v>78.400000000000006</v>
      </c>
      <c r="L2289">
        <v>0.9</v>
      </c>
      <c r="M2289">
        <v>86</v>
      </c>
      <c r="N2289">
        <v>0</v>
      </c>
      <c r="O2289">
        <v>67.7</v>
      </c>
      <c r="P2289">
        <v>0.9</v>
      </c>
      <c r="U2289" t="s">
        <v>2119</v>
      </c>
      <c r="V2289">
        <f t="shared" si="351"/>
        <v>469</v>
      </c>
      <c r="W2289" t="str">
        <f t="shared" si="352"/>
        <v>Lambeth Public School</v>
      </c>
      <c r="X2289" t="str">
        <f>VLOOKUP($C2289,$AJ$3:$AN$4906,3,FALSE)</f>
        <v>6820 Duffield St</v>
      </c>
      <c r="Y2289" t="str">
        <f>VLOOKUP($C2289,$AJ$3:$AN$4906,4,FALSE)</f>
        <v>London</v>
      </c>
      <c r="Z2289" t="str">
        <f>VLOOKUP($C2289,$AJ$3:$AN$4906,5,FALSE)</f>
        <v>N6P1A4</v>
      </c>
      <c r="AA2289">
        <f t="shared" si="353"/>
        <v>83.9</v>
      </c>
      <c r="AB2289">
        <f t="shared" si="354"/>
        <v>0.9</v>
      </c>
      <c r="AC2289">
        <f t="shared" si="355"/>
        <v>78.400000000000006</v>
      </c>
      <c r="AD2289">
        <f t="shared" si="356"/>
        <v>0.9</v>
      </c>
      <c r="AE2289">
        <f t="shared" si="357"/>
        <v>86</v>
      </c>
      <c r="AF2289">
        <f t="shared" si="358"/>
        <v>0</v>
      </c>
      <c r="AG2289">
        <f t="shared" si="359"/>
        <v>67.7</v>
      </c>
      <c r="AH2289">
        <f t="shared" si="360"/>
        <v>0.9</v>
      </c>
      <c r="AJ2289" s="9">
        <v>759970</v>
      </c>
      <c r="AK2289" t="s">
        <v>3981</v>
      </c>
      <c r="AL2289" t="s">
        <v>9714</v>
      </c>
      <c r="AM2289" t="s">
        <v>5114</v>
      </c>
      <c r="AN2289" t="s">
        <v>9715</v>
      </c>
    </row>
    <row r="2290" spans="1:40" x14ac:dyDescent="0.3">
      <c r="A2290" t="s">
        <v>2119</v>
      </c>
      <c r="B2290" t="s">
        <v>2174</v>
      </c>
      <c r="C2290" s="10">
        <v>438062</v>
      </c>
      <c r="D2290">
        <v>14</v>
      </c>
      <c r="E2290">
        <v>28</v>
      </c>
      <c r="F2290">
        <v>163</v>
      </c>
      <c r="G2290">
        <v>188</v>
      </c>
      <c r="H2290">
        <v>0</v>
      </c>
      <c r="I2290">
        <v>49.7</v>
      </c>
      <c r="J2290">
        <v>-0.3</v>
      </c>
      <c r="K2290">
        <v>44.8</v>
      </c>
      <c r="L2290">
        <v>0</v>
      </c>
      <c r="M2290">
        <v>61.7</v>
      </c>
      <c r="N2290">
        <v>-0.9</v>
      </c>
      <c r="O2290">
        <v>18.600000000000001</v>
      </c>
      <c r="P2290">
        <v>-0.9</v>
      </c>
      <c r="U2290" t="s">
        <v>2119</v>
      </c>
      <c r="V2290">
        <f t="shared" si="351"/>
        <v>438062</v>
      </c>
      <c r="W2290" t="str">
        <f t="shared" si="352"/>
        <v>Laurie Hawkins Public School</v>
      </c>
      <c r="X2290" t="str">
        <f>VLOOKUP($C2290,$AJ$3:$AN$4906,3,FALSE)</f>
        <v>156 Innes Street</v>
      </c>
      <c r="Y2290" t="str">
        <f>VLOOKUP($C2290,$AJ$3:$AN$4906,4,FALSE)</f>
        <v>Ingersoll</v>
      </c>
      <c r="Z2290" t="str">
        <f>VLOOKUP($C2290,$AJ$3:$AN$4906,5,FALSE)</f>
        <v>N5C2R8</v>
      </c>
      <c r="AA2290">
        <f t="shared" si="353"/>
        <v>49.7</v>
      </c>
      <c r="AB2290">
        <f t="shared" si="354"/>
        <v>-0.3</v>
      </c>
      <c r="AC2290">
        <f t="shared" si="355"/>
        <v>44.8</v>
      </c>
      <c r="AD2290">
        <f t="shared" si="356"/>
        <v>0</v>
      </c>
      <c r="AE2290">
        <f t="shared" si="357"/>
        <v>61.7</v>
      </c>
      <c r="AF2290">
        <f t="shared" si="358"/>
        <v>-0.9</v>
      </c>
      <c r="AG2290">
        <f t="shared" si="359"/>
        <v>18.600000000000001</v>
      </c>
      <c r="AH2290">
        <f t="shared" si="360"/>
        <v>-0.9</v>
      </c>
      <c r="AJ2290" s="9">
        <v>760005</v>
      </c>
      <c r="AK2290" t="s">
        <v>9716</v>
      </c>
      <c r="AL2290" t="s">
        <v>9714</v>
      </c>
      <c r="AM2290" t="s">
        <v>5114</v>
      </c>
      <c r="AN2290" t="s">
        <v>9715</v>
      </c>
    </row>
    <row r="2291" spans="1:40" x14ac:dyDescent="0.3">
      <c r="A2291" t="s">
        <v>2119</v>
      </c>
      <c r="B2291" t="s">
        <v>2175</v>
      </c>
      <c r="C2291" s="10">
        <v>311855</v>
      </c>
      <c r="D2291">
        <v>54</v>
      </c>
      <c r="E2291">
        <v>17</v>
      </c>
      <c r="G2291">
        <v>161</v>
      </c>
      <c r="H2291">
        <v>0</v>
      </c>
      <c r="M2291">
        <v>97.2</v>
      </c>
      <c r="N2291">
        <v>1.6</v>
      </c>
      <c r="O2291">
        <v>77</v>
      </c>
      <c r="P2291">
        <v>1.9</v>
      </c>
      <c r="U2291" t="s">
        <v>2119</v>
      </c>
      <c r="V2291">
        <f t="shared" si="351"/>
        <v>311855</v>
      </c>
      <c r="W2291" t="str">
        <f t="shared" si="352"/>
        <v>Lester B Pearson School for the Arts</v>
      </c>
      <c r="X2291" t="str">
        <f>VLOOKUP($C2291,$AJ$3:$AN$4906,3,FALSE)</f>
        <v>795 Trafalgar St</v>
      </c>
      <c r="Y2291" t="str">
        <f>VLOOKUP($C2291,$AJ$3:$AN$4906,4,FALSE)</f>
        <v>London</v>
      </c>
      <c r="Z2291" t="str">
        <f>VLOOKUP($C2291,$AJ$3:$AN$4906,5,FALSE)</f>
        <v>N5Z1E6</v>
      </c>
      <c r="AA2291">
        <f t="shared" si="353"/>
        <v>0</v>
      </c>
      <c r="AB2291">
        <f t="shared" si="354"/>
        <v>0</v>
      </c>
      <c r="AC2291">
        <f t="shared" si="355"/>
        <v>0</v>
      </c>
      <c r="AD2291">
        <f t="shared" si="356"/>
        <v>0</v>
      </c>
      <c r="AE2291">
        <f t="shared" si="357"/>
        <v>97.2</v>
      </c>
      <c r="AF2291">
        <f t="shared" si="358"/>
        <v>1.6</v>
      </c>
      <c r="AG2291">
        <f t="shared" si="359"/>
        <v>77</v>
      </c>
      <c r="AH2291">
        <f t="shared" si="360"/>
        <v>1.9</v>
      </c>
      <c r="AJ2291" s="9">
        <v>701599</v>
      </c>
      <c r="AK2291" t="s">
        <v>9717</v>
      </c>
      <c r="AL2291" t="s">
        <v>9718</v>
      </c>
      <c r="AM2291" t="s">
        <v>4974</v>
      </c>
      <c r="AN2291" t="s">
        <v>9719</v>
      </c>
    </row>
    <row r="2292" spans="1:40" x14ac:dyDescent="0.3">
      <c r="A2292" t="s">
        <v>2119</v>
      </c>
      <c r="B2292" t="s">
        <v>2176</v>
      </c>
      <c r="C2292" s="10">
        <v>318051</v>
      </c>
      <c r="D2292">
        <v>20</v>
      </c>
      <c r="E2292">
        <v>24</v>
      </c>
      <c r="F2292">
        <v>213</v>
      </c>
      <c r="G2292">
        <v>198</v>
      </c>
      <c r="H2292">
        <v>0</v>
      </c>
      <c r="I2292">
        <v>59.2</v>
      </c>
      <c r="J2292">
        <v>0.3</v>
      </c>
      <c r="K2292">
        <v>55.9</v>
      </c>
      <c r="L2292">
        <v>0.8</v>
      </c>
      <c r="M2292">
        <v>77.3</v>
      </c>
      <c r="N2292">
        <v>0.6</v>
      </c>
      <c r="O2292">
        <v>43.4</v>
      </c>
      <c r="P2292">
        <v>0.7</v>
      </c>
      <c r="U2292" t="s">
        <v>2119</v>
      </c>
      <c r="V2292">
        <f t="shared" si="351"/>
        <v>318051</v>
      </c>
      <c r="W2292" t="str">
        <f t="shared" si="352"/>
        <v>Lockes Public School</v>
      </c>
      <c r="X2292" t="str">
        <f>VLOOKUP($C2292,$AJ$3:$AN$4906,3,FALSE)</f>
        <v>20 South Edgeware Rd</v>
      </c>
      <c r="Y2292" t="str">
        <f>VLOOKUP($C2292,$AJ$3:$AN$4906,4,FALSE)</f>
        <v>St Thomas</v>
      </c>
      <c r="Z2292" t="str">
        <f>VLOOKUP($C2292,$AJ$3:$AN$4906,5,FALSE)</f>
        <v>N5P2H2</v>
      </c>
      <c r="AA2292">
        <f t="shared" si="353"/>
        <v>59.2</v>
      </c>
      <c r="AB2292">
        <f t="shared" si="354"/>
        <v>0.3</v>
      </c>
      <c r="AC2292">
        <f t="shared" si="355"/>
        <v>55.9</v>
      </c>
      <c r="AD2292">
        <f t="shared" si="356"/>
        <v>0.8</v>
      </c>
      <c r="AE2292">
        <f t="shared" si="357"/>
        <v>77.3</v>
      </c>
      <c r="AF2292">
        <f t="shared" si="358"/>
        <v>0.6</v>
      </c>
      <c r="AG2292">
        <f t="shared" si="359"/>
        <v>43.4</v>
      </c>
      <c r="AH2292">
        <f t="shared" si="360"/>
        <v>0.7</v>
      </c>
      <c r="AJ2292" s="9">
        <v>691232</v>
      </c>
      <c r="AK2292" t="s">
        <v>9720</v>
      </c>
      <c r="AL2292" t="s">
        <v>9721</v>
      </c>
      <c r="AM2292" t="s">
        <v>5049</v>
      </c>
      <c r="AN2292" t="s">
        <v>9722</v>
      </c>
    </row>
    <row r="2293" spans="1:40" x14ac:dyDescent="0.3">
      <c r="A2293" t="s">
        <v>2119</v>
      </c>
      <c r="B2293" t="s">
        <v>676</v>
      </c>
      <c r="C2293" s="10">
        <v>321338</v>
      </c>
      <c r="D2293">
        <v>20</v>
      </c>
      <c r="E2293">
        <v>48</v>
      </c>
      <c r="F2293">
        <v>107</v>
      </c>
      <c r="G2293">
        <v>102</v>
      </c>
      <c r="H2293">
        <v>0</v>
      </c>
      <c r="I2293">
        <v>22.4</v>
      </c>
      <c r="J2293">
        <v>-0.9</v>
      </c>
      <c r="K2293">
        <v>20.6</v>
      </c>
      <c r="L2293">
        <v>-0.4</v>
      </c>
      <c r="M2293">
        <v>58.8</v>
      </c>
      <c r="N2293">
        <v>0.3</v>
      </c>
      <c r="O2293">
        <v>22.5</v>
      </c>
      <c r="P2293">
        <v>0</v>
      </c>
      <c r="U2293" t="s">
        <v>2119</v>
      </c>
      <c r="V2293">
        <f t="shared" si="351"/>
        <v>321338</v>
      </c>
      <c r="W2293" t="str">
        <f t="shared" si="352"/>
        <v>Lord Elgin Public School</v>
      </c>
      <c r="X2293" t="str">
        <f>VLOOKUP($C2293,$AJ$3:$AN$4906,3,FALSE)</f>
        <v>1100 Victoria Dr</v>
      </c>
      <c r="Y2293" t="str">
        <f>VLOOKUP($C2293,$AJ$3:$AN$4906,4,FALSE)</f>
        <v>London</v>
      </c>
      <c r="Z2293" t="str">
        <f>VLOOKUP($C2293,$AJ$3:$AN$4906,5,FALSE)</f>
        <v>N5Y4E2</v>
      </c>
      <c r="AA2293">
        <f t="shared" si="353"/>
        <v>22.4</v>
      </c>
      <c r="AB2293">
        <f t="shared" si="354"/>
        <v>-0.9</v>
      </c>
      <c r="AC2293">
        <f t="shared" si="355"/>
        <v>20.6</v>
      </c>
      <c r="AD2293">
        <f t="shared" si="356"/>
        <v>-0.4</v>
      </c>
      <c r="AE2293">
        <f t="shared" si="357"/>
        <v>58.8</v>
      </c>
      <c r="AF2293">
        <f t="shared" si="358"/>
        <v>0.3</v>
      </c>
      <c r="AG2293">
        <f t="shared" si="359"/>
        <v>22.5</v>
      </c>
      <c r="AH2293">
        <f t="shared" si="360"/>
        <v>0</v>
      </c>
      <c r="AJ2293" s="9">
        <v>773085</v>
      </c>
      <c r="AK2293" t="s">
        <v>9723</v>
      </c>
      <c r="AL2293" t="s">
        <v>9724</v>
      </c>
      <c r="AM2293" t="s">
        <v>4970</v>
      </c>
      <c r="AN2293" t="s">
        <v>9725</v>
      </c>
    </row>
    <row r="2294" spans="1:40" x14ac:dyDescent="0.3">
      <c r="A2294" t="s">
        <v>2119</v>
      </c>
      <c r="B2294" t="s">
        <v>2177</v>
      </c>
      <c r="C2294" s="10">
        <v>321370</v>
      </c>
      <c r="D2294">
        <v>8</v>
      </c>
      <c r="E2294">
        <v>41</v>
      </c>
      <c r="F2294">
        <v>144</v>
      </c>
      <c r="G2294">
        <v>146</v>
      </c>
      <c r="H2294">
        <v>0</v>
      </c>
      <c r="I2294">
        <v>32.6</v>
      </c>
      <c r="J2294">
        <v>-1</v>
      </c>
      <c r="K2294">
        <v>36.1</v>
      </c>
      <c r="L2294">
        <v>0</v>
      </c>
      <c r="M2294">
        <v>65.400000000000006</v>
      </c>
      <c r="N2294">
        <v>0.3</v>
      </c>
      <c r="O2294">
        <v>36.299999999999997</v>
      </c>
      <c r="P2294">
        <v>1.1000000000000001</v>
      </c>
      <c r="U2294" t="s">
        <v>2119</v>
      </c>
      <c r="V2294">
        <f t="shared" si="351"/>
        <v>321370</v>
      </c>
      <c r="W2294" t="str">
        <f t="shared" si="352"/>
        <v>Lord Nelson Public School</v>
      </c>
      <c r="X2294" t="str">
        <f>VLOOKUP($C2294,$AJ$3:$AN$4906,3,FALSE)</f>
        <v>1990 Royal Cres</v>
      </c>
      <c r="Y2294" t="str">
        <f>VLOOKUP($C2294,$AJ$3:$AN$4906,4,FALSE)</f>
        <v>London</v>
      </c>
      <c r="Z2294" t="str">
        <f>VLOOKUP($C2294,$AJ$3:$AN$4906,5,FALSE)</f>
        <v>N5V1N8</v>
      </c>
      <c r="AA2294">
        <f t="shared" si="353"/>
        <v>32.6</v>
      </c>
      <c r="AB2294">
        <f t="shared" si="354"/>
        <v>-1</v>
      </c>
      <c r="AC2294">
        <f t="shared" si="355"/>
        <v>36.1</v>
      </c>
      <c r="AD2294">
        <f t="shared" si="356"/>
        <v>0</v>
      </c>
      <c r="AE2294">
        <f t="shared" si="357"/>
        <v>65.400000000000006</v>
      </c>
      <c r="AF2294">
        <f t="shared" si="358"/>
        <v>0.3</v>
      </c>
      <c r="AG2294">
        <f t="shared" si="359"/>
        <v>36.299999999999997</v>
      </c>
      <c r="AH2294">
        <f t="shared" si="360"/>
        <v>1.1000000000000001</v>
      </c>
      <c r="AJ2294" s="9">
        <v>775290</v>
      </c>
      <c r="AK2294" t="s">
        <v>9726</v>
      </c>
      <c r="AL2294" t="s">
        <v>9727</v>
      </c>
      <c r="AM2294" t="s">
        <v>4970</v>
      </c>
      <c r="AN2294" t="s">
        <v>9728</v>
      </c>
    </row>
    <row r="2295" spans="1:40" x14ac:dyDescent="0.3">
      <c r="A2295" t="s">
        <v>2119</v>
      </c>
      <c r="B2295" t="s">
        <v>2178</v>
      </c>
      <c r="C2295" s="10">
        <v>321435</v>
      </c>
      <c r="D2295">
        <v>44</v>
      </c>
      <c r="E2295">
        <v>25</v>
      </c>
      <c r="F2295">
        <v>103</v>
      </c>
      <c r="G2295">
        <v>91</v>
      </c>
      <c r="H2295">
        <v>0</v>
      </c>
      <c r="K2295">
        <v>54.4</v>
      </c>
      <c r="L2295">
        <v>0</v>
      </c>
      <c r="M2295">
        <v>87.4</v>
      </c>
      <c r="N2295">
        <v>1.3</v>
      </c>
      <c r="O2295">
        <v>62.6</v>
      </c>
      <c r="P2295">
        <v>1.6</v>
      </c>
      <c r="U2295" t="s">
        <v>2119</v>
      </c>
      <c r="V2295">
        <f t="shared" si="351"/>
        <v>321435</v>
      </c>
      <c r="W2295" t="str">
        <f t="shared" si="352"/>
        <v>Woodfield French Immersion Public School</v>
      </c>
      <c r="X2295" t="str">
        <f>VLOOKUP($C2295,$AJ$3:$AN$4906,3,FALSE)</f>
        <v>440 Princess Ave</v>
      </c>
      <c r="Y2295" t="str">
        <f>VLOOKUP($C2295,$AJ$3:$AN$4906,4,FALSE)</f>
        <v>London</v>
      </c>
      <c r="Z2295" t="str">
        <f>VLOOKUP($C2295,$AJ$3:$AN$4906,5,FALSE)</f>
        <v>N6B2B3</v>
      </c>
      <c r="AA2295">
        <f t="shared" si="353"/>
        <v>0</v>
      </c>
      <c r="AB2295">
        <f t="shared" si="354"/>
        <v>0</v>
      </c>
      <c r="AC2295">
        <f t="shared" si="355"/>
        <v>54.4</v>
      </c>
      <c r="AD2295">
        <f t="shared" si="356"/>
        <v>0</v>
      </c>
      <c r="AE2295">
        <f t="shared" si="357"/>
        <v>87.4</v>
      </c>
      <c r="AF2295">
        <f t="shared" si="358"/>
        <v>1.3</v>
      </c>
      <c r="AG2295">
        <f t="shared" si="359"/>
        <v>62.6</v>
      </c>
      <c r="AH2295">
        <f t="shared" si="360"/>
        <v>1.6</v>
      </c>
      <c r="AJ2295" s="9">
        <v>779326</v>
      </c>
      <c r="AK2295" t="s">
        <v>9729</v>
      </c>
      <c r="AL2295" t="s">
        <v>9730</v>
      </c>
      <c r="AM2295" t="s">
        <v>4970</v>
      </c>
      <c r="AN2295" t="s">
        <v>9731</v>
      </c>
    </row>
    <row r="2296" spans="1:40" x14ac:dyDescent="0.3">
      <c r="A2296" t="s">
        <v>2119</v>
      </c>
      <c r="B2296" t="s">
        <v>2179</v>
      </c>
      <c r="C2296" s="10">
        <v>273724</v>
      </c>
      <c r="D2296">
        <v>46</v>
      </c>
      <c r="E2296">
        <v>20</v>
      </c>
      <c r="F2296">
        <v>199</v>
      </c>
      <c r="G2296">
        <v>163</v>
      </c>
      <c r="H2296">
        <v>0</v>
      </c>
      <c r="K2296">
        <v>58.8</v>
      </c>
      <c r="L2296">
        <v>0.3</v>
      </c>
      <c r="M2296">
        <v>90.8</v>
      </c>
      <c r="N2296">
        <v>1.5</v>
      </c>
      <c r="O2296">
        <v>55.8</v>
      </c>
      <c r="P2296">
        <v>0.8</v>
      </c>
      <c r="U2296" t="s">
        <v>2119</v>
      </c>
      <c r="V2296">
        <f t="shared" si="351"/>
        <v>273724</v>
      </c>
      <c r="W2296" t="str">
        <f t="shared" si="352"/>
        <v>Louise Arbour French Immersion Public School</v>
      </c>
      <c r="X2296" t="str">
        <f>VLOOKUP($C2296,$AJ$3:$AN$4906,3,FALSE)</f>
        <v>365 Belfield St</v>
      </c>
      <c r="Y2296" t="str">
        <f>VLOOKUP($C2296,$AJ$3:$AN$4906,4,FALSE)</f>
        <v>London</v>
      </c>
      <c r="Z2296" t="str">
        <f>VLOOKUP($C2296,$AJ$3:$AN$4906,5,FALSE)</f>
        <v>N5Y2K3</v>
      </c>
      <c r="AA2296">
        <f t="shared" si="353"/>
        <v>0</v>
      </c>
      <c r="AB2296">
        <f t="shared" si="354"/>
        <v>0</v>
      </c>
      <c r="AC2296">
        <f t="shared" si="355"/>
        <v>58.8</v>
      </c>
      <c r="AD2296">
        <f t="shared" si="356"/>
        <v>0.3</v>
      </c>
      <c r="AE2296">
        <f t="shared" si="357"/>
        <v>90.8</v>
      </c>
      <c r="AF2296">
        <f t="shared" si="358"/>
        <v>1.5</v>
      </c>
      <c r="AG2296">
        <f t="shared" si="359"/>
        <v>55.8</v>
      </c>
      <c r="AH2296">
        <f t="shared" si="360"/>
        <v>0.8</v>
      </c>
      <c r="AJ2296" s="9">
        <v>780774</v>
      </c>
      <c r="AK2296" t="s">
        <v>9732</v>
      </c>
      <c r="AL2296" t="s">
        <v>9733</v>
      </c>
      <c r="AM2296" t="s">
        <v>4970</v>
      </c>
      <c r="AN2296" t="s">
        <v>9734</v>
      </c>
    </row>
    <row r="2297" spans="1:40" x14ac:dyDescent="0.3">
      <c r="A2297" t="s">
        <v>2119</v>
      </c>
      <c r="B2297" t="s">
        <v>2180</v>
      </c>
      <c r="C2297" s="10">
        <v>46639</v>
      </c>
      <c r="D2297">
        <v>16</v>
      </c>
      <c r="E2297">
        <v>21</v>
      </c>
      <c r="F2297">
        <v>135</v>
      </c>
      <c r="G2297">
        <v>161</v>
      </c>
      <c r="H2297">
        <v>0</v>
      </c>
      <c r="I2297">
        <v>49.3</v>
      </c>
      <c r="J2297">
        <v>-0.6</v>
      </c>
      <c r="K2297">
        <v>42.2</v>
      </c>
      <c r="L2297">
        <v>-0.5</v>
      </c>
      <c r="M2297">
        <v>66.5</v>
      </c>
      <c r="N2297">
        <v>-0.8</v>
      </c>
      <c r="O2297">
        <v>28.6</v>
      </c>
      <c r="P2297">
        <v>-0.4</v>
      </c>
      <c r="U2297" t="s">
        <v>2119</v>
      </c>
      <c r="V2297">
        <f t="shared" si="351"/>
        <v>46639</v>
      </c>
      <c r="W2297" t="str">
        <f t="shared" si="352"/>
        <v>Mary Wright Public School</v>
      </c>
      <c r="X2297" t="str">
        <f>VLOOKUP($C2297,$AJ$3:$AN$4906,3,FALSE)</f>
        <v>213 Caroll Street W</v>
      </c>
      <c r="Y2297" t="str">
        <f>VLOOKUP($C2297,$AJ$3:$AN$4906,4,FALSE)</f>
        <v>Strathroy</v>
      </c>
      <c r="Z2297" t="str">
        <f>VLOOKUP($C2297,$AJ$3:$AN$4906,5,FALSE)</f>
        <v>N7G1B1</v>
      </c>
      <c r="AA2297">
        <f t="shared" si="353"/>
        <v>49.3</v>
      </c>
      <c r="AB2297">
        <f t="shared" si="354"/>
        <v>-0.6</v>
      </c>
      <c r="AC2297">
        <f t="shared" si="355"/>
        <v>42.2</v>
      </c>
      <c r="AD2297">
        <f t="shared" si="356"/>
        <v>-0.5</v>
      </c>
      <c r="AE2297">
        <f t="shared" si="357"/>
        <v>66.5</v>
      </c>
      <c r="AF2297">
        <f t="shared" si="358"/>
        <v>-0.8</v>
      </c>
      <c r="AG2297">
        <f t="shared" si="359"/>
        <v>28.6</v>
      </c>
      <c r="AH2297">
        <f t="shared" si="360"/>
        <v>-0.4</v>
      </c>
      <c r="AJ2297" s="9">
        <v>740586</v>
      </c>
      <c r="AK2297" t="s">
        <v>9735</v>
      </c>
      <c r="AL2297" t="s">
        <v>9736</v>
      </c>
      <c r="AM2297" t="s">
        <v>9737</v>
      </c>
      <c r="AN2297" t="s">
        <v>9738</v>
      </c>
    </row>
    <row r="2298" spans="1:40" x14ac:dyDescent="0.3">
      <c r="A2298" t="s">
        <v>2119</v>
      </c>
      <c r="B2298" t="s">
        <v>2181</v>
      </c>
      <c r="C2298" s="10">
        <v>346780</v>
      </c>
      <c r="D2298">
        <v>78</v>
      </c>
      <c r="E2298">
        <v>9</v>
      </c>
      <c r="F2298">
        <v>199</v>
      </c>
      <c r="G2298">
        <v>228</v>
      </c>
      <c r="H2298">
        <v>0</v>
      </c>
      <c r="I2298">
        <v>82.2</v>
      </c>
      <c r="J2298">
        <v>0.4</v>
      </c>
      <c r="K2298">
        <v>83.9</v>
      </c>
      <c r="L2298">
        <v>0.8</v>
      </c>
      <c r="M2298">
        <v>92.5</v>
      </c>
      <c r="N2298">
        <v>0.2</v>
      </c>
      <c r="O2298">
        <v>76.8</v>
      </c>
      <c r="P2298">
        <v>0.8</v>
      </c>
      <c r="U2298" t="s">
        <v>2119</v>
      </c>
      <c r="V2298">
        <f t="shared" si="351"/>
        <v>346780</v>
      </c>
      <c r="W2298" t="str">
        <f t="shared" si="352"/>
        <v>Masonville Public School</v>
      </c>
      <c r="X2298" t="str">
        <f>VLOOKUP($C2298,$AJ$3:$AN$4906,3,FALSE)</f>
        <v>25 Hillview Blvd</v>
      </c>
      <c r="Y2298" t="str">
        <f>VLOOKUP($C2298,$AJ$3:$AN$4906,4,FALSE)</f>
        <v>London</v>
      </c>
      <c r="Z2298" t="str">
        <f>VLOOKUP($C2298,$AJ$3:$AN$4906,5,FALSE)</f>
        <v>N6G3A7</v>
      </c>
      <c r="AA2298">
        <f t="shared" si="353"/>
        <v>82.2</v>
      </c>
      <c r="AB2298">
        <f t="shared" si="354"/>
        <v>0.4</v>
      </c>
      <c r="AC2298">
        <f t="shared" si="355"/>
        <v>83.9</v>
      </c>
      <c r="AD2298">
        <f t="shared" si="356"/>
        <v>0.8</v>
      </c>
      <c r="AE2298">
        <f t="shared" si="357"/>
        <v>92.5</v>
      </c>
      <c r="AF2298">
        <f t="shared" si="358"/>
        <v>0.2</v>
      </c>
      <c r="AG2298">
        <f t="shared" si="359"/>
        <v>76.8</v>
      </c>
      <c r="AH2298">
        <f t="shared" si="360"/>
        <v>0.8</v>
      </c>
      <c r="AJ2298" s="9">
        <v>784451</v>
      </c>
      <c r="AK2298" t="s">
        <v>9739</v>
      </c>
      <c r="AL2298" t="s">
        <v>9740</v>
      </c>
      <c r="AM2298" t="s">
        <v>4978</v>
      </c>
      <c r="AN2298" t="s">
        <v>9741</v>
      </c>
    </row>
    <row r="2299" spans="1:40" x14ac:dyDescent="0.3">
      <c r="A2299" t="s">
        <v>2119</v>
      </c>
      <c r="B2299" t="s">
        <v>2182</v>
      </c>
      <c r="C2299" s="10">
        <v>351466</v>
      </c>
      <c r="D2299">
        <v>26</v>
      </c>
      <c r="E2299">
        <v>7</v>
      </c>
      <c r="F2299">
        <v>42</v>
      </c>
      <c r="G2299">
        <v>37</v>
      </c>
      <c r="H2299">
        <v>0</v>
      </c>
      <c r="I2299">
        <v>48.8</v>
      </c>
      <c r="J2299">
        <v>-1.3</v>
      </c>
      <c r="K2299">
        <v>38.1</v>
      </c>
      <c r="L2299">
        <v>-1.8</v>
      </c>
      <c r="M2299">
        <v>77</v>
      </c>
      <c r="N2299">
        <v>-0.4</v>
      </c>
      <c r="O2299">
        <v>32.4</v>
      </c>
      <c r="P2299">
        <v>-0.9</v>
      </c>
      <c r="U2299" t="s">
        <v>2119</v>
      </c>
      <c r="V2299">
        <f t="shared" si="351"/>
        <v>351466</v>
      </c>
      <c r="W2299" t="str">
        <f t="shared" si="352"/>
        <v>McGillivray Central School</v>
      </c>
      <c r="X2299" t="str">
        <f>VLOOKUP($C2299,$AJ$3:$AN$4906,3,FALSE)</f>
        <v>34714 Creamery Rd</v>
      </c>
      <c r="Y2299" t="str">
        <f>VLOOKUP($C2299,$AJ$3:$AN$4906,4,FALSE)</f>
        <v>Ailsa Craig</v>
      </c>
      <c r="Z2299" t="str">
        <f>VLOOKUP($C2299,$AJ$3:$AN$4906,5,FALSE)</f>
        <v>N0M1A0</v>
      </c>
      <c r="AA2299">
        <f t="shared" si="353"/>
        <v>48.8</v>
      </c>
      <c r="AB2299">
        <f t="shared" si="354"/>
        <v>-1.3</v>
      </c>
      <c r="AC2299">
        <f t="shared" si="355"/>
        <v>38.1</v>
      </c>
      <c r="AD2299">
        <f t="shared" si="356"/>
        <v>-1.8</v>
      </c>
      <c r="AE2299">
        <f t="shared" si="357"/>
        <v>77</v>
      </c>
      <c r="AF2299">
        <f t="shared" si="358"/>
        <v>-0.4</v>
      </c>
      <c r="AG2299">
        <f t="shared" si="359"/>
        <v>32.4</v>
      </c>
      <c r="AH2299">
        <f t="shared" si="360"/>
        <v>-0.9</v>
      </c>
      <c r="AJ2299" s="9">
        <v>785822</v>
      </c>
      <c r="AK2299" t="s">
        <v>9742</v>
      </c>
      <c r="AL2299" t="s">
        <v>9743</v>
      </c>
      <c r="AM2299" t="s">
        <v>4970</v>
      </c>
      <c r="AN2299" t="s">
        <v>9744</v>
      </c>
    </row>
    <row r="2300" spans="1:40" x14ac:dyDescent="0.3">
      <c r="A2300" t="s">
        <v>2119</v>
      </c>
      <c r="B2300" t="s">
        <v>2183</v>
      </c>
      <c r="C2300" s="10">
        <v>351725</v>
      </c>
      <c r="D2300">
        <v>9</v>
      </c>
      <c r="E2300">
        <v>19</v>
      </c>
      <c r="F2300">
        <v>172</v>
      </c>
      <c r="H2300">
        <v>0</v>
      </c>
      <c r="I2300">
        <v>57.8</v>
      </c>
      <c r="J2300">
        <v>0.5</v>
      </c>
      <c r="K2300">
        <v>53.5</v>
      </c>
      <c r="L2300">
        <v>0.9</v>
      </c>
      <c r="U2300" t="s">
        <v>2119</v>
      </c>
      <c r="V2300">
        <f t="shared" si="351"/>
        <v>351725</v>
      </c>
      <c r="W2300" t="str">
        <f t="shared" si="352"/>
        <v>McGregor Public School</v>
      </c>
      <c r="X2300" t="str">
        <f>VLOOKUP($C2300,$AJ$3:$AN$4906,3,FALSE)</f>
        <v>204 John St S</v>
      </c>
      <c r="Y2300" t="str">
        <f>VLOOKUP($C2300,$AJ$3:$AN$4906,4,FALSE)</f>
        <v>Aylmer</v>
      </c>
      <c r="Z2300" t="str">
        <f>VLOOKUP($C2300,$AJ$3:$AN$4906,5,FALSE)</f>
        <v>N5H2C8</v>
      </c>
      <c r="AA2300">
        <f t="shared" si="353"/>
        <v>57.8</v>
      </c>
      <c r="AB2300">
        <f t="shared" si="354"/>
        <v>0.5</v>
      </c>
      <c r="AC2300">
        <f t="shared" si="355"/>
        <v>53.5</v>
      </c>
      <c r="AD2300">
        <f t="shared" si="356"/>
        <v>0.9</v>
      </c>
      <c r="AE2300">
        <f t="shared" si="357"/>
        <v>0</v>
      </c>
      <c r="AF2300">
        <f t="shared" si="358"/>
        <v>0</v>
      </c>
      <c r="AG2300">
        <f t="shared" si="359"/>
        <v>0</v>
      </c>
      <c r="AH2300">
        <f t="shared" si="360"/>
        <v>0</v>
      </c>
      <c r="AJ2300" s="9">
        <v>688738</v>
      </c>
      <c r="AK2300" t="s">
        <v>9745</v>
      </c>
      <c r="AL2300" t="s">
        <v>9746</v>
      </c>
      <c r="AM2300" t="s">
        <v>4974</v>
      </c>
      <c r="AN2300" t="s">
        <v>9747</v>
      </c>
    </row>
    <row r="2301" spans="1:40" x14ac:dyDescent="0.3">
      <c r="A2301" t="s">
        <v>2119</v>
      </c>
      <c r="B2301" t="s">
        <v>2184</v>
      </c>
      <c r="C2301" s="10">
        <v>381568</v>
      </c>
      <c r="D2301">
        <v>31</v>
      </c>
      <c r="E2301">
        <v>17</v>
      </c>
      <c r="F2301">
        <v>190</v>
      </c>
      <c r="G2301">
        <v>238</v>
      </c>
      <c r="H2301">
        <v>0</v>
      </c>
      <c r="I2301">
        <v>63.9</v>
      </c>
      <c r="J2301">
        <v>0</v>
      </c>
      <c r="K2301">
        <v>53.2</v>
      </c>
      <c r="L2301">
        <v>-0.3</v>
      </c>
      <c r="M2301">
        <v>76.3</v>
      </c>
      <c r="N2301">
        <v>-0.2</v>
      </c>
      <c r="O2301">
        <v>47.5</v>
      </c>
      <c r="P2301">
        <v>0.5</v>
      </c>
      <c r="U2301" t="s">
        <v>2119</v>
      </c>
      <c r="V2301">
        <f t="shared" si="351"/>
        <v>381568</v>
      </c>
      <c r="W2301" t="str">
        <f t="shared" si="352"/>
        <v>Mitchell Hepburn Public School</v>
      </c>
      <c r="X2301" t="str">
        <f>VLOOKUP($C2301,$AJ$3:$AN$4906,3,FALSE)</f>
        <v>95 Raven Avenue</v>
      </c>
      <c r="Y2301" t="str">
        <f>VLOOKUP($C2301,$AJ$3:$AN$4906,4,FALSE)</f>
        <v>St Thomas</v>
      </c>
      <c r="Z2301" t="str">
        <f>VLOOKUP($C2301,$AJ$3:$AN$4906,5,FALSE)</f>
        <v>N5R0C2</v>
      </c>
      <c r="AA2301">
        <f t="shared" si="353"/>
        <v>63.9</v>
      </c>
      <c r="AB2301">
        <f t="shared" si="354"/>
        <v>0</v>
      </c>
      <c r="AC2301">
        <f t="shared" si="355"/>
        <v>53.2</v>
      </c>
      <c r="AD2301">
        <f t="shared" si="356"/>
        <v>-0.3</v>
      </c>
      <c r="AE2301">
        <f t="shared" si="357"/>
        <v>76.3</v>
      </c>
      <c r="AF2301">
        <f t="shared" si="358"/>
        <v>-0.2</v>
      </c>
      <c r="AG2301">
        <f t="shared" si="359"/>
        <v>47.5</v>
      </c>
      <c r="AH2301">
        <f t="shared" si="360"/>
        <v>0.5</v>
      </c>
      <c r="AJ2301" s="9">
        <v>789070</v>
      </c>
      <c r="AK2301" t="s">
        <v>9748</v>
      </c>
      <c r="AL2301" t="s">
        <v>9749</v>
      </c>
      <c r="AM2301" t="s">
        <v>4970</v>
      </c>
      <c r="AN2301" t="s">
        <v>9750</v>
      </c>
    </row>
    <row r="2302" spans="1:40" x14ac:dyDescent="0.3">
      <c r="A2302" t="s">
        <v>2119</v>
      </c>
      <c r="B2302" t="s">
        <v>2185</v>
      </c>
      <c r="C2302" s="10">
        <v>375128</v>
      </c>
      <c r="D2302">
        <v>13</v>
      </c>
      <c r="E2302">
        <v>15</v>
      </c>
      <c r="F2302">
        <v>57</v>
      </c>
      <c r="G2302">
        <v>42</v>
      </c>
      <c r="H2302">
        <v>0</v>
      </c>
      <c r="I2302">
        <v>51.8</v>
      </c>
      <c r="J2302">
        <v>-0.2</v>
      </c>
      <c r="K2302">
        <v>42.1</v>
      </c>
      <c r="L2302">
        <v>-0.4</v>
      </c>
      <c r="M2302">
        <v>70.2</v>
      </c>
      <c r="N2302">
        <v>-0.2</v>
      </c>
      <c r="O2302">
        <v>54.8</v>
      </c>
      <c r="P2302">
        <v>1.7</v>
      </c>
      <c r="U2302" t="s">
        <v>2119</v>
      </c>
      <c r="V2302">
        <f t="shared" si="351"/>
        <v>375128</v>
      </c>
      <c r="W2302" t="str">
        <f t="shared" si="352"/>
        <v>Mosa Central Public School</v>
      </c>
      <c r="X2302" t="str">
        <f>VLOOKUP($C2302,$AJ$3:$AN$4906,3,FALSE)</f>
        <v>22741 Pratt Siding Rd</v>
      </c>
      <c r="Y2302" t="str">
        <f>VLOOKUP($C2302,$AJ$3:$AN$4906,4,FALSE)</f>
        <v>Glencoe</v>
      </c>
      <c r="Z2302" t="str">
        <f>VLOOKUP($C2302,$AJ$3:$AN$4906,5,FALSE)</f>
        <v>N0L1M0</v>
      </c>
      <c r="AA2302">
        <f t="shared" si="353"/>
        <v>51.8</v>
      </c>
      <c r="AB2302">
        <f t="shared" si="354"/>
        <v>-0.2</v>
      </c>
      <c r="AC2302">
        <f t="shared" si="355"/>
        <v>42.1</v>
      </c>
      <c r="AD2302">
        <f t="shared" si="356"/>
        <v>-0.4</v>
      </c>
      <c r="AE2302">
        <f t="shared" si="357"/>
        <v>70.2</v>
      </c>
      <c r="AF2302">
        <f t="shared" si="358"/>
        <v>-0.2</v>
      </c>
      <c r="AG2302">
        <f t="shared" si="359"/>
        <v>54.8</v>
      </c>
      <c r="AH2302">
        <f t="shared" si="360"/>
        <v>1.7</v>
      </c>
      <c r="AJ2302" s="9">
        <v>754832</v>
      </c>
      <c r="AK2302" t="s">
        <v>9751</v>
      </c>
      <c r="AL2302" t="s">
        <v>9752</v>
      </c>
      <c r="AM2302" t="s">
        <v>4974</v>
      </c>
      <c r="AN2302" t="s">
        <v>9753</v>
      </c>
    </row>
    <row r="2303" spans="1:40" x14ac:dyDescent="0.3">
      <c r="A2303" t="s">
        <v>2119</v>
      </c>
      <c r="B2303" t="s">
        <v>2186</v>
      </c>
      <c r="C2303" s="10">
        <v>378119</v>
      </c>
      <c r="D2303">
        <v>52</v>
      </c>
      <c r="E2303">
        <v>18</v>
      </c>
      <c r="F2303">
        <v>130</v>
      </c>
      <c r="G2303">
        <v>152</v>
      </c>
      <c r="H2303">
        <v>0</v>
      </c>
      <c r="I2303">
        <v>67.7</v>
      </c>
      <c r="J2303">
        <v>0</v>
      </c>
      <c r="K2303">
        <v>63.1</v>
      </c>
      <c r="L2303">
        <v>0.1</v>
      </c>
      <c r="M2303">
        <v>86.8</v>
      </c>
      <c r="N2303">
        <v>0.5</v>
      </c>
      <c r="O2303">
        <v>65.099999999999994</v>
      </c>
      <c r="P2303">
        <v>1</v>
      </c>
      <c r="U2303" t="s">
        <v>2119</v>
      </c>
      <c r="V2303">
        <f t="shared" si="351"/>
        <v>378119</v>
      </c>
      <c r="W2303" t="str">
        <f t="shared" si="352"/>
        <v>Mountsfield Public School</v>
      </c>
      <c r="X2303" t="str">
        <f>VLOOKUP($C2303,$AJ$3:$AN$4906,3,FALSE)</f>
        <v>8 Mountsfield Dr</v>
      </c>
      <c r="Y2303" t="str">
        <f>VLOOKUP($C2303,$AJ$3:$AN$4906,4,FALSE)</f>
        <v>London</v>
      </c>
      <c r="Z2303" t="str">
        <f>VLOOKUP($C2303,$AJ$3:$AN$4906,5,FALSE)</f>
        <v>N6C2S4</v>
      </c>
      <c r="AA2303">
        <f t="shared" si="353"/>
        <v>67.7</v>
      </c>
      <c r="AB2303">
        <f t="shared" si="354"/>
        <v>0</v>
      </c>
      <c r="AC2303">
        <f t="shared" si="355"/>
        <v>63.1</v>
      </c>
      <c r="AD2303">
        <f t="shared" si="356"/>
        <v>0.1</v>
      </c>
      <c r="AE2303">
        <f t="shared" si="357"/>
        <v>86.8</v>
      </c>
      <c r="AF2303">
        <f t="shared" si="358"/>
        <v>0.5</v>
      </c>
      <c r="AG2303">
        <f t="shared" si="359"/>
        <v>65.099999999999994</v>
      </c>
      <c r="AH2303">
        <f t="shared" si="360"/>
        <v>1</v>
      </c>
      <c r="AJ2303" s="9">
        <v>702749</v>
      </c>
      <c r="AK2303" t="s">
        <v>9754</v>
      </c>
      <c r="AL2303" t="s">
        <v>9755</v>
      </c>
      <c r="AM2303" t="s">
        <v>4978</v>
      </c>
      <c r="AN2303" t="s">
        <v>9756</v>
      </c>
    </row>
    <row r="2304" spans="1:40" x14ac:dyDescent="0.3">
      <c r="A2304" t="s">
        <v>2119</v>
      </c>
      <c r="B2304" t="s">
        <v>2187</v>
      </c>
      <c r="C2304" s="10">
        <v>622346</v>
      </c>
      <c r="D2304">
        <v>27</v>
      </c>
      <c r="E2304">
        <v>15</v>
      </c>
      <c r="F2304">
        <v>73</v>
      </c>
      <c r="G2304">
        <v>72</v>
      </c>
      <c r="H2304">
        <v>0</v>
      </c>
      <c r="I2304">
        <v>47.9</v>
      </c>
      <c r="J2304">
        <v>-1.1000000000000001</v>
      </c>
      <c r="K2304">
        <v>45.2</v>
      </c>
      <c r="L2304">
        <v>-0.9</v>
      </c>
      <c r="M2304">
        <v>74.3</v>
      </c>
      <c r="N2304">
        <v>-0.5</v>
      </c>
      <c r="O2304">
        <v>48.6</v>
      </c>
      <c r="P2304">
        <v>0.5</v>
      </c>
      <c r="U2304" t="s">
        <v>2119</v>
      </c>
      <c r="V2304">
        <f t="shared" si="351"/>
        <v>622346</v>
      </c>
      <c r="W2304" t="str">
        <f t="shared" si="352"/>
        <v>New Sarum Public School</v>
      </c>
      <c r="X2304" t="str">
        <f>VLOOKUP($C2304,$AJ$3:$AN$4906,3,FALSE)</f>
        <v>9473 Belmont Road</v>
      </c>
      <c r="Y2304" t="str">
        <f>VLOOKUP($C2304,$AJ$3:$AN$4906,4,FALSE)</f>
        <v>St Thomas</v>
      </c>
      <c r="Z2304" t="str">
        <f>VLOOKUP($C2304,$AJ$3:$AN$4906,5,FALSE)</f>
        <v>N5P3S7</v>
      </c>
      <c r="AA2304">
        <f t="shared" si="353"/>
        <v>47.9</v>
      </c>
      <c r="AB2304">
        <f t="shared" si="354"/>
        <v>-1.1000000000000001</v>
      </c>
      <c r="AC2304">
        <f t="shared" si="355"/>
        <v>45.2</v>
      </c>
      <c r="AD2304">
        <f t="shared" si="356"/>
        <v>-0.9</v>
      </c>
      <c r="AE2304">
        <f t="shared" si="357"/>
        <v>74.3</v>
      </c>
      <c r="AF2304">
        <f t="shared" si="358"/>
        <v>-0.5</v>
      </c>
      <c r="AG2304">
        <f t="shared" si="359"/>
        <v>48.6</v>
      </c>
      <c r="AH2304">
        <f t="shared" si="360"/>
        <v>0.5</v>
      </c>
      <c r="AJ2304" s="9">
        <v>794406</v>
      </c>
      <c r="AK2304" t="s">
        <v>9757</v>
      </c>
      <c r="AL2304" t="s">
        <v>9758</v>
      </c>
      <c r="AM2304" t="s">
        <v>4970</v>
      </c>
      <c r="AN2304" t="s">
        <v>9759</v>
      </c>
    </row>
    <row r="2305" spans="1:40" x14ac:dyDescent="0.3">
      <c r="A2305" t="s">
        <v>2119</v>
      </c>
      <c r="B2305" t="s">
        <v>2188</v>
      </c>
      <c r="C2305" s="10">
        <v>384909</v>
      </c>
      <c r="D2305">
        <v>23</v>
      </c>
      <c r="E2305">
        <v>21</v>
      </c>
      <c r="F2305">
        <v>90</v>
      </c>
      <c r="G2305">
        <v>92</v>
      </c>
      <c r="H2305">
        <v>0</v>
      </c>
      <c r="I2305">
        <v>42.2</v>
      </c>
      <c r="J2305">
        <v>-1.1000000000000001</v>
      </c>
      <c r="K2305">
        <v>33.299999999999997</v>
      </c>
      <c r="L2305">
        <v>-1.5</v>
      </c>
      <c r="M2305">
        <v>59.8</v>
      </c>
      <c r="N2305">
        <v>-1.5</v>
      </c>
      <c r="O2305">
        <v>20.7</v>
      </c>
      <c r="P2305">
        <v>-1.4</v>
      </c>
      <c r="U2305" t="s">
        <v>2119</v>
      </c>
      <c r="V2305">
        <f t="shared" si="351"/>
        <v>384909</v>
      </c>
      <c r="W2305" t="str">
        <f t="shared" si="352"/>
        <v>Nicholas Wilson Public School</v>
      </c>
      <c r="X2305" t="str">
        <f>VLOOKUP($C2305,$AJ$3:$AN$4906,3,FALSE)</f>
        <v>927 Osgoode Dr</v>
      </c>
      <c r="Y2305" t="str">
        <f>VLOOKUP($C2305,$AJ$3:$AN$4906,4,FALSE)</f>
        <v>London</v>
      </c>
      <c r="Z2305" t="str">
        <f>VLOOKUP($C2305,$AJ$3:$AN$4906,5,FALSE)</f>
        <v>N6E1C9</v>
      </c>
      <c r="AA2305">
        <f t="shared" si="353"/>
        <v>42.2</v>
      </c>
      <c r="AB2305">
        <f t="shared" si="354"/>
        <v>-1.1000000000000001</v>
      </c>
      <c r="AC2305">
        <f t="shared" si="355"/>
        <v>33.299999999999997</v>
      </c>
      <c r="AD2305">
        <f t="shared" si="356"/>
        <v>-1.5</v>
      </c>
      <c r="AE2305">
        <f t="shared" si="357"/>
        <v>59.8</v>
      </c>
      <c r="AF2305">
        <f t="shared" si="358"/>
        <v>-1.5</v>
      </c>
      <c r="AG2305">
        <f t="shared" si="359"/>
        <v>20.7</v>
      </c>
      <c r="AH2305">
        <f t="shared" si="360"/>
        <v>-1.4</v>
      </c>
      <c r="AJ2305" s="9">
        <v>796093</v>
      </c>
      <c r="AK2305" t="s">
        <v>9760</v>
      </c>
      <c r="AL2305" t="s">
        <v>9761</v>
      </c>
      <c r="AM2305" t="s">
        <v>4974</v>
      </c>
      <c r="AN2305" t="s">
        <v>9762</v>
      </c>
    </row>
    <row r="2306" spans="1:40" x14ac:dyDescent="0.3">
      <c r="A2306" t="s">
        <v>2119</v>
      </c>
      <c r="B2306" t="s">
        <v>2189</v>
      </c>
      <c r="C2306" s="10">
        <v>403377</v>
      </c>
      <c r="D2306">
        <v>41</v>
      </c>
      <c r="E2306">
        <v>17</v>
      </c>
      <c r="F2306">
        <v>141</v>
      </c>
      <c r="G2306">
        <v>130</v>
      </c>
      <c r="H2306">
        <v>0</v>
      </c>
      <c r="I2306">
        <v>65.2</v>
      </c>
      <c r="J2306">
        <v>0</v>
      </c>
      <c r="K2306">
        <v>55.3</v>
      </c>
      <c r="L2306">
        <v>-0.3</v>
      </c>
      <c r="M2306">
        <v>77.3</v>
      </c>
      <c r="N2306">
        <v>-0.4</v>
      </c>
      <c r="O2306">
        <v>50.8</v>
      </c>
      <c r="P2306">
        <v>0.3</v>
      </c>
      <c r="U2306" t="s">
        <v>2119</v>
      </c>
      <c r="V2306">
        <f t="shared" si="351"/>
        <v>403377</v>
      </c>
      <c r="W2306" t="str">
        <f t="shared" si="352"/>
        <v>North Meadows Elementary School</v>
      </c>
      <c r="X2306" t="str">
        <f>VLOOKUP($C2306,$AJ$3:$AN$4906,3,FALSE)</f>
        <v>82 Middlesex Dr</v>
      </c>
      <c r="Y2306" t="str">
        <f>VLOOKUP($C2306,$AJ$3:$AN$4906,4,FALSE)</f>
        <v>Strathroy</v>
      </c>
      <c r="Z2306" t="str">
        <f>VLOOKUP($C2306,$AJ$3:$AN$4906,5,FALSE)</f>
        <v>N7G4G5</v>
      </c>
      <c r="AA2306">
        <f t="shared" si="353"/>
        <v>65.2</v>
      </c>
      <c r="AB2306">
        <f t="shared" si="354"/>
        <v>0</v>
      </c>
      <c r="AC2306">
        <f t="shared" si="355"/>
        <v>55.3</v>
      </c>
      <c r="AD2306">
        <f t="shared" si="356"/>
        <v>-0.3</v>
      </c>
      <c r="AE2306">
        <f t="shared" si="357"/>
        <v>77.3</v>
      </c>
      <c r="AF2306">
        <f t="shared" si="358"/>
        <v>-0.4</v>
      </c>
      <c r="AG2306">
        <f t="shared" si="359"/>
        <v>50.8</v>
      </c>
      <c r="AH2306">
        <f t="shared" si="360"/>
        <v>0.3</v>
      </c>
      <c r="AJ2306" s="9">
        <v>729795</v>
      </c>
      <c r="AK2306" t="s">
        <v>9763</v>
      </c>
      <c r="AL2306" t="s">
        <v>9764</v>
      </c>
      <c r="AM2306" t="s">
        <v>5049</v>
      </c>
      <c r="AN2306" t="s">
        <v>9765</v>
      </c>
    </row>
    <row r="2307" spans="1:40" x14ac:dyDescent="0.3">
      <c r="A2307" t="s">
        <v>2119</v>
      </c>
      <c r="B2307" t="s">
        <v>2190</v>
      </c>
      <c r="C2307" s="10">
        <v>410357</v>
      </c>
      <c r="D2307">
        <v>31</v>
      </c>
      <c r="E2307">
        <v>22</v>
      </c>
      <c r="F2307">
        <v>120</v>
      </c>
      <c r="G2307">
        <v>108</v>
      </c>
      <c r="H2307">
        <v>0</v>
      </c>
      <c r="I2307">
        <v>47.1</v>
      </c>
      <c r="J2307">
        <v>0.4</v>
      </c>
      <c r="K2307">
        <v>40.799999999999997</v>
      </c>
      <c r="L2307">
        <v>0.7</v>
      </c>
      <c r="M2307">
        <v>69.400000000000006</v>
      </c>
      <c r="N2307">
        <v>0.7</v>
      </c>
      <c r="O2307">
        <v>22.2</v>
      </c>
      <c r="P2307">
        <v>-0.9</v>
      </c>
      <c r="U2307" t="s">
        <v>2119</v>
      </c>
      <c r="V2307">
        <f t="shared" si="351"/>
        <v>410357</v>
      </c>
      <c r="W2307" t="str">
        <f t="shared" si="352"/>
        <v>Northbrae Public School</v>
      </c>
      <c r="X2307" t="str">
        <f>VLOOKUP($C2307,$AJ$3:$AN$4906,3,FALSE)</f>
        <v>335 Belfield St</v>
      </c>
      <c r="Y2307" t="str">
        <f>VLOOKUP($C2307,$AJ$3:$AN$4906,4,FALSE)</f>
        <v>London</v>
      </c>
      <c r="Z2307" t="str">
        <f>VLOOKUP($C2307,$AJ$3:$AN$4906,5,FALSE)</f>
        <v>N5Y2K3</v>
      </c>
      <c r="AA2307">
        <f t="shared" si="353"/>
        <v>47.1</v>
      </c>
      <c r="AB2307">
        <f t="shared" si="354"/>
        <v>0.4</v>
      </c>
      <c r="AC2307">
        <f t="shared" si="355"/>
        <v>40.799999999999997</v>
      </c>
      <c r="AD2307">
        <f t="shared" si="356"/>
        <v>0.7</v>
      </c>
      <c r="AE2307">
        <f t="shared" si="357"/>
        <v>69.400000000000006</v>
      </c>
      <c r="AF2307">
        <f t="shared" si="358"/>
        <v>0.7</v>
      </c>
      <c r="AG2307">
        <f t="shared" si="359"/>
        <v>22.2</v>
      </c>
      <c r="AH2307">
        <f t="shared" si="360"/>
        <v>-0.9</v>
      </c>
      <c r="AJ2307" s="9">
        <v>691186</v>
      </c>
      <c r="AK2307" t="s">
        <v>9766</v>
      </c>
      <c r="AL2307" t="s">
        <v>9767</v>
      </c>
      <c r="AM2307" t="s">
        <v>5049</v>
      </c>
      <c r="AN2307" t="s">
        <v>9768</v>
      </c>
    </row>
    <row r="2308" spans="1:40" x14ac:dyDescent="0.3">
      <c r="A2308" t="s">
        <v>2119</v>
      </c>
      <c r="B2308" t="s">
        <v>2191</v>
      </c>
      <c r="C2308" s="10">
        <v>410454</v>
      </c>
      <c r="D2308">
        <v>43</v>
      </c>
      <c r="E2308">
        <v>10</v>
      </c>
      <c r="G2308">
        <v>220</v>
      </c>
      <c r="H2308">
        <v>0</v>
      </c>
      <c r="M2308">
        <v>85</v>
      </c>
      <c r="N2308">
        <v>0.1</v>
      </c>
      <c r="O2308">
        <v>60</v>
      </c>
      <c r="P2308">
        <v>0.7</v>
      </c>
      <c r="U2308" t="s">
        <v>2119</v>
      </c>
      <c r="V2308">
        <f t="shared" ref="V2308:V2371" si="361">VLOOKUP(C2308,$AJ$3:$AN$4906,1,FALSE)</f>
        <v>410454</v>
      </c>
      <c r="W2308" t="str">
        <f t="shared" ref="W2308:W2371" si="362">VLOOKUP(C2308,$AJ$3:$AN$4906,2,FALSE)</f>
        <v>Northdale Central Public School</v>
      </c>
      <c r="X2308" t="str">
        <f>VLOOKUP($C2308,$AJ$3:$AN$4906,3,FALSE)</f>
        <v>3860 Catherine St</v>
      </c>
      <c r="Y2308" t="str">
        <f>VLOOKUP($C2308,$AJ$3:$AN$4906,4,FALSE)</f>
        <v>Dorchester</v>
      </c>
      <c r="Z2308" t="str">
        <f>VLOOKUP($C2308,$AJ$3:$AN$4906,5,FALSE)</f>
        <v>N0L1G0</v>
      </c>
      <c r="AA2308">
        <f t="shared" ref="AA2308:AA2371" si="363">I2308</f>
        <v>0</v>
      </c>
      <c r="AB2308">
        <f t="shared" ref="AB2308:AB2371" si="364">J2308</f>
        <v>0</v>
      </c>
      <c r="AC2308">
        <f t="shared" ref="AC2308:AC2371" si="365">K2308</f>
        <v>0</v>
      </c>
      <c r="AD2308">
        <f t="shared" ref="AD2308:AD2371" si="366">L2308</f>
        <v>0</v>
      </c>
      <c r="AE2308">
        <f t="shared" ref="AE2308:AE2371" si="367">M2308</f>
        <v>85</v>
      </c>
      <c r="AF2308">
        <f t="shared" ref="AF2308:AF2371" si="368">N2308</f>
        <v>0.1</v>
      </c>
      <c r="AG2308">
        <f t="shared" ref="AG2308:AG2371" si="369">O2308</f>
        <v>60</v>
      </c>
      <c r="AH2308">
        <f t="shared" ref="AH2308:AH2371" si="370">P2308</f>
        <v>0.7</v>
      </c>
      <c r="AJ2308" s="9">
        <v>753246</v>
      </c>
      <c r="AK2308" t="s">
        <v>9769</v>
      </c>
      <c r="AL2308" t="s">
        <v>9770</v>
      </c>
      <c r="AM2308" t="s">
        <v>5042</v>
      </c>
      <c r="AN2308" t="s">
        <v>9771</v>
      </c>
    </row>
    <row r="2309" spans="1:40" x14ac:dyDescent="0.3">
      <c r="A2309" t="s">
        <v>2119</v>
      </c>
      <c r="B2309" t="s">
        <v>2192</v>
      </c>
      <c r="C2309" s="10">
        <v>410748</v>
      </c>
      <c r="D2309">
        <v>26</v>
      </c>
      <c r="E2309">
        <v>27</v>
      </c>
      <c r="F2309">
        <v>114</v>
      </c>
      <c r="G2309">
        <v>124</v>
      </c>
      <c r="H2309">
        <v>0</v>
      </c>
      <c r="I2309">
        <v>47.8</v>
      </c>
      <c r="J2309">
        <v>-0.8</v>
      </c>
      <c r="K2309">
        <v>53.5</v>
      </c>
      <c r="L2309">
        <v>0.4</v>
      </c>
      <c r="M2309">
        <v>60.1</v>
      </c>
      <c r="N2309">
        <v>-1.5</v>
      </c>
      <c r="O2309">
        <v>26.6</v>
      </c>
      <c r="P2309">
        <v>-0.7</v>
      </c>
      <c r="U2309" t="s">
        <v>2119</v>
      </c>
      <c r="V2309">
        <f t="shared" si="361"/>
        <v>410748</v>
      </c>
      <c r="W2309" t="str">
        <f t="shared" si="362"/>
        <v>Northdale Public School</v>
      </c>
      <c r="X2309" t="str">
        <f>VLOOKUP($C2309,$AJ$3:$AN$4906,3,FALSE)</f>
        <v>290 Victoria St N</v>
      </c>
      <c r="Y2309" t="str">
        <f>VLOOKUP($C2309,$AJ$3:$AN$4906,4,FALSE)</f>
        <v>Woodstock</v>
      </c>
      <c r="Z2309" t="str">
        <f>VLOOKUP($C2309,$AJ$3:$AN$4906,5,FALSE)</f>
        <v>N4S6W5</v>
      </c>
      <c r="AA2309">
        <f t="shared" si="363"/>
        <v>47.8</v>
      </c>
      <c r="AB2309">
        <f t="shared" si="364"/>
        <v>-0.8</v>
      </c>
      <c r="AC2309">
        <f t="shared" si="365"/>
        <v>53.5</v>
      </c>
      <c r="AD2309">
        <f t="shared" si="366"/>
        <v>0.4</v>
      </c>
      <c r="AE2309">
        <f t="shared" si="367"/>
        <v>60.1</v>
      </c>
      <c r="AF2309">
        <f t="shared" si="368"/>
        <v>-1.5</v>
      </c>
      <c r="AG2309">
        <f t="shared" si="369"/>
        <v>26.6</v>
      </c>
      <c r="AH2309">
        <f t="shared" si="370"/>
        <v>-0.7</v>
      </c>
      <c r="AJ2309" s="9">
        <v>804126</v>
      </c>
      <c r="AK2309" t="s">
        <v>9772</v>
      </c>
      <c r="AL2309" t="s">
        <v>9773</v>
      </c>
      <c r="AM2309" t="s">
        <v>4974</v>
      </c>
      <c r="AN2309" t="s">
        <v>9774</v>
      </c>
    </row>
    <row r="2310" spans="1:40" x14ac:dyDescent="0.3">
      <c r="A2310" t="s">
        <v>2119</v>
      </c>
      <c r="B2310" t="s">
        <v>2193</v>
      </c>
      <c r="C2310" s="10">
        <v>411396</v>
      </c>
      <c r="D2310">
        <v>53</v>
      </c>
      <c r="E2310">
        <v>12</v>
      </c>
      <c r="F2310">
        <v>160</v>
      </c>
      <c r="G2310">
        <v>170</v>
      </c>
      <c r="H2310">
        <v>0</v>
      </c>
      <c r="I2310">
        <v>74.7</v>
      </c>
      <c r="J2310">
        <v>0.2</v>
      </c>
      <c r="K2310">
        <v>68.8</v>
      </c>
      <c r="L2310">
        <v>0.1</v>
      </c>
      <c r="M2310">
        <v>84.1</v>
      </c>
      <c r="N2310">
        <v>-0.3</v>
      </c>
      <c r="O2310">
        <v>66.5</v>
      </c>
      <c r="P2310">
        <v>0.9</v>
      </c>
      <c r="U2310" t="s">
        <v>2119</v>
      </c>
      <c r="V2310">
        <f t="shared" si="361"/>
        <v>411396</v>
      </c>
      <c r="W2310" t="str">
        <f t="shared" si="362"/>
        <v>Northridge Public School</v>
      </c>
      <c r="X2310" t="str">
        <f>VLOOKUP($C2310,$AJ$3:$AN$4906,3,FALSE)</f>
        <v>25 McLean Dr</v>
      </c>
      <c r="Y2310" t="str">
        <f>VLOOKUP($C2310,$AJ$3:$AN$4906,4,FALSE)</f>
        <v>London</v>
      </c>
      <c r="Z2310" t="str">
        <f>VLOOKUP($C2310,$AJ$3:$AN$4906,5,FALSE)</f>
        <v>N5X1Y2</v>
      </c>
      <c r="AA2310">
        <f t="shared" si="363"/>
        <v>74.7</v>
      </c>
      <c r="AB2310">
        <f t="shared" si="364"/>
        <v>0.2</v>
      </c>
      <c r="AC2310">
        <f t="shared" si="365"/>
        <v>68.8</v>
      </c>
      <c r="AD2310">
        <f t="shared" si="366"/>
        <v>0.1</v>
      </c>
      <c r="AE2310">
        <f t="shared" si="367"/>
        <v>84.1</v>
      </c>
      <c r="AF2310">
        <f t="shared" si="368"/>
        <v>-0.3</v>
      </c>
      <c r="AG2310">
        <f t="shared" si="369"/>
        <v>66.5</v>
      </c>
      <c r="AH2310">
        <f t="shared" si="370"/>
        <v>0.9</v>
      </c>
      <c r="AJ2310" s="9">
        <v>764914</v>
      </c>
      <c r="AK2310" t="s">
        <v>9775</v>
      </c>
      <c r="AL2310" t="s">
        <v>9776</v>
      </c>
      <c r="AM2310" t="s">
        <v>4974</v>
      </c>
      <c r="AN2310" t="s">
        <v>9777</v>
      </c>
    </row>
    <row r="2311" spans="1:40" x14ac:dyDescent="0.3">
      <c r="A2311" t="s">
        <v>2119</v>
      </c>
      <c r="B2311" t="s">
        <v>2194</v>
      </c>
      <c r="C2311" s="10">
        <v>495638</v>
      </c>
      <c r="D2311">
        <v>70</v>
      </c>
      <c r="E2311">
        <v>13</v>
      </c>
      <c r="F2311">
        <v>149</v>
      </c>
      <c r="G2311">
        <v>137</v>
      </c>
      <c r="H2311">
        <v>0</v>
      </c>
      <c r="I2311">
        <v>85.2</v>
      </c>
      <c r="J2311">
        <v>0.8</v>
      </c>
      <c r="K2311">
        <v>79.2</v>
      </c>
      <c r="L2311">
        <v>0.8</v>
      </c>
      <c r="M2311">
        <v>89.8</v>
      </c>
      <c r="N2311">
        <v>0.3</v>
      </c>
      <c r="O2311">
        <v>72.3</v>
      </c>
      <c r="P2311">
        <v>0.9</v>
      </c>
      <c r="U2311" t="s">
        <v>2119</v>
      </c>
      <c r="V2311">
        <f t="shared" si="361"/>
        <v>495638</v>
      </c>
      <c r="W2311" t="str">
        <f t="shared" si="362"/>
        <v>Old North Public School Public School</v>
      </c>
      <c r="X2311" t="str">
        <f>VLOOKUP($C2311,$AJ$3:$AN$4906,3,FALSE)</f>
        <v>940 Waterloo St</v>
      </c>
      <c r="Y2311" t="str">
        <f>VLOOKUP($C2311,$AJ$3:$AN$4906,4,FALSE)</f>
        <v>London</v>
      </c>
      <c r="Z2311" t="str">
        <f>VLOOKUP($C2311,$AJ$3:$AN$4906,5,FALSE)</f>
        <v>N6A3X3</v>
      </c>
      <c r="AA2311">
        <f t="shared" si="363"/>
        <v>85.2</v>
      </c>
      <c r="AB2311">
        <f t="shared" si="364"/>
        <v>0.8</v>
      </c>
      <c r="AC2311">
        <f t="shared" si="365"/>
        <v>79.2</v>
      </c>
      <c r="AD2311">
        <f t="shared" si="366"/>
        <v>0.8</v>
      </c>
      <c r="AE2311">
        <f t="shared" si="367"/>
        <v>89.8</v>
      </c>
      <c r="AF2311">
        <f t="shared" si="368"/>
        <v>0.3</v>
      </c>
      <c r="AG2311">
        <f t="shared" si="369"/>
        <v>72.3</v>
      </c>
      <c r="AH2311">
        <f t="shared" si="370"/>
        <v>0.9</v>
      </c>
      <c r="AJ2311" s="9">
        <v>764922</v>
      </c>
      <c r="AK2311" t="s">
        <v>9778</v>
      </c>
      <c r="AL2311" t="s">
        <v>9776</v>
      </c>
      <c r="AM2311" t="s">
        <v>4970</v>
      </c>
      <c r="AN2311" t="s">
        <v>9777</v>
      </c>
    </row>
    <row r="2312" spans="1:40" x14ac:dyDescent="0.3">
      <c r="A2312" t="s">
        <v>2119</v>
      </c>
      <c r="B2312" t="s">
        <v>2195</v>
      </c>
      <c r="C2312" s="10">
        <v>417203</v>
      </c>
      <c r="D2312">
        <v>13</v>
      </c>
      <c r="E2312">
        <v>22</v>
      </c>
      <c r="F2312">
        <v>95</v>
      </c>
      <c r="G2312">
        <v>100</v>
      </c>
      <c r="H2312">
        <v>0</v>
      </c>
      <c r="I2312">
        <v>40.5</v>
      </c>
      <c r="J2312">
        <v>-1.1000000000000001</v>
      </c>
      <c r="K2312">
        <v>38.9</v>
      </c>
      <c r="L2312">
        <v>-0.6</v>
      </c>
      <c r="M2312">
        <v>79</v>
      </c>
      <c r="N2312">
        <v>0.8</v>
      </c>
      <c r="O2312">
        <v>35</v>
      </c>
      <c r="P2312">
        <v>0.4</v>
      </c>
      <c r="U2312" t="s">
        <v>2119</v>
      </c>
      <c r="V2312">
        <f t="shared" si="361"/>
        <v>417203</v>
      </c>
      <c r="W2312" t="str">
        <f t="shared" si="362"/>
        <v>Oliver Stephens Public School</v>
      </c>
      <c r="X2312" t="str">
        <f>VLOOKUP($C2312,$AJ$3:$AN$4906,3,FALSE)</f>
        <v>164 Fyfe Ave</v>
      </c>
      <c r="Y2312" t="str">
        <f>VLOOKUP($C2312,$AJ$3:$AN$4906,4,FALSE)</f>
        <v>Woodstock</v>
      </c>
      <c r="Z2312" t="str">
        <f>VLOOKUP($C2312,$AJ$3:$AN$4906,5,FALSE)</f>
        <v>N4S3S6</v>
      </c>
      <c r="AA2312">
        <f t="shared" si="363"/>
        <v>40.5</v>
      </c>
      <c r="AB2312">
        <f t="shared" si="364"/>
        <v>-1.1000000000000001</v>
      </c>
      <c r="AC2312">
        <f t="shared" si="365"/>
        <v>38.9</v>
      </c>
      <c r="AD2312">
        <f t="shared" si="366"/>
        <v>-0.6</v>
      </c>
      <c r="AE2312">
        <f t="shared" si="367"/>
        <v>79</v>
      </c>
      <c r="AF2312">
        <f t="shared" si="368"/>
        <v>0.8</v>
      </c>
      <c r="AG2312">
        <f t="shared" si="369"/>
        <v>35</v>
      </c>
      <c r="AH2312">
        <f t="shared" si="370"/>
        <v>0.4</v>
      </c>
      <c r="AJ2312" s="9">
        <v>708470</v>
      </c>
      <c r="AK2312" t="s">
        <v>9779</v>
      </c>
      <c r="AL2312" t="s">
        <v>9780</v>
      </c>
      <c r="AM2312" t="s">
        <v>9781</v>
      </c>
      <c r="AN2312" t="s">
        <v>9782</v>
      </c>
    </row>
    <row r="2313" spans="1:40" x14ac:dyDescent="0.3">
      <c r="A2313" t="s">
        <v>2119</v>
      </c>
      <c r="B2313" t="s">
        <v>426</v>
      </c>
      <c r="C2313" s="10">
        <v>510700</v>
      </c>
      <c r="D2313">
        <v>74</v>
      </c>
      <c r="E2313">
        <v>17</v>
      </c>
      <c r="F2313">
        <v>87</v>
      </c>
      <c r="G2313">
        <v>82</v>
      </c>
      <c r="H2313">
        <v>0</v>
      </c>
      <c r="I2313">
        <v>75.900000000000006</v>
      </c>
      <c r="J2313">
        <v>0</v>
      </c>
      <c r="K2313">
        <v>71.3</v>
      </c>
      <c r="L2313">
        <v>-0.1</v>
      </c>
      <c r="M2313">
        <v>96.3</v>
      </c>
      <c r="N2313">
        <v>0.8</v>
      </c>
      <c r="O2313">
        <v>81.7</v>
      </c>
      <c r="P2313">
        <v>1.5</v>
      </c>
      <c r="U2313" t="s">
        <v>2119</v>
      </c>
      <c r="V2313">
        <f t="shared" si="361"/>
        <v>510700</v>
      </c>
      <c r="W2313" t="str">
        <f t="shared" si="362"/>
        <v>Orchard Park Public School</v>
      </c>
      <c r="X2313" t="str">
        <f>VLOOKUP($C2313,$AJ$3:$AN$4906,3,FALSE)</f>
        <v>50 Wychwood Park</v>
      </c>
      <c r="Y2313" t="str">
        <f>VLOOKUP($C2313,$AJ$3:$AN$4906,4,FALSE)</f>
        <v>London</v>
      </c>
      <c r="Z2313" t="str">
        <f>VLOOKUP($C2313,$AJ$3:$AN$4906,5,FALSE)</f>
        <v>N6G1R6</v>
      </c>
      <c r="AA2313">
        <f t="shared" si="363"/>
        <v>75.900000000000006</v>
      </c>
      <c r="AB2313">
        <f t="shared" si="364"/>
        <v>0</v>
      </c>
      <c r="AC2313">
        <f t="shared" si="365"/>
        <v>71.3</v>
      </c>
      <c r="AD2313">
        <f t="shared" si="366"/>
        <v>-0.1</v>
      </c>
      <c r="AE2313">
        <f t="shared" si="367"/>
        <v>96.3</v>
      </c>
      <c r="AF2313">
        <f t="shared" si="368"/>
        <v>0.8</v>
      </c>
      <c r="AG2313">
        <f t="shared" si="369"/>
        <v>81.7</v>
      </c>
      <c r="AH2313">
        <f t="shared" si="370"/>
        <v>1.5</v>
      </c>
      <c r="AJ2313" s="9">
        <v>726036</v>
      </c>
      <c r="AK2313" t="s">
        <v>9783</v>
      </c>
      <c r="AL2313" t="s">
        <v>9784</v>
      </c>
      <c r="AM2313" t="s">
        <v>4974</v>
      </c>
      <c r="AN2313" t="s">
        <v>9785</v>
      </c>
    </row>
    <row r="2314" spans="1:40" x14ac:dyDescent="0.3">
      <c r="A2314" t="s">
        <v>2119</v>
      </c>
      <c r="B2314" t="s">
        <v>2196</v>
      </c>
      <c r="C2314" s="10">
        <v>429597</v>
      </c>
      <c r="D2314">
        <v>49</v>
      </c>
      <c r="E2314">
        <v>7</v>
      </c>
      <c r="F2314">
        <v>173</v>
      </c>
      <c r="G2314">
        <v>182</v>
      </c>
      <c r="H2314">
        <v>0</v>
      </c>
      <c r="I2314">
        <v>71.099999999999994</v>
      </c>
      <c r="J2314">
        <v>-0.2</v>
      </c>
      <c r="K2314">
        <v>63</v>
      </c>
      <c r="L2314">
        <v>-0.5</v>
      </c>
      <c r="M2314">
        <v>81.900000000000006</v>
      </c>
      <c r="N2314">
        <v>-0.5</v>
      </c>
      <c r="O2314">
        <v>54.4</v>
      </c>
      <c r="P2314">
        <v>-0.1</v>
      </c>
      <c r="U2314" t="s">
        <v>2119</v>
      </c>
      <c r="V2314">
        <f t="shared" si="361"/>
        <v>429597</v>
      </c>
      <c r="W2314" t="str">
        <f t="shared" si="362"/>
        <v>Oxbow Public School</v>
      </c>
      <c r="X2314" t="str">
        <f>VLOOKUP($C2314,$AJ$3:$AN$4906,3,FALSE)</f>
        <v>13624 Ilderton Road</v>
      </c>
      <c r="Y2314" t="str">
        <f>VLOOKUP($C2314,$AJ$3:$AN$4906,4,FALSE)</f>
        <v>Ilderton</v>
      </c>
      <c r="Z2314" t="str">
        <f>VLOOKUP($C2314,$AJ$3:$AN$4906,5,FALSE)</f>
        <v>N0M2A0</v>
      </c>
      <c r="AA2314">
        <f t="shared" si="363"/>
        <v>71.099999999999994</v>
      </c>
      <c r="AB2314">
        <f t="shared" si="364"/>
        <v>-0.2</v>
      </c>
      <c r="AC2314">
        <f t="shared" si="365"/>
        <v>63</v>
      </c>
      <c r="AD2314">
        <f t="shared" si="366"/>
        <v>-0.5</v>
      </c>
      <c r="AE2314">
        <f t="shared" si="367"/>
        <v>81.900000000000006</v>
      </c>
      <c r="AF2314">
        <f t="shared" si="368"/>
        <v>-0.5</v>
      </c>
      <c r="AG2314">
        <f t="shared" si="369"/>
        <v>54.4</v>
      </c>
      <c r="AH2314">
        <f t="shared" si="370"/>
        <v>-0.1</v>
      </c>
      <c r="AJ2314" s="9">
        <v>820792</v>
      </c>
      <c r="AK2314" t="s">
        <v>9786</v>
      </c>
      <c r="AL2314" t="s">
        <v>9787</v>
      </c>
      <c r="AM2314" t="s">
        <v>4970</v>
      </c>
      <c r="AN2314" t="s">
        <v>9788</v>
      </c>
    </row>
    <row r="2315" spans="1:40" x14ac:dyDescent="0.3">
      <c r="A2315" t="s">
        <v>2119</v>
      </c>
      <c r="B2315" t="s">
        <v>2197</v>
      </c>
      <c r="C2315" s="10">
        <v>433608</v>
      </c>
      <c r="D2315">
        <v>18</v>
      </c>
      <c r="E2315">
        <v>5</v>
      </c>
      <c r="F2315">
        <v>53</v>
      </c>
      <c r="G2315">
        <v>53</v>
      </c>
      <c r="H2315">
        <v>0</v>
      </c>
      <c r="I2315">
        <v>49.1</v>
      </c>
      <c r="J2315">
        <v>-1.1000000000000001</v>
      </c>
      <c r="K2315">
        <v>41.5</v>
      </c>
      <c r="L2315">
        <v>-1.3</v>
      </c>
      <c r="M2315">
        <v>63.2</v>
      </c>
      <c r="N2315">
        <v>-1.6</v>
      </c>
      <c r="O2315">
        <v>13.2</v>
      </c>
      <c r="P2315">
        <v>-2.2000000000000002</v>
      </c>
      <c r="U2315" t="s">
        <v>2119</v>
      </c>
      <c r="V2315">
        <f t="shared" si="361"/>
        <v>433608</v>
      </c>
      <c r="W2315" t="str">
        <f t="shared" si="362"/>
        <v>Parkhill-West Williams School</v>
      </c>
      <c r="X2315" t="str">
        <f>VLOOKUP($C2315,$AJ$3:$AN$4906,3,FALSE)</f>
        <v>204 McLeod St</v>
      </c>
      <c r="Y2315" t="str">
        <f>VLOOKUP($C2315,$AJ$3:$AN$4906,4,FALSE)</f>
        <v>Parkhill</v>
      </c>
      <c r="Z2315" t="str">
        <f>VLOOKUP($C2315,$AJ$3:$AN$4906,5,FALSE)</f>
        <v>N0M2K0</v>
      </c>
      <c r="AA2315">
        <f t="shared" si="363"/>
        <v>49.1</v>
      </c>
      <c r="AB2315">
        <f t="shared" si="364"/>
        <v>-1.1000000000000001</v>
      </c>
      <c r="AC2315">
        <f t="shared" si="365"/>
        <v>41.5</v>
      </c>
      <c r="AD2315">
        <f t="shared" si="366"/>
        <v>-1.3</v>
      </c>
      <c r="AE2315">
        <f t="shared" si="367"/>
        <v>63.2</v>
      </c>
      <c r="AF2315">
        <f t="shared" si="368"/>
        <v>-1.6</v>
      </c>
      <c r="AG2315">
        <f t="shared" si="369"/>
        <v>13.2</v>
      </c>
      <c r="AH2315">
        <f t="shared" si="370"/>
        <v>-2.2000000000000002</v>
      </c>
      <c r="AJ2315" s="9">
        <v>821195</v>
      </c>
      <c r="AK2315" t="s">
        <v>9789</v>
      </c>
      <c r="AL2315" t="s">
        <v>9790</v>
      </c>
      <c r="AM2315" t="s">
        <v>4970</v>
      </c>
      <c r="AN2315" t="s">
        <v>9791</v>
      </c>
    </row>
    <row r="2316" spans="1:40" x14ac:dyDescent="0.3">
      <c r="A2316" t="s">
        <v>2119</v>
      </c>
      <c r="B2316" t="s">
        <v>2198</v>
      </c>
      <c r="C2316" s="10">
        <v>435317</v>
      </c>
      <c r="D2316">
        <v>53</v>
      </c>
      <c r="E2316">
        <v>10</v>
      </c>
      <c r="F2316">
        <v>185</v>
      </c>
      <c r="G2316">
        <v>190</v>
      </c>
      <c r="H2316">
        <v>0</v>
      </c>
      <c r="I2316">
        <v>78.400000000000006</v>
      </c>
      <c r="J2316">
        <v>0.4</v>
      </c>
      <c r="K2316">
        <v>67.599999999999994</v>
      </c>
      <c r="L2316">
        <v>-0.1</v>
      </c>
      <c r="M2316">
        <v>87.6</v>
      </c>
      <c r="N2316">
        <v>0.2</v>
      </c>
      <c r="O2316">
        <v>57.9</v>
      </c>
      <c r="P2316">
        <v>0.2</v>
      </c>
      <c r="U2316" t="s">
        <v>2119</v>
      </c>
      <c r="V2316">
        <f t="shared" si="361"/>
        <v>435317</v>
      </c>
      <c r="W2316" t="str">
        <f t="shared" si="362"/>
        <v>Parkview Public School</v>
      </c>
      <c r="X2316" t="str">
        <f>VLOOKUP($C2316,$AJ$3:$AN$4906,3,FALSE)</f>
        <v>10008 Oxbow Dr</v>
      </c>
      <c r="Y2316" t="str">
        <f>VLOOKUP($C2316,$AJ$3:$AN$4906,4,FALSE)</f>
        <v>Komoka</v>
      </c>
      <c r="Z2316" t="str">
        <f>VLOOKUP($C2316,$AJ$3:$AN$4906,5,FALSE)</f>
        <v>N0L1R0</v>
      </c>
      <c r="AA2316">
        <f t="shared" si="363"/>
        <v>78.400000000000006</v>
      </c>
      <c r="AB2316">
        <f t="shared" si="364"/>
        <v>0.4</v>
      </c>
      <c r="AC2316">
        <f t="shared" si="365"/>
        <v>67.599999999999994</v>
      </c>
      <c r="AD2316">
        <f t="shared" si="366"/>
        <v>-0.1</v>
      </c>
      <c r="AE2316">
        <f t="shared" si="367"/>
        <v>87.6</v>
      </c>
      <c r="AF2316">
        <f t="shared" si="368"/>
        <v>0.2</v>
      </c>
      <c r="AG2316">
        <f t="shared" si="369"/>
        <v>57.9</v>
      </c>
      <c r="AH2316">
        <f t="shared" si="370"/>
        <v>0.2</v>
      </c>
      <c r="AJ2316" s="9">
        <v>864331</v>
      </c>
      <c r="AK2316" t="s">
        <v>9792</v>
      </c>
      <c r="AL2316" t="s">
        <v>9793</v>
      </c>
      <c r="AM2316" t="s">
        <v>9781</v>
      </c>
      <c r="AN2316" t="s">
        <v>5449</v>
      </c>
    </row>
    <row r="2317" spans="1:40" x14ac:dyDescent="0.3">
      <c r="A2317" t="s">
        <v>2119</v>
      </c>
      <c r="B2317" t="s">
        <v>2199</v>
      </c>
      <c r="C2317" s="10">
        <v>263451</v>
      </c>
      <c r="D2317">
        <v>27</v>
      </c>
      <c r="E2317">
        <v>23</v>
      </c>
      <c r="F2317">
        <v>128</v>
      </c>
      <c r="G2317">
        <v>113</v>
      </c>
      <c r="H2317">
        <v>0</v>
      </c>
      <c r="K2317">
        <v>43.8</v>
      </c>
      <c r="L2317">
        <v>-0.7</v>
      </c>
      <c r="M2317">
        <v>91.6</v>
      </c>
      <c r="N2317">
        <v>1.9</v>
      </c>
      <c r="O2317">
        <v>64.599999999999994</v>
      </c>
      <c r="P2317">
        <v>2.2000000000000002</v>
      </c>
      <c r="U2317" t="s">
        <v>2119</v>
      </c>
      <c r="V2317">
        <f t="shared" si="361"/>
        <v>263451</v>
      </c>
      <c r="W2317" t="str">
        <f t="shared" si="362"/>
        <v>Pierre Elliott Trudeau French Immersion Public School</v>
      </c>
      <c r="X2317" t="str">
        <f>VLOOKUP($C2317,$AJ$3:$AN$4906,3,FALSE)</f>
        <v>112 Churchill Crescent</v>
      </c>
      <c r="Y2317" t="str">
        <f>VLOOKUP($C2317,$AJ$3:$AN$4906,4,FALSE)</f>
        <v>St. Thomas</v>
      </c>
      <c r="Z2317" t="str">
        <f>VLOOKUP($C2317,$AJ$3:$AN$4906,5,FALSE)</f>
        <v>N5R1R1</v>
      </c>
      <c r="AA2317">
        <f t="shared" si="363"/>
        <v>0</v>
      </c>
      <c r="AB2317">
        <f t="shared" si="364"/>
        <v>0</v>
      </c>
      <c r="AC2317">
        <f t="shared" si="365"/>
        <v>43.8</v>
      </c>
      <c r="AD2317">
        <f t="shared" si="366"/>
        <v>-0.7</v>
      </c>
      <c r="AE2317">
        <f t="shared" si="367"/>
        <v>91.6</v>
      </c>
      <c r="AF2317">
        <f t="shared" si="368"/>
        <v>1.9</v>
      </c>
      <c r="AG2317">
        <f t="shared" si="369"/>
        <v>64.599999999999994</v>
      </c>
      <c r="AH2317">
        <f t="shared" si="370"/>
        <v>2.2000000000000002</v>
      </c>
      <c r="AJ2317" s="9">
        <v>827843</v>
      </c>
      <c r="AK2317" t="s">
        <v>9794</v>
      </c>
      <c r="AL2317" t="s">
        <v>9793</v>
      </c>
      <c r="AM2317" t="s">
        <v>9781</v>
      </c>
      <c r="AN2317" t="s">
        <v>5449</v>
      </c>
    </row>
    <row r="2318" spans="1:40" x14ac:dyDescent="0.3">
      <c r="A2318" t="s">
        <v>2119</v>
      </c>
      <c r="B2318" t="s">
        <v>2200</v>
      </c>
      <c r="C2318" s="10">
        <v>448389</v>
      </c>
      <c r="D2318">
        <v>32</v>
      </c>
      <c r="E2318">
        <v>13</v>
      </c>
      <c r="F2318">
        <v>72</v>
      </c>
      <c r="G2318">
        <v>65</v>
      </c>
      <c r="H2318">
        <v>0</v>
      </c>
      <c r="I2318">
        <v>59</v>
      </c>
      <c r="J2318">
        <v>-0.6</v>
      </c>
      <c r="K2318">
        <v>51.4</v>
      </c>
      <c r="L2318">
        <v>-0.7</v>
      </c>
      <c r="M2318">
        <v>73.8</v>
      </c>
      <c r="N2318">
        <v>-0.8</v>
      </c>
      <c r="O2318">
        <v>43.1</v>
      </c>
      <c r="P2318">
        <v>-0.1</v>
      </c>
      <c r="U2318" t="s">
        <v>2119</v>
      </c>
      <c r="V2318">
        <f t="shared" si="361"/>
        <v>448389</v>
      </c>
      <c r="W2318" t="str">
        <f t="shared" si="362"/>
        <v>Plattsville &amp; District Public School</v>
      </c>
      <c r="X2318" t="str">
        <f>VLOOKUP($C2318,$AJ$3:$AN$4906,3,FALSE)</f>
        <v>112 Mill St E</v>
      </c>
      <c r="Y2318" t="str">
        <f>VLOOKUP($C2318,$AJ$3:$AN$4906,4,FALSE)</f>
        <v>Plattsville</v>
      </c>
      <c r="Z2318" t="str">
        <f>VLOOKUP($C2318,$AJ$3:$AN$4906,5,FALSE)</f>
        <v>N0J1S0</v>
      </c>
      <c r="AA2318">
        <f t="shared" si="363"/>
        <v>59</v>
      </c>
      <c r="AB2318">
        <f t="shared" si="364"/>
        <v>-0.6</v>
      </c>
      <c r="AC2318">
        <f t="shared" si="365"/>
        <v>51.4</v>
      </c>
      <c r="AD2318">
        <f t="shared" si="366"/>
        <v>-0.7</v>
      </c>
      <c r="AE2318">
        <f t="shared" si="367"/>
        <v>73.8</v>
      </c>
      <c r="AF2318">
        <f t="shared" si="368"/>
        <v>-0.8</v>
      </c>
      <c r="AG2318">
        <f t="shared" si="369"/>
        <v>43.1</v>
      </c>
      <c r="AH2318">
        <f t="shared" si="370"/>
        <v>-0.1</v>
      </c>
      <c r="AJ2318" s="9">
        <v>708267</v>
      </c>
      <c r="AK2318" t="s">
        <v>9795</v>
      </c>
      <c r="AL2318" t="s">
        <v>9796</v>
      </c>
      <c r="AM2318" t="s">
        <v>5049</v>
      </c>
      <c r="AN2318" t="s">
        <v>9797</v>
      </c>
    </row>
    <row r="2319" spans="1:40" x14ac:dyDescent="0.3">
      <c r="A2319" t="s">
        <v>2119</v>
      </c>
      <c r="B2319" t="s">
        <v>2201</v>
      </c>
      <c r="C2319" s="10">
        <v>450391</v>
      </c>
      <c r="D2319">
        <v>3</v>
      </c>
      <c r="E2319">
        <v>12</v>
      </c>
      <c r="F2319">
        <v>43</v>
      </c>
      <c r="G2319">
        <v>45</v>
      </c>
      <c r="H2319">
        <v>0</v>
      </c>
      <c r="I2319">
        <v>57</v>
      </c>
      <c r="J2319">
        <v>0.7</v>
      </c>
      <c r="K2319">
        <v>41.9</v>
      </c>
      <c r="L2319">
        <v>0.3</v>
      </c>
      <c r="M2319">
        <v>71.099999999999994</v>
      </c>
      <c r="N2319">
        <v>0.2</v>
      </c>
      <c r="O2319">
        <v>22.2</v>
      </c>
      <c r="P2319">
        <v>-0.5</v>
      </c>
      <c r="U2319" t="s">
        <v>2119</v>
      </c>
      <c r="V2319">
        <f t="shared" si="361"/>
        <v>450391</v>
      </c>
      <c r="W2319" t="str">
        <f t="shared" si="362"/>
        <v>Port Burwell Public School</v>
      </c>
      <c r="X2319" t="str">
        <f>VLOOKUP($C2319,$AJ$3:$AN$4906,3,FALSE)</f>
        <v>30 Strachan St</v>
      </c>
      <c r="Y2319" t="str">
        <f>VLOOKUP($C2319,$AJ$3:$AN$4906,4,FALSE)</f>
        <v>Port Burwell</v>
      </c>
      <c r="Z2319" t="str">
        <f>VLOOKUP($C2319,$AJ$3:$AN$4906,5,FALSE)</f>
        <v>N0J1T0</v>
      </c>
      <c r="AA2319">
        <f t="shared" si="363"/>
        <v>57</v>
      </c>
      <c r="AB2319">
        <f t="shared" si="364"/>
        <v>0.7</v>
      </c>
      <c r="AC2319">
        <f t="shared" si="365"/>
        <v>41.9</v>
      </c>
      <c r="AD2319">
        <f t="shared" si="366"/>
        <v>0.3</v>
      </c>
      <c r="AE2319">
        <f t="shared" si="367"/>
        <v>71.099999999999994</v>
      </c>
      <c r="AF2319">
        <f t="shared" si="368"/>
        <v>0.2</v>
      </c>
      <c r="AG2319">
        <f t="shared" si="369"/>
        <v>22.2</v>
      </c>
      <c r="AH2319">
        <f t="shared" si="370"/>
        <v>-0.5</v>
      </c>
      <c r="AJ2319" s="9">
        <v>708739</v>
      </c>
      <c r="AK2319" t="s">
        <v>9798</v>
      </c>
      <c r="AL2319" t="s">
        <v>9799</v>
      </c>
      <c r="AM2319" t="s">
        <v>9800</v>
      </c>
      <c r="AN2319" t="s">
        <v>9801</v>
      </c>
    </row>
    <row r="2320" spans="1:40" x14ac:dyDescent="0.3">
      <c r="A2320" t="s">
        <v>2119</v>
      </c>
      <c r="B2320" t="s">
        <v>767</v>
      </c>
      <c r="C2320" s="10">
        <v>453773</v>
      </c>
      <c r="D2320">
        <v>11</v>
      </c>
      <c r="E2320">
        <v>42</v>
      </c>
      <c r="F2320">
        <v>146</v>
      </c>
      <c r="G2320">
        <v>129</v>
      </c>
      <c r="H2320">
        <v>0</v>
      </c>
      <c r="I2320">
        <v>43.5</v>
      </c>
      <c r="J2320">
        <v>-0.2</v>
      </c>
      <c r="K2320">
        <v>35.6</v>
      </c>
      <c r="L2320">
        <v>0</v>
      </c>
      <c r="M2320">
        <v>53.9</v>
      </c>
      <c r="N2320">
        <v>-0.9</v>
      </c>
      <c r="O2320">
        <v>24.8</v>
      </c>
      <c r="P2320">
        <v>0.2</v>
      </c>
      <c r="U2320" t="s">
        <v>2119</v>
      </c>
      <c r="V2320">
        <f t="shared" si="361"/>
        <v>453773</v>
      </c>
      <c r="W2320" t="str">
        <f t="shared" si="362"/>
        <v>Prince Charles Public School</v>
      </c>
      <c r="X2320" t="str">
        <f>VLOOKUP($C2320,$AJ$3:$AN$4906,3,FALSE)</f>
        <v>1601 Wavell St</v>
      </c>
      <c r="Y2320" t="str">
        <f>VLOOKUP($C2320,$AJ$3:$AN$4906,4,FALSE)</f>
        <v>London</v>
      </c>
      <c r="Z2320" t="str">
        <f>VLOOKUP($C2320,$AJ$3:$AN$4906,5,FALSE)</f>
        <v>N5W2C9</v>
      </c>
      <c r="AA2320">
        <f t="shared" si="363"/>
        <v>43.5</v>
      </c>
      <c r="AB2320">
        <f t="shared" si="364"/>
        <v>-0.2</v>
      </c>
      <c r="AC2320">
        <f t="shared" si="365"/>
        <v>35.6</v>
      </c>
      <c r="AD2320">
        <f t="shared" si="366"/>
        <v>0</v>
      </c>
      <c r="AE2320">
        <f t="shared" si="367"/>
        <v>53.9</v>
      </c>
      <c r="AF2320">
        <f t="shared" si="368"/>
        <v>-0.9</v>
      </c>
      <c r="AG2320">
        <f t="shared" si="369"/>
        <v>24.8</v>
      </c>
      <c r="AH2320">
        <f t="shared" si="370"/>
        <v>0.2</v>
      </c>
      <c r="AJ2320" s="9">
        <v>704873</v>
      </c>
      <c r="AK2320" t="s">
        <v>9802</v>
      </c>
      <c r="AL2320" t="s">
        <v>9803</v>
      </c>
      <c r="AM2320" t="s">
        <v>4978</v>
      </c>
      <c r="AN2320" t="s">
        <v>9804</v>
      </c>
    </row>
    <row r="2321" spans="1:40" x14ac:dyDescent="0.3">
      <c r="A2321" t="s">
        <v>2119</v>
      </c>
      <c r="B2321" t="s">
        <v>2202</v>
      </c>
      <c r="C2321" s="10">
        <v>456314</v>
      </c>
      <c r="D2321">
        <v>20</v>
      </c>
      <c r="E2321">
        <v>27</v>
      </c>
      <c r="F2321">
        <v>157</v>
      </c>
      <c r="G2321">
        <v>130</v>
      </c>
      <c r="H2321">
        <v>0</v>
      </c>
      <c r="K2321">
        <v>42.7</v>
      </c>
      <c r="L2321">
        <v>-0.3</v>
      </c>
      <c r="M2321">
        <v>78.8</v>
      </c>
      <c r="N2321">
        <v>0.9</v>
      </c>
      <c r="O2321">
        <v>37.700000000000003</v>
      </c>
      <c r="P2321">
        <v>0.4</v>
      </c>
      <c r="U2321" t="s">
        <v>2119</v>
      </c>
      <c r="V2321">
        <f t="shared" si="361"/>
        <v>456314</v>
      </c>
      <c r="W2321" t="str">
        <f t="shared" si="362"/>
        <v>Princess AnneFrench Immersion Public School</v>
      </c>
      <c r="X2321" t="str">
        <f>VLOOKUP($C2321,$AJ$3:$AN$4906,3,FALSE)</f>
        <v>191 Dawn Dr</v>
      </c>
      <c r="Y2321" t="str">
        <f>VLOOKUP($C2321,$AJ$3:$AN$4906,4,FALSE)</f>
        <v>London</v>
      </c>
      <c r="Z2321" t="str">
        <f>VLOOKUP($C2321,$AJ$3:$AN$4906,5,FALSE)</f>
        <v>N5W4W9</v>
      </c>
      <c r="AA2321">
        <f t="shared" si="363"/>
        <v>0</v>
      </c>
      <c r="AB2321">
        <f t="shared" si="364"/>
        <v>0</v>
      </c>
      <c r="AC2321">
        <f t="shared" si="365"/>
        <v>42.7</v>
      </c>
      <c r="AD2321">
        <f t="shared" si="366"/>
        <v>-0.3</v>
      </c>
      <c r="AE2321">
        <f t="shared" si="367"/>
        <v>78.8</v>
      </c>
      <c r="AF2321">
        <f t="shared" si="368"/>
        <v>0.9</v>
      </c>
      <c r="AG2321">
        <f t="shared" si="369"/>
        <v>37.700000000000003</v>
      </c>
      <c r="AH2321">
        <f t="shared" si="370"/>
        <v>0.4</v>
      </c>
      <c r="AJ2321" s="9">
        <v>828386</v>
      </c>
      <c r="AK2321" t="s">
        <v>9805</v>
      </c>
      <c r="AL2321" t="s">
        <v>9803</v>
      </c>
      <c r="AM2321" t="s">
        <v>4978</v>
      </c>
      <c r="AN2321" t="s">
        <v>9804</v>
      </c>
    </row>
    <row r="2322" spans="1:40" x14ac:dyDescent="0.3">
      <c r="A2322" t="s">
        <v>2119</v>
      </c>
      <c r="B2322" t="s">
        <v>436</v>
      </c>
      <c r="C2322" s="10">
        <v>457418</v>
      </c>
      <c r="D2322">
        <v>22</v>
      </c>
      <c r="E2322">
        <v>32</v>
      </c>
      <c r="F2322">
        <v>220</v>
      </c>
      <c r="G2322">
        <v>192</v>
      </c>
      <c r="H2322">
        <v>0</v>
      </c>
      <c r="I2322">
        <v>28.9</v>
      </c>
      <c r="J2322">
        <v>-1.6</v>
      </c>
      <c r="K2322">
        <v>33.6</v>
      </c>
      <c r="L2322">
        <v>-0.7</v>
      </c>
      <c r="M2322">
        <v>70.8</v>
      </c>
      <c r="N2322">
        <v>0.4</v>
      </c>
      <c r="O2322">
        <v>45.8</v>
      </c>
      <c r="P2322">
        <v>1.2</v>
      </c>
      <c r="U2322" t="s">
        <v>2119</v>
      </c>
      <c r="V2322">
        <f t="shared" si="361"/>
        <v>457418</v>
      </c>
      <c r="W2322" t="str">
        <f t="shared" si="362"/>
        <v>Princess Elizabeth Public School</v>
      </c>
      <c r="X2322" t="str">
        <f>VLOOKUP($C2322,$AJ$3:$AN$4906,3,FALSE)</f>
        <v>247 Thompson Rd</v>
      </c>
      <c r="Y2322" t="str">
        <f>VLOOKUP($C2322,$AJ$3:$AN$4906,4,FALSE)</f>
        <v>London</v>
      </c>
      <c r="Z2322" t="str">
        <f>VLOOKUP($C2322,$AJ$3:$AN$4906,5,FALSE)</f>
        <v>N5Z2Z3</v>
      </c>
      <c r="AA2322">
        <f t="shared" si="363"/>
        <v>28.9</v>
      </c>
      <c r="AB2322">
        <f t="shared" si="364"/>
        <v>-1.6</v>
      </c>
      <c r="AC2322">
        <f t="shared" si="365"/>
        <v>33.6</v>
      </c>
      <c r="AD2322">
        <f t="shared" si="366"/>
        <v>-0.7</v>
      </c>
      <c r="AE2322">
        <f t="shared" si="367"/>
        <v>70.8</v>
      </c>
      <c r="AF2322">
        <f t="shared" si="368"/>
        <v>0.4</v>
      </c>
      <c r="AG2322">
        <f t="shared" si="369"/>
        <v>45.8</v>
      </c>
      <c r="AH2322">
        <f t="shared" si="370"/>
        <v>1.2</v>
      </c>
      <c r="AJ2322" s="9">
        <v>720569</v>
      </c>
      <c r="AK2322" t="s">
        <v>9806</v>
      </c>
      <c r="AL2322" t="s">
        <v>9807</v>
      </c>
      <c r="AM2322" t="s">
        <v>9808</v>
      </c>
      <c r="AN2322" t="s">
        <v>9809</v>
      </c>
    </row>
    <row r="2323" spans="1:40" x14ac:dyDescent="0.3">
      <c r="A2323" t="s">
        <v>2119</v>
      </c>
      <c r="B2323" t="s">
        <v>2203</v>
      </c>
      <c r="C2323" s="10">
        <v>481017</v>
      </c>
      <c r="D2323">
        <v>22</v>
      </c>
      <c r="E2323">
        <v>22</v>
      </c>
      <c r="F2323">
        <v>119</v>
      </c>
      <c r="G2323">
        <v>125</v>
      </c>
      <c r="H2323">
        <v>0</v>
      </c>
      <c r="I2323">
        <v>45</v>
      </c>
      <c r="J2323">
        <v>-0.4</v>
      </c>
      <c r="K2323">
        <v>35.299999999999997</v>
      </c>
      <c r="L2323">
        <v>-0.5</v>
      </c>
      <c r="M2323">
        <v>63.2</v>
      </c>
      <c r="N2323">
        <v>-0.6</v>
      </c>
      <c r="O2323">
        <v>34.4</v>
      </c>
      <c r="P2323">
        <v>0.1</v>
      </c>
      <c r="U2323" t="s">
        <v>2119</v>
      </c>
      <c r="V2323">
        <f t="shared" si="361"/>
        <v>481017</v>
      </c>
      <c r="W2323" t="str">
        <f t="shared" si="362"/>
        <v>Rick Hansen Public School</v>
      </c>
      <c r="X2323" t="str">
        <f>VLOOKUP($C2323,$AJ$3:$AN$4906,3,FALSE)</f>
        <v>70 Ponderosa Cres</v>
      </c>
      <c r="Y2323" t="str">
        <f>VLOOKUP($C2323,$AJ$3:$AN$4906,4,FALSE)</f>
        <v>London</v>
      </c>
      <c r="Z2323" t="str">
        <f>VLOOKUP($C2323,$AJ$3:$AN$4906,5,FALSE)</f>
        <v>N6E2L7</v>
      </c>
      <c r="AA2323">
        <f t="shared" si="363"/>
        <v>45</v>
      </c>
      <c r="AB2323">
        <f t="shared" si="364"/>
        <v>-0.4</v>
      </c>
      <c r="AC2323">
        <f t="shared" si="365"/>
        <v>35.299999999999997</v>
      </c>
      <c r="AD2323">
        <f t="shared" si="366"/>
        <v>-0.5</v>
      </c>
      <c r="AE2323">
        <f t="shared" si="367"/>
        <v>63.2</v>
      </c>
      <c r="AF2323">
        <f t="shared" si="368"/>
        <v>-0.6</v>
      </c>
      <c r="AG2323">
        <f t="shared" si="369"/>
        <v>34.4</v>
      </c>
      <c r="AH2323">
        <f t="shared" si="370"/>
        <v>0.1</v>
      </c>
      <c r="AJ2323" s="9">
        <v>707694</v>
      </c>
      <c r="AK2323" t="s">
        <v>9810</v>
      </c>
      <c r="AL2323" t="s">
        <v>9811</v>
      </c>
      <c r="AM2323" t="s">
        <v>9812</v>
      </c>
      <c r="AN2323" t="s">
        <v>9813</v>
      </c>
    </row>
    <row r="2324" spans="1:40" x14ac:dyDescent="0.3">
      <c r="A2324" t="s">
        <v>2119</v>
      </c>
      <c r="B2324" t="s">
        <v>2204</v>
      </c>
      <c r="C2324" s="10">
        <v>485322</v>
      </c>
      <c r="D2324">
        <v>42</v>
      </c>
      <c r="E2324">
        <v>10</v>
      </c>
      <c r="F2324">
        <v>230</v>
      </c>
      <c r="H2324">
        <v>0</v>
      </c>
      <c r="I2324">
        <v>64.8</v>
      </c>
      <c r="J2324">
        <v>-0.3</v>
      </c>
      <c r="K2324">
        <v>64.8</v>
      </c>
      <c r="L2324">
        <v>0</v>
      </c>
      <c r="U2324" t="s">
        <v>2119</v>
      </c>
      <c r="V2324">
        <f t="shared" si="361"/>
        <v>485322</v>
      </c>
      <c r="W2324" t="str">
        <f t="shared" si="362"/>
        <v>River Heights School</v>
      </c>
      <c r="X2324" t="str">
        <f>VLOOKUP($C2324,$AJ$3:$AN$4906,3,FALSE)</f>
        <v>4269 Hamilton Rd</v>
      </c>
      <c r="Y2324" t="str">
        <f>VLOOKUP($C2324,$AJ$3:$AN$4906,4,FALSE)</f>
        <v>Dorchester</v>
      </c>
      <c r="Z2324" t="str">
        <f>VLOOKUP($C2324,$AJ$3:$AN$4906,5,FALSE)</f>
        <v>N0L1G3</v>
      </c>
      <c r="AA2324">
        <f t="shared" si="363"/>
        <v>64.8</v>
      </c>
      <c r="AB2324">
        <f t="shared" si="364"/>
        <v>-0.3</v>
      </c>
      <c r="AC2324">
        <f t="shared" si="365"/>
        <v>64.8</v>
      </c>
      <c r="AD2324">
        <f t="shared" si="366"/>
        <v>0</v>
      </c>
      <c r="AE2324">
        <f t="shared" si="367"/>
        <v>0</v>
      </c>
      <c r="AF2324">
        <f t="shared" si="368"/>
        <v>0</v>
      </c>
      <c r="AG2324">
        <f t="shared" si="369"/>
        <v>0</v>
      </c>
      <c r="AH2324">
        <f t="shared" si="370"/>
        <v>0</v>
      </c>
      <c r="AJ2324" s="9">
        <v>833010</v>
      </c>
      <c r="AK2324" t="s">
        <v>4107</v>
      </c>
      <c r="AL2324" t="s">
        <v>9814</v>
      </c>
      <c r="AM2324" t="s">
        <v>4970</v>
      </c>
      <c r="AN2324" t="s">
        <v>9815</v>
      </c>
    </row>
    <row r="2325" spans="1:40" x14ac:dyDescent="0.3">
      <c r="A2325" t="s">
        <v>2119</v>
      </c>
      <c r="B2325" t="s">
        <v>1838</v>
      </c>
      <c r="C2325" s="10">
        <v>486272</v>
      </c>
      <c r="D2325">
        <v>50</v>
      </c>
      <c r="E2325">
        <v>19</v>
      </c>
      <c r="F2325">
        <v>133</v>
      </c>
      <c r="G2325">
        <v>145</v>
      </c>
      <c r="H2325">
        <v>0</v>
      </c>
      <c r="I2325">
        <v>60.2</v>
      </c>
      <c r="J2325">
        <v>-0.4</v>
      </c>
      <c r="K2325">
        <v>61.7</v>
      </c>
      <c r="L2325">
        <v>0.2</v>
      </c>
      <c r="M2325">
        <v>79</v>
      </c>
      <c r="N2325">
        <v>-0.2</v>
      </c>
      <c r="O2325">
        <v>58.6</v>
      </c>
      <c r="P2325">
        <v>0.6</v>
      </c>
      <c r="U2325" t="s">
        <v>2119</v>
      </c>
      <c r="V2325">
        <f t="shared" si="361"/>
        <v>486272</v>
      </c>
      <c r="W2325" t="str">
        <f t="shared" si="362"/>
        <v>Riverside Public School</v>
      </c>
      <c r="X2325" t="str">
        <f>VLOOKUP($C2325,$AJ$3:$AN$4906,3,FALSE)</f>
        <v>550 Pinetree Dr</v>
      </c>
      <c r="Y2325" t="str">
        <f>VLOOKUP($C2325,$AJ$3:$AN$4906,4,FALSE)</f>
        <v>London</v>
      </c>
      <c r="Z2325" t="str">
        <f>VLOOKUP($C2325,$AJ$3:$AN$4906,5,FALSE)</f>
        <v>N6H3N1</v>
      </c>
      <c r="AA2325">
        <f t="shared" si="363"/>
        <v>60.2</v>
      </c>
      <c r="AB2325">
        <f t="shared" si="364"/>
        <v>-0.4</v>
      </c>
      <c r="AC2325">
        <f t="shared" si="365"/>
        <v>61.7</v>
      </c>
      <c r="AD2325">
        <f t="shared" si="366"/>
        <v>0.2</v>
      </c>
      <c r="AE2325">
        <f t="shared" si="367"/>
        <v>79</v>
      </c>
      <c r="AF2325">
        <f t="shared" si="368"/>
        <v>-0.2</v>
      </c>
      <c r="AG2325">
        <f t="shared" si="369"/>
        <v>58.6</v>
      </c>
      <c r="AH2325">
        <f t="shared" si="370"/>
        <v>0.6</v>
      </c>
      <c r="AJ2325" s="9">
        <v>835617</v>
      </c>
      <c r="AK2325" t="s">
        <v>6128</v>
      </c>
      <c r="AL2325" t="s">
        <v>9816</v>
      </c>
      <c r="AM2325" t="s">
        <v>4974</v>
      </c>
      <c r="AN2325" t="s">
        <v>9817</v>
      </c>
    </row>
    <row r="2326" spans="1:40" x14ac:dyDescent="0.3">
      <c r="A2326" t="s">
        <v>2119</v>
      </c>
      <c r="B2326" t="s">
        <v>2205</v>
      </c>
      <c r="C2326" s="10">
        <v>557188</v>
      </c>
      <c r="D2326">
        <v>29</v>
      </c>
      <c r="E2326">
        <v>18</v>
      </c>
      <c r="F2326">
        <v>147</v>
      </c>
      <c r="G2326">
        <v>117</v>
      </c>
      <c r="H2326">
        <v>0</v>
      </c>
      <c r="K2326">
        <v>59.9</v>
      </c>
      <c r="L2326">
        <v>0.5</v>
      </c>
      <c r="M2326">
        <v>88.5</v>
      </c>
      <c r="N2326">
        <v>1.4</v>
      </c>
      <c r="O2326">
        <v>58.1</v>
      </c>
      <c r="P2326">
        <v>1.5</v>
      </c>
      <c r="U2326" t="s">
        <v>2119</v>
      </c>
      <c r="V2326">
        <f t="shared" si="361"/>
        <v>557188</v>
      </c>
      <c r="W2326" t="str">
        <f t="shared" si="362"/>
        <v>Roch Carrier French Immersion Public School</v>
      </c>
      <c r="X2326" t="str">
        <f>VLOOKUP($C2326,$AJ$3:$AN$4906,3,FALSE)</f>
        <v>840 Sloane St</v>
      </c>
      <c r="Y2326" t="str">
        <f>VLOOKUP($C2326,$AJ$3:$AN$4906,4,FALSE)</f>
        <v>Woodstock</v>
      </c>
      <c r="Z2326" t="str">
        <f>VLOOKUP($C2326,$AJ$3:$AN$4906,5,FALSE)</f>
        <v>N4S7V3</v>
      </c>
      <c r="AA2326">
        <f t="shared" si="363"/>
        <v>0</v>
      </c>
      <c r="AB2326">
        <f t="shared" si="364"/>
        <v>0</v>
      </c>
      <c r="AC2326">
        <f t="shared" si="365"/>
        <v>59.9</v>
      </c>
      <c r="AD2326">
        <f t="shared" si="366"/>
        <v>0.5</v>
      </c>
      <c r="AE2326">
        <f t="shared" si="367"/>
        <v>88.5</v>
      </c>
      <c r="AF2326">
        <f t="shared" si="368"/>
        <v>1.4</v>
      </c>
      <c r="AG2326">
        <f t="shared" si="369"/>
        <v>58.1</v>
      </c>
      <c r="AH2326">
        <f t="shared" si="370"/>
        <v>1.5</v>
      </c>
      <c r="AJ2326" s="9">
        <v>836265</v>
      </c>
      <c r="AK2326" t="s">
        <v>9818</v>
      </c>
      <c r="AL2326" t="s">
        <v>9819</v>
      </c>
      <c r="AM2326" t="s">
        <v>4970</v>
      </c>
      <c r="AN2326" t="s">
        <v>9820</v>
      </c>
    </row>
    <row r="2327" spans="1:40" x14ac:dyDescent="0.3">
      <c r="A2327" t="s">
        <v>2119</v>
      </c>
      <c r="B2327" t="s">
        <v>2206</v>
      </c>
      <c r="C2327" s="10">
        <v>456241</v>
      </c>
      <c r="D2327">
        <v>30</v>
      </c>
      <c r="E2327">
        <v>24</v>
      </c>
      <c r="F2327">
        <v>131</v>
      </c>
      <c r="G2327">
        <v>131</v>
      </c>
      <c r="H2327">
        <v>0</v>
      </c>
      <c r="I2327">
        <v>75.2</v>
      </c>
      <c r="J2327">
        <v>1.1000000000000001</v>
      </c>
      <c r="K2327">
        <v>72.5</v>
      </c>
      <c r="L2327">
        <v>1.6</v>
      </c>
      <c r="M2327">
        <v>74</v>
      </c>
      <c r="N2327">
        <v>-0.2</v>
      </c>
      <c r="O2327">
        <v>45.8</v>
      </c>
      <c r="P2327">
        <v>0.5</v>
      </c>
      <c r="U2327" t="s">
        <v>2119</v>
      </c>
      <c r="V2327">
        <f t="shared" si="361"/>
        <v>456241</v>
      </c>
      <c r="W2327" t="str">
        <f t="shared" si="362"/>
        <v>Royal Roads Public School</v>
      </c>
      <c r="X2327" t="str">
        <f>VLOOKUP($C2327,$AJ$3:$AN$4906,3,FALSE)</f>
        <v>210 King St E</v>
      </c>
      <c r="Y2327" t="str">
        <f>VLOOKUP($C2327,$AJ$3:$AN$4906,4,FALSE)</f>
        <v>Ingersoll</v>
      </c>
      <c r="Z2327" t="str">
        <f>VLOOKUP($C2327,$AJ$3:$AN$4906,5,FALSE)</f>
        <v>N5C1H2</v>
      </c>
      <c r="AA2327">
        <f t="shared" si="363"/>
        <v>75.2</v>
      </c>
      <c r="AB2327">
        <f t="shared" si="364"/>
        <v>1.1000000000000001</v>
      </c>
      <c r="AC2327">
        <f t="shared" si="365"/>
        <v>72.5</v>
      </c>
      <c r="AD2327">
        <f t="shared" si="366"/>
        <v>1.6</v>
      </c>
      <c r="AE2327">
        <f t="shared" si="367"/>
        <v>74</v>
      </c>
      <c r="AF2327">
        <f t="shared" si="368"/>
        <v>-0.2</v>
      </c>
      <c r="AG2327">
        <f t="shared" si="369"/>
        <v>45.8</v>
      </c>
      <c r="AH2327">
        <f t="shared" si="370"/>
        <v>0.5</v>
      </c>
      <c r="AJ2327" s="9">
        <v>688878</v>
      </c>
      <c r="AK2327" t="s">
        <v>9821</v>
      </c>
      <c r="AL2327" t="s">
        <v>9822</v>
      </c>
      <c r="AM2327" t="s">
        <v>4974</v>
      </c>
      <c r="AN2327" t="s">
        <v>9823</v>
      </c>
    </row>
    <row r="2328" spans="1:40" x14ac:dyDescent="0.3">
      <c r="A2328" t="s">
        <v>2119</v>
      </c>
      <c r="B2328" t="s">
        <v>2207</v>
      </c>
      <c r="C2328" s="10">
        <v>14061</v>
      </c>
      <c r="D2328">
        <v>66</v>
      </c>
      <c r="E2328">
        <v>14</v>
      </c>
      <c r="F2328">
        <v>263</v>
      </c>
      <c r="G2328">
        <v>236</v>
      </c>
      <c r="H2328">
        <v>0</v>
      </c>
      <c r="I2328">
        <v>69.400000000000006</v>
      </c>
      <c r="J2328">
        <v>0</v>
      </c>
      <c r="K2328">
        <v>66.5</v>
      </c>
      <c r="L2328">
        <v>0.2</v>
      </c>
      <c r="M2328">
        <v>89</v>
      </c>
      <c r="N2328">
        <v>0.5</v>
      </c>
      <c r="O2328">
        <v>66.099999999999994</v>
      </c>
      <c r="P2328">
        <v>0.8</v>
      </c>
      <c r="U2328" t="s">
        <v>2119</v>
      </c>
      <c r="V2328">
        <f t="shared" si="361"/>
        <v>14061</v>
      </c>
      <c r="W2328" t="str">
        <f t="shared" si="362"/>
        <v>Sir Arthur Currie Public School</v>
      </c>
      <c r="X2328" t="str">
        <f>VLOOKUP($C2328,$AJ$3:$AN$4906,3,FALSE)</f>
        <v>2434 Buroak Drive</v>
      </c>
      <c r="Y2328" t="str">
        <f>VLOOKUP($C2328,$AJ$3:$AN$4906,4,FALSE)</f>
        <v>London</v>
      </c>
      <c r="Z2328" t="str">
        <f>VLOOKUP($C2328,$AJ$3:$AN$4906,5,FALSE)</f>
        <v>N6G0L5</v>
      </c>
      <c r="AA2328">
        <f t="shared" si="363"/>
        <v>69.400000000000006</v>
      </c>
      <c r="AB2328">
        <f t="shared" si="364"/>
        <v>0</v>
      </c>
      <c r="AC2328">
        <f t="shared" si="365"/>
        <v>66.5</v>
      </c>
      <c r="AD2328">
        <f t="shared" si="366"/>
        <v>0.2</v>
      </c>
      <c r="AE2328">
        <f t="shared" si="367"/>
        <v>89</v>
      </c>
      <c r="AF2328">
        <f t="shared" si="368"/>
        <v>0.5</v>
      </c>
      <c r="AG2328">
        <f t="shared" si="369"/>
        <v>66.099999999999994</v>
      </c>
      <c r="AH2328">
        <f t="shared" si="370"/>
        <v>0.8</v>
      </c>
      <c r="AJ2328" s="9">
        <v>816132</v>
      </c>
      <c r="AK2328" t="s">
        <v>9824</v>
      </c>
      <c r="AL2328" t="s">
        <v>9825</v>
      </c>
      <c r="AM2328" t="s">
        <v>4970</v>
      </c>
      <c r="AN2328" t="s">
        <v>9826</v>
      </c>
    </row>
    <row r="2329" spans="1:40" x14ac:dyDescent="0.3">
      <c r="A2329" t="s">
        <v>2119</v>
      </c>
      <c r="B2329" t="s">
        <v>2208</v>
      </c>
      <c r="C2329" s="10">
        <v>87548</v>
      </c>
      <c r="D2329">
        <v>26</v>
      </c>
      <c r="E2329">
        <v>25</v>
      </c>
      <c r="F2329">
        <v>109</v>
      </c>
      <c r="G2329">
        <v>111</v>
      </c>
      <c r="H2329">
        <v>0</v>
      </c>
      <c r="I2329">
        <v>44</v>
      </c>
      <c r="J2329">
        <v>-0.5</v>
      </c>
      <c r="K2329">
        <v>35.799999999999997</v>
      </c>
      <c r="L2329">
        <v>-0.5</v>
      </c>
      <c r="M2329">
        <v>64.400000000000006</v>
      </c>
      <c r="N2329">
        <v>-0.5</v>
      </c>
      <c r="O2329">
        <v>27</v>
      </c>
      <c r="P2329">
        <v>-0.6</v>
      </c>
      <c r="U2329" t="s">
        <v>2119</v>
      </c>
      <c r="V2329">
        <f t="shared" si="361"/>
        <v>87548</v>
      </c>
      <c r="W2329" t="str">
        <f t="shared" si="362"/>
        <v>Sir George Etienne Cartier Public School</v>
      </c>
      <c r="X2329" t="str">
        <f>VLOOKUP($C2329,$AJ$3:$AN$4906,3,FALSE)</f>
        <v>695 Chiddington Ave</v>
      </c>
      <c r="Y2329" t="str">
        <f>VLOOKUP($C2329,$AJ$3:$AN$4906,4,FALSE)</f>
        <v>London</v>
      </c>
      <c r="Z2329" t="str">
        <f>VLOOKUP($C2329,$AJ$3:$AN$4906,5,FALSE)</f>
        <v>N6C2W9</v>
      </c>
      <c r="AA2329">
        <f t="shared" si="363"/>
        <v>44</v>
      </c>
      <c r="AB2329">
        <f t="shared" si="364"/>
        <v>-0.5</v>
      </c>
      <c r="AC2329">
        <f t="shared" si="365"/>
        <v>35.799999999999997</v>
      </c>
      <c r="AD2329">
        <f t="shared" si="366"/>
        <v>-0.5</v>
      </c>
      <c r="AE2329">
        <f t="shared" si="367"/>
        <v>64.400000000000006</v>
      </c>
      <c r="AF2329">
        <f t="shared" si="368"/>
        <v>-0.5</v>
      </c>
      <c r="AG2329">
        <f t="shared" si="369"/>
        <v>27</v>
      </c>
      <c r="AH2329">
        <f t="shared" si="370"/>
        <v>-0.6</v>
      </c>
      <c r="AJ2329" s="9">
        <v>841900</v>
      </c>
      <c r="AK2329" t="s">
        <v>9827</v>
      </c>
      <c r="AL2329" t="s">
        <v>9828</v>
      </c>
      <c r="AM2329" t="s">
        <v>4970</v>
      </c>
      <c r="AN2329" t="s">
        <v>9826</v>
      </c>
    </row>
    <row r="2330" spans="1:40" x14ac:dyDescent="0.3">
      <c r="A2330" t="s">
        <v>2119</v>
      </c>
      <c r="B2330" t="s">
        <v>1854</v>
      </c>
      <c r="C2330" s="10">
        <v>218863</v>
      </c>
      <c r="D2330">
        <v>42</v>
      </c>
      <c r="E2330">
        <v>25</v>
      </c>
      <c r="F2330">
        <v>168</v>
      </c>
      <c r="G2330">
        <v>196</v>
      </c>
      <c r="H2330">
        <v>0</v>
      </c>
      <c r="I2330">
        <v>57.4</v>
      </c>
      <c r="J2330">
        <v>-0.2</v>
      </c>
      <c r="K2330">
        <v>54.8</v>
      </c>
      <c r="L2330">
        <v>0.2</v>
      </c>
      <c r="M2330">
        <v>74.2</v>
      </c>
      <c r="N2330">
        <v>-0.2</v>
      </c>
      <c r="O2330">
        <v>47.4</v>
      </c>
      <c r="P2330">
        <v>0.3</v>
      </c>
      <c r="U2330" t="s">
        <v>2119</v>
      </c>
      <c r="V2330">
        <f t="shared" si="361"/>
        <v>218863</v>
      </c>
      <c r="W2330" t="str">
        <f t="shared" si="362"/>
        <v>Sir Isaac Brock Public School</v>
      </c>
      <c r="X2330" t="str">
        <f>VLOOKUP($C2330,$AJ$3:$AN$4906,3,FALSE)</f>
        <v>80 St Lawrence Blvd</v>
      </c>
      <c r="Y2330" t="str">
        <f>VLOOKUP($C2330,$AJ$3:$AN$4906,4,FALSE)</f>
        <v>London</v>
      </c>
      <c r="Z2330" t="str">
        <f>VLOOKUP($C2330,$AJ$3:$AN$4906,5,FALSE)</f>
        <v>N6J2X1</v>
      </c>
      <c r="AA2330">
        <f t="shared" si="363"/>
        <v>57.4</v>
      </c>
      <c r="AB2330">
        <f t="shared" si="364"/>
        <v>-0.2</v>
      </c>
      <c r="AC2330">
        <f t="shared" si="365"/>
        <v>54.8</v>
      </c>
      <c r="AD2330">
        <f t="shared" si="366"/>
        <v>0.2</v>
      </c>
      <c r="AE2330">
        <f t="shared" si="367"/>
        <v>74.2</v>
      </c>
      <c r="AF2330">
        <f t="shared" si="368"/>
        <v>-0.2</v>
      </c>
      <c r="AG2330">
        <f t="shared" si="369"/>
        <v>47.4</v>
      </c>
      <c r="AH2330">
        <f t="shared" si="370"/>
        <v>0.3</v>
      </c>
      <c r="AJ2330" s="9">
        <v>689203</v>
      </c>
      <c r="AK2330" t="s">
        <v>9829</v>
      </c>
      <c r="AL2330" t="s">
        <v>9830</v>
      </c>
      <c r="AM2330" t="s">
        <v>4970</v>
      </c>
      <c r="AN2330" t="s">
        <v>9831</v>
      </c>
    </row>
    <row r="2331" spans="1:40" x14ac:dyDescent="0.3">
      <c r="A2331" t="s">
        <v>2119</v>
      </c>
      <c r="B2331" t="s">
        <v>1092</v>
      </c>
      <c r="C2331" s="10">
        <v>515787</v>
      </c>
      <c r="D2331">
        <v>16</v>
      </c>
      <c r="E2331">
        <v>37</v>
      </c>
      <c r="F2331">
        <v>103</v>
      </c>
      <c r="G2331">
        <v>110</v>
      </c>
      <c r="H2331">
        <v>0</v>
      </c>
      <c r="I2331">
        <v>43.7</v>
      </c>
      <c r="J2331">
        <v>0.1</v>
      </c>
      <c r="K2331">
        <v>35.9</v>
      </c>
      <c r="L2331">
        <v>0.3</v>
      </c>
      <c r="M2331">
        <v>58.2</v>
      </c>
      <c r="N2331">
        <v>-0.3</v>
      </c>
      <c r="O2331">
        <v>20.9</v>
      </c>
      <c r="P2331">
        <v>-0.3</v>
      </c>
      <c r="U2331" t="s">
        <v>2119</v>
      </c>
      <c r="V2331">
        <f t="shared" si="361"/>
        <v>515787</v>
      </c>
      <c r="W2331" t="str">
        <f t="shared" si="362"/>
        <v>Sir John A Macdonald Public School</v>
      </c>
      <c r="X2331" t="str">
        <f>VLOOKUP($C2331,$AJ$3:$AN$4906,3,FALSE)</f>
        <v>1150 Landor St</v>
      </c>
      <c r="Y2331" t="str">
        <f>VLOOKUP($C2331,$AJ$3:$AN$4906,4,FALSE)</f>
        <v>London</v>
      </c>
      <c r="Z2331" t="str">
        <f>VLOOKUP($C2331,$AJ$3:$AN$4906,5,FALSE)</f>
        <v>N5Y3W3</v>
      </c>
      <c r="AA2331">
        <f t="shared" si="363"/>
        <v>43.7</v>
      </c>
      <c r="AB2331">
        <f t="shared" si="364"/>
        <v>0.1</v>
      </c>
      <c r="AC2331">
        <f t="shared" si="365"/>
        <v>35.9</v>
      </c>
      <c r="AD2331">
        <f t="shared" si="366"/>
        <v>0.3</v>
      </c>
      <c r="AE2331">
        <f t="shared" si="367"/>
        <v>58.2</v>
      </c>
      <c r="AF2331">
        <f t="shared" si="368"/>
        <v>-0.3</v>
      </c>
      <c r="AG2331">
        <f t="shared" si="369"/>
        <v>20.9</v>
      </c>
      <c r="AH2331">
        <f t="shared" si="370"/>
        <v>-0.3</v>
      </c>
      <c r="AJ2331" s="9">
        <v>842915</v>
      </c>
      <c r="AK2331" t="s">
        <v>9832</v>
      </c>
      <c r="AL2331" t="s">
        <v>9830</v>
      </c>
      <c r="AM2331" t="s">
        <v>4970</v>
      </c>
      <c r="AN2331" t="s">
        <v>9831</v>
      </c>
    </row>
    <row r="2332" spans="1:40" x14ac:dyDescent="0.3">
      <c r="A2332" t="s">
        <v>2119</v>
      </c>
      <c r="B2332" t="s">
        <v>2209</v>
      </c>
      <c r="C2332" s="10">
        <v>142565</v>
      </c>
      <c r="D2332">
        <v>25</v>
      </c>
      <c r="E2332">
        <v>10</v>
      </c>
      <c r="F2332">
        <v>108</v>
      </c>
      <c r="G2332">
        <v>95</v>
      </c>
      <c r="H2332">
        <v>0</v>
      </c>
      <c r="I2332">
        <v>63.9</v>
      </c>
      <c r="J2332">
        <v>0</v>
      </c>
      <c r="K2332">
        <v>59.3</v>
      </c>
      <c r="L2332">
        <v>0.2</v>
      </c>
      <c r="M2332">
        <v>87.9</v>
      </c>
      <c r="N2332">
        <v>1</v>
      </c>
      <c r="O2332">
        <v>54.7</v>
      </c>
      <c r="P2332">
        <v>1.1000000000000001</v>
      </c>
      <c r="U2332" t="s">
        <v>2119</v>
      </c>
      <c r="V2332">
        <f t="shared" si="361"/>
        <v>142565</v>
      </c>
      <c r="W2332" t="str">
        <f t="shared" si="362"/>
        <v>South Dorchester Public School</v>
      </c>
      <c r="X2332" t="str">
        <f>VLOOKUP($C2332,$AJ$3:$AN$4906,3,FALSE)</f>
        <v>48614 Crossley Hunter Line</v>
      </c>
      <c r="Y2332" t="str">
        <f>VLOOKUP($C2332,$AJ$3:$AN$4906,4,FALSE)</f>
        <v>Belmont</v>
      </c>
      <c r="Z2332" t="str">
        <f>VLOOKUP($C2332,$AJ$3:$AN$4906,5,FALSE)</f>
        <v>N0L1B0</v>
      </c>
      <c r="AA2332">
        <f t="shared" si="363"/>
        <v>63.9</v>
      </c>
      <c r="AB2332">
        <f t="shared" si="364"/>
        <v>0</v>
      </c>
      <c r="AC2332">
        <f t="shared" si="365"/>
        <v>59.3</v>
      </c>
      <c r="AD2332">
        <f t="shared" si="366"/>
        <v>0.2</v>
      </c>
      <c r="AE2332">
        <f t="shared" si="367"/>
        <v>87.9</v>
      </c>
      <c r="AF2332">
        <f t="shared" si="368"/>
        <v>1</v>
      </c>
      <c r="AG2332">
        <f t="shared" si="369"/>
        <v>54.7</v>
      </c>
      <c r="AH2332">
        <f t="shared" si="370"/>
        <v>1.1000000000000001</v>
      </c>
      <c r="AJ2332" s="9">
        <v>843296</v>
      </c>
      <c r="AK2332" t="s">
        <v>9833</v>
      </c>
      <c r="AL2332" t="s">
        <v>9834</v>
      </c>
      <c r="AM2332" t="s">
        <v>4978</v>
      </c>
      <c r="AN2332" t="s">
        <v>9835</v>
      </c>
    </row>
    <row r="2333" spans="1:40" x14ac:dyDescent="0.3">
      <c r="A2333" t="s">
        <v>2119</v>
      </c>
      <c r="B2333" t="s">
        <v>2210</v>
      </c>
      <c r="C2333" s="10">
        <v>526436</v>
      </c>
      <c r="D2333">
        <v>23</v>
      </c>
      <c r="E2333">
        <v>20</v>
      </c>
      <c r="F2333">
        <v>117</v>
      </c>
      <c r="G2333">
        <v>114</v>
      </c>
      <c r="H2333">
        <v>0</v>
      </c>
      <c r="I2333">
        <v>41</v>
      </c>
      <c r="J2333">
        <v>-1.4</v>
      </c>
      <c r="K2333">
        <v>41.9</v>
      </c>
      <c r="L2333">
        <v>-0.8</v>
      </c>
      <c r="M2333">
        <v>71.099999999999994</v>
      </c>
      <c r="N2333">
        <v>-0.5</v>
      </c>
      <c r="O2333">
        <v>31.6</v>
      </c>
      <c r="P2333">
        <v>-0.4</v>
      </c>
      <c r="U2333" t="s">
        <v>2119</v>
      </c>
      <c r="V2333">
        <f t="shared" si="361"/>
        <v>526436</v>
      </c>
      <c r="W2333" t="str">
        <f t="shared" si="362"/>
        <v>South Ridge Public School</v>
      </c>
      <c r="X2333" t="str">
        <f>VLOOKUP($C2333,$AJ$3:$AN$4906,3,FALSE)</f>
        <v>10 South Ridge Road</v>
      </c>
      <c r="Y2333" t="str">
        <f>VLOOKUP($C2333,$AJ$3:$AN$4906,4,FALSE)</f>
        <v>Tillsonburg</v>
      </c>
      <c r="Z2333" t="str">
        <f>VLOOKUP($C2333,$AJ$3:$AN$4906,5,FALSE)</f>
        <v>N4G0C1</v>
      </c>
      <c r="AA2333">
        <f t="shared" si="363"/>
        <v>41</v>
      </c>
      <c r="AB2333">
        <f t="shared" si="364"/>
        <v>-1.4</v>
      </c>
      <c r="AC2333">
        <f t="shared" si="365"/>
        <v>41.9</v>
      </c>
      <c r="AD2333">
        <f t="shared" si="366"/>
        <v>-0.8</v>
      </c>
      <c r="AE2333">
        <f t="shared" si="367"/>
        <v>71.099999999999994</v>
      </c>
      <c r="AF2333">
        <f t="shared" si="368"/>
        <v>-0.5</v>
      </c>
      <c r="AG2333">
        <f t="shared" si="369"/>
        <v>31.6</v>
      </c>
      <c r="AH2333">
        <f t="shared" si="370"/>
        <v>-0.4</v>
      </c>
      <c r="AJ2333" s="9">
        <v>845124</v>
      </c>
      <c r="AK2333" t="s">
        <v>9836</v>
      </c>
      <c r="AL2333" t="s">
        <v>9834</v>
      </c>
      <c r="AM2333" t="s">
        <v>4978</v>
      </c>
      <c r="AN2333" t="s">
        <v>9835</v>
      </c>
    </row>
    <row r="2334" spans="1:40" x14ac:dyDescent="0.3">
      <c r="A2334" t="s">
        <v>2119</v>
      </c>
      <c r="B2334" t="s">
        <v>2211</v>
      </c>
      <c r="C2334" s="10">
        <v>524883</v>
      </c>
      <c r="D2334">
        <v>30</v>
      </c>
      <c r="E2334">
        <v>15</v>
      </c>
      <c r="F2334">
        <v>126</v>
      </c>
      <c r="G2334">
        <v>98</v>
      </c>
      <c r="H2334">
        <v>0</v>
      </c>
      <c r="I2334">
        <v>50</v>
      </c>
      <c r="J2334">
        <v>-0.8</v>
      </c>
      <c r="K2334">
        <v>47.6</v>
      </c>
      <c r="L2334">
        <v>-0.6</v>
      </c>
      <c r="M2334">
        <v>70.900000000000006</v>
      </c>
      <c r="N2334">
        <v>-0.5</v>
      </c>
      <c r="O2334">
        <v>24.5</v>
      </c>
      <c r="P2334">
        <v>-1.2</v>
      </c>
      <c r="U2334" t="s">
        <v>2119</v>
      </c>
      <c r="V2334">
        <f t="shared" si="361"/>
        <v>524883</v>
      </c>
      <c r="W2334" t="str">
        <f t="shared" si="362"/>
        <v>Southside Public School</v>
      </c>
      <c r="X2334" t="str">
        <f>VLOOKUP($C2334,$AJ$3:$AN$4906,3,FALSE)</f>
        <v>360 Albert St</v>
      </c>
      <c r="Y2334" t="str">
        <f>VLOOKUP($C2334,$AJ$3:$AN$4906,4,FALSE)</f>
        <v>Woodstock</v>
      </c>
      <c r="Z2334" t="str">
        <f>VLOOKUP($C2334,$AJ$3:$AN$4906,5,FALSE)</f>
        <v>N4S2L4</v>
      </c>
      <c r="AA2334">
        <f t="shared" si="363"/>
        <v>50</v>
      </c>
      <c r="AB2334">
        <f t="shared" si="364"/>
        <v>-0.8</v>
      </c>
      <c r="AC2334">
        <f t="shared" si="365"/>
        <v>47.6</v>
      </c>
      <c r="AD2334">
        <f t="shared" si="366"/>
        <v>-0.6</v>
      </c>
      <c r="AE2334">
        <f t="shared" si="367"/>
        <v>70.900000000000006</v>
      </c>
      <c r="AF2334">
        <f t="shared" si="368"/>
        <v>-0.5</v>
      </c>
      <c r="AG2334">
        <f t="shared" si="369"/>
        <v>24.5</v>
      </c>
      <c r="AH2334">
        <f t="shared" si="370"/>
        <v>-1.2</v>
      </c>
      <c r="AJ2334" s="9">
        <v>845620</v>
      </c>
      <c r="AK2334" t="s">
        <v>6143</v>
      </c>
      <c r="AL2334" t="s">
        <v>9837</v>
      </c>
      <c r="AM2334" t="s">
        <v>9838</v>
      </c>
      <c r="AN2334" t="s">
        <v>9839</v>
      </c>
    </row>
    <row r="2335" spans="1:40" x14ac:dyDescent="0.3">
      <c r="A2335" t="s">
        <v>2119</v>
      </c>
      <c r="B2335" t="s">
        <v>2212</v>
      </c>
      <c r="C2335" s="10">
        <v>525278</v>
      </c>
      <c r="D2335">
        <v>35</v>
      </c>
      <c r="E2335">
        <v>7</v>
      </c>
      <c r="F2335">
        <v>206</v>
      </c>
      <c r="G2335">
        <v>218</v>
      </c>
      <c r="H2335">
        <v>0</v>
      </c>
      <c r="I2335">
        <v>66</v>
      </c>
      <c r="J2335">
        <v>-0.2</v>
      </c>
      <c r="K2335">
        <v>59.2</v>
      </c>
      <c r="L2335">
        <v>-0.3</v>
      </c>
      <c r="M2335">
        <v>81.900000000000006</v>
      </c>
      <c r="N2335">
        <v>-0.1</v>
      </c>
      <c r="O2335">
        <v>52.3</v>
      </c>
      <c r="P2335">
        <v>0.3</v>
      </c>
      <c r="U2335" t="s">
        <v>2119</v>
      </c>
      <c r="V2335">
        <f t="shared" si="361"/>
        <v>525278</v>
      </c>
      <c r="W2335" t="str">
        <f t="shared" si="362"/>
        <v>Southwold Public School</v>
      </c>
      <c r="X2335" t="str">
        <f>VLOOKUP($C2335,$AJ$3:$AN$4906,3,FALSE)</f>
        <v>39261 Fingal Line</v>
      </c>
      <c r="Y2335" t="str">
        <f>VLOOKUP($C2335,$AJ$3:$AN$4906,4,FALSE)</f>
        <v>St Thomas</v>
      </c>
      <c r="Z2335" t="str">
        <f>VLOOKUP($C2335,$AJ$3:$AN$4906,5,FALSE)</f>
        <v>N5P3S5</v>
      </c>
      <c r="AA2335">
        <f t="shared" si="363"/>
        <v>66</v>
      </c>
      <c r="AB2335">
        <f t="shared" si="364"/>
        <v>-0.2</v>
      </c>
      <c r="AC2335">
        <f t="shared" si="365"/>
        <v>59.2</v>
      </c>
      <c r="AD2335">
        <f t="shared" si="366"/>
        <v>-0.3</v>
      </c>
      <c r="AE2335">
        <f t="shared" si="367"/>
        <v>81.900000000000006</v>
      </c>
      <c r="AF2335">
        <f t="shared" si="368"/>
        <v>-0.1</v>
      </c>
      <c r="AG2335">
        <f t="shared" si="369"/>
        <v>52.3</v>
      </c>
      <c r="AH2335">
        <f t="shared" si="370"/>
        <v>0.3</v>
      </c>
      <c r="AJ2335" s="9">
        <v>847313</v>
      </c>
      <c r="AK2335" t="s">
        <v>9840</v>
      </c>
      <c r="AL2335" t="s">
        <v>9841</v>
      </c>
      <c r="AM2335" t="s">
        <v>4970</v>
      </c>
      <c r="AN2335" t="s">
        <v>9842</v>
      </c>
    </row>
    <row r="2336" spans="1:40" x14ac:dyDescent="0.3">
      <c r="A2336" t="s">
        <v>2119</v>
      </c>
      <c r="B2336" t="s">
        <v>2213</v>
      </c>
      <c r="C2336" s="10">
        <v>527742</v>
      </c>
      <c r="D2336">
        <v>30</v>
      </c>
      <c r="E2336">
        <v>22</v>
      </c>
      <c r="F2336">
        <v>140</v>
      </c>
      <c r="G2336">
        <v>143</v>
      </c>
      <c r="H2336">
        <v>0</v>
      </c>
      <c r="I2336">
        <v>56.4</v>
      </c>
      <c r="J2336">
        <v>-0.3</v>
      </c>
      <c r="K2336">
        <v>53.6</v>
      </c>
      <c r="L2336">
        <v>0.1</v>
      </c>
      <c r="M2336">
        <v>73.8</v>
      </c>
      <c r="N2336">
        <v>-0.2</v>
      </c>
      <c r="O2336">
        <v>39.200000000000003</v>
      </c>
      <c r="P2336">
        <v>0.1</v>
      </c>
      <c r="U2336" t="s">
        <v>2119</v>
      </c>
      <c r="V2336">
        <f t="shared" si="361"/>
        <v>527742</v>
      </c>
      <c r="W2336" t="str">
        <f t="shared" si="362"/>
        <v>Springbank Public School</v>
      </c>
      <c r="X2336" t="str">
        <f>VLOOKUP($C2336,$AJ$3:$AN$4906,3,FALSE)</f>
        <v>1060 Sprucedale Rd</v>
      </c>
      <c r="Y2336" t="str">
        <f>VLOOKUP($C2336,$AJ$3:$AN$4906,4,FALSE)</f>
        <v>Woodstock</v>
      </c>
      <c r="Z2336" t="str">
        <f>VLOOKUP($C2336,$AJ$3:$AN$4906,5,FALSE)</f>
        <v>N4S4Z9</v>
      </c>
      <c r="AA2336">
        <f t="shared" si="363"/>
        <v>56.4</v>
      </c>
      <c r="AB2336">
        <f t="shared" si="364"/>
        <v>-0.3</v>
      </c>
      <c r="AC2336">
        <f t="shared" si="365"/>
        <v>53.6</v>
      </c>
      <c r="AD2336">
        <f t="shared" si="366"/>
        <v>0.1</v>
      </c>
      <c r="AE2336">
        <f t="shared" si="367"/>
        <v>73.8</v>
      </c>
      <c r="AF2336">
        <f t="shared" si="368"/>
        <v>-0.2</v>
      </c>
      <c r="AG2336">
        <f t="shared" si="369"/>
        <v>39.200000000000003</v>
      </c>
      <c r="AH2336">
        <f t="shared" si="370"/>
        <v>0.1</v>
      </c>
      <c r="AJ2336" s="9">
        <v>849260</v>
      </c>
      <c r="AK2336" t="s">
        <v>6158</v>
      </c>
      <c r="AL2336" t="s">
        <v>9843</v>
      </c>
      <c r="AM2336" t="s">
        <v>4974</v>
      </c>
      <c r="AN2336" t="s">
        <v>9844</v>
      </c>
    </row>
    <row r="2337" spans="1:40" x14ac:dyDescent="0.3">
      <c r="A2337" t="s">
        <v>2119</v>
      </c>
      <c r="B2337" t="s">
        <v>1860</v>
      </c>
      <c r="C2337" s="10">
        <v>528005</v>
      </c>
      <c r="D2337">
        <v>22</v>
      </c>
      <c r="E2337">
        <v>10</v>
      </c>
      <c r="F2337">
        <v>50</v>
      </c>
      <c r="G2337">
        <v>50</v>
      </c>
      <c r="H2337">
        <v>0</v>
      </c>
      <c r="I2337">
        <v>56</v>
      </c>
      <c r="J2337">
        <v>-0.2</v>
      </c>
      <c r="K2337">
        <v>52</v>
      </c>
      <c r="L2337">
        <v>-0.1</v>
      </c>
      <c r="M2337">
        <v>75</v>
      </c>
      <c r="N2337">
        <v>-0.1</v>
      </c>
      <c r="O2337">
        <v>54</v>
      </c>
      <c r="P2337">
        <v>1.1000000000000001</v>
      </c>
      <c r="U2337" t="s">
        <v>2119</v>
      </c>
      <c r="V2337">
        <f t="shared" si="361"/>
        <v>528005</v>
      </c>
      <c r="W2337" t="str">
        <f t="shared" si="362"/>
        <v>Springfield Public School</v>
      </c>
      <c r="X2337" t="str">
        <f>VLOOKUP($C2337,$AJ$3:$AN$4906,3,FALSE)</f>
        <v>51336 Ron McNeil Line</v>
      </c>
      <c r="Y2337" t="str">
        <f>VLOOKUP($C2337,$AJ$3:$AN$4906,4,FALSE)</f>
        <v>Springfield</v>
      </c>
      <c r="Z2337" t="str">
        <f>VLOOKUP($C2337,$AJ$3:$AN$4906,5,FALSE)</f>
        <v>N0L2J0</v>
      </c>
      <c r="AA2337">
        <f t="shared" si="363"/>
        <v>56</v>
      </c>
      <c r="AB2337">
        <f t="shared" si="364"/>
        <v>-0.2</v>
      </c>
      <c r="AC2337">
        <f t="shared" si="365"/>
        <v>52</v>
      </c>
      <c r="AD2337">
        <f t="shared" si="366"/>
        <v>-0.1</v>
      </c>
      <c r="AE2337">
        <f t="shared" si="367"/>
        <v>75</v>
      </c>
      <c r="AF2337">
        <f t="shared" si="368"/>
        <v>-0.1</v>
      </c>
      <c r="AG2337">
        <f t="shared" si="369"/>
        <v>54</v>
      </c>
      <c r="AH2337">
        <f t="shared" si="370"/>
        <v>1.1000000000000001</v>
      </c>
      <c r="AJ2337" s="9">
        <v>702250</v>
      </c>
      <c r="AK2337" t="s">
        <v>9845</v>
      </c>
      <c r="AL2337" t="s">
        <v>9846</v>
      </c>
      <c r="AM2337" t="s">
        <v>5035</v>
      </c>
      <c r="AN2337" t="s">
        <v>9847</v>
      </c>
    </row>
    <row r="2338" spans="1:40" x14ac:dyDescent="0.3">
      <c r="A2338" t="s">
        <v>2119</v>
      </c>
      <c r="B2338" t="s">
        <v>2214</v>
      </c>
      <c r="C2338" s="10">
        <v>530212</v>
      </c>
      <c r="D2338">
        <v>43</v>
      </c>
      <c r="E2338">
        <v>27</v>
      </c>
      <c r="F2338">
        <v>93</v>
      </c>
      <c r="G2338">
        <v>81</v>
      </c>
      <c r="H2338">
        <v>0</v>
      </c>
      <c r="I2338">
        <v>68.3</v>
      </c>
      <c r="J2338">
        <v>0.7</v>
      </c>
      <c r="K2338">
        <v>60.2</v>
      </c>
      <c r="L2338">
        <v>0.8</v>
      </c>
      <c r="M2338">
        <v>71</v>
      </c>
      <c r="N2338">
        <v>-0.1</v>
      </c>
      <c r="O2338">
        <v>48.1</v>
      </c>
      <c r="P2338">
        <v>0.7</v>
      </c>
      <c r="U2338" t="s">
        <v>2119</v>
      </c>
      <c r="V2338">
        <f t="shared" si="361"/>
        <v>530212</v>
      </c>
      <c r="W2338" t="str">
        <f t="shared" si="362"/>
        <v>St Georges Public School</v>
      </c>
      <c r="X2338" t="str">
        <f>VLOOKUP($C2338,$AJ$3:$AN$4906,3,FALSE)</f>
        <v>782 Waterloo St</v>
      </c>
      <c r="Y2338" t="str">
        <f>VLOOKUP($C2338,$AJ$3:$AN$4906,4,FALSE)</f>
        <v>London</v>
      </c>
      <c r="Z2338" t="str">
        <f>VLOOKUP($C2338,$AJ$3:$AN$4906,5,FALSE)</f>
        <v>N6A3W4</v>
      </c>
      <c r="AA2338">
        <f t="shared" si="363"/>
        <v>68.3</v>
      </c>
      <c r="AB2338">
        <f t="shared" si="364"/>
        <v>0.7</v>
      </c>
      <c r="AC2338">
        <f t="shared" si="365"/>
        <v>60.2</v>
      </c>
      <c r="AD2338">
        <f t="shared" si="366"/>
        <v>0.8</v>
      </c>
      <c r="AE2338">
        <f t="shared" si="367"/>
        <v>71</v>
      </c>
      <c r="AF2338">
        <f t="shared" si="368"/>
        <v>-0.1</v>
      </c>
      <c r="AG2338">
        <f t="shared" si="369"/>
        <v>48.1</v>
      </c>
      <c r="AH2338">
        <f t="shared" si="370"/>
        <v>0.7</v>
      </c>
      <c r="AJ2338" s="9">
        <v>856118</v>
      </c>
      <c r="AK2338" t="s">
        <v>9848</v>
      </c>
      <c r="AL2338" t="s">
        <v>9849</v>
      </c>
      <c r="AM2338" t="s">
        <v>4970</v>
      </c>
      <c r="AN2338" t="s">
        <v>9850</v>
      </c>
    </row>
    <row r="2339" spans="1:40" x14ac:dyDescent="0.3">
      <c r="A2339" t="s">
        <v>2119</v>
      </c>
      <c r="B2339" t="s">
        <v>2215</v>
      </c>
      <c r="C2339" s="10">
        <v>586970</v>
      </c>
      <c r="D2339">
        <v>57</v>
      </c>
      <c r="E2339">
        <v>20</v>
      </c>
      <c r="F2339">
        <v>263</v>
      </c>
      <c r="G2339">
        <v>292</v>
      </c>
      <c r="H2339">
        <v>0</v>
      </c>
      <c r="I2339">
        <v>76.8</v>
      </c>
      <c r="J2339">
        <v>0.8</v>
      </c>
      <c r="K2339">
        <v>71.099999999999994</v>
      </c>
      <c r="L2339">
        <v>0.9</v>
      </c>
      <c r="M2339">
        <v>86.3</v>
      </c>
      <c r="N2339">
        <v>0.5</v>
      </c>
      <c r="O2339">
        <v>68.5</v>
      </c>
      <c r="P2339">
        <v>1.2</v>
      </c>
      <c r="U2339" t="s">
        <v>2119</v>
      </c>
      <c r="V2339">
        <f t="shared" si="361"/>
        <v>586970</v>
      </c>
      <c r="W2339" t="str">
        <f t="shared" si="362"/>
        <v>Stoney Creek Public School</v>
      </c>
      <c r="X2339" t="str">
        <f>VLOOKUP($C2339,$AJ$3:$AN$4906,3,FALSE)</f>
        <v>1335 Nicole Avenue</v>
      </c>
      <c r="Y2339" t="str">
        <f>VLOOKUP($C2339,$AJ$3:$AN$4906,4,FALSE)</f>
        <v>London</v>
      </c>
      <c r="Z2339" t="str">
        <f>VLOOKUP($C2339,$AJ$3:$AN$4906,5,FALSE)</f>
        <v>N5X4M7</v>
      </c>
      <c r="AA2339">
        <f t="shared" si="363"/>
        <v>76.8</v>
      </c>
      <c r="AB2339">
        <f t="shared" si="364"/>
        <v>0.8</v>
      </c>
      <c r="AC2339">
        <f t="shared" si="365"/>
        <v>71.099999999999994</v>
      </c>
      <c r="AD2339">
        <f t="shared" si="366"/>
        <v>0.9</v>
      </c>
      <c r="AE2339">
        <f t="shared" si="367"/>
        <v>86.3</v>
      </c>
      <c r="AF2339">
        <f t="shared" si="368"/>
        <v>0.5</v>
      </c>
      <c r="AG2339">
        <f t="shared" si="369"/>
        <v>68.5</v>
      </c>
      <c r="AH2339">
        <f t="shared" si="370"/>
        <v>1.2</v>
      </c>
      <c r="AJ2339" s="9">
        <v>849407</v>
      </c>
      <c r="AK2339" t="s">
        <v>865</v>
      </c>
      <c r="AL2339" t="s">
        <v>9851</v>
      </c>
      <c r="AM2339" t="s">
        <v>9852</v>
      </c>
      <c r="AN2339" t="s">
        <v>9853</v>
      </c>
    </row>
    <row r="2340" spans="1:40" x14ac:dyDescent="0.3">
      <c r="A2340" t="s">
        <v>2119</v>
      </c>
      <c r="B2340" t="s">
        <v>2216</v>
      </c>
      <c r="C2340" s="10">
        <v>537675</v>
      </c>
      <c r="D2340">
        <v>61</v>
      </c>
      <c r="E2340">
        <v>15</v>
      </c>
      <c r="F2340">
        <v>139</v>
      </c>
      <c r="G2340">
        <v>154</v>
      </c>
      <c r="H2340">
        <v>0</v>
      </c>
      <c r="I2340">
        <v>68</v>
      </c>
      <c r="J2340">
        <v>-0.2</v>
      </c>
      <c r="K2340">
        <v>66.2</v>
      </c>
      <c r="L2340">
        <v>0</v>
      </c>
      <c r="M2340">
        <v>85.7</v>
      </c>
      <c r="N2340">
        <v>0.2</v>
      </c>
      <c r="O2340">
        <v>59.7</v>
      </c>
      <c r="P2340">
        <v>0.3</v>
      </c>
      <c r="U2340" t="s">
        <v>2119</v>
      </c>
      <c r="V2340">
        <f t="shared" si="361"/>
        <v>537675</v>
      </c>
      <c r="W2340" t="str">
        <f t="shared" si="362"/>
        <v>Stoneybrook Public School</v>
      </c>
      <c r="X2340" t="str">
        <f>VLOOKUP($C2340,$AJ$3:$AN$4906,3,FALSE)</f>
        <v>1460 Stoneybrook Cres</v>
      </c>
      <c r="Y2340" t="str">
        <f>VLOOKUP($C2340,$AJ$3:$AN$4906,4,FALSE)</f>
        <v>London</v>
      </c>
      <c r="Z2340" t="str">
        <f>VLOOKUP($C2340,$AJ$3:$AN$4906,5,FALSE)</f>
        <v>N5X1C4</v>
      </c>
      <c r="AA2340">
        <f t="shared" si="363"/>
        <v>68</v>
      </c>
      <c r="AB2340">
        <f t="shared" si="364"/>
        <v>-0.2</v>
      </c>
      <c r="AC2340">
        <f t="shared" si="365"/>
        <v>66.2</v>
      </c>
      <c r="AD2340">
        <f t="shared" si="366"/>
        <v>0</v>
      </c>
      <c r="AE2340">
        <f t="shared" si="367"/>
        <v>85.7</v>
      </c>
      <c r="AF2340">
        <f t="shared" si="368"/>
        <v>0.2</v>
      </c>
      <c r="AG2340">
        <f t="shared" si="369"/>
        <v>59.7</v>
      </c>
      <c r="AH2340">
        <f t="shared" si="370"/>
        <v>0.3</v>
      </c>
      <c r="AJ2340" s="9">
        <v>689173</v>
      </c>
      <c r="AK2340" t="s">
        <v>9854</v>
      </c>
      <c r="AL2340" t="s">
        <v>9855</v>
      </c>
      <c r="AM2340" t="s">
        <v>5042</v>
      </c>
      <c r="AN2340" t="s">
        <v>9856</v>
      </c>
    </row>
    <row r="2341" spans="1:40" x14ac:dyDescent="0.3">
      <c r="A2341" t="s">
        <v>2119</v>
      </c>
      <c r="B2341" t="s">
        <v>2217</v>
      </c>
      <c r="C2341" s="10">
        <v>539180</v>
      </c>
      <c r="D2341">
        <v>7</v>
      </c>
      <c r="E2341">
        <v>6</v>
      </c>
      <c r="F2341">
        <v>78</v>
      </c>
      <c r="G2341">
        <v>97</v>
      </c>
      <c r="H2341">
        <v>0</v>
      </c>
      <c r="I2341">
        <v>33.299999999999997</v>
      </c>
      <c r="J2341">
        <v>-1.3</v>
      </c>
      <c r="K2341">
        <v>43.6</v>
      </c>
      <c r="L2341">
        <v>0</v>
      </c>
      <c r="M2341">
        <v>53.6</v>
      </c>
      <c r="N2341">
        <v>-2.1</v>
      </c>
      <c r="O2341">
        <v>21.6</v>
      </c>
      <c r="P2341">
        <v>-1</v>
      </c>
      <c r="U2341" t="s">
        <v>2119</v>
      </c>
      <c r="V2341">
        <f t="shared" si="361"/>
        <v>539180</v>
      </c>
      <c r="W2341" t="str">
        <f t="shared" si="362"/>
        <v>Straffordville Public School</v>
      </c>
      <c r="X2341" t="str">
        <f>VLOOKUP($C2341,$AJ$3:$AN$4906,3,FALSE)</f>
        <v>9188 Plank Road</v>
      </c>
      <c r="Y2341" t="str">
        <f>VLOOKUP($C2341,$AJ$3:$AN$4906,4,FALSE)</f>
        <v>Straffordville</v>
      </c>
      <c r="Z2341" t="str">
        <f>VLOOKUP($C2341,$AJ$3:$AN$4906,5,FALSE)</f>
        <v>N0J1Y0</v>
      </c>
      <c r="AA2341">
        <f t="shared" si="363"/>
        <v>33.299999999999997</v>
      </c>
      <c r="AB2341">
        <f t="shared" si="364"/>
        <v>-1.3</v>
      </c>
      <c r="AC2341">
        <f t="shared" si="365"/>
        <v>43.6</v>
      </c>
      <c r="AD2341">
        <f t="shared" si="366"/>
        <v>0</v>
      </c>
      <c r="AE2341">
        <f t="shared" si="367"/>
        <v>53.6</v>
      </c>
      <c r="AF2341">
        <f t="shared" si="368"/>
        <v>-2.1</v>
      </c>
      <c r="AG2341">
        <f t="shared" si="369"/>
        <v>21.6</v>
      </c>
      <c r="AH2341">
        <f t="shared" si="370"/>
        <v>-1</v>
      </c>
      <c r="AJ2341" s="9">
        <v>700227</v>
      </c>
      <c r="AK2341" t="s">
        <v>2084</v>
      </c>
      <c r="AL2341" t="s">
        <v>9857</v>
      </c>
      <c r="AM2341" t="s">
        <v>4974</v>
      </c>
      <c r="AN2341" t="s">
        <v>9858</v>
      </c>
    </row>
    <row r="2342" spans="1:40" x14ac:dyDescent="0.3">
      <c r="A2342" t="s">
        <v>2119</v>
      </c>
      <c r="B2342" t="s">
        <v>2218</v>
      </c>
      <c r="C2342" s="10">
        <v>329886</v>
      </c>
      <c r="D2342">
        <v>9</v>
      </c>
      <c r="E2342">
        <v>7</v>
      </c>
      <c r="F2342">
        <v>98</v>
      </c>
      <c r="G2342">
        <v>130</v>
      </c>
      <c r="H2342">
        <v>0</v>
      </c>
      <c r="I2342">
        <v>58.2</v>
      </c>
      <c r="J2342">
        <v>0.4</v>
      </c>
      <c r="K2342">
        <v>59.2</v>
      </c>
      <c r="L2342">
        <v>1.2</v>
      </c>
      <c r="M2342">
        <v>75.8</v>
      </c>
      <c r="N2342">
        <v>0.4</v>
      </c>
      <c r="O2342">
        <v>37.700000000000003</v>
      </c>
      <c r="P2342">
        <v>0.3</v>
      </c>
      <c r="U2342" t="s">
        <v>2119</v>
      </c>
      <c r="V2342">
        <f t="shared" si="361"/>
        <v>329886</v>
      </c>
      <c r="W2342" t="str">
        <f t="shared" si="362"/>
        <v>Summers' Corners Public School</v>
      </c>
      <c r="X2342" t="str">
        <f>VLOOKUP($C2342,$AJ$3:$AN$4906,3,FALSE)</f>
        <v>50576 Talbot Street</v>
      </c>
      <c r="Y2342" t="str">
        <f>VLOOKUP($C2342,$AJ$3:$AN$4906,4,FALSE)</f>
        <v>Aylmer</v>
      </c>
      <c r="Z2342" t="str">
        <f>VLOOKUP($C2342,$AJ$3:$AN$4906,5,FALSE)</f>
        <v>N5H2R1</v>
      </c>
      <c r="AA2342">
        <f t="shared" si="363"/>
        <v>58.2</v>
      </c>
      <c r="AB2342">
        <f t="shared" si="364"/>
        <v>0.4</v>
      </c>
      <c r="AC2342">
        <f t="shared" si="365"/>
        <v>59.2</v>
      </c>
      <c r="AD2342">
        <f t="shared" si="366"/>
        <v>1.2</v>
      </c>
      <c r="AE2342">
        <f t="shared" si="367"/>
        <v>75.8</v>
      </c>
      <c r="AF2342">
        <f t="shared" si="368"/>
        <v>0.4</v>
      </c>
      <c r="AG2342">
        <f t="shared" si="369"/>
        <v>37.700000000000003</v>
      </c>
      <c r="AH2342">
        <f t="shared" si="370"/>
        <v>0.3</v>
      </c>
      <c r="AJ2342" s="9">
        <v>702385</v>
      </c>
      <c r="AK2342" t="s">
        <v>1894</v>
      </c>
      <c r="AL2342" t="s">
        <v>9859</v>
      </c>
      <c r="AM2342" t="s">
        <v>5035</v>
      </c>
      <c r="AN2342" t="s">
        <v>9860</v>
      </c>
    </row>
    <row r="2343" spans="1:40" x14ac:dyDescent="0.3">
      <c r="A2343" t="s">
        <v>2119</v>
      </c>
      <c r="B2343" t="s">
        <v>1667</v>
      </c>
      <c r="C2343" s="10">
        <v>97313</v>
      </c>
      <c r="D2343">
        <v>47</v>
      </c>
      <c r="E2343">
        <v>12</v>
      </c>
      <c r="F2343">
        <v>154</v>
      </c>
      <c r="G2343">
        <v>154</v>
      </c>
      <c r="H2343">
        <v>0</v>
      </c>
      <c r="I2343">
        <v>62.3</v>
      </c>
      <c r="J2343">
        <v>-0.4</v>
      </c>
      <c r="K2343">
        <v>60.4</v>
      </c>
      <c r="L2343">
        <v>0</v>
      </c>
      <c r="M2343">
        <v>81.2</v>
      </c>
      <c r="N2343">
        <v>0.3</v>
      </c>
      <c r="O2343">
        <v>42.2</v>
      </c>
      <c r="P2343">
        <v>-0.2</v>
      </c>
      <c r="U2343" t="s">
        <v>2119</v>
      </c>
      <c r="V2343" t="e">
        <f t="shared" si="361"/>
        <v>#N/A</v>
      </c>
      <c r="W2343" t="e">
        <f t="shared" si="362"/>
        <v>#N/A</v>
      </c>
      <c r="X2343" t="e">
        <f>VLOOKUP($C2343,$AJ$3:$AN$4906,3,FALSE)</f>
        <v>#N/A</v>
      </c>
      <c r="Y2343" t="e">
        <f>VLOOKUP($C2343,$AJ$3:$AN$4906,4,FALSE)</f>
        <v>#N/A</v>
      </c>
      <c r="Z2343" t="e">
        <f>VLOOKUP($C2343,$AJ$3:$AN$4906,5,FALSE)</f>
        <v>#N/A</v>
      </c>
      <c r="AA2343">
        <f t="shared" si="363"/>
        <v>62.3</v>
      </c>
      <c r="AB2343">
        <f t="shared" si="364"/>
        <v>-0.4</v>
      </c>
      <c r="AC2343">
        <f t="shared" si="365"/>
        <v>60.4</v>
      </c>
      <c r="AD2343">
        <f t="shared" si="366"/>
        <v>0</v>
      </c>
      <c r="AE2343">
        <f t="shared" si="367"/>
        <v>81.2</v>
      </c>
      <c r="AF2343">
        <f t="shared" si="368"/>
        <v>0.3</v>
      </c>
      <c r="AG2343">
        <f t="shared" si="369"/>
        <v>42.2</v>
      </c>
      <c r="AH2343">
        <f t="shared" si="370"/>
        <v>-0.2</v>
      </c>
      <c r="AJ2343" s="9">
        <v>848612</v>
      </c>
      <c r="AK2343" t="s">
        <v>9861</v>
      </c>
      <c r="AL2343" t="s">
        <v>9862</v>
      </c>
      <c r="AM2343" t="s">
        <v>5042</v>
      </c>
      <c r="AN2343" t="s">
        <v>9863</v>
      </c>
    </row>
    <row r="2344" spans="1:40" x14ac:dyDescent="0.3">
      <c r="A2344" t="s">
        <v>2119</v>
      </c>
      <c r="B2344" t="s">
        <v>2219</v>
      </c>
      <c r="C2344" s="10">
        <v>548545</v>
      </c>
      <c r="D2344">
        <v>21</v>
      </c>
      <c r="E2344">
        <v>13</v>
      </c>
      <c r="F2344">
        <v>98</v>
      </c>
      <c r="G2344">
        <v>88</v>
      </c>
      <c r="H2344">
        <v>0</v>
      </c>
      <c r="I2344">
        <v>71.400000000000006</v>
      </c>
      <c r="J2344">
        <v>0.7</v>
      </c>
      <c r="K2344">
        <v>71.400000000000006</v>
      </c>
      <c r="L2344">
        <v>1.3</v>
      </c>
      <c r="M2344">
        <v>77.8</v>
      </c>
      <c r="N2344">
        <v>0</v>
      </c>
      <c r="O2344">
        <v>51.1</v>
      </c>
      <c r="P2344">
        <v>0.9</v>
      </c>
      <c r="U2344" t="s">
        <v>2119</v>
      </c>
      <c r="V2344">
        <f t="shared" si="361"/>
        <v>548545</v>
      </c>
      <c r="W2344" t="str">
        <f t="shared" si="362"/>
        <v>Tavistock Public School</v>
      </c>
      <c r="X2344" t="str">
        <f>VLOOKUP($C2344,$AJ$3:$AN$4906,3,FALSE)</f>
        <v>79 Maria St</v>
      </c>
      <c r="Y2344" t="str">
        <f>VLOOKUP($C2344,$AJ$3:$AN$4906,4,FALSE)</f>
        <v>Tavistock</v>
      </c>
      <c r="Z2344" t="str">
        <f>VLOOKUP($C2344,$AJ$3:$AN$4906,5,FALSE)</f>
        <v>N0B2R0</v>
      </c>
      <c r="AA2344">
        <f t="shared" si="363"/>
        <v>71.400000000000006</v>
      </c>
      <c r="AB2344">
        <f t="shared" si="364"/>
        <v>0.7</v>
      </c>
      <c r="AC2344">
        <f t="shared" si="365"/>
        <v>71.400000000000006</v>
      </c>
      <c r="AD2344">
        <f t="shared" si="366"/>
        <v>1.3</v>
      </c>
      <c r="AE2344">
        <f t="shared" si="367"/>
        <v>77.8</v>
      </c>
      <c r="AF2344">
        <f t="shared" si="368"/>
        <v>0</v>
      </c>
      <c r="AG2344">
        <f t="shared" si="369"/>
        <v>51.1</v>
      </c>
      <c r="AH2344">
        <f t="shared" si="370"/>
        <v>0.9</v>
      </c>
      <c r="AJ2344" s="9">
        <v>843510</v>
      </c>
      <c r="AK2344" t="s">
        <v>9864</v>
      </c>
      <c r="AL2344" t="s">
        <v>9862</v>
      </c>
      <c r="AM2344" t="s">
        <v>5042</v>
      </c>
      <c r="AN2344" t="s">
        <v>9863</v>
      </c>
    </row>
    <row r="2345" spans="1:40" x14ac:dyDescent="0.3">
      <c r="A2345" t="s">
        <v>2119</v>
      </c>
      <c r="B2345" t="s">
        <v>948</v>
      </c>
      <c r="C2345" s="10">
        <v>550493</v>
      </c>
      <c r="D2345">
        <v>37</v>
      </c>
      <c r="E2345">
        <v>25</v>
      </c>
      <c r="F2345">
        <v>91</v>
      </c>
      <c r="G2345">
        <v>87</v>
      </c>
      <c r="H2345">
        <v>0</v>
      </c>
      <c r="I2345">
        <v>54.4</v>
      </c>
      <c r="J2345">
        <v>-0.4</v>
      </c>
      <c r="K2345">
        <v>47.3</v>
      </c>
      <c r="L2345">
        <v>-0.4</v>
      </c>
      <c r="M2345">
        <v>69.5</v>
      </c>
      <c r="N2345">
        <v>-0.6</v>
      </c>
      <c r="O2345">
        <v>46</v>
      </c>
      <c r="P2345">
        <v>0.4</v>
      </c>
      <c r="U2345" t="s">
        <v>2119</v>
      </c>
      <c r="V2345">
        <f t="shared" si="361"/>
        <v>550493</v>
      </c>
      <c r="W2345" t="str">
        <f t="shared" si="362"/>
        <v>Tecumseh Public School</v>
      </c>
      <c r="X2345" t="str">
        <f>VLOOKUP($C2345,$AJ$3:$AN$4906,3,FALSE)</f>
        <v>401 Tecumseh Ave E</v>
      </c>
      <c r="Y2345" t="str">
        <f>VLOOKUP($C2345,$AJ$3:$AN$4906,4,FALSE)</f>
        <v>London</v>
      </c>
      <c r="Z2345" t="str">
        <f>VLOOKUP($C2345,$AJ$3:$AN$4906,5,FALSE)</f>
        <v>N6C1T4</v>
      </c>
      <c r="AA2345">
        <f t="shared" si="363"/>
        <v>54.4</v>
      </c>
      <c r="AB2345">
        <f t="shared" si="364"/>
        <v>-0.4</v>
      </c>
      <c r="AC2345">
        <f t="shared" si="365"/>
        <v>47.3</v>
      </c>
      <c r="AD2345">
        <f t="shared" si="366"/>
        <v>-0.4</v>
      </c>
      <c r="AE2345">
        <f t="shared" si="367"/>
        <v>69.5</v>
      </c>
      <c r="AF2345">
        <f t="shared" si="368"/>
        <v>-0.6</v>
      </c>
      <c r="AG2345">
        <f t="shared" si="369"/>
        <v>46</v>
      </c>
      <c r="AH2345">
        <f t="shared" si="370"/>
        <v>0.4</v>
      </c>
      <c r="AJ2345" s="9">
        <v>838912</v>
      </c>
      <c r="AK2345" t="s">
        <v>9865</v>
      </c>
      <c r="AL2345" t="s">
        <v>9866</v>
      </c>
      <c r="AM2345" t="s">
        <v>5049</v>
      </c>
      <c r="AN2345" t="s">
        <v>9867</v>
      </c>
    </row>
    <row r="2346" spans="1:40" x14ac:dyDescent="0.3">
      <c r="A2346" t="s">
        <v>2119</v>
      </c>
      <c r="B2346" t="s">
        <v>2220</v>
      </c>
      <c r="C2346" s="10">
        <v>551104</v>
      </c>
      <c r="D2346">
        <v>28</v>
      </c>
      <c r="E2346">
        <v>8</v>
      </c>
      <c r="F2346">
        <v>117</v>
      </c>
      <c r="G2346">
        <v>116</v>
      </c>
      <c r="H2346">
        <v>0</v>
      </c>
      <c r="I2346">
        <v>47.9</v>
      </c>
      <c r="J2346">
        <v>-1.4</v>
      </c>
      <c r="K2346">
        <v>51.3</v>
      </c>
      <c r="L2346">
        <v>-0.8</v>
      </c>
      <c r="M2346">
        <v>62.5</v>
      </c>
      <c r="N2346">
        <v>-2</v>
      </c>
      <c r="O2346">
        <v>41.4</v>
      </c>
      <c r="P2346">
        <v>-0.3</v>
      </c>
      <c r="U2346" t="s">
        <v>2119</v>
      </c>
      <c r="V2346">
        <f t="shared" si="361"/>
        <v>551104</v>
      </c>
      <c r="W2346" t="str">
        <f t="shared" si="362"/>
        <v>Thamesford Public School</v>
      </c>
      <c r="X2346" t="str">
        <f>VLOOKUP($C2346,$AJ$3:$AN$4906,3,FALSE)</f>
        <v>130 McCarty St</v>
      </c>
      <c r="Y2346" t="str">
        <f>VLOOKUP($C2346,$AJ$3:$AN$4906,4,FALSE)</f>
        <v>Thamesford</v>
      </c>
      <c r="Z2346" t="str">
        <f>VLOOKUP($C2346,$AJ$3:$AN$4906,5,FALSE)</f>
        <v>N0M2M0</v>
      </c>
      <c r="AA2346">
        <f t="shared" si="363"/>
        <v>47.9</v>
      </c>
      <c r="AB2346">
        <f t="shared" si="364"/>
        <v>-1.4</v>
      </c>
      <c r="AC2346">
        <f t="shared" si="365"/>
        <v>51.3</v>
      </c>
      <c r="AD2346">
        <f t="shared" si="366"/>
        <v>-0.8</v>
      </c>
      <c r="AE2346">
        <f t="shared" si="367"/>
        <v>62.5</v>
      </c>
      <c r="AF2346">
        <f t="shared" si="368"/>
        <v>-2</v>
      </c>
      <c r="AG2346">
        <f t="shared" si="369"/>
        <v>41.4</v>
      </c>
      <c r="AH2346">
        <f t="shared" si="370"/>
        <v>-0.3</v>
      </c>
      <c r="AJ2346" s="9">
        <v>731374</v>
      </c>
      <c r="AK2346" t="s">
        <v>9868</v>
      </c>
      <c r="AL2346" t="s">
        <v>9869</v>
      </c>
      <c r="AM2346" t="s">
        <v>4970</v>
      </c>
      <c r="AN2346" t="s">
        <v>9870</v>
      </c>
    </row>
    <row r="2347" spans="1:40" x14ac:dyDescent="0.3">
      <c r="A2347" t="s">
        <v>2119</v>
      </c>
      <c r="B2347" t="s">
        <v>2221</v>
      </c>
      <c r="C2347" s="10">
        <v>560898</v>
      </c>
      <c r="D2347">
        <v>10</v>
      </c>
      <c r="E2347">
        <v>31</v>
      </c>
      <c r="G2347">
        <v>42</v>
      </c>
      <c r="H2347">
        <v>0</v>
      </c>
      <c r="M2347">
        <v>58.3</v>
      </c>
      <c r="N2347">
        <v>-0.4</v>
      </c>
      <c r="O2347">
        <v>21.4</v>
      </c>
      <c r="P2347">
        <v>-0.2</v>
      </c>
      <c r="U2347" t="s">
        <v>2119</v>
      </c>
      <c r="V2347">
        <f t="shared" si="361"/>
        <v>560898</v>
      </c>
      <c r="W2347" t="str">
        <f t="shared" si="362"/>
        <v>Trafalgar Public School</v>
      </c>
      <c r="X2347" t="str">
        <f>VLOOKUP($C2347,$AJ$3:$AN$4906,3,FALSE)</f>
        <v>919 Trafalgar St</v>
      </c>
      <c r="Y2347" t="str">
        <f>VLOOKUP($C2347,$AJ$3:$AN$4906,4,FALSE)</f>
        <v>London</v>
      </c>
      <c r="Z2347" t="str">
        <f>VLOOKUP($C2347,$AJ$3:$AN$4906,5,FALSE)</f>
        <v>N5Z1G3</v>
      </c>
      <c r="AA2347">
        <f t="shared" si="363"/>
        <v>0</v>
      </c>
      <c r="AB2347">
        <f t="shared" si="364"/>
        <v>0</v>
      </c>
      <c r="AC2347">
        <f t="shared" si="365"/>
        <v>0</v>
      </c>
      <c r="AD2347">
        <f t="shared" si="366"/>
        <v>0</v>
      </c>
      <c r="AE2347">
        <f t="shared" si="367"/>
        <v>58.3</v>
      </c>
      <c r="AF2347">
        <f t="shared" si="368"/>
        <v>-0.4</v>
      </c>
      <c r="AG2347">
        <f t="shared" si="369"/>
        <v>21.4</v>
      </c>
      <c r="AH2347">
        <f t="shared" si="370"/>
        <v>-0.2</v>
      </c>
      <c r="AJ2347" s="9">
        <v>814241</v>
      </c>
      <c r="AK2347" t="s">
        <v>1572</v>
      </c>
      <c r="AL2347" t="s">
        <v>9871</v>
      </c>
      <c r="AM2347" t="s">
        <v>5049</v>
      </c>
      <c r="AN2347" t="s">
        <v>9872</v>
      </c>
    </row>
    <row r="2348" spans="1:40" x14ac:dyDescent="0.3">
      <c r="A2348" t="s">
        <v>2119</v>
      </c>
      <c r="B2348" t="s">
        <v>2222</v>
      </c>
      <c r="C2348" s="10">
        <v>563102</v>
      </c>
      <c r="D2348">
        <v>20</v>
      </c>
      <c r="E2348">
        <v>23</v>
      </c>
      <c r="F2348">
        <v>132</v>
      </c>
      <c r="G2348">
        <v>121</v>
      </c>
      <c r="H2348">
        <v>0</v>
      </c>
      <c r="I2348">
        <v>44.7</v>
      </c>
      <c r="J2348">
        <v>-1</v>
      </c>
      <c r="K2348">
        <v>47.7</v>
      </c>
      <c r="L2348">
        <v>-0.1</v>
      </c>
      <c r="M2348">
        <v>64</v>
      </c>
      <c r="N2348">
        <v>-1</v>
      </c>
      <c r="O2348">
        <v>30.6</v>
      </c>
      <c r="P2348">
        <v>-0.3</v>
      </c>
      <c r="U2348" t="s">
        <v>2119</v>
      </c>
      <c r="V2348">
        <f t="shared" si="361"/>
        <v>563102</v>
      </c>
      <c r="W2348" t="str">
        <f t="shared" si="362"/>
        <v>Tweedsmuir Public School</v>
      </c>
      <c r="X2348" t="str">
        <f>VLOOKUP($C2348,$AJ$3:$AN$4906,3,FALSE)</f>
        <v>349 Tweedsmuir Ave</v>
      </c>
      <c r="Y2348" t="str">
        <f>VLOOKUP($C2348,$AJ$3:$AN$4906,4,FALSE)</f>
        <v>London</v>
      </c>
      <c r="Z2348" t="str">
        <f>VLOOKUP($C2348,$AJ$3:$AN$4906,5,FALSE)</f>
        <v>N5W1L5</v>
      </c>
      <c r="AA2348">
        <f t="shared" si="363"/>
        <v>44.7</v>
      </c>
      <c r="AB2348">
        <f t="shared" si="364"/>
        <v>-1</v>
      </c>
      <c r="AC2348">
        <f t="shared" si="365"/>
        <v>47.7</v>
      </c>
      <c r="AD2348">
        <f t="shared" si="366"/>
        <v>-0.1</v>
      </c>
      <c r="AE2348">
        <f t="shared" si="367"/>
        <v>64</v>
      </c>
      <c r="AF2348">
        <f t="shared" si="368"/>
        <v>-1</v>
      </c>
      <c r="AG2348">
        <f t="shared" si="369"/>
        <v>30.6</v>
      </c>
      <c r="AH2348">
        <f t="shared" si="370"/>
        <v>-0.3</v>
      </c>
      <c r="AJ2348" s="9">
        <v>750271</v>
      </c>
      <c r="AK2348" t="s">
        <v>9873</v>
      </c>
      <c r="AL2348" t="s">
        <v>9874</v>
      </c>
      <c r="AM2348" t="s">
        <v>5042</v>
      </c>
      <c r="AN2348" t="s">
        <v>9875</v>
      </c>
    </row>
    <row r="2349" spans="1:40" x14ac:dyDescent="0.3">
      <c r="A2349" t="s">
        <v>2119</v>
      </c>
      <c r="B2349" t="s">
        <v>2223</v>
      </c>
      <c r="C2349" s="10">
        <v>566225</v>
      </c>
      <c r="D2349">
        <v>73</v>
      </c>
      <c r="E2349">
        <v>25</v>
      </c>
      <c r="F2349">
        <v>84</v>
      </c>
      <c r="G2349">
        <v>72</v>
      </c>
      <c r="H2349">
        <v>0</v>
      </c>
      <c r="I2349">
        <v>60.7</v>
      </c>
      <c r="J2349">
        <v>-0.3</v>
      </c>
      <c r="K2349">
        <v>63.1</v>
      </c>
      <c r="L2349">
        <v>0.3</v>
      </c>
      <c r="M2349">
        <v>73.599999999999994</v>
      </c>
      <c r="N2349">
        <v>-0.5</v>
      </c>
      <c r="O2349">
        <v>55.6</v>
      </c>
      <c r="P2349">
        <v>0.3</v>
      </c>
      <c r="U2349" t="s">
        <v>2119</v>
      </c>
      <c r="V2349">
        <f t="shared" si="361"/>
        <v>566225</v>
      </c>
      <c r="W2349" t="str">
        <f t="shared" si="362"/>
        <v>University Heights Public School</v>
      </c>
      <c r="X2349" t="str">
        <f>VLOOKUP($C2349,$AJ$3:$AN$4906,3,FALSE)</f>
        <v>27 Ford Cres</v>
      </c>
      <c r="Y2349" t="str">
        <f>VLOOKUP($C2349,$AJ$3:$AN$4906,4,FALSE)</f>
        <v>London</v>
      </c>
      <c r="Z2349" t="str">
        <f>VLOOKUP($C2349,$AJ$3:$AN$4906,5,FALSE)</f>
        <v>N6G1H8</v>
      </c>
      <c r="AA2349">
        <f t="shared" si="363"/>
        <v>60.7</v>
      </c>
      <c r="AB2349">
        <f t="shared" si="364"/>
        <v>-0.3</v>
      </c>
      <c r="AC2349">
        <f t="shared" si="365"/>
        <v>63.1</v>
      </c>
      <c r="AD2349">
        <f t="shared" si="366"/>
        <v>0.3</v>
      </c>
      <c r="AE2349">
        <f t="shared" si="367"/>
        <v>73.599999999999994</v>
      </c>
      <c r="AF2349">
        <f t="shared" si="368"/>
        <v>-0.5</v>
      </c>
      <c r="AG2349">
        <f t="shared" si="369"/>
        <v>55.6</v>
      </c>
      <c r="AH2349">
        <f t="shared" si="370"/>
        <v>0.3</v>
      </c>
      <c r="AJ2349" s="9">
        <v>751375</v>
      </c>
      <c r="AK2349" t="s">
        <v>9876</v>
      </c>
      <c r="AL2349" t="s">
        <v>9877</v>
      </c>
      <c r="AM2349" t="s">
        <v>4974</v>
      </c>
      <c r="AN2349" t="s">
        <v>9878</v>
      </c>
    </row>
    <row r="2350" spans="1:40" x14ac:dyDescent="0.3">
      <c r="A2350" t="s">
        <v>2119</v>
      </c>
      <c r="B2350" t="s">
        <v>2224</v>
      </c>
      <c r="C2350" s="10">
        <v>569860</v>
      </c>
      <c r="D2350">
        <v>46</v>
      </c>
      <c r="E2350">
        <v>7</v>
      </c>
      <c r="F2350">
        <v>59</v>
      </c>
      <c r="G2350">
        <v>65</v>
      </c>
      <c r="H2350">
        <v>0</v>
      </c>
      <c r="I2350">
        <v>64.400000000000006</v>
      </c>
      <c r="J2350">
        <v>-0.6</v>
      </c>
      <c r="K2350">
        <v>59.3</v>
      </c>
      <c r="L2350">
        <v>-0.7</v>
      </c>
      <c r="M2350">
        <v>81.5</v>
      </c>
      <c r="N2350">
        <v>-0.5</v>
      </c>
      <c r="O2350">
        <v>38.5</v>
      </c>
      <c r="P2350">
        <v>-1.2</v>
      </c>
      <c r="U2350" t="s">
        <v>2119</v>
      </c>
      <c r="V2350">
        <f t="shared" si="361"/>
        <v>569860</v>
      </c>
      <c r="W2350" t="str">
        <f t="shared" si="362"/>
        <v>Valleyview Central Public School</v>
      </c>
      <c r="X2350" t="str">
        <f>VLOOKUP($C2350,$AJ$3:$AN$4906,3,FALSE)</f>
        <v>10339 Ilderton Road</v>
      </c>
      <c r="Y2350" t="str">
        <f>VLOOKUP($C2350,$AJ$3:$AN$4906,4,FALSE)</f>
        <v>Ilderton</v>
      </c>
      <c r="Z2350" t="str">
        <f>VLOOKUP($C2350,$AJ$3:$AN$4906,5,FALSE)</f>
        <v>N0M2A0</v>
      </c>
      <c r="AA2350">
        <f t="shared" si="363"/>
        <v>64.400000000000006</v>
      </c>
      <c r="AB2350">
        <f t="shared" si="364"/>
        <v>-0.6</v>
      </c>
      <c r="AC2350">
        <f t="shared" si="365"/>
        <v>59.3</v>
      </c>
      <c r="AD2350">
        <f t="shared" si="366"/>
        <v>-0.7</v>
      </c>
      <c r="AE2350">
        <f t="shared" si="367"/>
        <v>81.5</v>
      </c>
      <c r="AF2350">
        <f t="shared" si="368"/>
        <v>-0.5</v>
      </c>
      <c r="AG2350">
        <f t="shared" si="369"/>
        <v>38.5</v>
      </c>
      <c r="AH2350">
        <f t="shared" si="370"/>
        <v>-1.2</v>
      </c>
      <c r="AJ2350" s="9">
        <v>741680</v>
      </c>
      <c r="AK2350" t="s">
        <v>9879</v>
      </c>
      <c r="AL2350" t="s">
        <v>9880</v>
      </c>
      <c r="AM2350" t="s">
        <v>4978</v>
      </c>
      <c r="AN2350" t="s">
        <v>9881</v>
      </c>
    </row>
    <row r="2351" spans="1:40" x14ac:dyDescent="0.3">
      <c r="A2351" t="s">
        <v>2119</v>
      </c>
      <c r="B2351" t="s">
        <v>450</v>
      </c>
      <c r="C2351" s="10">
        <v>575321</v>
      </c>
      <c r="D2351">
        <v>36</v>
      </c>
      <c r="E2351">
        <v>32</v>
      </c>
      <c r="F2351">
        <v>77</v>
      </c>
      <c r="G2351">
        <v>68</v>
      </c>
      <c r="H2351">
        <v>0</v>
      </c>
      <c r="I2351">
        <v>38.299999999999997</v>
      </c>
      <c r="J2351">
        <v>-1.4</v>
      </c>
      <c r="K2351">
        <v>28.6</v>
      </c>
      <c r="L2351">
        <v>-1.7</v>
      </c>
      <c r="M2351">
        <v>50</v>
      </c>
      <c r="N2351">
        <v>-2.7</v>
      </c>
      <c r="O2351">
        <v>13.2</v>
      </c>
      <c r="P2351">
        <v>-2.1</v>
      </c>
      <c r="U2351" t="s">
        <v>2119</v>
      </c>
      <c r="V2351">
        <f t="shared" si="361"/>
        <v>575321</v>
      </c>
      <c r="W2351" t="str">
        <f t="shared" si="362"/>
        <v>Victoria Public School</v>
      </c>
      <c r="X2351" t="str">
        <f>VLOOKUP($C2351,$AJ$3:$AN$4906,3,FALSE)</f>
        <v>130 Wharncliffe Rd S</v>
      </c>
      <c r="Y2351" t="str">
        <f>VLOOKUP($C2351,$AJ$3:$AN$4906,4,FALSE)</f>
        <v>London</v>
      </c>
      <c r="Z2351" t="str">
        <f>VLOOKUP($C2351,$AJ$3:$AN$4906,5,FALSE)</f>
        <v>N6J2K5</v>
      </c>
      <c r="AA2351">
        <f t="shared" si="363"/>
        <v>38.299999999999997</v>
      </c>
      <c r="AB2351">
        <f t="shared" si="364"/>
        <v>-1.4</v>
      </c>
      <c r="AC2351">
        <f t="shared" si="365"/>
        <v>28.6</v>
      </c>
      <c r="AD2351">
        <f t="shared" si="366"/>
        <v>-1.7</v>
      </c>
      <c r="AE2351">
        <f t="shared" si="367"/>
        <v>50</v>
      </c>
      <c r="AF2351">
        <f t="shared" si="368"/>
        <v>-2.7</v>
      </c>
      <c r="AG2351">
        <f t="shared" si="369"/>
        <v>13.2</v>
      </c>
      <c r="AH2351">
        <f t="shared" si="370"/>
        <v>-2.1</v>
      </c>
      <c r="AJ2351" s="9">
        <v>733270</v>
      </c>
      <c r="AK2351" t="s">
        <v>9882</v>
      </c>
      <c r="AL2351" t="s">
        <v>9883</v>
      </c>
      <c r="AM2351" t="s">
        <v>4974</v>
      </c>
      <c r="AN2351" t="s">
        <v>9884</v>
      </c>
    </row>
    <row r="2352" spans="1:40" x14ac:dyDescent="0.3">
      <c r="A2352" t="s">
        <v>2119</v>
      </c>
      <c r="B2352" t="s">
        <v>2225</v>
      </c>
      <c r="C2352" s="10">
        <v>579327</v>
      </c>
      <c r="D2352">
        <v>45</v>
      </c>
      <c r="E2352">
        <v>18</v>
      </c>
      <c r="F2352">
        <v>149</v>
      </c>
      <c r="G2352">
        <v>179</v>
      </c>
      <c r="H2352">
        <v>0</v>
      </c>
      <c r="I2352">
        <v>52.3</v>
      </c>
      <c r="J2352">
        <v>-0.7</v>
      </c>
      <c r="K2352">
        <v>47.7</v>
      </c>
      <c r="L2352">
        <v>-0.7</v>
      </c>
      <c r="M2352">
        <v>67.3</v>
      </c>
      <c r="N2352">
        <v>-1.1000000000000001</v>
      </c>
      <c r="O2352">
        <v>33.5</v>
      </c>
      <c r="P2352">
        <v>-1.1000000000000001</v>
      </c>
      <c r="U2352" t="s">
        <v>2119</v>
      </c>
      <c r="V2352">
        <f t="shared" si="361"/>
        <v>579327</v>
      </c>
      <c r="W2352" t="str">
        <f t="shared" si="362"/>
        <v>W Sherwood Fox Public School</v>
      </c>
      <c r="X2352" t="str">
        <f>VLOOKUP($C2352,$AJ$3:$AN$4906,3,FALSE)</f>
        <v>660 Steeplechase Dr</v>
      </c>
      <c r="Y2352" t="str">
        <f>VLOOKUP($C2352,$AJ$3:$AN$4906,4,FALSE)</f>
        <v>London</v>
      </c>
      <c r="Z2352" t="str">
        <f>VLOOKUP($C2352,$AJ$3:$AN$4906,5,FALSE)</f>
        <v>N6J3P4</v>
      </c>
      <c r="AA2352">
        <f t="shared" si="363"/>
        <v>52.3</v>
      </c>
      <c r="AB2352">
        <f t="shared" si="364"/>
        <v>-0.7</v>
      </c>
      <c r="AC2352">
        <f t="shared" si="365"/>
        <v>47.7</v>
      </c>
      <c r="AD2352">
        <f t="shared" si="366"/>
        <v>-0.7</v>
      </c>
      <c r="AE2352">
        <f t="shared" si="367"/>
        <v>67.3</v>
      </c>
      <c r="AF2352">
        <f t="shared" si="368"/>
        <v>-1.1000000000000001</v>
      </c>
      <c r="AG2352">
        <f t="shared" si="369"/>
        <v>33.5</v>
      </c>
      <c r="AH2352">
        <f t="shared" si="370"/>
        <v>-1.1000000000000001</v>
      </c>
      <c r="AJ2352" s="9">
        <v>733288</v>
      </c>
      <c r="AK2352" t="s">
        <v>9885</v>
      </c>
      <c r="AL2352" t="s">
        <v>9883</v>
      </c>
      <c r="AM2352" t="s">
        <v>4974</v>
      </c>
      <c r="AN2352" t="s">
        <v>9884</v>
      </c>
    </row>
    <row r="2353" spans="1:40" x14ac:dyDescent="0.3">
      <c r="A2353" t="s">
        <v>2119</v>
      </c>
      <c r="B2353" t="s">
        <v>2226</v>
      </c>
      <c r="C2353" s="10">
        <v>515008</v>
      </c>
      <c r="D2353">
        <v>42</v>
      </c>
      <c r="E2353">
        <v>7</v>
      </c>
      <c r="F2353">
        <v>134</v>
      </c>
      <c r="G2353">
        <v>161</v>
      </c>
      <c r="H2353">
        <v>0</v>
      </c>
      <c r="I2353">
        <v>56</v>
      </c>
      <c r="J2353">
        <v>-1.1000000000000001</v>
      </c>
      <c r="K2353">
        <v>48.5</v>
      </c>
      <c r="L2353">
        <v>-1.4</v>
      </c>
      <c r="M2353">
        <v>81.099999999999994</v>
      </c>
      <c r="N2353">
        <v>-0.4</v>
      </c>
      <c r="O2353">
        <v>49.1</v>
      </c>
      <c r="P2353">
        <v>-0.2</v>
      </c>
      <c r="U2353" t="s">
        <v>2119</v>
      </c>
      <c r="V2353">
        <f t="shared" si="361"/>
        <v>515008</v>
      </c>
      <c r="W2353" t="str">
        <f t="shared" si="362"/>
        <v>West Nissouri Public School</v>
      </c>
      <c r="X2353" t="str">
        <f>VLOOKUP($C2353,$AJ$3:$AN$4906,3,FALSE)</f>
        <v>37 Elliott Trail</v>
      </c>
      <c r="Y2353" t="str">
        <f>VLOOKUP($C2353,$AJ$3:$AN$4906,4,FALSE)</f>
        <v>Thorndale</v>
      </c>
      <c r="Z2353" t="str">
        <f>VLOOKUP($C2353,$AJ$3:$AN$4906,5,FALSE)</f>
        <v>N0M2P0</v>
      </c>
      <c r="AA2353">
        <f t="shared" si="363"/>
        <v>56</v>
      </c>
      <c r="AB2353">
        <f t="shared" si="364"/>
        <v>-1.1000000000000001</v>
      </c>
      <c r="AC2353">
        <f t="shared" si="365"/>
        <v>48.5</v>
      </c>
      <c r="AD2353">
        <f t="shared" si="366"/>
        <v>-1.4</v>
      </c>
      <c r="AE2353">
        <f t="shared" si="367"/>
        <v>81.099999999999994</v>
      </c>
      <c r="AF2353">
        <f t="shared" si="368"/>
        <v>-0.4</v>
      </c>
      <c r="AG2353">
        <f t="shared" si="369"/>
        <v>49.1</v>
      </c>
      <c r="AH2353">
        <f t="shared" si="370"/>
        <v>-0.2</v>
      </c>
      <c r="AJ2353" s="9">
        <v>689130</v>
      </c>
      <c r="AK2353" t="s">
        <v>9886</v>
      </c>
      <c r="AL2353" t="s">
        <v>9887</v>
      </c>
      <c r="AM2353" t="s">
        <v>4974</v>
      </c>
      <c r="AN2353" t="s">
        <v>9888</v>
      </c>
    </row>
    <row r="2354" spans="1:40" x14ac:dyDescent="0.3">
      <c r="A2354" t="s">
        <v>2119</v>
      </c>
      <c r="B2354" t="s">
        <v>2227</v>
      </c>
      <c r="C2354" s="10">
        <v>587215</v>
      </c>
      <c r="D2354">
        <v>63</v>
      </c>
      <c r="E2354">
        <v>16</v>
      </c>
      <c r="F2354">
        <v>140</v>
      </c>
      <c r="G2354">
        <v>112</v>
      </c>
      <c r="H2354">
        <v>0</v>
      </c>
      <c r="K2354">
        <v>67.900000000000006</v>
      </c>
      <c r="L2354">
        <v>0.2</v>
      </c>
      <c r="M2354">
        <v>92.4</v>
      </c>
      <c r="N2354">
        <v>1</v>
      </c>
      <c r="O2354">
        <v>75</v>
      </c>
      <c r="P2354">
        <v>1.5</v>
      </c>
      <c r="U2354" t="s">
        <v>2119</v>
      </c>
      <c r="V2354">
        <f t="shared" si="361"/>
        <v>587215</v>
      </c>
      <c r="W2354" t="str">
        <f t="shared" si="362"/>
        <v>West Oaks French Immersion Public School</v>
      </c>
      <c r="X2354" t="str">
        <f>VLOOKUP($C2354,$AJ$3:$AN$4906,3,FALSE)</f>
        <v>1050 Plantation Road</v>
      </c>
      <c r="Y2354" t="str">
        <f>VLOOKUP($C2354,$AJ$3:$AN$4906,4,FALSE)</f>
        <v>London</v>
      </c>
      <c r="Z2354" t="str">
        <f>VLOOKUP($C2354,$AJ$3:$AN$4906,5,FALSE)</f>
        <v>N6H2Y5</v>
      </c>
      <c r="AA2354">
        <f t="shared" si="363"/>
        <v>0</v>
      </c>
      <c r="AB2354">
        <f t="shared" si="364"/>
        <v>0</v>
      </c>
      <c r="AC2354">
        <f t="shared" si="365"/>
        <v>67.900000000000006</v>
      </c>
      <c r="AD2354">
        <f t="shared" si="366"/>
        <v>0.2</v>
      </c>
      <c r="AE2354">
        <f t="shared" si="367"/>
        <v>92.4</v>
      </c>
      <c r="AF2354">
        <f t="shared" si="368"/>
        <v>1</v>
      </c>
      <c r="AG2354">
        <f t="shared" si="369"/>
        <v>75</v>
      </c>
      <c r="AH2354">
        <f t="shared" si="370"/>
        <v>1.5</v>
      </c>
      <c r="AJ2354" s="9">
        <v>744065</v>
      </c>
      <c r="AK2354" t="s">
        <v>9889</v>
      </c>
      <c r="AL2354" t="s">
        <v>9890</v>
      </c>
      <c r="AM2354" t="s">
        <v>5114</v>
      </c>
      <c r="AN2354" t="s">
        <v>9891</v>
      </c>
    </row>
    <row r="2355" spans="1:40" x14ac:dyDescent="0.3">
      <c r="A2355" t="s">
        <v>2119</v>
      </c>
      <c r="B2355" t="s">
        <v>2228</v>
      </c>
      <c r="C2355" s="10">
        <v>73745</v>
      </c>
      <c r="D2355">
        <v>23</v>
      </c>
      <c r="E2355">
        <v>21</v>
      </c>
      <c r="F2355">
        <v>195</v>
      </c>
      <c r="G2355">
        <v>193</v>
      </c>
      <c r="H2355">
        <v>0</v>
      </c>
      <c r="I2355">
        <v>62.6</v>
      </c>
      <c r="J2355">
        <v>0.3</v>
      </c>
      <c r="K2355">
        <v>59</v>
      </c>
      <c r="L2355">
        <v>0.7</v>
      </c>
      <c r="M2355">
        <v>75.599999999999994</v>
      </c>
      <c r="N2355">
        <v>0.1</v>
      </c>
      <c r="O2355">
        <v>38.299999999999997</v>
      </c>
      <c r="P2355">
        <v>0.2</v>
      </c>
      <c r="U2355" t="s">
        <v>2119</v>
      </c>
      <c r="V2355">
        <f t="shared" si="361"/>
        <v>73745</v>
      </c>
      <c r="W2355" t="str">
        <f t="shared" si="362"/>
        <v>Westfield Public School</v>
      </c>
      <c r="X2355" t="str">
        <f>VLOOKUP($C2355,$AJ$3:$AN$4906,3,FALSE)</f>
        <v>102 Dereham Drive</v>
      </c>
      <c r="Y2355" t="str">
        <f>VLOOKUP($C2355,$AJ$3:$AN$4906,4,FALSE)</f>
        <v>Tillsonburg</v>
      </c>
      <c r="Z2355" t="str">
        <f>VLOOKUP($C2355,$AJ$3:$AN$4906,5,FALSE)</f>
        <v>N4G0G5</v>
      </c>
      <c r="AA2355">
        <f t="shared" si="363"/>
        <v>62.6</v>
      </c>
      <c r="AB2355">
        <f t="shared" si="364"/>
        <v>0.3</v>
      </c>
      <c r="AC2355">
        <f t="shared" si="365"/>
        <v>59</v>
      </c>
      <c r="AD2355">
        <f t="shared" si="366"/>
        <v>0.7</v>
      </c>
      <c r="AE2355">
        <f t="shared" si="367"/>
        <v>75.599999999999994</v>
      </c>
      <c r="AF2355">
        <f t="shared" si="368"/>
        <v>0.1</v>
      </c>
      <c r="AG2355">
        <f t="shared" si="369"/>
        <v>38.299999999999997</v>
      </c>
      <c r="AH2355">
        <f t="shared" si="370"/>
        <v>0.2</v>
      </c>
      <c r="AJ2355" s="9">
        <v>864510</v>
      </c>
      <c r="AK2355" t="s">
        <v>9892</v>
      </c>
      <c r="AL2355" t="s">
        <v>9893</v>
      </c>
      <c r="AM2355" t="s">
        <v>5042</v>
      </c>
      <c r="AN2355" t="s">
        <v>9894</v>
      </c>
    </row>
    <row r="2356" spans="1:40" x14ac:dyDescent="0.3">
      <c r="A2356" t="s">
        <v>2119</v>
      </c>
      <c r="B2356" t="s">
        <v>453</v>
      </c>
      <c r="C2356" s="10">
        <v>602272</v>
      </c>
      <c r="D2356">
        <v>48</v>
      </c>
      <c r="E2356">
        <v>23</v>
      </c>
      <c r="F2356">
        <v>167</v>
      </c>
      <c r="G2356">
        <v>232</v>
      </c>
      <c r="H2356">
        <v>0</v>
      </c>
      <c r="I2356">
        <v>58.4</v>
      </c>
      <c r="J2356">
        <v>-0.4</v>
      </c>
      <c r="K2356">
        <v>52.1</v>
      </c>
      <c r="L2356">
        <v>-0.4</v>
      </c>
      <c r="M2356">
        <v>84.9</v>
      </c>
      <c r="N2356">
        <v>0.7</v>
      </c>
      <c r="O2356">
        <v>54.3</v>
      </c>
      <c r="P2356">
        <v>0.6</v>
      </c>
      <c r="U2356" t="s">
        <v>2119</v>
      </c>
      <c r="V2356">
        <f t="shared" si="361"/>
        <v>602272</v>
      </c>
      <c r="W2356" t="str">
        <f t="shared" si="362"/>
        <v>Westmount Public School</v>
      </c>
      <c r="X2356" t="str">
        <f>VLOOKUP($C2356,$AJ$3:$AN$4906,3,FALSE)</f>
        <v>1011 Viscount Rd</v>
      </c>
      <c r="Y2356" t="str">
        <f>VLOOKUP($C2356,$AJ$3:$AN$4906,4,FALSE)</f>
        <v>London</v>
      </c>
      <c r="Z2356" t="str">
        <f>VLOOKUP($C2356,$AJ$3:$AN$4906,5,FALSE)</f>
        <v>N6K1H5</v>
      </c>
      <c r="AA2356">
        <f t="shared" si="363"/>
        <v>58.4</v>
      </c>
      <c r="AB2356">
        <f t="shared" si="364"/>
        <v>-0.4</v>
      </c>
      <c r="AC2356">
        <f t="shared" si="365"/>
        <v>52.1</v>
      </c>
      <c r="AD2356">
        <f t="shared" si="366"/>
        <v>-0.4</v>
      </c>
      <c r="AE2356">
        <f t="shared" si="367"/>
        <v>84.9</v>
      </c>
      <c r="AF2356">
        <f t="shared" si="368"/>
        <v>0.7</v>
      </c>
      <c r="AG2356">
        <f t="shared" si="369"/>
        <v>54.3</v>
      </c>
      <c r="AH2356">
        <f t="shared" si="370"/>
        <v>0.6</v>
      </c>
      <c r="AJ2356" s="9">
        <v>566</v>
      </c>
      <c r="AK2356" t="s">
        <v>9895</v>
      </c>
      <c r="AL2356" t="s">
        <v>9896</v>
      </c>
      <c r="AM2356" t="s">
        <v>5114</v>
      </c>
      <c r="AN2356" t="s">
        <v>9897</v>
      </c>
    </row>
    <row r="2357" spans="1:40" x14ac:dyDescent="0.3">
      <c r="A2357" t="s">
        <v>2119</v>
      </c>
      <c r="B2357" t="s">
        <v>2229</v>
      </c>
      <c r="C2357" s="10">
        <v>604836</v>
      </c>
      <c r="D2357">
        <v>31</v>
      </c>
      <c r="E2357">
        <v>31</v>
      </c>
      <c r="F2357">
        <v>307</v>
      </c>
      <c r="G2357">
        <v>331</v>
      </c>
      <c r="H2357">
        <v>0</v>
      </c>
      <c r="I2357">
        <v>42.2</v>
      </c>
      <c r="J2357">
        <v>-0.6</v>
      </c>
      <c r="K2357">
        <v>37.5</v>
      </c>
      <c r="L2357">
        <v>-0.4</v>
      </c>
      <c r="M2357">
        <v>63</v>
      </c>
      <c r="N2357">
        <v>-0.6</v>
      </c>
      <c r="O2357">
        <v>32.299999999999997</v>
      </c>
      <c r="P2357">
        <v>-0.2</v>
      </c>
      <c r="U2357" t="s">
        <v>2119</v>
      </c>
      <c r="V2357">
        <f t="shared" si="361"/>
        <v>604836</v>
      </c>
      <c r="W2357" t="str">
        <f t="shared" si="362"/>
        <v>White Oaks Public School</v>
      </c>
      <c r="X2357" t="str">
        <f>VLOOKUP($C2357,$AJ$3:$AN$4906,3,FALSE)</f>
        <v>565 Bradley Ave</v>
      </c>
      <c r="Y2357" t="str">
        <f>VLOOKUP($C2357,$AJ$3:$AN$4906,4,FALSE)</f>
        <v>London</v>
      </c>
      <c r="Z2357" t="str">
        <f>VLOOKUP($C2357,$AJ$3:$AN$4906,5,FALSE)</f>
        <v>N6E3Z8</v>
      </c>
      <c r="AA2357">
        <f t="shared" si="363"/>
        <v>42.2</v>
      </c>
      <c r="AB2357">
        <f t="shared" si="364"/>
        <v>-0.6</v>
      </c>
      <c r="AC2357">
        <f t="shared" si="365"/>
        <v>37.5</v>
      </c>
      <c r="AD2357">
        <f t="shared" si="366"/>
        <v>-0.4</v>
      </c>
      <c r="AE2357">
        <f t="shared" si="367"/>
        <v>63</v>
      </c>
      <c r="AF2357">
        <f t="shared" si="368"/>
        <v>-0.6</v>
      </c>
      <c r="AG2357">
        <f t="shared" si="369"/>
        <v>32.299999999999997</v>
      </c>
      <c r="AH2357">
        <f t="shared" si="370"/>
        <v>-0.2</v>
      </c>
      <c r="AJ2357" s="9">
        <v>890243</v>
      </c>
      <c r="AK2357" t="s">
        <v>9898</v>
      </c>
      <c r="AL2357" t="s">
        <v>9899</v>
      </c>
      <c r="AM2357" t="s">
        <v>5049</v>
      </c>
      <c r="AN2357" t="s">
        <v>9900</v>
      </c>
    </row>
    <row r="2358" spans="1:40" x14ac:dyDescent="0.3">
      <c r="A2358" t="s">
        <v>2119</v>
      </c>
      <c r="B2358" t="s">
        <v>2230</v>
      </c>
      <c r="C2358" s="10">
        <v>359520</v>
      </c>
      <c r="D2358">
        <v>38</v>
      </c>
      <c r="E2358">
        <v>10</v>
      </c>
      <c r="F2358">
        <v>207</v>
      </c>
      <c r="G2358">
        <v>196</v>
      </c>
      <c r="H2358">
        <v>0</v>
      </c>
      <c r="I2358">
        <v>61.4</v>
      </c>
      <c r="J2358">
        <v>-0.5</v>
      </c>
      <c r="K2358">
        <v>58</v>
      </c>
      <c r="L2358">
        <v>-0.5</v>
      </c>
      <c r="M2358">
        <v>74.7</v>
      </c>
      <c r="N2358">
        <v>-0.8</v>
      </c>
      <c r="O2358">
        <v>36.200000000000003</v>
      </c>
      <c r="P2358">
        <v>-1</v>
      </c>
      <c r="U2358" t="s">
        <v>2119</v>
      </c>
      <c r="V2358">
        <f t="shared" si="361"/>
        <v>359520</v>
      </c>
      <c r="W2358" t="str">
        <f t="shared" si="362"/>
        <v>Wilberforce Public School</v>
      </c>
      <c r="X2358" t="str">
        <f>VLOOKUP($C2358,$AJ$3:$AN$4906,3,FALSE)</f>
        <v>340 Beech Street</v>
      </c>
      <c r="Y2358" t="str">
        <f>VLOOKUP($C2358,$AJ$3:$AN$4906,4,FALSE)</f>
        <v>Lucan</v>
      </c>
      <c r="Z2358" t="str">
        <f>VLOOKUP($C2358,$AJ$3:$AN$4906,5,FALSE)</f>
        <v>N0M2J0</v>
      </c>
      <c r="AA2358">
        <f t="shared" si="363"/>
        <v>61.4</v>
      </c>
      <c r="AB2358">
        <f t="shared" si="364"/>
        <v>-0.5</v>
      </c>
      <c r="AC2358">
        <f t="shared" si="365"/>
        <v>58</v>
      </c>
      <c r="AD2358">
        <f t="shared" si="366"/>
        <v>-0.5</v>
      </c>
      <c r="AE2358">
        <f t="shared" si="367"/>
        <v>74.7</v>
      </c>
      <c r="AF2358">
        <f t="shared" si="368"/>
        <v>-0.8</v>
      </c>
      <c r="AG2358">
        <f t="shared" si="369"/>
        <v>36.200000000000003</v>
      </c>
      <c r="AH2358">
        <f t="shared" si="370"/>
        <v>-1</v>
      </c>
      <c r="AJ2358" s="9">
        <v>320510</v>
      </c>
      <c r="AK2358" t="s">
        <v>9901</v>
      </c>
      <c r="AL2358" t="s">
        <v>9902</v>
      </c>
      <c r="AM2358" t="s">
        <v>4974</v>
      </c>
      <c r="AN2358" t="s">
        <v>9903</v>
      </c>
    </row>
    <row r="2359" spans="1:40" x14ac:dyDescent="0.3">
      <c r="A2359" t="s">
        <v>2119</v>
      </c>
      <c r="B2359" t="s">
        <v>2231</v>
      </c>
      <c r="C2359" s="10">
        <v>605816</v>
      </c>
      <c r="D2359">
        <v>44</v>
      </c>
      <c r="E2359">
        <v>28</v>
      </c>
      <c r="F2359">
        <v>254</v>
      </c>
      <c r="G2359">
        <v>278</v>
      </c>
      <c r="H2359">
        <v>0</v>
      </c>
      <c r="I2359">
        <v>38.799999999999997</v>
      </c>
      <c r="J2359">
        <v>-1.3</v>
      </c>
      <c r="K2359">
        <v>37</v>
      </c>
      <c r="L2359">
        <v>-1.1000000000000001</v>
      </c>
      <c r="M2359">
        <v>61.7</v>
      </c>
      <c r="N2359">
        <v>-1.1000000000000001</v>
      </c>
      <c r="O2359">
        <v>31.7</v>
      </c>
      <c r="P2359">
        <v>-0.7</v>
      </c>
      <c r="U2359" t="s">
        <v>2119</v>
      </c>
      <c r="V2359">
        <f t="shared" si="361"/>
        <v>605816</v>
      </c>
      <c r="W2359" t="str">
        <f t="shared" si="362"/>
        <v>Wilfrid Jury Public School</v>
      </c>
      <c r="X2359" t="str">
        <f>VLOOKUP($C2359,$AJ$3:$AN$4906,3,FALSE)</f>
        <v>950 Lawson Road</v>
      </c>
      <c r="Y2359" t="str">
        <f>VLOOKUP($C2359,$AJ$3:$AN$4906,4,FALSE)</f>
        <v>London</v>
      </c>
      <c r="Z2359" t="str">
        <f>VLOOKUP($C2359,$AJ$3:$AN$4906,5,FALSE)</f>
        <v>N6G3M2</v>
      </c>
      <c r="AA2359">
        <f t="shared" si="363"/>
        <v>38.799999999999997</v>
      </c>
      <c r="AB2359">
        <f t="shared" si="364"/>
        <v>-1.3</v>
      </c>
      <c r="AC2359">
        <f t="shared" si="365"/>
        <v>37</v>
      </c>
      <c r="AD2359">
        <f t="shared" si="366"/>
        <v>-1.1000000000000001</v>
      </c>
      <c r="AE2359">
        <f t="shared" si="367"/>
        <v>61.7</v>
      </c>
      <c r="AF2359">
        <f t="shared" si="368"/>
        <v>-1.1000000000000001</v>
      </c>
      <c r="AG2359">
        <f t="shared" si="369"/>
        <v>31.7</v>
      </c>
      <c r="AH2359">
        <f t="shared" si="370"/>
        <v>-0.7</v>
      </c>
      <c r="AJ2359" s="9">
        <v>947210</v>
      </c>
      <c r="AK2359" t="s">
        <v>9904</v>
      </c>
      <c r="AL2359" t="s">
        <v>9905</v>
      </c>
      <c r="AM2359" t="s">
        <v>4970</v>
      </c>
      <c r="AN2359" t="s">
        <v>9906</v>
      </c>
    </row>
    <row r="2360" spans="1:40" x14ac:dyDescent="0.3">
      <c r="A2360" t="s">
        <v>2119</v>
      </c>
      <c r="B2360" t="s">
        <v>2232</v>
      </c>
      <c r="C2360" s="10">
        <v>612707</v>
      </c>
      <c r="D2360">
        <v>20</v>
      </c>
      <c r="E2360">
        <v>37</v>
      </c>
      <c r="F2360">
        <v>130</v>
      </c>
      <c r="G2360">
        <v>130</v>
      </c>
      <c r="H2360">
        <v>0</v>
      </c>
      <c r="I2360">
        <v>26.9</v>
      </c>
      <c r="J2360">
        <v>-1.6</v>
      </c>
      <c r="K2360">
        <v>23.1</v>
      </c>
      <c r="L2360">
        <v>-1.5</v>
      </c>
      <c r="M2360">
        <v>59.2</v>
      </c>
      <c r="N2360">
        <v>-0.8</v>
      </c>
      <c r="O2360">
        <v>23.8</v>
      </c>
      <c r="P2360">
        <v>-0.5</v>
      </c>
      <c r="U2360" t="s">
        <v>2119</v>
      </c>
      <c r="V2360">
        <f t="shared" si="361"/>
        <v>612707</v>
      </c>
      <c r="W2360" t="str">
        <f t="shared" si="362"/>
        <v>Wilton Grove Public School</v>
      </c>
      <c r="X2360" t="str">
        <f>VLOOKUP($C2360,$AJ$3:$AN$4906,3,FALSE)</f>
        <v>626 Osgoode Dr</v>
      </c>
      <c r="Y2360" t="str">
        <f>VLOOKUP($C2360,$AJ$3:$AN$4906,4,FALSE)</f>
        <v>London</v>
      </c>
      <c r="Z2360" t="str">
        <f>VLOOKUP($C2360,$AJ$3:$AN$4906,5,FALSE)</f>
        <v>N6E1C1</v>
      </c>
      <c r="AA2360">
        <f t="shared" si="363"/>
        <v>26.9</v>
      </c>
      <c r="AB2360">
        <f t="shared" si="364"/>
        <v>-1.6</v>
      </c>
      <c r="AC2360">
        <f t="shared" si="365"/>
        <v>23.1</v>
      </c>
      <c r="AD2360">
        <f t="shared" si="366"/>
        <v>-1.5</v>
      </c>
      <c r="AE2360">
        <f t="shared" si="367"/>
        <v>59.2</v>
      </c>
      <c r="AF2360">
        <f t="shared" si="368"/>
        <v>-0.8</v>
      </c>
      <c r="AG2360">
        <f t="shared" si="369"/>
        <v>23.8</v>
      </c>
      <c r="AH2360">
        <f t="shared" si="370"/>
        <v>-0.5</v>
      </c>
      <c r="AJ2360" s="9">
        <v>4626</v>
      </c>
      <c r="AK2360" t="s">
        <v>9907</v>
      </c>
      <c r="AL2360" t="s">
        <v>9908</v>
      </c>
      <c r="AM2360" t="s">
        <v>4970</v>
      </c>
      <c r="AN2360" t="s">
        <v>9909</v>
      </c>
    </row>
    <row r="2361" spans="1:40" x14ac:dyDescent="0.3">
      <c r="A2361" t="s">
        <v>2119</v>
      </c>
      <c r="B2361" t="s">
        <v>2233</v>
      </c>
      <c r="C2361" s="10">
        <v>131377</v>
      </c>
      <c r="D2361">
        <v>17</v>
      </c>
      <c r="E2361">
        <v>30</v>
      </c>
      <c r="F2361">
        <v>116</v>
      </c>
      <c r="G2361">
        <v>128</v>
      </c>
      <c r="H2361">
        <v>0</v>
      </c>
      <c r="I2361">
        <v>58.2</v>
      </c>
      <c r="J2361">
        <v>0.4</v>
      </c>
      <c r="K2361">
        <v>54.3</v>
      </c>
      <c r="L2361">
        <v>1</v>
      </c>
      <c r="M2361">
        <v>60.9</v>
      </c>
      <c r="N2361">
        <v>-0.9</v>
      </c>
      <c r="O2361">
        <v>25.8</v>
      </c>
      <c r="P2361">
        <v>-0.2</v>
      </c>
      <c r="U2361" t="s">
        <v>2119</v>
      </c>
      <c r="V2361">
        <f t="shared" si="361"/>
        <v>131377</v>
      </c>
      <c r="W2361" t="str">
        <f t="shared" si="362"/>
        <v>Winchester Street Public School</v>
      </c>
      <c r="X2361" t="str">
        <f>VLOOKUP($C2361,$AJ$3:$AN$4906,3,FALSE)</f>
        <v>110 Winchester St</v>
      </c>
      <c r="Y2361" t="str">
        <f>VLOOKUP($C2361,$AJ$3:$AN$4906,4,FALSE)</f>
        <v>Woodstock</v>
      </c>
      <c r="Z2361" t="str">
        <f>VLOOKUP($C2361,$AJ$3:$AN$4906,5,FALSE)</f>
        <v>N4S7K6</v>
      </c>
      <c r="AA2361">
        <f t="shared" si="363"/>
        <v>58.2</v>
      </c>
      <c r="AB2361">
        <f t="shared" si="364"/>
        <v>0.4</v>
      </c>
      <c r="AC2361">
        <f t="shared" si="365"/>
        <v>54.3</v>
      </c>
      <c r="AD2361">
        <f t="shared" si="366"/>
        <v>1</v>
      </c>
      <c r="AE2361">
        <f t="shared" si="367"/>
        <v>60.9</v>
      </c>
      <c r="AF2361">
        <f t="shared" si="368"/>
        <v>-0.9</v>
      </c>
      <c r="AG2361">
        <f t="shared" si="369"/>
        <v>25.8</v>
      </c>
      <c r="AH2361">
        <f t="shared" si="370"/>
        <v>-0.2</v>
      </c>
      <c r="AJ2361" s="9">
        <v>13986</v>
      </c>
      <c r="AK2361" t="s">
        <v>9910</v>
      </c>
      <c r="AL2361" t="s">
        <v>9911</v>
      </c>
      <c r="AM2361" t="s">
        <v>4970</v>
      </c>
      <c r="AN2361" t="s">
        <v>9912</v>
      </c>
    </row>
    <row r="2362" spans="1:40" x14ac:dyDescent="0.3">
      <c r="A2362" t="s">
        <v>2119</v>
      </c>
      <c r="B2362" t="s">
        <v>2234</v>
      </c>
      <c r="C2362" s="10">
        <v>619000</v>
      </c>
      <c r="D2362">
        <v>23</v>
      </c>
      <c r="E2362">
        <v>38</v>
      </c>
      <c r="F2362">
        <v>163</v>
      </c>
      <c r="G2362">
        <v>168</v>
      </c>
      <c r="H2362">
        <v>0</v>
      </c>
      <c r="I2362">
        <v>38.299999999999997</v>
      </c>
      <c r="J2362">
        <v>-0.8</v>
      </c>
      <c r="K2362">
        <v>32.5</v>
      </c>
      <c r="L2362">
        <v>-0.6</v>
      </c>
      <c r="M2362">
        <v>41.1</v>
      </c>
      <c r="N2362">
        <v>-2.7</v>
      </c>
      <c r="O2362">
        <v>10.1</v>
      </c>
      <c r="P2362">
        <v>-1.5</v>
      </c>
      <c r="U2362" t="s">
        <v>2119</v>
      </c>
      <c r="V2362">
        <f t="shared" si="361"/>
        <v>619000</v>
      </c>
      <c r="W2362" t="str">
        <f t="shared" si="362"/>
        <v>Woodland Heights Public School</v>
      </c>
      <c r="X2362" t="str">
        <f>VLOOKUP($C2362,$AJ$3:$AN$4906,3,FALSE)</f>
        <v>474 Springbank Dr</v>
      </c>
      <c r="Y2362" t="str">
        <f>VLOOKUP($C2362,$AJ$3:$AN$4906,4,FALSE)</f>
        <v>London</v>
      </c>
      <c r="Z2362" t="str">
        <f>VLOOKUP($C2362,$AJ$3:$AN$4906,5,FALSE)</f>
        <v>N6J1G8</v>
      </c>
      <c r="AA2362">
        <f t="shared" si="363"/>
        <v>38.299999999999997</v>
      </c>
      <c r="AB2362">
        <f t="shared" si="364"/>
        <v>-0.8</v>
      </c>
      <c r="AC2362">
        <f t="shared" si="365"/>
        <v>32.5</v>
      </c>
      <c r="AD2362">
        <f t="shared" si="366"/>
        <v>-0.6</v>
      </c>
      <c r="AE2362">
        <f t="shared" si="367"/>
        <v>41.1</v>
      </c>
      <c r="AF2362">
        <f t="shared" si="368"/>
        <v>-2.7</v>
      </c>
      <c r="AG2362">
        <f t="shared" si="369"/>
        <v>10.1</v>
      </c>
      <c r="AH2362">
        <f t="shared" si="370"/>
        <v>-1.5</v>
      </c>
      <c r="AJ2362" s="9">
        <v>20354</v>
      </c>
      <c r="AK2362" t="s">
        <v>9913</v>
      </c>
      <c r="AL2362" t="s">
        <v>9914</v>
      </c>
      <c r="AM2362" t="s">
        <v>4970</v>
      </c>
      <c r="AN2362" t="s">
        <v>9915</v>
      </c>
    </row>
    <row r="2363" spans="1:40" x14ac:dyDescent="0.3">
      <c r="A2363" t="s">
        <v>2119</v>
      </c>
      <c r="B2363" t="s">
        <v>2235</v>
      </c>
      <c r="C2363" s="10">
        <v>621862</v>
      </c>
      <c r="D2363">
        <v>66</v>
      </c>
      <c r="E2363">
        <v>17</v>
      </c>
      <c r="F2363">
        <v>75</v>
      </c>
      <c r="G2363">
        <v>84</v>
      </c>
      <c r="H2363">
        <v>0</v>
      </c>
      <c r="I2363">
        <v>61.3</v>
      </c>
      <c r="J2363">
        <v>-0.8</v>
      </c>
      <c r="K2363">
        <v>62.7</v>
      </c>
      <c r="L2363">
        <v>-0.5</v>
      </c>
      <c r="M2363">
        <v>79.2</v>
      </c>
      <c r="N2363">
        <v>-0.8</v>
      </c>
      <c r="O2363">
        <v>50</v>
      </c>
      <c r="P2363">
        <v>-0.7</v>
      </c>
      <c r="U2363" t="s">
        <v>2119</v>
      </c>
      <c r="V2363">
        <f t="shared" si="361"/>
        <v>621862</v>
      </c>
      <c r="W2363" t="str">
        <f t="shared" si="362"/>
        <v>Wortley Road Public School</v>
      </c>
      <c r="X2363" t="str">
        <f>VLOOKUP($C2363,$AJ$3:$AN$4906,3,FALSE)</f>
        <v>301 Wortley Rd</v>
      </c>
      <c r="Y2363" t="str">
        <f>VLOOKUP($C2363,$AJ$3:$AN$4906,4,FALSE)</f>
        <v>London</v>
      </c>
      <c r="Z2363" t="str">
        <f>VLOOKUP($C2363,$AJ$3:$AN$4906,5,FALSE)</f>
        <v>N6C3R6</v>
      </c>
      <c r="AA2363">
        <f t="shared" si="363"/>
        <v>61.3</v>
      </c>
      <c r="AB2363">
        <f t="shared" si="364"/>
        <v>-0.8</v>
      </c>
      <c r="AC2363">
        <f t="shared" si="365"/>
        <v>62.7</v>
      </c>
      <c r="AD2363">
        <f t="shared" si="366"/>
        <v>-0.5</v>
      </c>
      <c r="AE2363">
        <f t="shared" si="367"/>
        <v>79.2</v>
      </c>
      <c r="AF2363">
        <f t="shared" si="368"/>
        <v>-0.8</v>
      </c>
      <c r="AG2363">
        <f t="shared" si="369"/>
        <v>50</v>
      </c>
      <c r="AH2363">
        <f t="shared" si="370"/>
        <v>-0.7</v>
      </c>
      <c r="AJ2363" s="9">
        <v>119207</v>
      </c>
      <c r="AK2363" t="s">
        <v>9916</v>
      </c>
      <c r="AL2363" t="s">
        <v>9917</v>
      </c>
      <c r="AM2363" t="s">
        <v>4978</v>
      </c>
      <c r="AN2363" t="s">
        <v>9918</v>
      </c>
    </row>
    <row r="2364" spans="1:40" x14ac:dyDescent="0.3">
      <c r="A2364" t="s">
        <v>2119</v>
      </c>
      <c r="B2364" t="s">
        <v>2236</v>
      </c>
      <c r="C2364" s="10">
        <v>627194</v>
      </c>
      <c r="D2364">
        <v>16</v>
      </c>
      <c r="E2364">
        <v>9</v>
      </c>
      <c r="F2364">
        <v>106</v>
      </c>
      <c r="G2364">
        <v>106</v>
      </c>
      <c r="H2364">
        <v>0</v>
      </c>
      <c r="I2364">
        <v>50.5</v>
      </c>
      <c r="J2364">
        <v>-0.9</v>
      </c>
      <c r="K2364">
        <v>50</v>
      </c>
      <c r="L2364">
        <v>-0.4</v>
      </c>
      <c r="M2364">
        <v>73.099999999999994</v>
      </c>
      <c r="N2364">
        <v>-0.4</v>
      </c>
      <c r="O2364">
        <v>34.9</v>
      </c>
      <c r="P2364">
        <v>-0.2</v>
      </c>
      <c r="U2364" t="s">
        <v>2119</v>
      </c>
      <c r="V2364">
        <f t="shared" si="361"/>
        <v>627194</v>
      </c>
      <c r="W2364" t="str">
        <f t="shared" si="362"/>
        <v>Zorra Highland Park Public School</v>
      </c>
      <c r="X2364" t="str">
        <f>VLOOKUP($C2364,$AJ$3:$AN$4906,3,FALSE)</f>
        <v>376368 37th Line</v>
      </c>
      <c r="Y2364" t="str">
        <f>VLOOKUP($C2364,$AJ$3:$AN$4906,4,FALSE)</f>
        <v>Embro</v>
      </c>
      <c r="Z2364" t="str">
        <f>VLOOKUP($C2364,$AJ$3:$AN$4906,5,FALSE)</f>
        <v>N0J1J0</v>
      </c>
      <c r="AA2364">
        <f t="shared" si="363"/>
        <v>50.5</v>
      </c>
      <c r="AB2364">
        <f t="shared" si="364"/>
        <v>-0.9</v>
      </c>
      <c r="AC2364">
        <f t="shared" si="365"/>
        <v>50</v>
      </c>
      <c r="AD2364">
        <f t="shared" si="366"/>
        <v>-0.4</v>
      </c>
      <c r="AE2364">
        <f t="shared" si="367"/>
        <v>73.099999999999994</v>
      </c>
      <c r="AF2364">
        <f t="shared" si="368"/>
        <v>-0.4</v>
      </c>
      <c r="AG2364">
        <f t="shared" si="369"/>
        <v>34.9</v>
      </c>
      <c r="AH2364">
        <f t="shared" si="370"/>
        <v>-0.2</v>
      </c>
      <c r="AJ2364" s="9">
        <v>32271</v>
      </c>
      <c r="AK2364" t="s">
        <v>9919</v>
      </c>
      <c r="AL2364" t="s">
        <v>9920</v>
      </c>
      <c r="AM2364" t="s">
        <v>4974</v>
      </c>
      <c r="AN2364" t="s">
        <v>9921</v>
      </c>
    </row>
    <row r="2365" spans="1:40" x14ac:dyDescent="0.3">
      <c r="A2365" t="s">
        <v>2237</v>
      </c>
      <c r="B2365" t="s">
        <v>464</v>
      </c>
      <c r="C2365" s="10">
        <v>700150</v>
      </c>
      <c r="D2365">
        <v>31</v>
      </c>
      <c r="E2365">
        <v>31</v>
      </c>
      <c r="F2365">
        <v>80</v>
      </c>
      <c r="G2365">
        <v>93</v>
      </c>
      <c r="H2365">
        <v>0</v>
      </c>
      <c r="I2365">
        <v>77.5</v>
      </c>
      <c r="J2365">
        <v>1.7</v>
      </c>
      <c r="K2365">
        <v>68.8</v>
      </c>
      <c r="L2365">
        <v>1.8</v>
      </c>
      <c r="M2365">
        <v>81.2</v>
      </c>
      <c r="N2365">
        <v>1.2</v>
      </c>
      <c r="O2365">
        <v>43</v>
      </c>
      <c r="P2365">
        <v>0.7</v>
      </c>
      <c r="U2365" t="s">
        <v>2237</v>
      </c>
      <c r="V2365">
        <f t="shared" si="361"/>
        <v>700150</v>
      </c>
      <c r="W2365" t="str">
        <f t="shared" si="362"/>
        <v>Corpus Christi Catholic Elementary School</v>
      </c>
      <c r="X2365" t="str">
        <f>VLOOKUP($C2365,$AJ$3:$AN$4906,3,FALSE)</f>
        <v>110 Marlborough Rd</v>
      </c>
      <c r="Y2365" t="str">
        <f>VLOOKUP($C2365,$AJ$3:$AN$4906,4,FALSE)</f>
        <v>Thunder Bay</v>
      </c>
      <c r="Z2365" t="str">
        <f>VLOOKUP($C2365,$AJ$3:$AN$4906,5,FALSE)</f>
        <v>P7B4G4</v>
      </c>
      <c r="AA2365">
        <f t="shared" si="363"/>
        <v>77.5</v>
      </c>
      <c r="AB2365">
        <f t="shared" si="364"/>
        <v>1.7</v>
      </c>
      <c r="AC2365">
        <f t="shared" si="365"/>
        <v>68.8</v>
      </c>
      <c r="AD2365">
        <f t="shared" si="366"/>
        <v>1.8</v>
      </c>
      <c r="AE2365">
        <f t="shared" si="367"/>
        <v>81.2</v>
      </c>
      <c r="AF2365">
        <f t="shared" si="368"/>
        <v>1.2</v>
      </c>
      <c r="AG2365">
        <f t="shared" si="369"/>
        <v>43</v>
      </c>
      <c r="AH2365">
        <f t="shared" si="370"/>
        <v>0.7</v>
      </c>
      <c r="AJ2365" s="9">
        <v>36340</v>
      </c>
      <c r="AK2365" t="s">
        <v>9922</v>
      </c>
      <c r="AL2365" t="s">
        <v>9923</v>
      </c>
      <c r="AM2365" t="s">
        <v>4974</v>
      </c>
      <c r="AN2365" t="s">
        <v>9924</v>
      </c>
    </row>
    <row r="2366" spans="1:40" x14ac:dyDescent="0.3">
      <c r="A2366" t="s">
        <v>2237</v>
      </c>
      <c r="B2366" t="s">
        <v>1527</v>
      </c>
      <c r="C2366" s="10">
        <v>714810</v>
      </c>
      <c r="D2366">
        <v>53</v>
      </c>
      <c r="E2366">
        <v>18</v>
      </c>
      <c r="F2366">
        <v>121</v>
      </c>
      <c r="G2366">
        <v>138</v>
      </c>
      <c r="H2366">
        <v>0</v>
      </c>
      <c r="I2366">
        <v>67.8</v>
      </c>
      <c r="J2366">
        <v>-0.2</v>
      </c>
      <c r="K2366">
        <v>47.9</v>
      </c>
      <c r="L2366">
        <v>-1.5</v>
      </c>
      <c r="M2366">
        <v>87.7</v>
      </c>
      <c r="N2366">
        <v>0.3</v>
      </c>
      <c r="O2366">
        <v>49.3</v>
      </c>
      <c r="P2366">
        <v>-0.4</v>
      </c>
      <c r="U2366" t="s">
        <v>2237</v>
      </c>
      <c r="V2366">
        <f t="shared" si="361"/>
        <v>714810</v>
      </c>
      <c r="W2366" t="str">
        <f t="shared" si="362"/>
        <v>Holy Cross Catholic Elementary School</v>
      </c>
      <c r="X2366" t="str">
        <f>VLOOKUP($C2366,$AJ$3:$AN$4906,3,FALSE)</f>
        <v>420 Brittany Dr</v>
      </c>
      <c r="Y2366" t="str">
        <f>VLOOKUP($C2366,$AJ$3:$AN$4906,4,FALSE)</f>
        <v>Thunder Bay</v>
      </c>
      <c r="Z2366" t="str">
        <f>VLOOKUP($C2366,$AJ$3:$AN$4906,5,FALSE)</f>
        <v>P7B5X8</v>
      </c>
      <c r="AA2366">
        <f t="shared" si="363"/>
        <v>67.8</v>
      </c>
      <c r="AB2366">
        <f t="shared" si="364"/>
        <v>-0.2</v>
      </c>
      <c r="AC2366">
        <f t="shared" si="365"/>
        <v>47.9</v>
      </c>
      <c r="AD2366">
        <f t="shared" si="366"/>
        <v>-1.5</v>
      </c>
      <c r="AE2366">
        <f t="shared" si="367"/>
        <v>87.7</v>
      </c>
      <c r="AF2366">
        <f t="shared" si="368"/>
        <v>0.3</v>
      </c>
      <c r="AG2366">
        <f t="shared" si="369"/>
        <v>49.3</v>
      </c>
      <c r="AH2366">
        <f t="shared" si="370"/>
        <v>-0.4</v>
      </c>
      <c r="AJ2366" s="9">
        <v>36862</v>
      </c>
      <c r="AK2366" t="s">
        <v>9925</v>
      </c>
      <c r="AL2366" t="s">
        <v>9926</v>
      </c>
      <c r="AM2366" t="s">
        <v>4970</v>
      </c>
      <c r="AN2366" t="s">
        <v>9671</v>
      </c>
    </row>
    <row r="2367" spans="1:40" x14ac:dyDescent="0.3">
      <c r="A2367" t="s">
        <v>2237</v>
      </c>
      <c r="B2367" t="s">
        <v>167</v>
      </c>
      <c r="C2367" s="10">
        <v>715751</v>
      </c>
      <c r="D2367">
        <v>45</v>
      </c>
      <c r="E2367">
        <v>12</v>
      </c>
      <c r="F2367">
        <v>134</v>
      </c>
      <c r="G2367">
        <v>141</v>
      </c>
      <c r="H2367">
        <v>0</v>
      </c>
      <c r="I2367">
        <v>67.2</v>
      </c>
      <c r="J2367">
        <v>-0.2</v>
      </c>
      <c r="K2367">
        <v>59.7</v>
      </c>
      <c r="L2367">
        <v>-0.5</v>
      </c>
      <c r="M2367">
        <v>82.6</v>
      </c>
      <c r="N2367">
        <v>-0.2</v>
      </c>
      <c r="O2367">
        <v>55.3</v>
      </c>
      <c r="P2367">
        <v>0.2</v>
      </c>
      <c r="U2367" t="s">
        <v>2237</v>
      </c>
      <c r="V2367">
        <f t="shared" si="361"/>
        <v>715751</v>
      </c>
      <c r="W2367" t="str">
        <f t="shared" si="362"/>
        <v>Holy Family Catholic Elementary School</v>
      </c>
      <c r="X2367" t="str">
        <f>VLOOKUP($C2367,$AJ$3:$AN$4906,3,FALSE)</f>
        <v>2075 Rosslyn Road</v>
      </c>
      <c r="Y2367" t="str">
        <f>VLOOKUP($C2367,$AJ$3:$AN$4906,4,FALSE)</f>
        <v>Thunder Bay</v>
      </c>
      <c r="Z2367" t="str">
        <f>VLOOKUP($C2367,$AJ$3:$AN$4906,5,FALSE)</f>
        <v>P7K1H7</v>
      </c>
      <c r="AA2367">
        <f t="shared" si="363"/>
        <v>67.2</v>
      </c>
      <c r="AB2367">
        <f t="shared" si="364"/>
        <v>-0.2</v>
      </c>
      <c r="AC2367">
        <f t="shared" si="365"/>
        <v>59.7</v>
      </c>
      <c r="AD2367">
        <f t="shared" si="366"/>
        <v>-0.5</v>
      </c>
      <c r="AE2367">
        <f t="shared" si="367"/>
        <v>82.6</v>
      </c>
      <c r="AF2367">
        <f t="shared" si="368"/>
        <v>-0.2</v>
      </c>
      <c r="AG2367">
        <f t="shared" si="369"/>
        <v>55.3</v>
      </c>
      <c r="AH2367">
        <f t="shared" si="370"/>
        <v>0.2</v>
      </c>
      <c r="AJ2367" s="9">
        <v>894362</v>
      </c>
      <c r="AK2367" t="s">
        <v>9927</v>
      </c>
      <c r="AL2367" t="s">
        <v>9928</v>
      </c>
      <c r="AM2367" t="s">
        <v>4974</v>
      </c>
      <c r="AN2367" t="s">
        <v>9929</v>
      </c>
    </row>
    <row r="2368" spans="1:40" x14ac:dyDescent="0.3">
      <c r="A2368" t="s">
        <v>2237</v>
      </c>
      <c r="B2368" t="s">
        <v>2238</v>
      </c>
      <c r="C2368" s="10">
        <v>741817</v>
      </c>
      <c r="D2368">
        <v>22</v>
      </c>
      <c r="E2368">
        <v>34</v>
      </c>
      <c r="F2368">
        <v>61</v>
      </c>
      <c r="G2368">
        <v>32</v>
      </c>
      <c r="H2368">
        <v>0</v>
      </c>
      <c r="I2368">
        <v>61.5</v>
      </c>
      <c r="J2368">
        <v>0.8</v>
      </c>
      <c r="K2368">
        <v>39.299999999999997</v>
      </c>
      <c r="L2368">
        <v>-0.3</v>
      </c>
      <c r="M2368">
        <v>65.599999999999994</v>
      </c>
      <c r="N2368">
        <v>-0.3</v>
      </c>
      <c r="O2368">
        <v>25</v>
      </c>
      <c r="P2368">
        <v>-0.6</v>
      </c>
      <c r="U2368" t="s">
        <v>2237</v>
      </c>
      <c r="V2368">
        <f t="shared" si="361"/>
        <v>741817</v>
      </c>
      <c r="W2368" t="str">
        <f t="shared" si="362"/>
        <v>Our Lady of Charity Catholic Elementary School</v>
      </c>
      <c r="X2368" t="str">
        <f>VLOOKUP($C2368,$AJ$3:$AN$4906,3,FALSE)</f>
        <v>370 County Blvd</v>
      </c>
      <c r="Y2368" t="str">
        <f>VLOOKUP($C2368,$AJ$3:$AN$4906,4,FALSE)</f>
        <v>Thunder Bay</v>
      </c>
      <c r="Z2368" t="str">
        <f>VLOOKUP($C2368,$AJ$3:$AN$4906,5,FALSE)</f>
        <v>P7A7P5</v>
      </c>
      <c r="AA2368">
        <f t="shared" si="363"/>
        <v>61.5</v>
      </c>
      <c r="AB2368">
        <f t="shared" si="364"/>
        <v>0.8</v>
      </c>
      <c r="AC2368">
        <f t="shared" si="365"/>
        <v>39.299999999999997</v>
      </c>
      <c r="AD2368">
        <f t="shared" si="366"/>
        <v>-0.3</v>
      </c>
      <c r="AE2368">
        <f t="shared" si="367"/>
        <v>65.599999999999994</v>
      </c>
      <c r="AF2368">
        <f t="shared" si="368"/>
        <v>-0.3</v>
      </c>
      <c r="AG2368">
        <f t="shared" si="369"/>
        <v>25</v>
      </c>
      <c r="AH2368">
        <f t="shared" si="370"/>
        <v>-0.6</v>
      </c>
      <c r="AJ2368" s="9">
        <v>315877</v>
      </c>
      <c r="AK2368" t="s">
        <v>9930</v>
      </c>
      <c r="AL2368" t="s">
        <v>9928</v>
      </c>
      <c r="AM2368" t="s">
        <v>4974</v>
      </c>
      <c r="AN2368" t="s">
        <v>9929</v>
      </c>
    </row>
    <row r="2369" spans="1:40" x14ac:dyDescent="0.3">
      <c r="A2369" t="s">
        <v>2237</v>
      </c>
      <c r="B2369" t="s">
        <v>2239</v>
      </c>
      <c r="C2369" s="10">
        <v>769703</v>
      </c>
      <c r="D2369">
        <v>14</v>
      </c>
      <c r="E2369">
        <v>50</v>
      </c>
      <c r="F2369">
        <v>76</v>
      </c>
      <c r="G2369">
        <v>83</v>
      </c>
      <c r="H2369">
        <v>0</v>
      </c>
      <c r="I2369">
        <v>67.099999999999994</v>
      </c>
      <c r="J2369">
        <v>1.7</v>
      </c>
      <c r="K2369">
        <v>63.2</v>
      </c>
      <c r="L2369">
        <v>2.5</v>
      </c>
      <c r="M2369">
        <v>66.3</v>
      </c>
      <c r="N2369">
        <v>0.3</v>
      </c>
      <c r="O2369">
        <v>20.5</v>
      </c>
      <c r="P2369">
        <v>-0.1</v>
      </c>
      <c r="U2369" t="s">
        <v>2237</v>
      </c>
      <c r="V2369">
        <f t="shared" si="361"/>
        <v>769703</v>
      </c>
      <c r="W2369" t="str">
        <f t="shared" si="362"/>
        <v>St Ann Catholic Elementary School</v>
      </c>
      <c r="X2369" t="str">
        <f>VLOOKUP($C2369,$AJ$3:$AN$4906,3,FALSE)</f>
        <v>1130 Georgina Ave</v>
      </c>
      <c r="Y2369" t="str">
        <f>VLOOKUP($C2369,$AJ$3:$AN$4906,4,FALSE)</f>
        <v>Thunder Bay</v>
      </c>
      <c r="Z2369" t="str">
        <f>VLOOKUP($C2369,$AJ$3:$AN$4906,5,FALSE)</f>
        <v>P7E3J1</v>
      </c>
      <c r="AA2369">
        <f t="shared" si="363"/>
        <v>67.099999999999994</v>
      </c>
      <c r="AB2369">
        <f t="shared" si="364"/>
        <v>1.7</v>
      </c>
      <c r="AC2369">
        <f t="shared" si="365"/>
        <v>63.2</v>
      </c>
      <c r="AD2369">
        <f t="shared" si="366"/>
        <v>2.5</v>
      </c>
      <c r="AE2369">
        <f t="shared" si="367"/>
        <v>66.3</v>
      </c>
      <c r="AF2369">
        <f t="shared" si="368"/>
        <v>0.3</v>
      </c>
      <c r="AG2369">
        <f t="shared" si="369"/>
        <v>20.5</v>
      </c>
      <c r="AH2369">
        <f t="shared" si="370"/>
        <v>-0.1</v>
      </c>
      <c r="AJ2369" s="9">
        <v>41670</v>
      </c>
      <c r="AK2369" t="s">
        <v>9931</v>
      </c>
      <c r="AL2369" t="s">
        <v>9932</v>
      </c>
      <c r="AM2369" t="s">
        <v>4974</v>
      </c>
      <c r="AN2369" t="s">
        <v>9933</v>
      </c>
    </row>
    <row r="2370" spans="1:40" x14ac:dyDescent="0.3">
      <c r="A2370" t="s">
        <v>2237</v>
      </c>
      <c r="B2370" t="s">
        <v>2240</v>
      </c>
      <c r="C2370" s="10">
        <v>778672</v>
      </c>
      <c r="D2370">
        <v>42</v>
      </c>
      <c r="E2370">
        <v>21</v>
      </c>
      <c r="F2370">
        <v>223</v>
      </c>
      <c r="G2370">
        <v>230</v>
      </c>
      <c r="H2370">
        <v>0</v>
      </c>
      <c r="I2370">
        <v>78</v>
      </c>
      <c r="J2370">
        <v>1</v>
      </c>
      <c r="K2370">
        <v>57</v>
      </c>
      <c r="L2370">
        <v>-0.2</v>
      </c>
      <c r="M2370">
        <v>92.2</v>
      </c>
      <c r="N2370">
        <v>1.4</v>
      </c>
      <c r="O2370">
        <v>37</v>
      </c>
      <c r="P2370">
        <v>-0.8</v>
      </c>
      <c r="U2370" t="s">
        <v>2237</v>
      </c>
      <c r="V2370">
        <f t="shared" si="361"/>
        <v>778672</v>
      </c>
      <c r="W2370" t="str">
        <f t="shared" si="362"/>
        <v>St Bernard Catholic Elementary School</v>
      </c>
      <c r="X2370" t="str">
        <f>VLOOKUP($C2370,$AJ$3:$AN$4906,3,FALSE)</f>
        <v>655 River St</v>
      </c>
      <c r="Y2370" t="str">
        <f>VLOOKUP($C2370,$AJ$3:$AN$4906,4,FALSE)</f>
        <v>Thunder Bay</v>
      </c>
      <c r="Z2370" t="str">
        <f>VLOOKUP($C2370,$AJ$3:$AN$4906,5,FALSE)</f>
        <v>P7A3S5</v>
      </c>
      <c r="AA2370">
        <f t="shared" si="363"/>
        <v>78</v>
      </c>
      <c r="AB2370">
        <f t="shared" si="364"/>
        <v>1</v>
      </c>
      <c r="AC2370">
        <f t="shared" si="365"/>
        <v>57</v>
      </c>
      <c r="AD2370">
        <f t="shared" si="366"/>
        <v>-0.2</v>
      </c>
      <c r="AE2370">
        <f t="shared" si="367"/>
        <v>92.2</v>
      </c>
      <c r="AF2370">
        <f t="shared" si="368"/>
        <v>1.4</v>
      </c>
      <c r="AG2370">
        <f t="shared" si="369"/>
        <v>37</v>
      </c>
      <c r="AH2370">
        <f t="shared" si="370"/>
        <v>-0.8</v>
      </c>
      <c r="AJ2370" s="9">
        <v>40665</v>
      </c>
      <c r="AK2370" t="s">
        <v>1589</v>
      </c>
      <c r="AL2370" t="s">
        <v>9934</v>
      </c>
      <c r="AM2370" t="s">
        <v>4974</v>
      </c>
      <c r="AN2370" t="s">
        <v>9935</v>
      </c>
    </row>
    <row r="2371" spans="1:40" x14ac:dyDescent="0.3">
      <c r="A2371" t="s">
        <v>2237</v>
      </c>
      <c r="B2371" t="s">
        <v>2241</v>
      </c>
      <c r="C2371" s="10">
        <v>788945</v>
      </c>
      <c r="D2371">
        <v>20</v>
      </c>
      <c r="E2371">
        <v>40</v>
      </c>
      <c r="F2371">
        <v>100</v>
      </c>
      <c r="G2371">
        <v>105</v>
      </c>
      <c r="H2371">
        <v>0</v>
      </c>
      <c r="I2371">
        <v>51.5</v>
      </c>
      <c r="J2371">
        <v>0</v>
      </c>
      <c r="K2371">
        <v>51</v>
      </c>
      <c r="L2371">
        <v>0.7</v>
      </c>
      <c r="M2371">
        <v>78.099999999999994</v>
      </c>
      <c r="N2371">
        <v>1.2</v>
      </c>
      <c r="O2371">
        <v>30.5</v>
      </c>
      <c r="P2371">
        <v>0.3</v>
      </c>
      <c r="U2371" t="s">
        <v>2237</v>
      </c>
      <c r="V2371">
        <f t="shared" si="361"/>
        <v>788945</v>
      </c>
      <c r="W2371" t="str">
        <f t="shared" si="362"/>
        <v>St Elizabeth Catholic Elementary School</v>
      </c>
      <c r="X2371" t="str">
        <f>VLOOKUP($C2371,$AJ$3:$AN$4906,3,FALSE)</f>
        <v>735 South Selkirk Ave</v>
      </c>
      <c r="Y2371" t="str">
        <f>VLOOKUP($C2371,$AJ$3:$AN$4906,4,FALSE)</f>
        <v>Thunder Bay</v>
      </c>
      <c r="Z2371" t="str">
        <f>VLOOKUP($C2371,$AJ$3:$AN$4906,5,FALSE)</f>
        <v>P7E1V3</v>
      </c>
      <c r="AA2371">
        <f t="shared" si="363"/>
        <v>51.5</v>
      </c>
      <c r="AB2371">
        <f t="shared" si="364"/>
        <v>0</v>
      </c>
      <c r="AC2371">
        <f t="shared" si="365"/>
        <v>51</v>
      </c>
      <c r="AD2371">
        <f t="shared" si="366"/>
        <v>0.7</v>
      </c>
      <c r="AE2371">
        <f t="shared" si="367"/>
        <v>78.099999999999994</v>
      </c>
      <c r="AF2371">
        <f t="shared" si="368"/>
        <v>1.2</v>
      </c>
      <c r="AG2371">
        <f t="shared" si="369"/>
        <v>30.5</v>
      </c>
      <c r="AH2371">
        <f t="shared" si="370"/>
        <v>0.3</v>
      </c>
      <c r="AJ2371" s="9">
        <v>55069</v>
      </c>
      <c r="AK2371" t="s">
        <v>9936</v>
      </c>
      <c r="AL2371" t="s">
        <v>9937</v>
      </c>
      <c r="AM2371" t="s">
        <v>5042</v>
      </c>
      <c r="AN2371" t="s">
        <v>9938</v>
      </c>
    </row>
    <row r="2372" spans="1:40" x14ac:dyDescent="0.3">
      <c r="A2372" t="s">
        <v>2237</v>
      </c>
      <c r="B2372" t="s">
        <v>1112</v>
      </c>
      <c r="C2372" s="10">
        <v>790150</v>
      </c>
      <c r="D2372">
        <v>36</v>
      </c>
      <c r="E2372">
        <v>18</v>
      </c>
      <c r="F2372">
        <v>61</v>
      </c>
      <c r="G2372">
        <v>67</v>
      </c>
      <c r="H2372">
        <v>0</v>
      </c>
      <c r="I2372">
        <v>75.400000000000006</v>
      </c>
      <c r="J2372">
        <v>0.8</v>
      </c>
      <c r="K2372">
        <v>67.2</v>
      </c>
      <c r="L2372">
        <v>0.8</v>
      </c>
      <c r="M2372">
        <v>99.3</v>
      </c>
      <c r="N2372">
        <v>2.2000000000000002</v>
      </c>
      <c r="O2372">
        <v>76.099999999999994</v>
      </c>
      <c r="P2372">
        <v>2.5</v>
      </c>
      <c r="U2372" t="s">
        <v>2237</v>
      </c>
      <c r="V2372">
        <f t="shared" ref="V2372:V2435" si="371">VLOOKUP(C2372,$AJ$3:$AN$4906,1,FALSE)</f>
        <v>790150</v>
      </c>
      <c r="W2372" t="str">
        <f t="shared" ref="W2372:W2435" si="372">VLOOKUP(C2372,$AJ$3:$AN$4906,2,FALSE)</f>
        <v>St Francis Catholic Elementary School</v>
      </c>
      <c r="X2372" t="str">
        <f>VLOOKUP($C2372,$AJ$3:$AN$4906,3,FALSE)</f>
        <v>600 W Redwood Ave</v>
      </c>
      <c r="Y2372" t="str">
        <f>VLOOKUP($C2372,$AJ$3:$AN$4906,4,FALSE)</f>
        <v>Thunder Bay</v>
      </c>
      <c r="Z2372" t="str">
        <f>VLOOKUP($C2372,$AJ$3:$AN$4906,5,FALSE)</f>
        <v>P7C5G1</v>
      </c>
      <c r="AA2372">
        <f t="shared" ref="AA2372:AA2435" si="373">I2372</f>
        <v>75.400000000000006</v>
      </c>
      <c r="AB2372">
        <f t="shared" ref="AB2372:AB2435" si="374">J2372</f>
        <v>0.8</v>
      </c>
      <c r="AC2372">
        <f t="shared" ref="AC2372:AC2435" si="375">K2372</f>
        <v>67.2</v>
      </c>
      <c r="AD2372">
        <f t="shared" ref="AD2372:AD2435" si="376">L2372</f>
        <v>0.8</v>
      </c>
      <c r="AE2372">
        <f t="shared" ref="AE2372:AE2435" si="377">M2372</f>
        <v>99.3</v>
      </c>
      <c r="AF2372">
        <f t="shared" ref="AF2372:AF2435" si="378">N2372</f>
        <v>2.2000000000000002</v>
      </c>
      <c r="AG2372">
        <f t="shared" ref="AG2372:AG2435" si="379">O2372</f>
        <v>76.099999999999994</v>
      </c>
      <c r="AH2372">
        <f t="shared" ref="AH2372:AH2435" si="380">P2372</f>
        <v>2.5</v>
      </c>
      <c r="AJ2372" s="9">
        <v>61077</v>
      </c>
      <c r="AK2372" t="s">
        <v>9939</v>
      </c>
      <c r="AL2372" t="s">
        <v>9940</v>
      </c>
      <c r="AM2372" t="s">
        <v>4974</v>
      </c>
      <c r="AN2372" t="s">
        <v>9941</v>
      </c>
    </row>
    <row r="2373" spans="1:40" x14ac:dyDescent="0.3">
      <c r="A2373" t="s">
        <v>2237</v>
      </c>
      <c r="B2373" t="s">
        <v>523</v>
      </c>
      <c r="C2373" s="10">
        <v>815853</v>
      </c>
      <c r="D2373">
        <v>7</v>
      </c>
      <c r="E2373">
        <v>40</v>
      </c>
      <c r="F2373">
        <v>67</v>
      </c>
      <c r="G2373">
        <v>62</v>
      </c>
      <c r="H2373">
        <v>0</v>
      </c>
      <c r="I2373">
        <v>47.8</v>
      </c>
      <c r="J2373">
        <v>0.3</v>
      </c>
      <c r="K2373">
        <v>44.8</v>
      </c>
      <c r="L2373">
        <v>0.9</v>
      </c>
      <c r="M2373">
        <v>68.5</v>
      </c>
      <c r="N2373">
        <v>0.9</v>
      </c>
      <c r="O2373">
        <v>32.299999999999997</v>
      </c>
      <c r="P2373">
        <v>1</v>
      </c>
      <c r="U2373" t="s">
        <v>2237</v>
      </c>
      <c r="V2373">
        <f t="shared" si="371"/>
        <v>815853</v>
      </c>
      <c r="W2373" t="str">
        <f t="shared" si="372"/>
        <v>St Jude Catholic Elementary School</v>
      </c>
      <c r="X2373" t="str">
        <f>VLOOKUP($C2373,$AJ$3:$AN$4906,3,FALSE)</f>
        <v>345 Ogden St</v>
      </c>
      <c r="Y2373" t="str">
        <f>VLOOKUP($C2373,$AJ$3:$AN$4906,4,FALSE)</f>
        <v>Thunder Bay</v>
      </c>
      <c r="Z2373" t="str">
        <f>VLOOKUP($C2373,$AJ$3:$AN$4906,5,FALSE)</f>
        <v>P7C2N4</v>
      </c>
      <c r="AA2373">
        <f t="shared" si="373"/>
        <v>47.8</v>
      </c>
      <c r="AB2373">
        <f t="shared" si="374"/>
        <v>0.3</v>
      </c>
      <c r="AC2373">
        <f t="shared" si="375"/>
        <v>44.8</v>
      </c>
      <c r="AD2373">
        <f t="shared" si="376"/>
        <v>0.9</v>
      </c>
      <c r="AE2373">
        <f t="shared" si="377"/>
        <v>68.5</v>
      </c>
      <c r="AF2373">
        <f t="shared" si="378"/>
        <v>0.9</v>
      </c>
      <c r="AG2373">
        <f t="shared" si="379"/>
        <v>32.299999999999997</v>
      </c>
      <c r="AH2373">
        <f t="shared" si="380"/>
        <v>1</v>
      </c>
      <c r="AJ2373" s="9">
        <v>34452</v>
      </c>
      <c r="AK2373" t="s">
        <v>9942</v>
      </c>
      <c r="AL2373" t="s">
        <v>9943</v>
      </c>
      <c r="AM2373" t="s">
        <v>5049</v>
      </c>
      <c r="AN2373" t="s">
        <v>9944</v>
      </c>
    </row>
    <row r="2374" spans="1:40" x14ac:dyDescent="0.3">
      <c r="A2374" t="s">
        <v>2237</v>
      </c>
      <c r="B2374" t="s">
        <v>2242</v>
      </c>
      <c r="C2374" s="10">
        <v>821187</v>
      </c>
      <c r="D2374">
        <v>28</v>
      </c>
      <c r="E2374">
        <v>31</v>
      </c>
      <c r="F2374">
        <v>64</v>
      </c>
      <c r="G2374">
        <v>91</v>
      </c>
      <c r="H2374">
        <v>0</v>
      </c>
      <c r="I2374">
        <v>58.6</v>
      </c>
      <c r="J2374">
        <v>0</v>
      </c>
      <c r="K2374">
        <v>39.1</v>
      </c>
      <c r="L2374">
        <v>-0.9</v>
      </c>
      <c r="M2374">
        <v>63.7</v>
      </c>
      <c r="N2374">
        <v>-1.1000000000000001</v>
      </c>
      <c r="O2374">
        <v>25.3</v>
      </c>
      <c r="P2374">
        <v>-0.8</v>
      </c>
      <c r="U2374" t="s">
        <v>2237</v>
      </c>
      <c r="V2374">
        <f t="shared" si="371"/>
        <v>821187</v>
      </c>
      <c r="W2374" t="str">
        <f t="shared" si="372"/>
        <v>St Margaret Catholic Elementary School</v>
      </c>
      <c r="X2374" t="str">
        <f>VLOOKUP($C2374,$AJ$3:$AN$4906,3,FALSE)</f>
        <v>89 Clayte St</v>
      </c>
      <c r="Y2374" t="str">
        <f>VLOOKUP($C2374,$AJ$3:$AN$4906,4,FALSE)</f>
        <v>Thunder Bay</v>
      </c>
      <c r="Z2374" t="str">
        <f>VLOOKUP($C2374,$AJ$3:$AN$4906,5,FALSE)</f>
        <v>P7A6S4</v>
      </c>
      <c r="AA2374">
        <f t="shared" si="373"/>
        <v>58.6</v>
      </c>
      <c r="AB2374">
        <f t="shared" si="374"/>
        <v>0</v>
      </c>
      <c r="AC2374">
        <f t="shared" si="375"/>
        <v>39.1</v>
      </c>
      <c r="AD2374">
        <f t="shared" si="376"/>
        <v>-0.9</v>
      </c>
      <c r="AE2374">
        <f t="shared" si="377"/>
        <v>63.7</v>
      </c>
      <c r="AF2374">
        <f t="shared" si="378"/>
        <v>-1.1000000000000001</v>
      </c>
      <c r="AG2374">
        <f t="shared" si="379"/>
        <v>25.3</v>
      </c>
      <c r="AH2374">
        <f t="shared" si="380"/>
        <v>-0.8</v>
      </c>
      <c r="AJ2374" s="9">
        <v>63908</v>
      </c>
      <c r="AK2374" t="s">
        <v>9945</v>
      </c>
      <c r="AL2374" t="s">
        <v>9946</v>
      </c>
      <c r="AM2374" t="s">
        <v>4970</v>
      </c>
      <c r="AN2374" t="s">
        <v>9947</v>
      </c>
    </row>
    <row r="2375" spans="1:40" x14ac:dyDescent="0.3">
      <c r="A2375" t="s">
        <v>2237</v>
      </c>
      <c r="B2375" t="s">
        <v>1419</v>
      </c>
      <c r="C2375" s="10">
        <v>823651</v>
      </c>
      <c r="D2375">
        <v>24</v>
      </c>
      <c r="E2375">
        <v>29</v>
      </c>
      <c r="F2375">
        <v>203</v>
      </c>
      <c r="G2375">
        <v>224</v>
      </c>
      <c r="H2375">
        <v>0</v>
      </c>
      <c r="I2375">
        <v>48.3</v>
      </c>
      <c r="J2375">
        <v>-0.6</v>
      </c>
      <c r="K2375">
        <v>36.5</v>
      </c>
      <c r="L2375">
        <v>-0.9</v>
      </c>
      <c r="M2375">
        <v>78.099999999999994</v>
      </c>
      <c r="N2375">
        <v>0.7</v>
      </c>
      <c r="O2375">
        <v>34.799999999999997</v>
      </c>
      <c r="P2375">
        <v>0.1</v>
      </c>
      <c r="U2375" t="s">
        <v>2237</v>
      </c>
      <c r="V2375">
        <f t="shared" si="371"/>
        <v>823651</v>
      </c>
      <c r="W2375" t="str">
        <f t="shared" si="372"/>
        <v>St Martin Catholic Elementary School</v>
      </c>
      <c r="X2375" t="str">
        <f>VLOOKUP($C2375,$AJ$3:$AN$4906,3,FALSE)</f>
        <v>115 W Mary St</v>
      </c>
      <c r="Y2375" t="str">
        <f>VLOOKUP($C2375,$AJ$3:$AN$4906,4,FALSE)</f>
        <v>Thunder Bay</v>
      </c>
      <c r="Z2375" t="str">
        <f>VLOOKUP($C2375,$AJ$3:$AN$4906,5,FALSE)</f>
        <v>P7E2L8</v>
      </c>
      <c r="AA2375">
        <f t="shared" si="373"/>
        <v>48.3</v>
      </c>
      <c r="AB2375">
        <f t="shared" si="374"/>
        <v>-0.6</v>
      </c>
      <c r="AC2375">
        <f t="shared" si="375"/>
        <v>36.5</v>
      </c>
      <c r="AD2375">
        <f t="shared" si="376"/>
        <v>-0.9</v>
      </c>
      <c r="AE2375">
        <f t="shared" si="377"/>
        <v>78.099999999999994</v>
      </c>
      <c r="AF2375">
        <f t="shared" si="378"/>
        <v>0.7</v>
      </c>
      <c r="AG2375">
        <f t="shared" si="379"/>
        <v>34.799999999999997</v>
      </c>
      <c r="AH2375">
        <f t="shared" si="380"/>
        <v>0.1</v>
      </c>
      <c r="AJ2375" s="9">
        <v>896705</v>
      </c>
      <c r="AK2375" t="s">
        <v>9948</v>
      </c>
      <c r="AL2375" t="s">
        <v>9949</v>
      </c>
      <c r="AM2375" t="s">
        <v>4970</v>
      </c>
      <c r="AN2375" t="s">
        <v>9950</v>
      </c>
    </row>
    <row r="2376" spans="1:40" x14ac:dyDescent="0.3">
      <c r="A2376" t="s">
        <v>2237</v>
      </c>
      <c r="B2376" t="s">
        <v>2243</v>
      </c>
      <c r="C2376" s="10">
        <v>841722</v>
      </c>
      <c r="D2376">
        <v>28</v>
      </c>
      <c r="E2376">
        <v>25</v>
      </c>
      <c r="F2376">
        <v>63</v>
      </c>
      <c r="G2376">
        <v>65</v>
      </c>
      <c r="H2376">
        <v>0</v>
      </c>
      <c r="I2376">
        <v>76.2</v>
      </c>
      <c r="J2376">
        <v>1.2</v>
      </c>
      <c r="K2376">
        <v>73</v>
      </c>
      <c r="L2376">
        <v>1.7</v>
      </c>
      <c r="M2376">
        <v>61.5</v>
      </c>
      <c r="N2376">
        <v>-1.5</v>
      </c>
      <c r="O2376">
        <v>44.6</v>
      </c>
      <c r="P2376">
        <v>0.5</v>
      </c>
      <c r="U2376" t="s">
        <v>2237</v>
      </c>
      <c r="V2376">
        <f t="shared" si="371"/>
        <v>841722</v>
      </c>
      <c r="W2376" t="str">
        <f t="shared" si="372"/>
        <v>St Paul Catholic Elementary School</v>
      </c>
      <c r="X2376" t="str">
        <f>VLOOKUP($C2376,$AJ$3:$AN$4906,3,FALSE)</f>
        <v>539 Grenville Ave</v>
      </c>
      <c r="Y2376" t="str">
        <f>VLOOKUP($C2376,$AJ$3:$AN$4906,4,FALSE)</f>
        <v>Thunder Bay</v>
      </c>
      <c r="Z2376" t="str">
        <f>VLOOKUP($C2376,$AJ$3:$AN$4906,5,FALSE)</f>
        <v>P7A2C3</v>
      </c>
      <c r="AA2376">
        <f t="shared" si="373"/>
        <v>76.2</v>
      </c>
      <c r="AB2376">
        <f t="shared" si="374"/>
        <v>1.2</v>
      </c>
      <c r="AC2376">
        <f t="shared" si="375"/>
        <v>73</v>
      </c>
      <c r="AD2376">
        <f t="shared" si="376"/>
        <v>1.7</v>
      </c>
      <c r="AE2376">
        <f t="shared" si="377"/>
        <v>61.5</v>
      </c>
      <c r="AF2376">
        <f t="shared" si="378"/>
        <v>-1.5</v>
      </c>
      <c r="AG2376">
        <f t="shared" si="379"/>
        <v>44.6</v>
      </c>
      <c r="AH2376">
        <f t="shared" si="380"/>
        <v>0.5</v>
      </c>
      <c r="AJ2376" s="9">
        <v>906514</v>
      </c>
      <c r="AK2376" t="s">
        <v>9951</v>
      </c>
      <c r="AL2376" t="s">
        <v>9952</v>
      </c>
      <c r="AM2376" t="s">
        <v>4978</v>
      </c>
      <c r="AN2376" t="s">
        <v>9953</v>
      </c>
    </row>
    <row r="2377" spans="1:40" x14ac:dyDescent="0.3">
      <c r="A2377" t="s">
        <v>2237</v>
      </c>
      <c r="B2377" t="s">
        <v>1424</v>
      </c>
      <c r="C2377" s="10">
        <v>847445</v>
      </c>
      <c r="D2377">
        <v>42</v>
      </c>
      <c r="E2377">
        <v>31</v>
      </c>
      <c r="F2377">
        <v>86</v>
      </c>
      <c r="G2377">
        <v>104</v>
      </c>
      <c r="H2377">
        <v>0</v>
      </c>
      <c r="I2377">
        <v>69.8</v>
      </c>
      <c r="J2377">
        <v>0.9</v>
      </c>
      <c r="K2377">
        <v>58.1</v>
      </c>
      <c r="L2377">
        <v>0.5</v>
      </c>
      <c r="M2377">
        <v>74.5</v>
      </c>
      <c r="N2377">
        <v>0.2</v>
      </c>
      <c r="O2377">
        <v>42.3</v>
      </c>
      <c r="P2377">
        <v>0</v>
      </c>
      <c r="U2377" t="s">
        <v>2237</v>
      </c>
      <c r="V2377">
        <f t="shared" si="371"/>
        <v>847445</v>
      </c>
      <c r="W2377" t="str">
        <f t="shared" si="372"/>
        <v>St Pius X Catholic Elementary School</v>
      </c>
      <c r="X2377" t="str">
        <f>VLOOKUP($C2377,$AJ$3:$AN$4906,3,FALSE)</f>
        <v>140 South Clarkson St</v>
      </c>
      <c r="Y2377" t="str">
        <f>VLOOKUP($C2377,$AJ$3:$AN$4906,4,FALSE)</f>
        <v>Thunder Bay</v>
      </c>
      <c r="Z2377" t="str">
        <f>VLOOKUP($C2377,$AJ$3:$AN$4906,5,FALSE)</f>
        <v>P7B4W8</v>
      </c>
      <c r="AA2377">
        <f t="shared" si="373"/>
        <v>69.8</v>
      </c>
      <c r="AB2377">
        <f t="shared" si="374"/>
        <v>0.9</v>
      </c>
      <c r="AC2377">
        <f t="shared" si="375"/>
        <v>58.1</v>
      </c>
      <c r="AD2377">
        <f t="shared" si="376"/>
        <v>0.5</v>
      </c>
      <c r="AE2377">
        <f t="shared" si="377"/>
        <v>74.5</v>
      </c>
      <c r="AF2377">
        <f t="shared" si="378"/>
        <v>0.2</v>
      </c>
      <c r="AG2377">
        <f t="shared" si="379"/>
        <v>42.3</v>
      </c>
      <c r="AH2377">
        <f t="shared" si="380"/>
        <v>0</v>
      </c>
      <c r="AJ2377" s="9">
        <v>76511</v>
      </c>
      <c r="AK2377" t="s">
        <v>9954</v>
      </c>
      <c r="AL2377" t="s">
        <v>9955</v>
      </c>
      <c r="AM2377" t="s">
        <v>4970</v>
      </c>
      <c r="AN2377" t="s">
        <v>9956</v>
      </c>
    </row>
    <row r="2378" spans="1:40" x14ac:dyDescent="0.3">
      <c r="A2378" t="s">
        <v>2237</v>
      </c>
      <c r="B2378" t="s">
        <v>2244</v>
      </c>
      <c r="C2378" s="10">
        <v>854727</v>
      </c>
      <c r="D2378">
        <v>31</v>
      </c>
      <c r="E2378">
        <v>20</v>
      </c>
      <c r="F2378">
        <v>78</v>
      </c>
      <c r="G2378">
        <v>84</v>
      </c>
      <c r="H2378">
        <v>0</v>
      </c>
      <c r="I2378">
        <v>84</v>
      </c>
      <c r="J2378">
        <v>1.6</v>
      </c>
      <c r="K2378">
        <v>67.900000000000006</v>
      </c>
      <c r="L2378">
        <v>1</v>
      </c>
      <c r="M2378">
        <v>89.9</v>
      </c>
      <c r="N2378">
        <v>1.4</v>
      </c>
      <c r="O2378">
        <v>51.2</v>
      </c>
      <c r="P2378">
        <v>0.8</v>
      </c>
      <c r="U2378" t="s">
        <v>2237</v>
      </c>
      <c r="V2378">
        <f t="shared" si="371"/>
        <v>854727</v>
      </c>
      <c r="W2378" t="str">
        <f t="shared" si="372"/>
        <v>St Thomas Aquinas Catholic Elementary School</v>
      </c>
      <c r="X2378" t="str">
        <f>VLOOKUP($C2378,$AJ$3:$AN$4906,3,FALSE)</f>
        <v>2645 Donald St</v>
      </c>
      <c r="Y2378" t="str">
        <f>VLOOKUP($C2378,$AJ$3:$AN$4906,4,FALSE)</f>
        <v>Thunder Bay</v>
      </c>
      <c r="Z2378" t="str">
        <f>VLOOKUP($C2378,$AJ$3:$AN$4906,5,FALSE)</f>
        <v>P7E5X5</v>
      </c>
      <c r="AA2378">
        <f t="shared" si="373"/>
        <v>84</v>
      </c>
      <c r="AB2378">
        <f t="shared" si="374"/>
        <v>1.6</v>
      </c>
      <c r="AC2378">
        <f t="shared" si="375"/>
        <v>67.900000000000006</v>
      </c>
      <c r="AD2378">
        <f t="shared" si="376"/>
        <v>1</v>
      </c>
      <c r="AE2378">
        <f t="shared" si="377"/>
        <v>89.9</v>
      </c>
      <c r="AF2378">
        <f t="shared" si="378"/>
        <v>1.4</v>
      </c>
      <c r="AG2378">
        <f t="shared" si="379"/>
        <v>51.2</v>
      </c>
      <c r="AH2378">
        <f t="shared" si="380"/>
        <v>0.8</v>
      </c>
      <c r="AJ2378" s="9">
        <v>898317</v>
      </c>
      <c r="AK2378" t="s">
        <v>9957</v>
      </c>
      <c r="AL2378" t="s">
        <v>9958</v>
      </c>
      <c r="AM2378" t="s">
        <v>4970</v>
      </c>
      <c r="AN2378" t="s">
        <v>9959</v>
      </c>
    </row>
    <row r="2379" spans="1:40" x14ac:dyDescent="0.3">
      <c r="A2379" t="s">
        <v>2237</v>
      </c>
      <c r="B2379" t="s">
        <v>863</v>
      </c>
      <c r="C2379" s="10">
        <v>857998</v>
      </c>
      <c r="D2379">
        <v>18</v>
      </c>
      <c r="E2379">
        <v>27</v>
      </c>
      <c r="G2379">
        <v>42</v>
      </c>
      <c r="H2379">
        <v>0</v>
      </c>
      <c r="M2379">
        <v>82.1</v>
      </c>
      <c r="N2379">
        <v>1.7</v>
      </c>
      <c r="O2379">
        <v>33.299999999999997</v>
      </c>
      <c r="P2379">
        <v>0.2</v>
      </c>
      <c r="U2379" t="s">
        <v>2237</v>
      </c>
      <c r="V2379">
        <f t="shared" si="371"/>
        <v>857998</v>
      </c>
      <c r="W2379" t="str">
        <f t="shared" si="372"/>
        <v>St Vincent Catholic Elementary School</v>
      </c>
      <c r="X2379" t="str">
        <f>VLOOKUP($C2379,$AJ$3:$AN$4906,3,FALSE)</f>
        <v>150 West Redwood Ave</v>
      </c>
      <c r="Y2379" t="str">
        <f>VLOOKUP($C2379,$AJ$3:$AN$4906,4,FALSE)</f>
        <v>Thunder Bay</v>
      </c>
      <c r="Z2379" t="str">
        <f>VLOOKUP($C2379,$AJ$3:$AN$4906,5,FALSE)</f>
        <v>P7C1Z6</v>
      </c>
      <c r="AA2379">
        <f t="shared" si="373"/>
        <v>0</v>
      </c>
      <c r="AB2379">
        <f t="shared" si="374"/>
        <v>0</v>
      </c>
      <c r="AC2379">
        <f t="shared" si="375"/>
        <v>0</v>
      </c>
      <c r="AD2379">
        <f t="shared" si="376"/>
        <v>0</v>
      </c>
      <c r="AE2379">
        <f t="shared" si="377"/>
        <v>82.1</v>
      </c>
      <c r="AF2379">
        <f t="shared" si="378"/>
        <v>1.7</v>
      </c>
      <c r="AG2379">
        <f t="shared" si="379"/>
        <v>33.299999999999997</v>
      </c>
      <c r="AH2379">
        <f t="shared" si="380"/>
        <v>0.2</v>
      </c>
      <c r="AJ2379" s="9">
        <v>84832</v>
      </c>
      <c r="AK2379" t="s">
        <v>9960</v>
      </c>
      <c r="AL2379" t="s">
        <v>9961</v>
      </c>
      <c r="AM2379" t="s">
        <v>4970</v>
      </c>
      <c r="AN2379" t="s">
        <v>9962</v>
      </c>
    </row>
    <row r="2380" spans="1:40" x14ac:dyDescent="0.3">
      <c r="A2380" t="s">
        <v>2245</v>
      </c>
      <c r="B2380" t="s">
        <v>2246</v>
      </c>
      <c r="C2380" s="10">
        <v>686247</v>
      </c>
      <c r="D2380">
        <v>43</v>
      </c>
      <c r="E2380">
        <v>25</v>
      </c>
      <c r="F2380">
        <v>217</v>
      </c>
      <c r="G2380">
        <v>257</v>
      </c>
      <c r="H2380">
        <v>0</v>
      </c>
      <c r="I2380">
        <v>77.900000000000006</v>
      </c>
      <c r="J2380">
        <v>1.1000000000000001</v>
      </c>
      <c r="K2380">
        <v>60.8</v>
      </c>
      <c r="L2380">
        <v>0.4</v>
      </c>
      <c r="M2380">
        <v>80.900000000000006</v>
      </c>
      <c r="N2380">
        <v>0.2</v>
      </c>
      <c r="O2380">
        <v>42</v>
      </c>
      <c r="P2380">
        <v>-0.3</v>
      </c>
      <c r="U2380" t="s">
        <v>2245</v>
      </c>
      <c r="V2380">
        <f t="shared" si="371"/>
        <v>686247</v>
      </c>
      <c r="W2380" t="str">
        <f t="shared" si="372"/>
        <v>All Saints Catholic School</v>
      </c>
      <c r="X2380" t="str">
        <f>VLOOKUP($C2380,$AJ$3:$AN$4906,3,FALSE)</f>
        <v>1435 Royal York Rd</v>
      </c>
      <c r="Y2380" t="str">
        <f>VLOOKUP($C2380,$AJ$3:$AN$4906,4,FALSE)</f>
        <v>Etobicoke</v>
      </c>
      <c r="Z2380" t="str">
        <f>VLOOKUP($C2380,$AJ$3:$AN$4906,5,FALSE)</f>
        <v>M9P3A7</v>
      </c>
      <c r="AA2380">
        <f t="shared" si="373"/>
        <v>77.900000000000006</v>
      </c>
      <c r="AB2380">
        <f t="shared" si="374"/>
        <v>1.1000000000000001</v>
      </c>
      <c r="AC2380">
        <f t="shared" si="375"/>
        <v>60.8</v>
      </c>
      <c r="AD2380">
        <f t="shared" si="376"/>
        <v>0.4</v>
      </c>
      <c r="AE2380">
        <f t="shared" si="377"/>
        <v>80.900000000000006</v>
      </c>
      <c r="AF2380">
        <f t="shared" si="378"/>
        <v>0.2</v>
      </c>
      <c r="AG2380">
        <f t="shared" si="379"/>
        <v>42</v>
      </c>
      <c r="AH2380">
        <f t="shared" si="380"/>
        <v>-0.3</v>
      </c>
      <c r="AJ2380" s="9">
        <v>86240</v>
      </c>
      <c r="AK2380" t="s">
        <v>9963</v>
      </c>
      <c r="AL2380" t="s">
        <v>9964</v>
      </c>
      <c r="AM2380" t="s">
        <v>5042</v>
      </c>
      <c r="AN2380" t="s">
        <v>9965</v>
      </c>
    </row>
    <row r="2381" spans="1:40" x14ac:dyDescent="0.3">
      <c r="A2381" t="s">
        <v>2245</v>
      </c>
      <c r="B2381" t="s">
        <v>2247</v>
      </c>
      <c r="C2381" s="10">
        <v>686891</v>
      </c>
      <c r="D2381">
        <v>53</v>
      </c>
      <c r="E2381">
        <v>25</v>
      </c>
      <c r="F2381">
        <v>88</v>
      </c>
      <c r="G2381">
        <v>116</v>
      </c>
      <c r="H2381">
        <v>0</v>
      </c>
      <c r="I2381">
        <v>71</v>
      </c>
      <c r="J2381">
        <v>0.6</v>
      </c>
      <c r="K2381">
        <v>53.4</v>
      </c>
      <c r="L2381">
        <v>-0.3</v>
      </c>
      <c r="M2381">
        <v>89.7</v>
      </c>
      <c r="N2381">
        <v>1.1000000000000001</v>
      </c>
      <c r="O2381">
        <v>53.4</v>
      </c>
      <c r="P2381">
        <v>0.3</v>
      </c>
      <c r="U2381" t="s">
        <v>2245</v>
      </c>
      <c r="V2381">
        <f t="shared" si="371"/>
        <v>686891</v>
      </c>
      <c r="W2381" t="str">
        <f t="shared" si="372"/>
        <v>Annunciation Catholic School</v>
      </c>
      <c r="X2381" t="str">
        <f>VLOOKUP($C2381,$AJ$3:$AN$4906,3,FALSE)</f>
        <v>65 Avonwick Gate</v>
      </c>
      <c r="Y2381" t="str">
        <f>VLOOKUP($C2381,$AJ$3:$AN$4906,4,FALSE)</f>
        <v>Toronto</v>
      </c>
      <c r="Z2381" t="str">
        <f>VLOOKUP($C2381,$AJ$3:$AN$4906,5,FALSE)</f>
        <v>M3A2M8</v>
      </c>
      <c r="AA2381">
        <f t="shared" si="373"/>
        <v>71</v>
      </c>
      <c r="AB2381">
        <f t="shared" si="374"/>
        <v>0.6</v>
      </c>
      <c r="AC2381">
        <f t="shared" si="375"/>
        <v>53.4</v>
      </c>
      <c r="AD2381">
        <f t="shared" si="376"/>
        <v>-0.3</v>
      </c>
      <c r="AE2381">
        <f t="shared" si="377"/>
        <v>89.7</v>
      </c>
      <c r="AF2381">
        <f t="shared" si="378"/>
        <v>1.1000000000000001</v>
      </c>
      <c r="AG2381">
        <f t="shared" si="379"/>
        <v>53.4</v>
      </c>
      <c r="AH2381">
        <f t="shared" si="380"/>
        <v>0.3</v>
      </c>
      <c r="AJ2381" s="9">
        <v>86487</v>
      </c>
      <c r="AK2381" t="s">
        <v>9966</v>
      </c>
      <c r="AL2381" t="s">
        <v>9967</v>
      </c>
      <c r="AM2381" t="s">
        <v>5049</v>
      </c>
      <c r="AN2381" t="s">
        <v>9968</v>
      </c>
    </row>
    <row r="2382" spans="1:40" x14ac:dyDescent="0.3">
      <c r="A2382" t="s">
        <v>2245</v>
      </c>
      <c r="B2382" t="s">
        <v>2248</v>
      </c>
      <c r="C2382" s="10">
        <v>833605</v>
      </c>
      <c r="D2382">
        <v>65</v>
      </c>
      <c r="E2382">
        <v>26</v>
      </c>
      <c r="F2382">
        <v>72</v>
      </c>
      <c r="G2382">
        <v>60</v>
      </c>
      <c r="H2382">
        <v>0</v>
      </c>
      <c r="I2382">
        <v>74.3</v>
      </c>
      <c r="J2382">
        <v>0.9</v>
      </c>
      <c r="K2382">
        <v>69.400000000000006</v>
      </c>
      <c r="L2382">
        <v>1.4</v>
      </c>
      <c r="M2382">
        <v>89.2</v>
      </c>
      <c r="N2382">
        <v>1.5</v>
      </c>
      <c r="O2382">
        <v>63.3</v>
      </c>
      <c r="P2382">
        <v>1.4</v>
      </c>
      <c r="U2382" t="s">
        <v>2245</v>
      </c>
      <c r="V2382">
        <f t="shared" si="371"/>
        <v>833605</v>
      </c>
      <c r="W2382" t="str">
        <f t="shared" si="372"/>
        <v>Bishop Macdonell Catholic School</v>
      </c>
      <c r="X2382" t="str">
        <f>VLOOKUP($C2382,$AJ$3:$AN$4906,3,FALSE)</f>
        <v>20 Brunel Crt</v>
      </c>
      <c r="Y2382" t="str">
        <f>VLOOKUP($C2382,$AJ$3:$AN$4906,4,FALSE)</f>
        <v>Toronto</v>
      </c>
      <c r="Z2382" t="str">
        <f>VLOOKUP($C2382,$AJ$3:$AN$4906,5,FALSE)</f>
        <v>M5V3Y2</v>
      </c>
      <c r="AA2382">
        <f t="shared" si="373"/>
        <v>74.3</v>
      </c>
      <c r="AB2382">
        <f t="shared" si="374"/>
        <v>0.9</v>
      </c>
      <c r="AC2382">
        <f t="shared" si="375"/>
        <v>69.400000000000006</v>
      </c>
      <c r="AD2382">
        <f t="shared" si="376"/>
        <v>1.4</v>
      </c>
      <c r="AE2382">
        <f t="shared" si="377"/>
        <v>89.2</v>
      </c>
      <c r="AF2382">
        <f t="shared" si="378"/>
        <v>1.5</v>
      </c>
      <c r="AG2382">
        <f t="shared" si="379"/>
        <v>63.3</v>
      </c>
      <c r="AH2382">
        <f t="shared" si="380"/>
        <v>1.4</v>
      </c>
      <c r="AJ2382" s="9">
        <v>86452</v>
      </c>
      <c r="AK2382" t="s">
        <v>9969</v>
      </c>
      <c r="AL2382" t="s">
        <v>9970</v>
      </c>
      <c r="AM2382" t="s">
        <v>9971</v>
      </c>
      <c r="AN2382" t="s">
        <v>9972</v>
      </c>
    </row>
    <row r="2383" spans="1:40" x14ac:dyDescent="0.3">
      <c r="A2383" t="s">
        <v>2245</v>
      </c>
      <c r="B2383" t="s">
        <v>2249</v>
      </c>
      <c r="C2383" s="10">
        <v>710601</v>
      </c>
      <c r="D2383">
        <v>21</v>
      </c>
      <c r="E2383">
        <v>36</v>
      </c>
      <c r="F2383">
        <v>97</v>
      </c>
      <c r="G2383">
        <v>97</v>
      </c>
      <c r="H2383">
        <v>0</v>
      </c>
      <c r="I2383">
        <v>64.400000000000006</v>
      </c>
      <c r="J2383">
        <v>0.9</v>
      </c>
      <c r="K2383">
        <v>41.2</v>
      </c>
      <c r="L2383">
        <v>0</v>
      </c>
      <c r="M2383">
        <v>77.8</v>
      </c>
      <c r="N2383">
        <v>0.8</v>
      </c>
      <c r="O2383">
        <v>25.8</v>
      </c>
      <c r="P2383">
        <v>-0.4</v>
      </c>
      <c r="U2383" t="s">
        <v>2245</v>
      </c>
      <c r="V2383">
        <f t="shared" si="371"/>
        <v>710601</v>
      </c>
      <c r="W2383" t="str">
        <f t="shared" si="372"/>
        <v>St. Margherita of Cittá di Castello Catholic School</v>
      </c>
      <c r="X2383" t="str">
        <f>VLOOKUP($C2383,$AJ$3:$AN$4906,3,FALSE)</f>
        <v>108 Spenvalley Dr</v>
      </c>
      <c r="Y2383" t="str">
        <f>VLOOKUP($C2383,$AJ$3:$AN$4906,4,FALSE)</f>
        <v>Toronto</v>
      </c>
      <c r="Z2383" t="str">
        <f>VLOOKUP($C2383,$AJ$3:$AN$4906,5,FALSE)</f>
        <v>M3L1Z5</v>
      </c>
      <c r="AA2383">
        <f t="shared" si="373"/>
        <v>64.400000000000006</v>
      </c>
      <c r="AB2383">
        <f t="shared" si="374"/>
        <v>0.9</v>
      </c>
      <c r="AC2383">
        <f t="shared" si="375"/>
        <v>41.2</v>
      </c>
      <c r="AD2383">
        <f t="shared" si="376"/>
        <v>0</v>
      </c>
      <c r="AE2383">
        <f t="shared" si="377"/>
        <v>77.8</v>
      </c>
      <c r="AF2383">
        <f t="shared" si="378"/>
        <v>0.8</v>
      </c>
      <c r="AG2383">
        <f t="shared" si="379"/>
        <v>25.8</v>
      </c>
      <c r="AH2383">
        <f t="shared" si="380"/>
        <v>-0.4</v>
      </c>
      <c r="AJ2383" s="9">
        <v>383252</v>
      </c>
      <c r="AK2383" t="s">
        <v>9973</v>
      </c>
      <c r="AL2383" t="s">
        <v>9974</v>
      </c>
      <c r="AM2383" t="s">
        <v>4974</v>
      </c>
      <c r="AN2383" t="s">
        <v>9975</v>
      </c>
    </row>
    <row r="2384" spans="1:40" x14ac:dyDescent="0.3">
      <c r="A2384" t="s">
        <v>2245</v>
      </c>
      <c r="B2384" t="s">
        <v>2250</v>
      </c>
      <c r="C2384" s="10">
        <v>694815</v>
      </c>
      <c r="D2384">
        <v>37</v>
      </c>
      <c r="E2384">
        <v>19</v>
      </c>
      <c r="F2384">
        <v>86</v>
      </c>
      <c r="G2384">
        <v>94</v>
      </c>
      <c r="H2384">
        <v>0</v>
      </c>
      <c r="I2384">
        <v>33.1</v>
      </c>
      <c r="J2384">
        <v>-2.1</v>
      </c>
      <c r="K2384">
        <v>38.4</v>
      </c>
      <c r="L2384">
        <v>-1.4</v>
      </c>
      <c r="M2384">
        <v>79.8</v>
      </c>
      <c r="N2384">
        <v>0.1</v>
      </c>
      <c r="O2384">
        <v>39.4</v>
      </c>
      <c r="P2384">
        <v>-0.5</v>
      </c>
      <c r="U2384" t="s">
        <v>2245</v>
      </c>
      <c r="V2384">
        <f t="shared" si="371"/>
        <v>694815</v>
      </c>
      <c r="W2384" t="str">
        <f t="shared" si="372"/>
        <v>Blessed Pier Giorgio Frassati Catholic School</v>
      </c>
      <c r="X2384" t="str">
        <f>VLOOKUP($C2384,$AJ$3:$AN$4906,3,FALSE)</f>
        <v>8 Seasons Dr</v>
      </c>
      <c r="Y2384" t="str">
        <f>VLOOKUP($C2384,$AJ$3:$AN$4906,4,FALSE)</f>
        <v>Scarborough</v>
      </c>
      <c r="Z2384" t="str">
        <f>VLOOKUP($C2384,$AJ$3:$AN$4906,5,FALSE)</f>
        <v>M1X1X4</v>
      </c>
      <c r="AA2384">
        <f t="shared" si="373"/>
        <v>33.1</v>
      </c>
      <c r="AB2384">
        <f t="shared" si="374"/>
        <v>-2.1</v>
      </c>
      <c r="AC2384">
        <f t="shared" si="375"/>
        <v>38.4</v>
      </c>
      <c r="AD2384">
        <f t="shared" si="376"/>
        <v>-1.4</v>
      </c>
      <c r="AE2384">
        <f t="shared" si="377"/>
        <v>79.8</v>
      </c>
      <c r="AF2384">
        <f t="shared" si="378"/>
        <v>0.1</v>
      </c>
      <c r="AG2384">
        <f t="shared" si="379"/>
        <v>39.4</v>
      </c>
      <c r="AH2384">
        <f t="shared" si="380"/>
        <v>-0.5</v>
      </c>
      <c r="AJ2384" s="9">
        <v>90182</v>
      </c>
      <c r="AK2384" t="s">
        <v>8969</v>
      </c>
      <c r="AL2384" t="s">
        <v>9976</v>
      </c>
      <c r="AM2384" t="s">
        <v>4970</v>
      </c>
      <c r="AN2384" t="s">
        <v>9977</v>
      </c>
    </row>
    <row r="2385" spans="1:40" x14ac:dyDescent="0.3">
      <c r="A2385" t="s">
        <v>2245</v>
      </c>
      <c r="B2385" t="s">
        <v>140</v>
      </c>
      <c r="C2385" s="10">
        <v>690538</v>
      </c>
      <c r="D2385">
        <v>82</v>
      </c>
      <c r="E2385">
        <v>12</v>
      </c>
      <c r="F2385">
        <v>156</v>
      </c>
      <c r="G2385">
        <v>143</v>
      </c>
      <c r="H2385">
        <v>0</v>
      </c>
      <c r="I2385">
        <v>83.7</v>
      </c>
      <c r="J2385">
        <v>0.4</v>
      </c>
      <c r="K2385">
        <v>77.599999999999994</v>
      </c>
      <c r="L2385">
        <v>0.1</v>
      </c>
      <c r="M2385">
        <v>93.4</v>
      </c>
      <c r="N2385">
        <v>0.1</v>
      </c>
      <c r="O2385">
        <v>67.099999999999994</v>
      </c>
      <c r="P2385">
        <v>-0.2</v>
      </c>
      <c r="U2385" t="s">
        <v>2245</v>
      </c>
      <c r="V2385">
        <f t="shared" si="371"/>
        <v>690538</v>
      </c>
      <c r="W2385" t="str">
        <f t="shared" si="372"/>
        <v>Blessed Sacrament Catholic School</v>
      </c>
      <c r="X2385" t="str">
        <f>VLOOKUP($C2385,$AJ$3:$AN$4906,3,FALSE)</f>
        <v>24 Bedford Park Ave</v>
      </c>
      <c r="Y2385" t="str">
        <f>VLOOKUP($C2385,$AJ$3:$AN$4906,4,FALSE)</f>
        <v>Toronto</v>
      </c>
      <c r="Z2385" t="str">
        <f>VLOOKUP($C2385,$AJ$3:$AN$4906,5,FALSE)</f>
        <v>M5M1H9</v>
      </c>
      <c r="AA2385">
        <f t="shared" si="373"/>
        <v>83.7</v>
      </c>
      <c r="AB2385">
        <f t="shared" si="374"/>
        <v>0.4</v>
      </c>
      <c r="AC2385">
        <f t="shared" si="375"/>
        <v>77.599999999999994</v>
      </c>
      <c r="AD2385">
        <f t="shared" si="376"/>
        <v>0.1</v>
      </c>
      <c r="AE2385">
        <f t="shared" si="377"/>
        <v>93.4</v>
      </c>
      <c r="AF2385">
        <f t="shared" si="378"/>
        <v>0.1</v>
      </c>
      <c r="AG2385">
        <f t="shared" si="379"/>
        <v>67.099999999999994</v>
      </c>
      <c r="AH2385">
        <f t="shared" si="380"/>
        <v>-0.2</v>
      </c>
      <c r="AJ2385" s="9">
        <v>282953</v>
      </c>
      <c r="AK2385" t="s">
        <v>9978</v>
      </c>
      <c r="AL2385" t="s">
        <v>9979</v>
      </c>
      <c r="AM2385" t="s">
        <v>4970</v>
      </c>
      <c r="AN2385" t="s">
        <v>9980</v>
      </c>
    </row>
    <row r="2386" spans="1:40" x14ac:dyDescent="0.3">
      <c r="A2386" t="s">
        <v>2245</v>
      </c>
      <c r="B2386" t="s">
        <v>2251</v>
      </c>
      <c r="C2386" s="10">
        <v>690660</v>
      </c>
      <c r="D2386">
        <v>55</v>
      </c>
      <c r="E2386">
        <v>33</v>
      </c>
      <c r="F2386">
        <v>55</v>
      </c>
      <c r="G2386">
        <v>80</v>
      </c>
      <c r="H2386">
        <v>0</v>
      </c>
      <c r="I2386">
        <v>48.2</v>
      </c>
      <c r="J2386">
        <v>-0.8</v>
      </c>
      <c r="K2386">
        <v>47.3</v>
      </c>
      <c r="L2386">
        <v>-0.4</v>
      </c>
      <c r="M2386">
        <v>61.3</v>
      </c>
      <c r="N2386">
        <v>-1.4</v>
      </c>
      <c r="O2386">
        <v>28.8</v>
      </c>
      <c r="P2386">
        <v>-1.3</v>
      </c>
      <c r="U2386" t="s">
        <v>2245</v>
      </c>
      <c r="V2386">
        <f t="shared" si="371"/>
        <v>690660</v>
      </c>
      <c r="W2386" t="str">
        <f t="shared" si="372"/>
        <v>Blessed Trinity Catholic School</v>
      </c>
      <c r="X2386" t="str">
        <f>VLOOKUP($C2386,$AJ$3:$AN$4906,3,FALSE)</f>
        <v>3205 Bayview Ave</v>
      </c>
      <c r="Y2386" t="str">
        <f>VLOOKUP($C2386,$AJ$3:$AN$4906,4,FALSE)</f>
        <v>North York</v>
      </c>
      <c r="Z2386" t="str">
        <f>VLOOKUP($C2386,$AJ$3:$AN$4906,5,FALSE)</f>
        <v>M2K1G3</v>
      </c>
      <c r="AA2386">
        <f t="shared" si="373"/>
        <v>48.2</v>
      </c>
      <c r="AB2386">
        <f t="shared" si="374"/>
        <v>-0.8</v>
      </c>
      <c r="AC2386">
        <f t="shared" si="375"/>
        <v>47.3</v>
      </c>
      <c r="AD2386">
        <f t="shared" si="376"/>
        <v>-0.4</v>
      </c>
      <c r="AE2386">
        <f t="shared" si="377"/>
        <v>61.3</v>
      </c>
      <c r="AF2386">
        <f t="shared" si="378"/>
        <v>-1.4</v>
      </c>
      <c r="AG2386">
        <f t="shared" si="379"/>
        <v>28.8</v>
      </c>
      <c r="AH2386">
        <f t="shared" si="380"/>
        <v>-1.3</v>
      </c>
      <c r="AJ2386" s="9">
        <v>101869</v>
      </c>
      <c r="AK2386" t="s">
        <v>9981</v>
      </c>
      <c r="AL2386" t="s">
        <v>9982</v>
      </c>
      <c r="AM2386" t="s">
        <v>4970</v>
      </c>
      <c r="AN2386" t="s">
        <v>9826</v>
      </c>
    </row>
    <row r="2387" spans="1:40" x14ac:dyDescent="0.3">
      <c r="A2387" t="s">
        <v>2245</v>
      </c>
      <c r="B2387" t="s">
        <v>833</v>
      </c>
      <c r="C2387" s="10">
        <v>694045</v>
      </c>
      <c r="D2387">
        <v>56</v>
      </c>
      <c r="E2387">
        <v>17</v>
      </c>
      <c r="F2387">
        <v>101</v>
      </c>
      <c r="G2387">
        <v>109</v>
      </c>
      <c r="H2387">
        <v>0</v>
      </c>
      <c r="I2387">
        <v>69.3</v>
      </c>
      <c r="J2387">
        <v>0.3</v>
      </c>
      <c r="K2387">
        <v>59.4</v>
      </c>
      <c r="L2387">
        <v>-0.1</v>
      </c>
      <c r="M2387">
        <v>91.3</v>
      </c>
      <c r="N2387">
        <v>1</v>
      </c>
      <c r="O2387">
        <v>55</v>
      </c>
      <c r="P2387">
        <v>0.1</v>
      </c>
      <c r="U2387" t="s">
        <v>2245</v>
      </c>
      <c r="V2387">
        <f t="shared" si="371"/>
        <v>694045</v>
      </c>
      <c r="W2387" t="str">
        <f t="shared" si="372"/>
        <v>Canadian Martyrs Catholic School</v>
      </c>
      <c r="X2387" t="str">
        <f>VLOOKUP($C2387,$AJ$3:$AN$4906,3,FALSE)</f>
        <v>520 Plains Rd</v>
      </c>
      <c r="Y2387" t="str">
        <f>VLOOKUP($C2387,$AJ$3:$AN$4906,4,FALSE)</f>
        <v>Toronto</v>
      </c>
      <c r="Z2387" t="str">
        <f>VLOOKUP($C2387,$AJ$3:$AN$4906,5,FALSE)</f>
        <v>M4C2Z1</v>
      </c>
      <c r="AA2387">
        <f t="shared" si="373"/>
        <v>69.3</v>
      </c>
      <c r="AB2387">
        <f t="shared" si="374"/>
        <v>0.3</v>
      </c>
      <c r="AC2387">
        <f t="shared" si="375"/>
        <v>59.4</v>
      </c>
      <c r="AD2387">
        <f t="shared" si="376"/>
        <v>-0.1</v>
      </c>
      <c r="AE2387">
        <f t="shared" si="377"/>
        <v>91.3</v>
      </c>
      <c r="AF2387">
        <f t="shared" si="378"/>
        <v>1</v>
      </c>
      <c r="AG2387">
        <f t="shared" si="379"/>
        <v>55</v>
      </c>
      <c r="AH2387">
        <f t="shared" si="380"/>
        <v>0.1</v>
      </c>
      <c r="AJ2387" s="9">
        <v>107778</v>
      </c>
      <c r="AK2387" t="s">
        <v>9983</v>
      </c>
      <c r="AL2387" t="s">
        <v>9984</v>
      </c>
      <c r="AM2387" t="s">
        <v>4970</v>
      </c>
      <c r="AN2387" t="s">
        <v>9985</v>
      </c>
    </row>
    <row r="2388" spans="1:40" x14ac:dyDescent="0.3">
      <c r="A2388" t="s">
        <v>2245</v>
      </c>
      <c r="B2388" t="s">
        <v>2252</v>
      </c>
      <c r="C2388" s="10">
        <v>695408</v>
      </c>
      <c r="D2388">
        <v>49</v>
      </c>
      <c r="E2388">
        <v>19</v>
      </c>
      <c r="F2388">
        <v>104</v>
      </c>
      <c r="G2388">
        <v>89</v>
      </c>
      <c r="H2388">
        <v>0</v>
      </c>
      <c r="I2388">
        <v>38.5</v>
      </c>
      <c r="J2388">
        <v>-2.1</v>
      </c>
      <c r="K2388">
        <v>65.400000000000006</v>
      </c>
      <c r="L2388">
        <v>0.3</v>
      </c>
      <c r="M2388">
        <v>84.3</v>
      </c>
      <c r="N2388">
        <v>0.2</v>
      </c>
      <c r="O2388">
        <v>41.6</v>
      </c>
      <c r="P2388">
        <v>-0.7</v>
      </c>
      <c r="U2388" t="s">
        <v>2245</v>
      </c>
      <c r="V2388">
        <f t="shared" si="371"/>
        <v>695408</v>
      </c>
      <c r="W2388" t="str">
        <f t="shared" si="372"/>
        <v>Cardinal Leger Catholic School</v>
      </c>
      <c r="X2388" t="str">
        <f>VLOOKUP($C2388,$AJ$3:$AN$4906,3,FALSE)</f>
        <v>600 Morrish Rd</v>
      </c>
      <c r="Y2388" t="str">
        <f>VLOOKUP($C2388,$AJ$3:$AN$4906,4,FALSE)</f>
        <v>Toronto</v>
      </c>
      <c r="Z2388" t="str">
        <f>VLOOKUP($C2388,$AJ$3:$AN$4906,5,FALSE)</f>
        <v>M1C4Y1</v>
      </c>
      <c r="AA2388">
        <f t="shared" si="373"/>
        <v>38.5</v>
      </c>
      <c r="AB2388">
        <f t="shared" si="374"/>
        <v>-2.1</v>
      </c>
      <c r="AC2388">
        <f t="shared" si="375"/>
        <v>65.400000000000006</v>
      </c>
      <c r="AD2388">
        <f t="shared" si="376"/>
        <v>0.3</v>
      </c>
      <c r="AE2388">
        <f t="shared" si="377"/>
        <v>84.3</v>
      </c>
      <c r="AF2388">
        <f t="shared" si="378"/>
        <v>0.2</v>
      </c>
      <c r="AG2388">
        <f t="shared" si="379"/>
        <v>41.6</v>
      </c>
      <c r="AH2388">
        <f t="shared" si="380"/>
        <v>-0.7</v>
      </c>
      <c r="AJ2388" s="9">
        <v>671053</v>
      </c>
      <c r="AK2388" t="s">
        <v>9986</v>
      </c>
      <c r="AL2388" t="s">
        <v>9987</v>
      </c>
      <c r="AM2388" t="s">
        <v>4970</v>
      </c>
      <c r="AN2388" t="s">
        <v>9988</v>
      </c>
    </row>
    <row r="2389" spans="1:40" x14ac:dyDescent="0.3">
      <c r="A2389" t="s">
        <v>2245</v>
      </c>
      <c r="B2389" t="s">
        <v>2253</v>
      </c>
      <c r="C2389" s="10">
        <v>703001</v>
      </c>
      <c r="D2389">
        <v>38</v>
      </c>
      <c r="E2389">
        <v>27</v>
      </c>
      <c r="F2389">
        <v>66</v>
      </c>
      <c r="G2389">
        <v>71</v>
      </c>
      <c r="H2389">
        <v>0</v>
      </c>
      <c r="I2389">
        <v>53.8</v>
      </c>
      <c r="J2389">
        <v>-0.5</v>
      </c>
      <c r="K2389">
        <v>45.5</v>
      </c>
      <c r="L2389">
        <v>-0.5</v>
      </c>
      <c r="M2389">
        <v>66.2</v>
      </c>
      <c r="N2389">
        <v>-1.1000000000000001</v>
      </c>
      <c r="O2389">
        <v>23.9</v>
      </c>
      <c r="P2389">
        <v>-1.3</v>
      </c>
      <c r="U2389" t="s">
        <v>2245</v>
      </c>
      <c r="V2389">
        <f t="shared" si="371"/>
        <v>703001</v>
      </c>
      <c r="W2389" t="str">
        <f t="shared" si="372"/>
        <v>D'Arcy McGee Catholic School</v>
      </c>
      <c r="X2389" t="str">
        <f>VLOOKUP($C2389,$AJ$3:$AN$4906,3,FALSE)</f>
        <v>20 Bansley Ave</v>
      </c>
      <c r="Y2389" t="str">
        <f>VLOOKUP($C2389,$AJ$3:$AN$4906,4,FALSE)</f>
        <v>Toronto</v>
      </c>
      <c r="Z2389" t="str">
        <f>VLOOKUP($C2389,$AJ$3:$AN$4906,5,FALSE)</f>
        <v>M6E2A2</v>
      </c>
      <c r="AA2389">
        <f t="shared" si="373"/>
        <v>53.8</v>
      </c>
      <c r="AB2389">
        <f t="shared" si="374"/>
        <v>-0.5</v>
      </c>
      <c r="AC2389">
        <f t="shared" si="375"/>
        <v>45.5</v>
      </c>
      <c r="AD2389">
        <f t="shared" si="376"/>
        <v>-0.5</v>
      </c>
      <c r="AE2389">
        <f t="shared" si="377"/>
        <v>66.2</v>
      </c>
      <c r="AF2389">
        <f t="shared" si="378"/>
        <v>-1.1000000000000001</v>
      </c>
      <c r="AG2389">
        <f t="shared" si="379"/>
        <v>23.9</v>
      </c>
      <c r="AH2389">
        <f t="shared" si="380"/>
        <v>-1.3</v>
      </c>
      <c r="AJ2389" s="9">
        <v>902586</v>
      </c>
      <c r="AK2389" t="s">
        <v>9989</v>
      </c>
      <c r="AL2389" t="s">
        <v>9990</v>
      </c>
      <c r="AM2389" t="s">
        <v>5042</v>
      </c>
      <c r="AN2389" t="s">
        <v>9991</v>
      </c>
    </row>
    <row r="2390" spans="1:40" x14ac:dyDescent="0.3">
      <c r="A2390" t="s">
        <v>2245</v>
      </c>
      <c r="B2390" t="s">
        <v>2254</v>
      </c>
      <c r="C2390" s="10">
        <v>785539</v>
      </c>
      <c r="D2390">
        <v>38</v>
      </c>
      <c r="E2390">
        <v>27</v>
      </c>
      <c r="F2390">
        <v>27</v>
      </c>
      <c r="G2390">
        <v>50</v>
      </c>
      <c r="H2390">
        <v>0</v>
      </c>
      <c r="K2390">
        <v>37</v>
      </c>
      <c r="M2390">
        <v>79</v>
      </c>
      <c r="N2390">
        <v>0.8</v>
      </c>
      <c r="O2390">
        <v>22</v>
      </c>
      <c r="P2390">
        <v>-1.3</v>
      </c>
      <c r="U2390" t="s">
        <v>2245</v>
      </c>
      <c r="V2390">
        <f t="shared" si="371"/>
        <v>785539</v>
      </c>
      <c r="W2390" t="str">
        <f t="shared" si="372"/>
        <v>Epiphany of our Lord Catholic Academy</v>
      </c>
      <c r="X2390" t="str">
        <f>VLOOKUP($C2390,$AJ$3:$AN$4906,3,FALSE)</f>
        <v>3150 Pharmacy Ave</v>
      </c>
      <c r="Y2390" t="str">
        <f>VLOOKUP($C2390,$AJ$3:$AN$4906,4,FALSE)</f>
        <v>Toronto</v>
      </c>
      <c r="Z2390" t="str">
        <f>VLOOKUP($C2390,$AJ$3:$AN$4906,5,FALSE)</f>
        <v>M1W3J5</v>
      </c>
      <c r="AA2390">
        <f t="shared" si="373"/>
        <v>0</v>
      </c>
      <c r="AB2390">
        <f t="shared" si="374"/>
        <v>0</v>
      </c>
      <c r="AC2390">
        <f t="shared" si="375"/>
        <v>37</v>
      </c>
      <c r="AD2390">
        <f t="shared" si="376"/>
        <v>0</v>
      </c>
      <c r="AE2390">
        <f t="shared" si="377"/>
        <v>79</v>
      </c>
      <c r="AF2390">
        <f t="shared" si="378"/>
        <v>0.8</v>
      </c>
      <c r="AG2390">
        <f t="shared" si="379"/>
        <v>22</v>
      </c>
      <c r="AH2390">
        <f t="shared" si="380"/>
        <v>-1.3</v>
      </c>
      <c r="AJ2390" s="9">
        <v>121886</v>
      </c>
      <c r="AK2390" t="s">
        <v>5496</v>
      </c>
      <c r="AL2390" t="s">
        <v>9992</v>
      </c>
      <c r="AM2390" t="s">
        <v>4970</v>
      </c>
      <c r="AN2390" t="s">
        <v>9993</v>
      </c>
    </row>
    <row r="2391" spans="1:40" x14ac:dyDescent="0.3">
      <c r="A2391" t="s">
        <v>2245</v>
      </c>
      <c r="B2391" t="s">
        <v>2255</v>
      </c>
      <c r="C2391" s="10">
        <v>706426</v>
      </c>
      <c r="D2391">
        <v>72</v>
      </c>
      <c r="E2391">
        <v>9</v>
      </c>
      <c r="F2391">
        <v>163</v>
      </c>
      <c r="G2391">
        <v>154</v>
      </c>
      <c r="H2391">
        <v>0</v>
      </c>
      <c r="I2391">
        <v>84.4</v>
      </c>
      <c r="J2391">
        <v>0.4</v>
      </c>
      <c r="K2391">
        <v>70.599999999999994</v>
      </c>
      <c r="L2391">
        <v>-0.5</v>
      </c>
      <c r="M2391">
        <v>96.8</v>
      </c>
      <c r="N2391">
        <v>0.4</v>
      </c>
      <c r="O2391">
        <v>70.099999999999994</v>
      </c>
      <c r="P2391">
        <v>0.2</v>
      </c>
      <c r="U2391" t="s">
        <v>2245</v>
      </c>
      <c r="V2391">
        <f t="shared" si="371"/>
        <v>706426</v>
      </c>
      <c r="W2391" t="str">
        <f t="shared" si="372"/>
        <v>Father Serra Catholic School</v>
      </c>
      <c r="X2391" t="str">
        <f>VLOOKUP($C2391,$AJ$3:$AN$4906,3,FALSE)</f>
        <v>111 Sun Row Dr</v>
      </c>
      <c r="Y2391" t="str">
        <f>VLOOKUP($C2391,$AJ$3:$AN$4906,4,FALSE)</f>
        <v>Toronto</v>
      </c>
      <c r="Z2391" t="str">
        <f>VLOOKUP($C2391,$AJ$3:$AN$4906,5,FALSE)</f>
        <v>M9P3J3</v>
      </c>
      <c r="AA2391">
        <f t="shared" si="373"/>
        <v>84.4</v>
      </c>
      <c r="AB2391">
        <f t="shared" si="374"/>
        <v>0.4</v>
      </c>
      <c r="AC2391">
        <f t="shared" si="375"/>
        <v>70.599999999999994</v>
      </c>
      <c r="AD2391">
        <f t="shared" si="376"/>
        <v>-0.5</v>
      </c>
      <c r="AE2391">
        <f t="shared" si="377"/>
        <v>96.8</v>
      </c>
      <c r="AF2391">
        <f t="shared" si="378"/>
        <v>0.4</v>
      </c>
      <c r="AG2391">
        <f t="shared" si="379"/>
        <v>70.099999999999994</v>
      </c>
      <c r="AH2391">
        <f t="shared" si="380"/>
        <v>0.2</v>
      </c>
      <c r="AJ2391" s="9">
        <v>121940</v>
      </c>
      <c r="AK2391" t="s">
        <v>9994</v>
      </c>
      <c r="AL2391" t="s">
        <v>9995</v>
      </c>
      <c r="AM2391" t="s">
        <v>5042</v>
      </c>
      <c r="AN2391" t="s">
        <v>9996</v>
      </c>
    </row>
    <row r="2392" spans="1:40" x14ac:dyDescent="0.3">
      <c r="A2392" t="s">
        <v>2245</v>
      </c>
      <c r="B2392" t="s">
        <v>2256</v>
      </c>
      <c r="C2392" s="10">
        <v>714062</v>
      </c>
      <c r="D2392">
        <v>61</v>
      </c>
      <c r="E2392">
        <v>21</v>
      </c>
      <c r="F2392">
        <v>165</v>
      </c>
      <c r="G2392">
        <v>160</v>
      </c>
      <c r="H2392">
        <v>0</v>
      </c>
      <c r="I2392">
        <v>70.900000000000006</v>
      </c>
      <c r="J2392">
        <v>0.2</v>
      </c>
      <c r="K2392">
        <v>66.099999999999994</v>
      </c>
      <c r="L2392">
        <v>0.3</v>
      </c>
      <c r="M2392">
        <v>82.8</v>
      </c>
      <c r="N2392">
        <v>0</v>
      </c>
      <c r="O2392">
        <v>48.1</v>
      </c>
      <c r="P2392">
        <v>-0.4</v>
      </c>
      <c r="U2392" t="s">
        <v>2245</v>
      </c>
      <c r="V2392">
        <f t="shared" si="371"/>
        <v>714062</v>
      </c>
      <c r="W2392" t="str">
        <f t="shared" si="372"/>
        <v>Holy Angels Catholic School</v>
      </c>
      <c r="X2392" t="str">
        <f>VLOOKUP($C2392,$AJ$3:$AN$4906,3,FALSE)</f>
        <v>65 Jutland Rd</v>
      </c>
      <c r="Y2392" t="str">
        <f>VLOOKUP($C2392,$AJ$3:$AN$4906,4,FALSE)</f>
        <v>Toronto</v>
      </c>
      <c r="Z2392" t="str">
        <f>VLOOKUP($C2392,$AJ$3:$AN$4906,5,FALSE)</f>
        <v>M8Z2G6</v>
      </c>
      <c r="AA2392">
        <f t="shared" si="373"/>
        <v>70.900000000000006</v>
      </c>
      <c r="AB2392">
        <f t="shared" si="374"/>
        <v>0.2</v>
      </c>
      <c r="AC2392">
        <f t="shared" si="375"/>
        <v>66.099999999999994</v>
      </c>
      <c r="AD2392">
        <f t="shared" si="376"/>
        <v>0.3</v>
      </c>
      <c r="AE2392">
        <f t="shared" si="377"/>
        <v>82.8</v>
      </c>
      <c r="AF2392">
        <f t="shared" si="378"/>
        <v>0</v>
      </c>
      <c r="AG2392">
        <f t="shared" si="379"/>
        <v>48.1</v>
      </c>
      <c r="AH2392">
        <f t="shared" si="380"/>
        <v>-0.4</v>
      </c>
      <c r="AJ2392" s="9">
        <v>671207</v>
      </c>
      <c r="AK2392" t="s">
        <v>9997</v>
      </c>
      <c r="AL2392" t="s">
        <v>9998</v>
      </c>
      <c r="AM2392" t="s">
        <v>4974</v>
      </c>
      <c r="AN2392" t="s">
        <v>9999</v>
      </c>
    </row>
    <row r="2393" spans="1:40" x14ac:dyDescent="0.3">
      <c r="A2393" t="s">
        <v>2245</v>
      </c>
      <c r="B2393" t="s">
        <v>2257</v>
      </c>
      <c r="C2393" s="10">
        <v>704210</v>
      </c>
      <c r="D2393">
        <v>31</v>
      </c>
      <c r="E2393">
        <v>39</v>
      </c>
      <c r="F2393">
        <v>68</v>
      </c>
      <c r="G2393">
        <v>80</v>
      </c>
      <c r="H2393">
        <v>0</v>
      </c>
      <c r="I2393">
        <v>63.2</v>
      </c>
      <c r="J2393">
        <v>0.8</v>
      </c>
      <c r="K2393">
        <v>41.2</v>
      </c>
      <c r="L2393">
        <v>0</v>
      </c>
      <c r="M2393">
        <v>64.400000000000006</v>
      </c>
      <c r="N2393">
        <v>-0.6</v>
      </c>
      <c r="O2393">
        <v>30</v>
      </c>
      <c r="P2393">
        <v>-0.2</v>
      </c>
      <c r="U2393" t="s">
        <v>2245</v>
      </c>
      <c r="V2393">
        <f t="shared" si="371"/>
        <v>704210</v>
      </c>
      <c r="W2393" t="str">
        <f t="shared" si="372"/>
        <v>Holy Child Catholic School</v>
      </c>
      <c r="X2393" t="str">
        <f>VLOOKUP($C2393,$AJ$3:$AN$4906,3,FALSE)</f>
        <v>850 Humberwood Blvd</v>
      </c>
      <c r="Y2393" t="str">
        <f>VLOOKUP($C2393,$AJ$3:$AN$4906,4,FALSE)</f>
        <v>Toronto</v>
      </c>
      <c r="Z2393" t="str">
        <f>VLOOKUP($C2393,$AJ$3:$AN$4906,5,FALSE)</f>
        <v>M9W7A6</v>
      </c>
      <c r="AA2393">
        <f t="shared" si="373"/>
        <v>63.2</v>
      </c>
      <c r="AB2393">
        <f t="shared" si="374"/>
        <v>0.8</v>
      </c>
      <c r="AC2393">
        <f t="shared" si="375"/>
        <v>41.2</v>
      </c>
      <c r="AD2393">
        <f t="shared" si="376"/>
        <v>0</v>
      </c>
      <c r="AE2393">
        <f t="shared" si="377"/>
        <v>64.400000000000006</v>
      </c>
      <c r="AF2393">
        <f t="shared" si="378"/>
        <v>-0.6</v>
      </c>
      <c r="AG2393">
        <f t="shared" si="379"/>
        <v>30</v>
      </c>
      <c r="AH2393">
        <f t="shared" si="380"/>
        <v>-0.2</v>
      </c>
      <c r="AJ2393" s="9">
        <v>131504</v>
      </c>
      <c r="AK2393" t="s">
        <v>10000</v>
      </c>
      <c r="AL2393" t="s">
        <v>10001</v>
      </c>
      <c r="AM2393" t="s">
        <v>4970</v>
      </c>
      <c r="AN2393" t="s">
        <v>10002</v>
      </c>
    </row>
    <row r="2394" spans="1:40" x14ac:dyDescent="0.3">
      <c r="A2394" t="s">
        <v>2245</v>
      </c>
      <c r="B2394" t="s">
        <v>142</v>
      </c>
      <c r="C2394" s="10">
        <v>715239</v>
      </c>
      <c r="D2394">
        <v>51</v>
      </c>
      <c r="E2394">
        <v>30</v>
      </c>
      <c r="F2394">
        <v>100</v>
      </c>
      <c r="G2394">
        <v>104</v>
      </c>
      <c r="H2394">
        <v>0</v>
      </c>
      <c r="I2394">
        <v>68.5</v>
      </c>
      <c r="J2394">
        <v>0.6</v>
      </c>
      <c r="K2394">
        <v>57</v>
      </c>
      <c r="L2394">
        <v>0.3</v>
      </c>
      <c r="M2394">
        <v>74</v>
      </c>
      <c r="N2394">
        <v>-0.3</v>
      </c>
      <c r="O2394">
        <v>49</v>
      </c>
      <c r="P2394">
        <v>0.2</v>
      </c>
      <c r="U2394" t="s">
        <v>2245</v>
      </c>
      <c r="V2394">
        <f t="shared" si="371"/>
        <v>715239</v>
      </c>
      <c r="W2394" t="str">
        <f t="shared" si="372"/>
        <v>Holy Cross Catholic School</v>
      </c>
      <c r="X2394" t="str">
        <f>VLOOKUP($C2394,$AJ$3:$AN$4906,3,FALSE)</f>
        <v>299 A Donlands Ave</v>
      </c>
      <c r="Y2394" t="str">
        <f>VLOOKUP($C2394,$AJ$3:$AN$4906,4,FALSE)</f>
        <v>Toronto</v>
      </c>
      <c r="Z2394" t="str">
        <f>VLOOKUP($C2394,$AJ$3:$AN$4906,5,FALSE)</f>
        <v>M4J3R7</v>
      </c>
      <c r="AA2394">
        <f t="shared" si="373"/>
        <v>68.5</v>
      </c>
      <c r="AB2394">
        <f t="shared" si="374"/>
        <v>0.6</v>
      </c>
      <c r="AC2394">
        <f t="shared" si="375"/>
        <v>57</v>
      </c>
      <c r="AD2394">
        <f t="shared" si="376"/>
        <v>0.3</v>
      </c>
      <c r="AE2394">
        <f t="shared" si="377"/>
        <v>74</v>
      </c>
      <c r="AF2394">
        <f t="shared" si="378"/>
        <v>-0.3</v>
      </c>
      <c r="AG2394">
        <f t="shared" si="379"/>
        <v>49</v>
      </c>
      <c r="AH2394">
        <f t="shared" si="380"/>
        <v>0.2</v>
      </c>
      <c r="AJ2394" s="9">
        <v>139432</v>
      </c>
      <c r="AK2394" t="s">
        <v>10003</v>
      </c>
      <c r="AL2394" t="s">
        <v>10004</v>
      </c>
      <c r="AM2394" t="s">
        <v>4970</v>
      </c>
      <c r="AN2394" t="s">
        <v>10005</v>
      </c>
    </row>
    <row r="2395" spans="1:40" x14ac:dyDescent="0.3">
      <c r="A2395" t="s">
        <v>2245</v>
      </c>
      <c r="B2395" t="s">
        <v>167</v>
      </c>
      <c r="C2395" s="10">
        <v>716146</v>
      </c>
      <c r="D2395">
        <v>33</v>
      </c>
      <c r="E2395">
        <v>33</v>
      </c>
      <c r="F2395">
        <v>52</v>
      </c>
      <c r="G2395">
        <v>59</v>
      </c>
      <c r="H2395">
        <v>0</v>
      </c>
      <c r="I2395">
        <v>46.2</v>
      </c>
      <c r="J2395">
        <v>-0.4</v>
      </c>
      <c r="K2395">
        <v>30.8</v>
      </c>
      <c r="L2395">
        <v>-0.9</v>
      </c>
      <c r="M2395">
        <v>61.9</v>
      </c>
      <c r="N2395">
        <v>-0.7</v>
      </c>
      <c r="O2395">
        <v>22</v>
      </c>
      <c r="P2395">
        <v>-0.9</v>
      </c>
      <c r="U2395" t="s">
        <v>2245</v>
      </c>
      <c r="V2395">
        <f t="shared" si="371"/>
        <v>716146</v>
      </c>
      <c r="W2395" t="str">
        <f t="shared" si="372"/>
        <v>Holy Family Catholic School</v>
      </c>
      <c r="X2395" t="str">
        <f>VLOOKUP($C2395,$AJ$3:$AN$4906,3,FALSE)</f>
        <v>141 Close Ave</v>
      </c>
      <c r="Y2395" t="str">
        <f>VLOOKUP($C2395,$AJ$3:$AN$4906,4,FALSE)</f>
        <v>Toronto</v>
      </c>
      <c r="Z2395" t="str">
        <f>VLOOKUP($C2395,$AJ$3:$AN$4906,5,FALSE)</f>
        <v>M6K2V6</v>
      </c>
      <c r="AA2395">
        <f t="shared" si="373"/>
        <v>46.2</v>
      </c>
      <c r="AB2395">
        <f t="shared" si="374"/>
        <v>-0.4</v>
      </c>
      <c r="AC2395">
        <f t="shared" si="375"/>
        <v>30.8</v>
      </c>
      <c r="AD2395">
        <f t="shared" si="376"/>
        <v>-0.9</v>
      </c>
      <c r="AE2395">
        <f t="shared" si="377"/>
        <v>61.9</v>
      </c>
      <c r="AF2395">
        <f t="shared" si="378"/>
        <v>-0.7</v>
      </c>
      <c r="AG2395">
        <f t="shared" si="379"/>
        <v>22</v>
      </c>
      <c r="AH2395">
        <f t="shared" si="380"/>
        <v>-0.9</v>
      </c>
      <c r="AJ2395" s="9">
        <v>153508</v>
      </c>
      <c r="AK2395" t="s">
        <v>10006</v>
      </c>
      <c r="AL2395" t="s">
        <v>10007</v>
      </c>
      <c r="AM2395" t="s">
        <v>4970</v>
      </c>
      <c r="AN2395" t="s">
        <v>10008</v>
      </c>
    </row>
    <row r="2396" spans="1:40" x14ac:dyDescent="0.3">
      <c r="A2396" t="s">
        <v>2245</v>
      </c>
      <c r="B2396" t="s">
        <v>47</v>
      </c>
      <c r="C2396" s="10">
        <v>717444</v>
      </c>
      <c r="D2396">
        <v>61</v>
      </c>
      <c r="E2396">
        <v>23</v>
      </c>
      <c r="F2396">
        <v>102</v>
      </c>
      <c r="G2396">
        <v>80</v>
      </c>
      <c r="H2396">
        <v>0</v>
      </c>
      <c r="I2396">
        <v>35.799999999999997</v>
      </c>
      <c r="J2396">
        <v>-2.4</v>
      </c>
      <c r="K2396">
        <v>50</v>
      </c>
      <c r="L2396">
        <v>-1.1000000000000001</v>
      </c>
      <c r="M2396">
        <v>76.900000000000006</v>
      </c>
      <c r="N2396">
        <v>-0.7</v>
      </c>
      <c r="O2396">
        <v>53.8</v>
      </c>
      <c r="P2396">
        <v>-0.1</v>
      </c>
      <c r="U2396" t="s">
        <v>2245</v>
      </c>
      <c r="V2396">
        <f t="shared" si="371"/>
        <v>717444</v>
      </c>
      <c r="W2396" t="str">
        <f t="shared" si="372"/>
        <v>Holy Name Catholic School</v>
      </c>
      <c r="X2396" t="str">
        <f>VLOOKUP($C2396,$AJ$3:$AN$4906,3,FALSE)</f>
        <v>690 Carlaw Ave</v>
      </c>
      <c r="Y2396" t="str">
        <f>VLOOKUP($C2396,$AJ$3:$AN$4906,4,FALSE)</f>
        <v>Toronto</v>
      </c>
      <c r="Z2396" t="str">
        <f>VLOOKUP($C2396,$AJ$3:$AN$4906,5,FALSE)</f>
        <v>M4K3K9</v>
      </c>
      <c r="AA2396">
        <f t="shared" si="373"/>
        <v>35.799999999999997</v>
      </c>
      <c r="AB2396">
        <f t="shared" si="374"/>
        <v>-2.4</v>
      </c>
      <c r="AC2396">
        <f t="shared" si="375"/>
        <v>50</v>
      </c>
      <c r="AD2396">
        <f t="shared" si="376"/>
        <v>-1.1000000000000001</v>
      </c>
      <c r="AE2396">
        <f t="shared" si="377"/>
        <v>76.900000000000006</v>
      </c>
      <c r="AF2396">
        <f t="shared" si="378"/>
        <v>-0.7</v>
      </c>
      <c r="AG2396">
        <f t="shared" si="379"/>
        <v>53.8</v>
      </c>
      <c r="AH2396">
        <f t="shared" si="380"/>
        <v>-0.1</v>
      </c>
      <c r="AJ2396" s="9">
        <v>151416</v>
      </c>
      <c r="AK2396" t="s">
        <v>10009</v>
      </c>
      <c r="AL2396" t="s">
        <v>10010</v>
      </c>
      <c r="AM2396" t="s">
        <v>4978</v>
      </c>
      <c r="AN2396" t="s">
        <v>10011</v>
      </c>
    </row>
    <row r="2397" spans="1:40" x14ac:dyDescent="0.3">
      <c r="A2397" t="s">
        <v>2245</v>
      </c>
      <c r="B2397" t="s">
        <v>837</v>
      </c>
      <c r="C2397" s="10">
        <v>719528</v>
      </c>
      <c r="D2397">
        <v>59</v>
      </c>
      <c r="E2397">
        <v>29</v>
      </c>
      <c r="F2397">
        <v>65</v>
      </c>
      <c r="G2397">
        <v>78</v>
      </c>
      <c r="H2397">
        <v>0</v>
      </c>
      <c r="I2397">
        <v>50.8</v>
      </c>
      <c r="J2397">
        <v>-1</v>
      </c>
      <c r="K2397">
        <v>69.2</v>
      </c>
      <c r="L2397">
        <v>1</v>
      </c>
      <c r="M2397">
        <v>96.8</v>
      </c>
      <c r="N2397">
        <v>1.9</v>
      </c>
      <c r="O2397">
        <v>66.7</v>
      </c>
      <c r="P2397">
        <v>1.4</v>
      </c>
      <c r="U2397" t="s">
        <v>2245</v>
      </c>
      <c r="V2397">
        <f t="shared" si="371"/>
        <v>719528</v>
      </c>
      <c r="W2397" t="str">
        <f t="shared" si="372"/>
        <v>Holy Rosary Catholic School</v>
      </c>
      <c r="X2397" t="str">
        <f>VLOOKUP($C2397,$AJ$3:$AN$4906,3,FALSE)</f>
        <v>308 Tweedsmuir Ave</v>
      </c>
      <c r="Y2397" t="str">
        <f>VLOOKUP($C2397,$AJ$3:$AN$4906,4,FALSE)</f>
        <v>Toronto</v>
      </c>
      <c r="Z2397" t="str">
        <f>VLOOKUP($C2397,$AJ$3:$AN$4906,5,FALSE)</f>
        <v>M5P2Y1</v>
      </c>
      <c r="AA2397">
        <f t="shared" si="373"/>
        <v>50.8</v>
      </c>
      <c r="AB2397">
        <f t="shared" si="374"/>
        <v>-1</v>
      </c>
      <c r="AC2397">
        <f t="shared" si="375"/>
        <v>69.2</v>
      </c>
      <c r="AD2397">
        <f t="shared" si="376"/>
        <v>1</v>
      </c>
      <c r="AE2397">
        <f t="shared" si="377"/>
        <v>96.8</v>
      </c>
      <c r="AF2397">
        <f t="shared" si="378"/>
        <v>1.9</v>
      </c>
      <c r="AG2397">
        <f t="shared" si="379"/>
        <v>66.7</v>
      </c>
      <c r="AH2397">
        <f t="shared" si="380"/>
        <v>1.4</v>
      </c>
      <c r="AJ2397" s="9">
        <v>634184</v>
      </c>
      <c r="AK2397" t="s">
        <v>10012</v>
      </c>
      <c r="AL2397" t="s">
        <v>10013</v>
      </c>
      <c r="AM2397" t="s">
        <v>5049</v>
      </c>
      <c r="AN2397" t="s">
        <v>10014</v>
      </c>
    </row>
    <row r="2398" spans="1:40" x14ac:dyDescent="0.3">
      <c r="A2398" t="s">
        <v>2245</v>
      </c>
      <c r="B2398" t="s">
        <v>2258</v>
      </c>
      <c r="C2398" s="10">
        <v>720178</v>
      </c>
      <c r="D2398">
        <v>43</v>
      </c>
      <c r="E2398">
        <v>23</v>
      </c>
      <c r="F2398">
        <v>101</v>
      </c>
      <c r="G2398">
        <v>141</v>
      </c>
      <c r="H2398">
        <v>0</v>
      </c>
      <c r="I2398">
        <v>74.8</v>
      </c>
      <c r="J2398">
        <v>1.2</v>
      </c>
      <c r="K2398">
        <v>46.5</v>
      </c>
      <c r="L2398">
        <v>-0.4</v>
      </c>
      <c r="M2398">
        <v>70.599999999999994</v>
      </c>
      <c r="N2398">
        <v>-0.6</v>
      </c>
      <c r="O2398">
        <v>30.5</v>
      </c>
      <c r="P2398">
        <v>-1.1000000000000001</v>
      </c>
      <c r="U2398" t="s">
        <v>2245</v>
      </c>
      <c r="V2398">
        <f t="shared" si="371"/>
        <v>720178</v>
      </c>
      <c r="W2398" t="str">
        <f t="shared" si="372"/>
        <v>Holy Spirit Catholic School</v>
      </c>
      <c r="X2398" t="str">
        <f>VLOOKUP($C2398,$AJ$3:$AN$4906,3,FALSE)</f>
        <v>3530 Sheppard Ave E</v>
      </c>
      <c r="Y2398" t="str">
        <f>VLOOKUP($C2398,$AJ$3:$AN$4906,4,FALSE)</f>
        <v>Toronto</v>
      </c>
      <c r="Z2398" t="str">
        <f>VLOOKUP($C2398,$AJ$3:$AN$4906,5,FALSE)</f>
        <v>M1T3K7</v>
      </c>
      <c r="AA2398">
        <f t="shared" si="373"/>
        <v>74.8</v>
      </c>
      <c r="AB2398">
        <f t="shared" si="374"/>
        <v>1.2</v>
      </c>
      <c r="AC2398">
        <f t="shared" si="375"/>
        <v>46.5</v>
      </c>
      <c r="AD2398">
        <f t="shared" si="376"/>
        <v>-0.4</v>
      </c>
      <c r="AE2398">
        <f t="shared" si="377"/>
        <v>70.599999999999994</v>
      </c>
      <c r="AF2398">
        <f t="shared" si="378"/>
        <v>-0.6</v>
      </c>
      <c r="AG2398">
        <f t="shared" si="379"/>
        <v>30.5</v>
      </c>
      <c r="AH2398">
        <f t="shared" si="380"/>
        <v>-1.1000000000000001</v>
      </c>
      <c r="AJ2398" s="9">
        <v>906484</v>
      </c>
      <c r="AK2398" t="s">
        <v>10015</v>
      </c>
      <c r="AL2398" t="s">
        <v>10013</v>
      </c>
      <c r="AM2398" t="s">
        <v>5049</v>
      </c>
      <c r="AN2398" t="s">
        <v>10014</v>
      </c>
    </row>
    <row r="2399" spans="1:40" x14ac:dyDescent="0.3">
      <c r="A2399" t="s">
        <v>2245</v>
      </c>
      <c r="B2399" t="s">
        <v>168</v>
      </c>
      <c r="C2399" s="10">
        <v>721603</v>
      </c>
      <c r="D2399">
        <v>27</v>
      </c>
      <c r="E2399">
        <v>40</v>
      </c>
      <c r="F2399">
        <v>140</v>
      </c>
      <c r="G2399">
        <v>133</v>
      </c>
      <c r="H2399">
        <v>0</v>
      </c>
      <c r="I2399">
        <v>49.3</v>
      </c>
      <c r="J2399">
        <v>-0.1</v>
      </c>
      <c r="K2399">
        <v>32.1</v>
      </c>
      <c r="L2399">
        <v>-0.7</v>
      </c>
      <c r="M2399">
        <v>69.2</v>
      </c>
      <c r="N2399">
        <v>0</v>
      </c>
      <c r="O2399">
        <v>20.3</v>
      </c>
      <c r="P2399">
        <v>-0.9</v>
      </c>
      <c r="U2399" t="s">
        <v>2245</v>
      </c>
      <c r="V2399">
        <f t="shared" si="371"/>
        <v>721603</v>
      </c>
      <c r="W2399" t="str">
        <f t="shared" si="372"/>
        <v>Immaculate Conception Catholic School</v>
      </c>
      <c r="X2399" t="str">
        <f>VLOOKUP($C2399,$AJ$3:$AN$4906,3,FALSE)</f>
        <v>23 Comay Rd</v>
      </c>
      <c r="Y2399" t="str">
        <f>VLOOKUP($C2399,$AJ$3:$AN$4906,4,FALSE)</f>
        <v>Toronto</v>
      </c>
      <c r="Z2399" t="str">
        <f>VLOOKUP($C2399,$AJ$3:$AN$4906,5,FALSE)</f>
        <v>M6M2K9</v>
      </c>
      <c r="AA2399">
        <f t="shared" si="373"/>
        <v>49.3</v>
      </c>
      <c r="AB2399">
        <f t="shared" si="374"/>
        <v>-0.1</v>
      </c>
      <c r="AC2399">
        <f t="shared" si="375"/>
        <v>32.1</v>
      </c>
      <c r="AD2399">
        <f t="shared" si="376"/>
        <v>-0.7</v>
      </c>
      <c r="AE2399">
        <f t="shared" si="377"/>
        <v>69.2</v>
      </c>
      <c r="AF2399">
        <f t="shared" si="378"/>
        <v>0</v>
      </c>
      <c r="AG2399">
        <f t="shared" si="379"/>
        <v>20.3</v>
      </c>
      <c r="AH2399">
        <f t="shared" si="380"/>
        <v>-0.9</v>
      </c>
      <c r="AJ2399" s="9">
        <v>170763</v>
      </c>
      <c r="AK2399" t="s">
        <v>10016</v>
      </c>
      <c r="AL2399" t="s">
        <v>10017</v>
      </c>
      <c r="AM2399" t="s">
        <v>4970</v>
      </c>
      <c r="AN2399" t="s">
        <v>10018</v>
      </c>
    </row>
    <row r="2400" spans="1:40" x14ac:dyDescent="0.3">
      <c r="A2400" t="s">
        <v>2245</v>
      </c>
      <c r="B2400" t="s">
        <v>959</v>
      </c>
      <c r="C2400" s="10">
        <v>721999</v>
      </c>
      <c r="D2400">
        <v>44</v>
      </c>
      <c r="E2400">
        <v>15</v>
      </c>
      <c r="G2400">
        <v>54</v>
      </c>
      <c r="H2400">
        <v>0</v>
      </c>
      <c r="M2400">
        <v>81.5</v>
      </c>
      <c r="N2400">
        <v>0</v>
      </c>
      <c r="O2400">
        <v>40.700000000000003</v>
      </c>
      <c r="P2400">
        <v>-0.7</v>
      </c>
      <c r="U2400" t="s">
        <v>2245</v>
      </c>
      <c r="V2400">
        <f t="shared" si="371"/>
        <v>721999</v>
      </c>
      <c r="W2400" t="str">
        <f t="shared" si="372"/>
        <v>Immaculate Heart of Mary Catholic School</v>
      </c>
      <c r="X2400" t="str">
        <f>VLOOKUP($C2400,$AJ$3:$AN$4906,3,FALSE)</f>
        <v>101 Birchmount Rd</v>
      </c>
      <c r="Y2400" t="str">
        <f>VLOOKUP($C2400,$AJ$3:$AN$4906,4,FALSE)</f>
        <v>Toronto</v>
      </c>
      <c r="Z2400" t="str">
        <f>VLOOKUP($C2400,$AJ$3:$AN$4906,5,FALSE)</f>
        <v>M1N3J7</v>
      </c>
      <c r="AA2400">
        <f t="shared" si="373"/>
        <v>0</v>
      </c>
      <c r="AB2400">
        <f t="shared" si="374"/>
        <v>0</v>
      </c>
      <c r="AC2400">
        <f t="shared" si="375"/>
        <v>0</v>
      </c>
      <c r="AD2400">
        <f t="shared" si="376"/>
        <v>0</v>
      </c>
      <c r="AE2400">
        <f t="shared" si="377"/>
        <v>81.5</v>
      </c>
      <c r="AF2400">
        <f t="shared" si="378"/>
        <v>0</v>
      </c>
      <c r="AG2400">
        <f t="shared" si="379"/>
        <v>40.700000000000003</v>
      </c>
      <c r="AH2400">
        <f t="shared" si="380"/>
        <v>-0.7</v>
      </c>
      <c r="AJ2400" s="9">
        <v>907898</v>
      </c>
      <c r="AK2400" t="s">
        <v>10019</v>
      </c>
      <c r="AL2400" t="s">
        <v>10020</v>
      </c>
      <c r="AM2400" t="s">
        <v>4974</v>
      </c>
      <c r="AN2400" t="s">
        <v>10021</v>
      </c>
    </row>
    <row r="2401" spans="1:40" x14ac:dyDescent="0.3">
      <c r="A2401" t="s">
        <v>2245</v>
      </c>
      <c r="B2401" t="s">
        <v>2259</v>
      </c>
      <c r="C2401" s="10">
        <v>723576</v>
      </c>
      <c r="D2401">
        <v>29</v>
      </c>
      <c r="E2401">
        <v>31</v>
      </c>
      <c r="F2401">
        <v>147</v>
      </c>
      <c r="G2401">
        <v>158</v>
      </c>
      <c r="H2401">
        <v>0</v>
      </c>
      <c r="I2401">
        <v>20.100000000000001</v>
      </c>
      <c r="J2401">
        <v>-2.5</v>
      </c>
      <c r="K2401">
        <v>32.700000000000003</v>
      </c>
      <c r="L2401">
        <v>-1</v>
      </c>
      <c r="M2401">
        <v>81.3</v>
      </c>
      <c r="N2401">
        <v>1.1000000000000001</v>
      </c>
      <c r="O2401">
        <v>45.6</v>
      </c>
      <c r="P2401">
        <v>0.8</v>
      </c>
      <c r="U2401" t="s">
        <v>2245</v>
      </c>
      <c r="V2401">
        <f t="shared" si="371"/>
        <v>723576</v>
      </c>
      <c r="W2401" t="str">
        <f t="shared" si="372"/>
        <v>James Culnan Catholic School</v>
      </c>
      <c r="X2401" t="str">
        <f>VLOOKUP($C2401,$AJ$3:$AN$4906,3,FALSE)</f>
        <v>605 Willard Ave</v>
      </c>
      <c r="Y2401" t="str">
        <f>VLOOKUP($C2401,$AJ$3:$AN$4906,4,FALSE)</f>
        <v>Toronto</v>
      </c>
      <c r="Z2401" t="str">
        <f>VLOOKUP($C2401,$AJ$3:$AN$4906,5,FALSE)</f>
        <v>M6S3S1</v>
      </c>
      <c r="AA2401">
        <f t="shared" si="373"/>
        <v>20.100000000000001</v>
      </c>
      <c r="AB2401">
        <f t="shared" si="374"/>
        <v>-2.5</v>
      </c>
      <c r="AC2401">
        <f t="shared" si="375"/>
        <v>32.700000000000003</v>
      </c>
      <c r="AD2401">
        <f t="shared" si="376"/>
        <v>-1</v>
      </c>
      <c r="AE2401">
        <f t="shared" si="377"/>
        <v>81.3</v>
      </c>
      <c r="AF2401">
        <f t="shared" si="378"/>
        <v>1.1000000000000001</v>
      </c>
      <c r="AG2401">
        <f t="shared" si="379"/>
        <v>45.6</v>
      </c>
      <c r="AH2401">
        <f t="shared" si="380"/>
        <v>0.8</v>
      </c>
      <c r="AJ2401" s="9">
        <v>177008</v>
      </c>
      <c r="AK2401" t="s">
        <v>10022</v>
      </c>
      <c r="AL2401" t="s">
        <v>10023</v>
      </c>
      <c r="AM2401" t="s">
        <v>4970</v>
      </c>
      <c r="AN2401" t="s">
        <v>10024</v>
      </c>
    </row>
    <row r="2402" spans="1:40" x14ac:dyDescent="0.3">
      <c r="A2402" t="s">
        <v>2245</v>
      </c>
      <c r="B2402" t="s">
        <v>2260</v>
      </c>
      <c r="C2402" s="10">
        <v>694428</v>
      </c>
      <c r="D2402">
        <v>58</v>
      </c>
      <c r="E2402">
        <v>17</v>
      </c>
      <c r="F2402">
        <v>144</v>
      </c>
      <c r="G2402">
        <v>150</v>
      </c>
      <c r="H2402">
        <v>0</v>
      </c>
      <c r="I2402">
        <v>78.8</v>
      </c>
      <c r="J2402">
        <v>0.7</v>
      </c>
      <c r="K2402">
        <v>74.3</v>
      </c>
      <c r="L2402">
        <v>0.8</v>
      </c>
      <c r="M2402">
        <v>93.7</v>
      </c>
      <c r="N2402">
        <v>1</v>
      </c>
      <c r="O2402">
        <v>72.7</v>
      </c>
      <c r="P2402">
        <v>1.4</v>
      </c>
      <c r="U2402" t="s">
        <v>2245</v>
      </c>
      <c r="V2402">
        <f t="shared" si="371"/>
        <v>694428</v>
      </c>
      <c r="W2402" t="str">
        <f t="shared" si="372"/>
        <v>Josyf Cardinal Slipyj Catholic School</v>
      </c>
      <c r="X2402" t="str">
        <f>VLOOKUP($C2402,$AJ$3:$AN$4906,3,FALSE)</f>
        <v>35 West Deane Park Dr</v>
      </c>
      <c r="Y2402" t="str">
        <f>VLOOKUP($C2402,$AJ$3:$AN$4906,4,FALSE)</f>
        <v>Toronto</v>
      </c>
      <c r="Z2402" t="str">
        <f>VLOOKUP($C2402,$AJ$3:$AN$4906,5,FALSE)</f>
        <v>M9B2R5</v>
      </c>
      <c r="AA2402">
        <f t="shared" si="373"/>
        <v>78.8</v>
      </c>
      <c r="AB2402">
        <f t="shared" si="374"/>
        <v>0.7</v>
      </c>
      <c r="AC2402">
        <f t="shared" si="375"/>
        <v>74.3</v>
      </c>
      <c r="AD2402">
        <f t="shared" si="376"/>
        <v>0.8</v>
      </c>
      <c r="AE2402">
        <f t="shared" si="377"/>
        <v>93.7</v>
      </c>
      <c r="AF2402">
        <f t="shared" si="378"/>
        <v>1</v>
      </c>
      <c r="AG2402">
        <f t="shared" si="379"/>
        <v>72.7</v>
      </c>
      <c r="AH2402">
        <f t="shared" si="380"/>
        <v>1.4</v>
      </c>
      <c r="AJ2402" s="9">
        <v>50261</v>
      </c>
      <c r="AK2402" t="s">
        <v>10025</v>
      </c>
      <c r="AL2402" t="s">
        <v>10026</v>
      </c>
      <c r="AM2402" t="s">
        <v>5042</v>
      </c>
      <c r="AN2402" t="s">
        <v>10027</v>
      </c>
    </row>
    <row r="2403" spans="1:40" x14ac:dyDescent="0.3">
      <c r="A2403" t="s">
        <v>2245</v>
      </c>
      <c r="B2403" t="s">
        <v>2261</v>
      </c>
      <c r="C2403" s="10">
        <v>733016</v>
      </c>
      <c r="D2403">
        <v>57</v>
      </c>
      <c r="E2403">
        <v>15</v>
      </c>
      <c r="F2403">
        <v>53</v>
      </c>
      <c r="G2403">
        <v>61</v>
      </c>
      <c r="H2403">
        <v>0</v>
      </c>
      <c r="I2403">
        <v>76.400000000000006</v>
      </c>
      <c r="J2403">
        <v>0.3</v>
      </c>
      <c r="K2403">
        <v>41.5</v>
      </c>
      <c r="L2403">
        <v>-2.2000000000000002</v>
      </c>
      <c r="M2403">
        <v>87.7</v>
      </c>
      <c r="N2403">
        <v>0</v>
      </c>
      <c r="O2403">
        <v>60.7</v>
      </c>
      <c r="P2403">
        <v>0.3</v>
      </c>
      <c r="U2403" t="s">
        <v>2245</v>
      </c>
      <c r="V2403">
        <f t="shared" si="371"/>
        <v>733016</v>
      </c>
      <c r="W2403" t="str">
        <f t="shared" si="372"/>
        <v>Mother Cabrini Catholic School</v>
      </c>
      <c r="X2403" t="str">
        <f>VLOOKUP($C2403,$AJ$3:$AN$4906,3,FALSE)</f>
        <v>720 Renforth Dr</v>
      </c>
      <c r="Y2403" t="str">
        <f>VLOOKUP($C2403,$AJ$3:$AN$4906,4,FALSE)</f>
        <v>Toronto</v>
      </c>
      <c r="Z2403" t="str">
        <f>VLOOKUP($C2403,$AJ$3:$AN$4906,5,FALSE)</f>
        <v>M9C2N9</v>
      </c>
      <c r="AA2403">
        <f t="shared" si="373"/>
        <v>76.400000000000006</v>
      </c>
      <c r="AB2403">
        <f t="shared" si="374"/>
        <v>0.3</v>
      </c>
      <c r="AC2403">
        <f t="shared" si="375"/>
        <v>41.5</v>
      </c>
      <c r="AD2403">
        <f t="shared" si="376"/>
        <v>-2.2000000000000002</v>
      </c>
      <c r="AE2403">
        <f t="shared" si="377"/>
        <v>87.7</v>
      </c>
      <c r="AF2403">
        <f t="shared" si="378"/>
        <v>0</v>
      </c>
      <c r="AG2403">
        <f t="shared" si="379"/>
        <v>60.7</v>
      </c>
      <c r="AH2403">
        <f t="shared" si="380"/>
        <v>0.3</v>
      </c>
      <c r="AJ2403" s="9">
        <v>129674</v>
      </c>
      <c r="AK2403" t="s">
        <v>10028</v>
      </c>
      <c r="AL2403" t="s">
        <v>10029</v>
      </c>
      <c r="AM2403" t="s">
        <v>4978</v>
      </c>
      <c r="AN2403" t="s">
        <v>10030</v>
      </c>
    </row>
    <row r="2404" spans="1:40" x14ac:dyDescent="0.3">
      <c r="A2404" t="s">
        <v>2245</v>
      </c>
      <c r="B2404" t="s">
        <v>2262</v>
      </c>
      <c r="C2404" s="10">
        <v>732435</v>
      </c>
      <c r="D2404">
        <v>30</v>
      </c>
      <c r="E2404">
        <v>30</v>
      </c>
      <c r="F2404">
        <v>57</v>
      </c>
      <c r="G2404">
        <v>63</v>
      </c>
      <c r="H2404">
        <v>0</v>
      </c>
      <c r="I2404">
        <v>47.4</v>
      </c>
      <c r="J2404">
        <v>-0.5</v>
      </c>
      <c r="K2404">
        <v>22.8</v>
      </c>
      <c r="L2404">
        <v>-1.7</v>
      </c>
      <c r="M2404">
        <v>70.599999999999994</v>
      </c>
      <c r="N2404">
        <v>-0.2</v>
      </c>
      <c r="O2404">
        <v>42.9</v>
      </c>
      <c r="P2404">
        <v>0.6</v>
      </c>
      <c r="U2404" t="s">
        <v>2245</v>
      </c>
      <c r="V2404">
        <f t="shared" si="371"/>
        <v>732435</v>
      </c>
      <c r="W2404" t="str">
        <f t="shared" si="372"/>
        <v>Msgr John Corrigan Catholic School</v>
      </c>
      <c r="X2404" t="str">
        <f>VLOOKUP($C2404,$AJ$3:$AN$4906,3,FALSE)</f>
        <v>100 Royalcrest Rd</v>
      </c>
      <c r="Y2404" t="str">
        <f>VLOOKUP($C2404,$AJ$3:$AN$4906,4,FALSE)</f>
        <v>Toronto</v>
      </c>
      <c r="Z2404" t="str">
        <f>VLOOKUP($C2404,$AJ$3:$AN$4906,5,FALSE)</f>
        <v>M9V5B4</v>
      </c>
      <c r="AA2404">
        <f t="shared" si="373"/>
        <v>47.4</v>
      </c>
      <c r="AB2404">
        <f t="shared" si="374"/>
        <v>-0.5</v>
      </c>
      <c r="AC2404">
        <f t="shared" si="375"/>
        <v>22.8</v>
      </c>
      <c r="AD2404">
        <f t="shared" si="376"/>
        <v>-1.7</v>
      </c>
      <c r="AE2404">
        <f t="shared" si="377"/>
        <v>70.599999999999994</v>
      </c>
      <c r="AF2404">
        <f t="shared" si="378"/>
        <v>-0.2</v>
      </c>
      <c r="AG2404">
        <f t="shared" si="379"/>
        <v>42.9</v>
      </c>
      <c r="AH2404">
        <f t="shared" si="380"/>
        <v>0.6</v>
      </c>
      <c r="AJ2404" s="9">
        <v>83456</v>
      </c>
      <c r="AK2404" t="s">
        <v>1610</v>
      </c>
      <c r="AL2404" t="s">
        <v>10031</v>
      </c>
      <c r="AM2404" t="s">
        <v>4974</v>
      </c>
      <c r="AN2404" t="s">
        <v>10032</v>
      </c>
    </row>
    <row r="2405" spans="1:40" x14ac:dyDescent="0.3">
      <c r="A2405" t="s">
        <v>2245</v>
      </c>
      <c r="B2405" t="s">
        <v>2263</v>
      </c>
      <c r="C2405" s="10">
        <v>733954</v>
      </c>
      <c r="D2405">
        <v>47</v>
      </c>
      <c r="E2405">
        <v>27</v>
      </c>
      <c r="F2405">
        <v>137</v>
      </c>
      <c r="G2405">
        <v>126</v>
      </c>
      <c r="H2405">
        <v>0</v>
      </c>
      <c r="I2405">
        <v>75.2</v>
      </c>
      <c r="J2405">
        <v>0.9</v>
      </c>
      <c r="K2405">
        <v>62.8</v>
      </c>
      <c r="L2405">
        <v>0.6</v>
      </c>
      <c r="M2405">
        <v>89.3</v>
      </c>
      <c r="N2405">
        <v>1.1000000000000001</v>
      </c>
      <c r="O2405">
        <v>49.2</v>
      </c>
      <c r="P2405">
        <v>0.1</v>
      </c>
      <c r="U2405" t="s">
        <v>2245</v>
      </c>
      <c r="V2405">
        <f t="shared" si="371"/>
        <v>733954</v>
      </c>
      <c r="W2405" t="str">
        <f t="shared" si="372"/>
        <v>Nativity of Our Lord Catholic School</v>
      </c>
      <c r="X2405" t="str">
        <f>VLOOKUP($C2405,$AJ$3:$AN$4906,3,FALSE)</f>
        <v>35 Saffron Cres</v>
      </c>
      <c r="Y2405" t="str">
        <f>VLOOKUP($C2405,$AJ$3:$AN$4906,4,FALSE)</f>
        <v>Toronto</v>
      </c>
      <c r="Z2405" t="str">
        <f>VLOOKUP($C2405,$AJ$3:$AN$4906,5,FALSE)</f>
        <v>M9C3T8</v>
      </c>
      <c r="AA2405">
        <f t="shared" si="373"/>
        <v>75.2</v>
      </c>
      <c r="AB2405">
        <f t="shared" si="374"/>
        <v>0.9</v>
      </c>
      <c r="AC2405">
        <f t="shared" si="375"/>
        <v>62.8</v>
      </c>
      <c r="AD2405">
        <f t="shared" si="376"/>
        <v>0.6</v>
      </c>
      <c r="AE2405">
        <f t="shared" si="377"/>
        <v>89.3</v>
      </c>
      <c r="AF2405">
        <f t="shared" si="378"/>
        <v>1.1000000000000001</v>
      </c>
      <c r="AG2405">
        <f t="shared" si="379"/>
        <v>49.2</v>
      </c>
      <c r="AH2405">
        <f t="shared" si="380"/>
        <v>0.1</v>
      </c>
      <c r="AJ2405" s="9">
        <v>193640</v>
      </c>
      <c r="AK2405" t="s">
        <v>10033</v>
      </c>
      <c r="AL2405" t="s">
        <v>10034</v>
      </c>
      <c r="AM2405" t="s">
        <v>4970</v>
      </c>
      <c r="AN2405" t="s">
        <v>10035</v>
      </c>
    </row>
    <row r="2406" spans="1:40" x14ac:dyDescent="0.3">
      <c r="A2406" t="s">
        <v>2245</v>
      </c>
      <c r="B2406" t="s">
        <v>53</v>
      </c>
      <c r="C2406" s="10">
        <v>743704</v>
      </c>
      <c r="D2406">
        <v>46</v>
      </c>
      <c r="E2406">
        <v>23</v>
      </c>
      <c r="F2406">
        <v>221</v>
      </c>
      <c r="G2406">
        <v>236</v>
      </c>
      <c r="H2406">
        <v>0</v>
      </c>
      <c r="I2406">
        <v>70.400000000000006</v>
      </c>
      <c r="J2406">
        <v>0.8</v>
      </c>
      <c r="K2406">
        <v>47.1</v>
      </c>
      <c r="L2406">
        <v>-0.5</v>
      </c>
      <c r="M2406">
        <v>82.2</v>
      </c>
      <c r="N2406">
        <v>0.6</v>
      </c>
      <c r="O2406">
        <v>39</v>
      </c>
      <c r="P2406">
        <v>-0.5</v>
      </c>
      <c r="U2406" t="s">
        <v>2245</v>
      </c>
      <c r="V2406">
        <f t="shared" si="371"/>
        <v>743704</v>
      </c>
      <c r="W2406" t="str">
        <f t="shared" si="372"/>
        <v>Our Lady of Fatima Catholic School</v>
      </c>
      <c r="X2406" t="str">
        <f>VLOOKUP($C2406,$AJ$3:$AN$4906,3,FALSE)</f>
        <v>3176 St Clair Ave E</v>
      </c>
      <c r="Y2406" t="str">
        <f>VLOOKUP($C2406,$AJ$3:$AN$4906,4,FALSE)</f>
        <v>Toronto</v>
      </c>
      <c r="Z2406" t="str">
        <f>VLOOKUP($C2406,$AJ$3:$AN$4906,5,FALSE)</f>
        <v>M1L1V6</v>
      </c>
      <c r="AA2406">
        <f t="shared" si="373"/>
        <v>70.400000000000006</v>
      </c>
      <c r="AB2406">
        <f t="shared" si="374"/>
        <v>0.8</v>
      </c>
      <c r="AC2406">
        <f t="shared" si="375"/>
        <v>47.1</v>
      </c>
      <c r="AD2406">
        <f t="shared" si="376"/>
        <v>-0.5</v>
      </c>
      <c r="AE2406">
        <f t="shared" si="377"/>
        <v>82.2</v>
      </c>
      <c r="AF2406">
        <f t="shared" si="378"/>
        <v>0.6</v>
      </c>
      <c r="AG2406">
        <f t="shared" si="379"/>
        <v>39</v>
      </c>
      <c r="AH2406">
        <f t="shared" si="380"/>
        <v>-0.5</v>
      </c>
      <c r="AJ2406" s="9">
        <v>196266</v>
      </c>
      <c r="AK2406" t="s">
        <v>10036</v>
      </c>
      <c r="AL2406" t="s">
        <v>10037</v>
      </c>
      <c r="AM2406" t="s">
        <v>4970</v>
      </c>
      <c r="AN2406" t="s">
        <v>10038</v>
      </c>
    </row>
    <row r="2407" spans="1:40" x14ac:dyDescent="0.3">
      <c r="A2407" t="s">
        <v>2245</v>
      </c>
      <c r="B2407" t="s">
        <v>2066</v>
      </c>
      <c r="C2407" s="10">
        <v>744565</v>
      </c>
      <c r="D2407">
        <v>31</v>
      </c>
      <c r="E2407">
        <v>23</v>
      </c>
      <c r="F2407">
        <v>51</v>
      </c>
      <c r="G2407">
        <v>67</v>
      </c>
      <c r="H2407">
        <v>0</v>
      </c>
      <c r="I2407">
        <v>78.400000000000006</v>
      </c>
      <c r="J2407">
        <v>1.6</v>
      </c>
      <c r="K2407">
        <v>58.8</v>
      </c>
      <c r="L2407">
        <v>0.9</v>
      </c>
      <c r="M2407">
        <v>84.3</v>
      </c>
      <c r="N2407">
        <v>1.1000000000000001</v>
      </c>
      <c r="O2407">
        <v>32.799999999999997</v>
      </c>
      <c r="P2407">
        <v>-0.4</v>
      </c>
      <c r="U2407" t="s">
        <v>2245</v>
      </c>
      <c r="V2407">
        <f t="shared" si="371"/>
        <v>744565</v>
      </c>
      <c r="W2407" t="str">
        <f t="shared" si="372"/>
        <v>Our Lady of Grace Catholic School</v>
      </c>
      <c r="X2407" t="str">
        <f>VLOOKUP($C2407,$AJ$3:$AN$4906,3,FALSE)</f>
        <v>121 Brimwood Blvd</v>
      </c>
      <c r="Y2407" t="str">
        <f>VLOOKUP($C2407,$AJ$3:$AN$4906,4,FALSE)</f>
        <v>Toronto</v>
      </c>
      <c r="Z2407" t="str">
        <f>VLOOKUP($C2407,$AJ$3:$AN$4906,5,FALSE)</f>
        <v>M1V1E5</v>
      </c>
      <c r="AA2407">
        <f t="shared" si="373"/>
        <v>78.400000000000006</v>
      </c>
      <c r="AB2407">
        <f t="shared" si="374"/>
        <v>1.6</v>
      </c>
      <c r="AC2407">
        <f t="shared" si="375"/>
        <v>58.8</v>
      </c>
      <c r="AD2407">
        <f t="shared" si="376"/>
        <v>0.9</v>
      </c>
      <c r="AE2407">
        <f t="shared" si="377"/>
        <v>84.3</v>
      </c>
      <c r="AF2407">
        <f t="shared" si="378"/>
        <v>1.1000000000000001</v>
      </c>
      <c r="AG2407">
        <f t="shared" si="379"/>
        <v>32.799999999999997</v>
      </c>
      <c r="AH2407">
        <f t="shared" si="380"/>
        <v>-0.4</v>
      </c>
      <c r="AJ2407" s="9">
        <v>196762</v>
      </c>
      <c r="AK2407" t="s">
        <v>10039</v>
      </c>
      <c r="AL2407" t="s">
        <v>10040</v>
      </c>
      <c r="AM2407" t="s">
        <v>4970</v>
      </c>
      <c r="AN2407" t="s">
        <v>10041</v>
      </c>
    </row>
    <row r="2408" spans="1:40" x14ac:dyDescent="0.3">
      <c r="A2408" t="s">
        <v>2245</v>
      </c>
      <c r="B2408" t="s">
        <v>2264</v>
      </c>
      <c r="C2408" s="10">
        <v>744751</v>
      </c>
      <c r="D2408">
        <v>55</v>
      </c>
      <c r="E2408">
        <v>25</v>
      </c>
      <c r="F2408">
        <v>43</v>
      </c>
      <c r="H2408">
        <v>0</v>
      </c>
      <c r="I2408">
        <v>72.099999999999994</v>
      </c>
      <c r="J2408">
        <v>0.9</v>
      </c>
      <c r="K2408">
        <v>58.1</v>
      </c>
      <c r="L2408">
        <v>0.5</v>
      </c>
      <c r="U2408" t="s">
        <v>2245</v>
      </c>
      <c r="V2408">
        <f t="shared" si="371"/>
        <v>744751</v>
      </c>
      <c r="W2408" t="str">
        <f t="shared" si="372"/>
        <v>Our Lady of Guadalupe Catholic School</v>
      </c>
      <c r="X2408" t="str">
        <f>VLOOKUP($C2408,$AJ$3:$AN$4906,3,FALSE)</f>
        <v>3105 Don Mills Rd</v>
      </c>
      <c r="Y2408" t="str">
        <f>VLOOKUP($C2408,$AJ$3:$AN$4906,4,FALSE)</f>
        <v>Toronto</v>
      </c>
      <c r="Z2408" t="str">
        <f>VLOOKUP($C2408,$AJ$3:$AN$4906,5,FALSE)</f>
        <v>M2J3C2</v>
      </c>
      <c r="AA2408">
        <f t="shared" si="373"/>
        <v>72.099999999999994</v>
      </c>
      <c r="AB2408">
        <f t="shared" si="374"/>
        <v>0.9</v>
      </c>
      <c r="AC2408">
        <f t="shared" si="375"/>
        <v>58.1</v>
      </c>
      <c r="AD2408">
        <f t="shared" si="376"/>
        <v>0.5</v>
      </c>
      <c r="AE2408">
        <f t="shared" si="377"/>
        <v>0</v>
      </c>
      <c r="AF2408">
        <f t="shared" si="378"/>
        <v>0</v>
      </c>
      <c r="AG2408">
        <f t="shared" si="379"/>
        <v>0</v>
      </c>
      <c r="AH2408">
        <f t="shared" si="380"/>
        <v>0</v>
      </c>
      <c r="AJ2408" s="9">
        <v>197211</v>
      </c>
      <c r="AK2408" t="s">
        <v>10042</v>
      </c>
      <c r="AL2408" t="s">
        <v>10043</v>
      </c>
      <c r="AM2408" t="s">
        <v>4970</v>
      </c>
      <c r="AN2408" t="s">
        <v>10044</v>
      </c>
    </row>
    <row r="2409" spans="1:40" x14ac:dyDescent="0.3">
      <c r="A2409" t="s">
        <v>2245</v>
      </c>
      <c r="B2409" t="s">
        <v>2113</v>
      </c>
      <c r="C2409" s="10">
        <v>746177</v>
      </c>
      <c r="D2409">
        <v>46</v>
      </c>
      <c r="E2409">
        <v>27</v>
      </c>
      <c r="F2409">
        <v>153</v>
      </c>
      <c r="G2409">
        <v>147</v>
      </c>
      <c r="H2409">
        <v>0</v>
      </c>
      <c r="I2409">
        <v>57.8</v>
      </c>
      <c r="J2409">
        <v>0.2</v>
      </c>
      <c r="K2409">
        <v>51</v>
      </c>
      <c r="L2409">
        <v>0.2</v>
      </c>
      <c r="M2409">
        <v>82</v>
      </c>
      <c r="N2409">
        <v>1.2</v>
      </c>
      <c r="O2409">
        <v>46.9</v>
      </c>
      <c r="P2409">
        <v>0.5</v>
      </c>
      <c r="U2409" t="s">
        <v>2245</v>
      </c>
      <c r="V2409">
        <f t="shared" si="371"/>
        <v>746177</v>
      </c>
      <c r="W2409" t="str">
        <f t="shared" si="372"/>
        <v>Our Lady of Lourdes Catholic School</v>
      </c>
      <c r="X2409" t="str">
        <f>VLOOKUP($C2409,$AJ$3:$AN$4906,3,FALSE)</f>
        <v>444 Sherbourne St</v>
      </c>
      <c r="Y2409" t="str">
        <f>VLOOKUP($C2409,$AJ$3:$AN$4906,4,FALSE)</f>
        <v>Toronto</v>
      </c>
      <c r="Z2409" t="str">
        <f>VLOOKUP($C2409,$AJ$3:$AN$4906,5,FALSE)</f>
        <v>M4X1K2</v>
      </c>
      <c r="AA2409">
        <f t="shared" si="373"/>
        <v>57.8</v>
      </c>
      <c r="AB2409">
        <f t="shared" si="374"/>
        <v>0.2</v>
      </c>
      <c r="AC2409">
        <f t="shared" si="375"/>
        <v>51</v>
      </c>
      <c r="AD2409">
        <f t="shared" si="376"/>
        <v>0.2</v>
      </c>
      <c r="AE2409">
        <f t="shared" si="377"/>
        <v>82</v>
      </c>
      <c r="AF2409">
        <f t="shared" si="378"/>
        <v>1.2</v>
      </c>
      <c r="AG2409">
        <f t="shared" si="379"/>
        <v>46.9</v>
      </c>
      <c r="AH2409">
        <f t="shared" si="380"/>
        <v>0.5</v>
      </c>
      <c r="AJ2409" s="9">
        <v>88560</v>
      </c>
      <c r="AK2409" t="s">
        <v>10045</v>
      </c>
      <c r="AL2409" t="s">
        <v>10046</v>
      </c>
      <c r="AM2409" t="s">
        <v>4978</v>
      </c>
      <c r="AN2409" t="s">
        <v>10047</v>
      </c>
    </row>
    <row r="2410" spans="1:40" x14ac:dyDescent="0.3">
      <c r="A2410" t="s">
        <v>2245</v>
      </c>
      <c r="B2410" t="s">
        <v>480</v>
      </c>
      <c r="C2410" s="10">
        <v>747602</v>
      </c>
      <c r="D2410">
        <v>64</v>
      </c>
      <c r="E2410">
        <v>13</v>
      </c>
      <c r="F2410">
        <v>166</v>
      </c>
      <c r="G2410">
        <v>174</v>
      </c>
      <c r="H2410">
        <v>0</v>
      </c>
      <c r="I2410">
        <v>17.5</v>
      </c>
      <c r="J2410">
        <v>-4.0999999999999996</v>
      </c>
      <c r="K2410">
        <v>59</v>
      </c>
      <c r="L2410">
        <v>-0.8</v>
      </c>
      <c r="M2410">
        <v>93.4</v>
      </c>
      <c r="N2410">
        <v>0.6</v>
      </c>
      <c r="O2410">
        <v>60.9</v>
      </c>
      <c r="P2410">
        <v>0.1</v>
      </c>
      <c r="U2410" t="s">
        <v>2245</v>
      </c>
      <c r="V2410">
        <f t="shared" si="371"/>
        <v>747602</v>
      </c>
      <c r="W2410" t="str">
        <f t="shared" si="372"/>
        <v>Our Lady of Peace Catholic School</v>
      </c>
      <c r="X2410" t="str">
        <f>VLOOKUP($C2410,$AJ$3:$AN$4906,3,FALSE)</f>
        <v>70 Mattice Ave</v>
      </c>
      <c r="Y2410" t="str">
        <f>VLOOKUP($C2410,$AJ$3:$AN$4906,4,FALSE)</f>
        <v>Toronto</v>
      </c>
      <c r="Z2410" t="str">
        <f>VLOOKUP($C2410,$AJ$3:$AN$4906,5,FALSE)</f>
        <v>M9B1T6</v>
      </c>
      <c r="AA2410">
        <f t="shared" si="373"/>
        <v>17.5</v>
      </c>
      <c r="AB2410">
        <f t="shared" si="374"/>
        <v>-4.0999999999999996</v>
      </c>
      <c r="AC2410">
        <f t="shared" si="375"/>
        <v>59</v>
      </c>
      <c r="AD2410">
        <f t="shared" si="376"/>
        <v>-0.8</v>
      </c>
      <c r="AE2410">
        <f t="shared" si="377"/>
        <v>93.4</v>
      </c>
      <c r="AF2410">
        <f t="shared" si="378"/>
        <v>0.6</v>
      </c>
      <c r="AG2410">
        <f t="shared" si="379"/>
        <v>60.9</v>
      </c>
      <c r="AH2410">
        <f t="shared" si="380"/>
        <v>0.1</v>
      </c>
      <c r="AJ2410" s="9">
        <v>911143</v>
      </c>
      <c r="AK2410" t="s">
        <v>10048</v>
      </c>
      <c r="AL2410" t="s">
        <v>10049</v>
      </c>
      <c r="AM2410" t="s">
        <v>5114</v>
      </c>
      <c r="AN2410" t="s">
        <v>10050</v>
      </c>
    </row>
    <row r="2411" spans="1:40" x14ac:dyDescent="0.3">
      <c r="A2411" t="s">
        <v>2245</v>
      </c>
      <c r="B2411" t="s">
        <v>2265</v>
      </c>
      <c r="C2411" s="10">
        <v>747998</v>
      </c>
      <c r="D2411">
        <v>87</v>
      </c>
      <c r="E2411">
        <v>11</v>
      </c>
      <c r="F2411">
        <v>126</v>
      </c>
      <c r="G2411">
        <v>95</v>
      </c>
      <c r="H2411">
        <v>0</v>
      </c>
      <c r="I2411">
        <v>93.7</v>
      </c>
      <c r="J2411">
        <v>1</v>
      </c>
      <c r="K2411">
        <v>88.9</v>
      </c>
      <c r="L2411">
        <v>0.8</v>
      </c>
      <c r="M2411">
        <v>96.3</v>
      </c>
      <c r="N2411">
        <v>0.2</v>
      </c>
      <c r="O2411">
        <v>89.5</v>
      </c>
      <c r="P2411">
        <v>1.4</v>
      </c>
      <c r="U2411" t="s">
        <v>2245</v>
      </c>
      <c r="V2411">
        <f t="shared" si="371"/>
        <v>747998</v>
      </c>
      <c r="W2411" t="str">
        <f t="shared" si="372"/>
        <v>Our Lady of Perpetual Help Catholic School</v>
      </c>
      <c r="X2411" t="str">
        <f>VLOOKUP($C2411,$AJ$3:$AN$4906,3,FALSE)</f>
        <v>1 1/2 Garfield Ave</v>
      </c>
      <c r="Y2411" t="str">
        <f>VLOOKUP($C2411,$AJ$3:$AN$4906,4,FALSE)</f>
        <v>Toronto</v>
      </c>
      <c r="Z2411" t="str">
        <f>VLOOKUP($C2411,$AJ$3:$AN$4906,5,FALSE)</f>
        <v>M4T1E6</v>
      </c>
      <c r="AA2411">
        <f t="shared" si="373"/>
        <v>93.7</v>
      </c>
      <c r="AB2411">
        <f t="shared" si="374"/>
        <v>1</v>
      </c>
      <c r="AC2411">
        <f t="shared" si="375"/>
        <v>88.9</v>
      </c>
      <c r="AD2411">
        <f t="shared" si="376"/>
        <v>0.8</v>
      </c>
      <c r="AE2411">
        <f t="shared" si="377"/>
        <v>96.3</v>
      </c>
      <c r="AF2411">
        <f t="shared" si="378"/>
        <v>0.2</v>
      </c>
      <c r="AG2411">
        <f t="shared" si="379"/>
        <v>89.5</v>
      </c>
      <c r="AH2411">
        <f t="shared" si="380"/>
        <v>1.4</v>
      </c>
      <c r="AJ2411" s="9">
        <v>211583</v>
      </c>
      <c r="AK2411" t="s">
        <v>10051</v>
      </c>
      <c r="AL2411" t="s">
        <v>10052</v>
      </c>
      <c r="AM2411" t="s">
        <v>4970</v>
      </c>
      <c r="AN2411" t="s">
        <v>10053</v>
      </c>
    </row>
    <row r="2412" spans="1:40" x14ac:dyDescent="0.3">
      <c r="A2412" t="s">
        <v>2245</v>
      </c>
      <c r="B2412" t="s">
        <v>1952</v>
      </c>
      <c r="C2412" s="10">
        <v>748382</v>
      </c>
      <c r="D2412">
        <v>77</v>
      </c>
      <c r="E2412">
        <v>11</v>
      </c>
      <c r="F2412">
        <v>173</v>
      </c>
      <c r="G2412">
        <v>202</v>
      </c>
      <c r="H2412">
        <v>0</v>
      </c>
      <c r="I2412">
        <v>84.4</v>
      </c>
      <c r="J2412">
        <v>0.5</v>
      </c>
      <c r="K2412">
        <v>80.900000000000006</v>
      </c>
      <c r="L2412">
        <v>0.5</v>
      </c>
      <c r="M2412">
        <v>89.4</v>
      </c>
      <c r="N2412">
        <v>-0.3</v>
      </c>
      <c r="O2412">
        <v>77.7</v>
      </c>
      <c r="P2412">
        <v>0.8</v>
      </c>
      <c r="U2412" t="s">
        <v>2245</v>
      </c>
      <c r="V2412">
        <f t="shared" si="371"/>
        <v>748382</v>
      </c>
      <c r="W2412" t="str">
        <f t="shared" si="372"/>
        <v>Our Lady of Sorrows Catholic School</v>
      </c>
      <c r="X2412" t="str">
        <f>VLOOKUP($C2412,$AJ$3:$AN$4906,3,FALSE)</f>
        <v>32 Montgomery Rd</v>
      </c>
      <c r="Y2412" t="str">
        <f>VLOOKUP($C2412,$AJ$3:$AN$4906,4,FALSE)</f>
        <v>Toronto</v>
      </c>
      <c r="Z2412" t="str">
        <f>VLOOKUP($C2412,$AJ$3:$AN$4906,5,FALSE)</f>
        <v>M8X1Z4</v>
      </c>
      <c r="AA2412">
        <f t="shared" si="373"/>
        <v>84.4</v>
      </c>
      <c r="AB2412">
        <f t="shared" si="374"/>
        <v>0.5</v>
      </c>
      <c r="AC2412">
        <f t="shared" si="375"/>
        <v>80.900000000000006</v>
      </c>
      <c r="AD2412">
        <f t="shared" si="376"/>
        <v>0.5</v>
      </c>
      <c r="AE2412">
        <f t="shared" si="377"/>
        <v>89.4</v>
      </c>
      <c r="AF2412">
        <f t="shared" si="378"/>
        <v>-0.3</v>
      </c>
      <c r="AG2412">
        <f t="shared" si="379"/>
        <v>77.7</v>
      </c>
      <c r="AH2412">
        <f t="shared" si="380"/>
        <v>0.8</v>
      </c>
      <c r="AJ2412" s="9">
        <v>216658</v>
      </c>
      <c r="AK2412" t="s">
        <v>10054</v>
      </c>
      <c r="AL2412" t="s">
        <v>10055</v>
      </c>
      <c r="AM2412" t="s">
        <v>4970</v>
      </c>
      <c r="AN2412" t="s">
        <v>10056</v>
      </c>
    </row>
    <row r="2413" spans="1:40" x14ac:dyDescent="0.3">
      <c r="A2413" t="s">
        <v>2245</v>
      </c>
      <c r="B2413" t="s">
        <v>841</v>
      </c>
      <c r="C2413" s="10">
        <v>749290</v>
      </c>
      <c r="D2413">
        <v>26</v>
      </c>
      <c r="E2413">
        <v>35</v>
      </c>
      <c r="F2413">
        <v>185</v>
      </c>
      <c r="G2413">
        <v>171</v>
      </c>
      <c r="H2413">
        <v>0</v>
      </c>
      <c r="I2413">
        <v>50.3</v>
      </c>
      <c r="J2413">
        <v>-0.1</v>
      </c>
      <c r="K2413">
        <v>45.9</v>
      </c>
      <c r="L2413">
        <v>0.4</v>
      </c>
      <c r="M2413">
        <v>72.2</v>
      </c>
      <c r="N2413">
        <v>0.2</v>
      </c>
      <c r="O2413">
        <v>31.6</v>
      </c>
      <c r="P2413">
        <v>-0.1</v>
      </c>
      <c r="U2413" t="s">
        <v>2245</v>
      </c>
      <c r="V2413">
        <f t="shared" si="371"/>
        <v>749290</v>
      </c>
      <c r="W2413" t="str">
        <f t="shared" si="372"/>
        <v>Our Lady of Victory Catholic School</v>
      </c>
      <c r="X2413" t="str">
        <f>VLOOKUP($C2413,$AJ$3:$AN$4906,3,FALSE)</f>
        <v>70 Guestville Ave</v>
      </c>
      <c r="Y2413" t="str">
        <f>VLOOKUP($C2413,$AJ$3:$AN$4906,4,FALSE)</f>
        <v>Toronto</v>
      </c>
      <c r="Z2413" t="str">
        <f>VLOOKUP($C2413,$AJ$3:$AN$4906,5,FALSE)</f>
        <v>M6N4N3</v>
      </c>
      <c r="AA2413">
        <f t="shared" si="373"/>
        <v>50.3</v>
      </c>
      <c r="AB2413">
        <f t="shared" si="374"/>
        <v>-0.1</v>
      </c>
      <c r="AC2413">
        <f t="shared" si="375"/>
        <v>45.9</v>
      </c>
      <c r="AD2413">
        <f t="shared" si="376"/>
        <v>0.4</v>
      </c>
      <c r="AE2413">
        <f t="shared" si="377"/>
        <v>72.2</v>
      </c>
      <c r="AF2413">
        <f t="shared" si="378"/>
        <v>0.2</v>
      </c>
      <c r="AG2413">
        <f t="shared" si="379"/>
        <v>31.6</v>
      </c>
      <c r="AH2413">
        <f t="shared" si="380"/>
        <v>-0.1</v>
      </c>
      <c r="AJ2413" s="9">
        <v>912697</v>
      </c>
      <c r="AK2413" t="s">
        <v>10057</v>
      </c>
      <c r="AL2413" t="s">
        <v>10058</v>
      </c>
      <c r="AM2413" t="s">
        <v>4970</v>
      </c>
      <c r="AN2413" t="s">
        <v>10059</v>
      </c>
    </row>
    <row r="2414" spans="1:40" x14ac:dyDescent="0.3">
      <c r="A2414" t="s">
        <v>2245</v>
      </c>
      <c r="B2414" t="s">
        <v>2266</v>
      </c>
      <c r="C2414" s="10">
        <v>749559</v>
      </c>
      <c r="D2414">
        <v>44</v>
      </c>
      <c r="E2414">
        <v>23</v>
      </c>
      <c r="F2414">
        <v>94</v>
      </c>
      <c r="G2414">
        <v>77</v>
      </c>
      <c r="H2414">
        <v>0</v>
      </c>
      <c r="K2414">
        <v>69.099999999999994</v>
      </c>
      <c r="L2414">
        <v>1.2</v>
      </c>
      <c r="M2414">
        <v>89</v>
      </c>
      <c r="N2414">
        <v>1.2</v>
      </c>
      <c r="O2414">
        <v>45.5</v>
      </c>
      <c r="P2414">
        <v>0</v>
      </c>
      <c r="U2414" t="s">
        <v>2245</v>
      </c>
      <c r="V2414">
        <f t="shared" si="371"/>
        <v>749559</v>
      </c>
      <c r="W2414" t="str">
        <f t="shared" si="372"/>
        <v>Our Lady of Wisdom Catholic School</v>
      </c>
      <c r="X2414" t="str">
        <f>VLOOKUP($C2414,$AJ$3:$AN$4906,3,FALSE)</f>
        <v>10 Japonica Rd</v>
      </c>
      <c r="Y2414" t="str">
        <f>VLOOKUP($C2414,$AJ$3:$AN$4906,4,FALSE)</f>
        <v>Scarborough</v>
      </c>
      <c r="Z2414" t="str">
        <f>VLOOKUP($C2414,$AJ$3:$AN$4906,5,FALSE)</f>
        <v>M1R4R7</v>
      </c>
      <c r="AA2414">
        <f t="shared" si="373"/>
        <v>0</v>
      </c>
      <c r="AB2414">
        <f t="shared" si="374"/>
        <v>0</v>
      </c>
      <c r="AC2414">
        <f t="shared" si="375"/>
        <v>69.099999999999994</v>
      </c>
      <c r="AD2414">
        <f t="shared" si="376"/>
        <v>1.2</v>
      </c>
      <c r="AE2414">
        <f t="shared" si="377"/>
        <v>89</v>
      </c>
      <c r="AF2414">
        <f t="shared" si="378"/>
        <v>1.2</v>
      </c>
      <c r="AG2414">
        <f t="shared" si="379"/>
        <v>45.5</v>
      </c>
      <c r="AH2414">
        <f t="shared" si="380"/>
        <v>0</v>
      </c>
      <c r="AJ2414" s="9">
        <v>224197</v>
      </c>
      <c r="AK2414" t="s">
        <v>10060</v>
      </c>
      <c r="AL2414" t="s">
        <v>10061</v>
      </c>
      <c r="AM2414" t="s">
        <v>5049</v>
      </c>
      <c r="AN2414" t="s">
        <v>10062</v>
      </c>
    </row>
    <row r="2415" spans="1:40" x14ac:dyDescent="0.3">
      <c r="A2415" t="s">
        <v>2245</v>
      </c>
      <c r="B2415" t="s">
        <v>2267</v>
      </c>
      <c r="C2415" s="10">
        <v>748773</v>
      </c>
      <c r="D2415">
        <v>57</v>
      </c>
      <c r="E2415">
        <v>24</v>
      </c>
      <c r="F2415">
        <v>96</v>
      </c>
      <c r="G2415">
        <v>86</v>
      </c>
      <c r="H2415">
        <v>0</v>
      </c>
      <c r="I2415">
        <v>59.4</v>
      </c>
      <c r="J2415">
        <v>-0.4</v>
      </c>
      <c r="K2415">
        <v>37.5</v>
      </c>
      <c r="L2415">
        <v>-1.7</v>
      </c>
      <c r="M2415">
        <v>80.2</v>
      </c>
      <c r="N2415">
        <v>-0.1</v>
      </c>
      <c r="O2415">
        <v>41.9</v>
      </c>
      <c r="P2415">
        <v>-0.7</v>
      </c>
      <c r="U2415" t="s">
        <v>2245</v>
      </c>
      <c r="V2415">
        <f t="shared" si="371"/>
        <v>748773</v>
      </c>
      <c r="W2415" t="str">
        <f t="shared" si="372"/>
        <v>Our Lady of the Assumption Catholic School</v>
      </c>
      <c r="X2415" t="str">
        <f>VLOOKUP($C2415,$AJ$3:$AN$4906,3,FALSE)</f>
        <v>125 Glenmount Ave</v>
      </c>
      <c r="Y2415" t="str">
        <f>VLOOKUP($C2415,$AJ$3:$AN$4906,4,FALSE)</f>
        <v>Toronto</v>
      </c>
      <c r="Z2415" t="str">
        <f>VLOOKUP($C2415,$AJ$3:$AN$4906,5,FALSE)</f>
        <v>M6B3C2</v>
      </c>
      <c r="AA2415">
        <f t="shared" si="373"/>
        <v>59.4</v>
      </c>
      <c r="AB2415">
        <f t="shared" si="374"/>
        <v>-0.4</v>
      </c>
      <c r="AC2415">
        <f t="shared" si="375"/>
        <v>37.5</v>
      </c>
      <c r="AD2415">
        <f t="shared" si="376"/>
        <v>-1.7</v>
      </c>
      <c r="AE2415">
        <f t="shared" si="377"/>
        <v>80.2</v>
      </c>
      <c r="AF2415">
        <f t="shared" si="378"/>
        <v>-0.1</v>
      </c>
      <c r="AG2415">
        <f t="shared" si="379"/>
        <v>41.9</v>
      </c>
      <c r="AH2415">
        <f t="shared" si="380"/>
        <v>-0.7</v>
      </c>
      <c r="AJ2415" s="9">
        <v>392197</v>
      </c>
      <c r="AK2415" t="s">
        <v>10063</v>
      </c>
      <c r="AL2415" t="s">
        <v>10064</v>
      </c>
      <c r="AM2415" t="s">
        <v>5042</v>
      </c>
      <c r="AN2415" t="s">
        <v>10065</v>
      </c>
    </row>
    <row r="2416" spans="1:40" x14ac:dyDescent="0.3">
      <c r="A2416" t="s">
        <v>2245</v>
      </c>
      <c r="B2416" t="s">
        <v>2268</v>
      </c>
      <c r="C2416" s="10">
        <v>820814</v>
      </c>
      <c r="D2416">
        <v>49</v>
      </c>
      <c r="E2416">
        <v>21</v>
      </c>
      <c r="F2416">
        <v>66</v>
      </c>
      <c r="G2416">
        <v>54</v>
      </c>
      <c r="H2416">
        <v>0</v>
      </c>
      <c r="I2416">
        <v>76.5</v>
      </c>
      <c r="J2416">
        <v>0.9</v>
      </c>
      <c r="K2416">
        <v>60.6</v>
      </c>
      <c r="L2416">
        <v>0.3</v>
      </c>
      <c r="M2416">
        <v>76.900000000000006</v>
      </c>
      <c r="N2416">
        <v>-0.3</v>
      </c>
      <c r="O2416">
        <v>31.5</v>
      </c>
      <c r="P2416">
        <v>-1.2</v>
      </c>
      <c r="U2416" t="s">
        <v>2245</v>
      </c>
      <c r="V2416">
        <f t="shared" si="371"/>
        <v>820814</v>
      </c>
      <c r="W2416" t="str">
        <f t="shared" si="372"/>
        <v>Pope Francis Catholic School</v>
      </c>
      <c r="X2416" t="str">
        <f>VLOOKUP($C2416,$AJ$3:$AN$4906,3,FALSE)</f>
        <v>319 Ossington Ave</v>
      </c>
      <c r="Y2416" t="str">
        <f>VLOOKUP($C2416,$AJ$3:$AN$4906,4,FALSE)</f>
        <v>Toronto</v>
      </c>
      <c r="Z2416" t="str">
        <f>VLOOKUP($C2416,$AJ$3:$AN$4906,5,FALSE)</f>
        <v>M6J3A6</v>
      </c>
      <c r="AA2416">
        <f t="shared" si="373"/>
        <v>76.5</v>
      </c>
      <c r="AB2416">
        <f t="shared" si="374"/>
        <v>0.9</v>
      </c>
      <c r="AC2416">
        <f t="shared" si="375"/>
        <v>60.6</v>
      </c>
      <c r="AD2416">
        <f t="shared" si="376"/>
        <v>0.3</v>
      </c>
      <c r="AE2416">
        <f t="shared" si="377"/>
        <v>76.900000000000006</v>
      </c>
      <c r="AF2416">
        <f t="shared" si="378"/>
        <v>-0.3</v>
      </c>
      <c r="AG2416">
        <f t="shared" si="379"/>
        <v>31.5</v>
      </c>
      <c r="AH2416">
        <f t="shared" si="380"/>
        <v>-1.2</v>
      </c>
      <c r="AJ2416" s="9">
        <v>913472</v>
      </c>
      <c r="AK2416" t="s">
        <v>10066</v>
      </c>
      <c r="AL2416" t="s">
        <v>10067</v>
      </c>
      <c r="AM2416" t="s">
        <v>5042</v>
      </c>
      <c r="AN2416" t="s">
        <v>10068</v>
      </c>
    </row>
    <row r="2417" spans="1:40" x14ac:dyDescent="0.3">
      <c r="A2417" t="s">
        <v>2245</v>
      </c>
      <c r="B2417" t="s">
        <v>2269</v>
      </c>
      <c r="C2417" s="10">
        <v>751634</v>
      </c>
      <c r="D2417">
        <v>40</v>
      </c>
      <c r="E2417">
        <v>27</v>
      </c>
      <c r="F2417">
        <v>124</v>
      </c>
      <c r="G2417">
        <v>120</v>
      </c>
      <c r="H2417">
        <v>0</v>
      </c>
      <c r="I2417">
        <v>72.2</v>
      </c>
      <c r="J2417">
        <v>1.3</v>
      </c>
      <c r="K2417">
        <v>47.6</v>
      </c>
      <c r="L2417">
        <v>0.1</v>
      </c>
      <c r="M2417">
        <v>84.2</v>
      </c>
      <c r="N2417">
        <v>1.2</v>
      </c>
      <c r="O2417">
        <v>44.2</v>
      </c>
      <c r="P2417">
        <v>0.3</v>
      </c>
      <c r="U2417" t="s">
        <v>2245</v>
      </c>
      <c r="V2417">
        <f t="shared" si="371"/>
        <v>751634</v>
      </c>
      <c r="W2417" t="str">
        <f t="shared" si="372"/>
        <v>Precious Blood Catholic School</v>
      </c>
      <c r="X2417" t="str">
        <f>VLOOKUP($C2417,$AJ$3:$AN$4906,3,FALSE)</f>
        <v>1035 Pharmacy Ave</v>
      </c>
      <c r="Y2417" t="str">
        <f>VLOOKUP($C2417,$AJ$3:$AN$4906,4,FALSE)</f>
        <v>Toronto</v>
      </c>
      <c r="Z2417" t="str">
        <f>VLOOKUP($C2417,$AJ$3:$AN$4906,5,FALSE)</f>
        <v>M1R2G8</v>
      </c>
      <c r="AA2417">
        <f t="shared" si="373"/>
        <v>72.2</v>
      </c>
      <c r="AB2417">
        <f t="shared" si="374"/>
        <v>1.3</v>
      </c>
      <c r="AC2417">
        <f t="shared" si="375"/>
        <v>47.6</v>
      </c>
      <c r="AD2417">
        <f t="shared" si="376"/>
        <v>0.1</v>
      </c>
      <c r="AE2417">
        <f t="shared" si="377"/>
        <v>84.2</v>
      </c>
      <c r="AF2417">
        <f t="shared" si="378"/>
        <v>1.2</v>
      </c>
      <c r="AG2417">
        <f t="shared" si="379"/>
        <v>44.2</v>
      </c>
      <c r="AH2417">
        <f t="shared" si="380"/>
        <v>0.3</v>
      </c>
      <c r="AJ2417" s="9">
        <v>223930</v>
      </c>
      <c r="AK2417" t="s">
        <v>10069</v>
      </c>
      <c r="AL2417" t="s">
        <v>10070</v>
      </c>
      <c r="AM2417" t="s">
        <v>5114</v>
      </c>
      <c r="AN2417" t="s">
        <v>10071</v>
      </c>
    </row>
    <row r="2418" spans="1:40" x14ac:dyDescent="0.3">
      <c r="A2418" t="s">
        <v>2245</v>
      </c>
      <c r="B2418" t="s">
        <v>1534</v>
      </c>
      <c r="C2418" s="10">
        <v>752690</v>
      </c>
      <c r="D2418">
        <v>29</v>
      </c>
      <c r="E2418">
        <v>19</v>
      </c>
      <c r="F2418">
        <v>46</v>
      </c>
      <c r="G2418">
        <v>70</v>
      </c>
      <c r="H2418">
        <v>0</v>
      </c>
      <c r="I2418">
        <v>89.1</v>
      </c>
      <c r="J2418">
        <v>2.5</v>
      </c>
      <c r="K2418">
        <v>69.599999999999994</v>
      </c>
      <c r="L2418">
        <v>1.8</v>
      </c>
      <c r="M2418">
        <v>91.4</v>
      </c>
      <c r="N2418">
        <v>1.9</v>
      </c>
      <c r="O2418">
        <v>65.7</v>
      </c>
      <c r="P2418">
        <v>2.1</v>
      </c>
      <c r="U2418" t="s">
        <v>2245</v>
      </c>
      <c r="V2418">
        <f t="shared" si="371"/>
        <v>752690</v>
      </c>
      <c r="W2418" t="str">
        <f t="shared" si="372"/>
        <v>Prince of Peace Catholic School</v>
      </c>
      <c r="X2418" t="str">
        <f>VLOOKUP($C2418,$AJ$3:$AN$4906,3,FALSE)</f>
        <v>255 Alton Towers Cir</v>
      </c>
      <c r="Y2418" t="str">
        <f>VLOOKUP($C2418,$AJ$3:$AN$4906,4,FALSE)</f>
        <v>Toronto</v>
      </c>
      <c r="Z2418" t="str">
        <f>VLOOKUP($C2418,$AJ$3:$AN$4906,5,FALSE)</f>
        <v>M1V4E7</v>
      </c>
      <c r="AA2418">
        <f t="shared" si="373"/>
        <v>89.1</v>
      </c>
      <c r="AB2418">
        <f t="shared" si="374"/>
        <v>2.5</v>
      </c>
      <c r="AC2418">
        <f t="shared" si="375"/>
        <v>69.599999999999994</v>
      </c>
      <c r="AD2418">
        <f t="shared" si="376"/>
        <v>1.8</v>
      </c>
      <c r="AE2418">
        <f t="shared" si="377"/>
        <v>91.4</v>
      </c>
      <c r="AF2418">
        <f t="shared" si="378"/>
        <v>1.9</v>
      </c>
      <c r="AG2418">
        <f t="shared" si="379"/>
        <v>65.7</v>
      </c>
      <c r="AH2418">
        <f t="shared" si="380"/>
        <v>2.1</v>
      </c>
      <c r="AJ2418" s="9">
        <v>424919</v>
      </c>
      <c r="AK2418" t="s">
        <v>10072</v>
      </c>
      <c r="AL2418" t="s">
        <v>10073</v>
      </c>
      <c r="AM2418" t="s">
        <v>9971</v>
      </c>
      <c r="AN2418" t="s">
        <v>10074</v>
      </c>
    </row>
    <row r="2419" spans="1:40" x14ac:dyDescent="0.3">
      <c r="A2419" t="s">
        <v>2245</v>
      </c>
      <c r="B2419" t="s">
        <v>965</v>
      </c>
      <c r="C2419" s="10">
        <v>752819</v>
      </c>
      <c r="D2419">
        <v>33</v>
      </c>
      <c r="E2419">
        <v>21</v>
      </c>
      <c r="F2419">
        <v>81</v>
      </c>
      <c r="G2419">
        <v>92</v>
      </c>
      <c r="H2419">
        <v>0</v>
      </c>
      <c r="I2419">
        <v>61.7</v>
      </c>
      <c r="J2419">
        <v>0.1</v>
      </c>
      <c r="K2419">
        <v>49.4</v>
      </c>
      <c r="L2419">
        <v>-0.2</v>
      </c>
      <c r="M2419">
        <v>81.5</v>
      </c>
      <c r="N2419">
        <v>0.5</v>
      </c>
      <c r="O2419">
        <v>31.5</v>
      </c>
      <c r="P2419">
        <v>-0.8</v>
      </c>
      <c r="U2419" t="s">
        <v>2245</v>
      </c>
      <c r="V2419">
        <f t="shared" si="371"/>
        <v>752819</v>
      </c>
      <c r="W2419" t="str">
        <f t="shared" si="372"/>
        <v>Regina Mundi Catholic School</v>
      </c>
      <c r="X2419" t="str">
        <f>VLOOKUP($C2419,$AJ$3:$AN$4906,3,FALSE)</f>
        <v>70 Playfair Ave</v>
      </c>
      <c r="Y2419" t="str">
        <f>VLOOKUP($C2419,$AJ$3:$AN$4906,4,FALSE)</f>
        <v>Toronto</v>
      </c>
      <c r="Z2419" t="str">
        <f>VLOOKUP($C2419,$AJ$3:$AN$4906,5,FALSE)</f>
        <v>M6B2P9</v>
      </c>
      <c r="AA2419">
        <f t="shared" si="373"/>
        <v>61.7</v>
      </c>
      <c r="AB2419">
        <f t="shared" si="374"/>
        <v>0.1</v>
      </c>
      <c r="AC2419">
        <f t="shared" si="375"/>
        <v>49.4</v>
      </c>
      <c r="AD2419">
        <f t="shared" si="376"/>
        <v>-0.2</v>
      </c>
      <c r="AE2419">
        <f t="shared" si="377"/>
        <v>81.5</v>
      </c>
      <c r="AF2419">
        <f t="shared" si="378"/>
        <v>0.5</v>
      </c>
      <c r="AG2419">
        <f t="shared" si="379"/>
        <v>31.5</v>
      </c>
      <c r="AH2419">
        <f t="shared" si="380"/>
        <v>-0.8</v>
      </c>
      <c r="AJ2419" s="9">
        <v>62050</v>
      </c>
      <c r="AK2419" t="s">
        <v>1619</v>
      </c>
      <c r="AL2419" t="s">
        <v>10075</v>
      </c>
      <c r="AM2419" t="s">
        <v>4974</v>
      </c>
      <c r="AN2419" t="s">
        <v>10076</v>
      </c>
    </row>
    <row r="2420" spans="1:40" x14ac:dyDescent="0.3">
      <c r="A2420" t="s">
        <v>2245</v>
      </c>
      <c r="B2420" t="s">
        <v>58</v>
      </c>
      <c r="C2420" s="10">
        <v>756334</v>
      </c>
      <c r="D2420">
        <v>33</v>
      </c>
      <c r="E2420">
        <v>24</v>
      </c>
      <c r="F2420">
        <v>63</v>
      </c>
      <c r="G2420">
        <v>65</v>
      </c>
      <c r="H2420">
        <v>0</v>
      </c>
      <c r="I2420">
        <v>61.9</v>
      </c>
      <c r="J2420">
        <v>0.2</v>
      </c>
      <c r="K2420">
        <v>44.4</v>
      </c>
      <c r="L2420">
        <v>-0.5</v>
      </c>
      <c r="M2420">
        <v>84.6</v>
      </c>
      <c r="N2420">
        <v>1</v>
      </c>
      <c r="O2420">
        <v>63.1</v>
      </c>
      <c r="P2420">
        <v>1.8</v>
      </c>
      <c r="U2420" t="s">
        <v>2245</v>
      </c>
      <c r="V2420">
        <f t="shared" si="371"/>
        <v>756334</v>
      </c>
      <c r="W2420" t="str">
        <f t="shared" si="372"/>
        <v>Sacred Heart Catholic School</v>
      </c>
      <c r="X2420" t="str">
        <f>VLOOKUP($C2420,$AJ$3:$AN$4906,3,FALSE)</f>
        <v>75 Hupfield Trail</v>
      </c>
      <c r="Y2420" t="str">
        <f>VLOOKUP($C2420,$AJ$3:$AN$4906,4,FALSE)</f>
        <v>Toronto</v>
      </c>
      <c r="Z2420" t="str">
        <f>VLOOKUP($C2420,$AJ$3:$AN$4906,5,FALSE)</f>
        <v>M1B4S3</v>
      </c>
      <c r="AA2420">
        <f t="shared" si="373"/>
        <v>61.9</v>
      </c>
      <c r="AB2420">
        <f t="shared" si="374"/>
        <v>0.2</v>
      </c>
      <c r="AC2420">
        <f t="shared" si="375"/>
        <v>44.4</v>
      </c>
      <c r="AD2420">
        <f t="shared" si="376"/>
        <v>-0.5</v>
      </c>
      <c r="AE2420">
        <f t="shared" si="377"/>
        <v>84.6</v>
      </c>
      <c r="AF2420">
        <f t="shared" si="378"/>
        <v>1</v>
      </c>
      <c r="AG2420">
        <f t="shared" si="379"/>
        <v>63.1</v>
      </c>
      <c r="AH2420">
        <f t="shared" si="380"/>
        <v>1.8</v>
      </c>
      <c r="AJ2420" s="9">
        <v>250848</v>
      </c>
      <c r="AK2420" t="s">
        <v>10077</v>
      </c>
      <c r="AL2420" t="s">
        <v>10078</v>
      </c>
      <c r="AM2420" t="s">
        <v>4970</v>
      </c>
      <c r="AN2420" t="s">
        <v>10079</v>
      </c>
    </row>
    <row r="2421" spans="1:40" x14ac:dyDescent="0.3">
      <c r="A2421" t="s">
        <v>2245</v>
      </c>
      <c r="B2421" t="s">
        <v>2270</v>
      </c>
      <c r="C2421" s="10">
        <v>763462</v>
      </c>
      <c r="D2421">
        <v>22</v>
      </c>
      <c r="E2421">
        <v>34</v>
      </c>
      <c r="F2421">
        <v>39</v>
      </c>
      <c r="G2421">
        <v>57</v>
      </c>
      <c r="H2421">
        <v>0</v>
      </c>
      <c r="I2421">
        <v>35.9</v>
      </c>
      <c r="J2421">
        <v>-1.1000000000000001</v>
      </c>
      <c r="K2421">
        <v>28.2</v>
      </c>
      <c r="L2421">
        <v>-1</v>
      </c>
      <c r="M2421">
        <v>58.8</v>
      </c>
      <c r="N2421">
        <v>-1.2</v>
      </c>
      <c r="O2421">
        <v>14</v>
      </c>
      <c r="P2421">
        <v>-1.4</v>
      </c>
      <c r="U2421" t="s">
        <v>2245</v>
      </c>
      <c r="V2421">
        <f t="shared" si="371"/>
        <v>763462</v>
      </c>
      <c r="W2421" t="str">
        <f t="shared" si="372"/>
        <v>Santa Maria Catholic School</v>
      </c>
      <c r="X2421" t="str">
        <f>VLOOKUP($C2421,$AJ$3:$AN$4906,3,FALSE)</f>
        <v>25 Avon Ave</v>
      </c>
      <c r="Y2421" t="str">
        <f>VLOOKUP($C2421,$AJ$3:$AN$4906,4,FALSE)</f>
        <v>Toronto</v>
      </c>
      <c r="Z2421" t="str">
        <f>VLOOKUP($C2421,$AJ$3:$AN$4906,5,FALSE)</f>
        <v>M6N4X8</v>
      </c>
      <c r="AA2421">
        <f t="shared" si="373"/>
        <v>35.9</v>
      </c>
      <c r="AB2421">
        <f t="shared" si="374"/>
        <v>-1.1000000000000001</v>
      </c>
      <c r="AC2421">
        <f t="shared" si="375"/>
        <v>28.2</v>
      </c>
      <c r="AD2421">
        <f t="shared" si="376"/>
        <v>-1</v>
      </c>
      <c r="AE2421">
        <f t="shared" si="377"/>
        <v>58.8</v>
      </c>
      <c r="AF2421">
        <f t="shared" si="378"/>
        <v>-1.2</v>
      </c>
      <c r="AG2421">
        <f t="shared" si="379"/>
        <v>14</v>
      </c>
      <c r="AH2421">
        <f t="shared" si="380"/>
        <v>-1.4</v>
      </c>
      <c r="AJ2421" s="9">
        <v>419222</v>
      </c>
      <c r="AK2421" t="s">
        <v>10080</v>
      </c>
      <c r="AL2421" t="s">
        <v>10081</v>
      </c>
      <c r="AM2421" t="s">
        <v>5042</v>
      </c>
      <c r="AN2421" t="s">
        <v>10082</v>
      </c>
    </row>
    <row r="2422" spans="1:40" x14ac:dyDescent="0.3">
      <c r="A2422" t="s">
        <v>2245</v>
      </c>
      <c r="B2422" t="s">
        <v>2271</v>
      </c>
      <c r="C2422" s="10">
        <v>765023</v>
      </c>
      <c r="D2422">
        <v>48</v>
      </c>
      <c r="E2422">
        <v>20</v>
      </c>
      <c r="F2422">
        <v>126</v>
      </c>
      <c r="G2422">
        <v>117</v>
      </c>
      <c r="H2422">
        <v>0</v>
      </c>
      <c r="I2422">
        <v>12.7</v>
      </c>
      <c r="J2422">
        <v>-3.9</v>
      </c>
      <c r="K2422">
        <v>47.6</v>
      </c>
      <c r="L2422">
        <v>-1</v>
      </c>
      <c r="M2422">
        <v>78.2</v>
      </c>
      <c r="N2422">
        <v>-0.3</v>
      </c>
      <c r="O2422">
        <v>45.3</v>
      </c>
      <c r="P2422">
        <v>-0.3</v>
      </c>
      <c r="U2422" t="s">
        <v>2245</v>
      </c>
      <c r="V2422">
        <f t="shared" si="371"/>
        <v>765023</v>
      </c>
      <c r="W2422" t="str">
        <f t="shared" si="372"/>
        <v>St Agatha Catholic School</v>
      </c>
      <c r="X2422" t="str">
        <f>VLOOKUP($C2422,$AJ$3:$AN$4906,3,FALSE)</f>
        <v>49 Cathedral Bluffs Dr</v>
      </c>
      <c r="Y2422" t="str">
        <f>VLOOKUP($C2422,$AJ$3:$AN$4906,4,FALSE)</f>
        <v>Toronto</v>
      </c>
      <c r="Z2422" t="str">
        <f>VLOOKUP($C2422,$AJ$3:$AN$4906,5,FALSE)</f>
        <v>M1M2T6</v>
      </c>
      <c r="AA2422">
        <f t="shared" si="373"/>
        <v>12.7</v>
      </c>
      <c r="AB2422">
        <f t="shared" si="374"/>
        <v>-3.9</v>
      </c>
      <c r="AC2422">
        <f t="shared" si="375"/>
        <v>47.6</v>
      </c>
      <c r="AD2422">
        <f t="shared" si="376"/>
        <v>-1</v>
      </c>
      <c r="AE2422">
        <f t="shared" si="377"/>
        <v>78.2</v>
      </c>
      <c r="AF2422">
        <f t="shared" si="378"/>
        <v>-0.3</v>
      </c>
      <c r="AG2422">
        <f t="shared" si="379"/>
        <v>45.3</v>
      </c>
      <c r="AH2422">
        <f t="shared" si="380"/>
        <v>-0.3</v>
      </c>
      <c r="AJ2422" s="9">
        <v>252875</v>
      </c>
      <c r="AK2422" t="s">
        <v>10083</v>
      </c>
      <c r="AL2422" t="s">
        <v>10084</v>
      </c>
      <c r="AM2422" t="s">
        <v>5042</v>
      </c>
      <c r="AN2422" t="s">
        <v>10085</v>
      </c>
    </row>
    <row r="2423" spans="1:40" x14ac:dyDescent="0.3">
      <c r="A2423" t="s">
        <v>2245</v>
      </c>
      <c r="B2423" t="s">
        <v>487</v>
      </c>
      <c r="C2423" s="10">
        <v>765635</v>
      </c>
      <c r="D2423">
        <v>69</v>
      </c>
      <c r="E2423">
        <v>17</v>
      </c>
      <c r="F2423">
        <v>54</v>
      </c>
      <c r="G2423">
        <v>83</v>
      </c>
      <c r="H2423">
        <v>0</v>
      </c>
      <c r="I2423">
        <v>70.400000000000006</v>
      </c>
      <c r="J2423">
        <v>0.1</v>
      </c>
      <c r="K2423">
        <v>64.8</v>
      </c>
      <c r="L2423">
        <v>0</v>
      </c>
      <c r="M2423">
        <v>85.5</v>
      </c>
      <c r="N2423">
        <v>0.3</v>
      </c>
      <c r="O2423">
        <v>55.4</v>
      </c>
      <c r="P2423">
        <v>-0.2</v>
      </c>
      <c r="U2423" t="s">
        <v>2245</v>
      </c>
      <c r="V2423">
        <f t="shared" si="371"/>
        <v>765635</v>
      </c>
      <c r="W2423" t="str">
        <f t="shared" si="372"/>
        <v>St Agnes Catholic School</v>
      </c>
      <c r="X2423" t="str">
        <f>VLOOKUP($C2423,$AJ$3:$AN$4906,3,FALSE)</f>
        <v>280 Otonabee Ave</v>
      </c>
      <c r="Y2423" t="str">
        <f>VLOOKUP($C2423,$AJ$3:$AN$4906,4,FALSE)</f>
        <v>North York</v>
      </c>
      <c r="Z2423" t="str">
        <f>VLOOKUP($C2423,$AJ$3:$AN$4906,5,FALSE)</f>
        <v>M2M2T2</v>
      </c>
      <c r="AA2423">
        <f t="shared" si="373"/>
        <v>70.400000000000006</v>
      </c>
      <c r="AB2423">
        <f t="shared" si="374"/>
        <v>0.1</v>
      </c>
      <c r="AC2423">
        <f t="shared" si="375"/>
        <v>64.8</v>
      </c>
      <c r="AD2423">
        <f t="shared" si="376"/>
        <v>0</v>
      </c>
      <c r="AE2423">
        <f t="shared" si="377"/>
        <v>85.5</v>
      </c>
      <c r="AF2423">
        <f t="shared" si="378"/>
        <v>0.3</v>
      </c>
      <c r="AG2423">
        <f t="shared" si="379"/>
        <v>55.4</v>
      </c>
      <c r="AH2423">
        <f t="shared" si="380"/>
        <v>-0.2</v>
      </c>
      <c r="AJ2423" s="9">
        <v>356980</v>
      </c>
      <c r="AK2423" t="s">
        <v>1623</v>
      </c>
      <c r="AL2423" t="s">
        <v>10086</v>
      </c>
      <c r="AM2423" t="s">
        <v>10087</v>
      </c>
      <c r="AN2423" t="s">
        <v>10088</v>
      </c>
    </row>
    <row r="2424" spans="1:40" x14ac:dyDescent="0.3">
      <c r="A2424" t="s">
        <v>2245</v>
      </c>
      <c r="B2424" t="s">
        <v>2272</v>
      </c>
      <c r="C2424" s="10">
        <v>765759</v>
      </c>
      <c r="D2424">
        <v>37</v>
      </c>
      <c r="E2424">
        <v>26</v>
      </c>
      <c r="F2424">
        <v>64</v>
      </c>
      <c r="G2424">
        <v>79</v>
      </c>
      <c r="H2424">
        <v>0</v>
      </c>
      <c r="I2424">
        <v>73.400000000000006</v>
      </c>
      <c r="J2424">
        <v>1.2</v>
      </c>
      <c r="K2424">
        <v>57.8</v>
      </c>
      <c r="L2424">
        <v>0.8</v>
      </c>
      <c r="M2424">
        <v>81</v>
      </c>
      <c r="N2424">
        <v>0.8</v>
      </c>
      <c r="O2424">
        <v>31.6</v>
      </c>
      <c r="P2424">
        <v>-0.7</v>
      </c>
      <c r="U2424" t="s">
        <v>2245</v>
      </c>
      <c r="V2424">
        <f t="shared" si="371"/>
        <v>765759</v>
      </c>
      <c r="W2424" t="str">
        <f t="shared" si="372"/>
        <v>St Aidan Catholic School</v>
      </c>
      <c r="X2424" t="str">
        <f>VLOOKUP($C2424,$AJ$3:$AN$4906,3,FALSE)</f>
        <v>3521 Finch Ave E</v>
      </c>
      <c r="Y2424" t="str">
        <f>VLOOKUP($C2424,$AJ$3:$AN$4906,4,FALSE)</f>
        <v>Toronto</v>
      </c>
      <c r="Z2424" t="str">
        <f>VLOOKUP($C2424,$AJ$3:$AN$4906,5,FALSE)</f>
        <v>M1W2S2</v>
      </c>
      <c r="AA2424">
        <f t="shared" si="373"/>
        <v>73.400000000000006</v>
      </c>
      <c r="AB2424">
        <f t="shared" si="374"/>
        <v>1.2</v>
      </c>
      <c r="AC2424">
        <f t="shared" si="375"/>
        <v>57.8</v>
      </c>
      <c r="AD2424">
        <f t="shared" si="376"/>
        <v>0.8</v>
      </c>
      <c r="AE2424">
        <f t="shared" si="377"/>
        <v>81</v>
      </c>
      <c r="AF2424">
        <f t="shared" si="378"/>
        <v>0.8</v>
      </c>
      <c r="AG2424">
        <f t="shared" si="379"/>
        <v>31.6</v>
      </c>
      <c r="AH2424">
        <f t="shared" si="380"/>
        <v>-0.7</v>
      </c>
      <c r="AJ2424" s="9">
        <v>916854</v>
      </c>
      <c r="AK2424" t="s">
        <v>10089</v>
      </c>
      <c r="AL2424" t="s">
        <v>10090</v>
      </c>
      <c r="AM2424" t="s">
        <v>4970</v>
      </c>
      <c r="AN2424" t="s">
        <v>10091</v>
      </c>
    </row>
    <row r="2425" spans="1:40" x14ac:dyDescent="0.3">
      <c r="A2425" t="s">
        <v>2245</v>
      </c>
      <c r="B2425" t="s">
        <v>2273</v>
      </c>
      <c r="C2425" s="10">
        <v>766038</v>
      </c>
      <c r="D2425">
        <v>40</v>
      </c>
      <c r="E2425">
        <v>27</v>
      </c>
      <c r="F2425">
        <v>83</v>
      </c>
      <c r="G2425">
        <v>95</v>
      </c>
      <c r="H2425">
        <v>0</v>
      </c>
      <c r="I2425">
        <v>57.8</v>
      </c>
      <c r="J2425">
        <v>0</v>
      </c>
      <c r="K2425">
        <v>45.8</v>
      </c>
      <c r="L2425">
        <v>-0.4</v>
      </c>
      <c r="M2425">
        <v>78.900000000000006</v>
      </c>
      <c r="N2425">
        <v>0.4</v>
      </c>
      <c r="O2425">
        <v>42.1</v>
      </c>
      <c r="P2425">
        <v>-0.1</v>
      </c>
      <c r="U2425" t="s">
        <v>2245</v>
      </c>
      <c r="V2425">
        <f t="shared" si="371"/>
        <v>766038</v>
      </c>
      <c r="W2425" t="str">
        <f t="shared" si="372"/>
        <v>St Albert Catholic School</v>
      </c>
      <c r="X2425" t="str">
        <f>VLOOKUP($C2425,$AJ$3:$AN$4906,3,FALSE)</f>
        <v>1125 Midland Ave</v>
      </c>
      <c r="Y2425" t="str">
        <f>VLOOKUP($C2425,$AJ$3:$AN$4906,4,FALSE)</f>
        <v>Toronto</v>
      </c>
      <c r="Z2425" t="str">
        <f>VLOOKUP($C2425,$AJ$3:$AN$4906,5,FALSE)</f>
        <v>M1K4H2</v>
      </c>
      <c r="AA2425">
        <f t="shared" si="373"/>
        <v>57.8</v>
      </c>
      <c r="AB2425">
        <f t="shared" si="374"/>
        <v>0</v>
      </c>
      <c r="AC2425">
        <f t="shared" si="375"/>
        <v>45.8</v>
      </c>
      <c r="AD2425">
        <f t="shared" si="376"/>
        <v>-0.4</v>
      </c>
      <c r="AE2425">
        <f t="shared" si="377"/>
        <v>78.900000000000006</v>
      </c>
      <c r="AF2425">
        <f t="shared" si="378"/>
        <v>0.4</v>
      </c>
      <c r="AG2425">
        <f t="shared" si="379"/>
        <v>42.1</v>
      </c>
      <c r="AH2425">
        <f t="shared" si="380"/>
        <v>-0.1</v>
      </c>
      <c r="AJ2425" s="9">
        <v>259810</v>
      </c>
      <c r="AK2425" t="s">
        <v>10092</v>
      </c>
      <c r="AL2425" t="s">
        <v>10093</v>
      </c>
      <c r="AM2425" t="s">
        <v>4970</v>
      </c>
      <c r="AN2425" t="s">
        <v>10094</v>
      </c>
    </row>
    <row r="2426" spans="1:40" x14ac:dyDescent="0.3">
      <c r="A2426" t="s">
        <v>2245</v>
      </c>
      <c r="B2426" t="s">
        <v>2274</v>
      </c>
      <c r="C2426" s="10">
        <v>767913</v>
      </c>
      <c r="D2426">
        <v>50</v>
      </c>
      <c r="E2426">
        <v>23</v>
      </c>
      <c r="F2426">
        <v>84</v>
      </c>
      <c r="G2426">
        <v>57</v>
      </c>
      <c r="H2426">
        <v>0</v>
      </c>
      <c r="I2426">
        <v>43.5</v>
      </c>
      <c r="J2426">
        <v>-1.5</v>
      </c>
      <c r="K2426">
        <v>51.2</v>
      </c>
      <c r="L2426">
        <v>-0.4</v>
      </c>
      <c r="M2426">
        <v>78.900000000000006</v>
      </c>
      <c r="N2426">
        <v>-0.1</v>
      </c>
      <c r="O2426">
        <v>50.9</v>
      </c>
      <c r="P2426">
        <v>0.2</v>
      </c>
      <c r="U2426" t="s">
        <v>2245</v>
      </c>
      <c r="V2426">
        <f t="shared" si="371"/>
        <v>767913</v>
      </c>
      <c r="W2426" t="str">
        <f t="shared" si="372"/>
        <v>St Alphonsus Catholic School</v>
      </c>
      <c r="X2426" t="str">
        <f>VLOOKUP($C2426,$AJ$3:$AN$4906,3,FALSE)</f>
        <v>60 Atlas Ave</v>
      </c>
      <c r="Y2426" t="str">
        <f>VLOOKUP($C2426,$AJ$3:$AN$4906,4,FALSE)</f>
        <v>Toronto</v>
      </c>
      <c r="Z2426" t="str">
        <f>VLOOKUP($C2426,$AJ$3:$AN$4906,5,FALSE)</f>
        <v>M6C3N9</v>
      </c>
      <c r="AA2426">
        <f t="shared" si="373"/>
        <v>43.5</v>
      </c>
      <c r="AB2426">
        <f t="shared" si="374"/>
        <v>-1.5</v>
      </c>
      <c r="AC2426">
        <f t="shared" si="375"/>
        <v>51.2</v>
      </c>
      <c r="AD2426">
        <f t="shared" si="376"/>
        <v>-0.4</v>
      </c>
      <c r="AE2426">
        <f t="shared" si="377"/>
        <v>78.900000000000006</v>
      </c>
      <c r="AF2426">
        <f t="shared" si="378"/>
        <v>-0.1</v>
      </c>
      <c r="AG2426">
        <f t="shared" si="379"/>
        <v>50.9</v>
      </c>
      <c r="AH2426">
        <f t="shared" si="380"/>
        <v>0.2</v>
      </c>
      <c r="AJ2426" s="9">
        <v>264628</v>
      </c>
      <c r="AK2426" t="s">
        <v>10095</v>
      </c>
      <c r="AL2426" t="s">
        <v>10096</v>
      </c>
      <c r="AM2426" t="s">
        <v>4970</v>
      </c>
      <c r="AN2426" t="s">
        <v>10097</v>
      </c>
    </row>
    <row r="2427" spans="1:40" x14ac:dyDescent="0.3">
      <c r="A2427" t="s">
        <v>2245</v>
      </c>
      <c r="B2427" t="s">
        <v>1106</v>
      </c>
      <c r="C2427" s="10">
        <v>768537</v>
      </c>
      <c r="D2427">
        <v>58</v>
      </c>
      <c r="E2427">
        <v>16</v>
      </c>
      <c r="F2427">
        <v>148</v>
      </c>
      <c r="G2427">
        <v>120</v>
      </c>
      <c r="H2427">
        <v>0</v>
      </c>
      <c r="I2427">
        <v>91.2</v>
      </c>
      <c r="J2427">
        <v>1.4</v>
      </c>
      <c r="K2427">
        <v>79.099999999999994</v>
      </c>
      <c r="L2427">
        <v>1</v>
      </c>
      <c r="M2427">
        <v>86.3</v>
      </c>
      <c r="N2427">
        <v>0</v>
      </c>
      <c r="O2427">
        <v>51.7</v>
      </c>
      <c r="P2427">
        <v>-0.4</v>
      </c>
      <c r="U2427" t="s">
        <v>2245</v>
      </c>
      <c r="V2427">
        <f t="shared" si="371"/>
        <v>768537</v>
      </c>
      <c r="W2427" t="str">
        <f t="shared" si="372"/>
        <v>St Ambrose Catholic School</v>
      </c>
      <c r="X2427" t="str">
        <f>VLOOKUP($C2427,$AJ$3:$AN$4906,3,FALSE)</f>
        <v>20 Coules Crt</v>
      </c>
      <c r="Y2427" t="str">
        <f>VLOOKUP($C2427,$AJ$3:$AN$4906,4,FALSE)</f>
        <v>Toronto</v>
      </c>
      <c r="Z2427" t="str">
        <f>VLOOKUP($C2427,$AJ$3:$AN$4906,5,FALSE)</f>
        <v>M8W2N9</v>
      </c>
      <c r="AA2427">
        <f t="shared" si="373"/>
        <v>91.2</v>
      </c>
      <c r="AB2427">
        <f t="shared" si="374"/>
        <v>1.4</v>
      </c>
      <c r="AC2427">
        <f t="shared" si="375"/>
        <v>79.099999999999994</v>
      </c>
      <c r="AD2427">
        <f t="shared" si="376"/>
        <v>1</v>
      </c>
      <c r="AE2427">
        <f t="shared" si="377"/>
        <v>86.3</v>
      </c>
      <c r="AF2427">
        <f t="shared" si="378"/>
        <v>0</v>
      </c>
      <c r="AG2427">
        <f t="shared" si="379"/>
        <v>51.7</v>
      </c>
      <c r="AH2427">
        <f t="shared" si="380"/>
        <v>-0.4</v>
      </c>
      <c r="AJ2427" s="9">
        <v>273333</v>
      </c>
      <c r="AK2427" t="s">
        <v>10098</v>
      </c>
      <c r="AL2427" t="s">
        <v>10099</v>
      </c>
      <c r="AM2427" t="s">
        <v>9808</v>
      </c>
      <c r="AN2427" t="s">
        <v>9809</v>
      </c>
    </row>
    <row r="2428" spans="1:40" x14ac:dyDescent="0.3">
      <c r="A2428" t="s">
        <v>2245</v>
      </c>
      <c r="B2428" t="s">
        <v>2275</v>
      </c>
      <c r="C2428" s="10">
        <v>768790</v>
      </c>
      <c r="D2428">
        <v>28</v>
      </c>
      <c r="E2428">
        <v>30</v>
      </c>
      <c r="F2428">
        <v>149</v>
      </c>
      <c r="G2428">
        <v>189</v>
      </c>
      <c r="H2428">
        <v>0</v>
      </c>
      <c r="I2428">
        <v>59.1</v>
      </c>
      <c r="J2428">
        <v>0.9</v>
      </c>
      <c r="K2428">
        <v>43.6</v>
      </c>
      <c r="L2428">
        <v>0.7</v>
      </c>
      <c r="M2428">
        <v>63.8</v>
      </c>
      <c r="N2428">
        <v>-0.4</v>
      </c>
      <c r="O2428">
        <v>19</v>
      </c>
      <c r="P2428">
        <v>-1.1000000000000001</v>
      </c>
      <c r="U2428" t="s">
        <v>2245</v>
      </c>
      <c r="V2428">
        <f t="shared" si="371"/>
        <v>768790</v>
      </c>
      <c r="W2428" t="str">
        <f t="shared" si="372"/>
        <v>St Andrew Catholic School</v>
      </c>
      <c r="X2428" t="str">
        <f>VLOOKUP($C2428,$AJ$3:$AN$4906,3,FALSE)</f>
        <v>2533 Kipling Ave</v>
      </c>
      <c r="Y2428" t="str">
        <f>VLOOKUP($C2428,$AJ$3:$AN$4906,4,FALSE)</f>
        <v>Toronto</v>
      </c>
      <c r="Z2428" t="str">
        <f>VLOOKUP($C2428,$AJ$3:$AN$4906,5,FALSE)</f>
        <v>M9V3A8</v>
      </c>
      <c r="AA2428">
        <f t="shared" si="373"/>
        <v>59.1</v>
      </c>
      <c r="AB2428">
        <f t="shared" si="374"/>
        <v>0.9</v>
      </c>
      <c r="AC2428">
        <f t="shared" si="375"/>
        <v>43.6</v>
      </c>
      <c r="AD2428">
        <f t="shared" si="376"/>
        <v>0.7</v>
      </c>
      <c r="AE2428">
        <f t="shared" si="377"/>
        <v>63.8</v>
      </c>
      <c r="AF2428">
        <f t="shared" si="378"/>
        <v>-0.4</v>
      </c>
      <c r="AG2428">
        <f t="shared" si="379"/>
        <v>19</v>
      </c>
      <c r="AH2428">
        <f t="shared" si="380"/>
        <v>-1.1000000000000001</v>
      </c>
      <c r="AJ2428" s="9">
        <v>287202</v>
      </c>
      <c r="AK2428" t="s">
        <v>10100</v>
      </c>
      <c r="AL2428" t="s">
        <v>10101</v>
      </c>
      <c r="AM2428" t="s">
        <v>5049</v>
      </c>
      <c r="AN2428" t="s">
        <v>10102</v>
      </c>
    </row>
    <row r="2429" spans="1:40" x14ac:dyDescent="0.3">
      <c r="A2429" t="s">
        <v>2245</v>
      </c>
      <c r="B2429" t="s">
        <v>2276</v>
      </c>
      <c r="C2429" s="10">
        <v>769525</v>
      </c>
      <c r="D2429">
        <v>25</v>
      </c>
      <c r="E2429">
        <v>33</v>
      </c>
      <c r="F2429">
        <v>133</v>
      </c>
      <c r="G2429">
        <v>123</v>
      </c>
      <c r="H2429">
        <v>0</v>
      </c>
      <c r="I2429">
        <v>53.4</v>
      </c>
      <c r="J2429">
        <v>0.3</v>
      </c>
      <c r="K2429">
        <v>40.6</v>
      </c>
      <c r="L2429">
        <v>0.2</v>
      </c>
      <c r="M2429">
        <v>81.3</v>
      </c>
      <c r="N2429">
        <v>1.4</v>
      </c>
      <c r="O2429">
        <v>30.1</v>
      </c>
      <c r="P2429">
        <v>-0.1</v>
      </c>
      <c r="U2429" t="s">
        <v>2245</v>
      </c>
      <c r="V2429">
        <f t="shared" si="371"/>
        <v>769525</v>
      </c>
      <c r="W2429" t="str">
        <f t="shared" si="372"/>
        <v>St Angela Catholic School</v>
      </c>
      <c r="X2429" t="str">
        <f>VLOOKUP($C2429,$AJ$3:$AN$4906,3,FALSE)</f>
        <v>220 Mount Olive Dr</v>
      </c>
      <c r="Y2429" t="str">
        <f>VLOOKUP($C2429,$AJ$3:$AN$4906,4,FALSE)</f>
        <v>Toronto</v>
      </c>
      <c r="Z2429" t="str">
        <f>VLOOKUP($C2429,$AJ$3:$AN$4906,5,FALSE)</f>
        <v>M9V3Z5</v>
      </c>
      <c r="AA2429">
        <f t="shared" si="373"/>
        <v>53.4</v>
      </c>
      <c r="AB2429">
        <f t="shared" si="374"/>
        <v>0.3</v>
      </c>
      <c r="AC2429">
        <f t="shared" si="375"/>
        <v>40.6</v>
      </c>
      <c r="AD2429">
        <f t="shared" si="376"/>
        <v>0.2</v>
      </c>
      <c r="AE2429">
        <f t="shared" si="377"/>
        <v>81.3</v>
      </c>
      <c r="AF2429">
        <f t="shared" si="378"/>
        <v>1.4</v>
      </c>
      <c r="AG2429">
        <f t="shared" si="379"/>
        <v>30.1</v>
      </c>
      <c r="AH2429">
        <f t="shared" si="380"/>
        <v>-0.1</v>
      </c>
      <c r="AJ2429" s="9">
        <v>286168</v>
      </c>
      <c r="AK2429" t="s">
        <v>10103</v>
      </c>
      <c r="AL2429" t="s">
        <v>10104</v>
      </c>
      <c r="AM2429" t="s">
        <v>4974</v>
      </c>
      <c r="AN2429" t="s">
        <v>10105</v>
      </c>
    </row>
    <row r="2430" spans="1:40" x14ac:dyDescent="0.3">
      <c r="A2430" t="s">
        <v>2245</v>
      </c>
      <c r="B2430" t="s">
        <v>2277</v>
      </c>
      <c r="C2430" s="10">
        <v>772437</v>
      </c>
      <c r="D2430">
        <v>79</v>
      </c>
      <c r="E2430">
        <v>12</v>
      </c>
      <c r="F2430">
        <v>77</v>
      </c>
      <c r="G2430">
        <v>105</v>
      </c>
      <c r="H2430">
        <v>0</v>
      </c>
      <c r="I2430">
        <v>83.8</v>
      </c>
      <c r="J2430">
        <v>0.5</v>
      </c>
      <c r="K2430">
        <v>74</v>
      </c>
      <c r="L2430">
        <v>0</v>
      </c>
      <c r="M2430">
        <v>89</v>
      </c>
      <c r="N2430">
        <v>-0.2</v>
      </c>
      <c r="O2430">
        <v>71.400000000000006</v>
      </c>
      <c r="P2430">
        <v>0.3</v>
      </c>
      <c r="U2430" t="s">
        <v>2245</v>
      </c>
      <c r="V2430">
        <f t="shared" si="371"/>
        <v>772437</v>
      </c>
      <c r="W2430" t="str">
        <f t="shared" si="372"/>
        <v>St Anselm Catholic School</v>
      </c>
      <c r="X2430" t="str">
        <f>VLOOKUP($C2430,$AJ$3:$AN$4906,3,FALSE)</f>
        <v>182 Bessorough Dr</v>
      </c>
      <c r="Y2430" t="str">
        <f>VLOOKUP($C2430,$AJ$3:$AN$4906,4,FALSE)</f>
        <v>Toronto</v>
      </c>
      <c r="Z2430" t="str">
        <f>VLOOKUP($C2430,$AJ$3:$AN$4906,5,FALSE)</f>
        <v>M4G3J9</v>
      </c>
      <c r="AA2430">
        <f t="shared" si="373"/>
        <v>83.8</v>
      </c>
      <c r="AB2430">
        <f t="shared" si="374"/>
        <v>0.5</v>
      </c>
      <c r="AC2430">
        <f t="shared" si="375"/>
        <v>74</v>
      </c>
      <c r="AD2430">
        <f t="shared" si="376"/>
        <v>0</v>
      </c>
      <c r="AE2430">
        <f t="shared" si="377"/>
        <v>89</v>
      </c>
      <c r="AF2430">
        <f t="shared" si="378"/>
        <v>-0.2</v>
      </c>
      <c r="AG2430">
        <f t="shared" si="379"/>
        <v>71.400000000000006</v>
      </c>
      <c r="AH2430">
        <f t="shared" si="380"/>
        <v>0.3</v>
      </c>
      <c r="AJ2430" s="9">
        <v>918954</v>
      </c>
      <c r="AK2430" t="s">
        <v>10106</v>
      </c>
      <c r="AL2430" t="s">
        <v>10107</v>
      </c>
      <c r="AM2430" t="s">
        <v>4974</v>
      </c>
      <c r="AN2430" t="s">
        <v>10108</v>
      </c>
    </row>
    <row r="2431" spans="1:40" x14ac:dyDescent="0.3">
      <c r="A2431" t="s">
        <v>2245</v>
      </c>
      <c r="B2431" t="s">
        <v>492</v>
      </c>
      <c r="C2431" s="10">
        <v>773735</v>
      </c>
      <c r="D2431">
        <v>46</v>
      </c>
      <c r="E2431">
        <v>20</v>
      </c>
      <c r="F2431">
        <v>63</v>
      </c>
      <c r="G2431">
        <v>83</v>
      </c>
      <c r="H2431">
        <v>0</v>
      </c>
      <c r="I2431">
        <v>78.599999999999994</v>
      </c>
      <c r="J2431">
        <v>1.1000000000000001</v>
      </c>
      <c r="K2431">
        <v>76.2</v>
      </c>
      <c r="L2431">
        <v>1.6</v>
      </c>
      <c r="M2431">
        <v>89.2</v>
      </c>
      <c r="N2431">
        <v>1</v>
      </c>
      <c r="O2431">
        <v>60.2</v>
      </c>
      <c r="P2431">
        <v>1.1000000000000001</v>
      </c>
      <c r="U2431" t="s">
        <v>2245</v>
      </c>
      <c r="V2431">
        <f t="shared" si="371"/>
        <v>773735</v>
      </c>
      <c r="W2431" t="str">
        <f t="shared" si="372"/>
        <v>St Anthony Catholic School</v>
      </c>
      <c r="X2431" t="str">
        <f>VLOOKUP($C2431,$AJ$3:$AN$4906,3,FALSE)</f>
        <v>130 Shanly Street</v>
      </c>
      <c r="Y2431" t="str">
        <f>VLOOKUP($C2431,$AJ$3:$AN$4906,4,FALSE)</f>
        <v>Toronto</v>
      </c>
      <c r="Z2431" t="str">
        <f>VLOOKUP($C2431,$AJ$3:$AN$4906,5,FALSE)</f>
        <v>M6H1L9</v>
      </c>
      <c r="AA2431">
        <f t="shared" si="373"/>
        <v>78.599999999999994</v>
      </c>
      <c r="AB2431">
        <f t="shared" si="374"/>
        <v>1.1000000000000001</v>
      </c>
      <c r="AC2431">
        <f t="shared" si="375"/>
        <v>76.2</v>
      </c>
      <c r="AD2431">
        <f t="shared" si="376"/>
        <v>1.6</v>
      </c>
      <c r="AE2431">
        <f t="shared" si="377"/>
        <v>89.2</v>
      </c>
      <c r="AF2431">
        <f t="shared" si="378"/>
        <v>1</v>
      </c>
      <c r="AG2431">
        <f t="shared" si="379"/>
        <v>60.2</v>
      </c>
      <c r="AH2431">
        <f t="shared" si="380"/>
        <v>1.1000000000000001</v>
      </c>
      <c r="AJ2431" s="9">
        <v>285455</v>
      </c>
      <c r="AK2431" t="s">
        <v>10109</v>
      </c>
      <c r="AL2431" t="s">
        <v>10110</v>
      </c>
      <c r="AM2431" t="s">
        <v>5049</v>
      </c>
      <c r="AN2431" t="s">
        <v>10111</v>
      </c>
    </row>
    <row r="2432" spans="1:40" x14ac:dyDescent="0.3">
      <c r="A2432" t="s">
        <v>2245</v>
      </c>
      <c r="B2432" t="s">
        <v>2072</v>
      </c>
      <c r="C2432" s="10">
        <v>785857</v>
      </c>
      <c r="D2432">
        <v>55</v>
      </c>
      <c r="E2432">
        <v>27</v>
      </c>
      <c r="F2432">
        <v>84</v>
      </c>
      <c r="G2432">
        <v>103</v>
      </c>
      <c r="H2432">
        <v>0</v>
      </c>
      <c r="I2432">
        <v>64.3</v>
      </c>
      <c r="J2432">
        <v>0.1</v>
      </c>
      <c r="K2432">
        <v>57.1</v>
      </c>
      <c r="L2432">
        <v>0.3</v>
      </c>
      <c r="M2432">
        <v>80.599999999999994</v>
      </c>
      <c r="N2432">
        <v>0.2</v>
      </c>
      <c r="O2432">
        <v>44.7</v>
      </c>
      <c r="P2432">
        <v>-0.1</v>
      </c>
      <c r="U2432" t="s">
        <v>2245</v>
      </c>
      <c r="V2432">
        <f t="shared" si="371"/>
        <v>785857</v>
      </c>
      <c r="W2432" t="str">
        <f t="shared" si="372"/>
        <v>St Antoine Daniel Catholic School</v>
      </c>
      <c r="X2432" t="str">
        <f>VLOOKUP($C2432,$AJ$3:$AN$4906,3,FALSE)</f>
        <v>160 Finch Ave W</v>
      </c>
      <c r="Y2432" t="str">
        <f>VLOOKUP($C2432,$AJ$3:$AN$4906,4,FALSE)</f>
        <v>Toronto</v>
      </c>
      <c r="Z2432" t="str">
        <f>VLOOKUP($C2432,$AJ$3:$AN$4906,5,FALSE)</f>
        <v>M2N2J2</v>
      </c>
      <c r="AA2432">
        <f t="shared" si="373"/>
        <v>64.3</v>
      </c>
      <c r="AB2432">
        <f t="shared" si="374"/>
        <v>0.1</v>
      </c>
      <c r="AC2432">
        <f t="shared" si="375"/>
        <v>57.1</v>
      </c>
      <c r="AD2432">
        <f t="shared" si="376"/>
        <v>0.3</v>
      </c>
      <c r="AE2432">
        <f t="shared" si="377"/>
        <v>80.599999999999994</v>
      </c>
      <c r="AF2432">
        <f t="shared" si="378"/>
        <v>0.2</v>
      </c>
      <c r="AG2432">
        <f t="shared" si="379"/>
        <v>44.7</v>
      </c>
      <c r="AH2432">
        <f t="shared" si="380"/>
        <v>-0.1</v>
      </c>
      <c r="AJ2432" s="9">
        <v>579722</v>
      </c>
      <c r="AK2432" t="s">
        <v>1630</v>
      </c>
      <c r="AL2432" t="s">
        <v>10112</v>
      </c>
      <c r="AM2432" t="s">
        <v>5049</v>
      </c>
      <c r="AN2432" t="s">
        <v>10113</v>
      </c>
    </row>
    <row r="2433" spans="1:40" x14ac:dyDescent="0.3">
      <c r="A2433" t="s">
        <v>2245</v>
      </c>
      <c r="B2433" t="s">
        <v>2278</v>
      </c>
      <c r="C2433" s="10">
        <v>775444</v>
      </c>
      <c r="D2433">
        <v>16</v>
      </c>
      <c r="E2433">
        <v>41</v>
      </c>
      <c r="F2433">
        <v>160</v>
      </c>
      <c r="G2433">
        <v>149</v>
      </c>
      <c r="H2433">
        <v>0</v>
      </c>
      <c r="I2433">
        <v>67.8</v>
      </c>
      <c r="J2433">
        <v>1.9</v>
      </c>
      <c r="K2433">
        <v>41.9</v>
      </c>
      <c r="L2433">
        <v>0.9</v>
      </c>
      <c r="M2433">
        <v>85.2</v>
      </c>
      <c r="N2433">
        <v>2.4</v>
      </c>
      <c r="O2433">
        <v>30.2</v>
      </c>
      <c r="P2433">
        <v>0.5</v>
      </c>
      <c r="U2433" t="s">
        <v>2245</v>
      </c>
      <c r="V2433">
        <f t="shared" si="371"/>
        <v>775444</v>
      </c>
      <c r="W2433" t="str">
        <f t="shared" si="372"/>
        <v>St Augustine Catholic School</v>
      </c>
      <c r="X2433" t="str">
        <f>VLOOKUP($C2433,$AJ$3:$AN$4906,3,FALSE)</f>
        <v>98 Shoreham Dr</v>
      </c>
      <c r="Y2433" t="str">
        <f>VLOOKUP($C2433,$AJ$3:$AN$4906,4,FALSE)</f>
        <v>Toronto</v>
      </c>
      <c r="Z2433" t="str">
        <f>VLOOKUP($C2433,$AJ$3:$AN$4906,5,FALSE)</f>
        <v>M3N1S9</v>
      </c>
      <c r="AA2433">
        <f t="shared" si="373"/>
        <v>67.8</v>
      </c>
      <c r="AB2433">
        <f t="shared" si="374"/>
        <v>1.9</v>
      </c>
      <c r="AC2433">
        <f t="shared" si="375"/>
        <v>41.9</v>
      </c>
      <c r="AD2433">
        <f t="shared" si="376"/>
        <v>0.9</v>
      </c>
      <c r="AE2433">
        <f t="shared" si="377"/>
        <v>85.2</v>
      </c>
      <c r="AF2433">
        <f t="shared" si="378"/>
        <v>2.4</v>
      </c>
      <c r="AG2433">
        <f t="shared" si="379"/>
        <v>30.2</v>
      </c>
      <c r="AH2433">
        <f t="shared" si="380"/>
        <v>0.5</v>
      </c>
      <c r="AJ2433" s="9">
        <v>287563</v>
      </c>
      <c r="AK2433" t="s">
        <v>10114</v>
      </c>
      <c r="AL2433" t="s">
        <v>10115</v>
      </c>
      <c r="AM2433" t="s">
        <v>10116</v>
      </c>
      <c r="AN2433" t="s">
        <v>10117</v>
      </c>
    </row>
    <row r="2434" spans="1:40" x14ac:dyDescent="0.3">
      <c r="A2434" t="s">
        <v>2245</v>
      </c>
      <c r="B2434" t="s">
        <v>2279</v>
      </c>
      <c r="C2434" s="10">
        <v>775819</v>
      </c>
      <c r="D2434">
        <v>30</v>
      </c>
      <c r="E2434">
        <v>35</v>
      </c>
      <c r="F2434">
        <v>76</v>
      </c>
      <c r="G2434">
        <v>81</v>
      </c>
      <c r="H2434">
        <v>0</v>
      </c>
      <c r="I2434">
        <v>48.7</v>
      </c>
      <c r="J2434">
        <v>-0.1</v>
      </c>
      <c r="K2434">
        <v>32.9</v>
      </c>
      <c r="L2434">
        <v>-0.8</v>
      </c>
      <c r="M2434">
        <v>71</v>
      </c>
      <c r="N2434">
        <v>0.3</v>
      </c>
      <c r="O2434">
        <v>29.6</v>
      </c>
      <c r="P2434">
        <v>-0.4</v>
      </c>
      <c r="U2434" t="s">
        <v>2245</v>
      </c>
      <c r="V2434">
        <f t="shared" si="371"/>
        <v>775819</v>
      </c>
      <c r="W2434" t="str">
        <f t="shared" si="372"/>
        <v>St Barbara Catholic School</v>
      </c>
      <c r="X2434" t="str">
        <f>VLOOKUP($C2434,$AJ$3:$AN$4906,3,FALSE)</f>
        <v>25 Janray Dr</v>
      </c>
      <c r="Y2434" t="str">
        <f>VLOOKUP($C2434,$AJ$3:$AN$4906,4,FALSE)</f>
        <v>Toronto</v>
      </c>
      <c r="Z2434" t="str">
        <f>VLOOKUP($C2434,$AJ$3:$AN$4906,5,FALSE)</f>
        <v>M1G1Y2</v>
      </c>
      <c r="AA2434">
        <f t="shared" si="373"/>
        <v>48.7</v>
      </c>
      <c r="AB2434">
        <f t="shared" si="374"/>
        <v>-0.1</v>
      </c>
      <c r="AC2434">
        <f t="shared" si="375"/>
        <v>32.9</v>
      </c>
      <c r="AD2434">
        <f t="shared" si="376"/>
        <v>-0.8</v>
      </c>
      <c r="AE2434">
        <f t="shared" si="377"/>
        <v>71</v>
      </c>
      <c r="AF2434">
        <f t="shared" si="378"/>
        <v>0.3</v>
      </c>
      <c r="AG2434">
        <f t="shared" si="379"/>
        <v>29.6</v>
      </c>
      <c r="AH2434">
        <f t="shared" si="380"/>
        <v>-0.4</v>
      </c>
      <c r="AJ2434" s="9">
        <v>287156</v>
      </c>
      <c r="AK2434" t="s">
        <v>10118</v>
      </c>
      <c r="AL2434" t="s">
        <v>10119</v>
      </c>
      <c r="AM2434" t="s">
        <v>5049</v>
      </c>
      <c r="AN2434" t="s">
        <v>10120</v>
      </c>
    </row>
    <row r="2435" spans="1:40" x14ac:dyDescent="0.3">
      <c r="A2435" t="s">
        <v>2245</v>
      </c>
      <c r="B2435" t="s">
        <v>2280</v>
      </c>
      <c r="C2435" s="10">
        <v>775843</v>
      </c>
      <c r="D2435">
        <v>37</v>
      </c>
      <c r="E2435">
        <v>26</v>
      </c>
      <c r="F2435">
        <v>86</v>
      </c>
      <c r="G2435">
        <v>82</v>
      </c>
      <c r="H2435">
        <v>0</v>
      </c>
      <c r="I2435">
        <v>54.7</v>
      </c>
      <c r="J2435">
        <v>-0.3</v>
      </c>
      <c r="K2435">
        <v>46.5</v>
      </c>
      <c r="L2435">
        <v>-0.3</v>
      </c>
      <c r="M2435">
        <v>85.4</v>
      </c>
      <c r="N2435">
        <v>1.1000000000000001</v>
      </c>
      <c r="O2435">
        <v>61</v>
      </c>
      <c r="P2435">
        <v>1.6</v>
      </c>
      <c r="U2435" t="s">
        <v>2245</v>
      </c>
      <c r="V2435">
        <f t="shared" si="371"/>
        <v>775843</v>
      </c>
      <c r="W2435" t="str">
        <f t="shared" si="372"/>
        <v>St Barnabas Catholic School</v>
      </c>
      <c r="X2435" t="str">
        <f>VLOOKUP($C2435,$AJ$3:$AN$4906,3,FALSE)</f>
        <v>30 Washburn Way</v>
      </c>
      <c r="Y2435" t="str">
        <f>VLOOKUP($C2435,$AJ$3:$AN$4906,4,FALSE)</f>
        <v>Toronto</v>
      </c>
      <c r="Z2435" t="str">
        <f>VLOOKUP($C2435,$AJ$3:$AN$4906,5,FALSE)</f>
        <v>M1B1H3</v>
      </c>
      <c r="AA2435">
        <f t="shared" si="373"/>
        <v>54.7</v>
      </c>
      <c r="AB2435">
        <f t="shared" si="374"/>
        <v>-0.3</v>
      </c>
      <c r="AC2435">
        <f t="shared" si="375"/>
        <v>46.5</v>
      </c>
      <c r="AD2435">
        <f t="shared" si="376"/>
        <v>-0.3</v>
      </c>
      <c r="AE2435">
        <f t="shared" si="377"/>
        <v>85.4</v>
      </c>
      <c r="AF2435">
        <f t="shared" si="378"/>
        <v>1.1000000000000001</v>
      </c>
      <c r="AG2435">
        <f t="shared" si="379"/>
        <v>61</v>
      </c>
      <c r="AH2435">
        <f t="shared" si="380"/>
        <v>1.6</v>
      </c>
      <c r="AJ2435" s="9">
        <v>302759</v>
      </c>
      <c r="AK2435" t="s">
        <v>10121</v>
      </c>
      <c r="AL2435" t="s">
        <v>10122</v>
      </c>
      <c r="AM2435" t="s">
        <v>4974</v>
      </c>
      <c r="AN2435" t="s">
        <v>10123</v>
      </c>
    </row>
    <row r="2436" spans="1:40" x14ac:dyDescent="0.3">
      <c r="A2436" t="s">
        <v>2245</v>
      </c>
      <c r="B2436" t="s">
        <v>2281</v>
      </c>
      <c r="C2436" s="10">
        <v>776980</v>
      </c>
      <c r="D2436">
        <v>37</v>
      </c>
      <c r="E2436">
        <v>17</v>
      </c>
      <c r="F2436">
        <v>172</v>
      </c>
      <c r="G2436">
        <v>182</v>
      </c>
      <c r="H2436">
        <v>0</v>
      </c>
      <c r="I2436">
        <v>58.4</v>
      </c>
      <c r="J2436">
        <v>-0.3</v>
      </c>
      <c r="K2436">
        <v>64</v>
      </c>
      <c r="L2436">
        <v>0.7</v>
      </c>
      <c r="M2436">
        <v>83.5</v>
      </c>
      <c r="N2436">
        <v>0.5</v>
      </c>
      <c r="O2436">
        <v>33</v>
      </c>
      <c r="P2436">
        <v>-1</v>
      </c>
      <c r="U2436" t="s">
        <v>2245</v>
      </c>
      <c r="V2436">
        <f t="shared" ref="V2436:V2499" si="381">VLOOKUP(C2436,$AJ$3:$AN$4906,1,FALSE)</f>
        <v>776980</v>
      </c>
      <c r="W2436" t="str">
        <f t="shared" ref="W2436:W2499" si="382">VLOOKUP(C2436,$AJ$3:$AN$4906,2,FALSE)</f>
        <v>St Benedict Catholic School</v>
      </c>
      <c r="X2436" t="str">
        <f>VLOOKUP($C2436,$AJ$3:$AN$4906,3,FALSE)</f>
        <v>2202 Kipling Ave</v>
      </c>
      <c r="Y2436" t="str">
        <f>VLOOKUP($C2436,$AJ$3:$AN$4906,4,FALSE)</f>
        <v>Toronto</v>
      </c>
      <c r="Z2436" t="str">
        <f>VLOOKUP($C2436,$AJ$3:$AN$4906,5,FALSE)</f>
        <v>M9W4K9</v>
      </c>
      <c r="AA2436">
        <f t="shared" ref="AA2436:AA2499" si="383">I2436</f>
        <v>58.4</v>
      </c>
      <c r="AB2436">
        <f t="shared" ref="AB2436:AB2499" si="384">J2436</f>
        <v>-0.3</v>
      </c>
      <c r="AC2436">
        <f t="shared" ref="AC2436:AC2499" si="385">K2436</f>
        <v>64</v>
      </c>
      <c r="AD2436">
        <f t="shared" ref="AD2436:AD2499" si="386">L2436</f>
        <v>0.7</v>
      </c>
      <c r="AE2436">
        <f t="shared" ref="AE2436:AE2499" si="387">M2436</f>
        <v>83.5</v>
      </c>
      <c r="AF2436">
        <f t="shared" ref="AF2436:AF2499" si="388">N2436</f>
        <v>0.5</v>
      </c>
      <c r="AG2436">
        <f t="shared" ref="AG2436:AG2499" si="389">O2436</f>
        <v>33</v>
      </c>
      <c r="AH2436">
        <f t="shared" ref="AH2436:AH2499" si="390">P2436</f>
        <v>-1</v>
      </c>
      <c r="AJ2436" s="9">
        <v>452440</v>
      </c>
      <c r="AK2436" t="s">
        <v>10124</v>
      </c>
      <c r="AL2436" t="s">
        <v>10125</v>
      </c>
      <c r="AM2436" t="s">
        <v>4970</v>
      </c>
      <c r="AN2436" t="s">
        <v>10126</v>
      </c>
    </row>
    <row r="2437" spans="1:40" x14ac:dyDescent="0.3">
      <c r="A2437" t="s">
        <v>2245</v>
      </c>
      <c r="B2437" t="s">
        <v>2240</v>
      </c>
      <c r="C2437" s="10">
        <v>778800</v>
      </c>
      <c r="D2437">
        <v>22</v>
      </c>
      <c r="E2437">
        <v>39</v>
      </c>
      <c r="F2437">
        <v>180</v>
      </c>
      <c r="G2437">
        <v>208</v>
      </c>
      <c r="H2437">
        <v>0</v>
      </c>
      <c r="I2437">
        <v>58.1</v>
      </c>
      <c r="J2437">
        <v>0.7</v>
      </c>
      <c r="K2437">
        <v>43.9</v>
      </c>
      <c r="L2437">
        <v>0.5</v>
      </c>
      <c r="M2437">
        <v>62.7</v>
      </c>
      <c r="N2437">
        <v>-0.5</v>
      </c>
      <c r="O2437">
        <v>26</v>
      </c>
      <c r="P2437">
        <v>-0.3</v>
      </c>
      <c r="U2437" t="s">
        <v>2245</v>
      </c>
      <c r="V2437">
        <f t="shared" si="381"/>
        <v>778800</v>
      </c>
      <c r="W2437" t="str">
        <f t="shared" si="382"/>
        <v>St Bernard Catholic School</v>
      </c>
      <c r="X2437" t="str">
        <f>VLOOKUP($C2437,$AJ$3:$AN$4906,3,FALSE)</f>
        <v>12 Duckworth St</v>
      </c>
      <c r="Y2437" t="str">
        <f>VLOOKUP($C2437,$AJ$3:$AN$4906,4,FALSE)</f>
        <v>Toronto</v>
      </c>
      <c r="Z2437" t="str">
        <f>VLOOKUP($C2437,$AJ$3:$AN$4906,5,FALSE)</f>
        <v>M6M4W4</v>
      </c>
      <c r="AA2437">
        <f t="shared" si="383"/>
        <v>58.1</v>
      </c>
      <c r="AB2437">
        <f t="shared" si="384"/>
        <v>0.7</v>
      </c>
      <c r="AC2437">
        <f t="shared" si="385"/>
        <v>43.9</v>
      </c>
      <c r="AD2437">
        <f t="shared" si="386"/>
        <v>0.5</v>
      </c>
      <c r="AE2437">
        <f t="shared" si="387"/>
        <v>62.7</v>
      </c>
      <c r="AF2437">
        <f t="shared" si="388"/>
        <v>-0.5</v>
      </c>
      <c r="AG2437">
        <f t="shared" si="389"/>
        <v>26</v>
      </c>
      <c r="AH2437">
        <f t="shared" si="390"/>
        <v>-0.3</v>
      </c>
      <c r="AJ2437" s="9">
        <v>305057</v>
      </c>
      <c r="AK2437" t="s">
        <v>5598</v>
      </c>
      <c r="AL2437" t="s">
        <v>10127</v>
      </c>
      <c r="AM2437" t="s">
        <v>4974</v>
      </c>
      <c r="AN2437" t="s">
        <v>10128</v>
      </c>
    </row>
    <row r="2438" spans="1:40" x14ac:dyDescent="0.3">
      <c r="A2438" t="s">
        <v>2245</v>
      </c>
      <c r="B2438" t="s">
        <v>2282</v>
      </c>
      <c r="C2438" s="10">
        <v>780235</v>
      </c>
      <c r="D2438">
        <v>66</v>
      </c>
      <c r="E2438">
        <v>19</v>
      </c>
      <c r="F2438">
        <v>143</v>
      </c>
      <c r="G2438">
        <v>201</v>
      </c>
      <c r="H2438">
        <v>0</v>
      </c>
      <c r="I2438">
        <v>87.1</v>
      </c>
      <c r="J2438">
        <v>1.3</v>
      </c>
      <c r="K2438">
        <v>81.8</v>
      </c>
      <c r="L2438">
        <v>1.4</v>
      </c>
      <c r="M2438">
        <v>92.8</v>
      </c>
      <c r="N2438">
        <v>0.9</v>
      </c>
      <c r="O2438">
        <v>68.7</v>
      </c>
      <c r="P2438">
        <v>0.8</v>
      </c>
      <c r="U2438" t="s">
        <v>2245</v>
      </c>
      <c r="V2438">
        <f t="shared" si="381"/>
        <v>780235</v>
      </c>
      <c r="W2438" t="str">
        <f t="shared" si="382"/>
        <v>St Bonaventure Catholic School</v>
      </c>
      <c r="X2438" t="str">
        <f>VLOOKUP($C2438,$AJ$3:$AN$4906,3,FALSE)</f>
        <v>1340 Leslie St</v>
      </c>
      <c r="Y2438" t="str">
        <f>VLOOKUP($C2438,$AJ$3:$AN$4906,4,FALSE)</f>
        <v>Toronto</v>
      </c>
      <c r="Z2438" t="str">
        <f>VLOOKUP($C2438,$AJ$3:$AN$4906,5,FALSE)</f>
        <v>M3C2K9</v>
      </c>
      <c r="AA2438">
        <f t="shared" si="383"/>
        <v>87.1</v>
      </c>
      <c r="AB2438">
        <f t="shared" si="384"/>
        <v>1.3</v>
      </c>
      <c r="AC2438">
        <f t="shared" si="385"/>
        <v>81.8</v>
      </c>
      <c r="AD2438">
        <f t="shared" si="386"/>
        <v>1.4</v>
      </c>
      <c r="AE2438">
        <f t="shared" si="387"/>
        <v>92.8</v>
      </c>
      <c r="AF2438">
        <f t="shared" si="388"/>
        <v>0.9</v>
      </c>
      <c r="AG2438">
        <f t="shared" si="389"/>
        <v>68.7</v>
      </c>
      <c r="AH2438">
        <f t="shared" si="390"/>
        <v>0.8</v>
      </c>
      <c r="AJ2438" s="9">
        <v>926195</v>
      </c>
      <c r="AK2438" t="s">
        <v>10129</v>
      </c>
      <c r="AL2438" t="s">
        <v>10130</v>
      </c>
      <c r="AM2438" t="s">
        <v>4974</v>
      </c>
      <c r="AN2438" t="s">
        <v>10131</v>
      </c>
    </row>
    <row r="2439" spans="1:40" x14ac:dyDescent="0.3">
      <c r="A2439" t="s">
        <v>2245</v>
      </c>
      <c r="B2439" t="s">
        <v>1107</v>
      </c>
      <c r="C2439" s="10">
        <v>780499</v>
      </c>
      <c r="D2439">
        <v>42</v>
      </c>
      <c r="E2439">
        <v>32</v>
      </c>
      <c r="F2439">
        <v>68</v>
      </c>
      <c r="G2439">
        <v>79</v>
      </c>
      <c r="H2439">
        <v>0</v>
      </c>
      <c r="I2439">
        <v>82.4</v>
      </c>
      <c r="J2439">
        <v>2</v>
      </c>
      <c r="K2439">
        <v>50</v>
      </c>
      <c r="L2439">
        <v>0.3</v>
      </c>
      <c r="M2439">
        <v>84.8</v>
      </c>
      <c r="N2439">
        <v>1.3</v>
      </c>
      <c r="O2439">
        <v>51.9</v>
      </c>
      <c r="P2439">
        <v>0.9</v>
      </c>
      <c r="U2439" t="s">
        <v>2245</v>
      </c>
      <c r="V2439">
        <f t="shared" si="381"/>
        <v>780499</v>
      </c>
      <c r="W2439" t="str">
        <f t="shared" si="382"/>
        <v>St Boniface Catholic School</v>
      </c>
      <c r="X2439" t="str">
        <f>VLOOKUP($C2439,$AJ$3:$AN$4906,3,FALSE)</f>
        <v>20 Markanna Dr</v>
      </c>
      <c r="Y2439" t="str">
        <f>VLOOKUP($C2439,$AJ$3:$AN$4906,4,FALSE)</f>
        <v>Scarborough</v>
      </c>
      <c r="Z2439" t="str">
        <f>VLOOKUP($C2439,$AJ$3:$AN$4906,5,FALSE)</f>
        <v>M1M2J1</v>
      </c>
      <c r="AA2439">
        <f t="shared" si="383"/>
        <v>82.4</v>
      </c>
      <c r="AB2439">
        <f t="shared" si="384"/>
        <v>2</v>
      </c>
      <c r="AC2439">
        <f t="shared" si="385"/>
        <v>50</v>
      </c>
      <c r="AD2439">
        <f t="shared" si="386"/>
        <v>0.3</v>
      </c>
      <c r="AE2439">
        <f t="shared" si="387"/>
        <v>84.8</v>
      </c>
      <c r="AF2439">
        <f t="shared" si="388"/>
        <v>1.3</v>
      </c>
      <c r="AG2439">
        <f t="shared" si="389"/>
        <v>51.9</v>
      </c>
      <c r="AH2439">
        <f t="shared" si="390"/>
        <v>0.9</v>
      </c>
      <c r="AJ2439" s="9">
        <v>37699</v>
      </c>
      <c r="AK2439" t="s">
        <v>1635</v>
      </c>
      <c r="AL2439" t="s">
        <v>10132</v>
      </c>
      <c r="AM2439" t="s">
        <v>5042</v>
      </c>
      <c r="AN2439" t="s">
        <v>10133</v>
      </c>
    </row>
    <row r="2440" spans="1:40" x14ac:dyDescent="0.3">
      <c r="A2440" t="s">
        <v>2245</v>
      </c>
      <c r="B2440" t="s">
        <v>2283</v>
      </c>
      <c r="C2440" s="10">
        <v>780570</v>
      </c>
      <c r="D2440">
        <v>64</v>
      </c>
      <c r="E2440">
        <v>14</v>
      </c>
      <c r="F2440">
        <v>156</v>
      </c>
      <c r="G2440">
        <v>153</v>
      </c>
      <c r="H2440">
        <v>0</v>
      </c>
      <c r="I2440">
        <v>85.9</v>
      </c>
      <c r="J2440">
        <v>0.8</v>
      </c>
      <c r="K2440">
        <v>82.1</v>
      </c>
      <c r="L2440">
        <v>0.9</v>
      </c>
      <c r="M2440">
        <v>92.5</v>
      </c>
      <c r="N2440">
        <v>0.4</v>
      </c>
      <c r="O2440">
        <v>69.3</v>
      </c>
      <c r="P2440">
        <v>0.7</v>
      </c>
      <c r="U2440" t="s">
        <v>2245</v>
      </c>
      <c r="V2440">
        <f t="shared" si="381"/>
        <v>780570</v>
      </c>
      <c r="W2440" t="str">
        <f t="shared" si="382"/>
        <v>St Brendan Catholic School</v>
      </c>
      <c r="X2440" t="str">
        <f>VLOOKUP($C2440,$AJ$3:$AN$4906,3,FALSE)</f>
        <v>186 Centennial Rd</v>
      </c>
      <c r="Y2440" t="str">
        <f>VLOOKUP($C2440,$AJ$3:$AN$4906,4,FALSE)</f>
        <v>Scarborough</v>
      </c>
      <c r="Z2440" t="str">
        <f>VLOOKUP($C2440,$AJ$3:$AN$4906,5,FALSE)</f>
        <v>M1C1Z9</v>
      </c>
      <c r="AA2440">
        <f t="shared" si="383"/>
        <v>85.9</v>
      </c>
      <c r="AB2440">
        <f t="shared" si="384"/>
        <v>0.8</v>
      </c>
      <c r="AC2440">
        <f t="shared" si="385"/>
        <v>82.1</v>
      </c>
      <c r="AD2440">
        <f t="shared" si="386"/>
        <v>0.9</v>
      </c>
      <c r="AE2440">
        <f t="shared" si="387"/>
        <v>92.5</v>
      </c>
      <c r="AF2440">
        <f t="shared" si="388"/>
        <v>0.4</v>
      </c>
      <c r="AG2440">
        <f t="shared" si="389"/>
        <v>69.3</v>
      </c>
      <c r="AH2440">
        <f t="shared" si="390"/>
        <v>0.7</v>
      </c>
      <c r="AJ2440" s="9">
        <v>922960</v>
      </c>
      <c r="AK2440" t="s">
        <v>10134</v>
      </c>
      <c r="AL2440" t="s">
        <v>10135</v>
      </c>
      <c r="AM2440" t="s">
        <v>4970</v>
      </c>
      <c r="AN2440" t="s">
        <v>10136</v>
      </c>
    </row>
    <row r="2441" spans="1:40" x14ac:dyDescent="0.3">
      <c r="A2441" t="s">
        <v>2245</v>
      </c>
      <c r="B2441" t="s">
        <v>497</v>
      </c>
      <c r="C2441" s="10">
        <v>780880</v>
      </c>
      <c r="D2441">
        <v>62</v>
      </c>
      <c r="E2441">
        <v>19</v>
      </c>
      <c r="F2441">
        <v>181</v>
      </c>
      <c r="G2441">
        <v>168</v>
      </c>
      <c r="H2441">
        <v>0</v>
      </c>
      <c r="I2441">
        <v>41.4</v>
      </c>
      <c r="J2441">
        <v>-2.1</v>
      </c>
      <c r="K2441">
        <v>49.7</v>
      </c>
      <c r="L2441">
        <v>-1.2</v>
      </c>
      <c r="M2441">
        <v>82.7</v>
      </c>
      <c r="N2441">
        <v>-0.2</v>
      </c>
      <c r="O2441">
        <v>39.299999999999997</v>
      </c>
      <c r="P2441">
        <v>-1.3</v>
      </c>
      <c r="U2441" t="s">
        <v>2245</v>
      </c>
      <c r="V2441">
        <f t="shared" si="381"/>
        <v>780880</v>
      </c>
      <c r="W2441" t="str">
        <f t="shared" si="382"/>
        <v>St Brigid Catholic School</v>
      </c>
      <c r="X2441" t="str">
        <f>VLOOKUP($C2441,$AJ$3:$AN$4906,3,FALSE)</f>
        <v>50 Woodmount Ave</v>
      </c>
      <c r="Y2441" t="str">
        <f>VLOOKUP($C2441,$AJ$3:$AN$4906,4,FALSE)</f>
        <v>Toronto</v>
      </c>
      <c r="Z2441" t="str">
        <f>VLOOKUP($C2441,$AJ$3:$AN$4906,5,FALSE)</f>
        <v>M4C3X9</v>
      </c>
      <c r="AA2441">
        <f t="shared" si="383"/>
        <v>41.4</v>
      </c>
      <c r="AB2441">
        <f t="shared" si="384"/>
        <v>-2.1</v>
      </c>
      <c r="AC2441">
        <f t="shared" si="385"/>
        <v>49.7</v>
      </c>
      <c r="AD2441">
        <f t="shared" si="386"/>
        <v>-1.2</v>
      </c>
      <c r="AE2441">
        <f t="shared" si="387"/>
        <v>82.7</v>
      </c>
      <c r="AF2441">
        <f t="shared" si="388"/>
        <v>-0.2</v>
      </c>
      <c r="AG2441">
        <f t="shared" si="389"/>
        <v>39.299999999999997</v>
      </c>
      <c r="AH2441">
        <f t="shared" si="390"/>
        <v>-1.3</v>
      </c>
      <c r="AJ2441" s="9">
        <v>27235</v>
      </c>
      <c r="AK2441" t="s">
        <v>10137</v>
      </c>
      <c r="AL2441" t="s">
        <v>10138</v>
      </c>
      <c r="AM2441" t="s">
        <v>4974</v>
      </c>
      <c r="AN2441" t="s">
        <v>9935</v>
      </c>
    </row>
    <row r="2442" spans="1:40" x14ac:dyDescent="0.3">
      <c r="A2442" t="s">
        <v>2245</v>
      </c>
      <c r="B2442" t="s">
        <v>2284</v>
      </c>
      <c r="C2442" s="10">
        <v>781118</v>
      </c>
      <c r="D2442">
        <v>47</v>
      </c>
      <c r="E2442">
        <v>23</v>
      </c>
      <c r="G2442">
        <v>46</v>
      </c>
      <c r="H2442">
        <v>0</v>
      </c>
      <c r="M2442">
        <v>72.8</v>
      </c>
      <c r="N2442">
        <v>-0.6</v>
      </c>
      <c r="O2442">
        <v>30.4</v>
      </c>
      <c r="P2442">
        <v>-1.2</v>
      </c>
      <c r="U2442" t="s">
        <v>2245</v>
      </c>
      <c r="V2442">
        <f t="shared" si="381"/>
        <v>781118</v>
      </c>
      <c r="W2442" t="str">
        <f t="shared" si="382"/>
        <v>St Bruno/St. Raymond Catholic School</v>
      </c>
      <c r="X2442" t="str">
        <f>VLOOKUP($C2442,$AJ$3:$AN$4906,3,FALSE)</f>
        <v>402 Melita Cres</v>
      </c>
      <c r="Y2442" t="str">
        <f>VLOOKUP($C2442,$AJ$3:$AN$4906,4,FALSE)</f>
        <v>Toronto</v>
      </c>
      <c r="Z2442" t="str">
        <f>VLOOKUP($C2442,$AJ$3:$AN$4906,5,FALSE)</f>
        <v>M6G3X6</v>
      </c>
      <c r="AA2442">
        <f t="shared" si="383"/>
        <v>0</v>
      </c>
      <c r="AB2442">
        <f t="shared" si="384"/>
        <v>0</v>
      </c>
      <c r="AC2442">
        <f t="shared" si="385"/>
        <v>0</v>
      </c>
      <c r="AD2442">
        <f t="shared" si="386"/>
        <v>0</v>
      </c>
      <c r="AE2442">
        <f t="shared" si="387"/>
        <v>72.8</v>
      </c>
      <c r="AF2442">
        <f t="shared" si="388"/>
        <v>-0.6</v>
      </c>
      <c r="AG2442">
        <f t="shared" si="389"/>
        <v>30.4</v>
      </c>
      <c r="AH2442">
        <f t="shared" si="390"/>
        <v>-1.2</v>
      </c>
      <c r="AJ2442" s="9">
        <v>900494</v>
      </c>
      <c r="AK2442" t="s">
        <v>10139</v>
      </c>
      <c r="AL2442" t="s">
        <v>10138</v>
      </c>
      <c r="AM2442" t="s">
        <v>4974</v>
      </c>
      <c r="AN2442" t="s">
        <v>9935</v>
      </c>
    </row>
    <row r="2443" spans="1:40" x14ac:dyDescent="0.3">
      <c r="A2443" t="s">
        <v>2245</v>
      </c>
      <c r="B2443" t="s">
        <v>2285</v>
      </c>
      <c r="C2443" s="10">
        <v>781797</v>
      </c>
      <c r="D2443">
        <v>71</v>
      </c>
      <c r="E2443">
        <v>16</v>
      </c>
      <c r="F2443">
        <v>160</v>
      </c>
      <c r="G2443">
        <v>169</v>
      </c>
      <c r="H2443">
        <v>0</v>
      </c>
      <c r="I2443">
        <v>28.1</v>
      </c>
      <c r="J2443">
        <v>-3.4</v>
      </c>
      <c r="K2443">
        <v>65.599999999999994</v>
      </c>
      <c r="L2443">
        <v>-0.4</v>
      </c>
      <c r="M2443">
        <v>93.8</v>
      </c>
      <c r="N2443">
        <v>0.6</v>
      </c>
      <c r="O2443">
        <v>66.3</v>
      </c>
      <c r="P2443">
        <v>0.4</v>
      </c>
      <c r="U2443" t="s">
        <v>2245</v>
      </c>
      <c r="V2443">
        <f t="shared" si="381"/>
        <v>781797</v>
      </c>
      <c r="W2443" t="str">
        <f t="shared" si="382"/>
        <v>St Cecilia Catholic School</v>
      </c>
      <c r="X2443" t="str">
        <f>VLOOKUP($C2443,$AJ$3:$AN$4906,3,FALSE)</f>
        <v>355 Annette St</v>
      </c>
      <c r="Y2443" t="str">
        <f>VLOOKUP($C2443,$AJ$3:$AN$4906,4,FALSE)</f>
        <v>Toronto</v>
      </c>
      <c r="Z2443" t="str">
        <f>VLOOKUP($C2443,$AJ$3:$AN$4906,5,FALSE)</f>
        <v>M6P1R3</v>
      </c>
      <c r="AA2443">
        <f t="shared" si="383"/>
        <v>28.1</v>
      </c>
      <c r="AB2443">
        <f t="shared" si="384"/>
        <v>-3.4</v>
      </c>
      <c r="AC2443">
        <f t="shared" si="385"/>
        <v>65.599999999999994</v>
      </c>
      <c r="AD2443">
        <f t="shared" si="386"/>
        <v>-0.4</v>
      </c>
      <c r="AE2443">
        <f t="shared" si="387"/>
        <v>93.8</v>
      </c>
      <c r="AF2443">
        <f t="shared" si="388"/>
        <v>0.6</v>
      </c>
      <c r="AG2443">
        <f t="shared" si="389"/>
        <v>66.3</v>
      </c>
      <c r="AH2443">
        <f t="shared" si="390"/>
        <v>0.4</v>
      </c>
      <c r="AJ2443" s="9">
        <v>332356</v>
      </c>
      <c r="AK2443" t="s">
        <v>10140</v>
      </c>
      <c r="AL2443" t="s">
        <v>10141</v>
      </c>
      <c r="AM2443" t="s">
        <v>4970</v>
      </c>
      <c r="AN2443" t="s">
        <v>10142</v>
      </c>
    </row>
    <row r="2444" spans="1:40" x14ac:dyDescent="0.3">
      <c r="A2444" t="s">
        <v>2245</v>
      </c>
      <c r="B2444" t="s">
        <v>2286</v>
      </c>
      <c r="C2444" s="10">
        <v>783510</v>
      </c>
      <c r="D2444">
        <v>15</v>
      </c>
      <c r="E2444">
        <v>46</v>
      </c>
      <c r="F2444">
        <v>134</v>
      </c>
      <c r="G2444">
        <v>129</v>
      </c>
      <c r="H2444">
        <v>0</v>
      </c>
      <c r="I2444">
        <v>50.4</v>
      </c>
      <c r="J2444">
        <v>0.6</v>
      </c>
      <c r="K2444">
        <v>31.3</v>
      </c>
      <c r="L2444">
        <v>0.2</v>
      </c>
      <c r="M2444">
        <v>71.3</v>
      </c>
      <c r="N2444">
        <v>0.9</v>
      </c>
      <c r="O2444">
        <v>17.100000000000001</v>
      </c>
      <c r="P2444">
        <v>-0.5</v>
      </c>
      <c r="U2444" t="s">
        <v>2245</v>
      </c>
      <c r="V2444">
        <f t="shared" si="381"/>
        <v>783510</v>
      </c>
      <c r="W2444" t="str">
        <f t="shared" si="382"/>
        <v>St Charles Garnier Catholic School</v>
      </c>
      <c r="X2444" t="str">
        <f>VLOOKUP($C2444,$AJ$3:$AN$4906,3,FALSE)</f>
        <v>20 Stong Crt</v>
      </c>
      <c r="Y2444" t="str">
        <f>VLOOKUP($C2444,$AJ$3:$AN$4906,4,FALSE)</f>
        <v>Toronto</v>
      </c>
      <c r="Z2444" t="str">
        <f>VLOOKUP($C2444,$AJ$3:$AN$4906,5,FALSE)</f>
        <v>M3N2X9</v>
      </c>
      <c r="AA2444">
        <f t="shared" si="383"/>
        <v>50.4</v>
      </c>
      <c r="AB2444">
        <f t="shared" si="384"/>
        <v>0.6</v>
      </c>
      <c r="AC2444">
        <f t="shared" si="385"/>
        <v>31.3</v>
      </c>
      <c r="AD2444">
        <f t="shared" si="386"/>
        <v>0.2</v>
      </c>
      <c r="AE2444">
        <f t="shared" si="387"/>
        <v>71.3</v>
      </c>
      <c r="AF2444">
        <f t="shared" si="388"/>
        <v>0.9</v>
      </c>
      <c r="AG2444">
        <f t="shared" si="389"/>
        <v>17.100000000000001</v>
      </c>
      <c r="AH2444">
        <f t="shared" si="390"/>
        <v>-0.5</v>
      </c>
      <c r="AJ2444" s="9">
        <v>332488</v>
      </c>
      <c r="AK2444" t="s">
        <v>10143</v>
      </c>
      <c r="AL2444" t="s">
        <v>10144</v>
      </c>
      <c r="AM2444" t="s">
        <v>4974</v>
      </c>
      <c r="AN2444" t="s">
        <v>10145</v>
      </c>
    </row>
    <row r="2445" spans="1:40" x14ac:dyDescent="0.3">
      <c r="A2445" t="s">
        <v>2245</v>
      </c>
      <c r="B2445" t="s">
        <v>1412</v>
      </c>
      <c r="C2445" s="10">
        <v>782963</v>
      </c>
      <c r="D2445">
        <v>44</v>
      </c>
      <c r="E2445">
        <v>31</v>
      </c>
      <c r="F2445">
        <v>54</v>
      </c>
      <c r="G2445">
        <v>73</v>
      </c>
      <c r="H2445">
        <v>0</v>
      </c>
      <c r="I2445">
        <v>54.6</v>
      </c>
      <c r="J2445">
        <v>-0.3</v>
      </c>
      <c r="K2445">
        <v>33.299999999999997</v>
      </c>
      <c r="L2445">
        <v>-1.4</v>
      </c>
      <c r="M2445">
        <v>76.7</v>
      </c>
      <c r="N2445">
        <v>0.2</v>
      </c>
      <c r="O2445">
        <v>35.6</v>
      </c>
      <c r="P2445">
        <v>-0.4</v>
      </c>
      <c r="U2445" t="s">
        <v>2245</v>
      </c>
      <c r="V2445">
        <f t="shared" si="381"/>
        <v>782963</v>
      </c>
      <c r="W2445" t="str">
        <f t="shared" si="382"/>
        <v>St Charles Catholic School</v>
      </c>
      <c r="X2445" t="str">
        <f>VLOOKUP($C2445,$AJ$3:$AN$4906,3,FALSE)</f>
        <v>50 Claver Ave</v>
      </c>
      <c r="Y2445" t="str">
        <f>VLOOKUP($C2445,$AJ$3:$AN$4906,4,FALSE)</f>
        <v>Toronto</v>
      </c>
      <c r="Z2445" t="str">
        <f>VLOOKUP($C2445,$AJ$3:$AN$4906,5,FALSE)</f>
        <v>M6B2W1</v>
      </c>
      <c r="AA2445">
        <f t="shared" si="383"/>
        <v>54.6</v>
      </c>
      <c r="AB2445">
        <f t="shared" si="384"/>
        <v>-0.3</v>
      </c>
      <c r="AC2445">
        <f t="shared" si="385"/>
        <v>33.299999999999997</v>
      </c>
      <c r="AD2445">
        <f t="shared" si="386"/>
        <v>-1.4</v>
      </c>
      <c r="AE2445">
        <f t="shared" si="387"/>
        <v>76.7</v>
      </c>
      <c r="AF2445">
        <f t="shared" si="388"/>
        <v>0.2</v>
      </c>
      <c r="AG2445">
        <f t="shared" si="389"/>
        <v>35.6</v>
      </c>
      <c r="AH2445">
        <f t="shared" si="390"/>
        <v>-0.4</v>
      </c>
      <c r="AJ2445" s="9">
        <v>332615</v>
      </c>
      <c r="AK2445" t="s">
        <v>10146</v>
      </c>
      <c r="AL2445" t="s">
        <v>10147</v>
      </c>
      <c r="AM2445" t="s">
        <v>9781</v>
      </c>
      <c r="AN2445" t="s">
        <v>10148</v>
      </c>
    </row>
    <row r="2446" spans="1:40" x14ac:dyDescent="0.3">
      <c r="A2446" t="s">
        <v>2245</v>
      </c>
      <c r="B2446" t="s">
        <v>501</v>
      </c>
      <c r="C2446" s="10">
        <v>784389</v>
      </c>
      <c r="D2446">
        <v>46</v>
      </c>
      <c r="E2446">
        <v>19</v>
      </c>
      <c r="F2446">
        <v>119</v>
      </c>
      <c r="G2446">
        <v>111</v>
      </c>
      <c r="H2446">
        <v>0</v>
      </c>
      <c r="I2446">
        <v>74.8</v>
      </c>
      <c r="J2446">
        <v>0.7</v>
      </c>
      <c r="K2446">
        <v>63</v>
      </c>
      <c r="L2446">
        <v>0.4</v>
      </c>
      <c r="M2446">
        <v>80.599999999999994</v>
      </c>
      <c r="N2446">
        <v>0</v>
      </c>
      <c r="O2446">
        <v>29.7</v>
      </c>
      <c r="P2446">
        <v>-1.5</v>
      </c>
      <c r="U2446" t="s">
        <v>2245</v>
      </c>
      <c r="V2446">
        <f t="shared" si="381"/>
        <v>784389</v>
      </c>
      <c r="W2446" t="str">
        <f t="shared" si="382"/>
        <v>St Clare Catholic School</v>
      </c>
      <c r="X2446" t="str">
        <f>VLOOKUP($C2446,$AJ$3:$AN$4906,3,FALSE)</f>
        <v>124 Northcliffe Blvd</v>
      </c>
      <c r="Y2446" t="str">
        <f>VLOOKUP($C2446,$AJ$3:$AN$4906,4,FALSE)</f>
        <v>Toronto</v>
      </c>
      <c r="Z2446" t="str">
        <f>VLOOKUP($C2446,$AJ$3:$AN$4906,5,FALSE)</f>
        <v>M6E3K4</v>
      </c>
      <c r="AA2446">
        <f t="shared" si="383"/>
        <v>74.8</v>
      </c>
      <c r="AB2446">
        <f t="shared" si="384"/>
        <v>0.7</v>
      </c>
      <c r="AC2446">
        <f t="shared" si="385"/>
        <v>63</v>
      </c>
      <c r="AD2446">
        <f t="shared" si="386"/>
        <v>0.4</v>
      </c>
      <c r="AE2446">
        <f t="shared" si="387"/>
        <v>80.599999999999994</v>
      </c>
      <c r="AF2446">
        <f t="shared" si="388"/>
        <v>0</v>
      </c>
      <c r="AG2446">
        <f t="shared" si="389"/>
        <v>29.7</v>
      </c>
      <c r="AH2446">
        <f t="shared" si="390"/>
        <v>-1.5</v>
      </c>
      <c r="AJ2446" s="9">
        <v>129690</v>
      </c>
      <c r="AK2446" t="s">
        <v>10149</v>
      </c>
      <c r="AL2446" t="s">
        <v>10150</v>
      </c>
      <c r="AM2446" t="s">
        <v>4978</v>
      </c>
      <c r="AN2446" t="s">
        <v>10151</v>
      </c>
    </row>
    <row r="2447" spans="1:40" x14ac:dyDescent="0.3">
      <c r="A2447" t="s">
        <v>2245</v>
      </c>
      <c r="B2447" t="s">
        <v>2287</v>
      </c>
      <c r="C2447" s="10">
        <v>784656</v>
      </c>
      <c r="D2447">
        <v>62</v>
      </c>
      <c r="E2447">
        <v>14</v>
      </c>
      <c r="F2447">
        <v>144</v>
      </c>
      <c r="G2447">
        <v>159</v>
      </c>
      <c r="H2447">
        <v>0</v>
      </c>
      <c r="I2447">
        <v>85.1</v>
      </c>
      <c r="J2447">
        <v>1</v>
      </c>
      <c r="K2447">
        <v>75.7</v>
      </c>
      <c r="L2447">
        <v>0.7</v>
      </c>
      <c r="M2447">
        <v>90.9</v>
      </c>
      <c r="N2447">
        <v>0.4</v>
      </c>
      <c r="O2447">
        <v>73.599999999999994</v>
      </c>
      <c r="P2447">
        <v>1.2</v>
      </c>
      <c r="U2447" t="s">
        <v>2245</v>
      </c>
      <c r="V2447">
        <f t="shared" si="381"/>
        <v>784656</v>
      </c>
      <c r="W2447" t="str">
        <f t="shared" si="382"/>
        <v>St Clement Catholic School</v>
      </c>
      <c r="X2447" t="str">
        <f>VLOOKUP($C2447,$AJ$3:$AN$4906,3,FALSE)</f>
        <v>4319 Bloor St</v>
      </c>
      <c r="Y2447" t="str">
        <f>VLOOKUP($C2447,$AJ$3:$AN$4906,4,FALSE)</f>
        <v>Etobicoke</v>
      </c>
      <c r="Z2447" t="str">
        <f>VLOOKUP($C2447,$AJ$3:$AN$4906,5,FALSE)</f>
        <v>M9C2A2</v>
      </c>
      <c r="AA2447">
        <f t="shared" si="383"/>
        <v>85.1</v>
      </c>
      <c r="AB2447">
        <f t="shared" si="384"/>
        <v>1</v>
      </c>
      <c r="AC2447">
        <f t="shared" si="385"/>
        <v>75.7</v>
      </c>
      <c r="AD2447">
        <f t="shared" si="386"/>
        <v>0.7</v>
      </c>
      <c r="AE2447">
        <f t="shared" si="387"/>
        <v>90.9</v>
      </c>
      <c r="AF2447">
        <f t="shared" si="388"/>
        <v>0.4</v>
      </c>
      <c r="AG2447">
        <f t="shared" si="389"/>
        <v>73.599999999999994</v>
      </c>
      <c r="AH2447">
        <f t="shared" si="390"/>
        <v>1.2</v>
      </c>
      <c r="AJ2447" s="9">
        <v>345903</v>
      </c>
      <c r="AK2447" t="s">
        <v>10152</v>
      </c>
      <c r="AL2447" t="s">
        <v>10153</v>
      </c>
      <c r="AM2447" t="s">
        <v>4974</v>
      </c>
      <c r="AN2447" t="s">
        <v>10154</v>
      </c>
    </row>
    <row r="2448" spans="1:40" x14ac:dyDescent="0.3">
      <c r="A2448" t="s">
        <v>2245</v>
      </c>
      <c r="B2448" t="s">
        <v>2288</v>
      </c>
      <c r="C2448" s="10">
        <v>784990</v>
      </c>
      <c r="D2448">
        <v>33</v>
      </c>
      <c r="E2448">
        <v>35</v>
      </c>
      <c r="F2448">
        <v>74</v>
      </c>
      <c r="G2448">
        <v>78</v>
      </c>
      <c r="H2448">
        <v>0</v>
      </c>
      <c r="I2448">
        <v>42.6</v>
      </c>
      <c r="J2448">
        <v>-0.9</v>
      </c>
      <c r="K2448">
        <v>32.4</v>
      </c>
      <c r="L2448">
        <v>-1.1000000000000001</v>
      </c>
      <c r="M2448">
        <v>60.9</v>
      </c>
      <c r="N2448">
        <v>-1.4</v>
      </c>
      <c r="O2448">
        <v>24.4</v>
      </c>
      <c r="P2448">
        <v>-1</v>
      </c>
      <c r="U2448" t="s">
        <v>2245</v>
      </c>
      <c r="V2448">
        <f t="shared" si="381"/>
        <v>784990</v>
      </c>
      <c r="W2448" t="str">
        <f t="shared" si="382"/>
        <v>St Columba Catholic School</v>
      </c>
      <c r="X2448" t="str">
        <f>VLOOKUP($C2448,$AJ$3:$AN$4906,3,FALSE)</f>
        <v>10 John Tabor Trail</v>
      </c>
      <c r="Y2448" t="str">
        <f>VLOOKUP($C2448,$AJ$3:$AN$4906,4,FALSE)</f>
        <v>Toronto</v>
      </c>
      <c r="Z2448" t="str">
        <f>VLOOKUP($C2448,$AJ$3:$AN$4906,5,FALSE)</f>
        <v>M1B1M9</v>
      </c>
      <c r="AA2448">
        <f t="shared" si="383"/>
        <v>42.6</v>
      </c>
      <c r="AB2448">
        <f t="shared" si="384"/>
        <v>-0.9</v>
      </c>
      <c r="AC2448">
        <f t="shared" si="385"/>
        <v>32.4</v>
      </c>
      <c r="AD2448">
        <f t="shared" si="386"/>
        <v>-1.1000000000000001</v>
      </c>
      <c r="AE2448">
        <f t="shared" si="387"/>
        <v>60.9</v>
      </c>
      <c r="AF2448">
        <f t="shared" si="388"/>
        <v>-1.4</v>
      </c>
      <c r="AG2448">
        <f t="shared" si="389"/>
        <v>24.4</v>
      </c>
      <c r="AH2448">
        <f t="shared" si="390"/>
        <v>-1</v>
      </c>
      <c r="AJ2448" s="9">
        <v>356409</v>
      </c>
      <c r="AK2448" t="s">
        <v>10155</v>
      </c>
      <c r="AL2448" t="s">
        <v>10156</v>
      </c>
      <c r="AM2448" t="s">
        <v>4974</v>
      </c>
      <c r="AN2448" t="s">
        <v>10157</v>
      </c>
    </row>
    <row r="2449" spans="1:40" x14ac:dyDescent="0.3">
      <c r="A2449" t="s">
        <v>2245</v>
      </c>
      <c r="B2449" t="s">
        <v>2289</v>
      </c>
      <c r="C2449" s="10">
        <v>785334</v>
      </c>
      <c r="D2449">
        <v>21</v>
      </c>
      <c r="E2449">
        <v>24</v>
      </c>
      <c r="F2449">
        <v>180</v>
      </c>
      <c r="G2449">
        <v>187</v>
      </c>
      <c r="H2449">
        <v>0</v>
      </c>
      <c r="I2449">
        <v>75.8</v>
      </c>
      <c r="J2449">
        <v>1.6</v>
      </c>
      <c r="K2449">
        <v>58.3</v>
      </c>
      <c r="L2449">
        <v>1</v>
      </c>
      <c r="M2449">
        <v>85.3</v>
      </c>
      <c r="N2449">
        <v>1.4</v>
      </c>
      <c r="O2449">
        <v>35.799999999999997</v>
      </c>
      <c r="P2449">
        <v>0</v>
      </c>
      <c r="U2449" t="s">
        <v>2245</v>
      </c>
      <c r="V2449">
        <f t="shared" si="381"/>
        <v>785334</v>
      </c>
      <c r="W2449" t="str">
        <f t="shared" si="382"/>
        <v>St Conrad Catholic School</v>
      </c>
      <c r="X2449" t="str">
        <f>VLOOKUP($C2449,$AJ$3:$AN$4906,3,FALSE)</f>
        <v>5 Exbury Road</v>
      </c>
      <c r="Y2449" t="str">
        <f>VLOOKUP($C2449,$AJ$3:$AN$4906,4,FALSE)</f>
        <v>North York</v>
      </c>
      <c r="Z2449" t="str">
        <f>VLOOKUP($C2449,$AJ$3:$AN$4906,5,FALSE)</f>
        <v>M3M0A8</v>
      </c>
      <c r="AA2449">
        <f t="shared" si="383"/>
        <v>75.8</v>
      </c>
      <c r="AB2449">
        <f t="shared" si="384"/>
        <v>1.6</v>
      </c>
      <c r="AC2449">
        <f t="shared" si="385"/>
        <v>58.3</v>
      </c>
      <c r="AD2449">
        <f t="shared" si="386"/>
        <v>1</v>
      </c>
      <c r="AE2449">
        <f t="shared" si="387"/>
        <v>85.3</v>
      </c>
      <c r="AF2449">
        <f t="shared" si="388"/>
        <v>1.4</v>
      </c>
      <c r="AG2449">
        <f t="shared" si="389"/>
        <v>35.799999999999997</v>
      </c>
      <c r="AH2449">
        <f t="shared" si="390"/>
        <v>0</v>
      </c>
      <c r="AJ2449" s="9">
        <v>925691</v>
      </c>
      <c r="AK2449" t="s">
        <v>10158</v>
      </c>
      <c r="AL2449" t="s">
        <v>10159</v>
      </c>
      <c r="AM2449" t="s">
        <v>4974</v>
      </c>
      <c r="AN2449" t="s">
        <v>10160</v>
      </c>
    </row>
    <row r="2450" spans="1:40" x14ac:dyDescent="0.3">
      <c r="A2450" t="s">
        <v>2245</v>
      </c>
      <c r="B2450" t="s">
        <v>2290</v>
      </c>
      <c r="C2450" s="10">
        <v>785563</v>
      </c>
      <c r="D2450">
        <v>68</v>
      </c>
      <c r="E2450">
        <v>22</v>
      </c>
      <c r="F2450">
        <v>94</v>
      </c>
      <c r="G2450">
        <v>89</v>
      </c>
      <c r="H2450">
        <v>0</v>
      </c>
      <c r="K2450">
        <v>60.6</v>
      </c>
      <c r="L2450">
        <v>0</v>
      </c>
      <c r="M2450">
        <v>92.7</v>
      </c>
      <c r="N2450">
        <v>1.3</v>
      </c>
      <c r="O2450">
        <v>73</v>
      </c>
      <c r="P2450">
        <v>1.5</v>
      </c>
      <c r="U2450" t="s">
        <v>2245</v>
      </c>
      <c r="V2450">
        <f t="shared" si="381"/>
        <v>785563</v>
      </c>
      <c r="W2450" t="str">
        <f t="shared" si="382"/>
        <v>St Cyril Catholic School</v>
      </c>
      <c r="X2450" t="str">
        <f>VLOOKUP($C2450,$AJ$3:$AN$4906,3,FALSE)</f>
        <v>18 Kempford Blvd</v>
      </c>
      <c r="Y2450" t="str">
        <f>VLOOKUP($C2450,$AJ$3:$AN$4906,4,FALSE)</f>
        <v>Toronto</v>
      </c>
      <c r="Z2450" t="str">
        <f>VLOOKUP($C2450,$AJ$3:$AN$4906,5,FALSE)</f>
        <v>M2N2B9</v>
      </c>
      <c r="AA2450">
        <f t="shared" si="383"/>
        <v>0</v>
      </c>
      <c r="AB2450">
        <f t="shared" si="384"/>
        <v>0</v>
      </c>
      <c r="AC2450">
        <f t="shared" si="385"/>
        <v>60.6</v>
      </c>
      <c r="AD2450">
        <f t="shared" si="386"/>
        <v>0</v>
      </c>
      <c r="AE2450">
        <f t="shared" si="387"/>
        <v>92.7</v>
      </c>
      <c r="AF2450">
        <f t="shared" si="388"/>
        <v>1.3</v>
      </c>
      <c r="AG2450">
        <f t="shared" si="389"/>
        <v>73</v>
      </c>
      <c r="AH2450">
        <f t="shared" si="390"/>
        <v>1.5</v>
      </c>
      <c r="AJ2450" s="9">
        <v>114334</v>
      </c>
      <c r="AK2450" t="s">
        <v>10161</v>
      </c>
      <c r="AL2450" t="s">
        <v>10159</v>
      </c>
      <c r="AM2450" t="s">
        <v>4974</v>
      </c>
      <c r="AN2450" t="s">
        <v>10160</v>
      </c>
    </row>
    <row r="2451" spans="1:40" x14ac:dyDescent="0.3">
      <c r="A2451" t="s">
        <v>2245</v>
      </c>
      <c r="B2451" t="s">
        <v>2291</v>
      </c>
      <c r="C2451" s="10">
        <v>786276</v>
      </c>
      <c r="D2451">
        <v>55</v>
      </c>
      <c r="E2451">
        <v>17</v>
      </c>
      <c r="F2451">
        <v>50</v>
      </c>
      <c r="G2451">
        <v>47</v>
      </c>
      <c r="H2451">
        <v>0</v>
      </c>
      <c r="I2451">
        <v>81</v>
      </c>
      <c r="J2451">
        <v>0.9</v>
      </c>
      <c r="K2451">
        <v>74</v>
      </c>
      <c r="L2451">
        <v>0.9</v>
      </c>
      <c r="M2451">
        <v>93.6</v>
      </c>
      <c r="N2451">
        <v>1</v>
      </c>
      <c r="O2451">
        <v>57.4</v>
      </c>
      <c r="P2451">
        <v>0.3</v>
      </c>
      <c r="U2451" t="s">
        <v>2245</v>
      </c>
      <c r="V2451">
        <f t="shared" si="381"/>
        <v>786276</v>
      </c>
      <c r="W2451" t="str">
        <f t="shared" si="382"/>
        <v>St Demetrius Catholic School</v>
      </c>
      <c r="X2451" t="str">
        <f>VLOOKUP($C2451,$AJ$3:$AN$4906,3,FALSE)</f>
        <v>125 La Rose Ave</v>
      </c>
      <c r="Y2451" t="str">
        <f>VLOOKUP($C2451,$AJ$3:$AN$4906,4,FALSE)</f>
        <v>Toronto</v>
      </c>
      <c r="Z2451" t="str">
        <f>VLOOKUP($C2451,$AJ$3:$AN$4906,5,FALSE)</f>
        <v>M9P1A6</v>
      </c>
      <c r="AA2451">
        <f t="shared" si="383"/>
        <v>81</v>
      </c>
      <c r="AB2451">
        <f t="shared" si="384"/>
        <v>0.9</v>
      </c>
      <c r="AC2451">
        <f t="shared" si="385"/>
        <v>74</v>
      </c>
      <c r="AD2451">
        <f t="shared" si="386"/>
        <v>0.9</v>
      </c>
      <c r="AE2451">
        <f t="shared" si="387"/>
        <v>93.6</v>
      </c>
      <c r="AF2451">
        <f t="shared" si="388"/>
        <v>1</v>
      </c>
      <c r="AG2451">
        <f t="shared" si="389"/>
        <v>57.4</v>
      </c>
      <c r="AH2451">
        <f t="shared" si="390"/>
        <v>0.3</v>
      </c>
      <c r="AJ2451" s="9">
        <v>423874</v>
      </c>
      <c r="AK2451" t="s">
        <v>10162</v>
      </c>
      <c r="AL2451" t="s">
        <v>10163</v>
      </c>
      <c r="AM2451" t="s">
        <v>9737</v>
      </c>
      <c r="AN2451" t="s">
        <v>9738</v>
      </c>
    </row>
    <row r="2452" spans="1:40" x14ac:dyDescent="0.3">
      <c r="A2452" t="s">
        <v>2245</v>
      </c>
      <c r="B2452" t="s">
        <v>2292</v>
      </c>
      <c r="C2452" s="10">
        <v>786497</v>
      </c>
      <c r="D2452">
        <v>80</v>
      </c>
      <c r="E2452">
        <v>14</v>
      </c>
      <c r="F2452">
        <v>75</v>
      </c>
      <c r="G2452">
        <v>75</v>
      </c>
      <c r="H2452">
        <v>0</v>
      </c>
      <c r="I2452">
        <v>75.3</v>
      </c>
      <c r="J2452">
        <v>-0.2</v>
      </c>
      <c r="K2452">
        <v>70.7</v>
      </c>
      <c r="L2452">
        <v>-0.4</v>
      </c>
      <c r="M2452">
        <v>97.3</v>
      </c>
      <c r="N2452">
        <v>0.7</v>
      </c>
      <c r="O2452">
        <v>68</v>
      </c>
      <c r="P2452">
        <v>0.1</v>
      </c>
      <c r="U2452" t="s">
        <v>2245</v>
      </c>
      <c r="V2452">
        <f t="shared" si="381"/>
        <v>786497</v>
      </c>
      <c r="W2452" t="str">
        <f t="shared" si="382"/>
        <v>St Denis Catholic School</v>
      </c>
      <c r="X2452" t="str">
        <f>VLOOKUP($C2452,$AJ$3:$AN$4906,3,FALSE)</f>
        <v>67 Balsam Ave</v>
      </c>
      <c r="Y2452" t="str">
        <f>VLOOKUP($C2452,$AJ$3:$AN$4906,4,FALSE)</f>
        <v>Toronto</v>
      </c>
      <c r="Z2452" t="str">
        <f>VLOOKUP($C2452,$AJ$3:$AN$4906,5,FALSE)</f>
        <v>M4E3B8</v>
      </c>
      <c r="AA2452">
        <f t="shared" si="383"/>
        <v>75.3</v>
      </c>
      <c r="AB2452">
        <f t="shared" si="384"/>
        <v>-0.2</v>
      </c>
      <c r="AC2452">
        <f t="shared" si="385"/>
        <v>70.7</v>
      </c>
      <c r="AD2452">
        <f t="shared" si="386"/>
        <v>-0.4</v>
      </c>
      <c r="AE2452">
        <f t="shared" si="387"/>
        <v>97.3</v>
      </c>
      <c r="AF2452">
        <f t="shared" si="388"/>
        <v>0.7</v>
      </c>
      <c r="AG2452">
        <f t="shared" si="389"/>
        <v>68</v>
      </c>
      <c r="AH2452">
        <f t="shared" si="390"/>
        <v>0.1</v>
      </c>
      <c r="AJ2452" s="9">
        <v>382272</v>
      </c>
      <c r="AK2452" t="s">
        <v>10164</v>
      </c>
      <c r="AL2452" t="s">
        <v>10165</v>
      </c>
      <c r="AM2452" t="s">
        <v>4970</v>
      </c>
      <c r="AN2452" t="s">
        <v>10166</v>
      </c>
    </row>
    <row r="2453" spans="1:40" x14ac:dyDescent="0.3">
      <c r="A2453" t="s">
        <v>2245</v>
      </c>
      <c r="B2453" t="s">
        <v>2293</v>
      </c>
      <c r="C2453" s="10">
        <v>787353</v>
      </c>
      <c r="D2453">
        <v>26</v>
      </c>
      <c r="E2453">
        <v>38</v>
      </c>
      <c r="F2453">
        <v>83</v>
      </c>
      <c r="G2453">
        <v>102</v>
      </c>
      <c r="H2453">
        <v>0</v>
      </c>
      <c r="I2453">
        <v>65.7</v>
      </c>
      <c r="J2453">
        <v>1.1000000000000001</v>
      </c>
      <c r="K2453">
        <v>37.299999999999997</v>
      </c>
      <c r="L2453">
        <v>-0.3</v>
      </c>
      <c r="M2453">
        <v>75</v>
      </c>
      <c r="N2453">
        <v>0.7</v>
      </c>
      <c r="O2453">
        <v>29.4</v>
      </c>
      <c r="P2453">
        <v>-0.2</v>
      </c>
      <c r="U2453" t="s">
        <v>2245</v>
      </c>
      <c r="V2453">
        <f t="shared" si="381"/>
        <v>787353</v>
      </c>
      <c r="W2453" t="str">
        <f t="shared" si="382"/>
        <v>St Dorothy Catholic School</v>
      </c>
      <c r="X2453" t="str">
        <f>VLOOKUP($C2453,$AJ$3:$AN$4906,3,FALSE)</f>
        <v>155 John Garland Blvd</v>
      </c>
      <c r="Y2453" t="str">
        <f>VLOOKUP($C2453,$AJ$3:$AN$4906,4,FALSE)</f>
        <v>Toronto</v>
      </c>
      <c r="Z2453" t="str">
        <f>VLOOKUP($C2453,$AJ$3:$AN$4906,5,FALSE)</f>
        <v>M9V1N7</v>
      </c>
      <c r="AA2453">
        <f t="shared" si="383"/>
        <v>65.7</v>
      </c>
      <c r="AB2453">
        <f t="shared" si="384"/>
        <v>1.1000000000000001</v>
      </c>
      <c r="AC2453">
        <f t="shared" si="385"/>
        <v>37.299999999999997</v>
      </c>
      <c r="AD2453">
        <f t="shared" si="386"/>
        <v>-0.3</v>
      </c>
      <c r="AE2453">
        <f t="shared" si="387"/>
        <v>75</v>
      </c>
      <c r="AF2453">
        <f t="shared" si="388"/>
        <v>0.7</v>
      </c>
      <c r="AG2453">
        <f t="shared" si="389"/>
        <v>29.4</v>
      </c>
      <c r="AH2453">
        <f t="shared" si="390"/>
        <v>-0.2</v>
      </c>
      <c r="AJ2453" s="9">
        <v>928291</v>
      </c>
      <c r="AK2453" t="s">
        <v>10167</v>
      </c>
      <c r="AL2453" t="s">
        <v>10168</v>
      </c>
      <c r="AM2453" t="s">
        <v>4970</v>
      </c>
      <c r="AN2453" t="s">
        <v>10169</v>
      </c>
    </row>
    <row r="2454" spans="1:40" x14ac:dyDescent="0.3">
      <c r="A2454" t="s">
        <v>2245</v>
      </c>
      <c r="B2454" t="s">
        <v>2294</v>
      </c>
      <c r="C2454" s="10">
        <v>787388</v>
      </c>
      <c r="D2454">
        <v>45</v>
      </c>
      <c r="E2454">
        <v>25</v>
      </c>
      <c r="F2454">
        <v>63</v>
      </c>
      <c r="G2454">
        <v>84</v>
      </c>
      <c r="H2454">
        <v>0</v>
      </c>
      <c r="I2454">
        <v>63.5</v>
      </c>
      <c r="J2454">
        <v>0.6</v>
      </c>
      <c r="K2454">
        <v>57.1</v>
      </c>
      <c r="L2454">
        <v>0.7</v>
      </c>
      <c r="M2454">
        <v>79.8</v>
      </c>
      <c r="N2454">
        <v>0.9</v>
      </c>
      <c r="O2454">
        <v>40.5</v>
      </c>
      <c r="P2454">
        <v>-0.1</v>
      </c>
      <c r="U2454" t="s">
        <v>2245</v>
      </c>
      <c r="V2454">
        <f t="shared" si="381"/>
        <v>787388</v>
      </c>
      <c r="W2454" t="str">
        <f t="shared" si="382"/>
        <v>St Dunstan Catholic School</v>
      </c>
      <c r="X2454" t="str">
        <f>VLOOKUP($C2454,$AJ$3:$AN$4906,3,FALSE)</f>
        <v>14 Pharmacy Ave</v>
      </c>
      <c r="Y2454" t="str">
        <f>VLOOKUP($C2454,$AJ$3:$AN$4906,4,FALSE)</f>
        <v>Toronto</v>
      </c>
      <c r="Z2454" t="str">
        <f>VLOOKUP($C2454,$AJ$3:$AN$4906,5,FALSE)</f>
        <v>M1L3E4</v>
      </c>
      <c r="AA2454">
        <f t="shared" si="383"/>
        <v>63.5</v>
      </c>
      <c r="AB2454">
        <f t="shared" si="384"/>
        <v>0.6</v>
      </c>
      <c r="AC2454">
        <f t="shared" si="385"/>
        <v>57.1</v>
      </c>
      <c r="AD2454">
        <f t="shared" si="386"/>
        <v>0.7</v>
      </c>
      <c r="AE2454">
        <f t="shared" si="387"/>
        <v>79.8</v>
      </c>
      <c r="AF2454">
        <f t="shared" si="388"/>
        <v>0.9</v>
      </c>
      <c r="AG2454">
        <f t="shared" si="389"/>
        <v>40.5</v>
      </c>
      <c r="AH2454">
        <f t="shared" si="390"/>
        <v>-0.1</v>
      </c>
      <c r="AJ2454" s="9">
        <v>929425</v>
      </c>
      <c r="AK2454" t="s">
        <v>10170</v>
      </c>
      <c r="AL2454" t="s">
        <v>10171</v>
      </c>
      <c r="AM2454" t="s">
        <v>4970</v>
      </c>
      <c r="AN2454" t="s">
        <v>10172</v>
      </c>
    </row>
    <row r="2455" spans="1:40" x14ac:dyDescent="0.3">
      <c r="A2455" t="s">
        <v>2245</v>
      </c>
      <c r="B2455" t="s">
        <v>2295</v>
      </c>
      <c r="C2455" s="10">
        <v>787663</v>
      </c>
      <c r="D2455">
        <v>41</v>
      </c>
      <c r="E2455">
        <v>25</v>
      </c>
      <c r="F2455">
        <v>69</v>
      </c>
      <c r="G2455">
        <v>69</v>
      </c>
      <c r="H2455">
        <v>0</v>
      </c>
      <c r="I2455">
        <v>77.5</v>
      </c>
      <c r="J2455">
        <v>1.4</v>
      </c>
      <c r="K2455">
        <v>63.8</v>
      </c>
      <c r="L2455">
        <v>1</v>
      </c>
      <c r="M2455">
        <v>82.6</v>
      </c>
      <c r="N2455">
        <v>0.8</v>
      </c>
      <c r="O2455">
        <v>49.3</v>
      </c>
      <c r="P2455">
        <v>0.5</v>
      </c>
      <c r="U2455" t="s">
        <v>2245</v>
      </c>
      <c r="V2455">
        <f t="shared" si="381"/>
        <v>787663</v>
      </c>
      <c r="W2455" t="str">
        <f t="shared" si="382"/>
        <v>St Edmund Campion Catholic School</v>
      </c>
      <c r="X2455" t="str">
        <f>VLOOKUP($C2455,$AJ$3:$AN$4906,3,FALSE)</f>
        <v>30 Highcastle Rd</v>
      </c>
      <c r="Y2455" t="str">
        <f>VLOOKUP($C2455,$AJ$3:$AN$4906,4,FALSE)</f>
        <v>Toronto</v>
      </c>
      <c r="Z2455" t="str">
        <f>VLOOKUP($C2455,$AJ$3:$AN$4906,5,FALSE)</f>
        <v>M1E4N1</v>
      </c>
      <c r="AA2455">
        <f t="shared" si="383"/>
        <v>77.5</v>
      </c>
      <c r="AB2455">
        <f t="shared" si="384"/>
        <v>1.4</v>
      </c>
      <c r="AC2455">
        <f t="shared" si="385"/>
        <v>63.8</v>
      </c>
      <c r="AD2455">
        <f t="shared" si="386"/>
        <v>1</v>
      </c>
      <c r="AE2455">
        <f t="shared" si="387"/>
        <v>82.6</v>
      </c>
      <c r="AF2455">
        <f t="shared" si="388"/>
        <v>0.8</v>
      </c>
      <c r="AG2455">
        <f t="shared" si="389"/>
        <v>49.3</v>
      </c>
      <c r="AH2455">
        <f t="shared" si="390"/>
        <v>0.5</v>
      </c>
      <c r="AJ2455" s="9">
        <v>407232</v>
      </c>
      <c r="AK2455" t="s">
        <v>10173</v>
      </c>
      <c r="AL2455" t="s">
        <v>10174</v>
      </c>
      <c r="AM2455" t="s">
        <v>10175</v>
      </c>
      <c r="AN2455" t="s">
        <v>10176</v>
      </c>
    </row>
    <row r="2456" spans="1:40" x14ac:dyDescent="0.3">
      <c r="A2456" t="s">
        <v>2245</v>
      </c>
      <c r="B2456" t="s">
        <v>2296</v>
      </c>
      <c r="C2456" s="10">
        <v>788163</v>
      </c>
      <c r="D2456">
        <v>77</v>
      </c>
      <c r="E2456">
        <v>16</v>
      </c>
      <c r="F2456">
        <v>89</v>
      </c>
      <c r="G2456">
        <v>116</v>
      </c>
      <c r="H2456">
        <v>0</v>
      </c>
      <c r="I2456">
        <v>87.1</v>
      </c>
      <c r="J2456">
        <v>1.1000000000000001</v>
      </c>
      <c r="K2456">
        <v>78.7</v>
      </c>
      <c r="L2456">
        <v>1</v>
      </c>
      <c r="M2456">
        <v>86.6</v>
      </c>
      <c r="N2456">
        <v>0.1</v>
      </c>
      <c r="O2456">
        <v>65.5</v>
      </c>
      <c r="P2456">
        <v>0.3</v>
      </c>
      <c r="U2456" t="s">
        <v>2245</v>
      </c>
      <c r="V2456">
        <f t="shared" si="381"/>
        <v>788163</v>
      </c>
      <c r="W2456" t="str">
        <f t="shared" si="382"/>
        <v>St Edward Catholic School</v>
      </c>
      <c r="X2456" t="str">
        <f>VLOOKUP($C2456,$AJ$3:$AN$4906,3,FALSE)</f>
        <v>1 Botham Rd</v>
      </c>
      <c r="Y2456" t="str">
        <f>VLOOKUP($C2456,$AJ$3:$AN$4906,4,FALSE)</f>
        <v>Toronto</v>
      </c>
      <c r="Z2456" t="str">
        <f>VLOOKUP($C2456,$AJ$3:$AN$4906,5,FALSE)</f>
        <v>M2N2J6</v>
      </c>
      <c r="AA2456">
        <f t="shared" si="383"/>
        <v>87.1</v>
      </c>
      <c r="AB2456">
        <f t="shared" si="384"/>
        <v>1.1000000000000001</v>
      </c>
      <c r="AC2456">
        <f t="shared" si="385"/>
        <v>78.7</v>
      </c>
      <c r="AD2456">
        <f t="shared" si="386"/>
        <v>1</v>
      </c>
      <c r="AE2456">
        <f t="shared" si="387"/>
        <v>86.6</v>
      </c>
      <c r="AF2456">
        <f t="shared" si="388"/>
        <v>0.1</v>
      </c>
      <c r="AG2456">
        <f t="shared" si="389"/>
        <v>65.5</v>
      </c>
      <c r="AH2456">
        <f t="shared" si="390"/>
        <v>0.3</v>
      </c>
      <c r="AJ2456" s="9">
        <v>419389</v>
      </c>
      <c r="AK2456" t="s">
        <v>10177</v>
      </c>
      <c r="AL2456" t="s">
        <v>10178</v>
      </c>
      <c r="AM2456" t="s">
        <v>5042</v>
      </c>
      <c r="AN2456" t="s">
        <v>10179</v>
      </c>
    </row>
    <row r="2457" spans="1:40" x14ac:dyDescent="0.3">
      <c r="A2457" t="s">
        <v>2245</v>
      </c>
      <c r="B2457" t="s">
        <v>2241</v>
      </c>
      <c r="C2457" s="10">
        <v>789208</v>
      </c>
      <c r="D2457">
        <v>50</v>
      </c>
      <c r="E2457">
        <v>20</v>
      </c>
      <c r="F2457">
        <v>68</v>
      </c>
      <c r="G2457">
        <v>60</v>
      </c>
      <c r="H2457">
        <v>0</v>
      </c>
      <c r="I2457">
        <v>66.2</v>
      </c>
      <c r="J2457">
        <v>0.1</v>
      </c>
      <c r="K2457">
        <v>58.8</v>
      </c>
      <c r="L2457">
        <v>0.1</v>
      </c>
      <c r="M2457">
        <v>82.5</v>
      </c>
      <c r="N2457">
        <v>0.2</v>
      </c>
      <c r="O2457">
        <v>56.7</v>
      </c>
      <c r="P2457">
        <v>0.6</v>
      </c>
      <c r="U2457" t="s">
        <v>2245</v>
      </c>
      <c r="V2457">
        <f t="shared" si="381"/>
        <v>789208</v>
      </c>
      <c r="W2457" t="str">
        <f t="shared" si="382"/>
        <v>St Elizabeth Catholic School</v>
      </c>
      <c r="X2457" t="str">
        <f>VLOOKUP($C2457,$AJ$3:$AN$4906,3,FALSE)</f>
        <v>5 Redcar Ave</v>
      </c>
      <c r="Y2457" t="str">
        <f>VLOOKUP($C2457,$AJ$3:$AN$4906,4,FALSE)</f>
        <v>Etobicoke</v>
      </c>
      <c r="Z2457" t="str">
        <f>VLOOKUP($C2457,$AJ$3:$AN$4906,5,FALSE)</f>
        <v>M9B1J8</v>
      </c>
      <c r="AA2457">
        <f t="shared" si="383"/>
        <v>66.2</v>
      </c>
      <c r="AB2457">
        <f t="shared" si="384"/>
        <v>0.1</v>
      </c>
      <c r="AC2457">
        <f t="shared" si="385"/>
        <v>58.8</v>
      </c>
      <c r="AD2457">
        <f t="shared" si="386"/>
        <v>0.1</v>
      </c>
      <c r="AE2457">
        <f t="shared" si="387"/>
        <v>82.5</v>
      </c>
      <c r="AF2457">
        <f t="shared" si="388"/>
        <v>0.2</v>
      </c>
      <c r="AG2457">
        <f t="shared" si="389"/>
        <v>56.7</v>
      </c>
      <c r="AH2457">
        <f t="shared" si="390"/>
        <v>0.6</v>
      </c>
      <c r="AJ2457" s="9">
        <v>424650</v>
      </c>
      <c r="AK2457" t="s">
        <v>10180</v>
      </c>
      <c r="AL2457" t="s">
        <v>10181</v>
      </c>
      <c r="AM2457" t="s">
        <v>10182</v>
      </c>
      <c r="AN2457" t="s">
        <v>10183</v>
      </c>
    </row>
    <row r="2458" spans="1:40" x14ac:dyDescent="0.3">
      <c r="A2458" t="s">
        <v>2245</v>
      </c>
      <c r="B2458" t="s">
        <v>969</v>
      </c>
      <c r="C2458" s="10">
        <v>789690</v>
      </c>
      <c r="D2458">
        <v>43</v>
      </c>
      <c r="E2458">
        <v>21</v>
      </c>
      <c r="F2458">
        <v>189</v>
      </c>
      <c r="G2458">
        <v>127</v>
      </c>
      <c r="H2458">
        <v>0</v>
      </c>
      <c r="I2458">
        <v>43.1</v>
      </c>
      <c r="J2458">
        <v>-1.5</v>
      </c>
      <c r="K2458">
        <v>68.3</v>
      </c>
      <c r="L2458">
        <v>0.9</v>
      </c>
      <c r="M2458">
        <v>78.3</v>
      </c>
      <c r="N2458">
        <v>-0.2</v>
      </c>
      <c r="O2458">
        <v>44.9</v>
      </c>
      <c r="P2458">
        <v>-0.2</v>
      </c>
      <c r="U2458" t="s">
        <v>2245</v>
      </c>
      <c r="V2458">
        <f t="shared" si="381"/>
        <v>789690</v>
      </c>
      <c r="W2458" t="str">
        <f t="shared" si="382"/>
        <v>St Eugene Catholic School</v>
      </c>
      <c r="X2458" t="str">
        <f>VLOOKUP($C2458,$AJ$3:$AN$4906,3,FALSE)</f>
        <v>30 Westroyal Rd</v>
      </c>
      <c r="Y2458" t="str">
        <f>VLOOKUP($C2458,$AJ$3:$AN$4906,4,FALSE)</f>
        <v>Toronto</v>
      </c>
      <c r="Z2458" t="str">
        <f>VLOOKUP($C2458,$AJ$3:$AN$4906,5,FALSE)</f>
        <v>M9P2C3</v>
      </c>
      <c r="AA2458">
        <f t="shared" si="383"/>
        <v>43.1</v>
      </c>
      <c r="AB2458">
        <f t="shared" si="384"/>
        <v>-1.5</v>
      </c>
      <c r="AC2458">
        <f t="shared" si="385"/>
        <v>68.3</v>
      </c>
      <c r="AD2458">
        <f t="shared" si="386"/>
        <v>0.9</v>
      </c>
      <c r="AE2458">
        <f t="shared" si="387"/>
        <v>78.3</v>
      </c>
      <c r="AF2458">
        <f t="shared" si="388"/>
        <v>-0.2</v>
      </c>
      <c r="AG2458">
        <f t="shared" si="389"/>
        <v>44.9</v>
      </c>
      <c r="AH2458">
        <f t="shared" si="390"/>
        <v>-0.2</v>
      </c>
      <c r="AJ2458" s="9">
        <v>932710</v>
      </c>
      <c r="AK2458" t="s">
        <v>10184</v>
      </c>
      <c r="AL2458" t="s">
        <v>10185</v>
      </c>
      <c r="AM2458" t="s">
        <v>9737</v>
      </c>
      <c r="AN2458" t="s">
        <v>9738</v>
      </c>
    </row>
    <row r="2459" spans="1:40" x14ac:dyDescent="0.3">
      <c r="A2459" t="s">
        <v>2245</v>
      </c>
      <c r="B2459" t="s">
        <v>2297</v>
      </c>
      <c r="C2459" s="10">
        <v>789917</v>
      </c>
      <c r="D2459">
        <v>32</v>
      </c>
      <c r="E2459">
        <v>23</v>
      </c>
      <c r="F2459">
        <v>172</v>
      </c>
      <c r="G2459">
        <v>160</v>
      </c>
      <c r="H2459">
        <v>0</v>
      </c>
      <c r="I2459">
        <v>70.099999999999994</v>
      </c>
      <c r="J2459">
        <v>0.7</v>
      </c>
      <c r="K2459">
        <v>54.1</v>
      </c>
      <c r="L2459">
        <v>0.1</v>
      </c>
      <c r="M2459">
        <v>86.3</v>
      </c>
      <c r="N2459">
        <v>0.9</v>
      </c>
      <c r="O2459">
        <v>45</v>
      </c>
      <c r="P2459">
        <v>0.3</v>
      </c>
      <c r="U2459" t="s">
        <v>2245</v>
      </c>
      <c r="V2459">
        <f t="shared" si="381"/>
        <v>789917</v>
      </c>
      <c r="W2459" t="str">
        <f t="shared" si="382"/>
        <v>St Fidelis Catholic School</v>
      </c>
      <c r="X2459" t="str">
        <f>VLOOKUP($C2459,$AJ$3:$AN$4906,3,FALSE)</f>
        <v>9 Bannerman St</v>
      </c>
      <c r="Y2459" t="str">
        <f>VLOOKUP($C2459,$AJ$3:$AN$4906,4,FALSE)</f>
        <v>Toronto</v>
      </c>
      <c r="Z2459" t="str">
        <f>VLOOKUP($C2459,$AJ$3:$AN$4906,5,FALSE)</f>
        <v>M6L2S5</v>
      </c>
      <c r="AA2459">
        <f t="shared" si="383"/>
        <v>70.099999999999994</v>
      </c>
      <c r="AB2459">
        <f t="shared" si="384"/>
        <v>0.7</v>
      </c>
      <c r="AC2459">
        <f t="shared" si="385"/>
        <v>54.1</v>
      </c>
      <c r="AD2459">
        <f t="shared" si="386"/>
        <v>0.1</v>
      </c>
      <c r="AE2459">
        <f t="shared" si="387"/>
        <v>86.3</v>
      </c>
      <c r="AF2459">
        <f t="shared" si="388"/>
        <v>0.9</v>
      </c>
      <c r="AG2459">
        <f t="shared" si="389"/>
        <v>45</v>
      </c>
      <c r="AH2459">
        <f t="shared" si="390"/>
        <v>0.3</v>
      </c>
      <c r="AJ2459" s="9">
        <v>410193</v>
      </c>
      <c r="AK2459" t="s">
        <v>10186</v>
      </c>
      <c r="AL2459" t="s">
        <v>10187</v>
      </c>
      <c r="AM2459" t="s">
        <v>4974</v>
      </c>
      <c r="AN2459" t="s">
        <v>10188</v>
      </c>
    </row>
    <row r="2460" spans="1:40" x14ac:dyDescent="0.3">
      <c r="A2460" t="s">
        <v>2245</v>
      </c>
      <c r="B2460" t="s">
        <v>2298</v>
      </c>
      <c r="C2460" s="10">
        <v>789992</v>
      </c>
      <c r="D2460">
        <v>38</v>
      </c>
      <c r="E2460">
        <v>23</v>
      </c>
      <c r="G2460">
        <v>55</v>
      </c>
      <c r="H2460">
        <v>0</v>
      </c>
      <c r="M2460">
        <v>76.400000000000006</v>
      </c>
      <c r="N2460">
        <v>-0.1</v>
      </c>
      <c r="O2460">
        <v>27.3</v>
      </c>
      <c r="P2460">
        <v>-1.2</v>
      </c>
      <c r="U2460" t="s">
        <v>2245</v>
      </c>
      <c r="V2460">
        <f t="shared" si="381"/>
        <v>789992</v>
      </c>
      <c r="W2460" t="str">
        <f t="shared" si="382"/>
        <v>St Florence Catholic School</v>
      </c>
      <c r="X2460" t="str">
        <f>VLOOKUP($C2460,$AJ$3:$AN$4906,3,FALSE)</f>
        <v>101 Murison Blvd</v>
      </c>
      <c r="Y2460" t="str">
        <f>VLOOKUP($C2460,$AJ$3:$AN$4906,4,FALSE)</f>
        <v>Toronto</v>
      </c>
      <c r="Z2460" t="str">
        <f>VLOOKUP($C2460,$AJ$3:$AN$4906,5,FALSE)</f>
        <v>M1B2L6</v>
      </c>
      <c r="AA2460">
        <f t="shared" si="383"/>
        <v>0</v>
      </c>
      <c r="AB2460">
        <f t="shared" si="384"/>
        <v>0</v>
      </c>
      <c r="AC2460">
        <f t="shared" si="385"/>
        <v>0</v>
      </c>
      <c r="AD2460">
        <f t="shared" si="386"/>
        <v>0</v>
      </c>
      <c r="AE2460">
        <f t="shared" si="387"/>
        <v>76.400000000000006</v>
      </c>
      <c r="AF2460">
        <f t="shared" si="388"/>
        <v>-0.1</v>
      </c>
      <c r="AG2460">
        <f t="shared" si="389"/>
        <v>27.3</v>
      </c>
      <c r="AH2460">
        <f t="shared" si="390"/>
        <v>-1.2</v>
      </c>
      <c r="AJ2460" s="9">
        <v>459412</v>
      </c>
      <c r="AK2460" t="s">
        <v>10189</v>
      </c>
      <c r="AL2460" t="s">
        <v>10190</v>
      </c>
      <c r="AM2460" t="s">
        <v>4974</v>
      </c>
      <c r="AN2460" t="s">
        <v>10188</v>
      </c>
    </row>
    <row r="2461" spans="1:40" x14ac:dyDescent="0.3">
      <c r="A2461" t="s">
        <v>2245</v>
      </c>
      <c r="B2461" t="s">
        <v>2299</v>
      </c>
      <c r="C2461" s="10">
        <v>792454</v>
      </c>
      <c r="D2461">
        <v>38</v>
      </c>
      <c r="E2461">
        <v>27</v>
      </c>
      <c r="F2461">
        <v>129</v>
      </c>
      <c r="G2461">
        <v>138</v>
      </c>
      <c r="H2461">
        <v>0</v>
      </c>
      <c r="I2461">
        <v>55.4</v>
      </c>
      <c r="J2461">
        <v>-0.1</v>
      </c>
      <c r="K2461">
        <v>43.4</v>
      </c>
      <c r="L2461">
        <v>-0.4</v>
      </c>
      <c r="M2461">
        <v>74.599999999999994</v>
      </c>
      <c r="N2461">
        <v>0</v>
      </c>
      <c r="O2461">
        <v>34.1</v>
      </c>
      <c r="P2461">
        <v>-0.5</v>
      </c>
      <c r="U2461" t="s">
        <v>2245</v>
      </c>
      <c r="V2461">
        <f t="shared" si="381"/>
        <v>792454</v>
      </c>
      <c r="W2461" t="str">
        <f t="shared" si="382"/>
        <v>St Francis Xavier Catholic School</v>
      </c>
      <c r="X2461" t="str">
        <f>VLOOKUP($C2461,$AJ$3:$AN$4906,3,FALSE)</f>
        <v>53 Gracefield Ave</v>
      </c>
      <c r="Y2461" t="str">
        <f>VLOOKUP($C2461,$AJ$3:$AN$4906,4,FALSE)</f>
        <v>Toronto</v>
      </c>
      <c r="Z2461" t="str">
        <f>VLOOKUP($C2461,$AJ$3:$AN$4906,5,FALSE)</f>
        <v>M6L1L3</v>
      </c>
      <c r="AA2461">
        <f t="shared" si="383"/>
        <v>55.4</v>
      </c>
      <c r="AB2461">
        <f t="shared" si="384"/>
        <v>-0.1</v>
      </c>
      <c r="AC2461">
        <f t="shared" si="385"/>
        <v>43.4</v>
      </c>
      <c r="AD2461">
        <f t="shared" si="386"/>
        <v>-0.4</v>
      </c>
      <c r="AE2461">
        <f t="shared" si="387"/>
        <v>74.599999999999994</v>
      </c>
      <c r="AF2461">
        <f t="shared" si="388"/>
        <v>0</v>
      </c>
      <c r="AG2461">
        <f t="shared" si="389"/>
        <v>34.1</v>
      </c>
      <c r="AH2461">
        <f t="shared" si="390"/>
        <v>-0.5</v>
      </c>
      <c r="AJ2461" s="9">
        <v>626912</v>
      </c>
      <c r="AK2461" t="s">
        <v>10191</v>
      </c>
      <c r="AL2461" t="s">
        <v>10190</v>
      </c>
      <c r="AM2461" t="s">
        <v>4974</v>
      </c>
      <c r="AN2461" t="s">
        <v>10188</v>
      </c>
    </row>
    <row r="2462" spans="1:40" x14ac:dyDescent="0.3">
      <c r="A2462" t="s">
        <v>2245</v>
      </c>
      <c r="B2462" t="s">
        <v>2300</v>
      </c>
      <c r="C2462" s="10">
        <v>791946</v>
      </c>
      <c r="D2462">
        <v>14</v>
      </c>
      <c r="E2462">
        <v>51</v>
      </c>
      <c r="F2462">
        <v>111</v>
      </c>
      <c r="G2462">
        <v>115</v>
      </c>
      <c r="H2462">
        <v>0</v>
      </c>
      <c r="I2462">
        <v>43.7</v>
      </c>
      <c r="J2462">
        <v>0.3</v>
      </c>
      <c r="K2462">
        <v>29.7</v>
      </c>
      <c r="L2462">
        <v>0.1</v>
      </c>
      <c r="M2462">
        <v>63.5</v>
      </c>
      <c r="N2462">
        <v>0.3</v>
      </c>
      <c r="O2462">
        <v>15.7</v>
      </c>
      <c r="P2462">
        <v>-0.4</v>
      </c>
      <c r="U2462" t="s">
        <v>2245</v>
      </c>
      <c r="V2462">
        <f t="shared" si="381"/>
        <v>791946</v>
      </c>
      <c r="W2462" t="str">
        <f t="shared" si="382"/>
        <v>St Francis de Sales Catholic School</v>
      </c>
      <c r="X2462" t="str">
        <f>VLOOKUP($C2462,$AJ$3:$AN$4906,3,FALSE)</f>
        <v>333 Firgrove Cres</v>
      </c>
      <c r="Y2462" t="str">
        <f>VLOOKUP($C2462,$AJ$3:$AN$4906,4,FALSE)</f>
        <v>Toronto</v>
      </c>
      <c r="Z2462" t="str">
        <f>VLOOKUP($C2462,$AJ$3:$AN$4906,5,FALSE)</f>
        <v>M3N1K9</v>
      </c>
      <c r="AA2462">
        <f t="shared" si="383"/>
        <v>43.7</v>
      </c>
      <c r="AB2462">
        <f t="shared" si="384"/>
        <v>0.3</v>
      </c>
      <c r="AC2462">
        <f t="shared" si="385"/>
        <v>29.7</v>
      </c>
      <c r="AD2462">
        <f t="shared" si="386"/>
        <v>0.1</v>
      </c>
      <c r="AE2462">
        <f t="shared" si="387"/>
        <v>63.5</v>
      </c>
      <c r="AF2462">
        <f t="shared" si="388"/>
        <v>0.3</v>
      </c>
      <c r="AG2462">
        <f t="shared" si="389"/>
        <v>15.7</v>
      </c>
      <c r="AH2462">
        <f t="shared" si="390"/>
        <v>-0.4</v>
      </c>
      <c r="AJ2462" s="9">
        <v>615066</v>
      </c>
      <c r="AK2462" t="s">
        <v>10192</v>
      </c>
      <c r="AL2462" t="s">
        <v>10190</v>
      </c>
      <c r="AM2462" t="s">
        <v>4974</v>
      </c>
      <c r="AN2462" t="s">
        <v>10188</v>
      </c>
    </row>
    <row r="2463" spans="1:40" x14ac:dyDescent="0.3">
      <c r="A2463" t="s">
        <v>2245</v>
      </c>
      <c r="B2463" t="s">
        <v>2301</v>
      </c>
      <c r="C2463" s="10">
        <v>793868</v>
      </c>
      <c r="D2463">
        <v>41</v>
      </c>
      <c r="E2463">
        <v>23</v>
      </c>
      <c r="G2463">
        <v>41</v>
      </c>
      <c r="H2463">
        <v>0</v>
      </c>
      <c r="M2463">
        <v>84.1</v>
      </c>
      <c r="N2463">
        <v>0.7</v>
      </c>
      <c r="O2463">
        <v>53.7</v>
      </c>
      <c r="P2463">
        <v>0.8</v>
      </c>
      <c r="U2463" t="s">
        <v>2245</v>
      </c>
      <c r="V2463">
        <f t="shared" si="381"/>
        <v>793868</v>
      </c>
      <c r="W2463" t="str">
        <f t="shared" si="382"/>
        <v>St Gabriel Lalemant Catholic School</v>
      </c>
      <c r="X2463" t="str">
        <f>VLOOKUP($C2463,$AJ$3:$AN$4906,3,FALSE)</f>
        <v>160 Crow Trail</v>
      </c>
      <c r="Y2463" t="str">
        <f>VLOOKUP($C2463,$AJ$3:$AN$4906,4,FALSE)</f>
        <v>Toronto</v>
      </c>
      <c r="Z2463" t="str">
        <f>VLOOKUP($C2463,$AJ$3:$AN$4906,5,FALSE)</f>
        <v>M1B1Y3</v>
      </c>
      <c r="AA2463">
        <f t="shared" si="383"/>
        <v>0</v>
      </c>
      <c r="AB2463">
        <f t="shared" si="384"/>
        <v>0</v>
      </c>
      <c r="AC2463">
        <f t="shared" si="385"/>
        <v>0</v>
      </c>
      <c r="AD2463">
        <f t="shared" si="386"/>
        <v>0</v>
      </c>
      <c r="AE2463">
        <f t="shared" si="387"/>
        <v>84.1</v>
      </c>
      <c r="AF2463">
        <f t="shared" si="388"/>
        <v>0.7</v>
      </c>
      <c r="AG2463">
        <f t="shared" si="389"/>
        <v>53.7</v>
      </c>
      <c r="AH2463">
        <f t="shared" si="390"/>
        <v>0.8</v>
      </c>
      <c r="AJ2463" s="9">
        <v>230028</v>
      </c>
      <c r="AK2463" t="s">
        <v>10193</v>
      </c>
      <c r="AL2463" t="s">
        <v>10190</v>
      </c>
      <c r="AM2463" t="s">
        <v>4974</v>
      </c>
      <c r="AN2463" t="s">
        <v>10188</v>
      </c>
    </row>
    <row r="2464" spans="1:40" x14ac:dyDescent="0.3">
      <c r="A2464" t="s">
        <v>2245</v>
      </c>
      <c r="B2464" t="s">
        <v>2302</v>
      </c>
      <c r="C2464" s="10">
        <v>793620</v>
      </c>
      <c r="D2464">
        <v>75</v>
      </c>
      <c r="E2464">
        <v>22</v>
      </c>
      <c r="F2464">
        <v>83</v>
      </c>
      <c r="G2464">
        <v>62</v>
      </c>
      <c r="H2464">
        <v>0</v>
      </c>
      <c r="I2464">
        <v>56.6</v>
      </c>
      <c r="J2464">
        <v>-0.8</v>
      </c>
      <c r="K2464">
        <v>54.2</v>
      </c>
      <c r="L2464">
        <v>-0.7</v>
      </c>
      <c r="M2464">
        <v>71.8</v>
      </c>
      <c r="N2464">
        <v>-1.1000000000000001</v>
      </c>
      <c r="O2464">
        <v>41.9</v>
      </c>
      <c r="P2464">
        <v>-1.2</v>
      </c>
      <c r="U2464" t="s">
        <v>2245</v>
      </c>
      <c r="V2464">
        <f t="shared" si="381"/>
        <v>793620</v>
      </c>
      <c r="W2464" t="str">
        <f t="shared" si="382"/>
        <v>St Gabriel Catholic School</v>
      </c>
      <c r="X2464" t="str">
        <f>VLOOKUP($C2464,$AJ$3:$AN$4906,3,FALSE)</f>
        <v>396 Spring Garden Ave</v>
      </c>
      <c r="Y2464" t="str">
        <f>VLOOKUP($C2464,$AJ$3:$AN$4906,4,FALSE)</f>
        <v>Toronto</v>
      </c>
      <c r="Z2464" t="str">
        <f>VLOOKUP($C2464,$AJ$3:$AN$4906,5,FALSE)</f>
        <v>M2N3H5</v>
      </c>
      <c r="AA2464">
        <f t="shared" si="383"/>
        <v>56.6</v>
      </c>
      <c r="AB2464">
        <f t="shared" si="384"/>
        <v>-0.8</v>
      </c>
      <c r="AC2464">
        <f t="shared" si="385"/>
        <v>54.2</v>
      </c>
      <c r="AD2464">
        <f t="shared" si="386"/>
        <v>-0.7</v>
      </c>
      <c r="AE2464">
        <f t="shared" si="387"/>
        <v>71.8</v>
      </c>
      <c r="AF2464">
        <f t="shared" si="388"/>
        <v>-1.1000000000000001</v>
      </c>
      <c r="AG2464">
        <f t="shared" si="389"/>
        <v>41.9</v>
      </c>
      <c r="AH2464">
        <f t="shared" si="390"/>
        <v>-1.2</v>
      </c>
      <c r="AJ2464" s="9">
        <v>923639</v>
      </c>
      <c r="AK2464" t="s">
        <v>10194</v>
      </c>
      <c r="AL2464" t="s">
        <v>10190</v>
      </c>
      <c r="AM2464" t="s">
        <v>4974</v>
      </c>
      <c r="AN2464" t="s">
        <v>10188</v>
      </c>
    </row>
    <row r="2465" spans="1:40" x14ac:dyDescent="0.3">
      <c r="A2465" t="s">
        <v>2245</v>
      </c>
      <c r="B2465" t="s">
        <v>2303</v>
      </c>
      <c r="C2465" s="10">
        <v>794678</v>
      </c>
      <c r="D2465">
        <v>53</v>
      </c>
      <c r="E2465">
        <v>22</v>
      </c>
      <c r="F2465">
        <v>80</v>
      </c>
      <c r="G2465">
        <v>78</v>
      </c>
      <c r="H2465">
        <v>0</v>
      </c>
      <c r="I2465">
        <v>33.799999999999997</v>
      </c>
      <c r="J2465">
        <v>-2.1</v>
      </c>
      <c r="K2465">
        <v>43.8</v>
      </c>
      <c r="L2465">
        <v>-1.1000000000000001</v>
      </c>
      <c r="M2465">
        <v>82.1</v>
      </c>
      <c r="N2465">
        <v>0.4</v>
      </c>
      <c r="O2465">
        <v>59</v>
      </c>
      <c r="P2465">
        <v>0.8</v>
      </c>
      <c r="U2465" t="s">
        <v>2245</v>
      </c>
      <c r="V2465">
        <f t="shared" si="381"/>
        <v>794678</v>
      </c>
      <c r="W2465" t="str">
        <f t="shared" si="382"/>
        <v>St Gerald Catholic School</v>
      </c>
      <c r="X2465" t="str">
        <f>VLOOKUP($C2465,$AJ$3:$AN$4906,3,FALSE)</f>
        <v>200 Old Sheppard Ave</v>
      </c>
      <c r="Y2465" t="str">
        <f>VLOOKUP($C2465,$AJ$3:$AN$4906,4,FALSE)</f>
        <v>Toronto</v>
      </c>
      <c r="Z2465" t="str">
        <f>VLOOKUP($C2465,$AJ$3:$AN$4906,5,FALSE)</f>
        <v>M2J3L9</v>
      </c>
      <c r="AA2465">
        <f t="shared" si="383"/>
        <v>33.799999999999997</v>
      </c>
      <c r="AB2465">
        <f t="shared" si="384"/>
        <v>-2.1</v>
      </c>
      <c r="AC2465">
        <f t="shared" si="385"/>
        <v>43.8</v>
      </c>
      <c r="AD2465">
        <f t="shared" si="386"/>
        <v>-1.1000000000000001</v>
      </c>
      <c r="AE2465">
        <f t="shared" si="387"/>
        <v>82.1</v>
      </c>
      <c r="AF2465">
        <f t="shared" si="388"/>
        <v>0.4</v>
      </c>
      <c r="AG2465">
        <f t="shared" si="389"/>
        <v>59</v>
      </c>
      <c r="AH2465">
        <f t="shared" si="390"/>
        <v>0.8</v>
      </c>
      <c r="AJ2465" s="9">
        <v>3270</v>
      </c>
      <c r="AK2465" t="s">
        <v>10195</v>
      </c>
      <c r="AL2465" t="s">
        <v>10190</v>
      </c>
      <c r="AM2465" t="s">
        <v>4974</v>
      </c>
      <c r="AN2465" t="s">
        <v>10188</v>
      </c>
    </row>
    <row r="2466" spans="1:40" x14ac:dyDescent="0.3">
      <c r="A2466" t="s">
        <v>2245</v>
      </c>
      <c r="B2466" t="s">
        <v>1502</v>
      </c>
      <c r="C2466" s="10">
        <v>795968</v>
      </c>
      <c r="D2466">
        <v>68</v>
      </c>
      <c r="E2466">
        <v>11</v>
      </c>
      <c r="F2466">
        <v>222</v>
      </c>
      <c r="G2466">
        <v>227</v>
      </c>
      <c r="H2466">
        <v>0</v>
      </c>
      <c r="I2466">
        <v>80.400000000000006</v>
      </c>
      <c r="J2466">
        <v>0.3</v>
      </c>
      <c r="K2466">
        <v>69.400000000000006</v>
      </c>
      <c r="L2466">
        <v>-0.3</v>
      </c>
      <c r="M2466">
        <v>91.6</v>
      </c>
      <c r="N2466">
        <v>0.1</v>
      </c>
      <c r="O2466">
        <v>58.6</v>
      </c>
      <c r="P2466">
        <v>-0.4</v>
      </c>
      <c r="U2466" t="s">
        <v>2245</v>
      </c>
      <c r="V2466">
        <f t="shared" si="381"/>
        <v>795968</v>
      </c>
      <c r="W2466" t="str">
        <f t="shared" si="382"/>
        <v>St Gregory Catholic School</v>
      </c>
      <c r="X2466" t="str">
        <f>VLOOKUP($C2466,$AJ$3:$AN$4906,3,FALSE)</f>
        <v>126 Rathburn Rd</v>
      </c>
      <c r="Y2466" t="str">
        <f>VLOOKUP($C2466,$AJ$3:$AN$4906,4,FALSE)</f>
        <v>Toronto</v>
      </c>
      <c r="Z2466" t="str">
        <f>VLOOKUP($C2466,$AJ$3:$AN$4906,5,FALSE)</f>
        <v>M9B2K6</v>
      </c>
      <c r="AA2466">
        <f t="shared" si="383"/>
        <v>80.400000000000006</v>
      </c>
      <c r="AB2466">
        <f t="shared" si="384"/>
        <v>0.3</v>
      </c>
      <c r="AC2466">
        <f t="shared" si="385"/>
        <v>69.400000000000006</v>
      </c>
      <c r="AD2466">
        <f t="shared" si="386"/>
        <v>-0.3</v>
      </c>
      <c r="AE2466">
        <f t="shared" si="387"/>
        <v>91.6</v>
      </c>
      <c r="AF2466">
        <f t="shared" si="388"/>
        <v>0.1</v>
      </c>
      <c r="AG2466">
        <f t="shared" si="389"/>
        <v>58.6</v>
      </c>
      <c r="AH2466">
        <f t="shared" si="390"/>
        <v>-0.4</v>
      </c>
      <c r="AJ2466" s="9">
        <v>925403</v>
      </c>
      <c r="AK2466" t="s">
        <v>10196</v>
      </c>
      <c r="AL2466" t="s">
        <v>10197</v>
      </c>
      <c r="AM2466" t="s">
        <v>4970</v>
      </c>
      <c r="AN2466" t="s">
        <v>9815</v>
      </c>
    </row>
    <row r="2467" spans="1:40" x14ac:dyDescent="0.3">
      <c r="A2467" t="s">
        <v>2245</v>
      </c>
      <c r="B2467" t="s">
        <v>2304</v>
      </c>
      <c r="C2467" s="10">
        <v>796611</v>
      </c>
      <c r="D2467">
        <v>42</v>
      </c>
      <c r="E2467">
        <v>18</v>
      </c>
      <c r="F2467">
        <v>69</v>
      </c>
      <c r="G2467">
        <v>86</v>
      </c>
      <c r="H2467">
        <v>0</v>
      </c>
      <c r="I2467">
        <v>50.7</v>
      </c>
      <c r="J2467">
        <v>-0.9</v>
      </c>
      <c r="K2467">
        <v>47.8</v>
      </c>
      <c r="L2467">
        <v>-0.6</v>
      </c>
      <c r="M2467">
        <v>82.6</v>
      </c>
      <c r="N2467">
        <v>0.4</v>
      </c>
      <c r="O2467">
        <v>40.700000000000003</v>
      </c>
      <c r="P2467">
        <v>-0.4</v>
      </c>
      <c r="U2467" t="s">
        <v>2245</v>
      </c>
      <c r="V2467">
        <f t="shared" si="381"/>
        <v>796611</v>
      </c>
      <c r="W2467" t="str">
        <f t="shared" si="382"/>
        <v>St Helen Catholic School</v>
      </c>
      <c r="X2467" t="str">
        <f>VLOOKUP($C2467,$AJ$3:$AN$4906,3,FALSE)</f>
        <v>1196 College St</v>
      </c>
      <c r="Y2467" t="str">
        <f>VLOOKUP($C2467,$AJ$3:$AN$4906,4,FALSE)</f>
        <v>Toronto</v>
      </c>
      <c r="Z2467" t="str">
        <f>VLOOKUP($C2467,$AJ$3:$AN$4906,5,FALSE)</f>
        <v>M6H1B8</v>
      </c>
      <c r="AA2467">
        <f t="shared" si="383"/>
        <v>50.7</v>
      </c>
      <c r="AB2467">
        <f t="shared" si="384"/>
        <v>-0.9</v>
      </c>
      <c r="AC2467">
        <f t="shared" si="385"/>
        <v>47.8</v>
      </c>
      <c r="AD2467">
        <f t="shared" si="386"/>
        <v>-0.6</v>
      </c>
      <c r="AE2467">
        <f t="shared" si="387"/>
        <v>82.6</v>
      </c>
      <c r="AF2467">
        <f t="shared" si="388"/>
        <v>0.4</v>
      </c>
      <c r="AG2467">
        <f t="shared" si="389"/>
        <v>40.700000000000003</v>
      </c>
      <c r="AH2467">
        <f t="shared" si="390"/>
        <v>-0.4</v>
      </c>
      <c r="AJ2467" s="9">
        <v>444936</v>
      </c>
      <c r="AK2467" t="s">
        <v>5809</v>
      </c>
      <c r="AL2467" t="s">
        <v>10198</v>
      </c>
      <c r="AM2467" t="s">
        <v>4970</v>
      </c>
      <c r="AN2467" t="s">
        <v>10199</v>
      </c>
    </row>
    <row r="2468" spans="1:40" x14ac:dyDescent="0.3">
      <c r="A2468" t="s">
        <v>2245</v>
      </c>
      <c r="B2468" t="s">
        <v>2305</v>
      </c>
      <c r="C2468" s="10">
        <v>797073</v>
      </c>
      <c r="D2468">
        <v>37</v>
      </c>
      <c r="E2468">
        <v>18</v>
      </c>
      <c r="F2468">
        <v>68</v>
      </c>
      <c r="G2468">
        <v>55</v>
      </c>
      <c r="H2468">
        <v>0</v>
      </c>
      <c r="I2468">
        <v>89.7</v>
      </c>
      <c r="J2468">
        <v>2.2000000000000002</v>
      </c>
      <c r="K2468">
        <v>83.8</v>
      </c>
      <c r="L2468">
        <v>2.6</v>
      </c>
      <c r="M2468">
        <v>96.4</v>
      </c>
      <c r="N2468">
        <v>2.1</v>
      </c>
      <c r="O2468">
        <v>74.5</v>
      </c>
      <c r="P2468">
        <v>2.5</v>
      </c>
      <c r="U2468" t="s">
        <v>2245</v>
      </c>
      <c r="V2468">
        <f t="shared" si="381"/>
        <v>797073</v>
      </c>
      <c r="W2468" t="str">
        <f t="shared" si="382"/>
        <v>St Henry Catholic School</v>
      </c>
      <c r="X2468" t="str">
        <f>VLOOKUP($C2468,$AJ$3:$AN$4906,3,FALSE)</f>
        <v>100 Bamburgh Circle</v>
      </c>
      <c r="Y2468" t="str">
        <f>VLOOKUP($C2468,$AJ$3:$AN$4906,4,FALSE)</f>
        <v>Toronto</v>
      </c>
      <c r="Z2468" t="str">
        <f>VLOOKUP($C2468,$AJ$3:$AN$4906,5,FALSE)</f>
        <v>M1W3R3</v>
      </c>
      <c r="AA2468">
        <f t="shared" si="383"/>
        <v>89.7</v>
      </c>
      <c r="AB2468">
        <f t="shared" si="384"/>
        <v>2.2000000000000002</v>
      </c>
      <c r="AC2468">
        <f t="shared" si="385"/>
        <v>83.8</v>
      </c>
      <c r="AD2468">
        <f t="shared" si="386"/>
        <v>2.6</v>
      </c>
      <c r="AE2468">
        <f t="shared" si="387"/>
        <v>96.4</v>
      </c>
      <c r="AF2468">
        <f t="shared" si="388"/>
        <v>2.1</v>
      </c>
      <c r="AG2468">
        <f t="shared" si="389"/>
        <v>74.5</v>
      </c>
      <c r="AH2468">
        <f t="shared" si="390"/>
        <v>2.5</v>
      </c>
      <c r="AJ2468" s="9">
        <v>448834</v>
      </c>
      <c r="AK2468" t="s">
        <v>10200</v>
      </c>
      <c r="AL2468" t="s">
        <v>10201</v>
      </c>
      <c r="AM2468" t="s">
        <v>4970</v>
      </c>
      <c r="AN2468" t="s">
        <v>10202</v>
      </c>
    </row>
    <row r="2469" spans="1:40" x14ac:dyDescent="0.3">
      <c r="A2469" t="s">
        <v>2245</v>
      </c>
      <c r="B2469" t="s">
        <v>2306</v>
      </c>
      <c r="C2469" s="10">
        <v>798215</v>
      </c>
      <c r="D2469">
        <v>36</v>
      </c>
      <c r="E2469">
        <v>16</v>
      </c>
      <c r="G2469">
        <v>23</v>
      </c>
      <c r="H2469">
        <v>0</v>
      </c>
      <c r="O2469">
        <v>73.900000000000006</v>
      </c>
      <c r="U2469" t="s">
        <v>2245</v>
      </c>
      <c r="V2469">
        <f t="shared" si="381"/>
        <v>798215</v>
      </c>
      <c r="W2469" t="str">
        <f t="shared" si="382"/>
        <v>St Ignatius of Loyola Catholic School</v>
      </c>
      <c r="X2469" t="str">
        <f>VLOOKUP($C2469,$AJ$3:$AN$4906,3,FALSE)</f>
        <v>2350 McCowan Rd</v>
      </c>
      <c r="Y2469" t="str">
        <f>VLOOKUP($C2469,$AJ$3:$AN$4906,4,FALSE)</f>
        <v>Toronto</v>
      </c>
      <c r="Z2469" t="str">
        <f>VLOOKUP($C2469,$AJ$3:$AN$4906,5,FALSE)</f>
        <v>M1S4B4</v>
      </c>
      <c r="AA2469">
        <f t="shared" si="383"/>
        <v>0</v>
      </c>
      <c r="AB2469">
        <f t="shared" si="384"/>
        <v>0</v>
      </c>
      <c r="AC2469">
        <f t="shared" si="385"/>
        <v>0</v>
      </c>
      <c r="AD2469">
        <f t="shared" si="386"/>
        <v>0</v>
      </c>
      <c r="AE2469">
        <f t="shared" si="387"/>
        <v>0</v>
      </c>
      <c r="AF2469">
        <f t="shared" si="388"/>
        <v>0</v>
      </c>
      <c r="AG2469">
        <f t="shared" si="389"/>
        <v>73.900000000000006</v>
      </c>
      <c r="AH2469">
        <f t="shared" si="390"/>
        <v>0</v>
      </c>
      <c r="AJ2469" s="9">
        <v>463523</v>
      </c>
      <c r="AK2469" t="s">
        <v>3392</v>
      </c>
      <c r="AL2469" t="s">
        <v>10203</v>
      </c>
      <c r="AM2469" t="s">
        <v>4970</v>
      </c>
      <c r="AN2469" t="s">
        <v>10204</v>
      </c>
    </row>
    <row r="2470" spans="1:40" x14ac:dyDescent="0.3">
      <c r="A2470" t="s">
        <v>2245</v>
      </c>
      <c r="B2470" t="s">
        <v>593</v>
      </c>
      <c r="C2470" s="10">
        <v>798290</v>
      </c>
      <c r="D2470">
        <v>48</v>
      </c>
      <c r="E2470">
        <v>31</v>
      </c>
      <c r="F2470">
        <v>75</v>
      </c>
      <c r="G2470">
        <v>91</v>
      </c>
      <c r="H2470">
        <v>0</v>
      </c>
      <c r="I2470">
        <v>82.7</v>
      </c>
      <c r="J2470">
        <v>1.7</v>
      </c>
      <c r="K2470">
        <v>65.3</v>
      </c>
      <c r="L2470">
        <v>1.2</v>
      </c>
      <c r="M2470">
        <v>88.5</v>
      </c>
      <c r="N2470">
        <v>1.3</v>
      </c>
      <c r="O2470">
        <v>53.8</v>
      </c>
      <c r="P2470">
        <v>0.8</v>
      </c>
      <c r="U2470" t="s">
        <v>2245</v>
      </c>
      <c r="V2470">
        <f t="shared" si="381"/>
        <v>798290</v>
      </c>
      <c r="W2470" t="str">
        <f t="shared" si="382"/>
        <v>St Isaac Jogues Catholic School</v>
      </c>
      <c r="X2470" t="str">
        <f>VLOOKUP($C2470,$AJ$3:$AN$4906,3,FALSE)</f>
        <v>1330 York Mills Rd</v>
      </c>
      <c r="Y2470" t="str">
        <f>VLOOKUP($C2470,$AJ$3:$AN$4906,4,FALSE)</f>
        <v>Toronto</v>
      </c>
      <c r="Z2470" t="str">
        <f>VLOOKUP($C2470,$AJ$3:$AN$4906,5,FALSE)</f>
        <v>M3A1Z8</v>
      </c>
      <c r="AA2470">
        <f t="shared" si="383"/>
        <v>82.7</v>
      </c>
      <c r="AB2470">
        <f t="shared" si="384"/>
        <v>1.7</v>
      </c>
      <c r="AC2470">
        <f t="shared" si="385"/>
        <v>65.3</v>
      </c>
      <c r="AD2470">
        <f t="shared" si="386"/>
        <v>1.2</v>
      </c>
      <c r="AE2470">
        <f t="shared" si="387"/>
        <v>88.5</v>
      </c>
      <c r="AF2470">
        <f t="shared" si="388"/>
        <v>1.3</v>
      </c>
      <c r="AG2470">
        <f t="shared" si="389"/>
        <v>53.8</v>
      </c>
      <c r="AH2470">
        <f t="shared" si="390"/>
        <v>0.8</v>
      </c>
      <c r="AJ2470" s="9">
        <v>465089</v>
      </c>
      <c r="AK2470" t="s">
        <v>10205</v>
      </c>
      <c r="AL2470" t="s">
        <v>10206</v>
      </c>
      <c r="AM2470" t="s">
        <v>4970</v>
      </c>
      <c r="AN2470" t="s">
        <v>10207</v>
      </c>
    </row>
    <row r="2471" spans="1:40" x14ac:dyDescent="0.3">
      <c r="A2471" t="s">
        <v>2245</v>
      </c>
      <c r="B2471" t="s">
        <v>594</v>
      </c>
      <c r="C2471" s="10">
        <v>799343</v>
      </c>
      <c r="D2471">
        <v>26</v>
      </c>
      <c r="E2471">
        <v>38</v>
      </c>
      <c r="F2471">
        <v>48</v>
      </c>
      <c r="G2471">
        <v>36</v>
      </c>
      <c r="H2471">
        <v>0</v>
      </c>
      <c r="I2471">
        <v>71.900000000000006</v>
      </c>
      <c r="J2471">
        <v>1.7</v>
      </c>
      <c r="K2471">
        <v>43.8</v>
      </c>
      <c r="L2471">
        <v>0.3</v>
      </c>
      <c r="M2471">
        <v>88.9</v>
      </c>
      <c r="N2471">
        <v>2.2999999999999998</v>
      </c>
      <c r="O2471">
        <v>55.6</v>
      </c>
      <c r="P2471">
        <v>1.9</v>
      </c>
      <c r="U2471" t="s">
        <v>2245</v>
      </c>
      <c r="V2471">
        <f t="shared" si="381"/>
        <v>799343</v>
      </c>
      <c r="W2471" t="str">
        <f t="shared" si="382"/>
        <v>St James Catholic School</v>
      </c>
      <c r="X2471" t="str">
        <f>VLOOKUP($C2471,$AJ$3:$AN$4906,3,FALSE)</f>
        <v>230 Humbercrest Blvd</v>
      </c>
      <c r="Y2471" t="str">
        <f>VLOOKUP($C2471,$AJ$3:$AN$4906,4,FALSE)</f>
        <v>Toronto</v>
      </c>
      <c r="Z2471" t="str">
        <f>VLOOKUP($C2471,$AJ$3:$AN$4906,5,FALSE)</f>
        <v>M6S4L3</v>
      </c>
      <c r="AA2471">
        <f t="shared" si="383"/>
        <v>71.900000000000006</v>
      </c>
      <c r="AB2471">
        <f t="shared" si="384"/>
        <v>1.7</v>
      </c>
      <c r="AC2471">
        <f t="shared" si="385"/>
        <v>43.8</v>
      </c>
      <c r="AD2471">
        <f t="shared" si="386"/>
        <v>0.3</v>
      </c>
      <c r="AE2471">
        <f t="shared" si="387"/>
        <v>88.9</v>
      </c>
      <c r="AF2471">
        <f t="shared" si="388"/>
        <v>2.2999999999999998</v>
      </c>
      <c r="AG2471">
        <f t="shared" si="389"/>
        <v>55.6</v>
      </c>
      <c r="AH2471">
        <f t="shared" si="390"/>
        <v>1.9</v>
      </c>
      <c r="AJ2471" s="9">
        <v>480428</v>
      </c>
      <c r="AK2471" t="s">
        <v>10208</v>
      </c>
      <c r="AL2471" t="s">
        <v>10209</v>
      </c>
      <c r="AM2471" t="s">
        <v>4970</v>
      </c>
      <c r="AN2471" t="s">
        <v>10210</v>
      </c>
    </row>
    <row r="2472" spans="1:40" x14ac:dyDescent="0.3">
      <c r="A2472" t="s">
        <v>2245</v>
      </c>
      <c r="B2472" t="s">
        <v>2307</v>
      </c>
      <c r="C2472" s="10">
        <v>799734</v>
      </c>
      <c r="D2472">
        <v>16</v>
      </c>
      <c r="E2472">
        <v>47</v>
      </c>
      <c r="F2472">
        <v>187</v>
      </c>
      <c r="G2472">
        <v>212</v>
      </c>
      <c r="H2472">
        <v>0</v>
      </c>
      <c r="I2472">
        <v>47.6</v>
      </c>
      <c r="J2472">
        <v>0.3</v>
      </c>
      <c r="K2472">
        <v>30.5</v>
      </c>
      <c r="L2472">
        <v>-0.1</v>
      </c>
      <c r="M2472">
        <v>64.400000000000006</v>
      </c>
      <c r="N2472">
        <v>0</v>
      </c>
      <c r="O2472">
        <v>19.8</v>
      </c>
      <c r="P2472">
        <v>-0.3</v>
      </c>
      <c r="U2472" t="s">
        <v>2245</v>
      </c>
      <c r="V2472">
        <f t="shared" si="381"/>
        <v>799734</v>
      </c>
      <c r="W2472" t="str">
        <f t="shared" si="382"/>
        <v>St Jane Frances Catholic School</v>
      </c>
      <c r="X2472" t="str">
        <f>VLOOKUP($C2472,$AJ$3:$AN$4906,3,FALSE)</f>
        <v>2745 Jane St</v>
      </c>
      <c r="Y2472" t="str">
        <f>VLOOKUP($C2472,$AJ$3:$AN$4906,4,FALSE)</f>
        <v>North York</v>
      </c>
      <c r="Z2472" t="str">
        <f>VLOOKUP($C2472,$AJ$3:$AN$4906,5,FALSE)</f>
        <v>M3L2E8</v>
      </c>
      <c r="AA2472">
        <f t="shared" si="383"/>
        <v>47.6</v>
      </c>
      <c r="AB2472">
        <f t="shared" si="384"/>
        <v>0.3</v>
      </c>
      <c r="AC2472">
        <f t="shared" si="385"/>
        <v>30.5</v>
      </c>
      <c r="AD2472">
        <f t="shared" si="386"/>
        <v>-0.1</v>
      </c>
      <c r="AE2472">
        <f t="shared" si="387"/>
        <v>64.400000000000006</v>
      </c>
      <c r="AF2472">
        <f t="shared" si="388"/>
        <v>0</v>
      </c>
      <c r="AG2472">
        <f t="shared" si="389"/>
        <v>19.8</v>
      </c>
      <c r="AH2472">
        <f t="shared" si="390"/>
        <v>-0.3</v>
      </c>
      <c r="AJ2472" s="9">
        <v>939420</v>
      </c>
      <c r="AK2472" t="s">
        <v>10211</v>
      </c>
      <c r="AL2472" t="s">
        <v>10212</v>
      </c>
      <c r="AM2472" t="s">
        <v>4970</v>
      </c>
      <c r="AN2472" t="s">
        <v>10213</v>
      </c>
    </row>
    <row r="2473" spans="1:40" x14ac:dyDescent="0.3">
      <c r="A2473" t="s">
        <v>2245</v>
      </c>
      <c r="B2473" t="s">
        <v>2308</v>
      </c>
      <c r="C2473" s="10">
        <v>800406</v>
      </c>
      <c r="D2473">
        <v>30</v>
      </c>
      <c r="E2473">
        <v>27</v>
      </c>
      <c r="F2473">
        <v>44</v>
      </c>
      <c r="G2473">
        <v>43</v>
      </c>
      <c r="H2473">
        <v>0</v>
      </c>
      <c r="M2473">
        <v>84.9</v>
      </c>
      <c r="N2473">
        <v>1.1000000000000001</v>
      </c>
      <c r="O2473">
        <v>46.5</v>
      </c>
      <c r="P2473">
        <v>0.7</v>
      </c>
      <c r="U2473" t="s">
        <v>2245</v>
      </c>
      <c r="V2473">
        <f t="shared" si="381"/>
        <v>800406</v>
      </c>
      <c r="W2473" t="str">
        <f t="shared" si="382"/>
        <v>St Jean de Brebeuf Catholic School</v>
      </c>
      <c r="X2473" t="str">
        <f>VLOOKUP($C2473,$AJ$3:$AN$4906,3,FALSE)</f>
        <v>101 Dean Park Rd</v>
      </c>
      <c r="Y2473" t="str">
        <f>VLOOKUP($C2473,$AJ$3:$AN$4906,4,FALSE)</f>
        <v>Toronto</v>
      </c>
      <c r="Z2473" t="str">
        <f>VLOOKUP($C2473,$AJ$3:$AN$4906,5,FALSE)</f>
        <v>M1B2X2</v>
      </c>
      <c r="AA2473">
        <f t="shared" si="383"/>
        <v>0</v>
      </c>
      <c r="AB2473">
        <f t="shared" si="384"/>
        <v>0</v>
      </c>
      <c r="AC2473">
        <f t="shared" si="385"/>
        <v>0</v>
      </c>
      <c r="AD2473">
        <f t="shared" si="386"/>
        <v>0</v>
      </c>
      <c r="AE2473">
        <f t="shared" si="387"/>
        <v>84.9</v>
      </c>
      <c r="AF2473">
        <f t="shared" si="388"/>
        <v>1.1000000000000001</v>
      </c>
      <c r="AG2473">
        <f t="shared" si="389"/>
        <v>46.5</v>
      </c>
      <c r="AH2473">
        <f t="shared" si="390"/>
        <v>0.7</v>
      </c>
      <c r="AJ2473" s="9">
        <v>483150</v>
      </c>
      <c r="AK2473" t="s">
        <v>10214</v>
      </c>
      <c r="AL2473" t="s">
        <v>10215</v>
      </c>
      <c r="AM2473" t="s">
        <v>9838</v>
      </c>
      <c r="AN2473" t="s">
        <v>9839</v>
      </c>
    </row>
    <row r="2474" spans="1:40" x14ac:dyDescent="0.3">
      <c r="A2474" t="s">
        <v>2245</v>
      </c>
      <c r="B2474" t="s">
        <v>516</v>
      </c>
      <c r="C2474" s="10">
        <v>800775</v>
      </c>
      <c r="D2474">
        <v>34</v>
      </c>
      <c r="E2474">
        <v>29</v>
      </c>
      <c r="F2474">
        <v>190</v>
      </c>
      <c r="G2474">
        <v>176</v>
      </c>
      <c r="H2474">
        <v>0</v>
      </c>
      <c r="I2474">
        <v>56.1</v>
      </c>
      <c r="J2474">
        <v>0</v>
      </c>
      <c r="K2474">
        <v>49.5</v>
      </c>
      <c r="L2474">
        <v>0.3</v>
      </c>
      <c r="M2474">
        <v>85.8</v>
      </c>
      <c r="N2474">
        <v>1.3</v>
      </c>
      <c r="O2474">
        <v>42.6</v>
      </c>
      <c r="P2474">
        <v>0.3</v>
      </c>
      <c r="U2474" t="s">
        <v>2245</v>
      </c>
      <c r="V2474">
        <f t="shared" si="381"/>
        <v>800775</v>
      </c>
      <c r="W2474" t="str">
        <f t="shared" si="382"/>
        <v>St Jerome Catholic School</v>
      </c>
      <c r="X2474" t="str">
        <f>VLOOKUP($C2474,$AJ$3:$AN$4906,3,FALSE)</f>
        <v>111 Sharpecroft Blvd</v>
      </c>
      <c r="Y2474" t="str">
        <f>VLOOKUP($C2474,$AJ$3:$AN$4906,4,FALSE)</f>
        <v>Toronto</v>
      </c>
      <c r="Z2474" t="str">
        <f>VLOOKUP($C2474,$AJ$3:$AN$4906,5,FALSE)</f>
        <v>M3J1P5</v>
      </c>
      <c r="AA2474">
        <f t="shared" si="383"/>
        <v>56.1</v>
      </c>
      <c r="AB2474">
        <f t="shared" si="384"/>
        <v>0</v>
      </c>
      <c r="AC2474">
        <f t="shared" si="385"/>
        <v>49.5</v>
      </c>
      <c r="AD2474">
        <f t="shared" si="386"/>
        <v>0.3</v>
      </c>
      <c r="AE2474">
        <f t="shared" si="387"/>
        <v>85.8</v>
      </c>
      <c r="AF2474">
        <f t="shared" si="388"/>
        <v>1.3</v>
      </c>
      <c r="AG2474">
        <f t="shared" si="389"/>
        <v>42.6</v>
      </c>
      <c r="AH2474">
        <f t="shared" si="390"/>
        <v>0.3</v>
      </c>
      <c r="AJ2474" s="9">
        <v>938564</v>
      </c>
      <c r="AK2474" t="s">
        <v>10216</v>
      </c>
      <c r="AL2474" t="s">
        <v>10217</v>
      </c>
      <c r="AM2474" t="s">
        <v>4970</v>
      </c>
      <c r="AN2474" t="s">
        <v>9826</v>
      </c>
    </row>
    <row r="2475" spans="1:40" x14ac:dyDescent="0.3">
      <c r="A2475" t="s">
        <v>2245</v>
      </c>
      <c r="B2475" t="s">
        <v>517</v>
      </c>
      <c r="C2475" s="10">
        <v>801160</v>
      </c>
      <c r="D2475">
        <v>43</v>
      </c>
      <c r="E2475">
        <v>29</v>
      </c>
      <c r="F2475">
        <v>73</v>
      </c>
      <c r="G2475">
        <v>78</v>
      </c>
      <c r="H2475">
        <v>0</v>
      </c>
      <c r="I2475">
        <v>64.400000000000006</v>
      </c>
      <c r="J2475">
        <v>0.5</v>
      </c>
      <c r="K2475">
        <v>43.8</v>
      </c>
      <c r="L2475">
        <v>-0.5</v>
      </c>
      <c r="M2475">
        <v>81.400000000000006</v>
      </c>
      <c r="N2475">
        <v>0.8</v>
      </c>
      <c r="O2475">
        <v>46.2</v>
      </c>
      <c r="P2475">
        <v>0.3</v>
      </c>
      <c r="U2475" t="s">
        <v>2245</v>
      </c>
      <c r="V2475">
        <f t="shared" si="381"/>
        <v>801160</v>
      </c>
      <c r="W2475" t="str">
        <f t="shared" si="382"/>
        <v>St Joachim Catholic School</v>
      </c>
      <c r="X2475" t="str">
        <f>VLOOKUP($C2475,$AJ$3:$AN$4906,3,FALSE)</f>
        <v>3395 St Clair Ave E</v>
      </c>
      <c r="Y2475" t="str">
        <f>VLOOKUP($C2475,$AJ$3:$AN$4906,4,FALSE)</f>
        <v>Toronto</v>
      </c>
      <c r="Z2475" t="str">
        <f>VLOOKUP($C2475,$AJ$3:$AN$4906,5,FALSE)</f>
        <v>M1L1W3</v>
      </c>
      <c r="AA2475">
        <f t="shared" si="383"/>
        <v>64.400000000000006</v>
      </c>
      <c r="AB2475">
        <f t="shared" si="384"/>
        <v>0.5</v>
      </c>
      <c r="AC2475">
        <f t="shared" si="385"/>
        <v>43.8</v>
      </c>
      <c r="AD2475">
        <f t="shared" si="386"/>
        <v>-0.5</v>
      </c>
      <c r="AE2475">
        <f t="shared" si="387"/>
        <v>81.400000000000006</v>
      </c>
      <c r="AF2475">
        <f t="shared" si="388"/>
        <v>0.8</v>
      </c>
      <c r="AG2475">
        <f t="shared" si="389"/>
        <v>46.2</v>
      </c>
      <c r="AH2475">
        <f t="shared" si="390"/>
        <v>0.3</v>
      </c>
      <c r="AJ2475" s="9">
        <v>487180</v>
      </c>
      <c r="AK2475" t="s">
        <v>10218</v>
      </c>
      <c r="AL2475" t="s">
        <v>10219</v>
      </c>
      <c r="AM2475" t="s">
        <v>4970</v>
      </c>
      <c r="AN2475" t="s">
        <v>10220</v>
      </c>
    </row>
    <row r="2476" spans="1:40" x14ac:dyDescent="0.3">
      <c r="A2476" t="s">
        <v>2245</v>
      </c>
      <c r="B2476" t="s">
        <v>1955</v>
      </c>
      <c r="C2476" s="10">
        <v>850306</v>
      </c>
      <c r="D2476">
        <v>31</v>
      </c>
      <c r="E2476">
        <v>22</v>
      </c>
      <c r="F2476">
        <v>73</v>
      </c>
      <c r="G2476">
        <v>72</v>
      </c>
      <c r="H2476">
        <v>0</v>
      </c>
      <c r="I2476">
        <v>47.3</v>
      </c>
      <c r="J2476">
        <v>-0.8</v>
      </c>
      <c r="K2476">
        <v>35.6</v>
      </c>
      <c r="L2476">
        <v>-1.2</v>
      </c>
      <c r="M2476">
        <v>84</v>
      </c>
      <c r="N2476">
        <v>1</v>
      </c>
      <c r="O2476">
        <v>36.1</v>
      </c>
      <c r="P2476">
        <v>-0.2</v>
      </c>
      <c r="U2476" t="s">
        <v>2245</v>
      </c>
      <c r="V2476">
        <f t="shared" si="381"/>
        <v>850306</v>
      </c>
      <c r="W2476" t="str">
        <f t="shared" si="382"/>
        <v>St John Bosco Catholic School</v>
      </c>
      <c r="X2476" t="str">
        <f>VLOOKUP($C2476,$AJ$3:$AN$4906,3,FALSE)</f>
        <v>75 Holmesdale Rd</v>
      </c>
      <c r="Y2476" t="str">
        <f>VLOOKUP($C2476,$AJ$3:$AN$4906,4,FALSE)</f>
        <v>Toronto</v>
      </c>
      <c r="Z2476" t="str">
        <f>VLOOKUP($C2476,$AJ$3:$AN$4906,5,FALSE)</f>
        <v>M6E1Y2</v>
      </c>
      <c r="AA2476">
        <f t="shared" si="383"/>
        <v>47.3</v>
      </c>
      <c r="AB2476">
        <f t="shared" si="384"/>
        <v>-0.8</v>
      </c>
      <c r="AC2476">
        <f t="shared" si="385"/>
        <v>35.6</v>
      </c>
      <c r="AD2476">
        <f t="shared" si="386"/>
        <v>-1.2</v>
      </c>
      <c r="AE2476">
        <f t="shared" si="387"/>
        <v>84</v>
      </c>
      <c r="AF2476">
        <f t="shared" si="388"/>
        <v>1</v>
      </c>
      <c r="AG2476">
        <f t="shared" si="389"/>
        <v>36.1</v>
      </c>
      <c r="AH2476">
        <f t="shared" si="390"/>
        <v>-0.2</v>
      </c>
      <c r="AJ2476" s="9">
        <v>121690</v>
      </c>
      <c r="AK2476" t="s">
        <v>10221</v>
      </c>
      <c r="AL2476" t="s">
        <v>10222</v>
      </c>
      <c r="AM2476" t="s">
        <v>4970</v>
      </c>
      <c r="AN2476" t="s">
        <v>10223</v>
      </c>
    </row>
    <row r="2477" spans="1:40" x14ac:dyDescent="0.3">
      <c r="A2477" t="s">
        <v>2245</v>
      </c>
      <c r="B2477" t="s">
        <v>2109</v>
      </c>
      <c r="C2477" s="10">
        <v>802336</v>
      </c>
      <c r="D2477">
        <v>68</v>
      </c>
      <c r="E2477">
        <v>16</v>
      </c>
      <c r="F2477">
        <v>103</v>
      </c>
      <c r="G2477">
        <v>115</v>
      </c>
      <c r="H2477">
        <v>0</v>
      </c>
      <c r="I2477">
        <v>84</v>
      </c>
      <c r="J2477">
        <v>0.7</v>
      </c>
      <c r="K2477">
        <v>75.7</v>
      </c>
      <c r="L2477">
        <v>0.4</v>
      </c>
      <c r="M2477">
        <v>83.5</v>
      </c>
      <c r="N2477">
        <v>-0.6</v>
      </c>
      <c r="O2477">
        <v>62.6</v>
      </c>
      <c r="P2477">
        <v>0.1</v>
      </c>
      <c r="U2477" t="s">
        <v>2245</v>
      </c>
      <c r="V2477">
        <f t="shared" si="381"/>
        <v>802336</v>
      </c>
      <c r="W2477" t="str">
        <f t="shared" si="382"/>
        <v>St John Catholic School</v>
      </c>
      <c r="X2477" t="str">
        <f>VLOOKUP($C2477,$AJ$3:$AN$4906,3,FALSE)</f>
        <v>780 Kingston Rd</v>
      </c>
      <c r="Y2477" t="str">
        <f>VLOOKUP($C2477,$AJ$3:$AN$4906,4,FALSE)</f>
        <v>Toronto</v>
      </c>
      <c r="Z2477" t="str">
        <f>VLOOKUP($C2477,$AJ$3:$AN$4906,5,FALSE)</f>
        <v>M4E1R7</v>
      </c>
      <c r="AA2477">
        <f t="shared" si="383"/>
        <v>84</v>
      </c>
      <c r="AB2477">
        <f t="shared" si="384"/>
        <v>0.7</v>
      </c>
      <c r="AC2477">
        <f t="shared" si="385"/>
        <v>75.7</v>
      </c>
      <c r="AD2477">
        <f t="shared" si="386"/>
        <v>0.4</v>
      </c>
      <c r="AE2477">
        <f t="shared" si="387"/>
        <v>83.5</v>
      </c>
      <c r="AF2477">
        <f t="shared" si="388"/>
        <v>-0.6</v>
      </c>
      <c r="AG2477">
        <f t="shared" si="389"/>
        <v>62.6</v>
      </c>
      <c r="AH2477">
        <f t="shared" si="390"/>
        <v>0.1</v>
      </c>
      <c r="AJ2477" s="9">
        <v>487317</v>
      </c>
      <c r="AK2477" t="s">
        <v>10224</v>
      </c>
      <c r="AL2477" t="s">
        <v>10225</v>
      </c>
      <c r="AM2477" t="s">
        <v>5056</v>
      </c>
      <c r="AN2477" t="s">
        <v>10226</v>
      </c>
    </row>
    <row r="2478" spans="1:40" x14ac:dyDescent="0.3">
      <c r="A2478" t="s">
        <v>2245</v>
      </c>
      <c r="B2478" t="s">
        <v>2309</v>
      </c>
      <c r="C2478" s="10">
        <v>805866</v>
      </c>
      <c r="D2478">
        <v>29</v>
      </c>
      <c r="E2478">
        <v>24</v>
      </c>
      <c r="F2478">
        <v>81</v>
      </c>
      <c r="G2478">
        <v>96</v>
      </c>
      <c r="H2478">
        <v>0</v>
      </c>
      <c r="I2478">
        <v>64.8</v>
      </c>
      <c r="J2478">
        <v>0.8</v>
      </c>
      <c r="K2478">
        <v>46.9</v>
      </c>
      <c r="L2478">
        <v>0.1</v>
      </c>
      <c r="M2478">
        <v>63.5</v>
      </c>
      <c r="N2478">
        <v>-1</v>
      </c>
      <c r="O2478">
        <v>28.1</v>
      </c>
      <c r="P2478">
        <v>-0.8</v>
      </c>
      <c r="U2478" t="s">
        <v>2245</v>
      </c>
      <c r="V2478">
        <f t="shared" si="381"/>
        <v>805866</v>
      </c>
      <c r="W2478" t="str">
        <f t="shared" si="382"/>
        <v>St John Vianney Catholic School</v>
      </c>
      <c r="X2478" t="str">
        <f>VLOOKUP($C2478,$AJ$3:$AN$4906,3,FALSE)</f>
        <v>105 Thistledown Blvd</v>
      </c>
      <c r="Y2478" t="str">
        <f>VLOOKUP($C2478,$AJ$3:$AN$4906,4,FALSE)</f>
        <v>Toronto</v>
      </c>
      <c r="Z2478" t="str">
        <f>VLOOKUP($C2478,$AJ$3:$AN$4906,5,FALSE)</f>
        <v>M9V1J5</v>
      </c>
      <c r="AA2478">
        <f t="shared" si="383"/>
        <v>64.8</v>
      </c>
      <c r="AB2478">
        <f t="shared" si="384"/>
        <v>0.8</v>
      </c>
      <c r="AC2478">
        <f t="shared" si="385"/>
        <v>46.9</v>
      </c>
      <c r="AD2478">
        <f t="shared" si="386"/>
        <v>0.1</v>
      </c>
      <c r="AE2478">
        <f t="shared" si="387"/>
        <v>63.5</v>
      </c>
      <c r="AF2478">
        <f t="shared" si="388"/>
        <v>-1</v>
      </c>
      <c r="AG2478">
        <f t="shared" si="389"/>
        <v>28.1</v>
      </c>
      <c r="AH2478">
        <f t="shared" si="390"/>
        <v>-0.8</v>
      </c>
      <c r="AJ2478" s="9">
        <v>487384</v>
      </c>
      <c r="AK2478" t="s">
        <v>1654</v>
      </c>
      <c r="AL2478" t="s">
        <v>10227</v>
      </c>
      <c r="AM2478" t="s">
        <v>5042</v>
      </c>
      <c r="AN2478" t="s">
        <v>10228</v>
      </c>
    </row>
    <row r="2479" spans="1:40" x14ac:dyDescent="0.3">
      <c r="A2479" t="s">
        <v>2245</v>
      </c>
      <c r="B2479" t="s">
        <v>2310</v>
      </c>
      <c r="C2479" s="10">
        <v>802468</v>
      </c>
      <c r="D2479">
        <v>24</v>
      </c>
      <c r="E2479">
        <v>37</v>
      </c>
      <c r="F2479">
        <v>145</v>
      </c>
      <c r="G2479">
        <v>139</v>
      </c>
      <c r="H2479">
        <v>0</v>
      </c>
      <c r="I2479">
        <v>56.2</v>
      </c>
      <c r="J2479">
        <v>0.5</v>
      </c>
      <c r="K2479">
        <v>37.9</v>
      </c>
      <c r="L2479">
        <v>-0.1</v>
      </c>
      <c r="M2479">
        <v>82</v>
      </c>
      <c r="N2479">
        <v>1.5</v>
      </c>
      <c r="O2479">
        <v>37.4</v>
      </c>
      <c r="P2479">
        <v>0.5</v>
      </c>
      <c r="U2479" t="s">
        <v>2245</v>
      </c>
      <c r="V2479">
        <f t="shared" si="381"/>
        <v>802468</v>
      </c>
      <c r="W2479" t="str">
        <f t="shared" si="382"/>
        <v>St John the Evangelist Catholic School</v>
      </c>
      <c r="X2479" t="str">
        <f>VLOOKUP($C2479,$AJ$3:$AN$4906,3,FALSE)</f>
        <v>23 George Street</v>
      </c>
      <c r="Y2479" t="str">
        <f>VLOOKUP($C2479,$AJ$3:$AN$4906,4,FALSE)</f>
        <v>Weston</v>
      </c>
      <c r="Z2479" t="str">
        <f>VLOOKUP($C2479,$AJ$3:$AN$4906,5,FALSE)</f>
        <v>M9N2B4</v>
      </c>
      <c r="AA2479">
        <f t="shared" si="383"/>
        <v>56.2</v>
      </c>
      <c r="AB2479">
        <f t="shared" si="384"/>
        <v>0.5</v>
      </c>
      <c r="AC2479">
        <f t="shared" si="385"/>
        <v>37.9</v>
      </c>
      <c r="AD2479">
        <f t="shared" si="386"/>
        <v>-0.1</v>
      </c>
      <c r="AE2479">
        <f t="shared" si="387"/>
        <v>82</v>
      </c>
      <c r="AF2479">
        <f t="shared" si="388"/>
        <v>1.5</v>
      </c>
      <c r="AG2479">
        <f t="shared" si="389"/>
        <v>37.4</v>
      </c>
      <c r="AH2479">
        <f t="shared" si="390"/>
        <v>0.5</v>
      </c>
      <c r="AJ2479" s="9">
        <v>319937</v>
      </c>
      <c r="AK2479" t="s">
        <v>10229</v>
      </c>
      <c r="AL2479" t="s">
        <v>10230</v>
      </c>
      <c r="AM2479" t="s">
        <v>4970</v>
      </c>
      <c r="AN2479" t="s">
        <v>9791</v>
      </c>
    </row>
    <row r="2480" spans="1:40" x14ac:dyDescent="0.3">
      <c r="A2480" t="s">
        <v>2245</v>
      </c>
      <c r="B2480" t="s">
        <v>2311</v>
      </c>
      <c r="C2480" s="10">
        <v>805971</v>
      </c>
      <c r="D2480">
        <v>55</v>
      </c>
      <c r="E2480">
        <v>23</v>
      </c>
      <c r="F2480">
        <v>62</v>
      </c>
      <c r="G2480">
        <v>14</v>
      </c>
      <c r="H2480">
        <v>0</v>
      </c>
      <c r="I2480">
        <v>46.8</v>
      </c>
      <c r="J2480">
        <v>-1.3</v>
      </c>
      <c r="K2480">
        <v>56.5</v>
      </c>
      <c r="L2480">
        <v>-0.1</v>
      </c>
      <c r="O2480">
        <v>50</v>
      </c>
      <c r="U2480" t="s">
        <v>2245</v>
      </c>
      <c r="V2480">
        <f t="shared" si="381"/>
        <v>805971</v>
      </c>
      <c r="W2480" t="str">
        <f t="shared" si="382"/>
        <v>St Josaphat Catholic School</v>
      </c>
      <c r="X2480" t="str">
        <f>VLOOKUP($C2480,$AJ$3:$AN$4906,3,FALSE)</f>
        <v>110 Tenth Street</v>
      </c>
      <c r="Y2480" t="str">
        <f>VLOOKUP($C2480,$AJ$3:$AN$4906,4,FALSE)</f>
        <v>Toronto</v>
      </c>
      <c r="Z2480" t="str">
        <f>VLOOKUP($C2480,$AJ$3:$AN$4906,5,FALSE)</f>
        <v>M8V3G1</v>
      </c>
      <c r="AA2480">
        <f t="shared" si="383"/>
        <v>46.8</v>
      </c>
      <c r="AB2480">
        <f t="shared" si="384"/>
        <v>-1.3</v>
      </c>
      <c r="AC2480">
        <f t="shared" si="385"/>
        <v>56.5</v>
      </c>
      <c r="AD2480">
        <f t="shared" si="386"/>
        <v>-0.1</v>
      </c>
      <c r="AE2480">
        <f t="shared" si="387"/>
        <v>0</v>
      </c>
      <c r="AF2480">
        <f t="shared" si="388"/>
        <v>0</v>
      </c>
      <c r="AG2480">
        <f t="shared" si="389"/>
        <v>50</v>
      </c>
      <c r="AH2480">
        <f t="shared" si="390"/>
        <v>0</v>
      </c>
      <c r="AJ2480" s="9">
        <v>60925</v>
      </c>
      <c r="AK2480" t="s">
        <v>10231</v>
      </c>
      <c r="AL2480" t="s">
        <v>10232</v>
      </c>
      <c r="AM2480" t="s">
        <v>5049</v>
      </c>
      <c r="AN2480" t="s">
        <v>10233</v>
      </c>
    </row>
    <row r="2481" spans="1:40" x14ac:dyDescent="0.3">
      <c r="A2481" t="s">
        <v>2245</v>
      </c>
      <c r="B2481" t="s">
        <v>521</v>
      </c>
      <c r="C2481" s="10">
        <v>811564</v>
      </c>
      <c r="D2481">
        <v>55</v>
      </c>
      <c r="E2481">
        <v>23</v>
      </c>
      <c r="F2481">
        <v>73</v>
      </c>
      <c r="G2481">
        <v>68</v>
      </c>
      <c r="H2481">
        <v>0</v>
      </c>
      <c r="I2481">
        <v>67.099999999999994</v>
      </c>
      <c r="J2481">
        <v>0.1</v>
      </c>
      <c r="K2481">
        <v>58.9</v>
      </c>
      <c r="L2481">
        <v>-0.1</v>
      </c>
      <c r="M2481">
        <v>68.400000000000006</v>
      </c>
      <c r="N2481">
        <v>-1.4</v>
      </c>
      <c r="O2481">
        <v>39.700000000000003</v>
      </c>
      <c r="P2481">
        <v>-0.9</v>
      </c>
      <c r="U2481" t="s">
        <v>2245</v>
      </c>
      <c r="V2481">
        <f t="shared" si="381"/>
        <v>811564</v>
      </c>
      <c r="W2481" t="str">
        <f t="shared" si="382"/>
        <v>St Joseph Catholic School</v>
      </c>
      <c r="X2481" t="str">
        <f>VLOOKUP($C2481,$AJ$3:$AN$4906,3,FALSE)</f>
        <v>176 Leslie St</v>
      </c>
      <c r="Y2481" t="str">
        <f>VLOOKUP($C2481,$AJ$3:$AN$4906,4,FALSE)</f>
        <v>Toronto</v>
      </c>
      <c r="Z2481" t="str">
        <f>VLOOKUP($C2481,$AJ$3:$AN$4906,5,FALSE)</f>
        <v>M4M3C7</v>
      </c>
      <c r="AA2481">
        <f t="shared" si="383"/>
        <v>67.099999999999994</v>
      </c>
      <c r="AB2481">
        <f t="shared" si="384"/>
        <v>0.1</v>
      </c>
      <c r="AC2481">
        <f t="shared" si="385"/>
        <v>58.9</v>
      </c>
      <c r="AD2481">
        <f t="shared" si="386"/>
        <v>-0.1</v>
      </c>
      <c r="AE2481">
        <f t="shared" si="387"/>
        <v>68.400000000000006</v>
      </c>
      <c r="AF2481">
        <f t="shared" si="388"/>
        <v>-1.4</v>
      </c>
      <c r="AG2481">
        <f t="shared" si="389"/>
        <v>39.700000000000003</v>
      </c>
      <c r="AH2481">
        <f t="shared" si="390"/>
        <v>-0.9</v>
      </c>
      <c r="AJ2481" s="9">
        <v>488356</v>
      </c>
      <c r="AK2481" t="s">
        <v>10234</v>
      </c>
      <c r="AL2481" t="s">
        <v>10235</v>
      </c>
      <c r="AM2481" t="s">
        <v>4970</v>
      </c>
      <c r="AN2481" t="s">
        <v>10236</v>
      </c>
    </row>
    <row r="2482" spans="1:40" x14ac:dyDescent="0.3">
      <c r="A2482" t="s">
        <v>2245</v>
      </c>
      <c r="B2482" t="s">
        <v>523</v>
      </c>
      <c r="C2482" s="10">
        <v>816370</v>
      </c>
      <c r="D2482">
        <v>26</v>
      </c>
      <c r="E2482">
        <v>35</v>
      </c>
      <c r="F2482">
        <v>188</v>
      </c>
      <c r="G2482">
        <v>198</v>
      </c>
      <c r="H2482">
        <v>0</v>
      </c>
      <c r="I2482">
        <v>66</v>
      </c>
      <c r="J2482">
        <v>1.1000000000000001</v>
      </c>
      <c r="K2482">
        <v>53.7</v>
      </c>
      <c r="L2482">
        <v>1.2</v>
      </c>
      <c r="M2482">
        <v>69.7</v>
      </c>
      <c r="N2482">
        <v>0</v>
      </c>
      <c r="O2482">
        <v>24.2</v>
      </c>
      <c r="P2482">
        <v>-0.7</v>
      </c>
      <c r="U2482" t="s">
        <v>2245</v>
      </c>
      <c r="V2482">
        <f t="shared" si="381"/>
        <v>816370</v>
      </c>
      <c r="W2482" t="str">
        <f t="shared" si="382"/>
        <v>St Jude Catholic School</v>
      </c>
      <c r="X2482" t="str">
        <f>VLOOKUP($C2482,$AJ$3:$AN$4906,3,FALSE)</f>
        <v>3251 Weston Rd</v>
      </c>
      <c r="Y2482" t="str">
        <f>VLOOKUP($C2482,$AJ$3:$AN$4906,4,FALSE)</f>
        <v>Toronto</v>
      </c>
      <c r="Z2482" t="str">
        <f>VLOOKUP($C2482,$AJ$3:$AN$4906,5,FALSE)</f>
        <v>M9M2T9</v>
      </c>
      <c r="AA2482">
        <f t="shared" si="383"/>
        <v>66</v>
      </c>
      <c r="AB2482">
        <f t="shared" si="384"/>
        <v>1.1000000000000001</v>
      </c>
      <c r="AC2482">
        <f t="shared" si="385"/>
        <v>53.7</v>
      </c>
      <c r="AD2482">
        <f t="shared" si="386"/>
        <v>1.2</v>
      </c>
      <c r="AE2482">
        <f t="shared" si="387"/>
        <v>69.7</v>
      </c>
      <c r="AF2482">
        <f t="shared" si="388"/>
        <v>0</v>
      </c>
      <c r="AG2482">
        <f t="shared" si="389"/>
        <v>24.2</v>
      </c>
      <c r="AH2482">
        <f t="shared" si="390"/>
        <v>-0.7</v>
      </c>
      <c r="AJ2482" s="9">
        <v>489360</v>
      </c>
      <c r="AK2482" t="s">
        <v>6685</v>
      </c>
      <c r="AL2482" t="s">
        <v>10237</v>
      </c>
      <c r="AM2482" t="s">
        <v>5049</v>
      </c>
      <c r="AN2482" t="s">
        <v>10238</v>
      </c>
    </row>
    <row r="2483" spans="1:40" x14ac:dyDescent="0.3">
      <c r="A2483" t="s">
        <v>2245</v>
      </c>
      <c r="B2483" t="s">
        <v>2312</v>
      </c>
      <c r="C2483" s="10">
        <v>816760</v>
      </c>
      <c r="D2483">
        <v>41</v>
      </c>
      <c r="E2483">
        <v>24</v>
      </c>
      <c r="F2483">
        <v>73</v>
      </c>
      <c r="G2483">
        <v>70</v>
      </c>
      <c r="H2483">
        <v>0</v>
      </c>
      <c r="I2483">
        <v>50.7</v>
      </c>
      <c r="J2483">
        <v>-0.7</v>
      </c>
      <c r="K2483">
        <v>49.3</v>
      </c>
      <c r="L2483">
        <v>-0.3</v>
      </c>
      <c r="M2483">
        <v>94.3</v>
      </c>
      <c r="N2483">
        <v>1.9</v>
      </c>
      <c r="O2483">
        <v>67.099999999999994</v>
      </c>
      <c r="P2483">
        <v>1.8</v>
      </c>
      <c r="U2483" t="s">
        <v>2245</v>
      </c>
      <c r="V2483">
        <f t="shared" si="381"/>
        <v>816760</v>
      </c>
      <c r="W2483" t="str">
        <f t="shared" si="382"/>
        <v>St Kevin Catholic School</v>
      </c>
      <c r="X2483" t="str">
        <f>VLOOKUP($C2483,$AJ$3:$AN$4906,3,FALSE)</f>
        <v>15 Murray Glen Dr</v>
      </c>
      <c r="Y2483" t="str">
        <f>VLOOKUP($C2483,$AJ$3:$AN$4906,4,FALSE)</f>
        <v>Scarborough</v>
      </c>
      <c r="Z2483" t="str">
        <f>VLOOKUP($C2483,$AJ$3:$AN$4906,5,FALSE)</f>
        <v>M1R3J6</v>
      </c>
      <c r="AA2483">
        <f t="shared" si="383"/>
        <v>50.7</v>
      </c>
      <c r="AB2483">
        <f t="shared" si="384"/>
        <v>-0.7</v>
      </c>
      <c r="AC2483">
        <f t="shared" si="385"/>
        <v>49.3</v>
      </c>
      <c r="AD2483">
        <f t="shared" si="386"/>
        <v>-0.3</v>
      </c>
      <c r="AE2483">
        <f t="shared" si="387"/>
        <v>94.3</v>
      </c>
      <c r="AF2483">
        <f t="shared" si="388"/>
        <v>1.9</v>
      </c>
      <c r="AG2483">
        <f t="shared" si="389"/>
        <v>67.099999999999994</v>
      </c>
      <c r="AH2483">
        <f t="shared" si="390"/>
        <v>1.8</v>
      </c>
      <c r="AJ2483" s="9">
        <v>474444</v>
      </c>
      <c r="AK2483" t="s">
        <v>10239</v>
      </c>
      <c r="AL2483" t="s">
        <v>10240</v>
      </c>
      <c r="AM2483" t="s">
        <v>5042</v>
      </c>
      <c r="AN2483" t="s">
        <v>10241</v>
      </c>
    </row>
    <row r="2484" spans="1:40" x14ac:dyDescent="0.3">
      <c r="A2484" t="s">
        <v>2245</v>
      </c>
      <c r="B2484" t="s">
        <v>2313</v>
      </c>
      <c r="C2484" s="10">
        <v>817287</v>
      </c>
      <c r="D2484">
        <v>38</v>
      </c>
      <c r="E2484">
        <v>26</v>
      </c>
      <c r="F2484">
        <v>112</v>
      </c>
      <c r="G2484">
        <v>142</v>
      </c>
      <c r="H2484">
        <v>0</v>
      </c>
      <c r="I2484">
        <v>75.400000000000006</v>
      </c>
      <c r="J2484">
        <v>1.4</v>
      </c>
      <c r="K2484">
        <v>63.4</v>
      </c>
      <c r="L2484">
        <v>1.2</v>
      </c>
      <c r="M2484">
        <v>77.5</v>
      </c>
      <c r="N2484">
        <v>0.3</v>
      </c>
      <c r="O2484">
        <v>40.799999999999997</v>
      </c>
      <c r="P2484">
        <v>0</v>
      </c>
      <c r="U2484" t="s">
        <v>2245</v>
      </c>
      <c r="V2484">
        <f t="shared" si="381"/>
        <v>817287</v>
      </c>
      <c r="W2484" t="str">
        <f t="shared" si="382"/>
        <v>St Lawrence Catholic School</v>
      </c>
      <c r="X2484" t="str">
        <f>VLOOKUP($C2484,$AJ$3:$AN$4906,3,FALSE)</f>
        <v>2216 Lawrence Ave E</v>
      </c>
      <c r="Y2484" t="str">
        <f>VLOOKUP($C2484,$AJ$3:$AN$4906,4,FALSE)</f>
        <v>Toronto</v>
      </c>
      <c r="Z2484" t="str">
        <f>VLOOKUP($C2484,$AJ$3:$AN$4906,5,FALSE)</f>
        <v>M1P2P9</v>
      </c>
      <c r="AA2484">
        <f t="shared" si="383"/>
        <v>75.400000000000006</v>
      </c>
      <c r="AB2484">
        <f t="shared" si="384"/>
        <v>1.4</v>
      </c>
      <c r="AC2484">
        <f t="shared" si="385"/>
        <v>63.4</v>
      </c>
      <c r="AD2484">
        <f t="shared" si="386"/>
        <v>1.2</v>
      </c>
      <c r="AE2484">
        <f t="shared" si="387"/>
        <v>77.5</v>
      </c>
      <c r="AF2484">
        <f t="shared" si="388"/>
        <v>0.3</v>
      </c>
      <c r="AG2484">
        <f t="shared" si="389"/>
        <v>40.799999999999997</v>
      </c>
      <c r="AH2484">
        <f t="shared" si="390"/>
        <v>0</v>
      </c>
      <c r="AJ2484" s="9">
        <v>506168</v>
      </c>
      <c r="AK2484" t="s">
        <v>10242</v>
      </c>
      <c r="AL2484" t="s">
        <v>10243</v>
      </c>
      <c r="AM2484" t="s">
        <v>4970</v>
      </c>
      <c r="AN2484" t="s">
        <v>10244</v>
      </c>
    </row>
    <row r="2485" spans="1:40" x14ac:dyDescent="0.3">
      <c r="A2485" t="s">
        <v>2245</v>
      </c>
      <c r="B2485" t="s">
        <v>156</v>
      </c>
      <c r="C2485" s="10">
        <v>818194</v>
      </c>
      <c r="D2485">
        <v>55</v>
      </c>
      <c r="E2485">
        <v>22</v>
      </c>
      <c r="F2485">
        <v>116</v>
      </c>
      <c r="G2485">
        <v>99</v>
      </c>
      <c r="H2485">
        <v>0</v>
      </c>
      <c r="I2485">
        <v>23.7</v>
      </c>
      <c r="J2485">
        <v>-3.1</v>
      </c>
      <c r="K2485">
        <v>62.9</v>
      </c>
      <c r="L2485">
        <v>0.4</v>
      </c>
      <c r="M2485">
        <v>89.4</v>
      </c>
      <c r="N2485">
        <v>0.9</v>
      </c>
      <c r="O2485">
        <v>47.5</v>
      </c>
      <c r="P2485">
        <v>-0.2</v>
      </c>
      <c r="U2485" t="s">
        <v>2245</v>
      </c>
      <c r="V2485">
        <f t="shared" si="381"/>
        <v>818194</v>
      </c>
      <c r="W2485" t="str">
        <f t="shared" si="382"/>
        <v>St Leo Catholic School</v>
      </c>
      <c r="X2485" t="str">
        <f>VLOOKUP($C2485,$AJ$3:$AN$4906,3,FALSE)</f>
        <v>165 Stanley Ave</v>
      </c>
      <c r="Y2485" t="str">
        <f>VLOOKUP($C2485,$AJ$3:$AN$4906,4,FALSE)</f>
        <v>Toronto</v>
      </c>
      <c r="Z2485" t="str">
        <f>VLOOKUP($C2485,$AJ$3:$AN$4906,5,FALSE)</f>
        <v>M8V1P1</v>
      </c>
      <c r="AA2485">
        <f t="shared" si="383"/>
        <v>23.7</v>
      </c>
      <c r="AB2485">
        <f t="shared" si="384"/>
        <v>-3.1</v>
      </c>
      <c r="AC2485">
        <f t="shared" si="385"/>
        <v>62.9</v>
      </c>
      <c r="AD2485">
        <f t="shared" si="386"/>
        <v>0.4</v>
      </c>
      <c r="AE2485">
        <f t="shared" si="387"/>
        <v>89.4</v>
      </c>
      <c r="AF2485">
        <f t="shared" si="388"/>
        <v>0.9</v>
      </c>
      <c r="AG2485">
        <f t="shared" si="389"/>
        <v>47.5</v>
      </c>
      <c r="AH2485">
        <f t="shared" si="390"/>
        <v>-0.2</v>
      </c>
      <c r="AJ2485" s="9">
        <v>942952</v>
      </c>
      <c r="AK2485" t="s">
        <v>10245</v>
      </c>
      <c r="AL2485" t="s">
        <v>10246</v>
      </c>
      <c r="AM2485" t="s">
        <v>4974</v>
      </c>
      <c r="AN2485" t="s">
        <v>10247</v>
      </c>
    </row>
    <row r="2486" spans="1:40" x14ac:dyDescent="0.3">
      <c r="A2486" t="s">
        <v>2245</v>
      </c>
      <c r="B2486" t="s">
        <v>2314</v>
      </c>
      <c r="C2486" s="10">
        <v>819239</v>
      </c>
      <c r="D2486">
        <v>56</v>
      </c>
      <c r="E2486">
        <v>20</v>
      </c>
      <c r="F2486">
        <v>89</v>
      </c>
      <c r="G2486">
        <v>68</v>
      </c>
      <c r="H2486">
        <v>0</v>
      </c>
      <c r="I2486">
        <v>35.4</v>
      </c>
      <c r="J2486">
        <v>-2.4</v>
      </c>
      <c r="K2486">
        <v>46.1</v>
      </c>
      <c r="L2486">
        <v>-1.3</v>
      </c>
      <c r="M2486">
        <v>83.1</v>
      </c>
      <c r="N2486">
        <v>0</v>
      </c>
      <c r="O2486">
        <v>57.4</v>
      </c>
      <c r="P2486">
        <v>0.4</v>
      </c>
      <c r="U2486" t="s">
        <v>2245</v>
      </c>
      <c r="V2486">
        <f t="shared" si="381"/>
        <v>819239</v>
      </c>
      <c r="W2486" t="str">
        <f t="shared" si="382"/>
        <v>St Louis Catholic School</v>
      </c>
      <c r="X2486" t="str">
        <f>VLOOKUP($C2486,$AJ$3:$AN$4906,3,FALSE)</f>
        <v>11 Morgan Ave</v>
      </c>
      <c r="Y2486" t="str">
        <f>VLOOKUP($C2486,$AJ$3:$AN$4906,4,FALSE)</f>
        <v>Toronto</v>
      </c>
      <c r="Z2486" t="str">
        <f>VLOOKUP($C2486,$AJ$3:$AN$4906,5,FALSE)</f>
        <v>M8Y2Z7</v>
      </c>
      <c r="AA2486">
        <f t="shared" si="383"/>
        <v>35.4</v>
      </c>
      <c r="AB2486">
        <f t="shared" si="384"/>
        <v>-2.4</v>
      </c>
      <c r="AC2486">
        <f t="shared" si="385"/>
        <v>46.1</v>
      </c>
      <c r="AD2486">
        <f t="shared" si="386"/>
        <v>-1.3</v>
      </c>
      <c r="AE2486">
        <f t="shared" si="387"/>
        <v>83.1</v>
      </c>
      <c r="AF2486">
        <f t="shared" si="388"/>
        <v>0</v>
      </c>
      <c r="AG2486">
        <f t="shared" si="389"/>
        <v>57.4</v>
      </c>
      <c r="AH2486">
        <f t="shared" si="390"/>
        <v>0.4</v>
      </c>
      <c r="AJ2486" s="9">
        <v>942014</v>
      </c>
      <c r="AK2486" t="s">
        <v>10248</v>
      </c>
      <c r="AL2486" t="s">
        <v>10249</v>
      </c>
      <c r="AM2486" t="s">
        <v>4974</v>
      </c>
      <c r="AN2486" t="s">
        <v>10250</v>
      </c>
    </row>
    <row r="2487" spans="1:40" x14ac:dyDescent="0.3">
      <c r="A2487" t="s">
        <v>2245</v>
      </c>
      <c r="B2487" t="s">
        <v>2315</v>
      </c>
      <c r="C2487" s="10">
        <v>820903</v>
      </c>
      <c r="D2487">
        <v>48</v>
      </c>
      <c r="E2487">
        <v>21</v>
      </c>
      <c r="F2487">
        <v>66</v>
      </c>
      <c r="G2487">
        <v>72</v>
      </c>
      <c r="H2487">
        <v>0</v>
      </c>
      <c r="I2487">
        <v>80.3</v>
      </c>
      <c r="J2487">
        <v>1.1000000000000001</v>
      </c>
      <c r="K2487">
        <v>65.2</v>
      </c>
      <c r="L2487">
        <v>0.5</v>
      </c>
      <c r="M2487">
        <v>90.3</v>
      </c>
      <c r="N2487">
        <v>0.9</v>
      </c>
      <c r="O2487">
        <v>41.7</v>
      </c>
      <c r="P2487">
        <v>-0.6</v>
      </c>
      <c r="U2487" t="s">
        <v>2245</v>
      </c>
      <c r="V2487">
        <f t="shared" si="381"/>
        <v>820903</v>
      </c>
      <c r="W2487" t="str">
        <f t="shared" si="382"/>
        <v>St Malachy Catholic School</v>
      </c>
      <c r="X2487" t="str">
        <f>VLOOKUP($C2487,$AJ$3:$AN$4906,3,FALSE)</f>
        <v>80 Bennett Rd</v>
      </c>
      <c r="Y2487" t="str">
        <f>VLOOKUP($C2487,$AJ$3:$AN$4906,4,FALSE)</f>
        <v>Toronto</v>
      </c>
      <c r="Z2487" t="str">
        <f>VLOOKUP($C2487,$AJ$3:$AN$4906,5,FALSE)</f>
        <v>M1E3Y3</v>
      </c>
      <c r="AA2487">
        <f t="shared" si="383"/>
        <v>80.3</v>
      </c>
      <c r="AB2487">
        <f t="shared" si="384"/>
        <v>1.1000000000000001</v>
      </c>
      <c r="AC2487">
        <f t="shared" si="385"/>
        <v>65.2</v>
      </c>
      <c r="AD2487">
        <f t="shared" si="386"/>
        <v>0.5</v>
      </c>
      <c r="AE2487">
        <f t="shared" si="387"/>
        <v>90.3</v>
      </c>
      <c r="AF2487">
        <f t="shared" si="388"/>
        <v>0.9</v>
      </c>
      <c r="AG2487">
        <f t="shared" si="389"/>
        <v>41.7</v>
      </c>
      <c r="AH2487">
        <f t="shared" si="390"/>
        <v>-0.6</v>
      </c>
      <c r="AJ2487" s="9">
        <v>620213</v>
      </c>
      <c r="AK2487" t="s">
        <v>10251</v>
      </c>
      <c r="AL2487" t="s">
        <v>10249</v>
      </c>
      <c r="AM2487" t="s">
        <v>4974</v>
      </c>
      <c r="AN2487" t="s">
        <v>10250</v>
      </c>
    </row>
    <row r="2488" spans="1:40" x14ac:dyDescent="0.3">
      <c r="A2488" t="s">
        <v>2245</v>
      </c>
      <c r="B2488" t="s">
        <v>2316</v>
      </c>
      <c r="C2488" s="10">
        <v>821055</v>
      </c>
      <c r="D2488">
        <v>36</v>
      </c>
      <c r="E2488">
        <v>42</v>
      </c>
      <c r="F2488">
        <v>100</v>
      </c>
      <c r="G2488">
        <v>128</v>
      </c>
      <c r="H2488">
        <v>0</v>
      </c>
      <c r="I2488">
        <v>74.5</v>
      </c>
      <c r="J2488">
        <v>1.8</v>
      </c>
      <c r="K2488">
        <v>50</v>
      </c>
      <c r="L2488">
        <v>0.7</v>
      </c>
      <c r="M2488">
        <v>73.400000000000006</v>
      </c>
      <c r="N2488">
        <v>0.5</v>
      </c>
      <c r="O2488">
        <v>28.9</v>
      </c>
      <c r="P2488">
        <v>-0.4</v>
      </c>
      <c r="U2488" t="s">
        <v>2245</v>
      </c>
      <c r="V2488">
        <f t="shared" si="381"/>
        <v>821055</v>
      </c>
      <c r="W2488" t="str">
        <f t="shared" si="382"/>
        <v>St Marcellus Catholic School</v>
      </c>
      <c r="X2488" t="str">
        <f>VLOOKUP($C2488,$AJ$3:$AN$4906,3,FALSE)</f>
        <v>15 Denfield St</v>
      </c>
      <c r="Y2488" t="str">
        <f>VLOOKUP($C2488,$AJ$3:$AN$4906,4,FALSE)</f>
        <v>Toronto</v>
      </c>
      <c r="Z2488" t="str">
        <f>VLOOKUP($C2488,$AJ$3:$AN$4906,5,FALSE)</f>
        <v>M9R3H2</v>
      </c>
      <c r="AA2488">
        <f t="shared" si="383"/>
        <v>74.5</v>
      </c>
      <c r="AB2488">
        <f t="shared" si="384"/>
        <v>1.8</v>
      </c>
      <c r="AC2488">
        <f t="shared" si="385"/>
        <v>50</v>
      </c>
      <c r="AD2488">
        <f t="shared" si="386"/>
        <v>0.7</v>
      </c>
      <c r="AE2488">
        <f t="shared" si="387"/>
        <v>73.400000000000006</v>
      </c>
      <c r="AF2488">
        <f t="shared" si="388"/>
        <v>0.5</v>
      </c>
      <c r="AG2488">
        <f t="shared" si="389"/>
        <v>28.9</v>
      </c>
      <c r="AH2488">
        <f t="shared" si="390"/>
        <v>-0.4</v>
      </c>
      <c r="AJ2488" s="9">
        <v>942332</v>
      </c>
      <c r="AK2488" t="s">
        <v>10252</v>
      </c>
      <c r="AL2488" t="s">
        <v>10253</v>
      </c>
      <c r="AM2488" t="s">
        <v>4978</v>
      </c>
      <c r="AN2488" t="s">
        <v>10254</v>
      </c>
    </row>
    <row r="2489" spans="1:40" x14ac:dyDescent="0.3">
      <c r="A2489" t="s">
        <v>2245</v>
      </c>
      <c r="B2489" t="s">
        <v>2242</v>
      </c>
      <c r="C2489" s="10">
        <v>821578</v>
      </c>
      <c r="D2489">
        <v>54</v>
      </c>
      <c r="E2489">
        <v>27</v>
      </c>
      <c r="F2489">
        <v>155</v>
      </c>
      <c r="G2489">
        <v>158</v>
      </c>
      <c r="H2489">
        <v>0</v>
      </c>
      <c r="I2489">
        <v>80.599999999999994</v>
      </c>
      <c r="J2489">
        <v>1.3</v>
      </c>
      <c r="K2489">
        <v>64.5</v>
      </c>
      <c r="L2489">
        <v>0.8</v>
      </c>
      <c r="M2489">
        <v>83.2</v>
      </c>
      <c r="N2489">
        <v>0.5</v>
      </c>
      <c r="O2489">
        <v>46.2</v>
      </c>
      <c r="P2489">
        <v>0</v>
      </c>
      <c r="U2489" t="s">
        <v>2245</v>
      </c>
      <c r="V2489">
        <f t="shared" si="381"/>
        <v>821578</v>
      </c>
      <c r="W2489" t="str">
        <f t="shared" si="382"/>
        <v>St Margaret Catholic School</v>
      </c>
      <c r="X2489" t="str">
        <f>VLOOKUP($C2489,$AJ$3:$AN$4906,3,FALSE)</f>
        <v>85 Carmichael Ave</v>
      </c>
      <c r="Y2489" t="str">
        <f>VLOOKUP($C2489,$AJ$3:$AN$4906,4,FALSE)</f>
        <v>Toronto</v>
      </c>
      <c r="Z2489" t="str">
        <f>VLOOKUP($C2489,$AJ$3:$AN$4906,5,FALSE)</f>
        <v>M5M2X1</v>
      </c>
      <c r="AA2489">
        <f t="shared" si="383"/>
        <v>80.599999999999994</v>
      </c>
      <c r="AB2489">
        <f t="shared" si="384"/>
        <v>1.3</v>
      </c>
      <c r="AC2489">
        <f t="shared" si="385"/>
        <v>64.5</v>
      </c>
      <c r="AD2489">
        <f t="shared" si="386"/>
        <v>0.8</v>
      </c>
      <c r="AE2489">
        <f t="shared" si="387"/>
        <v>83.2</v>
      </c>
      <c r="AF2489">
        <f t="shared" si="388"/>
        <v>0.5</v>
      </c>
      <c r="AG2489">
        <f t="shared" si="389"/>
        <v>46.2</v>
      </c>
      <c r="AH2489">
        <f t="shared" si="390"/>
        <v>0</v>
      </c>
      <c r="AJ2489" s="9">
        <v>516694</v>
      </c>
      <c r="AK2489" t="s">
        <v>10255</v>
      </c>
      <c r="AL2489" t="s">
        <v>10256</v>
      </c>
      <c r="AM2489" t="s">
        <v>4974</v>
      </c>
      <c r="AN2489" t="s">
        <v>10257</v>
      </c>
    </row>
    <row r="2490" spans="1:40" x14ac:dyDescent="0.3">
      <c r="A2490" t="s">
        <v>2245</v>
      </c>
      <c r="B2490" t="s">
        <v>2317</v>
      </c>
      <c r="C2490" s="10">
        <v>822353</v>
      </c>
      <c r="D2490">
        <v>43</v>
      </c>
      <c r="E2490">
        <v>26</v>
      </c>
      <c r="F2490">
        <v>240</v>
      </c>
      <c r="G2490">
        <v>243</v>
      </c>
      <c r="H2490">
        <v>0</v>
      </c>
      <c r="I2490">
        <v>66</v>
      </c>
      <c r="J2490">
        <v>0.5</v>
      </c>
      <c r="K2490">
        <v>51.7</v>
      </c>
      <c r="L2490">
        <v>0.1</v>
      </c>
      <c r="M2490">
        <v>75.3</v>
      </c>
      <c r="N2490">
        <v>0</v>
      </c>
      <c r="O2490">
        <v>32.1</v>
      </c>
      <c r="P2490">
        <v>-0.9</v>
      </c>
      <c r="U2490" t="s">
        <v>2245</v>
      </c>
      <c r="V2490">
        <f t="shared" si="381"/>
        <v>822353</v>
      </c>
      <c r="W2490" t="str">
        <f t="shared" si="382"/>
        <v>St Maria Goretti Catholic School</v>
      </c>
      <c r="X2490" t="str">
        <f>VLOOKUP($C2490,$AJ$3:$AN$4906,3,FALSE)</f>
        <v>21 Kenmark Blvd</v>
      </c>
      <c r="Y2490" t="str">
        <f>VLOOKUP($C2490,$AJ$3:$AN$4906,4,FALSE)</f>
        <v>Toronto</v>
      </c>
      <c r="Z2490" t="str">
        <f>VLOOKUP($C2490,$AJ$3:$AN$4906,5,FALSE)</f>
        <v>M1K3N8</v>
      </c>
      <c r="AA2490">
        <f t="shared" si="383"/>
        <v>66</v>
      </c>
      <c r="AB2490">
        <f t="shared" si="384"/>
        <v>0.5</v>
      </c>
      <c r="AC2490">
        <f t="shared" si="385"/>
        <v>51.7</v>
      </c>
      <c r="AD2490">
        <f t="shared" si="386"/>
        <v>0.1</v>
      </c>
      <c r="AE2490">
        <f t="shared" si="387"/>
        <v>75.3</v>
      </c>
      <c r="AF2490">
        <f t="shared" si="388"/>
        <v>0</v>
      </c>
      <c r="AG2490">
        <f t="shared" si="389"/>
        <v>32.1</v>
      </c>
      <c r="AH2490">
        <f t="shared" si="390"/>
        <v>-0.9</v>
      </c>
      <c r="AJ2490" s="9">
        <v>942855</v>
      </c>
      <c r="AK2490" t="s">
        <v>10258</v>
      </c>
      <c r="AL2490" t="s">
        <v>10259</v>
      </c>
      <c r="AM2490" t="s">
        <v>9838</v>
      </c>
      <c r="AN2490" t="s">
        <v>9839</v>
      </c>
    </row>
    <row r="2491" spans="1:40" x14ac:dyDescent="0.3">
      <c r="A2491" t="s">
        <v>2245</v>
      </c>
      <c r="B2491" t="s">
        <v>530</v>
      </c>
      <c r="C2491" s="10">
        <v>822876</v>
      </c>
      <c r="D2491">
        <v>60</v>
      </c>
      <c r="E2491">
        <v>16</v>
      </c>
      <c r="F2491">
        <v>67</v>
      </c>
      <c r="G2491">
        <v>58</v>
      </c>
      <c r="H2491">
        <v>0</v>
      </c>
      <c r="I2491">
        <v>72.400000000000006</v>
      </c>
      <c r="J2491">
        <v>0.4</v>
      </c>
      <c r="K2491">
        <v>71.599999999999994</v>
      </c>
      <c r="L2491">
        <v>0.8</v>
      </c>
      <c r="M2491">
        <v>75</v>
      </c>
      <c r="N2491">
        <v>-0.7</v>
      </c>
      <c r="O2491">
        <v>48.3</v>
      </c>
      <c r="P2491">
        <v>-0.5</v>
      </c>
      <c r="U2491" t="s">
        <v>2245</v>
      </c>
      <c r="V2491">
        <f t="shared" si="381"/>
        <v>822876</v>
      </c>
      <c r="W2491" t="str">
        <f t="shared" si="382"/>
        <v>St Mark Catholic School</v>
      </c>
      <c r="X2491" t="str">
        <f>VLOOKUP($C2491,$AJ$3:$AN$4906,3,FALSE)</f>
        <v>45 Cloverhill Rd</v>
      </c>
      <c r="Y2491" t="str">
        <f>VLOOKUP($C2491,$AJ$3:$AN$4906,4,FALSE)</f>
        <v>Toronto</v>
      </c>
      <c r="Z2491" t="str">
        <f>VLOOKUP($C2491,$AJ$3:$AN$4906,5,FALSE)</f>
        <v>M8Y1T4</v>
      </c>
      <c r="AA2491">
        <f t="shared" si="383"/>
        <v>72.400000000000006</v>
      </c>
      <c r="AB2491">
        <f t="shared" si="384"/>
        <v>0.4</v>
      </c>
      <c r="AC2491">
        <f t="shared" si="385"/>
        <v>71.599999999999994</v>
      </c>
      <c r="AD2491">
        <f t="shared" si="386"/>
        <v>0.8</v>
      </c>
      <c r="AE2491">
        <f t="shared" si="387"/>
        <v>75</v>
      </c>
      <c r="AF2491">
        <f t="shared" si="388"/>
        <v>-0.7</v>
      </c>
      <c r="AG2491">
        <f t="shared" si="389"/>
        <v>48.3</v>
      </c>
      <c r="AH2491">
        <f t="shared" si="390"/>
        <v>-0.5</v>
      </c>
      <c r="AJ2491" s="9">
        <v>204901</v>
      </c>
      <c r="AK2491" t="s">
        <v>10260</v>
      </c>
      <c r="AL2491" t="s">
        <v>10261</v>
      </c>
      <c r="AM2491" t="s">
        <v>5049</v>
      </c>
      <c r="AN2491" t="s">
        <v>10262</v>
      </c>
    </row>
    <row r="2492" spans="1:40" x14ac:dyDescent="0.3">
      <c r="A2492" t="s">
        <v>2245</v>
      </c>
      <c r="B2492" t="s">
        <v>2318</v>
      </c>
      <c r="C2492" s="10">
        <v>823597</v>
      </c>
      <c r="D2492">
        <v>23</v>
      </c>
      <c r="E2492">
        <v>33</v>
      </c>
      <c r="F2492">
        <v>77</v>
      </c>
      <c r="G2492">
        <v>56</v>
      </c>
      <c r="H2492">
        <v>0</v>
      </c>
      <c r="I2492">
        <v>55.2</v>
      </c>
      <c r="J2492">
        <v>0.2</v>
      </c>
      <c r="K2492">
        <v>31.2</v>
      </c>
      <c r="L2492">
        <v>-1</v>
      </c>
      <c r="M2492">
        <v>75.900000000000006</v>
      </c>
      <c r="N2492">
        <v>0.5</v>
      </c>
      <c r="O2492">
        <v>39.299999999999997</v>
      </c>
      <c r="P2492">
        <v>0.5</v>
      </c>
      <c r="U2492" t="s">
        <v>2245</v>
      </c>
      <c r="V2492">
        <f t="shared" si="381"/>
        <v>823597</v>
      </c>
      <c r="W2492" t="str">
        <f t="shared" si="382"/>
        <v>St Martha Catholic School</v>
      </c>
      <c r="X2492" t="str">
        <f>VLOOKUP($C2492,$AJ$3:$AN$4906,3,FALSE)</f>
        <v>1865 Sheppard Ave W</v>
      </c>
      <c r="Y2492" t="str">
        <f>VLOOKUP($C2492,$AJ$3:$AN$4906,4,FALSE)</f>
        <v>Toronto</v>
      </c>
      <c r="Z2492" t="str">
        <f>VLOOKUP($C2492,$AJ$3:$AN$4906,5,FALSE)</f>
        <v>M3L1Y5</v>
      </c>
      <c r="AA2492">
        <f t="shared" si="383"/>
        <v>55.2</v>
      </c>
      <c r="AB2492">
        <f t="shared" si="384"/>
        <v>0.2</v>
      </c>
      <c r="AC2492">
        <f t="shared" si="385"/>
        <v>31.2</v>
      </c>
      <c r="AD2492">
        <f t="shared" si="386"/>
        <v>-1</v>
      </c>
      <c r="AE2492">
        <f t="shared" si="387"/>
        <v>75.900000000000006</v>
      </c>
      <c r="AF2492">
        <f t="shared" si="388"/>
        <v>0.5</v>
      </c>
      <c r="AG2492">
        <f t="shared" si="389"/>
        <v>39.299999999999997</v>
      </c>
      <c r="AH2492">
        <f t="shared" si="390"/>
        <v>0.5</v>
      </c>
      <c r="AJ2492" s="9">
        <v>310646</v>
      </c>
      <c r="AK2492" t="s">
        <v>10263</v>
      </c>
      <c r="AL2492" t="s">
        <v>10264</v>
      </c>
      <c r="AM2492" t="s">
        <v>5049</v>
      </c>
      <c r="AN2492" t="s">
        <v>10265</v>
      </c>
    </row>
    <row r="2493" spans="1:40" x14ac:dyDescent="0.3">
      <c r="A2493" t="s">
        <v>2245</v>
      </c>
      <c r="B2493" t="s">
        <v>2319</v>
      </c>
      <c r="C2493" s="10">
        <v>824305</v>
      </c>
      <c r="D2493">
        <v>34</v>
      </c>
      <c r="E2493">
        <v>44</v>
      </c>
      <c r="F2493">
        <v>103</v>
      </c>
      <c r="G2493">
        <v>116</v>
      </c>
      <c r="H2493">
        <v>0</v>
      </c>
      <c r="I2493">
        <v>59.2</v>
      </c>
      <c r="J2493">
        <v>0.7</v>
      </c>
      <c r="K2493">
        <v>43.7</v>
      </c>
      <c r="L2493">
        <v>0.3</v>
      </c>
      <c r="M2493">
        <v>67.7</v>
      </c>
      <c r="N2493">
        <v>0.1</v>
      </c>
      <c r="O2493">
        <v>30.2</v>
      </c>
      <c r="P2493">
        <v>-0.2</v>
      </c>
      <c r="U2493" t="s">
        <v>2245</v>
      </c>
      <c r="V2493">
        <f t="shared" si="381"/>
        <v>824305</v>
      </c>
      <c r="W2493" t="str">
        <f t="shared" si="382"/>
        <v>St Martin De Porres Catholic School</v>
      </c>
      <c r="X2493" t="str">
        <f>VLOOKUP($C2493,$AJ$3:$AN$4906,3,FALSE)</f>
        <v>230 Morningside Ave</v>
      </c>
      <c r="Y2493" t="str">
        <f>VLOOKUP($C2493,$AJ$3:$AN$4906,4,FALSE)</f>
        <v>Toronto</v>
      </c>
      <c r="Z2493" t="str">
        <f>VLOOKUP($C2493,$AJ$3:$AN$4906,5,FALSE)</f>
        <v>M1E3E1</v>
      </c>
      <c r="AA2493">
        <f t="shared" si="383"/>
        <v>59.2</v>
      </c>
      <c r="AB2493">
        <f t="shared" si="384"/>
        <v>0.7</v>
      </c>
      <c r="AC2493">
        <f t="shared" si="385"/>
        <v>43.7</v>
      </c>
      <c r="AD2493">
        <f t="shared" si="386"/>
        <v>0.3</v>
      </c>
      <c r="AE2493">
        <f t="shared" si="387"/>
        <v>67.7</v>
      </c>
      <c r="AF2493">
        <f t="shared" si="388"/>
        <v>0.1</v>
      </c>
      <c r="AG2493">
        <f t="shared" si="389"/>
        <v>30.2</v>
      </c>
      <c r="AH2493">
        <f t="shared" si="390"/>
        <v>-0.2</v>
      </c>
      <c r="AJ2493" s="9">
        <v>565750</v>
      </c>
      <c r="AK2493" t="s">
        <v>10266</v>
      </c>
      <c r="AL2493" t="s">
        <v>10267</v>
      </c>
      <c r="AM2493" t="s">
        <v>5042</v>
      </c>
      <c r="AN2493" t="s">
        <v>10268</v>
      </c>
    </row>
    <row r="2494" spans="1:40" x14ac:dyDescent="0.3">
      <c r="A2494" t="s">
        <v>2245</v>
      </c>
      <c r="B2494" t="s">
        <v>531</v>
      </c>
      <c r="C2494" s="10">
        <v>830933</v>
      </c>
      <c r="D2494">
        <v>54</v>
      </c>
      <c r="E2494">
        <v>31</v>
      </c>
      <c r="F2494">
        <v>72</v>
      </c>
      <c r="G2494">
        <v>55</v>
      </c>
      <c r="H2494">
        <v>0</v>
      </c>
      <c r="I2494">
        <v>38.200000000000003</v>
      </c>
      <c r="J2494">
        <v>-1.6</v>
      </c>
      <c r="K2494">
        <v>50</v>
      </c>
      <c r="L2494">
        <v>0</v>
      </c>
      <c r="M2494">
        <v>80</v>
      </c>
      <c r="N2494">
        <v>0.7</v>
      </c>
      <c r="O2494">
        <v>45.5</v>
      </c>
      <c r="P2494">
        <v>0.3</v>
      </c>
      <c r="U2494" t="s">
        <v>2245</v>
      </c>
      <c r="V2494">
        <f t="shared" si="381"/>
        <v>830933</v>
      </c>
      <c r="W2494" t="str">
        <f t="shared" si="382"/>
        <v>St Mary Catholic School</v>
      </c>
      <c r="X2494" t="str">
        <f>VLOOKUP($C2494,$AJ$3:$AN$4906,3,FALSE)</f>
        <v>20 Portugal Sq</v>
      </c>
      <c r="Y2494" t="str">
        <f>VLOOKUP($C2494,$AJ$3:$AN$4906,4,FALSE)</f>
        <v>Toronto</v>
      </c>
      <c r="Z2494" t="str">
        <f>VLOOKUP($C2494,$AJ$3:$AN$4906,5,FALSE)</f>
        <v>M6H1M4</v>
      </c>
      <c r="AA2494">
        <f t="shared" si="383"/>
        <v>38.200000000000003</v>
      </c>
      <c r="AB2494">
        <f t="shared" si="384"/>
        <v>-1.6</v>
      </c>
      <c r="AC2494">
        <f t="shared" si="385"/>
        <v>50</v>
      </c>
      <c r="AD2494">
        <f t="shared" si="386"/>
        <v>0</v>
      </c>
      <c r="AE2494">
        <f t="shared" si="387"/>
        <v>80</v>
      </c>
      <c r="AF2494">
        <f t="shared" si="388"/>
        <v>0.7</v>
      </c>
      <c r="AG2494">
        <f t="shared" si="389"/>
        <v>45.5</v>
      </c>
      <c r="AH2494">
        <f t="shared" si="390"/>
        <v>0.3</v>
      </c>
      <c r="AJ2494" s="9">
        <v>537624</v>
      </c>
      <c r="AK2494" t="s">
        <v>10269</v>
      </c>
      <c r="AL2494" t="s">
        <v>10270</v>
      </c>
      <c r="AM2494" t="s">
        <v>5114</v>
      </c>
      <c r="AN2494" t="s">
        <v>10271</v>
      </c>
    </row>
    <row r="2495" spans="1:40" x14ac:dyDescent="0.3">
      <c r="A2495" t="s">
        <v>2245</v>
      </c>
      <c r="B2495" t="s">
        <v>2320</v>
      </c>
      <c r="C2495" s="10">
        <v>827290</v>
      </c>
      <c r="D2495">
        <v>43</v>
      </c>
      <c r="E2495">
        <v>18</v>
      </c>
      <c r="F2495">
        <v>70</v>
      </c>
      <c r="G2495">
        <v>53</v>
      </c>
      <c r="H2495">
        <v>0</v>
      </c>
      <c r="I2495">
        <v>75.7</v>
      </c>
      <c r="J2495">
        <v>0.9</v>
      </c>
      <c r="K2495">
        <v>60</v>
      </c>
      <c r="L2495">
        <v>0.2</v>
      </c>
      <c r="M2495">
        <v>89.6</v>
      </c>
      <c r="N2495">
        <v>1.1000000000000001</v>
      </c>
      <c r="O2495">
        <v>47.2</v>
      </c>
      <c r="P2495">
        <v>0</v>
      </c>
      <c r="U2495" t="s">
        <v>2245</v>
      </c>
      <c r="V2495">
        <f t="shared" si="381"/>
        <v>827290</v>
      </c>
      <c r="W2495" t="str">
        <f t="shared" si="382"/>
        <v>St Mary of the Angels Catholic School</v>
      </c>
      <c r="X2495" t="str">
        <f>VLOOKUP($C2495,$AJ$3:$AN$4906,3,FALSE)</f>
        <v>1477 Dufferin St</v>
      </c>
      <c r="Y2495" t="str">
        <f>VLOOKUP($C2495,$AJ$3:$AN$4906,4,FALSE)</f>
        <v>Toronto</v>
      </c>
      <c r="Z2495" t="str">
        <f>VLOOKUP($C2495,$AJ$3:$AN$4906,5,FALSE)</f>
        <v>M6H4C7</v>
      </c>
      <c r="AA2495">
        <f t="shared" si="383"/>
        <v>75.7</v>
      </c>
      <c r="AB2495">
        <f t="shared" si="384"/>
        <v>0.9</v>
      </c>
      <c r="AC2495">
        <f t="shared" si="385"/>
        <v>60</v>
      </c>
      <c r="AD2495">
        <f t="shared" si="386"/>
        <v>0.2</v>
      </c>
      <c r="AE2495">
        <f t="shared" si="387"/>
        <v>89.6</v>
      </c>
      <c r="AF2495">
        <f t="shared" si="388"/>
        <v>1.1000000000000001</v>
      </c>
      <c r="AG2495">
        <f t="shared" si="389"/>
        <v>47.2</v>
      </c>
      <c r="AH2495">
        <f t="shared" si="390"/>
        <v>0</v>
      </c>
      <c r="AJ2495" s="9">
        <v>595012</v>
      </c>
      <c r="AK2495" t="s">
        <v>10272</v>
      </c>
      <c r="AL2495" t="s">
        <v>10273</v>
      </c>
      <c r="AM2495" t="s">
        <v>10274</v>
      </c>
      <c r="AN2495" t="s">
        <v>10275</v>
      </c>
    </row>
    <row r="2496" spans="1:40" x14ac:dyDescent="0.3">
      <c r="A2496" t="s">
        <v>2245</v>
      </c>
      <c r="B2496" t="s">
        <v>532</v>
      </c>
      <c r="C2496" s="10">
        <v>832367</v>
      </c>
      <c r="D2496">
        <v>29</v>
      </c>
      <c r="E2496">
        <v>24</v>
      </c>
      <c r="F2496">
        <v>124</v>
      </c>
      <c r="G2496">
        <v>103</v>
      </c>
      <c r="H2496">
        <v>0</v>
      </c>
      <c r="I2496">
        <v>52.4</v>
      </c>
      <c r="J2496">
        <v>-0.3</v>
      </c>
      <c r="K2496">
        <v>37.9</v>
      </c>
      <c r="L2496">
        <v>-0.8</v>
      </c>
      <c r="M2496">
        <v>69.400000000000006</v>
      </c>
      <c r="N2496">
        <v>-0.6</v>
      </c>
      <c r="O2496">
        <v>24.3</v>
      </c>
      <c r="P2496">
        <v>-1.1000000000000001</v>
      </c>
      <c r="U2496" t="s">
        <v>2245</v>
      </c>
      <c r="V2496">
        <f t="shared" si="381"/>
        <v>832367</v>
      </c>
      <c r="W2496" t="str">
        <f t="shared" si="382"/>
        <v>St Matthew Catholic School</v>
      </c>
      <c r="X2496" t="str">
        <f>VLOOKUP($C2496,$AJ$3:$AN$4906,3,FALSE)</f>
        <v>18 Lavender Rd</v>
      </c>
      <c r="Y2496" t="str">
        <f>VLOOKUP($C2496,$AJ$3:$AN$4906,4,FALSE)</f>
        <v>Toronto</v>
      </c>
      <c r="Z2496" t="str">
        <f>VLOOKUP($C2496,$AJ$3:$AN$4906,5,FALSE)</f>
        <v>M6N2B5</v>
      </c>
      <c r="AA2496">
        <f t="shared" si="383"/>
        <v>52.4</v>
      </c>
      <c r="AB2496">
        <f t="shared" si="384"/>
        <v>-0.3</v>
      </c>
      <c r="AC2496">
        <f t="shared" si="385"/>
        <v>37.9</v>
      </c>
      <c r="AD2496">
        <f t="shared" si="386"/>
        <v>-0.8</v>
      </c>
      <c r="AE2496">
        <f t="shared" si="387"/>
        <v>69.400000000000006</v>
      </c>
      <c r="AF2496">
        <f t="shared" si="388"/>
        <v>-0.6</v>
      </c>
      <c r="AG2496">
        <f t="shared" si="389"/>
        <v>24.3</v>
      </c>
      <c r="AH2496">
        <f t="shared" si="390"/>
        <v>-1.1000000000000001</v>
      </c>
      <c r="AJ2496" s="9">
        <v>330043</v>
      </c>
      <c r="AK2496" t="s">
        <v>1667</v>
      </c>
      <c r="AL2496" t="s">
        <v>10276</v>
      </c>
      <c r="AM2496" t="s">
        <v>4970</v>
      </c>
      <c r="AN2496" t="s">
        <v>10277</v>
      </c>
    </row>
    <row r="2497" spans="1:40" x14ac:dyDescent="0.3">
      <c r="A2497" t="s">
        <v>2245</v>
      </c>
      <c r="B2497" t="s">
        <v>2321</v>
      </c>
      <c r="C2497" s="10">
        <v>832219</v>
      </c>
      <c r="D2497">
        <v>55</v>
      </c>
      <c r="E2497">
        <v>27</v>
      </c>
      <c r="F2497">
        <v>62</v>
      </c>
      <c r="G2497">
        <v>67</v>
      </c>
      <c r="H2497">
        <v>0</v>
      </c>
      <c r="I2497">
        <v>61.3</v>
      </c>
      <c r="J2497">
        <v>0</v>
      </c>
      <c r="K2497">
        <v>43.5</v>
      </c>
      <c r="L2497">
        <v>-0.9</v>
      </c>
      <c r="M2497">
        <v>83.6</v>
      </c>
      <c r="N2497">
        <v>0.6</v>
      </c>
      <c r="O2497">
        <v>44.8</v>
      </c>
      <c r="P2497">
        <v>-0.3</v>
      </c>
      <c r="U2497" t="s">
        <v>2245</v>
      </c>
      <c r="V2497">
        <f t="shared" si="381"/>
        <v>832219</v>
      </c>
      <c r="W2497" t="str">
        <f t="shared" si="382"/>
        <v>St Matthias Catholic School</v>
      </c>
      <c r="X2497" t="str">
        <f>VLOOKUP($C2497,$AJ$3:$AN$4906,3,FALSE)</f>
        <v>101 Van Horne Ave</v>
      </c>
      <c r="Y2497" t="str">
        <f>VLOOKUP($C2497,$AJ$3:$AN$4906,4,FALSE)</f>
        <v>Toronto</v>
      </c>
      <c r="Z2497" t="str">
        <f>VLOOKUP($C2497,$AJ$3:$AN$4906,5,FALSE)</f>
        <v>M2J2S8</v>
      </c>
      <c r="AA2497">
        <f t="shared" si="383"/>
        <v>61.3</v>
      </c>
      <c r="AB2497">
        <f t="shared" si="384"/>
        <v>0</v>
      </c>
      <c r="AC2497">
        <f t="shared" si="385"/>
        <v>43.5</v>
      </c>
      <c r="AD2497">
        <f t="shared" si="386"/>
        <v>-0.9</v>
      </c>
      <c r="AE2497">
        <f t="shared" si="387"/>
        <v>83.6</v>
      </c>
      <c r="AF2497">
        <f t="shared" si="388"/>
        <v>0.6</v>
      </c>
      <c r="AG2497">
        <f t="shared" si="389"/>
        <v>44.8</v>
      </c>
      <c r="AH2497">
        <f t="shared" si="390"/>
        <v>-0.3</v>
      </c>
      <c r="AJ2497" s="9">
        <v>554910</v>
      </c>
      <c r="AK2497" t="s">
        <v>10278</v>
      </c>
      <c r="AL2497" t="s">
        <v>10279</v>
      </c>
      <c r="AM2497" t="s">
        <v>4978</v>
      </c>
      <c r="AN2497" t="s">
        <v>10280</v>
      </c>
    </row>
    <row r="2498" spans="1:40" x14ac:dyDescent="0.3">
      <c r="A2498" t="s">
        <v>2245</v>
      </c>
      <c r="B2498" t="s">
        <v>2322</v>
      </c>
      <c r="C2498" s="10">
        <v>832405</v>
      </c>
      <c r="D2498">
        <v>31</v>
      </c>
      <c r="E2498">
        <v>35</v>
      </c>
      <c r="F2498">
        <v>83</v>
      </c>
      <c r="G2498">
        <v>86</v>
      </c>
      <c r="H2498">
        <v>0</v>
      </c>
      <c r="I2498">
        <v>70.5</v>
      </c>
      <c r="J2498">
        <v>1.5</v>
      </c>
      <c r="K2498">
        <v>65.099999999999994</v>
      </c>
      <c r="L2498">
        <v>2</v>
      </c>
      <c r="M2498">
        <v>66.900000000000006</v>
      </c>
      <c r="N2498">
        <v>-0.2</v>
      </c>
      <c r="O2498">
        <v>20.9</v>
      </c>
      <c r="P2498">
        <v>-1.1000000000000001</v>
      </c>
      <c r="U2498" t="s">
        <v>2245</v>
      </c>
      <c r="V2498">
        <f t="shared" si="381"/>
        <v>832405</v>
      </c>
      <c r="W2498" t="str">
        <f t="shared" si="382"/>
        <v>St Maurice Catholic School</v>
      </c>
      <c r="X2498" t="str">
        <f>VLOOKUP($C2498,$AJ$3:$AN$4906,3,FALSE)</f>
        <v>45 Kingsview Blvd</v>
      </c>
      <c r="Y2498" t="str">
        <f>VLOOKUP($C2498,$AJ$3:$AN$4906,4,FALSE)</f>
        <v>Toronto</v>
      </c>
      <c r="Z2498" t="str">
        <f>VLOOKUP($C2498,$AJ$3:$AN$4906,5,FALSE)</f>
        <v>M9R1T7</v>
      </c>
      <c r="AA2498">
        <f t="shared" si="383"/>
        <v>70.5</v>
      </c>
      <c r="AB2498">
        <f t="shared" si="384"/>
        <v>1.5</v>
      </c>
      <c r="AC2498">
        <f t="shared" si="385"/>
        <v>65.099999999999994</v>
      </c>
      <c r="AD2498">
        <f t="shared" si="386"/>
        <v>2</v>
      </c>
      <c r="AE2498">
        <f t="shared" si="387"/>
        <v>66.900000000000006</v>
      </c>
      <c r="AF2498">
        <f t="shared" si="388"/>
        <v>-0.2</v>
      </c>
      <c r="AG2498">
        <f t="shared" si="389"/>
        <v>20.9</v>
      </c>
      <c r="AH2498">
        <f t="shared" si="390"/>
        <v>-1.1000000000000001</v>
      </c>
      <c r="AJ2498" s="9">
        <v>383260</v>
      </c>
      <c r="AK2498" t="s">
        <v>10281</v>
      </c>
      <c r="AL2498" t="s">
        <v>10282</v>
      </c>
      <c r="AM2498" t="s">
        <v>4978</v>
      </c>
      <c r="AN2498" t="s">
        <v>10283</v>
      </c>
    </row>
    <row r="2499" spans="1:40" x14ac:dyDescent="0.3">
      <c r="A2499" t="s">
        <v>2245</v>
      </c>
      <c r="B2499" t="s">
        <v>2323</v>
      </c>
      <c r="C2499" s="10">
        <v>834491</v>
      </c>
      <c r="D2499">
        <v>54</v>
      </c>
      <c r="E2499">
        <v>37</v>
      </c>
      <c r="F2499">
        <v>45</v>
      </c>
      <c r="H2499">
        <v>0</v>
      </c>
      <c r="I2499">
        <v>75.599999999999994</v>
      </c>
      <c r="J2499">
        <v>1.4</v>
      </c>
      <c r="K2499">
        <v>64.400000000000006</v>
      </c>
      <c r="L2499">
        <v>1.2</v>
      </c>
      <c r="U2499" t="s">
        <v>2245</v>
      </c>
      <c r="V2499">
        <f t="shared" si="381"/>
        <v>834491</v>
      </c>
      <c r="W2499" t="str">
        <f t="shared" si="382"/>
        <v>St Michael Catholic School</v>
      </c>
      <c r="X2499" t="str">
        <f>VLOOKUP($C2499,$AJ$3:$AN$4906,3,FALSE)</f>
        <v>50 George St S</v>
      </c>
      <c r="Y2499" t="str">
        <f>VLOOKUP($C2499,$AJ$3:$AN$4906,4,FALSE)</f>
        <v>Toronto</v>
      </c>
      <c r="Z2499" t="str">
        <f>VLOOKUP($C2499,$AJ$3:$AN$4906,5,FALSE)</f>
        <v>M5A4B2</v>
      </c>
      <c r="AA2499">
        <f t="shared" si="383"/>
        <v>75.599999999999994</v>
      </c>
      <c r="AB2499">
        <f t="shared" si="384"/>
        <v>1.4</v>
      </c>
      <c r="AC2499">
        <f t="shared" si="385"/>
        <v>64.400000000000006</v>
      </c>
      <c r="AD2499">
        <f t="shared" si="386"/>
        <v>1.2</v>
      </c>
      <c r="AE2499">
        <f t="shared" si="387"/>
        <v>0</v>
      </c>
      <c r="AF2499">
        <f t="shared" si="388"/>
        <v>0</v>
      </c>
      <c r="AG2499">
        <f t="shared" si="389"/>
        <v>0</v>
      </c>
      <c r="AH2499">
        <f t="shared" si="390"/>
        <v>0</v>
      </c>
      <c r="AJ2499" s="9">
        <v>949159</v>
      </c>
      <c r="AK2499" t="s">
        <v>10284</v>
      </c>
      <c r="AL2499" t="s">
        <v>10285</v>
      </c>
      <c r="AM2499" t="s">
        <v>4970</v>
      </c>
      <c r="AN2499" t="s">
        <v>10286</v>
      </c>
    </row>
    <row r="2500" spans="1:40" x14ac:dyDescent="0.3">
      <c r="A2500" t="s">
        <v>2245</v>
      </c>
      <c r="B2500" t="s">
        <v>2324</v>
      </c>
      <c r="C2500" s="10">
        <v>835200</v>
      </c>
      <c r="D2500">
        <v>66</v>
      </c>
      <c r="E2500">
        <v>17</v>
      </c>
      <c r="F2500">
        <v>52</v>
      </c>
      <c r="G2500">
        <v>75</v>
      </c>
      <c r="H2500">
        <v>0</v>
      </c>
      <c r="I2500">
        <v>84.6</v>
      </c>
      <c r="J2500">
        <v>1</v>
      </c>
      <c r="K2500">
        <v>88.5</v>
      </c>
      <c r="L2500">
        <v>1.8</v>
      </c>
      <c r="M2500">
        <v>99.3</v>
      </c>
      <c r="N2500">
        <v>1.5</v>
      </c>
      <c r="O2500">
        <v>90.7</v>
      </c>
      <c r="P2500">
        <v>2.6</v>
      </c>
      <c r="U2500" t="s">
        <v>2245</v>
      </c>
      <c r="V2500">
        <f t="shared" ref="V2500:V2563" si="391">VLOOKUP(C2500,$AJ$3:$AN$4906,1,FALSE)</f>
        <v>835200</v>
      </c>
      <c r="W2500" t="str">
        <f t="shared" ref="W2500:W2563" si="392">VLOOKUP(C2500,$AJ$3:$AN$4906,2,FALSE)</f>
        <v>St Michael's Choir (Jr) School</v>
      </c>
      <c r="X2500" t="str">
        <f>VLOOKUP($C2500,$AJ$3:$AN$4906,3,FALSE)</f>
        <v>66 Bond St</v>
      </c>
      <c r="Y2500" t="str">
        <f>VLOOKUP($C2500,$AJ$3:$AN$4906,4,FALSE)</f>
        <v>Toronto</v>
      </c>
      <c r="Z2500" t="str">
        <f>VLOOKUP($C2500,$AJ$3:$AN$4906,5,FALSE)</f>
        <v>M5B1X2</v>
      </c>
      <c r="AA2500">
        <f t="shared" ref="AA2500:AA2563" si="393">I2500</f>
        <v>84.6</v>
      </c>
      <c r="AB2500">
        <f t="shared" ref="AB2500:AB2563" si="394">J2500</f>
        <v>1</v>
      </c>
      <c r="AC2500">
        <f t="shared" ref="AC2500:AC2563" si="395">K2500</f>
        <v>88.5</v>
      </c>
      <c r="AD2500">
        <f t="shared" ref="AD2500:AD2563" si="396">L2500</f>
        <v>1.8</v>
      </c>
      <c r="AE2500">
        <f t="shared" ref="AE2500:AE2563" si="397">M2500</f>
        <v>99.3</v>
      </c>
      <c r="AF2500">
        <f t="shared" ref="AF2500:AF2563" si="398">N2500</f>
        <v>1.5</v>
      </c>
      <c r="AG2500">
        <f t="shared" ref="AG2500:AG2563" si="399">O2500</f>
        <v>90.7</v>
      </c>
      <c r="AH2500">
        <f t="shared" ref="AH2500:AH2563" si="400">P2500</f>
        <v>2.6</v>
      </c>
      <c r="AJ2500" s="9">
        <v>396902</v>
      </c>
      <c r="AK2500" t="s">
        <v>712</v>
      </c>
      <c r="AL2500" t="s">
        <v>10287</v>
      </c>
      <c r="AM2500" t="s">
        <v>4970</v>
      </c>
      <c r="AN2500" t="s">
        <v>10288</v>
      </c>
    </row>
    <row r="2501" spans="1:40" x14ac:dyDescent="0.3">
      <c r="A2501" t="s">
        <v>2245</v>
      </c>
      <c r="B2501" t="s">
        <v>1558</v>
      </c>
      <c r="C2501" s="10">
        <v>835480</v>
      </c>
      <c r="D2501">
        <v>70</v>
      </c>
      <c r="E2501">
        <v>28</v>
      </c>
      <c r="F2501">
        <v>73</v>
      </c>
      <c r="G2501">
        <v>75</v>
      </c>
      <c r="H2501">
        <v>0</v>
      </c>
      <c r="I2501">
        <v>74</v>
      </c>
      <c r="J2501">
        <v>0.7</v>
      </c>
      <c r="K2501">
        <v>57.5</v>
      </c>
      <c r="L2501">
        <v>0</v>
      </c>
      <c r="M2501">
        <v>87.3</v>
      </c>
      <c r="N2501">
        <v>1</v>
      </c>
      <c r="O2501">
        <v>53.3</v>
      </c>
      <c r="P2501">
        <v>0.3</v>
      </c>
      <c r="U2501" t="s">
        <v>2245</v>
      </c>
      <c r="V2501">
        <f t="shared" si="391"/>
        <v>835480</v>
      </c>
      <c r="W2501" t="str">
        <f t="shared" si="392"/>
        <v>St Monica Catholic School</v>
      </c>
      <c r="X2501" t="str">
        <f>VLOOKUP($C2501,$AJ$3:$AN$4906,3,FALSE)</f>
        <v>14 Broadway Ave</v>
      </c>
      <c r="Y2501" t="str">
        <f>VLOOKUP($C2501,$AJ$3:$AN$4906,4,FALSE)</f>
        <v>Toronto</v>
      </c>
      <c r="Z2501" t="str">
        <f>VLOOKUP($C2501,$AJ$3:$AN$4906,5,FALSE)</f>
        <v>M4P1T4</v>
      </c>
      <c r="AA2501">
        <f t="shared" si="393"/>
        <v>74</v>
      </c>
      <c r="AB2501">
        <f t="shared" si="394"/>
        <v>0.7</v>
      </c>
      <c r="AC2501">
        <f t="shared" si="395"/>
        <v>57.5</v>
      </c>
      <c r="AD2501">
        <f t="shared" si="396"/>
        <v>0</v>
      </c>
      <c r="AE2501">
        <f t="shared" si="397"/>
        <v>87.3</v>
      </c>
      <c r="AF2501">
        <f t="shared" si="398"/>
        <v>1</v>
      </c>
      <c r="AG2501">
        <f t="shared" si="399"/>
        <v>53.3</v>
      </c>
      <c r="AH2501">
        <f t="shared" si="400"/>
        <v>0.3</v>
      </c>
      <c r="AJ2501" s="9">
        <v>577405</v>
      </c>
      <c r="AK2501" t="s">
        <v>6753</v>
      </c>
      <c r="AL2501" t="s">
        <v>10289</v>
      </c>
      <c r="AM2501" t="s">
        <v>4970</v>
      </c>
      <c r="AN2501" t="s">
        <v>10290</v>
      </c>
    </row>
    <row r="2502" spans="1:40" x14ac:dyDescent="0.3">
      <c r="A2502" t="s">
        <v>2245</v>
      </c>
      <c r="B2502" t="s">
        <v>2325</v>
      </c>
      <c r="C2502" s="10">
        <v>836133</v>
      </c>
      <c r="D2502">
        <v>36</v>
      </c>
      <c r="E2502">
        <v>28</v>
      </c>
      <c r="F2502">
        <v>105</v>
      </c>
      <c r="G2502">
        <v>104</v>
      </c>
      <c r="H2502">
        <v>0</v>
      </c>
      <c r="I2502">
        <v>65.7</v>
      </c>
      <c r="J2502">
        <v>0.6</v>
      </c>
      <c r="K2502">
        <v>47.6</v>
      </c>
      <c r="L2502">
        <v>-0.1</v>
      </c>
      <c r="M2502">
        <v>84.6</v>
      </c>
      <c r="N2502">
        <v>1.2</v>
      </c>
      <c r="O2502">
        <v>34.6</v>
      </c>
      <c r="P2502">
        <v>-0.4</v>
      </c>
      <c r="U2502" t="s">
        <v>2245</v>
      </c>
      <c r="V2502">
        <f t="shared" si="391"/>
        <v>836133</v>
      </c>
      <c r="W2502" t="str">
        <f t="shared" si="392"/>
        <v>St Nicholas Catholic School</v>
      </c>
      <c r="X2502" t="str">
        <f>VLOOKUP($C2502,$AJ$3:$AN$4906,3,FALSE)</f>
        <v>33 Amarillo Dr</v>
      </c>
      <c r="Y2502" t="str">
        <f>VLOOKUP($C2502,$AJ$3:$AN$4906,4,FALSE)</f>
        <v>Toronto</v>
      </c>
      <c r="Z2502" t="str">
        <f>VLOOKUP($C2502,$AJ$3:$AN$4906,5,FALSE)</f>
        <v>M1J2P7</v>
      </c>
      <c r="AA2502">
        <f t="shared" si="393"/>
        <v>65.7</v>
      </c>
      <c r="AB2502">
        <f t="shared" si="394"/>
        <v>0.6</v>
      </c>
      <c r="AC2502">
        <f t="shared" si="395"/>
        <v>47.6</v>
      </c>
      <c r="AD2502">
        <f t="shared" si="396"/>
        <v>-0.1</v>
      </c>
      <c r="AE2502">
        <f t="shared" si="397"/>
        <v>84.6</v>
      </c>
      <c r="AF2502">
        <f t="shared" si="398"/>
        <v>1.2</v>
      </c>
      <c r="AG2502">
        <f t="shared" si="399"/>
        <v>34.6</v>
      </c>
      <c r="AH2502">
        <f t="shared" si="400"/>
        <v>-0.4</v>
      </c>
      <c r="AJ2502" s="9">
        <v>578576</v>
      </c>
      <c r="AK2502" t="s">
        <v>10291</v>
      </c>
      <c r="AL2502" t="s">
        <v>10292</v>
      </c>
      <c r="AM2502" t="s">
        <v>4970</v>
      </c>
      <c r="AN2502" t="s">
        <v>10293</v>
      </c>
    </row>
    <row r="2503" spans="1:40" x14ac:dyDescent="0.3">
      <c r="A2503" t="s">
        <v>2245</v>
      </c>
      <c r="B2503" t="s">
        <v>2326</v>
      </c>
      <c r="C2503" s="10">
        <v>836435</v>
      </c>
      <c r="D2503">
        <v>31</v>
      </c>
      <c r="E2503">
        <v>19</v>
      </c>
      <c r="F2503">
        <v>129</v>
      </c>
      <c r="G2503">
        <v>133</v>
      </c>
      <c r="H2503">
        <v>0</v>
      </c>
      <c r="I2503">
        <v>64</v>
      </c>
      <c r="J2503">
        <v>0.4</v>
      </c>
      <c r="K2503">
        <v>43.4</v>
      </c>
      <c r="L2503">
        <v>-0.6</v>
      </c>
      <c r="M2503">
        <v>71.400000000000006</v>
      </c>
      <c r="N2503">
        <v>-0.5</v>
      </c>
      <c r="O2503">
        <v>27.1</v>
      </c>
      <c r="P2503">
        <v>-1.1000000000000001</v>
      </c>
      <c r="U2503" t="s">
        <v>2245</v>
      </c>
      <c r="V2503">
        <f t="shared" si="391"/>
        <v>836435</v>
      </c>
      <c r="W2503" t="str">
        <f t="shared" si="392"/>
        <v>St Nicholas of Bari Catholic School</v>
      </c>
      <c r="X2503" t="str">
        <f>VLOOKUP($C2503,$AJ$3:$AN$4906,3,FALSE)</f>
        <v>363 Rogers Rd</v>
      </c>
      <c r="Y2503" t="str">
        <f>VLOOKUP($C2503,$AJ$3:$AN$4906,4,FALSE)</f>
        <v>Toronto</v>
      </c>
      <c r="Z2503" t="str">
        <f>VLOOKUP($C2503,$AJ$3:$AN$4906,5,FALSE)</f>
        <v>M6E1R6</v>
      </c>
      <c r="AA2503">
        <f t="shared" si="393"/>
        <v>64</v>
      </c>
      <c r="AB2503">
        <f t="shared" si="394"/>
        <v>0.4</v>
      </c>
      <c r="AC2503">
        <f t="shared" si="395"/>
        <v>43.4</v>
      </c>
      <c r="AD2503">
        <f t="shared" si="396"/>
        <v>-0.6</v>
      </c>
      <c r="AE2503">
        <f t="shared" si="397"/>
        <v>71.400000000000006</v>
      </c>
      <c r="AF2503">
        <f t="shared" si="398"/>
        <v>-0.5</v>
      </c>
      <c r="AG2503">
        <f t="shared" si="399"/>
        <v>27.1</v>
      </c>
      <c r="AH2503">
        <f t="shared" si="400"/>
        <v>-1.1000000000000001</v>
      </c>
      <c r="AJ2503" s="9">
        <v>579297</v>
      </c>
      <c r="AK2503" t="s">
        <v>10294</v>
      </c>
      <c r="AL2503" t="s">
        <v>10295</v>
      </c>
      <c r="AM2503" t="s">
        <v>5049</v>
      </c>
      <c r="AN2503" t="s">
        <v>10296</v>
      </c>
    </row>
    <row r="2504" spans="1:40" x14ac:dyDescent="0.3">
      <c r="A2504" t="s">
        <v>2245</v>
      </c>
      <c r="B2504" t="s">
        <v>2327</v>
      </c>
      <c r="C2504" s="10">
        <v>836524</v>
      </c>
      <c r="D2504">
        <v>40</v>
      </c>
      <c r="E2504">
        <v>24</v>
      </c>
      <c r="F2504">
        <v>76</v>
      </c>
      <c r="G2504">
        <v>106</v>
      </c>
      <c r="H2504">
        <v>0</v>
      </c>
      <c r="I2504">
        <v>82.2</v>
      </c>
      <c r="J2504">
        <v>1.6</v>
      </c>
      <c r="K2504">
        <v>64.5</v>
      </c>
      <c r="L2504">
        <v>1.1000000000000001</v>
      </c>
      <c r="M2504">
        <v>84.4</v>
      </c>
      <c r="N2504">
        <v>0.8</v>
      </c>
      <c r="O2504">
        <v>38.700000000000003</v>
      </c>
      <c r="P2504">
        <v>-0.3</v>
      </c>
      <c r="U2504" t="s">
        <v>2245</v>
      </c>
      <c r="V2504">
        <f t="shared" si="391"/>
        <v>836524</v>
      </c>
      <c r="W2504" t="str">
        <f t="shared" si="392"/>
        <v>St Norbert Catholic School</v>
      </c>
      <c r="X2504" t="str">
        <f>VLOOKUP($C2504,$AJ$3:$AN$4906,3,FALSE)</f>
        <v>60 Maniza Rd</v>
      </c>
      <c r="Y2504" t="str">
        <f>VLOOKUP($C2504,$AJ$3:$AN$4906,4,FALSE)</f>
        <v>Toronto</v>
      </c>
      <c r="Z2504" t="str">
        <f>VLOOKUP($C2504,$AJ$3:$AN$4906,5,FALSE)</f>
        <v>M3K1R6</v>
      </c>
      <c r="AA2504">
        <f t="shared" si="393"/>
        <v>82.2</v>
      </c>
      <c r="AB2504">
        <f t="shared" si="394"/>
        <v>1.6</v>
      </c>
      <c r="AC2504">
        <f t="shared" si="395"/>
        <v>64.5</v>
      </c>
      <c r="AD2504">
        <f t="shared" si="396"/>
        <v>1.1000000000000001</v>
      </c>
      <c r="AE2504">
        <f t="shared" si="397"/>
        <v>84.4</v>
      </c>
      <c r="AF2504">
        <f t="shared" si="398"/>
        <v>0.8</v>
      </c>
      <c r="AG2504">
        <f t="shared" si="399"/>
        <v>38.700000000000003</v>
      </c>
      <c r="AH2504">
        <f t="shared" si="400"/>
        <v>-0.3</v>
      </c>
      <c r="AJ2504" s="9">
        <v>579351</v>
      </c>
      <c r="AK2504" t="s">
        <v>10297</v>
      </c>
      <c r="AL2504" t="s">
        <v>10298</v>
      </c>
      <c r="AM2504" t="s">
        <v>4970</v>
      </c>
      <c r="AN2504" t="s">
        <v>10299</v>
      </c>
    </row>
    <row r="2505" spans="1:40" x14ac:dyDescent="0.3">
      <c r="A2505" t="s">
        <v>2245</v>
      </c>
      <c r="B2505" t="s">
        <v>2328</v>
      </c>
      <c r="C2505" s="10">
        <v>836656</v>
      </c>
      <c r="D2505">
        <v>53</v>
      </c>
      <c r="E2505">
        <v>27</v>
      </c>
      <c r="F2505">
        <v>197</v>
      </c>
      <c r="G2505">
        <v>206</v>
      </c>
      <c r="H2505">
        <v>0</v>
      </c>
      <c r="I2505">
        <v>76.400000000000006</v>
      </c>
      <c r="J2505">
        <v>1.1000000000000001</v>
      </c>
      <c r="K2505">
        <v>55.8</v>
      </c>
      <c r="L2505">
        <v>0.3</v>
      </c>
      <c r="M2505">
        <v>85.2</v>
      </c>
      <c r="N2505">
        <v>0.8</v>
      </c>
      <c r="O2505">
        <v>47.1</v>
      </c>
      <c r="P2505">
        <v>0.1</v>
      </c>
      <c r="U2505" t="s">
        <v>2245</v>
      </c>
      <c r="V2505">
        <f t="shared" si="391"/>
        <v>836656</v>
      </c>
      <c r="W2505" t="str">
        <f t="shared" si="392"/>
        <v>St Paschal Baylon Catholic School</v>
      </c>
      <c r="X2505" t="str">
        <f>VLOOKUP($C2505,$AJ$3:$AN$4906,3,FALSE)</f>
        <v>15 St Paschal Crt</v>
      </c>
      <c r="Y2505" t="str">
        <f>VLOOKUP($C2505,$AJ$3:$AN$4906,4,FALSE)</f>
        <v>Toronto</v>
      </c>
      <c r="Z2505" t="str">
        <f>VLOOKUP($C2505,$AJ$3:$AN$4906,5,FALSE)</f>
        <v>M2M1X6</v>
      </c>
      <c r="AA2505">
        <f t="shared" si="393"/>
        <v>76.400000000000006</v>
      </c>
      <c r="AB2505">
        <f t="shared" si="394"/>
        <v>1.1000000000000001</v>
      </c>
      <c r="AC2505">
        <f t="shared" si="395"/>
        <v>55.8</v>
      </c>
      <c r="AD2505">
        <f t="shared" si="396"/>
        <v>0.3</v>
      </c>
      <c r="AE2505">
        <f t="shared" si="397"/>
        <v>85.2</v>
      </c>
      <c r="AF2505">
        <f t="shared" si="398"/>
        <v>0.8</v>
      </c>
      <c r="AG2505">
        <f t="shared" si="399"/>
        <v>47.1</v>
      </c>
      <c r="AH2505">
        <f t="shared" si="400"/>
        <v>0.1</v>
      </c>
      <c r="AJ2505" s="9">
        <v>61972</v>
      </c>
      <c r="AK2505" t="s">
        <v>10300</v>
      </c>
      <c r="AL2505" t="s">
        <v>10301</v>
      </c>
      <c r="AM2505" t="s">
        <v>5049</v>
      </c>
      <c r="AN2505" t="s">
        <v>10302</v>
      </c>
    </row>
    <row r="2506" spans="1:40" x14ac:dyDescent="0.3">
      <c r="A2506" t="s">
        <v>2245</v>
      </c>
      <c r="B2506" t="s">
        <v>975</v>
      </c>
      <c r="C2506" s="10">
        <v>842540</v>
      </c>
      <c r="D2506">
        <v>40</v>
      </c>
      <c r="E2506">
        <v>36</v>
      </c>
      <c r="F2506">
        <v>63</v>
      </c>
      <c r="G2506">
        <v>46</v>
      </c>
      <c r="H2506">
        <v>0</v>
      </c>
      <c r="I2506">
        <v>57.9</v>
      </c>
      <c r="J2506">
        <v>0.5</v>
      </c>
      <c r="K2506">
        <v>60.3</v>
      </c>
      <c r="L2506">
        <v>1.5</v>
      </c>
      <c r="M2506">
        <v>75</v>
      </c>
      <c r="N2506">
        <v>0.9</v>
      </c>
      <c r="O2506">
        <v>34.799999999999997</v>
      </c>
      <c r="P2506">
        <v>0</v>
      </c>
      <c r="U2506" t="s">
        <v>2245</v>
      </c>
      <c r="V2506">
        <f t="shared" si="391"/>
        <v>842540</v>
      </c>
      <c r="W2506" t="str">
        <f t="shared" si="392"/>
        <v>St Paul Catholic School</v>
      </c>
      <c r="X2506" t="str">
        <f>VLOOKUP($C2506,$AJ$3:$AN$4906,3,FALSE)</f>
        <v>80 Sackville St</v>
      </c>
      <c r="Y2506" t="str">
        <f>VLOOKUP($C2506,$AJ$3:$AN$4906,4,FALSE)</f>
        <v>Toronto</v>
      </c>
      <c r="Z2506" t="str">
        <f>VLOOKUP($C2506,$AJ$3:$AN$4906,5,FALSE)</f>
        <v>M5A3E5</v>
      </c>
      <c r="AA2506">
        <f t="shared" si="393"/>
        <v>57.9</v>
      </c>
      <c r="AB2506">
        <f t="shared" si="394"/>
        <v>0.5</v>
      </c>
      <c r="AC2506">
        <f t="shared" si="395"/>
        <v>60.3</v>
      </c>
      <c r="AD2506">
        <f t="shared" si="396"/>
        <v>1.5</v>
      </c>
      <c r="AE2506">
        <f t="shared" si="397"/>
        <v>75</v>
      </c>
      <c r="AF2506">
        <f t="shared" si="398"/>
        <v>0.9</v>
      </c>
      <c r="AG2506">
        <f t="shared" si="399"/>
        <v>34.799999999999997</v>
      </c>
      <c r="AH2506">
        <f t="shared" si="400"/>
        <v>0</v>
      </c>
      <c r="AJ2506" s="9">
        <v>951366</v>
      </c>
      <c r="AK2506" t="s">
        <v>10303</v>
      </c>
      <c r="AL2506" t="s">
        <v>10304</v>
      </c>
      <c r="AM2506" t="s">
        <v>10305</v>
      </c>
      <c r="AN2506" t="s">
        <v>10306</v>
      </c>
    </row>
    <row r="2507" spans="1:40" x14ac:dyDescent="0.3">
      <c r="A2507" t="s">
        <v>2245</v>
      </c>
      <c r="B2507" t="s">
        <v>1424</v>
      </c>
      <c r="C2507" s="10">
        <v>846660</v>
      </c>
      <c r="D2507">
        <v>74</v>
      </c>
      <c r="E2507">
        <v>16</v>
      </c>
      <c r="F2507">
        <v>115</v>
      </c>
      <c r="G2507">
        <v>132</v>
      </c>
      <c r="H2507">
        <v>0</v>
      </c>
      <c r="I2507">
        <v>83.5</v>
      </c>
      <c r="J2507">
        <v>0.6</v>
      </c>
      <c r="K2507">
        <v>77.400000000000006</v>
      </c>
      <c r="L2507">
        <v>0.5</v>
      </c>
      <c r="M2507">
        <v>93.6</v>
      </c>
      <c r="N2507">
        <v>0.4</v>
      </c>
      <c r="O2507">
        <v>66.7</v>
      </c>
      <c r="P2507">
        <v>0.2</v>
      </c>
      <c r="U2507" t="s">
        <v>2245</v>
      </c>
      <c r="V2507">
        <f t="shared" si="391"/>
        <v>846660</v>
      </c>
      <c r="W2507" t="str">
        <f t="shared" si="392"/>
        <v>St Pius X Catholic School</v>
      </c>
      <c r="X2507" t="str">
        <f>VLOOKUP($C2507,$AJ$3:$AN$4906,3,FALSE)</f>
        <v>71 Jane St</v>
      </c>
      <c r="Y2507" t="str">
        <f>VLOOKUP($C2507,$AJ$3:$AN$4906,4,FALSE)</f>
        <v>Toronto</v>
      </c>
      <c r="Z2507" t="str">
        <f>VLOOKUP($C2507,$AJ$3:$AN$4906,5,FALSE)</f>
        <v>M6S3Y3</v>
      </c>
      <c r="AA2507">
        <f t="shared" si="393"/>
        <v>83.5</v>
      </c>
      <c r="AB2507">
        <f t="shared" si="394"/>
        <v>0.6</v>
      </c>
      <c r="AC2507">
        <f t="shared" si="395"/>
        <v>77.400000000000006</v>
      </c>
      <c r="AD2507">
        <f t="shared" si="396"/>
        <v>0.5</v>
      </c>
      <c r="AE2507">
        <f t="shared" si="397"/>
        <v>93.6</v>
      </c>
      <c r="AF2507">
        <f t="shared" si="398"/>
        <v>0.4</v>
      </c>
      <c r="AG2507">
        <f t="shared" si="399"/>
        <v>66.7</v>
      </c>
      <c r="AH2507">
        <f t="shared" si="400"/>
        <v>0.2</v>
      </c>
      <c r="AJ2507" s="9">
        <v>624500</v>
      </c>
      <c r="AK2507" t="s">
        <v>10307</v>
      </c>
      <c r="AL2507" t="s">
        <v>10308</v>
      </c>
      <c r="AM2507" t="s">
        <v>4970</v>
      </c>
      <c r="AN2507" t="s">
        <v>10309</v>
      </c>
    </row>
    <row r="2508" spans="1:40" x14ac:dyDescent="0.3">
      <c r="A2508" t="s">
        <v>2245</v>
      </c>
      <c r="B2508" t="s">
        <v>536</v>
      </c>
      <c r="C2508" s="10">
        <v>848220</v>
      </c>
      <c r="D2508">
        <v>35</v>
      </c>
      <c r="E2508">
        <v>28</v>
      </c>
      <c r="F2508">
        <v>138</v>
      </c>
      <c r="G2508">
        <v>158</v>
      </c>
      <c r="H2508">
        <v>0</v>
      </c>
      <c r="I2508">
        <v>71.7</v>
      </c>
      <c r="J2508">
        <v>1.1000000000000001</v>
      </c>
      <c r="K2508">
        <v>50</v>
      </c>
      <c r="L2508">
        <v>0.2</v>
      </c>
      <c r="M2508">
        <v>80.400000000000006</v>
      </c>
      <c r="N2508">
        <v>0.7</v>
      </c>
      <c r="O2508">
        <v>30.4</v>
      </c>
      <c r="P2508">
        <v>-0.7</v>
      </c>
      <c r="U2508" t="s">
        <v>2245</v>
      </c>
      <c r="V2508">
        <f t="shared" si="391"/>
        <v>848220</v>
      </c>
      <c r="W2508" t="str">
        <f t="shared" si="392"/>
        <v>St Raphael Catholic School</v>
      </c>
      <c r="X2508" t="str">
        <f>VLOOKUP($C2508,$AJ$3:$AN$4906,3,FALSE)</f>
        <v>3 Gade Dr</v>
      </c>
      <c r="Y2508" t="str">
        <f>VLOOKUP($C2508,$AJ$3:$AN$4906,4,FALSE)</f>
        <v>Toronto</v>
      </c>
      <c r="Z2508" t="str">
        <f>VLOOKUP($C2508,$AJ$3:$AN$4906,5,FALSE)</f>
        <v>M3M2K2</v>
      </c>
      <c r="AA2508">
        <f t="shared" si="393"/>
        <v>71.7</v>
      </c>
      <c r="AB2508">
        <f t="shared" si="394"/>
        <v>1.1000000000000001</v>
      </c>
      <c r="AC2508">
        <f t="shared" si="395"/>
        <v>50</v>
      </c>
      <c r="AD2508">
        <f t="shared" si="396"/>
        <v>0.2</v>
      </c>
      <c r="AE2508">
        <f t="shared" si="397"/>
        <v>80.400000000000006</v>
      </c>
      <c r="AF2508">
        <f t="shared" si="398"/>
        <v>0.7</v>
      </c>
      <c r="AG2508">
        <f t="shared" si="399"/>
        <v>30.4</v>
      </c>
      <c r="AH2508">
        <f t="shared" si="400"/>
        <v>-0.7</v>
      </c>
      <c r="AJ2508" s="9">
        <v>619523</v>
      </c>
      <c r="AK2508" t="s">
        <v>10310</v>
      </c>
      <c r="AL2508" t="s">
        <v>10311</v>
      </c>
      <c r="AM2508" t="s">
        <v>4970</v>
      </c>
      <c r="AN2508" t="s">
        <v>10312</v>
      </c>
    </row>
    <row r="2509" spans="1:40" x14ac:dyDescent="0.3">
      <c r="A2509" t="s">
        <v>2245</v>
      </c>
      <c r="B2509" t="s">
        <v>538</v>
      </c>
      <c r="C2509" s="10">
        <v>848875</v>
      </c>
      <c r="D2509">
        <v>44</v>
      </c>
      <c r="E2509">
        <v>21</v>
      </c>
      <c r="F2509">
        <v>97</v>
      </c>
      <c r="G2509">
        <v>116</v>
      </c>
      <c r="H2509">
        <v>0</v>
      </c>
      <c r="I2509">
        <v>57.7</v>
      </c>
      <c r="J2509">
        <v>-0.2</v>
      </c>
      <c r="K2509">
        <v>50.5</v>
      </c>
      <c r="L2509">
        <v>-0.2</v>
      </c>
      <c r="M2509">
        <v>87.1</v>
      </c>
      <c r="N2509">
        <v>1.1000000000000001</v>
      </c>
      <c r="O2509">
        <v>56</v>
      </c>
      <c r="P2509">
        <v>0.9</v>
      </c>
      <c r="U2509" t="s">
        <v>2245</v>
      </c>
      <c r="V2509">
        <f t="shared" si="391"/>
        <v>848875</v>
      </c>
      <c r="W2509" t="str">
        <f t="shared" si="392"/>
        <v>St Richard Catholic School</v>
      </c>
      <c r="X2509" t="str">
        <f>VLOOKUP($C2509,$AJ$3:$AN$4906,3,FALSE)</f>
        <v>960 Bellamy Rd N</v>
      </c>
      <c r="Y2509" t="str">
        <f>VLOOKUP($C2509,$AJ$3:$AN$4906,4,FALSE)</f>
        <v>Toronto</v>
      </c>
      <c r="Z2509" t="str">
        <f>VLOOKUP($C2509,$AJ$3:$AN$4906,5,FALSE)</f>
        <v>M1H1H1</v>
      </c>
      <c r="AA2509">
        <f t="shared" si="393"/>
        <v>57.7</v>
      </c>
      <c r="AB2509">
        <f t="shared" si="394"/>
        <v>-0.2</v>
      </c>
      <c r="AC2509">
        <f t="shared" si="395"/>
        <v>50.5</v>
      </c>
      <c r="AD2509">
        <f t="shared" si="396"/>
        <v>-0.2</v>
      </c>
      <c r="AE2509">
        <f t="shared" si="397"/>
        <v>87.1</v>
      </c>
      <c r="AF2509">
        <f t="shared" si="398"/>
        <v>1.1000000000000001</v>
      </c>
      <c r="AG2509">
        <f t="shared" si="399"/>
        <v>56</v>
      </c>
      <c r="AH2509">
        <f t="shared" si="400"/>
        <v>0.9</v>
      </c>
      <c r="AJ2509" s="9">
        <v>954420</v>
      </c>
      <c r="AK2509" t="s">
        <v>10313</v>
      </c>
      <c r="AL2509" t="s">
        <v>10314</v>
      </c>
      <c r="AM2509" t="s">
        <v>4970</v>
      </c>
      <c r="AN2509" t="s">
        <v>10315</v>
      </c>
    </row>
    <row r="2510" spans="1:40" x14ac:dyDescent="0.3">
      <c r="A2510" t="s">
        <v>2245</v>
      </c>
      <c r="B2510" t="s">
        <v>2329</v>
      </c>
      <c r="C2510" s="10">
        <v>849650</v>
      </c>
      <c r="D2510">
        <v>61</v>
      </c>
      <c r="E2510">
        <v>21</v>
      </c>
      <c r="F2510">
        <v>189</v>
      </c>
      <c r="G2510">
        <v>180</v>
      </c>
      <c r="H2510">
        <v>0</v>
      </c>
      <c r="I2510">
        <v>67.5</v>
      </c>
      <c r="J2510">
        <v>0</v>
      </c>
      <c r="K2510">
        <v>55</v>
      </c>
      <c r="L2510">
        <v>-0.5</v>
      </c>
      <c r="M2510">
        <v>85.8</v>
      </c>
      <c r="N2510">
        <v>0.3</v>
      </c>
      <c r="O2510">
        <v>52.8</v>
      </c>
      <c r="P2510">
        <v>-0.1</v>
      </c>
      <c r="U2510" t="s">
        <v>2245</v>
      </c>
      <c r="V2510">
        <f t="shared" si="391"/>
        <v>849650</v>
      </c>
      <c r="W2510" t="str">
        <f t="shared" si="392"/>
        <v>St Robert Catholic School</v>
      </c>
      <c r="X2510" t="str">
        <f>VLOOKUP($C2510,$AJ$3:$AN$4906,3,FALSE)</f>
        <v>70 BAINBRIDGE AVE</v>
      </c>
      <c r="Y2510" t="str">
        <f>VLOOKUP($C2510,$AJ$3:$AN$4906,4,FALSE)</f>
        <v>NORTH YORK</v>
      </c>
      <c r="Z2510" t="str">
        <f>VLOOKUP($C2510,$AJ$3:$AN$4906,5,FALSE)</f>
        <v>M3H2K2</v>
      </c>
      <c r="AA2510">
        <f t="shared" si="393"/>
        <v>67.5</v>
      </c>
      <c r="AB2510">
        <f t="shared" si="394"/>
        <v>0</v>
      </c>
      <c r="AC2510">
        <f t="shared" si="395"/>
        <v>55</v>
      </c>
      <c r="AD2510">
        <f t="shared" si="396"/>
        <v>-0.5</v>
      </c>
      <c r="AE2510">
        <f t="shared" si="397"/>
        <v>85.8</v>
      </c>
      <c r="AF2510">
        <f t="shared" si="398"/>
        <v>0.3</v>
      </c>
      <c r="AG2510">
        <f t="shared" si="399"/>
        <v>52.8</v>
      </c>
      <c r="AH2510">
        <f t="shared" si="400"/>
        <v>-0.1</v>
      </c>
      <c r="AJ2510" s="9">
        <v>624330</v>
      </c>
      <c r="AK2510" t="s">
        <v>10316</v>
      </c>
      <c r="AL2510" t="s">
        <v>10317</v>
      </c>
      <c r="AM2510" t="s">
        <v>4970</v>
      </c>
      <c r="AN2510" t="s">
        <v>10318</v>
      </c>
    </row>
    <row r="2511" spans="1:40" x14ac:dyDescent="0.3">
      <c r="A2511" t="s">
        <v>2245</v>
      </c>
      <c r="B2511" t="s">
        <v>2330</v>
      </c>
      <c r="C2511" s="10">
        <v>849812</v>
      </c>
      <c r="D2511">
        <v>32</v>
      </c>
      <c r="E2511">
        <v>27</v>
      </c>
      <c r="F2511">
        <v>81</v>
      </c>
      <c r="G2511">
        <v>105</v>
      </c>
      <c r="H2511">
        <v>0</v>
      </c>
      <c r="I2511">
        <v>58.6</v>
      </c>
      <c r="J2511">
        <v>0.4</v>
      </c>
      <c r="K2511">
        <v>48.1</v>
      </c>
      <c r="L2511">
        <v>0.4</v>
      </c>
      <c r="M2511">
        <v>75.2</v>
      </c>
      <c r="N2511">
        <v>0.5</v>
      </c>
      <c r="O2511">
        <v>33.299999999999997</v>
      </c>
      <c r="P2511">
        <v>-0.2</v>
      </c>
      <c r="U2511" t="s">
        <v>2245</v>
      </c>
      <c r="V2511">
        <f t="shared" si="391"/>
        <v>849812</v>
      </c>
      <c r="W2511" t="str">
        <f t="shared" si="392"/>
        <v>St Roch Catholic School</v>
      </c>
      <c r="X2511" t="str">
        <f>VLOOKUP($C2511,$AJ$3:$AN$4906,3,FALSE)</f>
        <v>174 Duncanwoods Dr</v>
      </c>
      <c r="Y2511" t="str">
        <f>VLOOKUP($C2511,$AJ$3:$AN$4906,4,FALSE)</f>
        <v>Toronto</v>
      </c>
      <c r="Z2511" t="str">
        <f>VLOOKUP($C2511,$AJ$3:$AN$4906,5,FALSE)</f>
        <v>M9L2E3</v>
      </c>
      <c r="AA2511">
        <f t="shared" si="393"/>
        <v>58.6</v>
      </c>
      <c r="AB2511">
        <f t="shared" si="394"/>
        <v>0.4</v>
      </c>
      <c r="AC2511">
        <f t="shared" si="395"/>
        <v>48.1</v>
      </c>
      <c r="AD2511">
        <f t="shared" si="396"/>
        <v>0.4</v>
      </c>
      <c r="AE2511">
        <f t="shared" si="397"/>
        <v>75.2</v>
      </c>
      <c r="AF2511">
        <f t="shared" si="398"/>
        <v>0.5</v>
      </c>
      <c r="AG2511">
        <f t="shared" si="399"/>
        <v>33.299999999999997</v>
      </c>
      <c r="AH2511">
        <f t="shared" si="400"/>
        <v>-0.2</v>
      </c>
      <c r="AJ2511" s="9">
        <v>4880</v>
      </c>
      <c r="AK2511" t="s">
        <v>10319</v>
      </c>
      <c r="AL2511" t="s">
        <v>10320</v>
      </c>
      <c r="AM2511" t="s">
        <v>4192</v>
      </c>
      <c r="AN2511" t="s">
        <v>10321</v>
      </c>
    </row>
    <row r="2512" spans="1:40" x14ac:dyDescent="0.3">
      <c r="A2512" t="s">
        <v>2245</v>
      </c>
      <c r="B2512" t="s">
        <v>539</v>
      </c>
      <c r="C2512" s="10">
        <v>850047</v>
      </c>
      <c r="D2512">
        <v>38</v>
      </c>
      <c r="E2512">
        <v>23</v>
      </c>
      <c r="F2512">
        <v>112</v>
      </c>
      <c r="G2512">
        <v>129</v>
      </c>
      <c r="H2512">
        <v>0</v>
      </c>
      <c r="I2512">
        <v>64.3</v>
      </c>
      <c r="J2512">
        <v>0.4</v>
      </c>
      <c r="K2512">
        <v>47.3</v>
      </c>
      <c r="L2512">
        <v>-0.3</v>
      </c>
      <c r="M2512">
        <v>81</v>
      </c>
      <c r="N2512">
        <v>0.6</v>
      </c>
      <c r="O2512">
        <v>42.6</v>
      </c>
      <c r="P2512">
        <v>0</v>
      </c>
      <c r="U2512" t="s">
        <v>2245</v>
      </c>
      <c r="V2512">
        <f t="shared" si="391"/>
        <v>850047</v>
      </c>
      <c r="W2512" t="str">
        <f t="shared" si="392"/>
        <v>St Rose of Lima Catholic School</v>
      </c>
      <c r="X2512" t="str">
        <f>VLOOKUP($C2512,$AJ$3:$AN$4906,3,FALSE)</f>
        <v>3220 Lawrence Ave E</v>
      </c>
      <c r="Y2512" t="str">
        <f>VLOOKUP($C2512,$AJ$3:$AN$4906,4,FALSE)</f>
        <v>Toronto</v>
      </c>
      <c r="Z2512" t="str">
        <f>VLOOKUP($C2512,$AJ$3:$AN$4906,5,FALSE)</f>
        <v>M1H1A4</v>
      </c>
      <c r="AA2512">
        <f t="shared" si="393"/>
        <v>64.3</v>
      </c>
      <c r="AB2512">
        <f t="shared" si="394"/>
        <v>0.4</v>
      </c>
      <c r="AC2512">
        <f t="shared" si="395"/>
        <v>47.3</v>
      </c>
      <c r="AD2512">
        <f t="shared" si="396"/>
        <v>-0.3</v>
      </c>
      <c r="AE2512">
        <f t="shared" si="397"/>
        <v>81</v>
      </c>
      <c r="AF2512">
        <f t="shared" si="398"/>
        <v>0.6</v>
      </c>
      <c r="AG2512">
        <f t="shared" si="399"/>
        <v>42.6</v>
      </c>
      <c r="AH2512">
        <f t="shared" si="400"/>
        <v>0</v>
      </c>
      <c r="AJ2512" s="9">
        <v>12815</v>
      </c>
      <c r="AK2512" t="s">
        <v>10322</v>
      </c>
      <c r="AL2512" t="s">
        <v>10323</v>
      </c>
      <c r="AM2512" t="s">
        <v>4249</v>
      </c>
      <c r="AN2512" t="s">
        <v>10324</v>
      </c>
    </row>
    <row r="2513" spans="1:40" x14ac:dyDescent="0.3">
      <c r="A2513" t="s">
        <v>2245</v>
      </c>
      <c r="B2513" t="s">
        <v>1425</v>
      </c>
      <c r="C2513" s="10">
        <v>850209</v>
      </c>
      <c r="D2513">
        <v>40</v>
      </c>
      <c r="E2513">
        <v>21</v>
      </c>
      <c r="F2513">
        <v>64</v>
      </c>
      <c r="G2513">
        <v>57</v>
      </c>
      <c r="H2513">
        <v>0</v>
      </c>
      <c r="I2513">
        <v>86.7</v>
      </c>
      <c r="J2513">
        <v>1.9</v>
      </c>
      <c r="K2513">
        <v>84.4</v>
      </c>
      <c r="L2513">
        <v>2.6</v>
      </c>
      <c r="M2513">
        <v>84.2</v>
      </c>
      <c r="N2513">
        <v>0.8</v>
      </c>
      <c r="O2513">
        <v>68.400000000000006</v>
      </c>
      <c r="P2513">
        <v>2.1</v>
      </c>
      <c r="U2513" t="s">
        <v>2245</v>
      </c>
      <c r="V2513">
        <f t="shared" si="391"/>
        <v>850209</v>
      </c>
      <c r="W2513" t="str">
        <f t="shared" si="392"/>
        <v>St Sebastian Catholic School</v>
      </c>
      <c r="X2513" t="str">
        <f>VLOOKUP($C2513,$AJ$3:$AN$4906,3,FALSE)</f>
        <v>717 Brock Ave</v>
      </c>
      <c r="Y2513" t="str">
        <f>VLOOKUP($C2513,$AJ$3:$AN$4906,4,FALSE)</f>
        <v>Toronto</v>
      </c>
      <c r="Z2513" t="str">
        <f>VLOOKUP($C2513,$AJ$3:$AN$4906,5,FALSE)</f>
        <v>M6H3P1</v>
      </c>
      <c r="AA2513">
        <f t="shared" si="393"/>
        <v>86.7</v>
      </c>
      <c r="AB2513">
        <f t="shared" si="394"/>
        <v>1.9</v>
      </c>
      <c r="AC2513">
        <f t="shared" si="395"/>
        <v>84.4</v>
      </c>
      <c r="AD2513">
        <f t="shared" si="396"/>
        <v>2.6</v>
      </c>
      <c r="AE2513">
        <f t="shared" si="397"/>
        <v>84.2</v>
      </c>
      <c r="AF2513">
        <f t="shared" si="398"/>
        <v>0.8</v>
      </c>
      <c r="AG2513">
        <f t="shared" si="399"/>
        <v>68.400000000000006</v>
      </c>
      <c r="AH2513">
        <f t="shared" si="400"/>
        <v>2.1</v>
      </c>
      <c r="AJ2513" s="9">
        <v>11533</v>
      </c>
      <c r="AK2513" t="s">
        <v>1681</v>
      </c>
      <c r="AL2513" t="s">
        <v>10325</v>
      </c>
      <c r="AM2513" t="s">
        <v>5892</v>
      </c>
      <c r="AN2513" t="s">
        <v>10326</v>
      </c>
    </row>
    <row r="2514" spans="1:40" x14ac:dyDescent="0.3">
      <c r="A2514" t="s">
        <v>2245</v>
      </c>
      <c r="B2514" t="s">
        <v>2331</v>
      </c>
      <c r="C2514" s="10">
        <v>850381</v>
      </c>
      <c r="D2514">
        <v>38</v>
      </c>
      <c r="E2514">
        <v>23</v>
      </c>
      <c r="F2514">
        <v>141</v>
      </c>
      <c r="G2514">
        <v>148</v>
      </c>
      <c r="H2514">
        <v>0</v>
      </c>
      <c r="I2514">
        <v>75.5</v>
      </c>
      <c r="J2514">
        <v>1.1000000000000001</v>
      </c>
      <c r="K2514">
        <v>56</v>
      </c>
      <c r="L2514">
        <v>0.3</v>
      </c>
      <c r="M2514">
        <v>81.400000000000006</v>
      </c>
      <c r="N2514">
        <v>0.5</v>
      </c>
      <c r="O2514">
        <v>38.5</v>
      </c>
      <c r="P2514">
        <v>-0.4</v>
      </c>
      <c r="U2514" t="s">
        <v>2245</v>
      </c>
      <c r="V2514">
        <f t="shared" si="391"/>
        <v>850381</v>
      </c>
      <c r="W2514" t="str">
        <f t="shared" si="392"/>
        <v>St Simon Catholic School</v>
      </c>
      <c r="X2514" t="str">
        <f>VLOOKUP($C2514,$AJ$3:$AN$4906,3,FALSE)</f>
        <v>24 Strathburn Boulevard</v>
      </c>
      <c r="Y2514" t="str">
        <f>VLOOKUP($C2514,$AJ$3:$AN$4906,4,FALSE)</f>
        <v>North York</v>
      </c>
      <c r="Z2514" t="str">
        <f>VLOOKUP($C2514,$AJ$3:$AN$4906,5,FALSE)</f>
        <v>M9M2K3</v>
      </c>
      <c r="AA2514">
        <f t="shared" si="393"/>
        <v>75.5</v>
      </c>
      <c r="AB2514">
        <f t="shared" si="394"/>
        <v>1.1000000000000001</v>
      </c>
      <c r="AC2514">
        <f t="shared" si="395"/>
        <v>56</v>
      </c>
      <c r="AD2514">
        <f t="shared" si="396"/>
        <v>0.3</v>
      </c>
      <c r="AE2514">
        <f t="shared" si="397"/>
        <v>81.400000000000006</v>
      </c>
      <c r="AF2514">
        <f t="shared" si="398"/>
        <v>0.5</v>
      </c>
      <c r="AG2514">
        <f t="shared" si="399"/>
        <v>38.5</v>
      </c>
      <c r="AH2514">
        <f t="shared" si="400"/>
        <v>-0.4</v>
      </c>
      <c r="AJ2514" s="9">
        <v>13463</v>
      </c>
      <c r="AK2514" t="s">
        <v>10327</v>
      </c>
      <c r="AL2514" t="s">
        <v>10328</v>
      </c>
      <c r="AM2514" t="s">
        <v>4450</v>
      </c>
      <c r="AN2514" t="s">
        <v>10329</v>
      </c>
    </row>
    <row r="2515" spans="1:40" x14ac:dyDescent="0.3">
      <c r="A2515" t="s">
        <v>2245</v>
      </c>
      <c r="B2515" t="s">
        <v>543</v>
      </c>
      <c r="C2515" s="10">
        <v>850829</v>
      </c>
      <c r="D2515">
        <v>22</v>
      </c>
      <c r="E2515">
        <v>42</v>
      </c>
      <c r="F2515">
        <v>92</v>
      </c>
      <c r="G2515">
        <v>95</v>
      </c>
      <c r="H2515">
        <v>0</v>
      </c>
      <c r="I2515">
        <v>65.2</v>
      </c>
      <c r="J2515">
        <v>1.4</v>
      </c>
      <c r="K2515">
        <v>42.4</v>
      </c>
      <c r="L2515">
        <v>0.6</v>
      </c>
      <c r="M2515">
        <v>71.099999999999994</v>
      </c>
      <c r="N2515">
        <v>0.5</v>
      </c>
      <c r="O2515">
        <v>28.4</v>
      </c>
      <c r="P2515">
        <v>0</v>
      </c>
      <c r="U2515" t="s">
        <v>2245</v>
      </c>
      <c r="V2515">
        <f t="shared" si="391"/>
        <v>850829</v>
      </c>
      <c r="W2515" t="str">
        <f t="shared" si="392"/>
        <v>St Stephen Catholic School</v>
      </c>
      <c r="X2515" t="str">
        <f>VLOOKUP($C2515,$AJ$3:$AN$4906,3,FALSE)</f>
        <v>55 Golfdown Dr</v>
      </c>
      <c r="Y2515" t="str">
        <f>VLOOKUP($C2515,$AJ$3:$AN$4906,4,FALSE)</f>
        <v>Toronto</v>
      </c>
      <c r="Z2515" t="str">
        <f>VLOOKUP($C2515,$AJ$3:$AN$4906,5,FALSE)</f>
        <v>M9W2H8</v>
      </c>
      <c r="AA2515">
        <f t="shared" si="393"/>
        <v>65.2</v>
      </c>
      <c r="AB2515">
        <f t="shared" si="394"/>
        <v>1.4</v>
      </c>
      <c r="AC2515">
        <f t="shared" si="395"/>
        <v>42.4</v>
      </c>
      <c r="AD2515">
        <f t="shared" si="396"/>
        <v>0.6</v>
      </c>
      <c r="AE2515">
        <f t="shared" si="397"/>
        <v>71.099999999999994</v>
      </c>
      <c r="AF2515">
        <f t="shared" si="398"/>
        <v>0.5</v>
      </c>
      <c r="AG2515">
        <f t="shared" si="399"/>
        <v>28.4</v>
      </c>
      <c r="AH2515">
        <f t="shared" si="400"/>
        <v>0</v>
      </c>
      <c r="AJ2515" s="9">
        <v>57274</v>
      </c>
      <c r="AK2515" t="s">
        <v>10330</v>
      </c>
      <c r="AL2515" t="s">
        <v>10331</v>
      </c>
      <c r="AM2515" t="s">
        <v>4192</v>
      </c>
      <c r="AN2515" t="s">
        <v>10332</v>
      </c>
    </row>
    <row r="2516" spans="1:40" x14ac:dyDescent="0.3">
      <c r="A2516" t="s">
        <v>2245</v>
      </c>
      <c r="B2516" t="s">
        <v>2332</v>
      </c>
      <c r="C2516" s="10">
        <v>851078</v>
      </c>
      <c r="D2516">
        <v>38</v>
      </c>
      <c r="E2516">
        <v>26</v>
      </c>
      <c r="F2516">
        <v>46</v>
      </c>
      <c r="G2516">
        <v>26</v>
      </c>
      <c r="H2516">
        <v>0</v>
      </c>
      <c r="I2516">
        <v>87</v>
      </c>
      <c r="J2516">
        <v>2.2000000000000002</v>
      </c>
      <c r="K2516">
        <v>82.6</v>
      </c>
      <c r="L2516">
        <v>2.9</v>
      </c>
      <c r="O2516">
        <v>80.8</v>
      </c>
      <c r="U2516" t="s">
        <v>2245</v>
      </c>
      <c r="V2516">
        <f t="shared" si="391"/>
        <v>851078</v>
      </c>
      <c r="W2516" t="str">
        <f t="shared" si="392"/>
        <v>St Sylvester Catholic School</v>
      </c>
      <c r="X2516" t="str">
        <f>VLOOKUP($C2516,$AJ$3:$AN$4906,3,FALSE)</f>
        <v>260 Silver Springs Blvd</v>
      </c>
      <c r="Y2516" t="str">
        <f>VLOOKUP($C2516,$AJ$3:$AN$4906,4,FALSE)</f>
        <v>Toronto</v>
      </c>
      <c r="Z2516" t="str">
        <f>VLOOKUP($C2516,$AJ$3:$AN$4906,5,FALSE)</f>
        <v>M1V1S4</v>
      </c>
      <c r="AA2516">
        <f t="shared" si="393"/>
        <v>87</v>
      </c>
      <c r="AB2516">
        <f t="shared" si="394"/>
        <v>2.2000000000000002</v>
      </c>
      <c r="AC2516">
        <f t="shared" si="395"/>
        <v>82.6</v>
      </c>
      <c r="AD2516">
        <f t="shared" si="396"/>
        <v>2.9</v>
      </c>
      <c r="AE2516">
        <f t="shared" si="397"/>
        <v>0</v>
      </c>
      <c r="AF2516">
        <f t="shared" si="398"/>
        <v>0</v>
      </c>
      <c r="AG2516">
        <f t="shared" si="399"/>
        <v>80.8</v>
      </c>
      <c r="AH2516">
        <f t="shared" si="400"/>
        <v>0</v>
      </c>
      <c r="AJ2516" s="9">
        <v>74438</v>
      </c>
      <c r="AK2516" t="s">
        <v>10333</v>
      </c>
      <c r="AL2516" t="s">
        <v>10334</v>
      </c>
      <c r="AM2516" t="s">
        <v>4450</v>
      </c>
      <c r="AN2516" t="s">
        <v>10335</v>
      </c>
    </row>
    <row r="2517" spans="1:40" x14ac:dyDescent="0.3">
      <c r="A2517" t="s">
        <v>2245</v>
      </c>
      <c r="B2517" t="s">
        <v>2333</v>
      </c>
      <c r="C2517" s="10">
        <v>852511</v>
      </c>
      <c r="D2517">
        <v>50</v>
      </c>
      <c r="E2517">
        <v>23</v>
      </c>
      <c r="F2517">
        <v>70</v>
      </c>
      <c r="G2517">
        <v>76</v>
      </c>
      <c r="H2517">
        <v>0</v>
      </c>
      <c r="I2517">
        <v>66.400000000000006</v>
      </c>
      <c r="J2517">
        <v>0.2</v>
      </c>
      <c r="K2517">
        <v>54.3</v>
      </c>
      <c r="L2517">
        <v>-0.4</v>
      </c>
      <c r="M2517">
        <v>90.8</v>
      </c>
      <c r="N2517">
        <v>1.2</v>
      </c>
      <c r="O2517">
        <v>44.7</v>
      </c>
      <c r="P2517">
        <v>-0.3</v>
      </c>
      <c r="U2517" t="s">
        <v>2245</v>
      </c>
      <c r="V2517">
        <f t="shared" si="391"/>
        <v>852511</v>
      </c>
      <c r="W2517" t="str">
        <f t="shared" si="392"/>
        <v>St Theresa Shrine Catholic School</v>
      </c>
      <c r="X2517" t="str">
        <f>VLOOKUP($C2517,$AJ$3:$AN$4906,3,FALSE)</f>
        <v>2665 Kingston Rd</v>
      </c>
      <c r="Y2517" t="str">
        <f>VLOOKUP($C2517,$AJ$3:$AN$4906,4,FALSE)</f>
        <v>Toronto</v>
      </c>
      <c r="Z2517" t="str">
        <f>VLOOKUP($C2517,$AJ$3:$AN$4906,5,FALSE)</f>
        <v>M1M1M2</v>
      </c>
      <c r="AA2517">
        <f t="shared" si="393"/>
        <v>66.400000000000006</v>
      </c>
      <c r="AB2517">
        <f t="shared" si="394"/>
        <v>0.2</v>
      </c>
      <c r="AC2517">
        <f t="shared" si="395"/>
        <v>54.3</v>
      </c>
      <c r="AD2517">
        <f t="shared" si="396"/>
        <v>-0.4</v>
      </c>
      <c r="AE2517">
        <f t="shared" si="397"/>
        <v>90.8</v>
      </c>
      <c r="AF2517">
        <f t="shared" si="398"/>
        <v>1.2</v>
      </c>
      <c r="AG2517">
        <f t="shared" si="399"/>
        <v>44.7</v>
      </c>
      <c r="AH2517">
        <f t="shared" si="400"/>
        <v>-0.3</v>
      </c>
      <c r="AJ2517" s="9">
        <v>901887</v>
      </c>
      <c r="AK2517" t="s">
        <v>10336</v>
      </c>
      <c r="AL2517" t="s">
        <v>10337</v>
      </c>
      <c r="AM2517" t="s">
        <v>10338</v>
      </c>
      <c r="AN2517" t="s">
        <v>10339</v>
      </c>
    </row>
    <row r="2518" spans="1:40" x14ac:dyDescent="0.3">
      <c r="A2518" t="s">
        <v>2245</v>
      </c>
      <c r="B2518" t="s">
        <v>2244</v>
      </c>
      <c r="C2518" s="10">
        <v>855243</v>
      </c>
      <c r="D2518">
        <v>35</v>
      </c>
      <c r="E2518">
        <v>24</v>
      </c>
      <c r="F2518">
        <v>116</v>
      </c>
      <c r="G2518">
        <v>111</v>
      </c>
      <c r="H2518">
        <v>0</v>
      </c>
      <c r="I2518">
        <v>79.7</v>
      </c>
      <c r="J2518">
        <v>1.6</v>
      </c>
      <c r="K2518">
        <v>75.900000000000006</v>
      </c>
      <c r="L2518">
        <v>2.2000000000000002</v>
      </c>
      <c r="M2518">
        <v>82</v>
      </c>
      <c r="N2518">
        <v>0.8</v>
      </c>
      <c r="O2518">
        <v>43.2</v>
      </c>
      <c r="P2518">
        <v>0.3</v>
      </c>
      <c r="U2518" t="s">
        <v>2245</v>
      </c>
      <c r="V2518">
        <f t="shared" si="391"/>
        <v>855243</v>
      </c>
      <c r="W2518" t="str">
        <f t="shared" si="392"/>
        <v>St Thomas Aquinas Catholic School</v>
      </c>
      <c r="X2518" t="str">
        <f>VLOOKUP($C2518,$AJ$3:$AN$4906,3,FALSE)</f>
        <v>636 Glenholme Ave</v>
      </c>
      <c r="Y2518" t="str">
        <f>VLOOKUP($C2518,$AJ$3:$AN$4906,4,FALSE)</f>
        <v>Toronto</v>
      </c>
      <c r="Z2518" t="str">
        <f>VLOOKUP($C2518,$AJ$3:$AN$4906,5,FALSE)</f>
        <v>M6E3G9</v>
      </c>
      <c r="AA2518">
        <f t="shared" si="393"/>
        <v>79.7</v>
      </c>
      <c r="AB2518">
        <f t="shared" si="394"/>
        <v>1.6</v>
      </c>
      <c r="AC2518">
        <f t="shared" si="395"/>
        <v>75.900000000000006</v>
      </c>
      <c r="AD2518">
        <f t="shared" si="396"/>
        <v>2.2000000000000002</v>
      </c>
      <c r="AE2518">
        <f t="shared" si="397"/>
        <v>82</v>
      </c>
      <c r="AF2518">
        <f t="shared" si="398"/>
        <v>0.8</v>
      </c>
      <c r="AG2518">
        <f t="shared" si="399"/>
        <v>43.2</v>
      </c>
      <c r="AH2518">
        <f t="shared" si="400"/>
        <v>0.3</v>
      </c>
      <c r="AJ2518" s="9">
        <v>892203</v>
      </c>
      <c r="AK2518" t="s">
        <v>10340</v>
      </c>
      <c r="AL2518" t="s">
        <v>10341</v>
      </c>
      <c r="AM2518" t="s">
        <v>4249</v>
      </c>
      <c r="AN2518" t="s">
        <v>10342</v>
      </c>
    </row>
    <row r="2519" spans="1:40" x14ac:dyDescent="0.3">
      <c r="A2519" t="s">
        <v>2245</v>
      </c>
      <c r="B2519" t="s">
        <v>546</v>
      </c>
      <c r="C2519" s="10">
        <v>855650</v>
      </c>
      <c r="D2519">
        <v>41</v>
      </c>
      <c r="E2519">
        <v>21</v>
      </c>
      <c r="F2519">
        <v>85</v>
      </c>
      <c r="G2519">
        <v>79</v>
      </c>
      <c r="H2519">
        <v>0</v>
      </c>
      <c r="I2519">
        <v>71.8</v>
      </c>
      <c r="J2519">
        <v>1</v>
      </c>
      <c r="K2519">
        <v>45.9</v>
      </c>
      <c r="L2519">
        <v>-0.5</v>
      </c>
      <c r="M2519">
        <v>88.6</v>
      </c>
      <c r="N2519">
        <v>1.5</v>
      </c>
      <c r="O2519">
        <v>43</v>
      </c>
      <c r="P2519">
        <v>0</v>
      </c>
      <c r="U2519" t="s">
        <v>2245</v>
      </c>
      <c r="V2519">
        <f t="shared" si="391"/>
        <v>855650</v>
      </c>
      <c r="W2519" t="str">
        <f t="shared" si="392"/>
        <v>St Thomas More Catholic School</v>
      </c>
      <c r="X2519" t="str">
        <f>VLOOKUP($C2519,$AJ$3:$AN$4906,3,FALSE)</f>
        <v>2300 Ellesmere Rd</v>
      </c>
      <c r="Y2519" t="str">
        <f>VLOOKUP($C2519,$AJ$3:$AN$4906,4,FALSE)</f>
        <v>Toronto</v>
      </c>
      <c r="Z2519" t="str">
        <f>VLOOKUP($C2519,$AJ$3:$AN$4906,5,FALSE)</f>
        <v>M1G3M7</v>
      </c>
      <c r="AA2519">
        <f t="shared" si="393"/>
        <v>71.8</v>
      </c>
      <c r="AB2519">
        <f t="shared" si="394"/>
        <v>1</v>
      </c>
      <c r="AC2519">
        <f t="shared" si="395"/>
        <v>45.9</v>
      </c>
      <c r="AD2519">
        <f t="shared" si="396"/>
        <v>-0.5</v>
      </c>
      <c r="AE2519">
        <f t="shared" si="397"/>
        <v>88.6</v>
      </c>
      <c r="AF2519">
        <f t="shared" si="398"/>
        <v>1.5</v>
      </c>
      <c r="AG2519">
        <f t="shared" si="399"/>
        <v>43</v>
      </c>
      <c r="AH2519">
        <f t="shared" si="400"/>
        <v>0</v>
      </c>
      <c r="AJ2519" s="9">
        <v>21369</v>
      </c>
      <c r="AK2519" t="s">
        <v>10343</v>
      </c>
      <c r="AL2519" t="s">
        <v>10344</v>
      </c>
      <c r="AM2519" t="s">
        <v>4192</v>
      </c>
      <c r="AN2519" t="s">
        <v>10345</v>
      </c>
    </row>
    <row r="2520" spans="1:40" x14ac:dyDescent="0.3">
      <c r="A2520" t="s">
        <v>2245</v>
      </c>
      <c r="B2520" t="s">
        <v>547</v>
      </c>
      <c r="C2520" s="10">
        <v>856541</v>
      </c>
      <c r="D2520">
        <v>62</v>
      </c>
      <c r="E2520">
        <v>24</v>
      </c>
      <c r="F2520">
        <v>141</v>
      </c>
      <c r="G2520">
        <v>170</v>
      </c>
      <c r="H2520">
        <v>0</v>
      </c>
      <c r="I2520">
        <v>63.1</v>
      </c>
      <c r="J2520">
        <v>0.1</v>
      </c>
      <c r="K2520">
        <v>46.1</v>
      </c>
      <c r="L2520">
        <v>-0.7</v>
      </c>
      <c r="M2520">
        <v>87.4</v>
      </c>
      <c r="N2520">
        <v>1</v>
      </c>
      <c r="O2520">
        <v>41.2</v>
      </c>
      <c r="P2520">
        <v>-0.7</v>
      </c>
      <c r="U2520" t="s">
        <v>2245</v>
      </c>
      <c r="V2520">
        <f t="shared" si="391"/>
        <v>856541</v>
      </c>
      <c r="W2520" t="str">
        <f t="shared" si="392"/>
        <v>St Timothy Catholic School</v>
      </c>
      <c r="X2520" t="str">
        <f>VLOOKUP($C2520,$AJ$3:$AN$4906,3,FALSE)</f>
        <v>25 Rochelle Cres</v>
      </c>
      <c r="Y2520" t="str">
        <f>VLOOKUP($C2520,$AJ$3:$AN$4906,4,FALSE)</f>
        <v>Toronto</v>
      </c>
      <c r="Z2520" t="str">
        <f>VLOOKUP($C2520,$AJ$3:$AN$4906,5,FALSE)</f>
        <v>M2J1Y3</v>
      </c>
      <c r="AA2520">
        <f t="shared" si="393"/>
        <v>63.1</v>
      </c>
      <c r="AB2520">
        <f t="shared" si="394"/>
        <v>0.1</v>
      </c>
      <c r="AC2520">
        <f t="shared" si="395"/>
        <v>46.1</v>
      </c>
      <c r="AD2520">
        <f t="shared" si="396"/>
        <v>-0.7</v>
      </c>
      <c r="AE2520">
        <f t="shared" si="397"/>
        <v>87.4</v>
      </c>
      <c r="AF2520">
        <f t="shared" si="398"/>
        <v>1</v>
      </c>
      <c r="AG2520">
        <f t="shared" si="399"/>
        <v>41.2</v>
      </c>
      <c r="AH2520">
        <f t="shared" si="400"/>
        <v>-0.7</v>
      </c>
      <c r="AJ2520" s="9">
        <v>102016</v>
      </c>
      <c r="AK2520" t="s">
        <v>10346</v>
      </c>
      <c r="AL2520" t="s">
        <v>10347</v>
      </c>
      <c r="AM2520" t="s">
        <v>4249</v>
      </c>
      <c r="AN2520" t="s">
        <v>10348</v>
      </c>
    </row>
    <row r="2521" spans="1:40" x14ac:dyDescent="0.3">
      <c r="A2521" t="s">
        <v>2245</v>
      </c>
      <c r="B2521" t="s">
        <v>2102</v>
      </c>
      <c r="C2521" s="10">
        <v>856932</v>
      </c>
      <c r="D2521">
        <v>48</v>
      </c>
      <c r="E2521">
        <v>26</v>
      </c>
      <c r="F2521">
        <v>63</v>
      </c>
      <c r="G2521">
        <v>68</v>
      </c>
      <c r="H2521">
        <v>0</v>
      </c>
      <c r="I2521">
        <v>84.9</v>
      </c>
      <c r="J2521">
        <v>1.6</v>
      </c>
      <c r="K2521">
        <v>68.3</v>
      </c>
      <c r="L2521">
        <v>0.9</v>
      </c>
      <c r="M2521">
        <v>85.3</v>
      </c>
      <c r="N2521">
        <v>0.6</v>
      </c>
      <c r="O2521">
        <v>38.200000000000003</v>
      </c>
      <c r="P2521">
        <v>-0.7</v>
      </c>
      <c r="U2521" t="s">
        <v>2245</v>
      </c>
      <c r="V2521">
        <f t="shared" si="391"/>
        <v>856932</v>
      </c>
      <c r="W2521" t="str">
        <f t="shared" si="392"/>
        <v>St Ursula Catholic School</v>
      </c>
      <c r="X2521" t="str">
        <f>VLOOKUP($C2521,$AJ$3:$AN$4906,3,FALSE)</f>
        <v>215 Livingston Rd</v>
      </c>
      <c r="Y2521" t="str">
        <f>VLOOKUP($C2521,$AJ$3:$AN$4906,4,FALSE)</f>
        <v>Toronto</v>
      </c>
      <c r="Z2521" t="str">
        <f>VLOOKUP($C2521,$AJ$3:$AN$4906,5,FALSE)</f>
        <v>M1E1L8</v>
      </c>
      <c r="AA2521">
        <f t="shared" si="393"/>
        <v>84.9</v>
      </c>
      <c r="AB2521">
        <f t="shared" si="394"/>
        <v>1.6</v>
      </c>
      <c r="AC2521">
        <f t="shared" si="395"/>
        <v>68.3</v>
      </c>
      <c r="AD2521">
        <f t="shared" si="396"/>
        <v>0.9</v>
      </c>
      <c r="AE2521">
        <f t="shared" si="397"/>
        <v>85.3</v>
      </c>
      <c r="AF2521">
        <f t="shared" si="398"/>
        <v>0.6</v>
      </c>
      <c r="AG2521">
        <f t="shared" si="399"/>
        <v>38.200000000000003</v>
      </c>
      <c r="AH2521">
        <f t="shared" si="400"/>
        <v>-0.7</v>
      </c>
      <c r="AJ2521" s="9">
        <v>503560</v>
      </c>
      <c r="AK2521" t="s">
        <v>1687</v>
      </c>
      <c r="AL2521" t="s">
        <v>10349</v>
      </c>
      <c r="AM2521" t="s">
        <v>4192</v>
      </c>
      <c r="AN2521" t="s">
        <v>10350</v>
      </c>
    </row>
    <row r="2522" spans="1:40" x14ac:dyDescent="0.3">
      <c r="A2522" t="s">
        <v>2245</v>
      </c>
      <c r="B2522" t="s">
        <v>2334</v>
      </c>
      <c r="C2522" s="10">
        <v>857742</v>
      </c>
      <c r="D2522">
        <v>44</v>
      </c>
      <c r="E2522">
        <v>19</v>
      </c>
      <c r="F2522">
        <v>100</v>
      </c>
      <c r="G2522">
        <v>95</v>
      </c>
      <c r="H2522">
        <v>0</v>
      </c>
      <c r="I2522">
        <v>70.5</v>
      </c>
      <c r="J2522">
        <v>0.6</v>
      </c>
      <c r="K2522">
        <v>56</v>
      </c>
      <c r="L2522">
        <v>0</v>
      </c>
      <c r="M2522">
        <v>81.599999999999994</v>
      </c>
      <c r="N2522">
        <v>0.4</v>
      </c>
      <c r="O2522">
        <v>49.5</v>
      </c>
      <c r="P2522">
        <v>0.2</v>
      </c>
      <c r="U2522" t="s">
        <v>2245</v>
      </c>
      <c r="V2522">
        <f t="shared" si="391"/>
        <v>857742</v>
      </c>
      <c r="W2522" t="str">
        <f t="shared" si="392"/>
        <v>St Victor Catholic School</v>
      </c>
      <c r="X2522" t="str">
        <f>VLOOKUP($C2522,$AJ$3:$AN$4906,3,FALSE)</f>
        <v>20 Bernadine St</v>
      </c>
      <c r="Y2522" t="str">
        <f>VLOOKUP($C2522,$AJ$3:$AN$4906,4,FALSE)</f>
        <v>Toronto</v>
      </c>
      <c r="Z2522" t="str">
        <f>VLOOKUP($C2522,$AJ$3:$AN$4906,5,FALSE)</f>
        <v>M1P4M2</v>
      </c>
      <c r="AA2522">
        <f t="shared" si="393"/>
        <v>70.5</v>
      </c>
      <c r="AB2522">
        <f t="shared" si="394"/>
        <v>0.6</v>
      </c>
      <c r="AC2522">
        <f t="shared" si="395"/>
        <v>56</v>
      </c>
      <c r="AD2522">
        <f t="shared" si="396"/>
        <v>0</v>
      </c>
      <c r="AE2522">
        <f t="shared" si="397"/>
        <v>81.599999999999994</v>
      </c>
      <c r="AF2522">
        <f t="shared" si="398"/>
        <v>0.4</v>
      </c>
      <c r="AG2522">
        <f t="shared" si="399"/>
        <v>49.5</v>
      </c>
      <c r="AH2522">
        <f t="shared" si="400"/>
        <v>0.2</v>
      </c>
      <c r="AJ2522" s="9">
        <v>30880</v>
      </c>
      <c r="AK2522" t="s">
        <v>10351</v>
      </c>
      <c r="AL2522" t="s">
        <v>10352</v>
      </c>
      <c r="AM2522" t="s">
        <v>4192</v>
      </c>
      <c r="AN2522" t="s">
        <v>10353</v>
      </c>
    </row>
    <row r="2523" spans="1:40" x14ac:dyDescent="0.3">
      <c r="A2523" t="s">
        <v>2245</v>
      </c>
      <c r="B2523" t="s">
        <v>2335</v>
      </c>
      <c r="C2523" s="10">
        <v>858757</v>
      </c>
      <c r="D2523">
        <v>71</v>
      </c>
      <c r="E2523">
        <v>14</v>
      </c>
      <c r="F2523">
        <v>83</v>
      </c>
      <c r="G2523">
        <v>101</v>
      </c>
      <c r="H2523">
        <v>0</v>
      </c>
      <c r="I2523">
        <v>83.7</v>
      </c>
      <c r="J2523">
        <v>0.7</v>
      </c>
      <c r="K2523">
        <v>79.5</v>
      </c>
      <c r="L2523">
        <v>0.7</v>
      </c>
      <c r="M2523">
        <v>93.1</v>
      </c>
      <c r="N2523">
        <v>0.5</v>
      </c>
      <c r="O2523">
        <v>56.4</v>
      </c>
      <c r="P2523">
        <v>-0.4</v>
      </c>
      <c r="U2523" t="s">
        <v>2245</v>
      </c>
      <c r="V2523">
        <f t="shared" si="391"/>
        <v>858757</v>
      </c>
      <c r="W2523" t="str">
        <f t="shared" si="392"/>
        <v>St Vincent de Paul Catholic School</v>
      </c>
      <c r="X2523" t="str">
        <f>VLOOKUP($C2523,$AJ$3:$AN$4906,3,FALSE)</f>
        <v>116 Fermanagh Ave</v>
      </c>
      <c r="Y2523" t="str">
        <f>VLOOKUP($C2523,$AJ$3:$AN$4906,4,FALSE)</f>
        <v>Toronto</v>
      </c>
      <c r="Z2523" t="str">
        <f>VLOOKUP($C2523,$AJ$3:$AN$4906,5,FALSE)</f>
        <v>M6R1M2</v>
      </c>
      <c r="AA2523">
        <f t="shared" si="393"/>
        <v>83.7</v>
      </c>
      <c r="AB2523">
        <f t="shared" si="394"/>
        <v>0.7</v>
      </c>
      <c r="AC2523">
        <f t="shared" si="395"/>
        <v>79.5</v>
      </c>
      <c r="AD2523">
        <f t="shared" si="396"/>
        <v>0.7</v>
      </c>
      <c r="AE2523">
        <f t="shared" si="397"/>
        <v>93.1</v>
      </c>
      <c r="AF2523">
        <f t="shared" si="398"/>
        <v>0.5</v>
      </c>
      <c r="AG2523">
        <f t="shared" si="399"/>
        <v>56.4</v>
      </c>
      <c r="AH2523">
        <f t="shared" si="400"/>
        <v>-0.4</v>
      </c>
      <c r="AJ2523" s="9">
        <v>32280</v>
      </c>
      <c r="AK2523" t="s">
        <v>10354</v>
      </c>
      <c r="AL2523" t="s">
        <v>10355</v>
      </c>
      <c r="AM2523" t="s">
        <v>4249</v>
      </c>
      <c r="AN2523" t="s">
        <v>10356</v>
      </c>
    </row>
    <row r="2524" spans="1:40" x14ac:dyDescent="0.3">
      <c r="A2524" t="s">
        <v>2245</v>
      </c>
      <c r="B2524" t="s">
        <v>2336</v>
      </c>
      <c r="C2524" s="10">
        <v>859036</v>
      </c>
      <c r="D2524">
        <v>33</v>
      </c>
      <c r="E2524">
        <v>35</v>
      </c>
      <c r="F2524">
        <v>176</v>
      </c>
      <c r="G2524">
        <v>170</v>
      </c>
      <c r="H2524">
        <v>0</v>
      </c>
      <c r="I2524">
        <v>74.099999999999994</v>
      </c>
      <c r="J2524">
        <v>1.6</v>
      </c>
      <c r="K2524">
        <v>52.8</v>
      </c>
      <c r="L2524">
        <v>0.9</v>
      </c>
      <c r="M2524">
        <v>81.8</v>
      </c>
      <c r="N2524">
        <v>1.3</v>
      </c>
      <c r="O2524">
        <v>34.1</v>
      </c>
      <c r="P2524">
        <v>0</v>
      </c>
      <c r="U2524" t="s">
        <v>2245</v>
      </c>
      <c r="V2524">
        <f t="shared" si="391"/>
        <v>859036</v>
      </c>
      <c r="W2524" t="str">
        <f t="shared" si="392"/>
        <v>St Wilfrid Catholic School</v>
      </c>
      <c r="X2524" t="str">
        <f>VLOOKUP($C2524,$AJ$3:$AN$4906,3,FALSE)</f>
        <v>1685 Finch Ave W</v>
      </c>
      <c r="Y2524" t="str">
        <f>VLOOKUP($C2524,$AJ$3:$AN$4906,4,FALSE)</f>
        <v>Toronto</v>
      </c>
      <c r="Z2524" t="str">
        <f>VLOOKUP($C2524,$AJ$3:$AN$4906,5,FALSE)</f>
        <v>M3J2G8</v>
      </c>
      <c r="AA2524">
        <f t="shared" si="393"/>
        <v>74.099999999999994</v>
      </c>
      <c r="AB2524">
        <f t="shared" si="394"/>
        <v>1.6</v>
      </c>
      <c r="AC2524">
        <f t="shared" si="395"/>
        <v>52.8</v>
      </c>
      <c r="AD2524">
        <f t="shared" si="396"/>
        <v>0.9</v>
      </c>
      <c r="AE2524">
        <f t="shared" si="397"/>
        <v>81.8</v>
      </c>
      <c r="AF2524">
        <f t="shared" si="398"/>
        <v>1.3</v>
      </c>
      <c r="AG2524">
        <f t="shared" si="399"/>
        <v>34.1</v>
      </c>
      <c r="AH2524">
        <f t="shared" si="400"/>
        <v>0</v>
      </c>
      <c r="AJ2524" s="9">
        <v>37907</v>
      </c>
      <c r="AK2524" t="s">
        <v>10357</v>
      </c>
      <c r="AL2524" t="s">
        <v>10358</v>
      </c>
      <c r="AM2524" t="s">
        <v>4192</v>
      </c>
      <c r="AN2524" t="s">
        <v>10359</v>
      </c>
    </row>
    <row r="2525" spans="1:40" x14ac:dyDescent="0.3">
      <c r="A2525" t="s">
        <v>2245</v>
      </c>
      <c r="B2525" t="s">
        <v>2337</v>
      </c>
      <c r="C2525" s="10">
        <v>845182</v>
      </c>
      <c r="D2525">
        <v>32</v>
      </c>
      <c r="E2525">
        <v>44</v>
      </c>
      <c r="F2525">
        <v>154</v>
      </c>
      <c r="G2525">
        <v>171</v>
      </c>
      <c r="H2525">
        <v>0</v>
      </c>
      <c r="I2525">
        <v>62</v>
      </c>
      <c r="J2525">
        <v>1</v>
      </c>
      <c r="K2525">
        <v>49.4</v>
      </c>
      <c r="L2525">
        <v>0.9</v>
      </c>
      <c r="M2525">
        <v>68.400000000000006</v>
      </c>
      <c r="N2525">
        <v>0.1</v>
      </c>
      <c r="O2525">
        <v>38.6</v>
      </c>
      <c r="P2525">
        <v>0.6</v>
      </c>
      <c r="U2525" t="s">
        <v>2245</v>
      </c>
      <c r="V2525">
        <f t="shared" si="391"/>
        <v>845182</v>
      </c>
      <c r="W2525" t="str">
        <f t="shared" si="392"/>
        <v>St Andre Catholic School</v>
      </c>
      <c r="X2525" t="str">
        <f>VLOOKUP($C2525,$AJ$3:$AN$4906,3,FALSE)</f>
        <v>36 Yvonne Ave</v>
      </c>
      <c r="Y2525" t="str">
        <f>VLOOKUP($C2525,$AJ$3:$AN$4906,4,FALSE)</f>
        <v>Toronto</v>
      </c>
      <c r="Z2525" t="str">
        <f>VLOOKUP($C2525,$AJ$3:$AN$4906,5,FALSE)</f>
        <v>M3L1C9</v>
      </c>
      <c r="AA2525">
        <f t="shared" si="393"/>
        <v>62</v>
      </c>
      <c r="AB2525">
        <f t="shared" si="394"/>
        <v>1</v>
      </c>
      <c r="AC2525">
        <f t="shared" si="395"/>
        <v>49.4</v>
      </c>
      <c r="AD2525">
        <f t="shared" si="396"/>
        <v>0.9</v>
      </c>
      <c r="AE2525">
        <f t="shared" si="397"/>
        <v>68.400000000000006</v>
      </c>
      <c r="AF2525">
        <f t="shared" si="398"/>
        <v>0.1</v>
      </c>
      <c r="AG2525">
        <f t="shared" si="399"/>
        <v>38.6</v>
      </c>
      <c r="AH2525">
        <f t="shared" si="400"/>
        <v>0.6</v>
      </c>
      <c r="AJ2525" s="9">
        <v>40762</v>
      </c>
      <c r="AK2525" t="s">
        <v>10360</v>
      </c>
      <c r="AL2525" t="s">
        <v>10361</v>
      </c>
      <c r="AM2525" t="s">
        <v>10362</v>
      </c>
      <c r="AN2525" t="s">
        <v>10363</v>
      </c>
    </row>
    <row r="2526" spans="1:40" x14ac:dyDescent="0.3">
      <c r="A2526" t="s">
        <v>2245</v>
      </c>
      <c r="B2526" t="s">
        <v>2338</v>
      </c>
      <c r="C2526" s="10">
        <v>745535</v>
      </c>
      <c r="D2526">
        <v>40</v>
      </c>
      <c r="E2526">
        <v>29</v>
      </c>
      <c r="G2526">
        <v>131</v>
      </c>
      <c r="H2526">
        <v>0</v>
      </c>
      <c r="M2526">
        <v>28.2</v>
      </c>
      <c r="N2526">
        <v>-5.0999999999999996</v>
      </c>
      <c r="O2526">
        <v>15.3</v>
      </c>
      <c r="P2526">
        <v>-2.1</v>
      </c>
      <c r="U2526" t="s">
        <v>2245</v>
      </c>
      <c r="V2526">
        <f t="shared" si="391"/>
        <v>745535</v>
      </c>
      <c r="W2526" t="str">
        <f t="shared" si="392"/>
        <v>St Anne Catholic Academy (Jr)</v>
      </c>
      <c r="X2526" t="str">
        <f>VLOOKUP($C2526,$AJ$3:$AN$4906,3,FALSE)</f>
        <v>80 Sheppard Avenue</v>
      </c>
      <c r="Y2526" t="str">
        <f>VLOOKUP($C2526,$AJ$3:$AN$4906,4,FALSE)</f>
        <v>North York</v>
      </c>
      <c r="Z2526" t="str">
        <f>VLOOKUP($C2526,$AJ$3:$AN$4906,5,FALSE)</f>
        <v>M2N6E8</v>
      </c>
      <c r="AA2526">
        <f t="shared" si="393"/>
        <v>0</v>
      </c>
      <c r="AB2526">
        <f t="shared" si="394"/>
        <v>0</v>
      </c>
      <c r="AC2526">
        <f t="shared" si="395"/>
        <v>0</v>
      </c>
      <c r="AD2526">
        <f t="shared" si="396"/>
        <v>0</v>
      </c>
      <c r="AE2526">
        <f t="shared" si="397"/>
        <v>28.2</v>
      </c>
      <c r="AF2526">
        <f t="shared" si="398"/>
        <v>-5.0999999999999996</v>
      </c>
      <c r="AG2526">
        <f t="shared" si="399"/>
        <v>15.3</v>
      </c>
      <c r="AH2526">
        <f t="shared" si="400"/>
        <v>-2.1</v>
      </c>
      <c r="AJ2526" s="9">
        <v>89058</v>
      </c>
      <c r="AK2526" t="s">
        <v>10364</v>
      </c>
      <c r="AL2526" t="s">
        <v>10365</v>
      </c>
      <c r="AM2526" t="s">
        <v>4192</v>
      </c>
      <c r="AN2526" t="s">
        <v>10366</v>
      </c>
    </row>
    <row r="2527" spans="1:40" x14ac:dyDescent="0.3">
      <c r="A2527" t="s">
        <v>2245</v>
      </c>
      <c r="B2527" t="s">
        <v>2339</v>
      </c>
      <c r="C2527" s="10">
        <v>786756</v>
      </c>
      <c r="D2527">
        <v>42</v>
      </c>
      <c r="E2527">
        <v>28</v>
      </c>
      <c r="F2527">
        <v>55</v>
      </c>
      <c r="G2527">
        <v>84</v>
      </c>
      <c r="H2527">
        <v>0</v>
      </c>
      <c r="I2527">
        <v>63.6</v>
      </c>
      <c r="J2527">
        <v>0.1</v>
      </c>
      <c r="K2527">
        <v>47.3</v>
      </c>
      <c r="L2527">
        <v>-0.6</v>
      </c>
      <c r="M2527">
        <v>74.400000000000006</v>
      </c>
      <c r="N2527">
        <v>-0.4</v>
      </c>
      <c r="O2527">
        <v>46.4</v>
      </c>
      <c r="P2527">
        <v>0.2</v>
      </c>
      <c r="U2527" t="s">
        <v>2245</v>
      </c>
      <c r="V2527">
        <f t="shared" si="391"/>
        <v>786756</v>
      </c>
      <c r="W2527" t="str">
        <f t="shared" si="392"/>
        <v>St Dominic Savio Catholic School</v>
      </c>
      <c r="X2527" t="str">
        <f>VLOOKUP($C2527,$AJ$3:$AN$4906,3,FALSE)</f>
        <v>50 Tideswell Blvd</v>
      </c>
      <c r="Y2527" t="str">
        <f>VLOOKUP($C2527,$AJ$3:$AN$4906,4,FALSE)</f>
        <v>Toronto</v>
      </c>
      <c r="Z2527" t="str">
        <f>VLOOKUP($C2527,$AJ$3:$AN$4906,5,FALSE)</f>
        <v>M1B5X3</v>
      </c>
      <c r="AA2527">
        <f t="shared" si="393"/>
        <v>63.6</v>
      </c>
      <c r="AB2527">
        <f t="shared" si="394"/>
        <v>0.1</v>
      </c>
      <c r="AC2527">
        <f t="shared" si="395"/>
        <v>47.3</v>
      </c>
      <c r="AD2527">
        <f t="shared" si="396"/>
        <v>-0.6</v>
      </c>
      <c r="AE2527">
        <f t="shared" si="397"/>
        <v>74.400000000000006</v>
      </c>
      <c r="AF2527">
        <f t="shared" si="398"/>
        <v>-0.4</v>
      </c>
      <c r="AG2527">
        <f t="shared" si="399"/>
        <v>46.4</v>
      </c>
      <c r="AH2527">
        <f t="shared" si="400"/>
        <v>0.2</v>
      </c>
      <c r="AJ2527" s="9">
        <v>49450</v>
      </c>
      <c r="AK2527" t="s">
        <v>10367</v>
      </c>
      <c r="AL2527" t="s">
        <v>10368</v>
      </c>
      <c r="AM2527" t="s">
        <v>4192</v>
      </c>
      <c r="AN2527" t="s">
        <v>10369</v>
      </c>
    </row>
    <row r="2528" spans="1:40" x14ac:dyDescent="0.3">
      <c r="A2528" t="s">
        <v>2245</v>
      </c>
      <c r="B2528" t="s">
        <v>1573</v>
      </c>
      <c r="C2528" s="10">
        <v>724122</v>
      </c>
      <c r="D2528">
        <v>43</v>
      </c>
      <c r="E2528">
        <v>24</v>
      </c>
      <c r="F2528">
        <v>134</v>
      </c>
      <c r="G2528">
        <v>114</v>
      </c>
      <c r="H2528">
        <v>0</v>
      </c>
      <c r="I2528">
        <v>61.2</v>
      </c>
      <c r="J2528">
        <v>0.5</v>
      </c>
      <c r="K2528">
        <v>49.3</v>
      </c>
      <c r="L2528">
        <v>0.2</v>
      </c>
      <c r="M2528">
        <v>86.8</v>
      </c>
      <c r="N2528">
        <v>1.5</v>
      </c>
      <c r="O2528">
        <v>47.4</v>
      </c>
      <c r="P2528">
        <v>0.4</v>
      </c>
      <c r="U2528" t="s">
        <v>2245</v>
      </c>
      <c r="V2528">
        <f t="shared" si="391"/>
        <v>724122</v>
      </c>
      <c r="W2528" t="str">
        <f t="shared" si="392"/>
        <v>St John XXIII Catholic School</v>
      </c>
      <c r="X2528" t="str">
        <f>VLOOKUP($C2528,$AJ$3:$AN$4906,3,FALSE)</f>
        <v>175 Grenoble Dr</v>
      </c>
      <c r="Y2528" t="str">
        <f>VLOOKUP($C2528,$AJ$3:$AN$4906,4,FALSE)</f>
        <v>Toronto</v>
      </c>
      <c r="Z2528" t="str">
        <f>VLOOKUP($C2528,$AJ$3:$AN$4906,5,FALSE)</f>
        <v>M3C3E7</v>
      </c>
      <c r="AA2528">
        <f t="shared" si="393"/>
        <v>61.2</v>
      </c>
      <c r="AB2528">
        <f t="shared" si="394"/>
        <v>0.5</v>
      </c>
      <c r="AC2528">
        <f t="shared" si="395"/>
        <v>49.3</v>
      </c>
      <c r="AD2528">
        <f t="shared" si="396"/>
        <v>0.2</v>
      </c>
      <c r="AE2528">
        <f t="shared" si="397"/>
        <v>86.8</v>
      </c>
      <c r="AF2528">
        <f t="shared" si="398"/>
        <v>1.5</v>
      </c>
      <c r="AG2528">
        <f t="shared" si="399"/>
        <v>47.4</v>
      </c>
      <c r="AH2528">
        <f t="shared" si="400"/>
        <v>0.4</v>
      </c>
      <c r="AJ2528" s="9">
        <v>895920</v>
      </c>
      <c r="AK2528" t="s">
        <v>10370</v>
      </c>
      <c r="AL2528" t="s">
        <v>10371</v>
      </c>
      <c r="AM2528" t="s">
        <v>4192</v>
      </c>
      <c r="AN2528" t="s">
        <v>10372</v>
      </c>
    </row>
    <row r="2529" spans="1:40" x14ac:dyDescent="0.3">
      <c r="A2529" t="s">
        <v>2245</v>
      </c>
      <c r="B2529" t="s">
        <v>983</v>
      </c>
      <c r="C2529" s="10">
        <v>689807</v>
      </c>
      <c r="D2529">
        <v>52</v>
      </c>
      <c r="E2529">
        <v>19</v>
      </c>
      <c r="F2529">
        <v>45</v>
      </c>
      <c r="G2529">
        <v>63</v>
      </c>
      <c r="H2529">
        <v>0</v>
      </c>
      <c r="I2529">
        <v>44.4</v>
      </c>
      <c r="J2529">
        <v>-1.4</v>
      </c>
      <c r="K2529">
        <v>31.1</v>
      </c>
      <c r="L2529">
        <v>-2</v>
      </c>
      <c r="M2529">
        <v>92.1</v>
      </c>
      <c r="N2529">
        <v>1.4</v>
      </c>
      <c r="O2529">
        <v>39.700000000000003</v>
      </c>
      <c r="P2529">
        <v>-0.7</v>
      </c>
      <c r="U2529" t="s">
        <v>2245</v>
      </c>
      <c r="V2529">
        <f t="shared" si="391"/>
        <v>689807</v>
      </c>
      <c r="W2529" t="str">
        <f t="shared" si="392"/>
        <v>St Kateri Tekakwitha Catholic School</v>
      </c>
      <c r="X2529" t="str">
        <f>VLOOKUP($C2529,$AJ$3:$AN$4906,3,FALSE)</f>
        <v>70 Margaret Ave</v>
      </c>
      <c r="Y2529" t="str">
        <f>VLOOKUP($C2529,$AJ$3:$AN$4906,4,FALSE)</f>
        <v>Toronto</v>
      </c>
      <c r="Z2529" t="str">
        <f>VLOOKUP($C2529,$AJ$3:$AN$4906,5,FALSE)</f>
        <v>M2J4C5</v>
      </c>
      <c r="AA2529">
        <f t="shared" si="393"/>
        <v>44.4</v>
      </c>
      <c r="AB2529">
        <f t="shared" si="394"/>
        <v>-1.4</v>
      </c>
      <c r="AC2529">
        <f t="shared" si="395"/>
        <v>31.1</v>
      </c>
      <c r="AD2529">
        <f t="shared" si="396"/>
        <v>-2</v>
      </c>
      <c r="AE2529">
        <f t="shared" si="397"/>
        <v>92.1</v>
      </c>
      <c r="AF2529">
        <f t="shared" si="398"/>
        <v>1.4</v>
      </c>
      <c r="AG2529">
        <f t="shared" si="399"/>
        <v>39.700000000000003</v>
      </c>
      <c r="AH2529">
        <f t="shared" si="400"/>
        <v>-0.7</v>
      </c>
      <c r="AJ2529" s="9">
        <v>896055</v>
      </c>
      <c r="AK2529" t="s">
        <v>10373</v>
      </c>
      <c r="AL2529" t="s">
        <v>10374</v>
      </c>
      <c r="AM2529" t="s">
        <v>4192</v>
      </c>
      <c r="AN2529" t="s">
        <v>5846</v>
      </c>
    </row>
    <row r="2530" spans="1:40" x14ac:dyDescent="0.3">
      <c r="A2530" t="s">
        <v>2245</v>
      </c>
      <c r="B2530" t="s">
        <v>2340</v>
      </c>
      <c r="C2530" s="10">
        <v>751405</v>
      </c>
      <c r="D2530">
        <v>29</v>
      </c>
      <c r="E2530">
        <v>25</v>
      </c>
      <c r="F2530">
        <v>59</v>
      </c>
      <c r="G2530">
        <v>73</v>
      </c>
      <c r="H2530">
        <v>0</v>
      </c>
      <c r="I2530">
        <v>66.099999999999994</v>
      </c>
      <c r="J2530">
        <v>0.6</v>
      </c>
      <c r="K2530">
        <v>42.4</v>
      </c>
      <c r="L2530">
        <v>-0.5</v>
      </c>
      <c r="M2530">
        <v>82.2</v>
      </c>
      <c r="N2530">
        <v>0.8</v>
      </c>
      <c r="O2530">
        <v>50.7</v>
      </c>
      <c r="P2530">
        <v>1</v>
      </c>
      <c r="U2530" t="s">
        <v>2245</v>
      </c>
      <c r="V2530">
        <f t="shared" si="391"/>
        <v>751405</v>
      </c>
      <c r="W2530" t="str">
        <f t="shared" si="392"/>
        <v>St Paul VI Catholic School</v>
      </c>
      <c r="X2530" t="str">
        <f>VLOOKUP($C2530,$AJ$3:$AN$4906,3,FALSE)</f>
        <v>270 Laughton Ave</v>
      </c>
      <c r="Y2530" t="str">
        <f>VLOOKUP($C2530,$AJ$3:$AN$4906,4,FALSE)</f>
        <v>Toronto</v>
      </c>
      <c r="Z2530" t="str">
        <f>VLOOKUP($C2530,$AJ$3:$AN$4906,5,FALSE)</f>
        <v>M6N2X5</v>
      </c>
      <c r="AA2530">
        <f t="shared" si="393"/>
        <v>66.099999999999994</v>
      </c>
      <c r="AB2530">
        <f t="shared" si="394"/>
        <v>0.6</v>
      </c>
      <c r="AC2530">
        <f t="shared" si="395"/>
        <v>42.4</v>
      </c>
      <c r="AD2530">
        <f t="shared" si="396"/>
        <v>-0.5</v>
      </c>
      <c r="AE2530">
        <f t="shared" si="397"/>
        <v>82.2</v>
      </c>
      <c r="AF2530">
        <f t="shared" si="398"/>
        <v>0.8</v>
      </c>
      <c r="AG2530">
        <f t="shared" si="399"/>
        <v>50.7</v>
      </c>
      <c r="AH2530">
        <f t="shared" si="400"/>
        <v>1</v>
      </c>
      <c r="AJ2530" s="9">
        <v>57347</v>
      </c>
      <c r="AK2530" t="s">
        <v>10375</v>
      </c>
      <c r="AL2530" t="s">
        <v>10376</v>
      </c>
      <c r="AM2530" t="s">
        <v>4249</v>
      </c>
      <c r="AN2530" t="s">
        <v>10377</v>
      </c>
    </row>
    <row r="2531" spans="1:40" x14ac:dyDescent="0.3">
      <c r="A2531" t="s">
        <v>2245</v>
      </c>
      <c r="B2531" t="s">
        <v>2341</v>
      </c>
      <c r="C2531" s="10">
        <v>859591</v>
      </c>
      <c r="D2531">
        <v>45</v>
      </c>
      <c r="E2531">
        <v>21</v>
      </c>
      <c r="F2531">
        <v>71</v>
      </c>
      <c r="G2531">
        <v>65</v>
      </c>
      <c r="H2531">
        <v>0</v>
      </c>
      <c r="I2531">
        <v>50</v>
      </c>
      <c r="J2531">
        <v>-1</v>
      </c>
      <c r="K2531">
        <v>31</v>
      </c>
      <c r="L2531">
        <v>-2.1</v>
      </c>
      <c r="M2531">
        <v>76.2</v>
      </c>
      <c r="N2531">
        <v>-0.4</v>
      </c>
      <c r="O2531">
        <v>41.5</v>
      </c>
      <c r="P2531">
        <v>-0.4</v>
      </c>
      <c r="U2531" t="s">
        <v>2245</v>
      </c>
      <c r="V2531">
        <f t="shared" si="391"/>
        <v>859591</v>
      </c>
      <c r="W2531" t="str">
        <f t="shared" si="392"/>
        <v>Stella Maris Catholic School</v>
      </c>
      <c r="X2531" t="str">
        <f>VLOOKUP($C2531,$AJ$3:$AN$4906,3,FALSE)</f>
        <v>31 Ascot Ave</v>
      </c>
      <c r="Y2531" t="str">
        <f>VLOOKUP($C2531,$AJ$3:$AN$4906,4,FALSE)</f>
        <v>Toronto</v>
      </c>
      <c r="Z2531" t="str">
        <f>VLOOKUP($C2531,$AJ$3:$AN$4906,5,FALSE)</f>
        <v>M6E1E6</v>
      </c>
      <c r="AA2531">
        <f t="shared" si="393"/>
        <v>50</v>
      </c>
      <c r="AB2531">
        <f t="shared" si="394"/>
        <v>-1</v>
      </c>
      <c r="AC2531">
        <f t="shared" si="395"/>
        <v>31</v>
      </c>
      <c r="AD2531">
        <f t="shared" si="396"/>
        <v>-2.1</v>
      </c>
      <c r="AE2531">
        <f t="shared" si="397"/>
        <v>76.2</v>
      </c>
      <c r="AF2531">
        <f t="shared" si="398"/>
        <v>-0.4</v>
      </c>
      <c r="AG2531">
        <f t="shared" si="399"/>
        <v>41.5</v>
      </c>
      <c r="AH2531">
        <f t="shared" si="400"/>
        <v>-0.4</v>
      </c>
      <c r="AJ2531" s="9">
        <v>250350</v>
      </c>
      <c r="AK2531" t="s">
        <v>10378</v>
      </c>
      <c r="AL2531" t="s">
        <v>10379</v>
      </c>
      <c r="AM2531" t="s">
        <v>4249</v>
      </c>
      <c r="AN2531" t="s">
        <v>5963</v>
      </c>
    </row>
    <row r="2532" spans="1:40" x14ac:dyDescent="0.3">
      <c r="A2532" t="s">
        <v>2245</v>
      </c>
      <c r="B2532" t="s">
        <v>2342</v>
      </c>
      <c r="C2532" s="10">
        <v>784435</v>
      </c>
      <c r="D2532">
        <v>48</v>
      </c>
      <c r="E2532">
        <v>25</v>
      </c>
      <c r="F2532">
        <v>116</v>
      </c>
      <c r="G2532">
        <v>89</v>
      </c>
      <c r="H2532">
        <v>0</v>
      </c>
      <c r="I2532">
        <v>76.3</v>
      </c>
      <c r="J2532">
        <v>1</v>
      </c>
      <c r="K2532">
        <v>66.400000000000006</v>
      </c>
      <c r="L2532">
        <v>0.9</v>
      </c>
      <c r="M2532">
        <v>86</v>
      </c>
      <c r="N2532">
        <v>0.8</v>
      </c>
      <c r="O2532">
        <v>52.8</v>
      </c>
      <c r="P2532">
        <v>0.5</v>
      </c>
      <c r="U2532" t="s">
        <v>2245</v>
      </c>
      <c r="V2532">
        <f t="shared" si="391"/>
        <v>784435</v>
      </c>
      <c r="W2532" t="str">
        <f t="shared" si="392"/>
        <v>Sts Cosmas and Damian Catholic School</v>
      </c>
      <c r="X2532" t="str">
        <f>VLOOKUP($C2532,$AJ$3:$AN$4906,3,FALSE)</f>
        <v>111 Danesbury Ave</v>
      </c>
      <c r="Y2532" t="str">
        <f>VLOOKUP($C2532,$AJ$3:$AN$4906,4,FALSE)</f>
        <v>Toronto</v>
      </c>
      <c r="Z2532" t="str">
        <f>VLOOKUP($C2532,$AJ$3:$AN$4906,5,FALSE)</f>
        <v>M6B3L3</v>
      </c>
      <c r="AA2532">
        <f t="shared" si="393"/>
        <v>76.3</v>
      </c>
      <c r="AB2532">
        <f t="shared" si="394"/>
        <v>1</v>
      </c>
      <c r="AC2532">
        <f t="shared" si="395"/>
        <v>66.400000000000006</v>
      </c>
      <c r="AD2532">
        <f t="shared" si="396"/>
        <v>0.9</v>
      </c>
      <c r="AE2532">
        <f t="shared" si="397"/>
        <v>86</v>
      </c>
      <c r="AF2532">
        <f t="shared" si="398"/>
        <v>0.8</v>
      </c>
      <c r="AG2532">
        <f t="shared" si="399"/>
        <v>52.8</v>
      </c>
      <c r="AH2532">
        <f t="shared" si="400"/>
        <v>0.5</v>
      </c>
      <c r="AJ2532" s="9">
        <v>61107</v>
      </c>
      <c r="AK2532" t="s">
        <v>10380</v>
      </c>
      <c r="AL2532" t="s">
        <v>10381</v>
      </c>
      <c r="AM2532" t="s">
        <v>4249</v>
      </c>
      <c r="AN2532" t="s">
        <v>10382</v>
      </c>
    </row>
    <row r="2533" spans="1:40" x14ac:dyDescent="0.3">
      <c r="A2533" t="s">
        <v>2245</v>
      </c>
      <c r="B2533" t="s">
        <v>2343</v>
      </c>
      <c r="C2533" s="10">
        <v>803403</v>
      </c>
      <c r="D2533">
        <v>54</v>
      </c>
      <c r="E2533">
        <v>25</v>
      </c>
      <c r="F2533">
        <v>155</v>
      </c>
      <c r="G2533">
        <v>191</v>
      </c>
      <c r="H2533">
        <v>0</v>
      </c>
      <c r="I2533">
        <v>76.5</v>
      </c>
      <c r="J2533">
        <v>0.9</v>
      </c>
      <c r="K2533">
        <v>63.9</v>
      </c>
      <c r="L2533">
        <v>0.5</v>
      </c>
      <c r="M2533">
        <v>88.2</v>
      </c>
      <c r="N2533">
        <v>0.9</v>
      </c>
      <c r="O2533">
        <v>68.599999999999994</v>
      </c>
      <c r="P2533">
        <v>1.5</v>
      </c>
      <c r="U2533" t="s">
        <v>2245</v>
      </c>
      <c r="V2533">
        <f t="shared" si="391"/>
        <v>803403</v>
      </c>
      <c r="W2533" t="str">
        <f t="shared" si="392"/>
        <v>The Holy Trinity Catholic School</v>
      </c>
      <c r="X2533" t="str">
        <f>VLOOKUP($C2533,$AJ$3:$AN$4906,3,FALSE)</f>
        <v>6 Colonel Samuel Smith Park Drive</v>
      </c>
      <c r="Y2533" t="str">
        <f>VLOOKUP($C2533,$AJ$3:$AN$4906,4,FALSE)</f>
        <v>Toronto</v>
      </c>
      <c r="Z2533" t="str">
        <f>VLOOKUP($C2533,$AJ$3:$AN$4906,5,FALSE)</f>
        <v>M8V4B7</v>
      </c>
      <c r="AA2533">
        <f t="shared" si="393"/>
        <v>76.5</v>
      </c>
      <c r="AB2533">
        <f t="shared" si="394"/>
        <v>0.9</v>
      </c>
      <c r="AC2533">
        <f t="shared" si="395"/>
        <v>63.9</v>
      </c>
      <c r="AD2533">
        <f t="shared" si="396"/>
        <v>0.5</v>
      </c>
      <c r="AE2533">
        <f t="shared" si="397"/>
        <v>88.2</v>
      </c>
      <c r="AF2533">
        <f t="shared" si="398"/>
        <v>0.9</v>
      </c>
      <c r="AG2533">
        <f t="shared" si="399"/>
        <v>68.599999999999994</v>
      </c>
      <c r="AH2533">
        <f t="shared" si="400"/>
        <v>1.5</v>
      </c>
      <c r="AJ2533" s="9">
        <v>198811</v>
      </c>
      <c r="AK2533" t="s">
        <v>1697</v>
      </c>
      <c r="AL2533" t="s">
        <v>10383</v>
      </c>
      <c r="AM2533" t="s">
        <v>4192</v>
      </c>
      <c r="AN2533" t="s">
        <v>10384</v>
      </c>
    </row>
    <row r="2534" spans="1:40" x14ac:dyDescent="0.3">
      <c r="A2534" t="s">
        <v>2245</v>
      </c>
      <c r="B2534" t="s">
        <v>2344</v>
      </c>
      <c r="C2534" s="10">
        <v>864994</v>
      </c>
      <c r="D2534">
        <v>40</v>
      </c>
      <c r="E2534">
        <v>25</v>
      </c>
      <c r="F2534">
        <v>110</v>
      </c>
      <c r="G2534">
        <v>138</v>
      </c>
      <c r="H2534">
        <v>0</v>
      </c>
      <c r="I2534">
        <v>71.8</v>
      </c>
      <c r="J2534">
        <v>0.7</v>
      </c>
      <c r="K2534">
        <v>63.6</v>
      </c>
      <c r="L2534">
        <v>0.8</v>
      </c>
      <c r="M2534">
        <v>87</v>
      </c>
      <c r="N2534">
        <v>1</v>
      </c>
      <c r="O2534">
        <v>42.8</v>
      </c>
      <c r="P2534">
        <v>-0.1</v>
      </c>
      <c r="U2534" t="s">
        <v>2245</v>
      </c>
      <c r="V2534">
        <f t="shared" si="391"/>
        <v>864994</v>
      </c>
      <c r="W2534" t="str">
        <f t="shared" si="392"/>
        <v>Transfiguration of our Lord Catholic School</v>
      </c>
      <c r="X2534" t="str">
        <f>VLOOKUP($C2534,$AJ$3:$AN$4906,3,FALSE)</f>
        <v>55 Ludstone Dr</v>
      </c>
      <c r="Y2534" t="str">
        <f>VLOOKUP($C2534,$AJ$3:$AN$4906,4,FALSE)</f>
        <v>Toronto</v>
      </c>
      <c r="Z2534" t="str">
        <f>VLOOKUP($C2534,$AJ$3:$AN$4906,5,FALSE)</f>
        <v>M9R2J2</v>
      </c>
      <c r="AA2534">
        <f t="shared" si="393"/>
        <v>71.8</v>
      </c>
      <c r="AB2534">
        <f t="shared" si="394"/>
        <v>0.7</v>
      </c>
      <c r="AC2534">
        <f t="shared" si="395"/>
        <v>63.6</v>
      </c>
      <c r="AD2534">
        <f t="shared" si="396"/>
        <v>0.8</v>
      </c>
      <c r="AE2534">
        <f t="shared" si="397"/>
        <v>87</v>
      </c>
      <c r="AF2534">
        <f t="shared" si="398"/>
        <v>1</v>
      </c>
      <c r="AG2534">
        <f t="shared" si="399"/>
        <v>42.8</v>
      </c>
      <c r="AH2534">
        <f t="shared" si="400"/>
        <v>-0.1</v>
      </c>
      <c r="AJ2534" s="9">
        <v>63525</v>
      </c>
      <c r="AK2534" t="s">
        <v>1698</v>
      </c>
      <c r="AL2534" t="s">
        <v>10385</v>
      </c>
      <c r="AM2534" t="s">
        <v>4249</v>
      </c>
      <c r="AN2534" t="s">
        <v>10386</v>
      </c>
    </row>
    <row r="2535" spans="1:40" x14ac:dyDescent="0.3">
      <c r="A2535" t="s">
        <v>2245</v>
      </c>
      <c r="B2535" t="s">
        <v>2345</v>
      </c>
      <c r="C2535" s="10">
        <v>866423</v>
      </c>
      <c r="D2535">
        <v>30</v>
      </c>
      <c r="E2535">
        <v>21</v>
      </c>
      <c r="F2535">
        <v>69</v>
      </c>
      <c r="G2535">
        <v>80</v>
      </c>
      <c r="H2535">
        <v>0</v>
      </c>
      <c r="I2535">
        <v>65.900000000000006</v>
      </c>
      <c r="J2535">
        <v>0.4</v>
      </c>
      <c r="K2535">
        <v>53.6</v>
      </c>
      <c r="L2535">
        <v>0.1</v>
      </c>
      <c r="M2535">
        <v>80.599999999999994</v>
      </c>
      <c r="N2535">
        <v>0.4</v>
      </c>
      <c r="O2535">
        <v>60</v>
      </c>
      <c r="P2535">
        <v>1.5</v>
      </c>
      <c r="U2535" t="s">
        <v>2245</v>
      </c>
      <c r="V2535">
        <f t="shared" si="391"/>
        <v>866423</v>
      </c>
      <c r="W2535" t="str">
        <f t="shared" si="392"/>
        <v>Venerable John Merlini Catholic School</v>
      </c>
      <c r="X2535" t="str">
        <f>VLOOKUP($C2535,$AJ$3:$AN$4906,3,FALSE)</f>
        <v>123 Whitfield Ave</v>
      </c>
      <c r="Y2535" t="str">
        <f>VLOOKUP($C2535,$AJ$3:$AN$4906,4,FALSE)</f>
        <v>Toronto</v>
      </c>
      <c r="Z2535" t="str">
        <f>VLOOKUP($C2535,$AJ$3:$AN$4906,5,FALSE)</f>
        <v>M9L1G9</v>
      </c>
      <c r="AA2535">
        <f t="shared" si="393"/>
        <v>65.900000000000006</v>
      </c>
      <c r="AB2535">
        <f t="shared" si="394"/>
        <v>0.4</v>
      </c>
      <c r="AC2535">
        <f t="shared" si="395"/>
        <v>53.6</v>
      </c>
      <c r="AD2535">
        <f t="shared" si="396"/>
        <v>0.1</v>
      </c>
      <c r="AE2535">
        <f t="shared" si="397"/>
        <v>80.599999999999994</v>
      </c>
      <c r="AF2535">
        <f t="shared" si="398"/>
        <v>0.4</v>
      </c>
      <c r="AG2535">
        <f t="shared" si="399"/>
        <v>60</v>
      </c>
      <c r="AH2535">
        <f t="shared" si="400"/>
        <v>1.5</v>
      </c>
      <c r="AJ2535" s="9">
        <v>63550</v>
      </c>
      <c r="AK2535" t="s">
        <v>10387</v>
      </c>
      <c r="AL2535" t="s">
        <v>10388</v>
      </c>
      <c r="AM2535" t="s">
        <v>4249</v>
      </c>
      <c r="AN2535" t="s">
        <v>10389</v>
      </c>
    </row>
    <row r="2536" spans="1:40" x14ac:dyDescent="0.3">
      <c r="A2536" t="s">
        <v>2346</v>
      </c>
      <c r="B2536" t="s">
        <v>2347</v>
      </c>
      <c r="C2536" s="10">
        <v>2151</v>
      </c>
      <c r="D2536">
        <v>75</v>
      </c>
      <c r="E2536">
        <v>14</v>
      </c>
      <c r="F2536">
        <v>197</v>
      </c>
      <c r="G2536">
        <v>169</v>
      </c>
      <c r="H2536">
        <v>0</v>
      </c>
      <c r="I2536">
        <v>39.1</v>
      </c>
      <c r="J2536">
        <v>-2.9</v>
      </c>
      <c r="K2536">
        <v>50.8</v>
      </c>
      <c r="L2536">
        <v>-2</v>
      </c>
      <c r="M2536">
        <v>86.1</v>
      </c>
      <c r="N2536">
        <v>-0.6</v>
      </c>
      <c r="O2536">
        <v>53.3</v>
      </c>
      <c r="P2536">
        <v>-1.1000000000000001</v>
      </c>
      <c r="U2536" t="s">
        <v>2346</v>
      </c>
      <c r="V2536">
        <f t="shared" si="391"/>
        <v>2151</v>
      </c>
      <c r="W2536" t="str">
        <f t="shared" si="392"/>
        <v>Adam Beck Junior Public School</v>
      </c>
      <c r="X2536" t="str">
        <f>VLOOKUP($C2536,$AJ$3:$AN$4906,3,FALSE)</f>
        <v>400 Scarborough Rd</v>
      </c>
      <c r="Y2536" t="str">
        <f>VLOOKUP($C2536,$AJ$3:$AN$4906,4,FALSE)</f>
        <v>Toronto</v>
      </c>
      <c r="Z2536" t="str">
        <f>VLOOKUP($C2536,$AJ$3:$AN$4906,5,FALSE)</f>
        <v>M4E3M8</v>
      </c>
      <c r="AA2536">
        <f t="shared" si="393"/>
        <v>39.1</v>
      </c>
      <c r="AB2536">
        <f t="shared" si="394"/>
        <v>-2.9</v>
      </c>
      <c r="AC2536">
        <f t="shared" si="395"/>
        <v>50.8</v>
      </c>
      <c r="AD2536">
        <f t="shared" si="396"/>
        <v>-2</v>
      </c>
      <c r="AE2536">
        <f t="shared" si="397"/>
        <v>86.1</v>
      </c>
      <c r="AF2536">
        <f t="shared" si="398"/>
        <v>-0.6</v>
      </c>
      <c r="AG2536">
        <f t="shared" si="399"/>
        <v>53.3</v>
      </c>
      <c r="AH2536">
        <f t="shared" si="400"/>
        <v>-1.1000000000000001</v>
      </c>
      <c r="AJ2536" s="9">
        <v>66532</v>
      </c>
      <c r="AK2536" t="s">
        <v>10390</v>
      </c>
      <c r="AL2536" t="s">
        <v>10391</v>
      </c>
      <c r="AM2536" t="s">
        <v>4249</v>
      </c>
      <c r="AN2536" t="s">
        <v>10392</v>
      </c>
    </row>
    <row r="2537" spans="1:40" x14ac:dyDescent="0.3">
      <c r="A2537" t="s">
        <v>2346</v>
      </c>
      <c r="B2537" t="s">
        <v>2348</v>
      </c>
      <c r="C2537" s="10">
        <v>4499</v>
      </c>
      <c r="D2537">
        <v>46</v>
      </c>
      <c r="E2537">
        <v>21</v>
      </c>
      <c r="F2537">
        <v>69</v>
      </c>
      <c r="G2537">
        <v>112</v>
      </c>
      <c r="H2537">
        <v>0</v>
      </c>
      <c r="I2537">
        <v>68.099999999999994</v>
      </c>
      <c r="J2537">
        <v>0.5</v>
      </c>
      <c r="K2537">
        <v>65.2</v>
      </c>
      <c r="L2537">
        <v>0.9</v>
      </c>
      <c r="M2537">
        <v>63.4</v>
      </c>
      <c r="N2537">
        <v>-1.4</v>
      </c>
      <c r="O2537">
        <v>51.8</v>
      </c>
      <c r="P2537">
        <v>0.6</v>
      </c>
      <c r="U2537" t="s">
        <v>2346</v>
      </c>
      <c r="V2537">
        <f t="shared" si="391"/>
        <v>4499</v>
      </c>
      <c r="W2537" t="str">
        <f t="shared" si="392"/>
        <v>Agincourt Junior Public School</v>
      </c>
      <c r="X2537" t="str">
        <f>VLOOKUP($C2537,$AJ$3:$AN$4906,3,FALSE)</f>
        <v>29 Lockie Ave</v>
      </c>
      <c r="Y2537" t="str">
        <f>VLOOKUP($C2537,$AJ$3:$AN$4906,4,FALSE)</f>
        <v>Toronto</v>
      </c>
      <c r="Z2537" t="str">
        <f>VLOOKUP($C2537,$AJ$3:$AN$4906,5,FALSE)</f>
        <v>M1S1N3</v>
      </c>
      <c r="AA2537">
        <f t="shared" si="393"/>
        <v>68.099999999999994</v>
      </c>
      <c r="AB2537">
        <f t="shared" si="394"/>
        <v>0.5</v>
      </c>
      <c r="AC2537">
        <f t="shared" si="395"/>
        <v>65.2</v>
      </c>
      <c r="AD2537">
        <f t="shared" si="396"/>
        <v>0.9</v>
      </c>
      <c r="AE2537">
        <f t="shared" si="397"/>
        <v>63.4</v>
      </c>
      <c r="AF2537">
        <f t="shared" si="398"/>
        <v>-1.4</v>
      </c>
      <c r="AG2537">
        <f t="shared" si="399"/>
        <v>51.8</v>
      </c>
      <c r="AH2537">
        <f t="shared" si="400"/>
        <v>0.6</v>
      </c>
      <c r="AJ2537" s="9">
        <v>71188</v>
      </c>
      <c r="AK2537" t="s">
        <v>10393</v>
      </c>
      <c r="AL2537" t="s">
        <v>10394</v>
      </c>
      <c r="AM2537" t="s">
        <v>4249</v>
      </c>
      <c r="AN2537" t="s">
        <v>10395</v>
      </c>
    </row>
    <row r="2538" spans="1:40" x14ac:dyDescent="0.3">
      <c r="A2538" t="s">
        <v>2346</v>
      </c>
      <c r="B2538" t="s">
        <v>2349</v>
      </c>
      <c r="C2538" s="10">
        <v>5479</v>
      </c>
      <c r="D2538">
        <v>29</v>
      </c>
      <c r="E2538">
        <v>20</v>
      </c>
      <c r="F2538">
        <v>93</v>
      </c>
      <c r="G2538">
        <v>78</v>
      </c>
      <c r="H2538">
        <v>0</v>
      </c>
      <c r="I2538">
        <v>63.4</v>
      </c>
      <c r="J2538">
        <v>0.5</v>
      </c>
      <c r="K2538">
        <v>55.9</v>
      </c>
      <c r="L2538">
        <v>0.7</v>
      </c>
      <c r="M2538">
        <v>80.8</v>
      </c>
      <c r="N2538">
        <v>0.6</v>
      </c>
      <c r="O2538">
        <v>65.400000000000006</v>
      </c>
      <c r="P2538">
        <v>2.1</v>
      </c>
      <c r="U2538" t="s">
        <v>2346</v>
      </c>
      <c r="V2538">
        <f t="shared" si="391"/>
        <v>5479</v>
      </c>
      <c r="W2538" t="str">
        <f t="shared" si="392"/>
        <v>Agnes Macphail Public School</v>
      </c>
      <c r="X2538" t="str">
        <f>VLOOKUP($C2538,$AJ$3:$AN$4906,3,FALSE)</f>
        <v>112 Goldhawk Trail</v>
      </c>
      <c r="Y2538" t="str">
        <f>VLOOKUP($C2538,$AJ$3:$AN$4906,4,FALSE)</f>
        <v>Scarborough</v>
      </c>
      <c r="Z2538" t="str">
        <f>VLOOKUP($C2538,$AJ$3:$AN$4906,5,FALSE)</f>
        <v>M1V1W5</v>
      </c>
      <c r="AA2538">
        <f t="shared" si="393"/>
        <v>63.4</v>
      </c>
      <c r="AB2538">
        <f t="shared" si="394"/>
        <v>0.5</v>
      </c>
      <c r="AC2538">
        <f t="shared" si="395"/>
        <v>55.9</v>
      </c>
      <c r="AD2538">
        <f t="shared" si="396"/>
        <v>0.7</v>
      </c>
      <c r="AE2538">
        <f t="shared" si="397"/>
        <v>80.8</v>
      </c>
      <c r="AF2538">
        <f t="shared" si="398"/>
        <v>0.6</v>
      </c>
      <c r="AG2538">
        <f t="shared" si="399"/>
        <v>65.400000000000006</v>
      </c>
      <c r="AH2538">
        <f t="shared" si="400"/>
        <v>2.1</v>
      </c>
      <c r="AJ2538" s="9">
        <v>71781</v>
      </c>
      <c r="AK2538" t="s">
        <v>10396</v>
      </c>
      <c r="AL2538" t="s">
        <v>10397</v>
      </c>
      <c r="AM2538" t="s">
        <v>4192</v>
      </c>
      <c r="AN2538" t="s">
        <v>10398</v>
      </c>
    </row>
    <row r="2539" spans="1:40" x14ac:dyDescent="0.3">
      <c r="A2539" t="s">
        <v>2346</v>
      </c>
      <c r="B2539" t="s">
        <v>2350</v>
      </c>
      <c r="C2539" s="10">
        <v>6602</v>
      </c>
      <c r="D2539">
        <v>30</v>
      </c>
      <c r="E2539">
        <v>31</v>
      </c>
      <c r="F2539">
        <v>107</v>
      </c>
      <c r="G2539">
        <v>125</v>
      </c>
      <c r="H2539">
        <v>0</v>
      </c>
      <c r="I2539">
        <v>57.5</v>
      </c>
      <c r="J2539">
        <v>0.2</v>
      </c>
      <c r="K2539">
        <v>37.4</v>
      </c>
      <c r="L2539">
        <v>-0.6</v>
      </c>
      <c r="M2539">
        <v>71.599999999999994</v>
      </c>
      <c r="N2539">
        <v>-0.1</v>
      </c>
      <c r="O2539">
        <v>33.6</v>
      </c>
      <c r="P2539">
        <v>-0.1</v>
      </c>
      <c r="U2539" t="s">
        <v>2346</v>
      </c>
      <c r="V2539">
        <f t="shared" si="391"/>
        <v>6602</v>
      </c>
      <c r="W2539" t="str">
        <f t="shared" si="392"/>
        <v>Albion Heights Junior Middle School</v>
      </c>
      <c r="X2539" t="str">
        <f>VLOOKUP($C2539,$AJ$3:$AN$4906,3,FALSE)</f>
        <v>45 Lynmont Rd</v>
      </c>
      <c r="Y2539" t="str">
        <f>VLOOKUP($C2539,$AJ$3:$AN$4906,4,FALSE)</f>
        <v>Etobicoke</v>
      </c>
      <c r="Z2539" t="str">
        <f>VLOOKUP($C2539,$AJ$3:$AN$4906,5,FALSE)</f>
        <v>M9V3W9</v>
      </c>
      <c r="AA2539">
        <f t="shared" si="393"/>
        <v>57.5</v>
      </c>
      <c r="AB2539">
        <f t="shared" si="394"/>
        <v>0.2</v>
      </c>
      <c r="AC2539">
        <f t="shared" si="395"/>
        <v>37.4</v>
      </c>
      <c r="AD2539">
        <f t="shared" si="396"/>
        <v>-0.6</v>
      </c>
      <c r="AE2539">
        <f t="shared" si="397"/>
        <v>71.599999999999994</v>
      </c>
      <c r="AF2539">
        <f t="shared" si="398"/>
        <v>-0.1</v>
      </c>
      <c r="AG2539">
        <f t="shared" si="399"/>
        <v>33.6</v>
      </c>
      <c r="AH2539">
        <f t="shared" si="400"/>
        <v>-0.1</v>
      </c>
      <c r="AJ2539" s="9">
        <v>514070</v>
      </c>
      <c r="AK2539" t="s">
        <v>10399</v>
      </c>
      <c r="AL2539" t="s">
        <v>10400</v>
      </c>
      <c r="AM2539" t="s">
        <v>4192</v>
      </c>
      <c r="AN2539" t="s">
        <v>10401</v>
      </c>
    </row>
    <row r="2540" spans="1:40" x14ac:dyDescent="0.3">
      <c r="A2540" t="s">
        <v>2346</v>
      </c>
      <c r="B2540" t="s">
        <v>2351</v>
      </c>
      <c r="C2540" s="10">
        <v>9172</v>
      </c>
      <c r="D2540">
        <v>54</v>
      </c>
      <c r="E2540">
        <v>21</v>
      </c>
      <c r="F2540">
        <v>100</v>
      </c>
      <c r="G2540">
        <v>105</v>
      </c>
      <c r="H2540">
        <v>0</v>
      </c>
      <c r="I2540">
        <v>65</v>
      </c>
      <c r="J2540">
        <v>0</v>
      </c>
      <c r="K2540">
        <v>53</v>
      </c>
      <c r="L2540">
        <v>-0.4</v>
      </c>
      <c r="M2540">
        <v>83.8</v>
      </c>
      <c r="N2540">
        <v>0.4</v>
      </c>
      <c r="O2540">
        <v>54.3</v>
      </c>
      <c r="P2540">
        <v>0.5</v>
      </c>
      <c r="U2540" t="s">
        <v>2346</v>
      </c>
      <c r="V2540">
        <f t="shared" si="391"/>
        <v>9172</v>
      </c>
      <c r="W2540" t="str">
        <f t="shared" si="392"/>
        <v>Alexander Muir/Gladstone Ave Junior and Senior Public School</v>
      </c>
      <c r="X2540" t="str">
        <f>VLOOKUP($C2540,$AJ$3:$AN$4906,3,FALSE)</f>
        <v>108 Gladstone Ave</v>
      </c>
      <c r="Y2540" t="str">
        <f>VLOOKUP($C2540,$AJ$3:$AN$4906,4,FALSE)</f>
        <v>Toronto</v>
      </c>
      <c r="Z2540" t="str">
        <f>VLOOKUP($C2540,$AJ$3:$AN$4906,5,FALSE)</f>
        <v>M6J3L2</v>
      </c>
      <c r="AA2540">
        <f t="shared" si="393"/>
        <v>65</v>
      </c>
      <c r="AB2540">
        <f t="shared" si="394"/>
        <v>0</v>
      </c>
      <c r="AC2540">
        <f t="shared" si="395"/>
        <v>53</v>
      </c>
      <c r="AD2540">
        <f t="shared" si="396"/>
        <v>-0.4</v>
      </c>
      <c r="AE2540">
        <f t="shared" si="397"/>
        <v>83.8</v>
      </c>
      <c r="AF2540">
        <f t="shared" si="398"/>
        <v>0.4</v>
      </c>
      <c r="AG2540">
        <f t="shared" si="399"/>
        <v>54.3</v>
      </c>
      <c r="AH2540">
        <f t="shared" si="400"/>
        <v>0.5</v>
      </c>
      <c r="AJ2540" s="9">
        <v>74047</v>
      </c>
      <c r="AK2540" t="s">
        <v>10402</v>
      </c>
      <c r="AL2540" t="s">
        <v>10403</v>
      </c>
      <c r="AM2540" t="s">
        <v>10404</v>
      </c>
      <c r="AN2540" t="s">
        <v>10405</v>
      </c>
    </row>
    <row r="2541" spans="1:40" x14ac:dyDescent="0.3">
      <c r="A2541" t="s">
        <v>2346</v>
      </c>
      <c r="B2541" t="s">
        <v>2352</v>
      </c>
      <c r="C2541" s="10">
        <v>329177</v>
      </c>
      <c r="D2541">
        <v>30</v>
      </c>
      <c r="E2541">
        <v>30</v>
      </c>
      <c r="F2541">
        <v>94</v>
      </c>
      <c r="G2541">
        <v>85</v>
      </c>
      <c r="H2541">
        <v>0</v>
      </c>
      <c r="I2541">
        <v>17.600000000000001</v>
      </c>
      <c r="J2541">
        <v>-2.9</v>
      </c>
      <c r="K2541">
        <v>17</v>
      </c>
      <c r="L2541">
        <v>-2.6</v>
      </c>
      <c r="M2541">
        <v>80.599999999999994</v>
      </c>
      <c r="N2541">
        <v>0.9</v>
      </c>
      <c r="O2541">
        <v>29.4</v>
      </c>
      <c r="P2541">
        <v>-0.6</v>
      </c>
      <c r="U2541" t="s">
        <v>2346</v>
      </c>
      <c r="V2541">
        <f t="shared" si="391"/>
        <v>329177</v>
      </c>
      <c r="W2541" t="str">
        <f t="shared" si="392"/>
        <v>Alexander Stirling Public School</v>
      </c>
      <c r="X2541" t="str">
        <f>VLOOKUP($C2541,$AJ$3:$AN$4906,3,FALSE)</f>
        <v>70 Fawcett Trail</v>
      </c>
      <c r="Y2541" t="str">
        <f>VLOOKUP($C2541,$AJ$3:$AN$4906,4,FALSE)</f>
        <v>Scarborough</v>
      </c>
      <c r="Z2541" t="str">
        <f>VLOOKUP($C2541,$AJ$3:$AN$4906,5,FALSE)</f>
        <v>M1B3A9</v>
      </c>
      <c r="AA2541">
        <f t="shared" si="393"/>
        <v>17.600000000000001</v>
      </c>
      <c r="AB2541">
        <f t="shared" si="394"/>
        <v>-2.9</v>
      </c>
      <c r="AC2541">
        <f t="shared" si="395"/>
        <v>17</v>
      </c>
      <c r="AD2541">
        <f t="shared" si="396"/>
        <v>-2.6</v>
      </c>
      <c r="AE2541">
        <f t="shared" si="397"/>
        <v>80.599999999999994</v>
      </c>
      <c r="AF2541">
        <f t="shared" si="398"/>
        <v>0.9</v>
      </c>
      <c r="AG2541">
        <f t="shared" si="399"/>
        <v>29.4</v>
      </c>
      <c r="AH2541">
        <f t="shared" si="400"/>
        <v>-0.6</v>
      </c>
      <c r="AJ2541" s="9">
        <v>74179</v>
      </c>
      <c r="AK2541" t="s">
        <v>10406</v>
      </c>
      <c r="AL2541" t="s">
        <v>10407</v>
      </c>
      <c r="AM2541" t="s">
        <v>5948</v>
      </c>
      <c r="AN2541" t="s">
        <v>10408</v>
      </c>
    </row>
    <row r="2542" spans="1:40" x14ac:dyDescent="0.3">
      <c r="A2542" t="s">
        <v>2346</v>
      </c>
      <c r="B2542" t="s">
        <v>2353</v>
      </c>
      <c r="C2542" s="10">
        <v>11088</v>
      </c>
      <c r="D2542">
        <v>26</v>
      </c>
      <c r="E2542">
        <v>15</v>
      </c>
      <c r="F2542">
        <v>90</v>
      </c>
      <c r="G2542">
        <v>104</v>
      </c>
      <c r="H2542">
        <v>0</v>
      </c>
      <c r="I2542">
        <v>69.400000000000006</v>
      </c>
      <c r="J2542">
        <v>0.9</v>
      </c>
      <c r="K2542">
        <v>65.599999999999994</v>
      </c>
      <c r="L2542">
        <v>1.3</v>
      </c>
      <c r="M2542">
        <v>76</v>
      </c>
      <c r="N2542">
        <v>0</v>
      </c>
      <c r="O2542">
        <v>54.8</v>
      </c>
      <c r="P2542">
        <v>1.2</v>
      </c>
      <c r="U2542" t="s">
        <v>2346</v>
      </c>
      <c r="V2542">
        <f t="shared" si="391"/>
        <v>11088</v>
      </c>
      <c r="W2542" t="str">
        <f t="shared" si="392"/>
        <v>Alexmuir Junior Public School</v>
      </c>
      <c r="X2542" t="str">
        <f>VLOOKUP($C2542,$AJ$3:$AN$4906,3,FALSE)</f>
        <v>95 Alexmuir Blvd</v>
      </c>
      <c r="Y2542" t="str">
        <f>VLOOKUP($C2542,$AJ$3:$AN$4906,4,FALSE)</f>
        <v>Scarborough</v>
      </c>
      <c r="Z2542" t="str">
        <f>VLOOKUP($C2542,$AJ$3:$AN$4906,5,FALSE)</f>
        <v>M1V1H6</v>
      </c>
      <c r="AA2542">
        <f t="shared" si="393"/>
        <v>69.400000000000006</v>
      </c>
      <c r="AB2542">
        <f t="shared" si="394"/>
        <v>0.9</v>
      </c>
      <c r="AC2542">
        <f t="shared" si="395"/>
        <v>65.599999999999994</v>
      </c>
      <c r="AD2542">
        <f t="shared" si="396"/>
        <v>1.3</v>
      </c>
      <c r="AE2542">
        <f t="shared" si="397"/>
        <v>76</v>
      </c>
      <c r="AF2542">
        <f t="shared" si="398"/>
        <v>0</v>
      </c>
      <c r="AG2542">
        <f t="shared" si="399"/>
        <v>54.8</v>
      </c>
      <c r="AH2542">
        <f t="shared" si="400"/>
        <v>1.2</v>
      </c>
      <c r="AJ2542" s="9">
        <v>80454</v>
      </c>
      <c r="AK2542" t="s">
        <v>10409</v>
      </c>
      <c r="AL2542" t="s">
        <v>10410</v>
      </c>
      <c r="AM2542" t="s">
        <v>4249</v>
      </c>
      <c r="AN2542" t="s">
        <v>10411</v>
      </c>
    </row>
    <row r="2543" spans="1:40" x14ac:dyDescent="0.3">
      <c r="A2543" t="s">
        <v>2346</v>
      </c>
      <c r="B2543" t="s">
        <v>2354</v>
      </c>
      <c r="C2543" s="10">
        <v>13200</v>
      </c>
      <c r="D2543">
        <v>84</v>
      </c>
      <c r="E2543">
        <v>13</v>
      </c>
      <c r="F2543">
        <v>234</v>
      </c>
      <c r="G2543">
        <v>266</v>
      </c>
      <c r="H2543">
        <v>0</v>
      </c>
      <c r="I2543">
        <v>43.4</v>
      </c>
      <c r="J2543">
        <v>-2.6</v>
      </c>
      <c r="K2543">
        <v>76.5</v>
      </c>
      <c r="L2543">
        <v>0</v>
      </c>
      <c r="M2543">
        <v>87.4</v>
      </c>
      <c r="N2543">
        <v>-0.6</v>
      </c>
      <c r="O2543">
        <v>69.2</v>
      </c>
      <c r="P2543">
        <v>0</v>
      </c>
      <c r="U2543" t="s">
        <v>2346</v>
      </c>
      <c r="V2543">
        <f t="shared" si="391"/>
        <v>13200</v>
      </c>
      <c r="W2543" t="str">
        <f t="shared" si="392"/>
        <v>Allenby Junior Public School</v>
      </c>
      <c r="X2543" t="str">
        <f>VLOOKUP($C2543,$AJ$3:$AN$4906,3,FALSE)</f>
        <v>391 St Clements Ave</v>
      </c>
      <c r="Y2543" t="str">
        <f>VLOOKUP($C2543,$AJ$3:$AN$4906,4,FALSE)</f>
        <v>Toronto</v>
      </c>
      <c r="Z2543" t="str">
        <f>VLOOKUP($C2543,$AJ$3:$AN$4906,5,FALSE)</f>
        <v>M5N1M2</v>
      </c>
      <c r="AA2543">
        <f t="shared" si="393"/>
        <v>43.4</v>
      </c>
      <c r="AB2543">
        <f t="shared" si="394"/>
        <v>-2.6</v>
      </c>
      <c r="AC2543">
        <f t="shared" si="395"/>
        <v>76.5</v>
      </c>
      <c r="AD2543">
        <f t="shared" si="396"/>
        <v>0</v>
      </c>
      <c r="AE2543">
        <f t="shared" si="397"/>
        <v>87.4</v>
      </c>
      <c r="AF2543">
        <f t="shared" si="398"/>
        <v>-0.6</v>
      </c>
      <c r="AG2543">
        <f t="shared" si="399"/>
        <v>69.2</v>
      </c>
      <c r="AH2543">
        <f t="shared" si="400"/>
        <v>0</v>
      </c>
      <c r="AJ2543" s="9">
        <v>27655</v>
      </c>
      <c r="AK2543" t="s">
        <v>10412</v>
      </c>
      <c r="AL2543" t="s">
        <v>10413</v>
      </c>
      <c r="AM2543" t="s">
        <v>4192</v>
      </c>
      <c r="AN2543" t="s">
        <v>10414</v>
      </c>
    </row>
    <row r="2544" spans="1:40" x14ac:dyDescent="0.3">
      <c r="A2544" t="s">
        <v>2346</v>
      </c>
      <c r="B2544" t="s">
        <v>2355</v>
      </c>
      <c r="C2544" s="10">
        <v>287801</v>
      </c>
      <c r="D2544">
        <v>32</v>
      </c>
      <c r="E2544">
        <v>17</v>
      </c>
      <c r="F2544">
        <v>141</v>
      </c>
      <c r="G2544">
        <v>166</v>
      </c>
      <c r="H2544">
        <v>0</v>
      </c>
      <c r="I2544">
        <v>69.099999999999994</v>
      </c>
      <c r="J2544">
        <v>0.5</v>
      </c>
      <c r="K2544">
        <v>59.6</v>
      </c>
      <c r="L2544">
        <v>0.4</v>
      </c>
      <c r="M2544">
        <v>87.3</v>
      </c>
      <c r="N2544">
        <v>1</v>
      </c>
      <c r="O2544">
        <v>68.7</v>
      </c>
      <c r="P2544">
        <v>2.1</v>
      </c>
      <c r="U2544" t="s">
        <v>2346</v>
      </c>
      <c r="V2544">
        <f t="shared" si="391"/>
        <v>287801</v>
      </c>
      <c r="W2544" t="str">
        <f t="shared" si="392"/>
        <v>Alvin Curling Public School</v>
      </c>
      <c r="X2544" t="str">
        <f>VLOOKUP($C2544,$AJ$3:$AN$4906,3,FALSE)</f>
        <v>50 Upper Rouge Trail</v>
      </c>
      <c r="Y2544" t="str">
        <f>VLOOKUP($C2544,$AJ$3:$AN$4906,4,FALSE)</f>
        <v>Scarborough</v>
      </c>
      <c r="Z2544" t="str">
        <f>VLOOKUP($C2544,$AJ$3:$AN$4906,5,FALSE)</f>
        <v>M1B6K4</v>
      </c>
      <c r="AA2544">
        <f t="shared" si="393"/>
        <v>69.099999999999994</v>
      </c>
      <c r="AB2544">
        <f t="shared" si="394"/>
        <v>0.5</v>
      </c>
      <c r="AC2544">
        <f t="shared" si="395"/>
        <v>59.6</v>
      </c>
      <c r="AD2544">
        <f t="shared" si="396"/>
        <v>0.4</v>
      </c>
      <c r="AE2544">
        <f t="shared" si="397"/>
        <v>87.3</v>
      </c>
      <c r="AF2544">
        <f t="shared" si="398"/>
        <v>1</v>
      </c>
      <c r="AG2544">
        <f t="shared" si="399"/>
        <v>68.7</v>
      </c>
      <c r="AH2544">
        <f t="shared" si="400"/>
        <v>2.1</v>
      </c>
      <c r="AJ2544" s="9">
        <v>97098</v>
      </c>
      <c r="AK2544" t="s">
        <v>10415</v>
      </c>
      <c r="AL2544" t="s">
        <v>10416</v>
      </c>
      <c r="AM2544" t="s">
        <v>4249</v>
      </c>
      <c r="AN2544" t="s">
        <v>10417</v>
      </c>
    </row>
    <row r="2545" spans="1:40" x14ac:dyDescent="0.3">
      <c r="A2545" t="s">
        <v>2346</v>
      </c>
      <c r="B2545" t="s">
        <v>2356</v>
      </c>
      <c r="C2545" s="10">
        <v>466255</v>
      </c>
      <c r="D2545">
        <v>26</v>
      </c>
      <c r="E2545">
        <v>44</v>
      </c>
      <c r="G2545">
        <v>269</v>
      </c>
      <c r="H2545">
        <v>1</v>
      </c>
      <c r="M2545">
        <v>49.8</v>
      </c>
      <c r="N2545">
        <v>-1.3</v>
      </c>
      <c r="O2545">
        <v>15.6</v>
      </c>
      <c r="P2545">
        <v>-0.8</v>
      </c>
      <c r="U2545" t="s">
        <v>2346</v>
      </c>
      <c r="V2545">
        <f t="shared" si="391"/>
        <v>466255</v>
      </c>
      <c r="W2545" t="str">
        <f t="shared" si="392"/>
        <v>Amesbury Middle School</v>
      </c>
      <c r="X2545" t="str">
        <f>VLOOKUP($C2545,$AJ$3:$AN$4906,3,FALSE)</f>
        <v>201 Gracefield Ave</v>
      </c>
      <c r="Y2545" t="str">
        <f>VLOOKUP($C2545,$AJ$3:$AN$4906,4,FALSE)</f>
        <v>North York</v>
      </c>
      <c r="Z2545" t="str">
        <f>VLOOKUP($C2545,$AJ$3:$AN$4906,5,FALSE)</f>
        <v>M6L1L7</v>
      </c>
      <c r="AA2545">
        <f t="shared" si="393"/>
        <v>0</v>
      </c>
      <c r="AB2545">
        <f t="shared" si="394"/>
        <v>0</v>
      </c>
      <c r="AC2545">
        <f t="shared" si="395"/>
        <v>0</v>
      </c>
      <c r="AD2545">
        <f t="shared" si="396"/>
        <v>0</v>
      </c>
      <c r="AE2545">
        <f t="shared" si="397"/>
        <v>49.8</v>
      </c>
      <c r="AF2545">
        <f t="shared" si="398"/>
        <v>-1.3</v>
      </c>
      <c r="AG2545">
        <f t="shared" si="399"/>
        <v>15.6</v>
      </c>
      <c r="AH2545">
        <f t="shared" si="400"/>
        <v>-0.8</v>
      </c>
      <c r="AJ2545" s="9">
        <v>33387</v>
      </c>
      <c r="AK2545" t="s">
        <v>1709</v>
      </c>
      <c r="AL2545" t="s">
        <v>10418</v>
      </c>
      <c r="AM2545" t="s">
        <v>4192</v>
      </c>
      <c r="AN2545" t="s">
        <v>10419</v>
      </c>
    </row>
    <row r="2546" spans="1:40" x14ac:dyDescent="0.3">
      <c r="A2546" t="s">
        <v>2346</v>
      </c>
      <c r="B2546" t="s">
        <v>2357</v>
      </c>
      <c r="C2546" s="10">
        <v>18929</v>
      </c>
      <c r="D2546">
        <v>37</v>
      </c>
      <c r="E2546">
        <v>28</v>
      </c>
      <c r="F2546">
        <v>48</v>
      </c>
      <c r="H2546">
        <v>0</v>
      </c>
      <c r="I2546">
        <v>54.2</v>
      </c>
      <c r="J2546">
        <v>-0.3</v>
      </c>
      <c r="K2546">
        <v>29.2</v>
      </c>
      <c r="L2546">
        <v>-1.6</v>
      </c>
      <c r="U2546" t="s">
        <v>2346</v>
      </c>
      <c r="V2546">
        <f t="shared" si="391"/>
        <v>18929</v>
      </c>
      <c r="W2546" t="str">
        <f t="shared" si="392"/>
        <v>Ancaster Public School</v>
      </c>
      <c r="X2546" t="str">
        <f>VLOOKUP($C2546,$AJ$3:$AN$4906,3,FALSE)</f>
        <v>44 Ancaster Rd</v>
      </c>
      <c r="Y2546" t="str">
        <f>VLOOKUP($C2546,$AJ$3:$AN$4906,4,FALSE)</f>
        <v>North York</v>
      </c>
      <c r="Z2546" t="str">
        <f>VLOOKUP($C2546,$AJ$3:$AN$4906,5,FALSE)</f>
        <v>M3K1S6</v>
      </c>
      <c r="AA2546">
        <f t="shared" si="393"/>
        <v>54.2</v>
      </c>
      <c r="AB2546">
        <f t="shared" si="394"/>
        <v>-0.3</v>
      </c>
      <c r="AC2546">
        <f t="shared" si="395"/>
        <v>29.2</v>
      </c>
      <c r="AD2546">
        <f t="shared" si="396"/>
        <v>-1.6</v>
      </c>
      <c r="AE2546">
        <f t="shared" si="397"/>
        <v>0</v>
      </c>
      <c r="AF2546">
        <f t="shared" si="398"/>
        <v>0</v>
      </c>
      <c r="AG2546">
        <f t="shared" si="399"/>
        <v>0</v>
      </c>
      <c r="AH2546">
        <f t="shared" si="400"/>
        <v>0</v>
      </c>
      <c r="AJ2546" s="9">
        <v>74373</v>
      </c>
      <c r="AK2546" t="s">
        <v>10420</v>
      </c>
      <c r="AL2546" t="s">
        <v>10421</v>
      </c>
      <c r="AM2546" t="s">
        <v>4249</v>
      </c>
      <c r="AN2546" t="s">
        <v>5928</v>
      </c>
    </row>
    <row r="2547" spans="1:40" x14ac:dyDescent="0.3">
      <c r="A2547" t="s">
        <v>2346</v>
      </c>
      <c r="B2547" t="s">
        <v>2358</v>
      </c>
      <c r="C2547" s="10">
        <v>19445</v>
      </c>
      <c r="D2547">
        <v>73</v>
      </c>
      <c r="E2547">
        <v>13</v>
      </c>
      <c r="F2547">
        <v>125</v>
      </c>
      <c r="G2547">
        <v>148</v>
      </c>
      <c r="H2547">
        <v>0</v>
      </c>
      <c r="I2547">
        <v>82.8</v>
      </c>
      <c r="J2547">
        <v>0.5</v>
      </c>
      <c r="K2547">
        <v>76.8</v>
      </c>
      <c r="L2547">
        <v>0.3</v>
      </c>
      <c r="M2547">
        <v>78.7</v>
      </c>
      <c r="N2547">
        <v>-1.2</v>
      </c>
      <c r="O2547">
        <v>48</v>
      </c>
      <c r="P2547">
        <v>-1.2</v>
      </c>
      <c r="U2547" t="s">
        <v>2346</v>
      </c>
      <c r="V2547">
        <f t="shared" si="391"/>
        <v>19445</v>
      </c>
      <c r="W2547" t="str">
        <f t="shared" si="392"/>
        <v>Annette Street Junior and Senior Public School</v>
      </c>
      <c r="X2547" t="str">
        <f>VLOOKUP($C2547,$AJ$3:$AN$4906,3,FALSE)</f>
        <v>265 Annette St</v>
      </c>
      <c r="Y2547" t="str">
        <f>VLOOKUP($C2547,$AJ$3:$AN$4906,4,FALSE)</f>
        <v>Toronto</v>
      </c>
      <c r="Z2547" t="str">
        <f>VLOOKUP($C2547,$AJ$3:$AN$4906,5,FALSE)</f>
        <v>M6P1R3</v>
      </c>
      <c r="AA2547">
        <f t="shared" si="393"/>
        <v>82.8</v>
      </c>
      <c r="AB2547">
        <f t="shared" si="394"/>
        <v>0.5</v>
      </c>
      <c r="AC2547">
        <f t="shared" si="395"/>
        <v>76.8</v>
      </c>
      <c r="AD2547">
        <f t="shared" si="396"/>
        <v>0.3</v>
      </c>
      <c r="AE2547">
        <f t="shared" si="397"/>
        <v>78.7</v>
      </c>
      <c r="AF2547">
        <f t="shared" si="398"/>
        <v>-1.2</v>
      </c>
      <c r="AG2547">
        <f t="shared" si="399"/>
        <v>48</v>
      </c>
      <c r="AH2547">
        <f t="shared" si="400"/>
        <v>-1.2</v>
      </c>
      <c r="AJ2547" s="9">
        <v>918407</v>
      </c>
      <c r="AK2547" t="s">
        <v>10422</v>
      </c>
      <c r="AL2547" t="s">
        <v>10423</v>
      </c>
      <c r="AM2547" t="s">
        <v>4192</v>
      </c>
      <c r="AN2547" t="s">
        <v>10424</v>
      </c>
    </row>
    <row r="2548" spans="1:40" x14ac:dyDescent="0.3">
      <c r="A2548" t="s">
        <v>2346</v>
      </c>
      <c r="B2548" t="s">
        <v>2359</v>
      </c>
      <c r="C2548" s="10">
        <v>19704</v>
      </c>
      <c r="D2548">
        <v>52</v>
      </c>
      <c r="E2548">
        <v>19</v>
      </c>
      <c r="F2548">
        <v>54</v>
      </c>
      <c r="G2548">
        <v>69</v>
      </c>
      <c r="H2548">
        <v>0</v>
      </c>
      <c r="I2548">
        <v>67.599999999999994</v>
      </c>
      <c r="J2548">
        <v>0.1</v>
      </c>
      <c r="K2548">
        <v>59.3</v>
      </c>
      <c r="L2548">
        <v>-0.2</v>
      </c>
      <c r="M2548">
        <v>83.3</v>
      </c>
      <c r="N2548">
        <v>0.3</v>
      </c>
      <c r="O2548">
        <v>47.8</v>
      </c>
      <c r="P2548">
        <v>-0.3</v>
      </c>
      <c r="U2548" t="s">
        <v>2346</v>
      </c>
      <c r="V2548">
        <f t="shared" si="391"/>
        <v>19704</v>
      </c>
      <c r="W2548" t="str">
        <f t="shared" si="392"/>
        <v>Anson Park Public School</v>
      </c>
      <c r="X2548" t="str">
        <f>VLOOKUP($C2548,$AJ$3:$AN$4906,3,FALSE)</f>
        <v>30 MacDuff Cres</v>
      </c>
      <c r="Y2548" t="str">
        <f>VLOOKUP($C2548,$AJ$3:$AN$4906,4,FALSE)</f>
        <v>Scarborough</v>
      </c>
      <c r="Z2548" t="str">
        <f>VLOOKUP($C2548,$AJ$3:$AN$4906,5,FALSE)</f>
        <v>M1M1X5</v>
      </c>
      <c r="AA2548">
        <f t="shared" si="393"/>
        <v>67.599999999999994</v>
      </c>
      <c r="AB2548">
        <f t="shared" si="394"/>
        <v>0.1</v>
      </c>
      <c r="AC2548">
        <f t="shared" si="395"/>
        <v>59.3</v>
      </c>
      <c r="AD2548">
        <f t="shared" si="396"/>
        <v>-0.2</v>
      </c>
      <c r="AE2548">
        <f t="shared" si="397"/>
        <v>83.3</v>
      </c>
      <c r="AF2548">
        <f t="shared" si="398"/>
        <v>0.3</v>
      </c>
      <c r="AG2548">
        <f t="shared" si="399"/>
        <v>47.8</v>
      </c>
      <c r="AH2548">
        <f t="shared" si="400"/>
        <v>-0.3</v>
      </c>
      <c r="AJ2548" s="9">
        <v>88340</v>
      </c>
      <c r="AK2548" t="s">
        <v>10425</v>
      </c>
      <c r="AL2548" t="s">
        <v>10426</v>
      </c>
      <c r="AM2548" t="s">
        <v>10427</v>
      </c>
      <c r="AN2548" t="s">
        <v>10428</v>
      </c>
    </row>
    <row r="2549" spans="1:40" x14ac:dyDescent="0.3">
      <c r="A2549" t="s">
        <v>2346</v>
      </c>
      <c r="B2549" t="s">
        <v>2360</v>
      </c>
      <c r="C2549" s="10">
        <v>19720</v>
      </c>
      <c r="D2549">
        <v>32</v>
      </c>
      <c r="E2549">
        <v>17</v>
      </c>
      <c r="F2549">
        <v>75</v>
      </c>
      <c r="G2549">
        <v>54</v>
      </c>
      <c r="H2549">
        <v>0</v>
      </c>
      <c r="I2549">
        <v>59.3</v>
      </c>
      <c r="J2549">
        <v>0</v>
      </c>
      <c r="K2549">
        <v>52</v>
      </c>
      <c r="L2549">
        <v>0</v>
      </c>
      <c r="M2549">
        <v>84.3</v>
      </c>
      <c r="N2549">
        <v>0.9</v>
      </c>
      <c r="O2549">
        <v>63</v>
      </c>
      <c r="P2549">
        <v>1.7</v>
      </c>
      <c r="U2549" t="s">
        <v>2346</v>
      </c>
      <c r="V2549">
        <f t="shared" si="391"/>
        <v>19720</v>
      </c>
      <c r="W2549" t="str">
        <f t="shared" si="392"/>
        <v>Anson S Taylor Junior Public School</v>
      </c>
      <c r="X2549" t="str">
        <f>VLOOKUP($C2549,$AJ$3:$AN$4906,3,FALSE)</f>
        <v>20 Placentia Blvd</v>
      </c>
      <c r="Y2549" t="str">
        <f>VLOOKUP($C2549,$AJ$3:$AN$4906,4,FALSE)</f>
        <v>Scarborough</v>
      </c>
      <c r="Z2549" t="str">
        <f>VLOOKUP($C2549,$AJ$3:$AN$4906,5,FALSE)</f>
        <v>M1S4C5</v>
      </c>
      <c r="AA2549">
        <f t="shared" si="393"/>
        <v>59.3</v>
      </c>
      <c r="AB2549">
        <f t="shared" si="394"/>
        <v>0</v>
      </c>
      <c r="AC2549">
        <f t="shared" si="395"/>
        <v>52</v>
      </c>
      <c r="AD2549">
        <f t="shared" si="396"/>
        <v>0</v>
      </c>
      <c r="AE2549">
        <f t="shared" si="397"/>
        <v>84.3</v>
      </c>
      <c r="AF2549">
        <f t="shared" si="398"/>
        <v>0.9</v>
      </c>
      <c r="AG2549">
        <f t="shared" si="399"/>
        <v>63</v>
      </c>
      <c r="AH2549">
        <f t="shared" si="400"/>
        <v>1.7</v>
      </c>
      <c r="AJ2549" s="9">
        <v>899003</v>
      </c>
      <c r="AK2549" t="s">
        <v>10429</v>
      </c>
      <c r="AL2549" t="s">
        <v>10430</v>
      </c>
      <c r="AM2549" t="s">
        <v>4249</v>
      </c>
      <c r="AN2549" t="s">
        <v>10431</v>
      </c>
    </row>
    <row r="2550" spans="1:40" x14ac:dyDescent="0.3">
      <c r="A2550" t="s">
        <v>2346</v>
      </c>
      <c r="B2550" t="s">
        <v>2361</v>
      </c>
      <c r="C2550" s="10">
        <v>20303</v>
      </c>
      <c r="D2550">
        <v>71</v>
      </c>
      <c r="E2550">
        <v>14</v>
      </c>
      <c r="F2550">
        <v>109</v>
      </c>
      <c r="H2550">
        <v>0</v>
      </c>
      <c r="I2550">
        <v>91.7</v>
      </c>
      <c r="J2550">
        <v>1.4</v>
      </c>
      <c r="K2550">
        <v>89.9</v>
      </c>
      <c r="L2550">
        <v>1.7</v>
      </c>
      <c r="U2550" t="s">
        <v>2346</v>
      </c>
      <c r="V2550">
        <f t="shared" si="391"/>
        <v>20303</v>
      </c>
      <c r="W2550" t="str">
        <f t="shared" si="392"/>
        <v>Arbor Glen Public School</v>
      </c>
      <c r="X2550" t="str">
        <f>VLOOKUP($C2550,$AJ$3:$AN$4906,3,FALSE)</f>
        <v>55 Freshmeadow Dr</v>
      </c>
      <c r="Y2550" t="str">
        <f>VLOOKUP($C2550,$AJ$3:$AN$4906,4,FALSE)</f>
        <v>North York</v>
      </c>
      <c r="Z2550" t="str">
        <f>VLOOKUP($C2550,$AJ$3:$AN$4906,5,FALSE)</f>
        <v>M2H3H6</v>
      </c>
      <c r="AA2550">
        <f t="shared" si="393"/>
        <v>91.7</v>
      </c>
      <c r="AB2550">
        <f t="shared" si="394"/>
        <v>1.4</v>
      </c>
      <c r="AC2550">
        <f t="shared" si="395"/>
        <v>89.9</v>
      </c>
      <c r="AD2550">
        <f t="shared" si="396"/>
        <v>1.7</v>
      </c>
      <c r="AE2550">
        <f t="shared" si="397"/>
        <v>0</v>
      </c>
      <c r="AF2550">
        <f t="shared" si="398"/>
        <v>0</v>
      </c>
      <c r="AG2550">
        <f t="shared" si="399"/>
        <v>0</v>
      </c>
      <c r="AH2550">
        <f t="shared" si="400"/>
        <v>0</v>
      </c>
      <c r="AJ2550" s="9">
        <v>501875</v>
      </c>
      <c r="AK2550" t="s">
        <v>10432</v>
      </c>
      <c r="AL2550" t="s">
        <v>10433</v>
      </c>
      <c r="AM2550" t="s">
        <v>4192</v>
      </c>
      <c r="AN2550" t="s">
        <v>10434</v>
      </c>
    </row>
    <row r="2551" spans="1:40" x14ac:dyDescent="0.3">
      <c r="A2551" t="s">
        <v>2346</v>
      </c>
      <c r="B2551" t="s">
        <v>2362</v>
      </c>
      <c r="C2551" s="10">
        <v>20745</v>
      </c>
      <c r="D2551">
        <v>72</v>
      </c>
      <c r="E2551">
        <v>14</v>
      </c>
      <c r="F2551">
        <v>70</v>
      </c>
      <c r="G2551">
        <v>77</v>
      </c>
      <c r="H2551">
        <v>0</v>
      </c>
      <c r="I2551">
        <v>69.3</v>
      </c>
      <c r="J2551">
        <v>-0.3</v>
      </c>
      <c r="K2551">
        <v>61.4</v>
      </c>
      <c r="L2551">
        <v>-0.7</v>
      </c>
      <c r="M2551">
        <v>87.7</v>
      </c>
      <c r="N2551">
        <v>-0.1</v>
      </c>
      <c r="O2551">
        <v>57.1</v>
      </c>
      <c r="P2551">
        <v>-0.4</v>
      </c>
      <c r="U2551" t="s">
        <v>2346</v>
      </c>
      <c r="V2551">
        <f t="shared" si="391"/>
        <v>20745</v>
      </c>
      <c r="W2551" t="str">
        <f t="shared" si="392"/>
        <v>Armour Heights Public School</v>
      </c>
      <c r="X2551" t="str">
        <f>VLOOKUP($C2551,$AJ$3:$AN$4906,3,FALSE)</f>
        <v>148 Wilson Ave</v>
      </c>
      <c r="Y2551" t="str">
        <f>VLOOKUP($C2551,$AJ$3:$AN$4906,4,FALSE)</f>
        <v>North York</v>
      </c>
      <c r="Z2551" t="str">
        <f>VLOOKUP($C2551,$AJ$3:$AN$4906,5,FALSE)</f>
        <v>M5M3A5</v>
      </c>
      <c r="AA2551">
        <f t="shared" si="393"/>
        <v>69.3</v>
      </c>
      <c r="AB2551">
        <f t="shared" si="394"/>
        <v>-0.3</v>
      </c>
      <c r="AC2551">
        <f t="shared" si="395"/>
        <v>61.4</v>
      </c>
      <c r="AD2551">
        <f t="shared" si="396"/>
        <v>-0.7</v>
      </c>
      <c r="AE2551">
        <f t="shared" si="397"/>
        <v>87.7</v>
      </c>
      <c r="AF2551">
        <f t="shared" si="398"/>
        <v>-0.1</v>
      </c>
      <c r="AG2551">
        <f t="shared" si="399"/>
        <v>57.1</v>
      </c>
      <c r="AH2551">
        <f t="shared" si="400"/>
        <v>-0.4</v>
      </c>
      <c r="AJ2551" s="9">
        <v>899828</v>
      </c>
      <c r="AK2551" t="s">
        <v>10435</v>
      </c>
      <c r="AL2551" t="s">
        <v>10436</v>
      </c>
      <c r="AM2551" t="s">
        <v>4192</v>
      </c>
      <c r="AN2551" t="s">
        <v>10437</v>
      </c>
    </row>
    <row r="2552" spans="1:40" x14ac:dyDescent="0.3">
      <c r="A2552" t="s">
        <v>2346</v>
      </c>
      <c r="B2552" t="s">
        <v>2363</v>
      </c>
      <c r="C2552" s="10">
        <v>14036</v>
      </c>
      <c r="D2552">
        <v>79</v>
      </c>
      <c r="E2552">
        <v>16</v>
      </c>
      <c r="F2552">
        <v>42</v>
      </c>
      <c r="G2552">
        <v>47</v>
      </c>
      <c r="H2552">
        <v>0</v>
      </c>
      <c r="I2552">
        <v>97.6</v>
      </c>
      <c r="J2552">
        <v>1.8</v>
      </c>
      <c r="K2552">
        <v>100</v>
      </c>
      <c r="L2552">
        <v>2.6</v>
      </c>
      <c r="M2552">
        <v>98.9</v>
      </c>
      <c r="N2552">
        <v>1.3</v>
      </c>
      <c r="O2552">
        <v>85.1</v>
      </c>
      <c r="P2552">
        <v>1.7</v>
      </c>
      <c r="U2552" t="s">
        <v>2346</v>
      </c>
      <c r="V2552">
        <f t="shared" si="391"/>
        <v>14036</v>
      </c>
      <c r="W2552" t="str">
        <f t="shared" si="392"/>
        <v>Avondale Alternative Elementary School</v>
      </c>
      <c r="X2552" t="str">
        <f>VLOOKUP($C2552,$AJ$3:$AN$4906,3,FALSE)</f>
        <v>171 Avondale Ave</v>
      </c>
      <c r="Y2552" t="str">
        <f>VLOOKUP($C2552,$AJ$3:$AN$4906,4,FALSE)</f>
        <v>North York</v>
      </c>
      <c r="Z2552" t="str">
        <f>VLOOKUP($C2552,$AJ$3:$AN$4906,5,FALSE)</f>
        <v>M2N2V4</v>
      </c>
      <c r="AA2552">
        <f t="shared" si="393"/>
        <v>97.6</v>
      </c>
      <c r="AB2552">
        <f t="shared" si="394"/>
        <v>1.8</v>
      </c>
      <c r="AC2552">
        <f t="shared" si="395"/>
        <v>100</v>
      </c>
      <c r="AD2552">
        <f t="shared" si="396"/>
        <v>2.6</v>
      </c>
      <c r="AE2552">
        <f t="shared" si="397"/>
        <v>98.9</v>
      </c>
      <c r="AF2552">
        <f t="shared" si="398"/>
        <v>1.3</v>
      </c>
      <c r="AG2552">
        <f t="shared" si="399"/>
        <v>85.1</v>
      </c>
      <c r="AH2552">
        <f t="shared" si="400"/>
        <v>1.7</v>
      </c>
      <c r="AJ2552" s="9">
        <v>88935</v>
      </c>
      <c r="AK2552" t="s">
        <v>10438</v>
      </c>
      <c r="AL2552" t="s">
        <v>10439</v>
      </c>
      <c r="AM2552" t="s">
        <v>4249</v>
      </c>
      <c r="AN2552" t="s">
        <v>10440</v>
      </c>
    </row>
    <row r="2553" spans="1:40" x14ac:dyDescent="0.3">
      <c r="A2553" t="s">
        <v>2346</v>
      </c>
      <c r="B2553" t="s">
        <v>2364</v>
      </c>
      <c r="C2553" s="10">
        <v>28614</v>
      </c>
      <c r="D2553">
        <v>82</v>
      </c>
      <c r="E2553">
        <v>20</v>
      </c>
      <c r="F2553">
        <v>165</v>
      </c>
      <c r="G2553">
        <v>154</v>
      </c>
      <c r="H2553">
        <v>0</v>
      </c>
      <c r="I2553">
        <v>73.900000000000006</v>
      </c>
      <c r="J2553">
        <v>0.4</v>
      </c>
      <c r="K2553">
        <v>67.900000000000006</v>
      </c>
      <c r="L2553">
        <v>0.5</v>
      </c>
      <c r="M2553">
        <v>76</v>
      </c>
      <c r="N2553">
        <v>-0.7</v>
      </c>
      <c r="O2553">
        <v>59.7</v>
      </c>
      <c r="P2553">
        <v>0.1</v>
      </c>
      <c r="U2553" t="s">
        <v>2346</v>
      </c>
      <c r="V2553">
        <f t="shared" si="391"/>
        <v>28614</v>
      </c>
      <c r="W2553" t="str">
        <f t="shared" si="392"/>
        <v>Avondale Public School</v>
      </c>
      <c r="X2553" t="str">
        <f>VLOOKUP($C2553,$AJ$3:$AN$4906,3,FALSE)</f>
        <v>171 Avondale Ave</v>
      </c>
      <c r="Y2553" t="str">
        <f>VLOOKUP($C2553,$AJ$3:$AN$4906,4,FALSE)</f>
        <v>North York</v>
      </c>
      <c r="Z2553" t="str">
        <f>VLOOKUP($C2553,$AJ$3:$AN$4906,5,FALSE)</f>
        <v>M2N2V4</v>
      </c>
      <c r="AA2553">
        <f t="shared" si="393"/>
        <v>73.900000000000006</v>
      </c>
      <c r="AB2553">
        <f t="shared" si="394"/>
        <v>0.4</v>
      </c>
      <c r="AC2553">
        <f t="shared" si="395"/>
        <v>67.900000000000006</v>
      </c>
      <c r="AD2553">
        <f t="shared" si="396"/>
        <v>0.5</v>
      </c>
      <c r="AE2553">
        <f t="shared" si="397"/>
        <v>76</v>
      </c>
      <c r="AF2553">
        <f t="shared" si="398"/>
        <v>-0.7</v>
      </c>
      <c r="AG2553">
        <f t="shared" si="399"/>
        <v>59.7</v>
      </c>
      <c r="AH2553">
        <f t="shared" si="400"/>
        <v>0.1</v>
      </c>
      <c r="AJ2553" s="9">
        <v>89028</v>
      </c>
      <c r="AK2553" t="s">
        <v>10441</v>
      </c>
      <c r="AL2553" t="s">
        <v>10442</v>
      </c>
      <c r="AM2553" t="s">
        <v>4192</v>
      </c>
      <c r="AN2553" t="s">
        <v>10443</v>
      </c>
    </row>
    <row r="2554" spans="1:40" x14ac:dyDescent="0.3">
      <c r="A2554" t="s">
        <v>2346</v>
      </c>
      <c r="B2554" t="s">
        <v>2365</v>
      </c>
      <c r="C2554" s="10">
        <v>30104</v>
      </c>
      <c r="D2554">
        <v>26</v>
      </c>
      <c r="E2554">
        <v>39</v>
      </c>
      <c r="F2554">
        <v>66</v>
      </c>
      <c r="H2554">
        <v>0</v>
      </c>
      <c r="I2554">
        <v>46.2</v>
      </c>
      <c r="J2554">
        <v>-0.2</v>
      </c>
      <c r="K2554">
        <v>22.7</v>
      </c>
      <c r="L2554">
        <v>-1.3</v>
      </c>
      <c r="U2554" t="s">
        <v>2346</v>
      </c>
      <c r="V2554">
        <f t="shared" si="391"/>
        <v>30104</v>
      </c>
      <c r="W2554" t="str">
        <f t="shared" si="392"/>
        <v>Bala Avenue Community School</v>
      </c>
      <c r="X2554" t="str">
        <f>VLOOKUP($C2554,$AJ$3:$AN$4906,3,FALSE)</f>
        <v>6 Bala Ave</v>
      </c>
      <c r="Y2554" t="str">
        <f>VLOOKUP($C2554,$AJ$3:$AN$4906,4,FALSE)</f>
        <v>York</v>
      </c>
      <c r="Z2554" t="str">
        <f>VLOOKUP($C2554,$AJ$3:$AN$4906,5,FALSE)</f>
        <v>M6M2E1</v>
      </c>
      <c r="AA2554">
        <f t="shared" si="393"/>
        <v>46.2</v>
      </c>
      <c r="AB2554">
        <f t="shared" si="394"/>
        <v>-0.2</v>
      </c>
      <c r="AC2554">
        <f t="shared" si="395"/>
        <v>22.7</v>
      </c>
      <c r="AD2554">
        <f t="shared" si="396"/>
        <v>-1.3</v>
      </c>
      <c r="AE2554">
        <f t="shared" si="397"/>
        <v>0</v>
      </c>
      <c r="AF2554">
        <f t="shared" si="398"/>
        <v>0</v>
      </c>
      <c r="AG2554">
        <f t="shared" si="399"/>
        <v>0</v>
      </c>
      <c r="AH2554">
        <f t="shared" si="400"/>
        <v>0</v>
      </c>
      <c r="AJ2554" s="9">
        <v>94757</v>
      </c>
      <c r="AK2554" t="s">
        <v>1715</v>
      </c>
      <c r="AL2554" t="s">
        <v>10444</v>
      </c>
      <c r="AM2554" t="s">
        <v>4192</v>
      </c>
      <c r="AN2554" t="s">
        <v>10445</v>
      </c>
    </row>
    <row r="2555" spans="1:40" x14ac:dyDescent="0.3">
      <c r="A2555" t="s">
        <v>2346</v>
      </c>
      <c r="B2555" t="s">
        <v>2366</v>
      </c>
      <c r="C2555" s="10">
        <v>31011</v>
      </c>
      <c r="D2555">
        <v>87</v>
      </c>
      <c r="E2555">
        <v>15</v>
      </c>
      <c r="F2555">
        <v>178</v>
      </c>
      <c r="G2555">
        <v>144</v>
      </c>
      <c r="H2555">
        <v>0</v>
      </c>
      <c r="I2555">
        <v>86.5</v>
      </c>
      <c r="J2555">
        <v>0.5</v>
      </c>
      <c r="K2555">
        <v>80.3</v>
      </c>
      <c r="L2555">
        <v>0.2</v>
      </c>
      <c r="M2555">
        <v>97.9</v>
      </c>
      <c r="N2555">
        <v>0.5</v>
      </c>
      <c r="O2555">
        <v>73.599999999999994</v>
      </c>
      <c r="P2555">
        <v>0.3</v>
      </c>
      <c r="U2555" t="s">
        <v>2346</v>
      </c>
      <c r="V2555">
        <f t="shared" si="391"/>
        <v>31011</v>
      </c>
      <c r="W2555" t="str">
        <f t="shared" si="392"/>
        <v>Balmy Beach Community School</v>
      </c>
      <c r="X2555" t="str">
        <f>VLOOKUP($C2555,$AJ$3:$AN$4906,3,FALSE)</f>
        <v>14 Pine Ave</v>
      </c>
      <c r="Y2555" t="str">
        <f>VLOOKUP($C2555,$AJ$3:$AN$4906,4,FALSE)</f>
        <v>Toronto</v>
      </c>
      <c r="Z2555" t="str">
        <f>VLOOKUP($C2555,$AJ$3:$AN$4906,5,FALSE)</f>
        <v>M4E1L6</v>
      </c>
      <c r="AA2555">
        <f t="shared" si="393"/>
        <v>86.5</v>
      </c>
      <c r="AB2555">
        <f t="shared" si="394"/>
        <v>0.5</v>
      </c>
      <c r="AC2555">
        <f t="shared" si="395"/>
        <v>80.3</v>
      </c>
      <c r="AD2555">
        <f t="shared" si="396"/>
        <v>0.2</v>
      </c>
      <c r="AE2555">
        <f t="shared" si="397"/>
        <v>97.9</v>
      </c>
      <c r="AF2555">
        <f t="shared" si="398"/>
        <v>0.5</v>
      </c>
      <c r="AG2555">
        <f t="shared" si="399"/>
        <v>73.599999999999994</v>
      </c>
      <c r="AH2555">
        <f t="shared" si="400"/>
        <v>0.3</v>
      </c>
      <c r="AJ2555" s="9">
        <v>901342</v>
      </c>
      <c r="AK2555" t="s">
        <v>10446</v>
      </c>
      <c r="AL2555" t="s">
        <v>10447</v>
      </c>
      <c r="AM2555" t="s">
        <v>10427</v>
      </c>
      <c r="AN2555" t="s">
        <v>10448</v>
      </c>
    </row>
    <row r="2556" spans="1:40" x14ac:dyDescent="0.3">
      <c r="A2556" t="s">
        <v>2346</v>
      </c>
      <c r="B2556" t="s">
        <v>2367</v>
      </c>
      <c r="C2556" s="10">
        <v>31887</v>
      </c>
      <c r="D2556">
        <v>24</v>
      </c>
      <c r="E2556">
        <v>16</v>
      </c>
      <c r="F2556">
        <v>109</v>
      </c>
      <c r="G2556">
        <v>87</v>
      </c>
      <c r="H2556">
        <v>0</v>
      </c>
      <c r="I2556">
        <v>44.5</v>
      </c>
      <c r="J2556">
        <v>-0.7</v>
      </c>
      <c r="K2556">
        <v>45</v>
      </c>
      <c r="L2556">
        <v>-0.2</v>
      </c>
      <c r="M2556">
        <v>76.400000000000006</v>
      </c>
      <c r="N2556">
        <v>0.5</v>
      </c>
      <c r="O2556">
        <v>62.1</v>
      </c>
      <c r="P2556">
        <v>2</v>
      </c>
      <c r="U2556" t="s">
        <v>2346</v>
      </c>
      <c r="V2556">
        <f t="shared" si="391"/>
        <v>31887</v>
      </c>
      <c r="W2556" t="str">
        <f t="shared" si="392"/>
        <v>Banting and Best Public School</v>
      </c>
      <c r="X2556" t="str">
        <f>VLOOKUP($C2556,$AJ$3:$AN$4906,3,FALSE)</f>
        <v>380 Goldhawk Trail</v>
      </c>
      <c r="Y2556" t="str">
        <f>VLOOKUP($C2556,$AJ$3:$AN$4906,4,FALSE)</f>
        <v>Scarborough</v>
      </c>
      <c r="Z2556" t="str">
        <f>VLOOKUP($C2556,$AJ$3:$AN$4906,5,FALSE)</f>
        <v>M1V4E7</v>
      </c>
      <c r="AA2556">
        <f t="shared" si="393"/>
        <v>44.5</v>
      </c>
      <c r="AB2556">
        <f t="shared" si="394"/>
        <v>-0.7</v>
      </c>
      <c r="AC2556">
        <f t="shared" si="395"/>
        <v>45</v>
      </c>
      <c r="AD2556">
        <f t="shared" si="396"/>
        <v>-0.2</v>
      </c>
      <c r="AE2556">
        <f t="shared" si="397"/>
        <v>76.400000000000006</v>
      </c>
      <c r="AF2556">
        <f t="shared" si="398"/>
        <v>0.5</v>
      </c>
      <c r="AG2556">
        <f t="shared" si="399"/>
        <v>62.1</v>
      </c>
      <c r="AH2556">
        <f t="shared" si="400"/>
        <v>2</v>
      </c>
      <c r="AJ2556" s="9">
        <v>80741</v>
      </c>
      <c r="AK2556" t="s">
        <v>10449</v>
      </c>
      <c r="AL2556" t="s">
        <v>10450</v>
      </c>
      <c r="AM2556" t="s">
        <v>4249</v>
      </c>
      <c r="AN2556" t="s">
        <v>10451</v>
      </c>
    </row>
    <row r="2557" spans="1:40" x14ac:dyDescent="0.3">
      <c r="A2557" t="s">
        <v>2346</v>
      </c>
      <c r="B2557" t="s">
        <v>2368</v>
      </c>
      <c r="C2557" s="10">
        <v>35173</v>
      </c>
      <c r="D2557">
        <v>35</v>
      </c>
      <c r="E2557">
        <v>38</v>
      </c>
      <c r="F2557">
        <v>86</v>
      </c>
      <c r="G2557">
        <v>50</v>
      </c>
      <c r="H2557">
        <v>0</v>
      </c>
      <c r="I2557">
        <v>56.4</v>
      </c>
      <c r="J2557">
        <v>0.3</v>
      </c>
      <c r="K2557">
        <v>43</v>
      </c>
      <c r="L2557">
        <v>0.1</v>
      </c>
      <c r="M2557">
        <v>73</v>
      </c>
      <c r="N2557">
        <v>0.3</v>
      </c>
      <c r="O2557">
        <v>20</v>
      </c>
      <c r="P2557">
        <v>-1.1000000000000001</v>
      </c>
      <c r="U2557" t="s">
        <v>2346</v>
      </c>
      <c r="V2557">
        <f t="shared" si="391"/>
        <v>35173</v>
      </c>
      <c r="W2557" t="str">
        <f t="shared" si="392"/>
        <v>Baycrest Public School</v>
      </c>
      <c r="X2557" t="str">
        <f>VLOOKUP($C2557,$AJ$3:$AN$4906,3,FALSE)</f>
        <v>50 Ameer Ave</v>
      </c>
      <c r="Y2557" t="str">
        <f>VLOOKUP($C2557,$AJ$3:$AN$4906,4,FALSE)</f>
        <v>North York</v>
      </c>
      <c r="Z2557" t="str">
        <f>VLOOKUP($C2557,$AJ$3:$AN$4906,5,FALSE)</f>
        <v>M6A2L3</v>
      </c>
      <c r="AA2557">
        <f t="shared" si="393"/>
        <v>56.4</v>
      </c>
      <c r="AB2557">
        <f t="shared" si="394"/>
        <v>0.3</v>
      </c>
      <c r="AC2557">
        <f t="shared" si="395"/>
        <v>43</v>
      </c>
      <c r="AD2557">
        <f t="shared" si="396"/>
        <v>0.1</v>
      </c>
      <c r="AE2557">
        <f t="shared" si="397"/>
        <v>73</v>
      </c>
      <c r="AF2557">
        <f t="shared" si="398"/>
        <v>0.3</v>
      </c>
      <c r="AG2557">
        <f t="shared" si="399"/>
        <v>20</v>
      </c>
      <c r="AH2557">
        <f t="shared" si="400"/>
        <v>-1.1000000000000001</v>
      </c>
      <c r="AJ2557" s="9">
        <v>107735</v>
      </c>
      <c r="AK2557" t="s">
        <v>10452</v>
      </c>
      <c r="AL2557" t="s">
        <v>10453</v>
      </c>
      <c r="AM2557" t="s">
        <v>4249</v>
      </c>
      <c r="AN2557" t="s">
        <v>10454</v>
      </c>
    </row>
    <row r="2558" spans="1:40" x14ac:dyDescent="0.3">
      <c r="A2558" t="s">
        <v>2346</v>
      </c>
      <c r="B2558" t="s">
        <v>2369</v>
      </c>
      <c r="C2558" s="10">
        <v>37257</v>
      </c>
      <c r="D2558">
        <v>77</v>
      </c>
      <c r="E2558">
        <v>18</v>
      </c>
      <c r="G2558">
        <v>350</v>
      </c>
      <c r="H2558">
        <v>1</v>
      </c>
      <c r="M2558">
        <v>86</v>
      </c>
      <c r="N2558">
        <v>0.7</v>
      </c>
      <c r="O2558">
        <v>65.400000000000006</v>
      </c>
      <c r="P2558">
        <v>0.7</v>
      </c>
      <c r="U2558" t="s">
        <v>2346</v>
      </c>
      <c r="V2558">
        <f t="shared" si="391"/>
        <v>37257</v>
      </c>
      <c r="W2558" t="str">
        <f t="shared" si="392"/>
        <v>Bayview Middle School</v>
      </c>
      <c r="X2558" t="str">
        <f>VLOOKUP($C2558,$AJ$3:$AN$4906,3,FALSE)</f>
        <v>25 Bunty Lane</v>
      </c>
      <c r="Y2558" t="str">
        <f>VLOOKUP($C2558,$AJ$3:$AN$4906,4,FALSE)</f>
        <v>North York</v>
      </c>
      <c r="Z2558" t="str">
        <f>VLOOKUP($C2558,$AJ$3:$AN$4906,5,FALSE)</f>
        <v>M2K1W4</v>
      </c>
      <c r="AA2558">
        <f t="shared" si="393"/>
        <v>0</v>
      </c>
      <c r="AB2558">
        <f t="shared" si="394"/>
        <v>0</v>
      </c>
      <c r="AC2558">
        <f t="shared" si="395"/>
        <v>0</v>
      </c>
      <c r="AD2558">
        <f t="shared" si="396"/>
        <v>0</v>
      </c>
      <c r="AE2558">
        <f t="shared" si="397"/>
        <v>86</v>
      </c>
      <c r="AF2558">
        <f t="shared" si="398"/>
        <v>0.7</v>
      </c>
      <c r="AG2558">
        <f t="shared" si="399"/>
        <v>65.400000000000006</v>
      </c>
      <c r="AH2558">
        <f t="shared" si="400"/>
        <v>0.7</v>
      </c>
      <c r="AJ2558" s="9">
        <v>267840</v>
      </c>
      <c r="AK2558" t="s">
        <v>1718</v>
      </c>
      <c r="AL2558" t="s">
        <v>10455</v>
      </c>
      <c r="AM2558" t="s">
        <v>4192</v>
      </c>
      <c r="AN2558" t="s">
        <v>10456</v>
      </c>
    </row>
    <row r="2559" spans="1:40" x14ac:dyDescent="0.3">
      <c r="A2559" t="s">
        <v>2346</v>
      </c>
      <c r="B2559" t="s">
        <v>2370</v>
      </c>
      <c r="C2559" s="10">
        <v>38032</v>
      </c>
      <c r="D2559">
        <v>35</v>
      </c>
      <c r="E2559">
        <v>23</v>
      </c>
      <c r="F2559">
        <v>139</v>
      </c>
      <c r="G2559">
        <v>156</v>
      </c>
      <c r="H2559">
        <v>0</v>
      </c>
      <c r="I2559">
        <v>56.5</v>
      </c>
      <c r="J2559">
        <v>-0.1</v>
      </c>
      <c r="K2559">
        <v>52.5</v>
      </c>
      <c r="L2559">
        <v>0.2</v>
      </c>
      <c r="M2559">
        <v>81.099999999999994</v>
      </c>
      <c r="N2559">
        <v>0.6</v>
      </c>
      <c r="O2559">
        <v>35.9</v>
      </c>
      <c r="P2559">
        <v>-0.4</v>
      </c>
      <c r="U2559" t="s">
        <v>2346</v>
      </c>
      <c r="V2559">
        <f t="shared" si="391"/>
        <v>38032</v>
      </c>
      <c r="W2559" t="str">
        <f t="shared" si="392"/>
        <v>Beaumonde Heights Junior Middle School</v>
      </c>
      <c r="X2559" t="str">
        <f>VLOOKUP($C2559,$AJ$3:$AN$4906,3,FALSE)</f>
        <v>70 Monterrey Dr</v>
      </c>
      <c r="Y2559" t="str">
        <f>VLOOKUP($C2559,$AJ$3:$AN$4906,4,FALSE)</f>
        <v>Etobicoke</v>
      </c>
      <c r="Z2559" t="str">
        <f>VLOOKUP($C2559,$AJ$3:$AN$4906,5,FALSE)</f>
        <v>M9V1T1</v>
      </c>
      <c r="AA2559">
        <f t="shared" si="393"/>
        <v>56.5</v>
      </c>
      <c r="AB2559">
        <f t="shared" si="394"/>
        <v>-0.1</v>
      </c>
      <c r="AC2559">
        <f t="shared" si="395"/>
        <v>52.5</v>
      </c>
      <c r="AD2559">
        <f t="shared" si="396"/>
        <v>0.2</v>
      </c>
      <c r="AE2559">
        <f t="shared" si="397"/>
        <v>81.099999999999994</v>
      </c>
      <c r="AF2559">
        <f t="shared" si="398"/>
        <v>0.6</v>
      </c>
      <c r="AG2559">
        <f t="shared" si="399"/>
        <v>35.9</v>
      </c>
      <c r="AH2559">
        <f t="shared" si="400"/>
        <v>-0.4</v>
      </c>
      <c r="AJ2559" s="9">
        <v>59404</v>
      </c>
      <c r="AK2559" t="s">
        <v>1719</v>
      </c>
      <c r="AL2559" t="s">
        <v>10457</v>
      </c>
      <c r="AM2559" t="s">
        <v>10427</v>
      </c>
      <c r="AN2559" t="s">
        <v>10458</v>
      </c>
    </row>
    <row r="2560" spans="1:40" x14ac:dyDescent="0.3">
      <c r="A2560" t="s">
        <v>2346</v>
      </c>
      <c r="B2560" t="s">
        <v>2371</v>
      </c>
      <c r="C2560" s="10">
        <v>39594</v>
      </c>
      <c r="D2560">
        <v>85</v>
      </c>
      <c r="E2560">
        <v>13</v>
      </c>
      <c r="F2560">
        <v>185</v>
      </c>
      <c r="G2560">
        <v>218</v>
      </c>
      <c r="H2560">
        <v>0</v>
      </c>
      <c r="I2560">
        <v>88.9</v>
      </c>
      <c r="J2560">
        <v>0.7</v>
      </c>
      <c r="K2560">
        <v>85.9</v>
      </c>
      <c r="L2560">
        <v>0.7</v>
      </c>
      <c r="M2560">
        <v>88.5</v>
      </c>
      <c r="N2560">
        <v>-0.5</v>
      </c>
      <c r="O2560">
        <v>78.400000000000006</v>
      </c>
      <c r="P2560">
        <v>0.7</v>
      </c>
      <c r="U2560" t="s">
        <v>2346</v>
      </c>
      <c r="V2560">
        <f t="shared" si="391"/>
        <v>39594</v>
      </c>
      <c r="W2560" t="str">
        <f t="shared" si="392"/>
        <v>Bedford Park Public School</v>
      </c>
      <c r="X2560" t="str">
        <f>VLOOKUP($C2560,$AJ$3:$AN$4906,3,FALSE)</f>
        <v>81 Ranleigh Ave</v>
      </c>
      <c r="Y2560" t="str">
        <f>VLOOKUP($C2560,$AJ$3:$AN$4906,4,FALSE)</f>
        <v>Toronto</v>
      </c>
      <c r="Z2560" t="str">
        <f>VLOOKUP($C2560,$AJ$3:$AN$4906,5,FALSE)</f>
        <v>M4N1X2</v>
      </c>
      <c r="AA2560">
        <f t="shared" si="393"/>
        <v>88.9</v>
      </c>
      <c r="AB2560">
        <f t="shared" si="394"/>
        <v>0.7</v>
      </c>
      <c r="AC2560">
        <f t="shared" si="395"/>
        <v>85.9</v>
      </c>
      <c r="AD2560">
        <f t="shared" si="396"/>
        <v>0.7</v>
      </c>
      <c r="AE2560">
        <f t="shared" si="397"/>
        <v>88.5</v>
      </c>
      <c r="AF2560">
        <f t="shared" si="398"/>
        <v>-0.5</v>
      </c>
      <c r="AG2560">
        <f t="shared" si="399"/>
        <v>78.400000000000006</v>
      </c>
      <c r="AH2560">
        <f t="shared" si="400"/>
        <v>0.7</v>
      </c>
      <c r="AJ2560" s="9">
        <v>108626</v>
      </c>
      <c r="AK2560" t="s">
        <v>10459</v>
      </c>
      <c r="AL2560" t="s">
        <v>10460</v>
      </c>
      <c r="AM2560" t="s">
        <v>4192</v>
      </c>
      <c r="AN2560" t="s">
        <v>10461</v>
      </c>
    </row>
    <row r="2561" spans="1:40" x14ac:dyDescent="0.3">
      <c r="A2561" t="s">
        <v>2346</v>
      </c>
      <c r="B2561" t="s">
        <v>2372</v>
      </c>
      <c r="C2561" s="10">
        <v>41416</v>
      </c>
      <c r="D2561">
        <v>50</v>
      </c>
      <c r="E2561">
        <v>21</v>
      </c>
      <c r="F2561">
        <v>133</v>
      </c>
      <c r="G2561">
        <v>145</v>
      </c>
      <c r="H2561">
        <v>0</v>
      </c>
      <c r="I2561">
        <v>52.6</v>
      </c>
      <c r="J2561">
        <v>-0.5</v>
      </c>
      <c r="K2561">
        <v>47.4</v>
      </c>
      <c r="L2561">
        <v>-0.3</v>
      </c>
      <c r="M2561">
        <v>66.599999999999994</v>
      </c>
      <c r="N2561">
        <v>-1.2</v>
      </c>
      <c r="O2561">
        <v>40.700000000000003</v>
      </c>
      <c r="P2561">
        <v>-0.5</v>
      </c>
      <c r="U2561" t="s">
        <v>2346</v>
      </c>
      <c r="V2561">
        <f t="shared" si="391"/>
        <v>41416</v>
      </c>
      <c r="W2561" t="str">
        <f t="shared" si="392"/>
        <v>Bellmere Junior Public School</v>
      </c>
      <c r="X2561" t="str">
        <f>VLOOKUP($C2561,$AJ$3:$AN$4906,3,FALSE)</f>
        <v>470 Brimorton Dr</v>
      </c>
      <c r="Y2561" t="str">
        <f>VLOOKUP($C2561,$AJ$3:$AN$4906,4,FALSE)</f>
        <v>Scarborough</v>
      </c>
      <c r="Z2561" t="str">
        <f>VLOOKUP($C2561,$AJ$3:$AN$4906,5,FALSE)</f>
        <v>M1H2E6</v>
      </c>
      <c r="AA2561">
        <f t="shared" si="393"/>
        <v>52.6</v>
      </c>
      <c r="AB2561">
        <f t="shared" si="394"/>
        <v>-0.5</v>
      </c>
      <c r="AC2561">
        <f t="shared" si="395"/>
        <v>47.4</v>
      </c>
      <c r="AD2561">
        <f t="shared" si="396"/>
        <v>-0.3</v>
      </c>
      <c r="AE2561">
        <f t="shared" si="397"/>
        <v>66.599999999999994</v>
      </c>
      <c r="AF2561">
        <f t="shared" si="398"/>
        <v>-1.2</v>
      </c>
      <c r="AG2561">
        <f t="shared" si="399"/>
        <v>40.700000000000003</v>
      </c>
      <c r="AH2561">
        <f t="shared" si="400"/>
        <v>-0.5</v>
      </c>
      <c r="AJ2561" s="9">
        <v>111228</v>
      </c>
      <c r="AK2561" t="s">
        <v>10462</v>
      </c>
      <c r="AL2561" t="s">
        <v>10463</v>
      </c>
      <c r="AM2561" t="s">
        <v>4249</v>
      </c>
      <c r="AN2561" t="s">
        <v>10464</v>
      </c>
    </row>
    <row r="2562" spans="1:40" x14ac:dyDescent="0.3">
      <c r="A2562" t="s">
        <v>2346</v>
      </c>
      <c r="B2562" t="s">
        <v>2373</v>
      </c>
      <c r="C2562" s="10">
        <v>43494</v>
      </c>
      <c r="D2562">
        <v>55</v>
      </c>
      <c r="E2562">
        <v>21</v>
      </c>
      <c r="F2562">
        <v>127</v>
      </c>
      <c r="G2562">
        <v>88</v>
      </c>
      <c r="H2562">
        <v>0</v>
      </c>
      <c r="I2562">
        <v>52.8</v>
      </c>
      <c r="J2562">
        <v>-0.8</v>
      </c>
      <c r="K2562">
        <v>44.9</v>
      </c>
      <c r="L2562">
        <v>-1</v>
      </c>
      <c r="M2562">
        <v>77.8</v>
      </c>
      <c r="N2562">
        <v>-0.2</v>
      </c>
      <c r="O2562">
        <v>54.5</v>
      </c>
      <c r="P2562">
        <v>0.4</v>
      </c>
      <c r="U2562" t="s">
        <v>2346</v>
      </c>
      <c r="V2562">
        <f t="shared" si="391"/>
        <v>43494</v>
      </c>
      <c r="W2562" t="str">
        <f t="shared" si="392"/>
        <v>Bendale Junior Public School</v>
      </c>
      <c r="X2562" t="str">
        <f>VLOOKUP($C2562,$AJ$3:$AN$4906,3,FALSE)</f>
        <v>61 Benshire Dr</v>
      </c>
      <c r="Y2562" t="str">
        <f>VLOOKUP($C2562,$AJ$3:$AN$4906,4,FALSE)</f>
        <v>Scarborough</v>
      </c>
      <c r="Z2562" t="str">
        <f>VLOOKUP($C2562,$AJ$3:$AN$4906,5,FALSE)</f>
        <v>M1H1M4</v>
      </c>
      <c r="AA2562">
        <f t="shared" si="393"/>
        <v>52.8</v>
      </c>
      <c r="AB2562">
        <f t="shared" si="394"/>
        <v>-0.8</v>
      </c>
      <c r="AC2562">
        <f t="shared" si="395"/>
        <v>44.9</v>
      </c>
      <c r="AD2562">
        <f t="shared" si="396"/>
        <v>-1</v>
      </c>
      <c r="AE2562">
        <f t="shared" si="397"/>
        <v>77.8</v>
      </c>
      <c r="AF2562">
        <f t="shared" si="398"/>
        <v>-0.2</v>
      </c>
      <c r="AG2562">
        <f t="shared" si="399"/>
        <v>54.5</v>
      </c>
      <c r="AH2562">
        <f t="shared" si="400"/>
        <v>0.4</v>
      </c>
      <c r="AJ2562" s="9">
        <v>901660</v>
      </c>
      <c r="AK2562" t="s">
        <v>10465</v>
      </c>
      <c r="AL2562" t="s">
        <v>10466</v>
      </c>
      <c r="AM2562" t="s">
        <v>4249</v>
      </c>
      <c r="AN2562" t="s">
        <v>10467</v>
      </c>
    </row>
    <row r="2563" spans="1:40" x14ac:dyDescent="0.3">
      <c r="A2563" t="s">
        <v>2346</v>
      </c>
      <c r="B2563" t="s">
        <v>2374</v>
      </c>
      <c r="C2563" s="10">
        <v>43753</v>
      </c>
      <c r="D2563">
        <v>87</v>
      </c>
      <c r="E2563">
        <v>10</v>
      </c>
      <c r="F2563">
        <v>45</v>
      </c>
      <c r="H2563">
        <v>0</v>
      </c>
      <c r="I2563">
        <v>80</v>
      </c>
      <c r="J2563">
        <v>0.2</v>
      </c>
      <c r="K2563">
        <v>88.9</v>
      </c>
      <c r="L2563">
        <v>1.2</v>
      </c>
      <c r="U2563" t="s">
        <v>2346</v>
      </c>
      <c r="V2563">
        <f t="shared" si="391"/>
        <v>43753</v>
      </c>
      <c r="W2563" t="str">
        <f t="shared" si="392"/>
        <v>Bennington Heights Elementary School</v>
      </c>
      <c r="X2563" t="str">
        <f>VLOOKUP($C2563,$AJ$3:$AN$4906,3,FALSE)</f>
        <v>76 Bennington Heights Dr</v>
      </c>
      <c r="Y2563" t="str">
        <f>VLOOKUP($C2563,$AJ$3:$AN$4906,4,FALSE)</f>
        <v>East York</v>
      </c>
      <c r="Z2563" t="str">
        <f>VLOOKUP($C2563,$AJ$3:$AN$4906,5,FALSE)</f>
        <v>M4G1B1</v>
      </c>
      <c r="AA2563">
        <f t="shared" si="393"/>
        <v>80</v>
      </c>
      <c r="AB2563">
        <f t="shared" si="394"/>
        <v>0.2</v>
      </c>
      <c r="AC2563">
        <f t="shared" si="395"/>
        <v>88.9</v>
      </c>
      <c r="AD2563">
        <f t="shared" si="396"/>
        <v>1.2</v>
      </c>
      <c r="AE2563">
        <f t="shared" si="397"/>
        <v>0</v>
      </c>
      <c r="AF2563">
        <f t="shared" si="398"/>
        <v>0</v>
      </c>
      <c r="AG2563">
        <f t="shared" si="399"/>
        <v>0</v>
      </c>
      <c r="AH2563">
        <f t="shared" si="400"/>
        <v>0</v>
      </c>
      <c r="AJ2563" s="9">
        <v>111872</v>
      </c>
      <c r="AK2563" t="s">
        <v>10468</v>
      </c>
      <c r="AL2563" t="s">
        <v>10469</v>
      </c>
      <c r="AM2563" t="s">
        <v>4249</v>
      </c>
      <c r="AN2563" t="s">
        <v>10470</v>
      </c>
    </row>
    <row r="2564" spans="1:40" x14ac:dyDescent="0.3">
      <c r="A2564" t="s">
        <v>2346</v>
      </c>
      <c r="B2564" t="s">
        <v>2375</v>
      </c>
      <c r="C2564" s="10">
        <v>45446</v>
      </c>
      <c r="D2564">
        <v>41</v>
      </c>
      <c r="E2564">
        <v>27</v>
      </c>
      <c r="F2564">
        <v>91</v>
      </c>
      <c r="G2564">
        <v>118</v>
      </c>
      <c r="H2564">
        <v>0</v>
      </c>
      <c r="I2564">
        <v>64.8</v>
      </c>
      <c r="J2564">
        <v>0.5</v>
      </c>
      <c r="K2564">
        <v>50.5</v>
      </c>
      <c r="L2564">
        <v>0</v>
      </c>
      <c r="M2564">
        <v>58.5</v>
      </c>
      <c r="N2564">
        <v>-2</v>
      </c>
      <c r="O2564">
        <v>35.6</v>
      </c>
      <c r="P2564">
        <v>-0.5</v>
      </c>
      <c r="U2564" t="s">
        <v>2346</v>
      </c>
      <c r="V2564">
        <f t="shared" ref="V2564:V2627" si="401">VLOOKUP(C2564,$AJ$3:$AN$4906,1,FALSE)</f>
        <v>45446</v>
      </c>
      <c r="W2564" t="str">
        <f t="shared" ref="W2564:W2627" si="402">VLOOKUP(C2564,$AJ$3:$AN$4906,2,FALSE)</f>
        <v>Berner Trail Junior Public School</v>
      </c>
      <c r="X2564" t="str">
        <f>VLOOKUP($C2564,$AJ$3:$AN$4906,3,FALSE)</f>
        <v>120 Berner Trail</v>
      </c>
      <c r="Y2564" t="str">
        <f>VLOOKUP($C2564,$AJ$3:$AN$4906,4,FALSE)</f>
        <v>Toronto</v>
      </c>
      <c r="Z2564" t="str">
        <f>VLOOKUP($C2564,$AJ$3:$AN$4906,5,FALSE)</f>
        <v>M1B1B3</v>
      </c>
      <c r="AA2564">
        <f t="shared" ref="AA2564:AA2627" si="403">I2564</f>
        <v>64.8</v>
      </c>
      <c r="AB2564">
        <f t="shared" ref="AB2564:AB2627" si="404">J2564</f>
        <v>0.5</v>
      </c>
      <c r="AC2564">
        <f t="shared" ref="AC2564:AC2627" si="405">K2564</f>
        <v>50.5</v>
      </c>
      <c r="AD2564">
        <f t="shared" ref="AD2564:AD2627" si="406">L2564</f>
        <v>0</v>
      </c>
      <c r="AE2564">
        <f t="shared" ref="AE2564:AE2627" si="407">M2564</f>
        <v>58.5</v>
      </c>
      <c r="AF2564">
        <f t="shared" ref="AF2564:AF2627" si="408">N2564</f>
        <v>-2</v>
      </c>
      <c r="AG2564">
        <f t="shared" ref="AG2564:AG2627" si="409">O2564</f>
        <v>35.6</v>
      </c>
      <c r="AH2564">
        <f t="shared" ref="AH2564:AH2627" si="410">P2564</f>
        <v>-0.5</v>
      </c>
      <c r="AJ2564" s="9">
        <v>237787</v>
      </c>
      <c r="AK2564" t="s">
        <v>10471</v>
      </c>
      <c r="AL2564" t="s">
        <v>10472</v>
      </c>
      <c r="AM2564" t="s">
        <v>4192</v>
      </c>
      <c r="AN2564" t="s">
        <v>10473</v>
      </c>
    </row>
    <row r="2565" spans="1:40" x14ac:dyDescent="0.3">
      <c r="A2565" t="s">
        <v>2346</v>
      </c>
      <c r="B2565" t="s">
        <v>2376</v>
      </c>
      <c r="C2565" s="10">
        <v>47260</v>
      </c>
      <c r="D2565">
        <v>86</v>
      </c>
      <c r="E2565">
        <v>12</v>
      </c>
      <c r="F2565">
        <v>115</v>
      </c>
      <c r="G2565">
        <v>133</v>
      </c>
      <c r="H2565">
        <v>0</v>
      </c>
      <c r="I2565">
        <v>83.5</v>
      </c>
      <c r="J2565">
        <v>0.2</v>
      </c>
      <c r="K2565">
        <v>87</v>
      </c>
      <c r="L2565">
        <v>0.6</v>
      </c>
      <c r="M2565">
        <v>91</v>
      </c>
      <c r="N2565">
        <v>-0.4</v>
      </c>
      <c r="O2565">
        <v>80.5</v>
      </c>
      <c r="P2565">
        <v>0.7</v>
      </c>
      <c r="U2565" t="s">
        <v>2346</v>
      </c>
      <c r="V2565">
        <f t="shared" si="401"/>
        <v>47260</v>
      </c>
      <c r="W2565" t="str">
        <f t="shared" si="402"/>
        <v>Bessborough Drive Elementary and Middle School</v>
      </c>
      <c r="X2565" t="str">
        <f>VLOOKUP($C2565,$AJ$3:$AN$4906,3,FALSE)</f>
        <v>211 Bessborough Dr</v>
      </c>
      <c r="Y2565" t="str">
        <f>VLOOKUP($C2565,$AJ$3:$AN$4906,4,FALSE)</f>
        <v>East York</v>
      </c>
      <c r="Z2565" t="str">
        <f>VLOOKUP($C2565,$AJ$3:$AN$4906,5,FALSE)</f>
        <v>M4G3K2</v>
      </c>
      <c r="AA2565">
        <f t="shared" si="403"/>
        <v>83.5</v>
      </c>
      <c r="AB2565">
        <f t="shared" si="404"/>
        <v>0.2</v>
      </c>
      <c r="AC2565">
        <f t="shared" si="405"/>
        <v>87</v>
      </c>
      <c r="AD2565">
        <f t="shared" si="406"/>
        <v>0.6</v>
      </c>
      <c r="AE2565">
        <f t="shared" si="407"/>
        <v>91</v>
      </c>
      <c r="AF2565">
        <f t="shared" si="408"/>
        <v>-0.4</v>
      </c>
      <c r="AG2565">
        <f t="shared" si="409"/>
        <v>80.5</v>
      </c>
      <c r="AH2565">
        <f t="shared" si="410"/>
        <v>0.7</v>
      </c>
      <c r="AJ2565" s="9">
        <v>122815</v>
      </c>
      <c r="AK2565" t="s">
        <v>1724</v>
      </c>
      <c r="AL2565" t="s">
        <v>10474</v>
      </c>
      <c r="AM2565" t="s">
        <v>4249</v>
      </c>
      <c r="AN2565" t="s">
        <v>10475</v>
      </c>
    </row>
    <row r="2566" spans="1:40" x14ac:dyDescent="0.3">
      <c r="A2566" t="s">
        <v>2346</v>
      </c>
      <c r="B2566" t="s">
        <v>2377</v>
      </c>
      <c r="C2566" s="10">
        <v>48046</v>
      </c>
      <c r="D2566">
        <v>25</v>
      </c>
      <c r="E2566">
        <v>40</v>
      </c>
      <c r="G2566">
        <v>397</v>
      </c>
      <c r="H2566">
        <v>1</v>
      </c>
      <c r="M2566">
        <v>59.4</v>
      </c>
      <c r="N2566">
        <v>-0.4</v>
      </c>
      <c r="O2566">
        <v>21.9</v>
      </c>
      <c r="P2566">
        <v>-0.3</v>
      </c>
      <c r="U2566" t="s">
        <v>2346</v>
      </c>
      <c r="V2566">
        <f t="shared" si="401"/>
        <v>48046</v>
      </c>
      <c r="W2566" t="str">
        <f t="shared" si="402"/>
        <v>Beverley Heights Middle School</v>
      </c>
      <c r="X2566" t="str">
        <f>VLOOKUP($C2566,$AJ$3:$AN$4906,3,FALSE)</f>
        <v>26 Troutbrooke Dr</v>
      </c>
      <c r="Y2566" t="str">
        <f>VLOOKUP($C2566,$AJ$3:$AN$4906,4,FALSE)</f>
        <v>North York</v>
      </c>
      <c r="Z2566" t="str">
        <f>VLOOKUP($C2566,$AJ$3:$AN$4906,5,FALSE)</f>
        <v>M3M1S5</v>
      </c>
      <c r="AA2566">
        <f t="shared" si="403"/>
        <v>0</v>
      </c>
      <c r="AB2566">
        <f t="shared" si="404"/>
        <v>0</v>
      </c>
      <c r="AC2566">
        <f t="shared" si="405"/>
        <v>0</v>
      </c>
      <c r="AD2566">
        <f t="shared" si="406"/>
        <v>0</v>
      </c>
      <c r="AE2566">
        <f t="shared" si="407"/>
        <v>59.4</v>
      </c>
      <c r="AF2566">
        <f t="shared" si="408"/>
        <v>-0.4</v>
      </c>
      <c r="AG2566">
        <f t="shared" si="409"/>
        <v>21.9</v>
      </c>
      <c r="AH2566">
        <f t="shared" si="410"/>
        <v>-0.3</v>
      </c>
      <c r="AJ2566" s="9">
        <v>96327</v>
      </c>
      <c r="AK2566" t="s">
        <v>10476</v>
      </c>
      <c r="AL2566" t="s">
        <v>10477</v>
      </c>
      <c r="AM2566" t="s">
        <v>4192</v>
      </c>
      <c r="AN2566" t="s">
        <v>10478</v>
      </c>
    </row>
    <row r="2567" spans="1:40" x14ac:dyDescent="0.3">
      <c r="A2567" t="s">
        <v>2346</v>
      </c>
      <c r="B2567" t="s">
        <v>2378</v>
      </c>
      <c r="C2567" s="10">
        <v>48020</v>
      </c>
      <c r="D2567">
        <v>49</v>
      </c>
      <c r="E2567">
        <v>20</v>
      </c>
      <c r="F2567">
        <v>132</v>
      </c>
      <c r="G2567">
        <v>117</v>
      </c>
      <c r="H2567">
        <v>0</v>
      </c>
      <c r="I2567">
        <v>32.200000000000003</v>
      </c>
      <c r="J2567">
        <v>-2.4</v>
      </c>
      <c r="K2567">
        <v>61.4</v>
      </c>
      <c r="L2567">
        <v>0.3</v>
      </c>
      <c r="M2567">
        <v>92.7</v>
      </c>
      <c r="N2567">
        <v>1.3</v>
      </c>
      <c r="O2567">
        <v>71.8</v>
      </c>
      <c r="P2567">
        <v>1.8</v>
      </c>
      <c r="U2567" t="s">
        <v>2346</v>
      </c>
      <c r="V2567">
        <f t="shared" si="401"/>
        <v>48020</v>
      </c>
      <c r="W2567" t="str">
        <f t="shared" si="402"/>
        <v>Beverly Glen Junior Public School</v>
      </c>
      <c r="X2567" t="str">
        <f>VLOOKUP($C2567,$AJ$3:$AN$4906,3,FALSE)</f>
        <v>85 Beverly Glen Blvd</v>
      </c>
      <c r="Y2567" t="str">
        <f>VLOOKUP($C2567,$AJ$3:$AN$4906,4,FALSE)</f>
        <v>Scarborough</v>
      </c>
      <c r="Z2567" t="str">
        <f>VLOOKUP($C2567,$AJ$3:$AN$4906,5,FALSE)</f>
        <v>M1W1W4</v>
      </c>
      <c r="AA2567">
        <f t="shared" si="403"/>
        <v>32.200000000000003</v>
      </c>
      <c r="AB2567">
        <f t="shared" si="404"/>
        <v>-2.4</v>
      </c>
      <c r="AC2567">
        <f t="shared" si="405"/>
        <v>61.4</v>
      </c>
      <c r="AD2567">
        <f t="shared" si="406"/>
        <v>0.3</v>
      </c>
      <c r="AE2567">
        <f t="shared" si="407"/>
        <v>92.7</v>
      </c>
      <c r="AF2567">
        <f t="shared" si="408"/>
        <v>1.3</v>
      </c>
      <c r="AG2567">
        <f t="shared" si="409"/>
        <v>71.8</v>
      </c>
      <c r="AH2567">
        <f t="shared" si="410"/>
        <v>1.8</v>
      </c>
      <c r="AJ2567" s="9">
        <v>123145</v>
      </c>
      <c r="AK2567" t="s">
        <v>10479</v>
      </c>
      <c r="AL2567" t="s">
        <v>10480</v>
      </c>
      <c r="AM2567" t="s">
        <v>4249</v>
      </c>
      <c r="AN2567" t="s">
        <v>10481</v>
      </c>
    </row>
    <row r="2568" spans="1:40" x14ac:dyDescent="0.3">
      <c r="A2568" t="s">
        <v>2346</v>
      </c>
      <c r="B2568" t="s">
        <v>2379</v>
      </c>
      <c r="C2568" s="10">
        <v>49476</v>
      </c>
      <c r="D2568">
        <v>37</v>
      </c>
      <c r="E2568">
        <v>22</v>
      </c>
      <c r="F2568">
        <v>72</v>
      </c>
      <c r="G2568">
        <v>132</v>
      </c>
      <c r="H2568">
        <v>0</v>
      </c>
      <c r="I2568">
        <v>62.5</v>
      </c>
      <c r="J2568">
        <v>-0.1</v>
      </c>
      <c r="K2568">
        <v>51.4</v>
      </c>
      <c r="L2568">
        <v>-0.3</v>
      </c>
      <c r="M2568">
        <v>67.8</v>
      </c>
      <c r="N2568">
        <v>-1.2</v>
      </c>
      <c r="O2568">
        <v>34.799999999999997</v>
      </c>
      <c r="P2568">
        <v>-0.6</v>
      </c>
      <c r="U2568" t="s">
        <v>2346</v>
      </c>
      <c r="V2568">
        <f t="shared" si="401"/>
        <v>49476</v>
      </c>
      <c r="W2568" t="str">
        <f t="shared" si="402"/>
        <v>Birch Cliff Heights Public School</v>
      </c>
      <c r="X2568" t="str">
        <f>VLOOKUP($C2568,$AJ$3:$AN$4906,3,FALSE)</f>
        <v>120 Highview Ave</v>
      </c>
      <c r="Y2568" t="str">
        <f>VLOOKUP($C2568,$AJ$3:$AN$4906,4,FALSE)</f>
        <v>Toronto</v>
      </c>
      <c r="Z2568" t="str">
        <f>VLOOKUP($C2568,$AJ$3:$AN$4906,5,FALSE)</f>
        <v>M1N2J1</v>
      </c>
      <c r="AA2568">
        <f t="shared" si="403"/>
        <v>62.5</v>
      </c>
      <c r="AB2568">
        <f t="shared" si="404"/>
        <v>-0.1</v>
      </c>
      <c r="AC2568">
        <f t="shared" si="405"/>
        <v>51.4</v>
      </c>
      <c r="AD2568">
        <f t="shared" si="406"/>
        <v>-0.3</v>
      </c>
      <c r="AE2568">
        <f t="shared" si="407"/>
        <v>67.8</v>
      </c>
      <c r="AF2568">
        <f t="shared" si="408"/>
        <v>-1.2</v>
      </c>
      <c r="AG2568">
        <f t="shared" si="409"/>
        <v>34.799999999999997</v>
      </c>
      <c r="AH2568">
        <f t="shared" si="410"/>
        <v>-0.6</v>
      </c>
      <c r="AJ2568" s="9">
        <v>124869</v>
      </c>
      <c r="AK2568" t="s">
        <v>10482</v>
      </c>
      <c r="AL2568" t="s">
        <v>10483</v>
      </c>
      <c r="AM2568" t="s">
        <v>4249</v>
      </c>
      <c r="AN2568" t="s">
        <v>10484</v>
      </c>
    </row>
    <row r="2569" spans="1:40" x14ac:dyDescent="0.3">
      <c r="A2569" t="s">
        <v>2346</v>
      </c>
      <c r="B2569" t="s">
        <v>2380</v>
      </c>
      <c r="C2569" s="10">
        <v>49344</v>
      </c>
      <c r="D2569">
        <v>58</v>
      </c>
      <c r="E2569">
        <v>15</v>
      </c>
      <c r="F2569">
        <v>138</v>
      </c>
      <c r="G2569">
        <v>129</v>
      </c>
      <c r="H2569">
        <v>0</v>
      </c>
      <c r="I2569">
        <v>41.7</v>
      </c>
      <c r="J2569">
        <v>-2.2000000000000002</v>
      </c>
      <c r="K2569">
        <v>50.7</v>
      </c>
      <c r="L2569">
        <v>-1.3</v>
      </c>
      <c r="M2569">
        <v>82.9</v>
      </c>
      <c r="N2569">
        <v>-0.3</v>
      </c>
      <c r="O2569">
        <v>42.6</v>
      </c>
      <c r="P2569">
        <v>-1.1000000000000001</v>
      </c>
      <c r="U2569" t="s">
        <v>2346</v>
      </c>
      <c r="V2569">
        <f t="shared" si="401"/>
        <v>49344</v>
      </c>
      <c r="W2569" t="str">
        <f t="shared" si="402"/>
        <v>Birch Cliff Public School</v>
      </c>
      <c r="X2569" t="str">
        <f>VLOOKUP($C2569,$AJ$3:$AN$4906,3,FALSE)</f>
        <v>1650 Kingston Rd</v>
      </c>
      <c r="Y2569" t="str">
        <f>VLOOKUP($C2569,$AJ$3:$AN$4906,4,FALSE)</f>
        <v>Scarborough</v>
      </c>
      <c r="Z2569" t="str">
        <f>VLOOKUP($C2569,$AJ$3:$AN$4906,5,FALSE)</f>
        <v>M1N1S2</v>
      </c>
      <c r="AA2569">
        <f t="shared" si="403"/>
        <v>41.7</v>
      </c>
      <c r="AB2569">
        <f t="shared" si="404"/>
        <v>-2.2000000000000002</v>
      </c>
      <c r="AC2569">
        <f t="shared" si="405"/>
        <v>50.7</v>
      </c>
      <c r="AD2569">
        <f t="shared" si="406"/>
        <v>-1.3</v>
      </c>
      <c r="AE2569">
        <f t="shared" si="407"/>
        <v>82.9</v>
      </c>
      <c r="AF2569">
        <f t="shared" si="408"/>
        <v>-0.3</v>
      </c>
      <c r="AG2569">
        <f t="shared" si="409"/>
        <v>42.6</v>
      </c>
      <c r="AH2569">
        <f t="shared" si="410"/>
        <v>-1.1000000000000001</v>
      </c>
      <c r="AJ2569" s="9">
        <v>35007</v>
      </c>
      <c r="AK2569" t="s">
        <v>10485</v>
      </c>
      <c r="AL2569" t="s">
        <v>10486</v>
      </c>
      <c r="AM2569" t="s">
        <v>4192</v>
      </c>
      <c r="AN2569" t="s">
        <v>10487</v>
      </c>
    </row>
    <row r="2570" spans="1:40" x14ac:dyDescent="0.3">
      <c r="A2570" t="s">
        <v>2346</v>
      </c>
      <c r="B2570" t="s">
        <v>2381</v>
      </c>
      <c r="C2570" s="10">
        <v>50288</v>
      </c>
      <c r="D2570">
        <v>19</v>
      </c>
      <c r="E2570">
        <v>41</v>
      </c>
      <c r="F2570">
        <v>69</v>
      </c>
      <c r="H2570">
        <v>0</v>
      </c>
      <c r="I2570">
        <v>73.900000000000006</v>
      </c>
      <c r="J2570">
        <v>2.2999999999999998</v>
      </c>
      <c r="K2570">
        <v>62.3</v>
      </c>
      <c r="L2570">
        <v>2.6</v>
      </c>
      <c r="U2570" t="s">
        <v>2346</v>
      </c>
      <c r="V2570">
        <f t="shared" si="401"/>
        <v>50288</v>
      </c>
      <c r="W2570" t="str">
        <f t="shared" si="402"/>
        <v>Blacksmith Public School</v>
      </c>
      <c r="X2570" t="str">
        <f>VLOOKUP($C2570,$AJ$3:$AN$4906,3,FALSE)</f>
        <v>45 Blacksmith Cres</v>
      </c>
      <c r="Y2570" t="str">
        <f>VLOOKUP($C2570,$AJ$3:$AN$4906,4,FALSE)</f>
        <v>North York</v>
      </c>
      <c r="Z2570" t="str">
        <f>VLOOKUP($C2570,$AJ$3:$AN$4906,5,FALSE)</f>
        <v>M3N1V5</v>
      </c>
      <c r="AA2570">
        <f t="shared" si="403"/>
        <v>73.900000000000006</v>
      </c>
      <c r="AB2570">
        <f t="shared" si="404"/>
        <v>2.2999999999999998</v>
      </c>
      <c r="AC2570">
        <f t="shared" si="405"/>
        <v>62.3</v>
      </c>
      <c r="AD2570">
        <f t="shared" si="406"/>
        <v>2.6</v>
      </c>
      <c r="AE2570">
        <f t="shared" si="407"/>
        <v>0</v>
      </c>
      <c r="AF2570">
        <f t="shared" si="408"/>
        <v>0</v>
      </c>
      <c r="AG2570">
        <f t="shared" si="409"/>
        <v>0</v>
      </c>
      <c r="AH2570">
        <f t="shared" si="410"/>
        <v>0</v>
      </c>
      <c r="AJ2570" s="9">
        <v>127515</v>
      </c>
      <c r="AK2570" t="s">
        <v>10488</v>
      </c>
      <c r="AL2570" t="s">
        <v>10489</v>
      </c>
      <c r="AM2570" t="s">
        <v>4249</v>
      </c>
      <c r="AN2570" t="s">
        <v>10490</v>
      </c>
    </row>
    <row r="2571" spans="1:40" x14ac:dyDescent="0.3">
      <c r="A2571" t="s">
        <v>2346</v>
      </c>
      <c r="B2571" t="s">
        <v>2382</v>
      </c>
      <c r="C2571" s="10">
        <v>50679</v>
      </c>
      <c r="D2571">
        <v>57</v>
      </c>
      <c r="E2571">
        <v>25</v>
      </c>
      <c r="F2571">
        <v>159</v>
      </c>
      <c r="G2571">
        <v>115</v>
      </c>
      <c r="H2571">
        <v>0</v>
      </c>
      <c r="I2571">
        <v>22.3</v>
      </c>
      <c r="J2571">
        <v>-3.2</v>
      </c>
      <c r="K2571">
        <v>40.9</v>
      </c>
      <c r="L2571">
        <v>-1.6</v>
      </c>
      <c r="M2571">
        <v>84.8</v>
      </c>
      <c r="N2571">
        <v>0.4</v>
      </c>
      <c r="O2571">
        <v>48.7</v>
      </c>
      <c r="P2571">
        <v>-0.2</v>
      </c>
      <c r="U2571" t="s">
        <v>2346</v>
      </c>
      <c r="V2571">
        <f t="shared" si="401"/>
        <v>50679</v>
      </c>
      <c r="W2571" t="str">
        <f t="shared" si="402"/>
        <v>Blake Street Junior Public School</v>
      </c>
      <c r="X2571" t="str">
        <f>VLOOKUP($C2571,$AJ$3:$AN$4906,3,FALSE)</f>
        <v>21 Boultbee Ave</v>
      </c>
      <c r="Y2571" t="str">
        <f>VLOOKUP($C2571,$AJ$3:$AN$4906,4,FALSE)</f>
        <v>Toronto</v>
      </c>
      <c r="Z2571" t="str">
        <f>VLOOKUP($C2571,$AJ$3:$AN$4906,5,FALSE)</f>
        <v>M4J1A7</v>
      </c>
      <c r="AA2571">
        <f t="shared" si="403"/>
        <v>22.3</v>
      </c>
      <c r="AB2571">
        <f t="shared" si="404"/>
        <v>-3.2</v>
      </c>
      <c r="AC2571">
        <f t="shared" si="405"/>
        <v>40.9</v>
      </c>
      <c r="AD2571">
        <f t="shared" si="406"/>
        <v>-1.6</v>
      </c>
      <c r="AE2571">
        <f t="shared" si="407"/>
        <v>84.8</v>
      </c>
      <c r="AF2571">
        <f t="shared" si="408"/>
        <v>0.4</v>
      </c>
      <c r="AG2571">
        <f t="shared" si="409"/>
        <v>48.7</v>
      </c>
      <c r="AH2571">
        <f t="shared" si="410"/>
        <v>-0.2</v>
      </c>
      <c r="AJ2571" s="9">
        <v>133698</v>
      </c>
      <c r="AK2571" t="s">
        <v>10491</v>
      </c>
      <c r="AL2571" t="s">
        <v>10492</v>
      </c>
      <c r="AM2571" t="s">
        <v>4249</v>
      </c>
      <c r="AN2571" t="s">
        <v>10493</v>
      </c>
    </row>
    <row r="2572" spans="1:40" x14ac:dyDescent="0.3">
      <c r="A2572" t="s">
        <v>2346</v>
      </c>
      <c r="B2572" t="s">
        <v>2383</v>
      </c>
      <c r="C2572" s="10">
        <v>53244</v>
      </c>
      <c r="D2572">
        <v>68</v>
      </c>
      <c r="E2572">
        <v>16</v>
      </c>
      <c r="F2572">
        <v>122</v>
      </c>
      <c r="G2572">
        <v>98</v>
      </c>
      <c r="H2572">
        <v>0</v>
      </c>
      <c r="I2572">
        <v>71.7</v>
      </c>
      <c r="J2572">
        <v>-0.2</v>
      </c>
      <c r="K2572">
        <v>59</v>
      </c>
      <c r="L2572">
        <v>-1</v>
      </c>
      <c r="M2572">
        <v>82.1</v>
      </c>
      <c r="N2572">
        <v>-0.7</v>
      </c>
      <c r="O2572">
        <v>55.1</v>
      </c>
      <c r="P2572">
        <v>-0.5</v>
      </c>
      <c r="U2572" t="s">
        <v>2346</v>
      </c>
      <c r="V2572">
        <f t="shared" si="401"/>
        <v>53244</v>
      </c>
      <c r="W2572" t="str">
        <f t="shared" si="402"/>
        <v>Blantyre Public School</v>
      </c>
      <c r="X2572" t="str">
        <f>VLOOKUP($C2572,$AJ$3:$AN$4906,3,FALSE)</f>
        <v>290 Blantyre Ave</v>
      </c>
      <c r="Y2572" t="str">
        <f>VLOOKUP($C2572,$AJ$3:$AN$4906,4,FALSE)</f>
        <v>Scarborough</v>
      </c>
      <c r="Z2572" t="str">
        <f>VLOOKUP($C2572,$AJ$3:$AN$4906,5,FALSE)</f>
        <v>M1N2S4</v>
      </c>
      <c r="AA2572">
        <f t="shared" si="403"/>
        <v>71.7</v>
      </c>
      <c r="AB2572">
        <f t="shared" si="404"/>
        <v>-0.2</v>
      </c>
      <c r="AC2572">
        <f t="shared" si="405"/>
        <v>59</v>
      </c>
      <c r="AD2572">
        <f t="shared" si="406"/>
        <v>-1</v>
      </c>
      <c r="AE2572">
        <f t="shared" si="407"/>
        <v>82.1</v>
      </c>
      <c r="AF2572">
        <f t="shared" si="408"/>
        <v>-0.7</v>
      </c>
      <c r="AG2572">
        <f t="shared" si="409"/>
        <v>55.1</v>
      </c>
      <c r="AH2572">
        <f t="shared" si="410"/>
        <v>-0.5</v>
      </c>
      <c r="AJ2572" s="9">
        <v>134198</v>
      </c>
      <c r="AK2572" t="s">
        <v>1731</v>
      </c>
      <c r="AL2572" t="s">
        <v>10494</v>
      </c>
      <c r="AM2572" t="s">
        <v>4249</v>
      </c>
      <c r="AN2572" t="s">
        <v>10495</v>
      </c>
    </row>
    <row r="2573" spans="1:40" x14ac:dyDescent="0.3">
      <c r="A2573" t="s">
        <v>2346</v>
      </c>
      <c r="B2573" t="s">
        <v>2384</v>
      </c>
      <c r="C2573" s="10">
        <v>53376</v>
      </c>
      <c r="D2573">
        <v>30</v>
      </c>
      <c r="E2573">
        <v>33</v>
      </c>
      <c r="F2573">
        <v>70</v>
      </c>
      <c r="H2573">
        <v>0</v>
      </c>
      <c r="I2573">
        <v>37.9</v>
      </c>
      <c r="J2573">
        <v>-1.1000000000000001</v>
      </c>
      <c r="U2573" t="s">
        <v>2346</v>
      </c>
      <c r="V2573">
        <f t="shared" si="401"/>
        <v>53376</v>
      </c>
      <c r="W2573" t="str">
        <f t="shared" si="402"/>
        <v>Blaydon Public School</v>
      </c>
      <c r="X2573" t="str">
        <f>VLOOKUP($C2573,$AJ$3:$AN$4906,3,FALSE)</f>
        <v>25 Blaydon Ave</v>
      </c>
      <c r="Y2573" t="str">
        <f>VLOOKUP($C2573,$AJ$3:$AN$4906,4,FALSE)</f>
        <v>North York</v>
      </c>
      <c r="Z2573" t="str">
        <f>VLOOKUP($C2573,$AJ$3:$AN$4906,5,FALSE)</f>
        <v>M3M2C9</v>
      </c>
      <c r="AA2573">
        <f t="shared" si="403"/>
        <v>37.9</v>
      </c>
      <c r="AB2573">
        <f t="shared" si="404"/>
        <v>-1.1000000000000001</v>
      </c>
      <c r="AC2573">
        <f t="shared" si="405"/>
        <v>0</v>
      </c>
      <c r="AD2573">
        <f t="shared" si="406"/>
        <v>0</v>
      </c>
      <c r="AE2573">
        <f t="shared" si="407"/>
        <v>0</v>
      </c>
      <c r="AF2573">
        <f t="shared" si="408"/>
        <v>0</v>
      </c>
      <c r="AG2573">
        <f t="shared" si="409"/>
        <v>0</v>
      </c>
      <c r="AH2573">
        <f t="shared" si="410"/>
        <v>0</v>
      </c>
      <c r="AJ2573" s="9">
        <v>909673</v>
      </c>
      <c r="AK2573" t="s">
        <v>10496</v>
      </c>
      <c r="AL2573" t="s">
        <v>10497</v>
      </c>
      <c r="AM2573" t="s">
        <v>4192</v>
      </c>
      <c r="AN2573" t="s">
        <v>10498</v>
      </c>
    </row>
    <row r="2574" spans="1:40" x14ac:dyDescent="0.3">
      <c r="A2574" t="s">
        <v>2346</v>
      </c>
      <c r="B2574" t="s">
        <v>2385</v>
      </c>
      <c r="C2574" s="10">
        <v>54801</v>
      </c>
      <c r="D2574">
        <v>53</v>
      </c>
      <c r="E2574">
        <v>22</v>
      </c>
      <c r="G2574">
        <v>384</v>
      </c>
      <c r="H2574">
        <v>1</v>
      </c>
      <c r="M2574">
        <v>77</v>
      </c>
      <c r="N2574">
        <v>0</v>
      </c>
      <c r="O2574">
        <v>45.6</v>
      </c>
      <c r="P2574">
        <v>-0.1</v>
      </c>
      <c r="U2574" t="s">
        <v>2346</v>
      </c>
      <c r="V2574">
        <f t="shared" si="401"/>
        <v>54801</v>
      </c>
      <c r="W2574" t="str">
        <f t="shared" si="402"/>
        <v>Bloordale Middle School</v>
      </c>
      <c r="X2574" t="str">
        <f>VLOOKUP($C2574,$AJ$3:$AN$4906,3,FALSE)</f>
        <v>10 Toledo Rd</v>
      </c>
      <c r="Y2574" t="str">
        <f>VLOOKUP($C2574,$AJ$3:$AN$4906,4,FALSE)</f>
        <v>Etobicoke</v>
      </c>
      <c r="Z2574" t="str">
        <f>VLOOKUP($C2574,$AJ$3:$AN$4906,5,FALSE)</f>
        <v>M9C2H3</v>
      </c>
      <c r="AA2574">
        <f t="shared" si="403"/>
        <v>0</v>
      </c>
      <c r="AB2574">
        <f t="shared" si="404"/>
        <v>0</v>
      </c>
      <c r="AC2574">
        <f t="shared" si="405"/>
        <v>0</v>
      </c>
      <c r="AD2574">
        <f t="shared" si="406"/>
        <v>0</v>
      </c>
      <c r="AE2574">
        <f t="shared" si="407"/>
        <v>77</v>
      </c>
      <c r="AF2574">
        <f t="shared" si="408"/>
        <v>0</v>
      </c>
      <c r="AG2574">
        <f t="shared" si="409"/>
        <v>45.6</v>
      </c>
      <c r="AH2574">
        <f t="shared" si="410"/>
        <v>-0.1</v>
      </c>
      <c r="AJ2574" s="9">
        <v>254568</v>
      </c>
      <c r="AK2574" t="s">
        <v>10499</v>
      </c>
      <c r="AL2574" t="s">
        <v>10500</v>
      </c>
      <c r="AM2574" t="s">
        <v>4249</v>
      </c>
      <c r="AN2574" t="s">
        <v>10501</v>
      </c>
    </row>
    <row r="2575" spans="1:40" x14ac:dyDescent="0.3">
      <c r="A2575" t="s">
        <v>2346</v>
      </c>
      <c r="B2575" t="s">
        <v>2386</v>
      </c>
      <c r="C2575" s="10">
        <v>54933</v>
      </c>
      <c r="D2575">
        <v>54</v>
      </c>
      <c r="E2575">
        <v>18</v>
      </c>
      <c r="G2575">
        <v>272</v>
      </c>
      <c r="H2575">
        <v>1</v>
      </c>
      <c r="M2575">
        <v>78.099999999999994</v>
      </c>
      <c r="N2575">
        <v>0</v>
      </c>
      <c r="O2575">
        <v>53.7</v>
      </c>
      <c r="P2575">
        <v>0.4</v>
      </c>
      <c r="U2575" t="s">
        <v>2346</v>
      </c>
      <c r="V2575">
        <f t="shared" si="401"/>
        <v>54933</v>
      </c>
      <c r="W2575" t="str">
        <f t="shared" si="402"/>
        <v>Bloorlea Middle School</v>
      </c>
      <c r="X2575" t="str">
        <f>VLOOKUP($C2575,$AJ$3:$AN$4906,3,FALSE)</f>
        <v>4050 Bloor St W</v>
      </c>
      <c r="Y2575" t="str">
        <f>VLOOKUP($C2575,$AJ$3:$AN$4906,4,FALSE)</f>
        <v>Etobicoke</v>
      </c>
      <c r="Z2575" t="str">
        <f>VLOOKUP($C2575,$AJ$3:$AN$4906,5,FALSE)</f>
        <v>M9B1M5</v>
      </c>
      <c r="AA2575">
        <f t="shared" si="403"/>
        <v>0</v>
      </c>
      <c r="AB2575">
        <f t="shared" si="404"/>
        <v>0</v>
      </c>
      <c r="AC2575">
        <f t="shared" si="405"/>
        <v>0</v>
      </c>
      <c r="AD2575">
        <f t="shared" si="406"/>
        <v>0</v>
      </c>
      <c r="AE2575">
        <f t="shared" si="407"/>
        <v>78.099999999999994</v>
      </c>
      <c r="AF2575">
        <f t="shared" si="408"/>
        <v>0</v>
      </c>
      <c r="AG2575">
        <f t="shared" si="409"/>
        <v>53.7</v>
      </c>
      <c r="AH2575">
        <f t="shared" si="410"/>
        <v>0.4</v>
      </c>
      <c r="AJ2575" s="9">
        <v>140864</v>
      </c>
      <c r="AK2575" t="s">
        <v>10502</v>
      </c>
      <c r="AL2575" t="s">
        <v>10503</v>
      </c>
      <c r="AM2575" t="s">
        <v>4249</v>
      </c>
      <c r="AN2575" t="s">
        <v>10504</v>
      </c>
    </row>
    <row r="2576" spans="1:40" x14ac:dyDescent="0.3">
      <c r="A2576" t="s">
        <v>2346</v>
      </c>
      <c r="B2576" t="s">
        <v>2387</v>
      </c>
      <c r="C2576" s="10">
        <v>55328</v>
      </c>
      <c r="D2576">
        <v>86</v>
      </c>
      <c r="E2576">
        <v>10</v>
      </c>
      <c r="F2576">
        <v>138</v>
      </c>
      <c r="G2576">
        <v>110</v>
      </c>
      <c r="H2576">
        <v>0</v>
      </c>
      <c r="I2576">
        <v>94.9</v>
      </c>
      <c r="J2576">
        <v>1.1000000000000001</v>
      </c>
      <c r="K2576">
        <v>93.5</v>
      </c>
      <c r="L2576">
        <v>1.2</v>
      </c>
      <c r="M2576">
        <v>97.3</v>
      </c>
      <c r="N2576">
        <v>0.5</v>
      </c>
      <c r="O2576">
        <v>82.7</v>
      </c>
      <c r="P2576">
        <v>0.9</v>
      </c>
      <c r="U2576" t="s">
        <v>2346</v>
      </c>
      <c r="V2576">
        <f t="shared" si="401"/>
        <v>55328</v>
      </c>
      <c r="W2576" t="str">
        <f t="shared" si="402"/>
        <v>Blythwood Junior Public School</v>
      </c>
      <c r="X2576" t="str">
        <f>VLOOKUP($C2576,$AJ$3:$AN$4906,3,FALSE)</f>
        <v>2 Strathgowan Cres</v>
      </c>
      <c r="Y2576" t="str">
        <f>VLOOKUP($C2576,$AJ$3:$AN$4906,4,FALSE)</f>
        <v>Toronto</v>
      </c>
      <c r="Z2576" t="str">
        <f>VLOOKUP($C2576,$AJ$3:$AN$4906,5,FALSE)</f>
        <v>M4N2Z5</v>
      </c>
      <c r="AA2576">
        <f t="shared" si="403"/>
        <v>94.9</v>
      </c>
      <c r="AB2576">
        <f t="shared" si="404"/>
        <v>1.1000000000000001</v>
      </c>
      <c r="AC2576">
        <f t="shared" si="405"/>
        <v>93.5</v>
      </c>
      <c r="AD2576">
        <f t="shared" si="406"/>
        <v>1.2</v>
      </c>
      <c r="AE2576">
        <f t="shared" si="407"/>
        <v>97.3</v>
      </c>
      <c r="AF2576">
        <f t="shared" si="408"/>
        <v>0.5</v>
      </c>
      <c r="AG2576">
        <f t="shared" si="409"/>
        <v>82.7</v>
      </c>
      <c r="AH2576">
        <f t="shared" si="410"/>
        <v>0.9</v>
      </c>
      <c r="AJ2576" s="9">
        <v>141070</v>
      </c>
      <c r="AK2576" t="s">
        <v>10505</v>
      </c>
      <c r="AL2576" t="s">
        <v>10506</v>
      </c>
      <c r="AM2576" t="s">
        <v>4249</v>
      </c>
      <c r="AN2576" t="s">
        <v>10507</v>
      </c>
    </row>
    <row r="2577" spans="1:40" x14ac:dyDescent="0.3">
      <c r="A2577" t="s">
        <v>2346</v>
      </c>
      <c r="B2577" t="s">
        <v>2388</v>
      </c>
      <c r="C2577" s="10">
        <v>56367</v>
      </c>
      <c r="D2577">
        <v>74</v>
      </c>
      <c r="E2577">
        <v>15</v>
      </c>
      <c r="F2577">
        <v>242</v>
      </c>
      <c r="G2577">
        <v>301</v>
      </c>
      <c r="H2577">
        <v>0</v>
      </c>
      <c r="I2577">
        <v>22.5</v>
      </c>
      <c r="J2577">
        <v>-3.9</v>
      </c>
      <c r="K2577">
        <v>49.2</v>
      </c>
      <c r="L2577">
        <v>-1.9</v>
      </c>
      <c r="M2577">
        <v>80.7</v>
      </c>
      <c r="N2577">
        <v>-1</v>
      </c>
      <c r="O2577">
        <v>53.2</v>
      </c>
      <c r="P2577">
        <v>-0.9</v>
      </c>
      <c r="U2577" t="s">
        <v>2346</v>
      </c>
      <c r="V2577">
        <f t="shared" si="401"/>
        <v>56367</v>
      </c>
      <c r="W2577" t="str">
        <f t="shared" si="402"/>
        <v>Bowmore Road Junior and Senior Public School</v>
      </c>
      <c r="X2577" t="str">
        <f>VLOOKUP($C2577,$AJ$3:$AN$4906,3,FALSE)</f>
        <v>80 Bowmore Rd</v>
      </c>
      <c r="Y2577" t="str">
        <f>VLOOKUP($C2577,$AJ$3:$AN$4906,4,FALSE)</f>
        <v>Toronto</v>
      </c>
      <c r="Z2577" t="str">
        <f>VLOOKUP($C2577,$AJ$3:$AN$4906,5,FALSE)</f>
        <v>M4L3J2</v>
      </c>
      <c r="AA2577">
        <f t="shared" si="403"/>
        <v>22.5</v>
      </c>
      <c r="AB2577">
        <f t="shared" si="404"/>
        <v>-3.9</v>
      </c>
      <c r="AC2577">
        <f t="shared" si="405"/>
        <v>49.2</v>
      </c>
      <c r="AD2577">
        <f t="shared" si="406"/>
        <v>-1.9</v>
      </c>
      <c r="AE2577">
        <f t="shared" si="407"/>
        <v>80.7</v>
      </c>
      <c r="AF2577">
        <f t="shared" si="408"/>
        <v>-1</v>
      </c>
      <c r="AG2577">
        <f t="shared" si="409"/>
        <v>53.2</v>
      </c>
      <c r="AH2577">
        <f t="shared" si="410"/>
        <v>-0.9</v>
      </c>
      <c r="AJ2577" s="9">
        <v>186040</v>
      </c>
      <c r="AK2577" t="s">
        <v>1735</v>
      </c>
      <c r="AL2577" t="s">
        <v>10508</v>
      </c>
      <c r="AM2577" t="s">
        <v>4192</v>
      </c>
      <c r="AN2577" t="s">
        <v>10509</v>
      </c>
    </row>
    <row r="2578" spans="1:40" x14ac:dyDescent="0.3">
      <c r="A2578" t="s">
        <v>2346</v>
      </c>
      <c r="B2578" t="s">
        <v>2389</v>
      </c>
      <c r="C2578" s="10">
        <v>57100</v>
      </c>
      <c r="D2578">
        <v>18</v>
      </c>
      <c r="E2578">
        <v>57</v>
      </c>
      <c r="F2578">
        <v>67</v>
      </c>
      <c r="H2578">
        <v>0</v>
      </c>
      <c r="I2578">
        <v>57.5</v>
      </c>
      <c r="J2578">
        <v>1.2</v>
      </c>
      <c r="K2578">
        <v>47.8</v>
      </c>
      <c r="L2578">
        <v>1.6</v>
      </c>
      <c r="U2578" t="s">
        <v>2346</v>
      </c>
      <c r="V2578">
        <f t="shared" si="401"/>
        <v>57100</v>
      </c>
      <c r="W2578" t="str">
        <f t="shared" si="402"/>
        <v>Braeburn Junior School</v>
      </c>
      <c r="X2578" t="str">
        <f>VLOOKUP($C2578,$AJ$3:$AN$4906,3,FALSE)</f>
        <v>15 Tandridge Cres</v>
      </c>
      <c r="Y2578" t="str">
        <f>VLOOKUP($C2578,$AJ$3:$AN$4906,4,FALSE)</f>
        <v>Etobicoke</v>
      </c>
      <c r="Z2578" t="str">
        <f>VLOOKUP($C2578,$AJ$3:$AN$4906,5,FALSE)</f>
        <v>M9W2N8</v>
      </c>
      <c r="AA2578">
        <f t="shared" si="403"/>
        <v>57.5</v>
      </c>
      <c r="AB2578">
        <f t="shared" si="404"/>
        <v>1.2</v>
      </c>
      <c r="AC2578">
        <f t="shared" si="405"/>
        <v>47.8</v>
      </c>
      <c r="AD2578">
        <f t="shared" si="406"/>
        <v>1.6</v>
      </c>
      <c r="AE2578">
        <f t="shared" si="407"/>
        <v>0</v>
      </c>
      <c r="AF2578">
        <f t="shared" si="408"/>
        <v>0</v>
      </c>
      <c r="AG2578">
        <f t="shared" si="409"/>
        <v>0</v>
      </c>
      <c r="AH2578">
        <f t="shared" si="410"/>
        <v>0</v>
      </c>
      <c r="AJ2578" s="9">
        <v>142832</v>
      </c>
      <c r="AK2578" t="s">
        <v>10510</v>
      </c>
      <c r="AL2578" t="s">
        <v>10511</v>
      </c>
      <c r="AM2578" t="s">
        <v>4192</v>
      </c>
      <c r="AN2578" t="s">
        <v>10512</v>
      </c>
    </row>
    <row r="2579" spans="1:40" x14ac:dyDescent="0.3">
      <c r="A2579" t="s">
        <v>2346</v>
      </c>
      <c r="B2579" t="s">
        <v>2390</v>
      </c>
      <c r="C2579" s="10">
        <v>60658</v>
      </c>
      <c r="D2579">
        <v>54</v>
      </c>
      <c r="E2579">
        <v>16</v>
      </c>
      <c r="F2579">
        <v>145</v>
      </c>
      <c r="H2579">
        <v>0</v>
      </c>
      <c r="I2579">
        <v>30</v>
      </c>
      <c r="J2579">
        <v>-2.7</v>
      </c>
      <c r="K2579">
        <v>62.8</v>
      </c>
      <c r="L2579">
        <v>0.1</v>
      </c>
      <c r="U2579" t="s">
        <v>2346</v>
      </c>
      <c r="V2579">
        <f t="shared" si="401"/>
        <v>60658</v>
      </c>
      <c r="W2579" t="str">
        <f t="shared" si="402"/>
        <v>Brian Public School</v>
      </c>
      <c r="X2579" t="str">
        <f>VLOOKUP($C2579,$AJ$3:$AN$4906,3,FALSE)</f>
        <v>95 Brian Dr</v>
      </c>
      <c r="Y2579" t="str">
        <f>VLOOKUP($C2579,$AJ$3:$AN$4906,4,FALSE)</f>
        <v>North York</v>
      </c>
      <c r="Z2579" t="str">
        <f>VLOOKUP($C2579,$AJ$3:$AN$4906,5,FALSE)</f>
        <v>M2J3Y6</v>
      </c>
      <c r="AA2579">
        <f t="shared" si="403"/>
        <v>30</v>
      </c>
      <c r="AB2579">
        <f t="shared" si="404"/>
        <v>-2.7</v>
      </c>
      <c r="AC2579">
        <f t="shared" si="405"/>
        <v>62.8</v>
      </c>
      <c r="AD2579">
        <f t="shared" si="406"/>
        <v>0.1</v>
      </c>
      <c r="AE2579">
        <f t="shared" si="407"/>
        <v>0</v>
      </c>
      <c r="AF2579">
        <f t="shared" si="408"/>
        <v>0</v>
      </c>
      <c r="AG2579">
        <f t="shared" si="409"/>
        <v>0</v>
      </c>
      <c r="AH2579">
        <f t="shared" si="410"/>
        <v>0</v>
      </c>
      <c r="AJ2579" s="9">
        <v>603791</v>
      </c>
      <c r="AK2579" t="s">
        <v>10513</v>
      </c>
      <c r="AL2579" t="s">
        <v>10514</v>
      </c>
      <c r="AM2579" t="s">
        <v>4249</v>
      </c>
      <c r="AN2579" t="s">
        <v>10515</v>
      </c>
    </row>
    <row r="2580" spans="1:40" x14ac:dyDescent="0.3">
      <c r="A2580" t="s">
        <v>2346</v>
      </c>
      <c r="B2580" t="s">
        <v>2391</v>
      </c>
      <c r="C2580" s="10">
        <v>60917</v>
      </c>
      <c r="D2580">
        <v>56</v>
      </c>
      <c r="E2580">
        <v>13</v>
      </c>
      <c r="F2580">
        <v>84</v>
      </c>
      <c r="H2580">
        <v>0</v>
      </c>
      <c r="I2580">
        <v>63.7</v>
      </c>
      <c r="J2580">
        <v>-0.6</v>
      </c>
      <c r="K2580">
        <v>57.1</v>
      </c>
      <c r="L2580">
        <v>-0.8</v>
      </c>
      <c r="U2580" t="s">
        <v>2346</v>
      </c>
      <c r="V2580">
        <f t="shared" si="401"/>
        <v>60917</v>
      </c>
      <c r="W2580" t="str">
        <f t="shared" si="402"/>
        <v>Briarcrest Junior School</v>
      </c>
      <c r="X2580" t="str">
        <f>VLOOKUP($C2580,$AJ$3:$AN$4906,3,FALSE)</f>
        <v>60 Wellesworth Dr</v>
      </c>
      <c r="Y2580" t="str">
        <f>VLOOKUP($C2580,$AJ$3:$AN$4906,4,FALSE)</f>
        <v>Etobicoke</v>
      </c>
      <c r="Z2580" t="str">
        <f>VLOOKUP($C2580,$AJ$3:$AN$4906,5,FALSE)</f>
        <v>M9C4R3</v>
      </c>
      <c r="AA2580">
        <f t="shared" si="403"/>
        <v>63.7</v>
      </c>
      <c r="AB2580">
        <f t="shared" si="404"/>
        <v>-0.6</v>
      </c>
      <c r="AC2580">
        <f t="shared" si="405"/>
        <v>57.1</v>
      </c>
      <c r="AD2580">
        <f t="shared" si="406"/>
        <v>-0.8</v>
      </c>
      <c r="AE2580">
        <f t="shared" si="407"/>
        <v>0</v>
      </c>
      <c r="AF2580">
        <f t="shared" si="408"/>
        <v>0</v>
      </c>
      <c r="AG2580">
        <f t="shared" si="409"/>
        <v>0</v>
      </c>
      <c r="AH2580">
        <f t="shared" si="410"/>
        <v>0</v>
      </c>
      <c r="AJ2580" s="9">
        <v>195640</v>
      </c>
      <c r="AK2580" t="s">
        <v>10516</v>
      </c>
      <c r="AL2580" t="s">
        <v>10517</v>
      </c>
      <c r="AM2580" t="s">
        <v>4192</v>
      </c>
      <c r="AN2580" t="s">
        <v>10518</v>
      </c>
    </row>
    <row r="2581" spans="1:40" x14ac:dyDescent="0.3">
      <c r="A2581" t="s">
        <v>2346</v>
      </c>
      <c r="B2581" t="s">
        <v>2392</v>
      </c>
      <c r="C2581" s="10">
        <v>61956</v>
      </c>
      <c r="D2581">
        <v>59</v>
      </c>
      <c r="E2581">
        <v>6</v>
      </c>
      <c r="F2581">
        <v>101</v>
      </c>
      <c r="G2581">
        <v>78</v>
      </c>
      <c r="H2581">
        <v>0</v>
      </c>
      <c r="I2581">
        <v>83.7</v>
      </c>
      <c r="J2581">
        <v>0.7</v>
      </c>
      <c r="K2581">
        <v>70.3</v>
      </c>
      <c r="L2581">
        <v>-0.1</v>
      </c>
      <c r="M2581">
        <v>85.3</v>
      </c>
      <c r="N2581">
        <v>-0.5</v>
      </c>
      <c r="O2581">
        <v>69.2</v>
      </c>
      <c r="P2581">
        <v>0.6</v>
      </c>
      <c r="U2581" t="s">
        <v>2346</v>
      </c>
      <c r="V2581">
        <f t="shared" si="401"/>
        <v>61956</v>
      </c>
      <c r="W2581" t="str">
        <f t="shared" si="402"/>
        <v>Bridlewood Junior Public School</v>
      </c>
      <c r="X2581" t="str">
        <f>VLOOKUP($C2581,$AJ$3:$AN$4906,3,FALSE)</f>
        <v>60 Bridlewood Blvd</v>
      </c>
      <c r="Y2581" t="str">
        <f>VLOOKUP($C2581,$AJ$3:$AN$4906,4,FALSE)</f>
        <v>Scarborough</v>
      </c>
      <c r="Z2581" t="str">
        <f>VLOOKUP($C2581,$AJ$3:$AN$4906,5,FALSE)</f>
        <v>M1T1P7</v>
      </c>
      <c r="AA2581">
        <f t="shared" si="403"/>
        <v>83.7</v>
      </c>
      <c r="AB2581">
        <f t="shared" si="404"/>
        <v>0.7</v>
      </c>
      <c r="AC2581">
        <f t="shared" si="405"/>
        <v>70.3</v>
      </c>
      <c r="AD2581">
        <f t="shared" si="406"/>
        <v>-0.1</v>
      </c>
      <c r="AE2581">
        <f t="shared" si="407"/>
        <v>85.3</v>
      </c>
      <c r="AF2581">
        <f t="shared" si="408"/>
        <v>-0.5</v>
      </c>
      <c r="AG2581">
        <f t="shared" si="409"/>
        <v>69.2</v>
      </c>
      <c r="AH2581">
        <f t="shared" si="410"/>
        <v>0.6</v>
      </c>
      <c r="AJ2581" s="9">
        <v>158313</v>
      </c>
      <c r="AK2581" t="s">
        <v>10519</v>
      </c>
      <c r="AL2581" t="s">
        <v>10520</v>
      </c>
      <c r="AM2581" t="s">
        <v>4192</v>
      </c>
      <c r="AN2581" t="s">
        <v>10521</v>
      </c>
    </row>
    <row r="2582" spans="1:40" x14ac:dyDescent="0.3">
      <c r="A2582" t="s">
        <v>2346</v>
      </c>
      <c r="B2582" t="s">
        <v>2393</v>
      </c>
      <c r="C2582" s="10">
        <v>63541</v>
      </c>
      <c r="D2582">
        <v>35</v>
      </c>
      <c r="E2582">
        <v>23</v>
      </c>
      <c r="F2582">
        <v>120</v>
      </c>
      <c r="G2582">
        <v>127</v>
      </c>
      <c r="H2582">
        <v>0</v>
      </c>
      <c r="I2582">
        <v>32.9</v>
      </c>
      <c r="J2582">
        <v>-1.8</v>
      </c>
      <c r="K2582">
        <v>47.5</v>
      </c>
      <c r="L2582">
        <v>-0.1</v>
      </c>
      <c r="M2582">
        <v>70.900000000000006</v>
      </c>
      <c r="N2582">
        <v>-0.5</v>
      </c>
      <c r="O2582">
        <v>48</v>
      </c>
      <c r="P2582">
        <v>0.6</v>
      </c>
      <c r="U2582" t="s">
        <v>2346</v>
      </c>
      <c r="V2582">
        <f t="shared" si="401"/>
        <v>63541</v>
      </c>
      <c r="W2582" t="str">
        <f t="shared" si="402"/>
        <v>Brimwood Boulevard Junior Public School</v>
      </c>
      <c r="X2582" t="str">
        <f>VLOOKUP($C2582,$AJ$3:$AN$4906,3,FALSE)</f>
        <v>151 Brimwood Blvd</v>
      </c>
      <c r="Y2582" t="str">
        <f>VLOOKUP($C2582,$AJ$3:$AN$4906,4,FALSE)</f>
        <v>Scarborough</v>
      </c>
      <c r="Z2582" t="str">
        <f>VLOOKUP($C2582,$AJ$3:$AN$4906,5,FALSE)</f>
        <v>M1V1E5</v>
      </c>
      <c r="AA2582">
        <f t="shared" si="403"/>
        <v>32.9</v>
      </c>
      <c r="AB2582">
        <f t="shared" si="404"/>
        <v>-1.8</v>
      </c>
      <c r="AC2582">
        <f t="shared" si="405"/>
        <v>47.5</v>
      </c>
      <c r="AD2582">
        <f t="shared" si="406"/>
        <v>-0.1</v>
      </c>
      <c r="AE2582">
        <f t="shared" si="407"/>
        <v>70.900000000000006</v>
      </c>
      <c r="AF2582">
        <f t="shared" si="408"/>
        <v>-0.5</v>
      </c>
      <c r="AG2582">
        <f t="shared" si="409"/>
        <v>48</v>
      </c>
      <c r="AH2582">
        <f t="shared" si="410"/>
        <v>0.6</v>
      </c>
      <c r="AJ2582" s="9">
        <v>163449</v>
      </c>
      <c r="AK2582" t="s">
        <v>10522</v>
      </c>
      <c r="AL2582" t="s">
        <v>10523</v>
      </c>
      <c r="AM2582" t="s">
        <v>4192</v>
      </c>
      <c r="AN2582" t="s">
        <v>10524</v>
      </c>
    </row>
    <row r="2583" spans="1:40" x14ac:dyDescent="0.3">
      <c r="A2583" t="s">
        <v>2346</v>
      </c>
      <c r="B2583" t="s">
        <v>2394</v>
      </c>
      <c r="C2583" s="10">
        <v>63649</v>
      </c>
      <c r="D2583">
        <v>51</v>
      </c>
      <c r="E2583">
        <v>21</v>
      </c>
      <c r="F2583">
        <v>115</v>
      </c>
      <c r="H2583">
        <v>0</v>
      </c>
      <c r="I2583">
        <v>38.700000000000003</v>
      </c>
      <c r="J2583">
        <v>-2</v>
      </c>
      <c r="K2583">
        <v>59.1</v>
      </c>
      <c r="L2583">
        <v>0</v>
      </c>
      <c r="U2583" t="s">
        <v>2346</v>
      </c>
      <c r="V2583">
        <f t="shared" si="401"/>
        <v>63649</v>
      </c>
      <c r="W2583" t="str">
        <f t="shared" si="402"/>
        <v>Broadacres Junior Public School</v>
      </c>
      <c r="X2583" t="str">
        <f>VLOOKUP($C2583,$AJ$3:$AN$4906,3,FALSE)</f>
        <v>45 Crendon Dr</v>
      </c>
      <c r="Y2583" t="str">
        <f>VLOOKUP($C2583,$AJ$3:$AN$4906,4,FALSE)</f>
        <v>Etobicoke</v>
      </c>
      <c r="Z2583" t="str">
        <f>VLOOKUP($C2583,$AJ$3:$AN$4906,5,FALSE)</f>
        <v>M9C3G6</v>
      </c>
      <c r="AA2583">
        <f t="shared" si="403"/>
        <v>38.700000000000003</v>
      </c>
      <c r="AB2583">
        <f t="shared" si="404"/>
        <v>-2</v>
      </c>
      <c r="AC2583">
        <f t="shared" si="405"/>
        <v>59.1</v>
      </c>
      <c r="AD2583">
        <f t="shared" si="406"/>
        <v>0</v>
      </c>
      <c r="AE2583">
        <f t="shared" si="407"/>
        <v>0</v>
      </c>
      <c r="AF2583">
        <f t="shared" si="408"/>
        <v>0</v>
      </c>
      <c r="AG2583">
        <f t="shared" si="409"/>
        <v>0</v>
      </c>
      <c r="AH2583">
        <f t="shared" si="410"/>
        <v>0</v>
      </c>
      <c r="AJ2583" s="9">
        <v>165620</v>
      </c>
      <c r="AK2583" t="s">
        <v>1741</v>
      </c>
      <c r="AL2583" t="s">
        <v>10525</v>
      </c>
      <c r="AM2583" t="s">
        <v>4192</v>
      </c>
      <c r="AN2583" t="s">
        <v>10526</v>
      </c>
    </row>
    <row r="2584" spans="1:40" x14ac:dyDescent="0.3">
      <c r="A2584" t="s">
        <v>2346</v>
      </c>
      <c r="B2584" t="s">
        <v>2395</v>
      </c>
      <c r="C2584" s="10">
        <v>63770</v>
      </c>
      <c r="D2584">
        <v>58</v>
      </c>
      <c r="E2584">
        <v>20</v>
      </c>
      <c r="F2584">
        <v>160</v>
      </c>
      <c r="H2584">
        <v>0</v>
      </c>
      <c r="K2584">
        <v>56.9</v>
      </c>
      <c r="L2584">
        <v>-0.4</v>
      </c>
      <c r="U2584" t="s">
        <v>2346</v>
      </c>
      <c r="V2584">
        <f t="shared" si="401"/>
        <v>63770</v>
      </c>
      <c r="W2584" t="str">
        <f t="shared" si="402"/>
        <v>Broadlands Public School</v>
      </c>
      <c r="X2584" t="str">
        <f>VLOOKUP($C2584,$AJ$3:$AN$4906,3,FALSE)</f>
        <v>106 Broadlands Blvd</v>
      </c>
      <c r="Y2584" t="str">
        <f>VLOOKUP($C2584,$AJ$3:$AN$4906,4,FALSE)</f>
        <v>North York</v>
      </c>
      <c r="Z2584" t="str">
        <f>VLOOKUP($C2584,$AJ$3:$AN$4906,5,FALSE)</f>
        <v>M3A1J7</v>
      </c>
      <c r="AA2584">
        <f t="shared" si="403"/>
        <v>0</v>
      </c>
      <c r="AB2584">
        <f t="shared" si="404"/>
        <v>0</v>
      </c>
      <c r="AC2584">
        <f t="shared" si="405"/>
        <v>56.9</v>
      </c>
      <c r="AD2584">
        <f t="shared" si="406"/>
        <v>-0.4</v>
      </c>
      <c r="AE2584">
        <f t="shared" si="407"/>
        <v>0</v>
      </c>
      <c r="AF2584">
        <f t="shared" si="408"/>
        <v>0</v>
      </c>
      <c r="AG2584">
        <f t="shared" si="409"/>
        <v>0</v>
      </c>
      <c r="AH2584">
        <f t="shared" si="410"/>
        <v>0</v>
      </c>
      <c r="AJ2584" s="9">
        <v>166936</v>
      </c>
      <c r="AK2584" t="s">
        <v>10527</v>
      </c>
      <c r="AL2584" t="s">
        <v>10528</v>
      </c>
      <c r="AM2584" t="s">
        <v>4249</v>
      </c>
      <c r="AN2584" t="s">
        <v>10529</v>
      </c>
    </row>
    <row r="2585" spans="1:40" x14ac:dyDescent="0.3">
      <c r="A2585" t="s">
        <v>2346</v>
      </c>
      <c r="B2585" t="s">
        <v>2396</v>
      </c>
      <c r="C2585" s="10">
        <v>64424</v>
      </c>
      <c r="D2585">
        <v>48</v>
      </c>
      <c r="E2585">
        <v>20</v>
      </c>
      <c r="F2585">
        <v>83</v>
      </c>
      <c r="G2585">
        <v>60</v>
      </c>
      <c r="H2585">
        <v>0</v>
      </c>
      <c r="I2585">
        <v>73.5</v>
      </c>
      <c r="J2585">
        <v>0.7</v>
      </c>
      <c r="K2585">
        <v>69.900000000000006</v>
      </c>
      <c r="L2585">
        <v>1</v>
      </c>
      <c r="M2585">
        <v>90.8</v>
      </c>
      <c r="N2585">
        <v>1.2</v>
      </c>
      <c r="O2585">
        <v>61.7</v>
      </c>
      <c r="P2585">
        <v>1.1000000000000001</v>
      </c>
      <c r="U2585" t="s">
        <v>2346</v>
      </c>
      <c r="V2585">
        <f t="shared" si="401"/>
        <v>64424</v>
      </c>
      <c r="W2585" t="str">
        <f t="shared" si="402"/>
        <v>Brock Public School</v>
      </c>
      <c r="X2585" t="str">
        <f>VLOOKUP($C2585,$AJ$3:$AN$4906,3,FALSE)</f>
        <v>93 Margueretta St</v>
      </c>
      <c r="Y2585" t="str">
        <f>VLOOKUP($C2585,$AJ$3:$AN$4906,4,FALSE)</f>
        <v>Toronto</v>
      </c>
      <c r="Z2585" t="str">
        <f>VLOOKUP($C2585,$AJ$3:$AN$4906,5,FALSE)</f>
        <v>M6H3S4</v>
      </c>
      <c r="AA2585">
        <f t="shared" si="403"/>
        <v>73.5</v>
      </c>
      <c r="AB2585">
        <f t="shared" si="404"/>
        <v>0.7</v>
      </c>
      <c r="AC2585">
        <f t="shared" si="405"/>
        <v>69.900000000000006</v>
      </c>
      <c r="AD2585">
        <f t="shared" si="406"/>
        <v>1</v>
      </c>
      <c r="AE2585">
        <f t="shared" si="407"/>
        <v>90.8</v>
      </c>
      <c r="AF2585">
        <f t="shared" si="408"/>
        <v>1.2</v>
      </c>
      <c r="AG2585">
        <f t="shared" si="409"/>
        <v>61.7</v>
      </c>
      <c r="AH2585">
        <f t="shared" si="410"/>
        <v>1.1000000000000001</v>
      </c>
      <c r="AJ2585" s="9">
        <v>167070</v>
      </c>
      <c r="AK2585" t="s">
        <v>10530</v>
      </c>
      <c r="AL2585" t="s">
        <v>10531</v>
      </c>
      <c r="AM2585" t="s">
        <v>4249</v>
      </c>
      <c r="AN2585" t="s">
        <v>10532</v>
      </c>
    </row>
    <row r="2586" spans="1:40" x14ac:dyDescent="0.3">
      <c r="A2586" t="s">
        <v>2346</v>
      </c>
      <c r="B2586" t="s">
        <v>2397</v>
      </c>
      <c r="C2586" s="10">
        <v>66508</v>
      </c>
      <c r="D2586">
        <v>19</v>
      </c>
      <c r="E2586">
        <v>48</v>
      </c>
      <c r="F2586">
        <v>126</v>
      </c>
      <c r="H2586">
        <v>0</v>
      </c>
      <c r="I2586">
        <v>34.5</v>
      </c>
      <c r="J2586">
        <v>-0.7</v>
      </c>
      <c r="K2586">
        <v>20.6</v>
      </c>
      <c r="L2586">
        <v>-1</v>
      </c>
      <c r="U2586" t="s">
        <v>2346</v>
      </c>
      <c r="V2586">
        <f t="shared" si="401"/>
        <v>66508</v>
      </c>
      <c r="W2586" t="str">
        <f t="shared" si="402"/>
        <v>Brookhaven Public School</v>
      </c>
      <c r="X2586" t="str">
        <f>VLOOKUP($C2586,$AJ$3:$AN$4906,3,FALSE)</f>
        <v>70 Brookhaven Dr</v>
      </c>
      <c r="Y2586" t="str">
        <f>VLOOKUP($C2586,$AJ$3:$AN$4906,4,FALSE)</f>
        <v>North York</v>
      </c>
      <c r="Z2586" t="str">
        <f>VLOOKUP($C2586,$AJ$3:$AN$4906,5,FALSE)</f>
        <v>M6M4N8</v>
      </c>
      <c r="AA2586">
        <f t="shared" si="403"/>
        <v>34.5</v>
      </c>
      <c r="AB2586">
        <f t="shared" si="404"/>
        <v>-0.7</v>
      </c>
      <c r="AC2586">
        <f t="shared" si="405"/>
        <v>20.6</v>
      </c>
      <c r="AD2586">
        <f t="shared" si="406"/>
        <v>-1</v>
      </c>
      <c r="AE2586">
        <f t="shared" si="407"/>
        <v>0</v>
      </c>
      <c r="AF2586">
        <f t="shared" si="408"/>
        <v>0</v>
      </c>
      <c r="AG2586">
        <f t="shared" si="409"/>
        <v>0</v>
      </c>
      <c r="AH2586">
        <f t="shared" si="410"/>
        <v>0</v>
      </c>
      <c r="AJ2586" s="9">
        <v>426375</v>
      </c>
      <c r="AK2586" t="s">
        <v>10533</v>
      </c>
      <c r="AL2586" t="s">
        <v>10534</v>
      </c>
      <c r="AM2586" t="s">
        <v>4192</v>
      </c>
      <c r="AN2586" t="s">
        <v>10535</v>
      </c>
    </row>
    <row r="2587" spans="1:40" x14ac:dyDescent="0.3">
      <c r="A2587" t="s">
        <v>2346</v>
      </c>
      <c r="B2587" t="s">
        <v>2398</v>
      </c>
      <c r="C2587" s="10">
        <v>66540</v>
      </c>
      <c r="D2587">
        <v>43</v>
      </c>
      <c r="E2587">
        <v>19</v>
      </c>
      <c r="F2587">
        <v>99</v>
      </c>
      <c r="G2587">
        <v>102</v>
      </c>
      <c r="H2587">
        <v>0</v>
      </c>
      <c r="I2587">
        <v>69.2</v>
      </c>
      <c r="J2587">
        <v>0.6</v>
      </c>
      <c r="K2587">
        <v>67.7</v>
      </c>
      <c r="L2587">
        <v>1.1000000000000001</v>
      </c>
      <c r="M2587">
        <v>69.599999999999994</v>
      </c>
      <c r="N2587">
        <v>-0.9</v>
      </c>
      <c r="O2587">
        <v>51</v>
      </c>
      <c r="P2587">
        <v>0.5</v>
      </c>
      <c r="U2587" t="s">
        <v>2346</v>
      </c>
      <c r="V2587">
        <f t="shared" si="401"/>
        <v>66540</v>
      </c>
      <c r="W2587" t="str">
        <f t="shared" si="402"/>
        <v>Brookmill Boulevard Junior Public School</v>
      </c>
      <c r="X2587" t="str">
        <f>VLOOKUP($C2587,$AJ$3:$AN$4906,3,FALSE)</f>
        <v>25 Brookmill Blvd</v>
      </c>
      <c r="Y2587" t="str">
        <f>VLOOKUP($C2587,$AJ$3:$AN$4906,4,FALSE)</f>
        <v>Scarborough</v>
      </c>
      <c r="Z2587" t="str">
        <f>VLOOKUP($C2587,$AJ$3:$AN$4906,5,FALSE)</f>
        <v>M1W2L5</v>
      </c>
      <c r="AA2587">
        <f t="shared" si="403"/>
        <v>69.2</v>
      </c>
      <c r="AB2587">
        <f t="shared" si="404"/>
        <v>0.6</v>
      </c>
      <c r="AC2587">
        <f t="shared" si="405"/>
        <v>67.7</v>
      </c>
      <c r="AD2587">
        <f t="shared" si="406"/>
        <v>1.1000000000000001</v>
      </c>
      <c r="AE2587">
        <f t="shared" si="407"/>
        <v>69.599999999999994</v>
      </c>
      <c r="AF2587">
        <f t="shared" si="408"/>
        <v>-0.9</v>
      </c>
      <c r="AG2587">
        <f t="shared" si="409"/>
        <v>51</v>
      </c>
      <c r="AH2587">
        <f t="shared" si="410"/>
        <v>0.5</v>
      </c>
      <c r="AJ2587" s="9">
        <v>173479</v>
      </c>
      <c r="AK2587" t="s">
        <v>10536</v>
      </c>
      <c r="AL2587" t="s">
        <v>10537</v>
      </c>
      <c r="AM2587" t="s">
        <v>4249</v>
      </c>
      <c r="AN2587" t="s">
        <v>10538</v>
      </c>
    </row>
    <row r="2588" spans="1:40" x14ac:dyDescent="0.3">
      <c r="A2588" t="s">
        <v>2346</v>
      </c>
      <c r="B2588" t="s">
        <v>78</v>
      </c>
      <c r="C2588" s="10">
        <v>356315</v>
      </c>
      <c r="D2588">
        <v>41</v>
      </c>
      <c r="E2588">
        <v>14</v>
      </c>
      <c r="F2588">
        <v>171</v>
      </c>
      <c r="G2588">
        <v>197</v>
      </c>
      <c r="H2588">
        <v>0</v>
      </c>
      <c r="I2588">
        <v>70.8</v>
      </c>
      <c r="J2588">
        <v>0.5</v>
      </c>
      <c r="K2588">
        <v>60.8</v>
      </c>
      <c r="L2588">
        <v>0.2</v>
      </c>
      <c r="M2588">
        <v>89.3</v>
      </c>
      <c r="N2588">
        <v>0.8</v>
      </c>
      <c r="O2588">
        <v>61.4</v>
      </c>
      <c r="P2588">
        <v>0.9</v>
      </c>
      <c r="U2588" t="s">
        <v>2346</v>
      </c>
      <c r="V2588">
        <f t="shared" si="401"/>
        <v>356315</v>
      </c>
      <c r="W2588" t="str">
        <f t="shared" si="402"/>
        <v>Brookside Public School</v>
      </c>
      <c r="X2588" t="str">
        <f>VLOOKUP($C2588,$AJ$3:$AN$4906,3,FALSE)</f>
        <v>75 Oasis Blvd</v>
      </c>
      <c r="Y2588" t="str">
        <f>VLOOKUP($C2588,$AJ$3:$AN$4906,4,FALSE)</f>
        <v>Scarborough</v>
      </c>
      <c r="Z2588" t="str">
        <f>VLOOKUP($C2588,$AJ$3:$AN$4906,5,FALSE)</f>
        <v>M1X0A3</v>
      </c>
      <c r="AA2588">
        <f t="shared" si="403"/>
        <v>70.8</v>
      </c>
      <c r="AB2588">
        <f t="shared" si="404"/>
        <v>0.5</v>
      </c>
      <c r="AC2588">
        <f t="shared" si="405"/>
        <v>60.8</v>
      </c>
      <c r="AD2588">
        <f t="shared" si="406"/>
        <v>0.2</v>
      </c>
      <c r="AE2588">
        <f t="shared" si="407"/>
        <v>89.3</v>
      </c>
      <c r="AF2588">
        <f t="shared" si="408"/>
        <v>0.8</v>
      </c>
      <c r="AG2588">
        <f t="shared" si="409"/>
        <v>61.4</v>
      </c>
      <c r="AH2588">
        <f t="shared" si="410"/>
        <v>0.9</v>
      </c>
      <c r="AJ2588" s="9">
        <v>174920</v>
      </c>
      <c r="AK2588" t="s">
        <v>10539</v>
      </c>
      <c r="AL2588" t="s">
        <v>10540</v>
      </c>
      <c r="AM2588" t="s">
        <v>5892</v>
      </c>
      <c r="AN2588" t="s">
        <v>10541</v>
      </c>
    </row>
    <row r="2589" spans="1:40" x14ac:dyDescent="0.3">
      <c r="A2589" t="s">
        <v>2346</v>
      </c>
      <c r="B2589" t="s">
        <v>2399</v>
      </c>
      <c r="C2589" s="10">
        <v>282227</v>
      </c>
      <c r="D2589">
        <v>14</v>
      </c>
      <c r="E2589">
        <v>50</v>
      </c>
      <c r="G2589">
        <v>419</v>
      </c>
      <c r="H2589">
        <v>1</v>
      </c>
      <c r="M2589">
        <v>56</v>
      </c>
      <c r="N2589">
        <v>-0.1</v>
      </c>
      <c r="O2589">
        <v>16.2</v>
      </c>
      <c r="P2589">
        <v>-0.1</v>
      </c>
      <c r="U2589" t="s">
        <v>2346</v>
      </c>
      <c r="V2589">
        <f t="shared" si="401"/>
        <v>282227</v>
      </c>
      <c r="W2589" t="str">
        <f t="shared" si="402"/>
        <v>Brookview Middle School</v>
      </c>
      <c r="X2589" t="str">
        <f>VLOOKUP($C2589,$AJ$3:$AN$4906,3,FALSE)</f>
        <v>4505 Jane St</v>
      </c>
      <c r="Y2589" t="str">
        <f>VLOOKUP($C2589,$AJ$3:$AN$4906,4,FALSE)</f>
        <v>North York</v>
      </c>
      <c r="Z2589" t="str">
        <f>VLOOKUP($C2589,$AJ$3:$AN$4906,5,FALSE)</f>
        <v>M3N2K7</v>
      </c>
      <c r="AA2589">
        <f t="shared" si="403"/>
        <v>0</v>
      </c>
      <c r="AB2589">
        <f t="shared" si="404"/>
        <v>0</v>
      </c>
      <c r="AC2589">
        <f t="shared" si="405"/>
        <v>0</v>
      </c>
      <c r="AD2589">
        <f t="shared" si="406"/>
        <v>0</v>
      </c>
      <c r="AE2589">
        <f t="shared" si="407"/>
        <v>56</v>
      </c>
      <c r="AF2589">
        <f t="shared" si="408"/>
        <v>-0.1</v>
      </c>
      <c r="AG2589">
        <f t="shared" si="409"/>
        <v>16.2</v>
      </c>
      <c r="AH2589">
        <f t="shared" si="410"/>
        <v>-0.1</v>
      </c>
      <c r="AJ2589" s="9">
        <v>276502</v>
      </c>
      <c r="AK2589" t="s">
        <v>10542</v>
      </c>
      <c r="AL2589" t="s">
        <v>10543</v>
      </c>
      <c r="AM2589" t="s">
        <v>4249</v>
      </c>
      <c r="AN2589" t="s">
        <v>10544</v>
      </c>
    </row>
    <row r="2590" spans="1:40" x14ac:dyDescent="0.3">
      <c r="A2590" t="s">
        <v>2346</v>
      </c>
      <c r="B2590" t="s">
        <v>2400</v>
      </c>
      <c r="C2590" s="10">
        <v>67156</v>
      </c>
      <c r="D2590">
        <v>74</v>
      </c>
      <c r="E2590">
        <v>19</v>
      </c>
      <c r="F2590">
        <v>152</v>
      </c>
      <c r="G2590">
        <v>165</v>
      </c>
      <c r="H2590">
        <v>0</v>
      </c>
      <c r="I2590">
        <v>41.8</v>
      </c>
      <c r="J2590">
        <v>-2.2999999999999998</v>
      </c>
      <c r="K2590">
        <v>67.099999999999994</v>
      </c>
      <c r="L2590">
        <v>-0.1</v>
      </c>
      <c r="M2590">
        <v>90</v>
      </c>
      <c r="N2590">
        <v>0.5</v>
      </c>
      <c r="O2590">
        <v>69.099999999999994</v>
      </c>
      <c r="P2590">
        <v>0.7</v>
      </c>
      <c r="U2590" t="s">
        <v>2346</v>
      </c>
      <c r="V2590">
        <f t="shared" si="401"/>
        <v>67156</v>
      </c>
      <c r="W2590" t="str">
        <f t="shared" si="402"/>
        <v>Brown Junior Public School</v>
      </c>
      <c r="X2590" t="str">
        <f>VLOOKUP($C2590,$AJ$3:$AN$4906,3,FALSE)</f>
        <v>454 Avenue Rd</v>
      </c>
      <c r="Y2590" t="str">
        <f>VLOOKUP($C2590,$AJ$3:$AN$4906,4,FALSE)</f>
        <v>Toronto</v>
      </c>
      <c r="Z2590" t="str">
        <f>VLOOKUP($C2590,$AJ$3:$AN$4906,5,FALSE)</f>
        <v>M4V2J1</v>
      </c>
      <c r="AA2590">
        <f t="shared" si="403"/>
        <v>41.8</v>
      </c>
      <c r="AB2590">
        <f t="shared" si="404"/>
        <v>-2.2999999999999998</v>
      </c>
      <c r="AC2590">
        <f t="shared" si="405"/>
        <v>67.099999999999994</v>
      </c>
      <c r="AD2590">
        <f t="shared" si="406"/>
        <v>-0.1</v>
      </c>
      <c r="AE2590">
        <f t="shared" si="407"/>
        <v>90</v>
      </c>
      <c r="AF2590">
        <f t="shared" si="408"/>
        <v>0.5</v>
      </c>
      <c r="AG2590">
        <f t="shared" si="409"/>
        <v>69.099999999999994</v>
      </c>
      <c r="AH2590">
        <f t="shared" si="410"/>
        <v>0.7</v>
      </c>
      <c r="AJ2590" s="9">
        <v>202987</v>
      </c>
      <c r="AK2590" t="s">
        <v>10545</v>
      </c>
      <c r="AL2590" t="s">
        <v>10546</v>
      </c>
      <c r="AM2590" t="s">
        <v>10338</v>
      </c>
      <c r="AN2590" t="s">
        <v>10547</v>
      </c>
    </row>
    <row r="2591" spans="1:40" x14ac:dyDescent="0.3">
      <c r="A2591" t="s">
        <v>2346</v>
      </c>
      <c r="B2591" t="s">
        <v>2401</v>
      </c>
      <c r="C2591" s="10">
        <v>67547</v>
      </c>
      <c r="D2591">
        <v>59</v>
      </c>
      <c r="E2591">
        <v>28</v>
      </c>
      <c r="F2591">
        <v>84</v>
      </c>
      <c r="G2591">
        <v>56</v>
      </c>
      <c r="H2591">
        <v>0</v>
      </c>
      <c r="I2591">
        <v>54.8</v>
      </c>
      <c r="J2591">
        <v>-0.8</v>
      </c>
      <c r="K2591">
        <v>41.7</v>
      </c>
      <c r="L2591">
        <v>-1.5</v>
      </c>
      <c r="M2591">
        <v>77.7</v>
      </c>
      <c r="N2591">
        <v>-0.3</v>
      </c>
      <c r="O2591">
        <v>48.2</v>
      </c>
      <c r="P2591">
        <v>-0.2</v>
      </c>
      <c r="U2591" t="s">
        <v>2346</v>
      </c>
      <c r="V2591">
        <f t="shared" si="401"/>
        <v>67547</v>
      </c>
      <c r="W2591" t="str">
        <f t="shared" si="402"/>
        <v>Bruce Public School</v>
      </c>
      <c r="X2591" t="str">
        <f>VLOOKUP($C2591,$AJ$3:$AN$4906,3,FALSE)</f>
        <v>51 Larchmount Ave</v>
      </c>
      <c r="Y2591" t="str">
        <f>VLOOKUP($C2591,$AJ$3:$AN$4906,4,FALSE)</f>
        <v>Toronto</v>
      </c>
      <c r="Z2591" t="str">
        <f>VLOOKUP($C2591,$AJ$3:$AN$4906,5,FALSE)</f>
        <v>M4M2Y6</v>
      </c>
      <c r="AA2591">
        <f t="shared" si="403"/>
        <v>54.8</v>
      </c>
      <c r="AB2591">
        <f t="shared" si="404"/>
        <v>-0.8</v>
      </c>
      <c r="AC2591">
        <f t="shared" si="405"/>
        <v>41.7</v>
      </c>
      <c r="AD2591">
        <f t="shared" si="406"/>
        <v>-1.5</v>
      </c>
      <c r="AE2591">
        <f t="shared" si="407"/>
        <v>77.7</v>
      </c>
      <c r="AF2591">
        <f t="shared" si="408"/>
        <v>-0.3</v>
      </c>
      <c r="AG2591">
        <f t="shared" si="409"/>
        <v>48.2</v>
      </c>
      <c r="AH2591">
        <f t="shared" si="410"/>
        <v>-0.2</v>
      </c>
      <c r="AJ2591" s="9">
        <v>185655</v>
      </c>
      <c r="AK2591" t="s">
        <v>1748</v>
      </c>
      <c r="AL2591" t="s">
        <v>10548</v>
      </c>
      <c r="AM2591" t="s">
        <v>4249</v>
      </c>
      <c r="AN2591" t="s">
        <v>10549</v>
      </c>
    </row>
    <row r="2592" spans="1:40" x14ac:dyDescent="0.3">
      <c r="A2592" t="s">
        <v>2346</v>
      </c>
      <c r="B2592" t="s">
        <v>2402</v>
      </c>
      <c r="C2592" s="10">
        <v>68713</v>
      </c>
      <c r="D2592">
        <v>44</v>
      </c>
      <c r="E2592">
        <v>20</v>
      </c>
      <c r="F2592">
        <v>72</v>
      </c>
      <c r="G2592">
        <v>94</v>
      </c>
      <c r="H2592">
        <v>0</v>
      </c>
      <c r="I2592">
        <v>62.5</v>
      </c>
      <c r="J2592">
        <v>0</v>
      </c>
      <c r="K2592">
        <v>50</v>
      </c>
      <c r="L2592">
        <v>-0.5</v>
      </c>
      <c r="M2592">
        <v>58</v>
      </c>
      <c r="N2592">
        <v>-2.2999999999999998</v>
      </c>
      <c r="O2592">
        <v>31.9</v>
      </c>
      <c r="P2592">
        <v>-1.2</v>
      </c>
      <c r="U2592" t="s">
        <v>2346</v>
      </c>
      <c r="V2592">
        <f t="shared" si="401"/>
        <v>68713</v>
      </c>
      <c r="W2592" t="str">
        <f t="shared" si="402"/>
        <v>Buchanan Public School</v>
      </c>
      <c r="X2592" t="str">
        <f>VLOOKUP($C2592,$AJ$3:$AN$4906,3,FALSE)</f>
        <v>4 Bucannan Rd</v>
      </c>
      <c r="Y2592" t="str">
        <f>VLOOKUP($C2592,$AJ$3:$AN$4906,4,FALSE)</f>
        <v>Scarborough</v>
      </c>
      <c r="Z2592" t="str">
        <f>VLOOKUP($C2592,$AJ$3:$AN$4906,5,FALSE)</f>
        <v>M1R3V3</v>
      </c>
      <c r="AA2592">
        <f t="shared" si="403"/>
        <v>62.5</v>
      </c>
      <c r="AB2592">
        <f t="shared" si="404"/>
        <v>0</v>
      </c>
      <c r="AC2592">
        <f t="shared" si="405"/>
        <v>50</v>
      </c>
      <c r="AD2592">
        <f t="shared" si="406"/>
        <v>-0.5</v>
      </c>
      <c r="AE2592">
        <f t="shared" si="407"/>
        <v>58</v>
      </c>
      <c r="AF2592">
        <f t="shared" si="408"/>
        <v>-2.2999999999999998</v>
      </c>
      <c r="AG2592">
        <f t="shared" si="409"/>
        <v>31.9</v>
      </c>
      <c r="AH2592">
        <f t="shared" si="410"/>
        <v>-1.2</v>
      </c>
      <c r="AJ2592" s="9">
        <v>909092</v>
      </c>
      <c r="AK2592" t="s">
        <v>10550</v>
      </c>
      <c r="AL2592" t="s">
        <v>10551</v>
      </c>
      <c r="AM2592" t="s">
        <v>10338</v>
      </c>
      <c r="AN2592" t="s">
        <v>10552</v>
      </c>
    </row>
    <row r="2593" spans="1:40" x14ac:dyDescent="0.3">
      <c r="A2593" t="s">
        <v>2346</v>
      </c>
      <c r="B2593" t="s">
        <v>2403</v>
      </c>
      <c r="C2593" s="10">
        <v>71749</v>
      </c>
      <c r="D2593">
        <v>39</v>
      </c>
      <c r="E2593">
        <v>27</v>
      </c>
      <c r="F2593">
        <v>98</v>
      </c>
      <c r="G2593">
        <v>68</v>
      </c>
      <c r="H2593">
        <v>0</v>
      </c>
      <c r="I2593">
        <v>63.3</v>
      </c>
      <c r="J2593">
        <v>0.4</v>
      </c>
      <c r="K2593">
        <v>60.2</v>
      </c>
      <c r="L2593">
        <v>0.8</v>
      </c>
      <c r="M2593">
        <v>91.2</v>
      </c>
      <c r="N2593">
        <v>1.9</v>
      </c>
      <c r="O2593">
        <v>60.3</v>
      </c>
      <c r="P2593">
        <v>1.6</v>
      </c>
      <c r="U2593" t="s">
        <v>2346</v>
      </c>
      <c r="V2593">
        <f t="shared" si="401"/>
        <v>71749</v>
      </c>
      <c r="W2593" t="str">
        <f t="shared" si="402"/>
        <v>Burrows Hall Junior Public School</v>
      </c>
      <c r="X2593" t="str">
        <f>VLOOKUP($C2593,$AJ$3:$AN$4906,3,FALSE)</f>
        <v>151 Burrows Hall Blvd</v>
      </c>
      <c r="Y2593" t="str">
        <f>VLOOKUP($C2593,$AJ$3:$AN$4906,4,FALSE)</f>
        <v>Scarborough</v>
      </c>
      <c r="Z2593" t="str">
        <f>VLOOKUP($C2593,$AJ$3:$AN$4906,5,FALSE)</f>
        <v>M1B1M5</v>
      </c>
      <c r="AA2593">
        <f t="shared" si="403"/>
        <v>63.3</v>
      </c>
      <c r="AB2593">
        <f t="shared" si="404"/>
        <v>0.4</v>
      </c>
      <c r="AC2593">
        <f t="shared" si="405"/>
        <v>60.2</v>
      </c>
      <c r="AD2593">
        <f t="shared" si="406"/>
        <v>0.8</v>
      </c>
      <c r="AE2593">
        <f t="shared" si="407"/>
        <v>91.2</v>
      </c>
      <c r="AF2593">
        <f t="shared" si="408"/>
        <v>1.9</v>
      </c>
      <c r="AG2593">
        <f t="shared" si="409"/>
        <v>60.3</v>
      </c>
      <c r="AH2593">
        <f t="shared" si="410"/>
        <v>1.6</v>
      </c>
      <c r="AJ2593" s="9">
        <v>185850</v>
      </c>
      <c r="AK2593" t="s">
        <v>10553</v>
      </c>
      <c r="AL2593" t="s">
        <v>10554</v>
      </c>
      <c r="AM2593" t="s">
        <v>4192</v>
      </c>
      <c r="AN2593" t="s">
        <v>10555</v>
      </c>
    </row>
    <row r="2594" spans="1:40" x14ac:dyDescent="0.3">
      <c r="A2594" t="s">
        <v>2346</v>
      </c>
      <c r="B2594" t="s">
        <v>2404</v>
      </c>
      <c r="C2594" s="10">
        <v>72745</v>
      </c>
      <c r="D2594">
        <v>37</v>
      </c>
      <c r="E2594">
        <v>20</v>
      </c>
      <c r="F2594">
        <v>156</v>
      </c>
      <c r="G2594">
        <v>114</v>
      </c>
      <c r="H2594">
        <v>0</v>
      </c>
      <c r="I2594">
        <v>54.8</v>
      </c>
      <c r="J2594">
        <v>-0.5</v>
      </c>
      <c r="K2594">
        <v>52.6</v>
      </c>
      <c r="L2594">
        <v>-0.1</v>
      </c>
      <c r="M2594">
        <v>75.400000000000006</v>
      </c>
      <c r="N2594">
        <v>-0.1</v>
      </c>
      <c r="O2594">
        <v>62.3</v>
      </c>
      <c r="P2594">
        <v>1.6</v>
      </c>
      <c r="U2594" t="s">
        <v>2346</v>
      </c>
      <c r="V2594">
        <f t="shared" si="401"/>
        <v>72745</v>
      </c>
      <c r="W2594" t="str">
        <f t="shared" si="402"/>
        <v>C D Farquharson Junior Public School</v>
      </c>
      <c r="X2594" t="str">
        <f>VLOOKUP($C2594,$AJ$3:$AN$4906,3,FALSE)</f>
        <v>1965 Brimley Rd</v>
      </c>
      <c r="Y2594" t="str">
        <f>VLOOKUP($C2594,$AJ$3:$AN$4906,4,FALSE)</f>
        <v>Scarborough</v>
      </c>
      <c r="Z2594" t="str">
        <f>VLOOKUP($C2594,$AJ$3:$AN$4906,5,FALSE)</f>
        <v>M1S2B1</v>
      </c>
      <c r="AA2594">
        <f t="shared" si="403"/>
        <v>54.8</v>
      </c>
      <c r="AB2594">
        <f t="shared" si="404"/>
        <v>-0.5</v>
      </c>
      <c r="AC2594">
        <f t="shared" si="405"/>
        <v>52.6</v>
      </c>
      <c r="AD2594">
        <f t="shared" si="406"/>
        <v>-0.1</v>
      </c>
      <c r="AE2594">
        <f t="shared" si="407"/>
        <v>75.400000000000006</v>
      </c>
      <c r="AF2594">
        <f t="shared" si="408"/>
        <v>-0.1</v>
      </c>
      <c r="AG2594">
        <f t="shared" si="409"/>
        <v>62.3</v>
      </c>
      <c r="AH2594">
        <f t="shared" si="410"/>
        <v>1.6</v>
      </c>
      <c r="AJ2594" s="9">
        <v>588552</v>
      </c>
      <c r="AK2594" t="s">
        <v>10556</v>
      </c>
      <c r="AL2594" t="s">
        <v>10557</v>
      </c>
      <c r="AM2594" t="s">
        <v>4192</v>
      </c>
      <c r="AN2594" t="s">
        <v>10558</v>
      </c>
    </row>
    <row r="2595" spans="1:40" x14ac:dyDescent="0.3">
      <c r="A2595" t="s">
        <v>2346</v>
      </c>
      <c r="B2595" t="s">
        <v>2405</v>
      </c>
      <c r="C2595" s="10">
        <v>128058</v>
      </c>
      <c r="D2595">
        <v>27</v>
      </c>
      <c r="E2595">
        <v>38</v>
      </c>
      <c r="G2595">
        <v>301</v>
      </c>
      <c r="H2595">
        <v>1</v>
      </c>
      <c r="M2595">
        <v>65.8</v>
      </c>
      <c r="N2595">
        <v>0.2</v>
      </c>
      <c r="O2595">
        <v>25.2</v>
      </c>
      <c r="P2595">
        <v>-0.2</v>
      </c>
      <c r="U2595" t="s">
        <v>2346</v>
      </c>
      <c r="V2595">
        <f t="shared" si="401"/>
        <v>128058</v>
      </c>
      <c r="W2595" t="str">
        <f t="shared" si="402"/>
        <v>C R Marchant Middle School</v>
      </c>
      <c r="X2595" t="str">
        <f>VLOOKUP($C2595,$AJ$3:$AN$4906,3,FALSE)</f>
        <v>1 Ralph St</v>
      </c>
      <c r="Y2595" t="str">
        <f>VLOOKUP($C2595,$AJ$3:$AN$4906,4,FALSE)</f>
        <v>York</v>
      </c>
      <c r="Z2595" t="str">
        <f>VLOOKUP($C2595,$AJ$3:$AN$4906,5,FALSE)</f>
        <v>M9N3A8</v>
      </c>
      <c r="AA2595">
        <f t="shared" si="403"/>
        <v>0</v>
      </c>
      <c r="AB2595">
        <f t="shared" si="404"/>
        <v>0</v>
      </c>
      <c r="AC2595">
        <f t="shared" si="405"/>
        <v>0</v>
      </c>
      <c r="AD2595">
        <f t="shared" si="406"/>
        <v>0</v>
      </c>
      <c r="AE2595">
        <f t="shared" si="407"/>
        <v>65.8</v>
      </c>
      <c r="AF2595">
        <f t="shared" si="408"/>
        <v>0.2</v>
      </c>
      <c r="AG2595">
        <f t="shared" si="409"/>
        <v>25.2</v>
      </c>
      <c r="AH2595">
        <f t="shared" si="410"/>
        <v>-0.2</v>
      </c>
      <c r="AJ2595" s="9">
        <v>192864</v>
      </c>
      <c r="AK2595" t="s">
        <v>10559</v>
      </c>
      <c r="AL2595" t="s">
        <v>10560</v>
      </c>
      <c r="AM2595" t="s">
        <v>4249</v>
      </c>
      <c r="AN2595" t="s">
        <v>10561</v>
      </c>
    </row>
    <row r="2596" spans="1:40" x14ac:dyDescent="0.3">
      <c r="A2596" t="s">
        <v>2346</v>
      </c>
      <c r="B2596" t="s">
        <v>2406</v>
      </c>
      <c r="C2596" s="10">
        <v>75990</v>
      </c>
      <c r="D2596">
        <v>17</v>
      </c>
      <c r="E2596">
        <v>45</v>
      </c>
      <c r="F2596">
        <v>90</v>
      </c>
      <c r="H2596">
        <v>0</v>
      </c>
      <c r="I2596">
        <v>48.9</v>
      </c>
      <c r="J2596">
        <v>0.2</v>
      </c>
      <c r="K2596">
        <v>30</v>
      </c>
      <c r="L2596">
        <v>-0.4</v>
      </c>
      <c r="U2596" t="s">
        <v>2346</v>
      </c>
      <c r="V2596">
        <f t="shared" si="401"/>
        <v>75990</v>
      </c>
      <c r="W2596" t="str">
        <f t="shared" si="402"/>
        <v>Calico Public School</v>
      </c>
      <c r="X2596" t="str">
        <f>VLOOKUP($C2596,$AJ$3:$AN$4906,3,FALSE)</f>
        <v>35 Calico Dr</v>
      </c>
      <c r="Y2596" t="str">
        <f>VLOOKUP($C2596,$AJ$3:$AN$4906,4,FALSE)</f>
        <v>North York</v>
      </c>
      <c r="Z2596" t="str">
        <f>VLOOKUP($C2596,$AJ$3:$AN$4906,5,FALSE)</f>
        <v>M3L1V5</v>
      </c>
      <c r="AA2596">
        <f t="shared" si="403"/>
        <v>48.9</v>
      </c>
      <c r="AB2596">
        <f t="shared" si="404"/>
        <v>0.2</v>
      </c>
      <c r="AC2596">
        <f t="shared" si="405"/>
        <v>30</v>
      </c>
      <c r="AD2596">
        <f t="shared" si="406"/>
        <v>-0.4</v>
      </c>
      <c r="AE2596">
        <f t="shared" si="407"/>
        <v>0</v>
      </c>
      <c r="AF2596">
        <f t="shared" si="408"/>
        <v>0</v>
      </c>
      <c r="AG2596">
        <f t="shared" si="409"/>
        <v>0</v>
      </c>
      <c r="AH2596">
        <f t="shared" si="410"/>
        <v>0</v>
      </c>
      <c r="AJ2596" s="9">
        <v>192910</v>
      </c>
      <c r="AK2596" t="s">
        <v>10562</v>
      </c>
      <c r="AL2596" t="s">
        <v>10563</v>
      </c>
      <c r="AM2596" t="s">
        <v>4249</v>
      </c>
      <c r="AN2596" t="s">
        <v>10564</v>
      </c>
    </row>
    <row r="2597" spans="1:40" x14ac:dyDescent="0.3">
      <c r="A2597" t="s">
        <v>2346</v>
      </c>
      <c r="B2597" t="s">
        <v>2407</v>
      </c>
      <c r="C2597" s="10">
        <v>80020</v>
      </c>
      <c r="D2597">
        <v>75</v>
      </c>
      <c r="E2597">
        <v>12</v>
      </c>
      <c r="F2597">
        <v>133</v>
      </c>
      <c r="H2597">
        <v>0</v>
      </c>
      <c r="I2597">
        <v>74.8</v>
      </c>
      <c r="J2597">
        <v>0.1</v>
      </c>
      <c r="K2597">
        <v>74.400000000000006</v>
      </c>
      <c r="L2597">
        <v>0.5</v>
      </c>
      <c r="U2597" t="s">
        <v>2346</v>
      </c>
      <c r="V2597">
        <f t="shared" si="401"/>
        <v>80020</v>
      </c>
      <c r="W2597" t="str">
        <f t="shared" si="402"/>
        <v>Cameron Public School</v>
      </c>
      <c r="X2597" t="str">
        <f>VLOOKUP($C2597,$AJ$3:$AN$4906,3,FALSE)</f>
        <v>211 Cameron Ave</v>
      </c>
      <c r="Y2597" t="str">
        <f>VLOOKUP($C2597,$AJ$3:$AN$4906,4,FALSE)</f>
        <v>North York</v>
      </c>
      <c r="Z2597" t="str">
        <f>VLOOKUP($C2597,$AJ$3:$AN$4906,5,FALSE)</f>
        <v>M2N1E8</v>
      </c>
      <c r="AA2597">
        <f t="shared" si="403"/>
        <v>74.8</v>
      </c>
      <c r="AB2597">
        <f t="shared" si="404"/>
        <v>0.1</v>
      </c>
      <c r="AC2597">
        <f t="shared" si="405"/>
        <v>74.400000000000006</v>
      </c>
      <c r="AD2597">
        <f t="shared" si="406"/>
        <v>0.5</v>
      </c>
      <c r="AE2597">
        <f t="shared" si="407"/>
        <v>0</v>
      </c>
      <c r="AF2597">
        <f t="shared" si="408"/>
        <v>0</v>
      </c>
      <c r="AG2597">
        <f t="shared" si="409"/>
        <v>0</v>
      </c>
      <c r="AH2597">
        <f t="shared" si="410"/>
        <v>0</v>
      </c>
      <c r="AJ2597" s="9">
        <v>193097</v>
      </c>
      <c r="AK2597" t="s">
        <v>10565</v>
      </c>
      <c r="AL2597" t="s">
        <v>10566</v>
      </c>
      <c r="AM2597" t="s">
        <v>4249</v>
      </c>
      <c r="AN2597" t="s">
        <v>10567</v>
      </c>
    </row>
    <row r="2598" spans="1:40" x14ac:dyDescent="0.3">
      <c r="A2598" t="s">
        <v>2346</v>
      </c>
      <c r="B2598" t="s">
        <v>2408</v>
      </c>
      <c r="C2598" s="10">
        <v>425826</v>
      </c>
      <c r="D2598">
        <v>32</v>
      </c>
      <c r="E2598">
        <v>27</v>
      </c>
      <c r="F2598">
        <v>140</v>
      </c>
      <c r="G2598">
        <v>114</v>
      </c>
      <c r="H2598">
        <v>0</v>
      </c>
      <c r="I2598">
        <v>28.6</v>
      </c>
      <c r="J2598">
        <v>-2.1</v>
      </c>
      <c r="K2598">
        <v>36.4</v>
      </c>
      <c r="L2598">
        <v>-1</v>
      </c>
      <c r="M2598">
        <v>67.5</v>
      </c>
      <c r="N2598">
        <v>-0.7</v>
      </c>
      <c r="O2598">
        <v>17.5</v>
      </c>
      <c r="P2598">
        <v>-1.7</v>
      </c>
      <c r="U2598" t="s">
        <v>2346</v>
      </c>
      <c r="V2598">
        <f t="shared" si="401"/>
        <v>425826</v>
      </c>
      <c r="W2598" t="str">
        <f t="shared" si="402"/>
        <v>Carleton Village Junior and Senior Public School</v>
      </c>
      <c r="X2598" t="str">
        <f>VLOOKUP($C2598,$AJ$3:$AN$4906,3,FALSE)</f>
        <v>315 Osler St</v>
      </c>
      <c r="Y2598" t="str">
        <f>VLOOKUP($C2598,$AJ$3:$AN$4906,4,FALSE)</f>
        <v>Toronto</v>
      </c>
      <c r="Z2598" t="str">
        <f>VLOOKUP($C2598,$AJ$3:$AN$4906,5,FALSE)</f>
        <v>M6N2Z4</v>
      </c>
      <c r="AA2598">
        <f t="shared" si="403"/>
        <v>28.6</v>
      </c>
      <c r="AB2598">
        <f t="shared" si="404"/>
        <v>-2.1</v>
      </c>
      <c r="AC2598">
        <f t="shared" si="405"/>
        <v>36.4</v>
      </c>
      <c r="AD2598">
        <f t="shared" si="406"/>
        <v>-1</v>
      </c>
      <c r="AE2598">
        <f t="shared" si="407"/>
        <v>67.5</v>
      </c>
      <c r="AF2598">
        <f t="shared" si="408"/>
        <v>-0.7</v>
      </c>
      <c r="AG2598">
        <f t="shared" si="409"/>
        <v>17.5</v>
      </c>
      <c r="AH2598">
        <f t="shared" si="410"/>
        <v>-1.7</v>
      </c>
      <c r="AJ2598" s="9">
        <v>193070</v>
      </c>
      <c r="AK2598" t="s">
        <v>10568</v>
      </c>
      <c r="AL2598" t="s">
        <v>10569</v>
      </c>
      <c r="AM2598" t="s">
        <v>4192</v>
      </c>
      <c r="AN2598" t="s">
        <v>10570</v>
      </c>
    </row>
    <row r="2599" spans="1:40" x14ac:dyDescent="0.3">
      <c r="A2599" t="s">
        <v>2346</v>
      </c>
      <c r="B2599" t="s">
        <v>2409</v>
      </c>
      <c r="C2599" s="10">
        <v>88080</v>
      </c>
      <c r="D2599">
        <v>55</v>
      </c>
      <c r="E2599">
        <v>21</v>
      </c>
      <c r="F2599">
        <v>111</v>
      </c>
      <c r="H2599">
        <v>0</v>
      </c>
      <c r="I2599">
        <v>63.1</v>
      </c>
      <c r="J2599">
        <v>-0.2</v>
      </c>
      <c r="K2599">
        <v>54.1</v>
      </c>
      <c r="L2599">
        <v>-0.6</v>
      </c>
      <c r="U2599" t="s">
        <v>2346</v>
      </c>
      <c r="V2599">
        <f t="shared" si="401"/>
        <v>88080</v>
      </c>
      <c r="W2599" t="str">
        <f t="shared" si="402"/>
        <v>Cassandra Public School</v>
      </c>
      <c r="X2599" t="str">
        <f>VLOOKUP($C2599,$AJ$3:$AN$4906,3,FALSE)</f>
        <v>45 Cassandra Blvd</v>
      </c>
      <c r="Y2599" t="str">
        <f>VLOOKUP($C2599,$AJ$3:$AN$4906,4,FALSE)</f>
        <v>North York</v>
      </c>
      <c r="Z2599" t="str">
        <f>VLOOKUP($C2599,$AJ$3:$AN$4906,5,FALSE)</f>
        <v>M3A1S5</v>
      </c>
      <c r="AA2599">
        <f t="shared" si="403"/>
        <v>63.1</v>
      </c>
      <c r="AB2599">
        <f t="shared" si="404"/>
        <v>-0.2</v>
      </c>
      <c r="AC2599">
        <f t="shared" si="405"/>
        <v>54.1</v>
      </c>
      <c r="AD2599">
        <f t="shared" si="406"/>
        <v>-0.6</v>
      </c>
      <c r="AE2599">
        <f t="shared" si="407"/>
        <v>0</v>
      </c>
      <c r="AF2599">
        <f t="shared" si="408"/>
        <v>0</v>
      </c>
      <c r="AG2599">
        <f t="shared" si="409"/>
        <v>0</v>
      </c>
      <c r="AH2599">
        <f t="shared" si="410"/>
        <v>0</v>
      </c>
      <c r="AJ2599" s="9">
        <v>194093</v>
      </c>
      <c r="AK2599" t="s">
        <v>10571</v>
      </c>
      <c r="AL2599" t="s">
        <v>10572</v>
      </c>
      <c r="AM2599" t="s">
        <v>4192</v>
      </c>
      <c r="AN2599" t="s">
        <v>10573</v>
      </c>
    </row>
    <row r="2600" spans="1:40" x14ac:dyDescent="0.3">
      <c r="A2600" t="s">
        <v>2346</v>
      </c>
      <c r="B2600" t="s">
        <v>2410</v>
      </c>
      <c r="C2600" s="10">
        <v>136551</v>
      </c>
      <c r="D2600">
        <v>57</v>
      </c>
      <c r="E2600">
        <v>17</v>
      </c>
      <c r="F2600">
        <v>104</v>
      </c>
      <c r="H2600">
        <v>0</v>
      </c>
      <c r="I2600">
        <v>75</v>
      </c>
      <c r="J2600">
        <v>0.3</v>
      </c>
      <c r="K2600">
        <v>75</v>
      </c>
      <c r="L2600">
        <v>0.8</v>
      </c>
      <c r="U2600" t="s">
        <v>2346</v>
      </c>
      <c r="V2600">
        <f t="shared" si="401"/>
        <v>136551</v>
      </c>
      <c r="W2600" t="str">
        <f t="shared" si="402"/>
        <v>Castlebar Junior School</v>
      </c>
      <c r="X2600" t="str">
        <f>VLOOKUP($C2600,$AJ$3:$AN$4906,3,FALSE)</f>
        <v>70 Chartwell Road</v>
      </c>
      <c r="Y2600" t="str">
        <f>VLOOKUP($C2600,$AJ$3:$AN$4906,4,FALSE)</f>
        <v>Etobicoke</v>
      </c>
      <c r="Z2600" t="str">
        <f>VLOOKUP($C2600,$AJ$3:$AN$4906,5,FALSE)</f>
        <v>M8Z4G6</v>
      </c>
      <c r="AA2600">
        <f t="shared" si="403"/>
        <v>75</v>
      </c>
      <c r="AB2600">
        <f t="shared" si="404"/>
        <v>0.3</v>
      </c>
      <c r="AC2600">
        <f t="shared" si="405"/>
        <v>75</v>
      </c>
      <c r="AD2600">
        <f t="shared" si="406"/>
        <v>0.8</v>
      </c>
      <c r="AE2600">
        <f t="shared" si="407"/>
        <v>0</v>
      </c>
      <c r="AF2600">
        <f t="shared" si="408"/>
        <v>0</v>
      </c>
      <c r="AG2600">
        <f t="shared" si="409"/>
        <v>0</v>
      </c>
      <c r="AH2600">
        <f t="shared" si="410"/>
        <v>0</v>
      </c>
      <c r="AJ2600" s="9">
        <v>199125</v>
      </c>
      <c r="AK2600" t="s">
        <v>10574</v>
      </c>
      <c r="AL2600" t="s">
        <v>10575</v>
      </c>
      <c r="AM2600" t="s">
        <v>4192</v>
      </c>
      <c r="AN2600" t="s">
        <v>6092</v>
      </c>
    </row>
    <row r="2601" spans="1:40" x14ac:dyDescent="0.3">
      <c r="A2601" t="s">
        <v>2346</v>
      </c>
      <c r="B2601" t="s">
        <v>2411</v>
      </c>
      <c r="C2601" s="10">
        <v>89486</v>
      </c>
      <c r="D2601">
        <v>40</v>
      </c>
      <c r="E2601">
        <v>29</v>
      </c>
      <c r="F2601">
        <v>224</v>
      </c>
      <c r="G2601">
        <v>240</v>
      </c>
      <c r="H2601">
        <v>0</v>
      </c>
      <c r="I2601">
        <v>38.4</v>
      </c>
      <c r="J2601">
        <v>-1.1000000000000001</v>
      </c>
      <c r="K2601">
        <v>28.1</v>
      </c>
      <c r="L2601">
        <v>-1.3</v>
      </c>
      <c r="M2601">
        <v>64.8</v>
      </c>
      <c r="N2601">
        <v>-0.8</v>
      </c>
      <c r="O2601">
        <v>30.8</v>
      </c>
      <c r="P2601">
        <v>-0.7</v>
      </c>
      <c r="U2601" t="s">
        <v>2346</v>
      </c>
      <c r="V2601">
        <f t="shared" si="401"/>
        <v>89486</v>
      </c>
      <c r="W2601" t="str">
        <f t="shared" si="402"/>
        <v>Cedar Drive Junior Public School</v>
      </c>
      <c r="X2601" t="str">
        <f>VLOOKUP($C2601,$AJ$3:$AN$4906,3,FALSE)</f>
        <v>21 Gatesview Ave</v>
      </c>
      <c r="Y2601" t="str">
        <f>VLOOKUP($C2601,$AJ$3:$AN$4906,4,FALSE)</f>
        <v>Scarborough</v>
      </c>
      <c r="Z2601" t="str">
        <f>VLOOKUP($C2601,$AJ$3:$AN$4906,5,FALSE)</f>
        <v>M1J3G4</v>
      </c>
      <c r="AA2601">
        <f t="shared" si="403"/>
        <v>38.4</v>
      </c>
      <c r="AB2601">
        <f t="shared" si="404"/>
        <v>-1.1000000000000001</v>
      </c>
      <c r="AC2601">
        <f t="shared" si="405"/>
        <v>28.1</v>
      </c>
      <c r="AD2601">
        <f t="shared" si="406"/>
        <v>-1.3</v>
      </c>
      <c r="AE2601">
        <f t="shared" si="407"/>
        <v>64.8</v>
      </c>
      <c r="AF2601">
        <f t="shared" si="408"/>
        <v>-0.8</v>
      </c>
      <c r="AG2601">
        <f t="shared" si="409"/>
        <v>30.8</v>
      </c>
      <c r="AH2601">
        <f t="shared" si="410"/>
        <v>-0.7</v>
      </c>
      <c r="AJ2601" s="9">
        <v>910058</v>
      </c>
      <c r="AK2601" t="s">
        <v>10576</v>
      </c>
      <c r="AL2601" t="s">
        <v>10577</v>
      </c>
      <c r="AM2601" t="s">
        <v>4192</v>
      </c>
      <c r="AN2601" t="s">
        <v>10578</v>
      </c>
    </row>
    <row r="2602" spans="1:40" x14ac:dyDescent="0.3">
      <c r="A2602" t="s">
        <v>2346</v>
      </c>
      <c r="B2602" t="s">
        <v>2412</v>
      </c>
      <c r="C2602" s="10">
        <v>89770</v>
      </c>
      <c r="D2602">
        <v>38</v>
      </c>
      <c r="E2602">
        <v>17</v>
      </c>
      <c r="F2602">
        <v>84</v>
      </c>
      <c r="G2602">
        <v>131</v>
      </c>
      <c r="H2602">
        <v>0</v>
      </c>
      <c r="I2602">
        <v>64.3</v>
      </c>
      <c r="J2602">
        <v>0.2</v>
      </c>
      <c r="K2602">
        <v>57.1</v>
      </c>
      <c r="L2602">
        <v>0.2</v>
      </c>
      <c r="M2602">
        <v>88.2</v>
      </c>
      <c r="N2602">
        <v>1.1000000000000001</v>
      </c>
      <c r="O2602">
        <v>47.3</v>
      </c>
      <c r="P2602">
        <v>0.2</v>
      </c>
      <c r="U2602" t="s">
        <v>2346</v>
      </c>
      <c r="V2602">
        <f t="shared" si="401"/>
        <v>89770</v>
      </c>
      <c r="W2602" t="str">
        <f t="shared" si="402"/>
        <v>Cedarbrook Public School</v>
      </c>
      <c r="X2602" t="str">
        <f>VLOOKUP($C2602,$AJ$3:$AN$4906,3,FALSE)</f>
        <v>56 Nelson St</v>
      </c>
      <c r="Y2602" t="str">
        <f>VLOOKUP($C2602,$AJ$3:$AN$4906,4,FALSE)</f>
        <v>Scarborough</v>
      </c>
      <c r="Z2602" t="str">
        <f>VLOOKUP($C2602,$AJ$3:$AN$4906,5,FALSE)</f>
        <v>M1J2V6</v>
      </c>
      <c r="AA2602">
        <f t="shared" si="403"/>
        <v>64.3</v>
      </c>
      <c r="AB2602">
        <f t="shared" si="404"/>
        <v>0.2</v>
      </c>
      <c r="AC2602">
        <f t="shared" si="405"/>
        <v>57.1</v>
      </c>
      <c r="AD2602">
        <f t="shared" si="406"/>
        <v>0.2</v>
      </c>
      <c r="AE2602">
        <f t="shared" si="407"/>
        <v>88.2</v>
      </c>
      <c r="AF2602">
        <f t="shared" si="408"/>
        <v>1.1000000000000001</v>
      </c>
      <c r="AG2602">
        <f t="shared" si="409"/>
        <v>47.3</v>
      </c>
      <c r="AH2602">
        <f t="shared" si="410"/>
        <v>0.2</v>
      </c>
      <c r="AJ2602" s="9">
        <v>199362</v>
      </c>
      <c r="AK2602" t="s">
        <v>10579</v>
      </c>
      <c r="AL2602" t="s">
        <v>10580</v>
      </c>
      <c r="AM2602" t="s">
        <v>4249</v>
      </c>
      <c r="AN2602" t="s">
        <v>10581</v>
      </c>
    </row>
    <row r="2603" spans="1:40" x14ac:dyDescent="0.3">
      <c r="A2603" t="s">
        <v>2346</v>
      </c>
      <c r="B2603" t="s">
        <v>2413</v>
      </c>
      <c r="C2603" s="10">
        <v>90034</v>
      </c>
      <c r="D2603">
        <v>79</v>
      </c>
      <c r="E2603">
        <v>7</v>
      </c>
      <c r="F2603">
        <v>83</v>
      </c>
      <c r="G2603">
        <v>90</v>
      </c>
      <c r="H2603">
        <v>0</v>
      </c>
      <c r="I2603">
        <v>88.6</v>
      </c>
      <c r="J2603">
        <v>0.7</v>
      </c>
      <c r="K2603">
        <v>78.3</v>
      </c>
      <c r="L2603">
        <v>0.1</v>
      </c>
      <c r="M2603">
        <v>92.8</v>
      </c>
      <c r="N2603">
        <v>0</v>
      </c>
      <c r="O2603">
        <v>74.400000000000006</v>
      </c>
      <c r="P2603">
        <v>0.4</v>
      </c>
      <c r="U2603" t="s">
        <v>2346</v>
      </c>
      <c r="V2603">
        <f t="shared" si="401"/>
        <v>90034</v>
      </c>
      <c r="W2603" t="str">
        <f t="shared" si="402"/>
        <v>Cedarvale Community School</v>
      </c>
      <c r="X2603" t="str">
        <f>VLOOKUP($C2603,$AJ$3:$AN$4906,3,FALSE)</f>
        <v>145 Ava Rd</v>
      </c>
      <c r="Y2603" t="str">
        <f>VLOOKUP($C2603,$AJ$3:$AN$4906,4,FALSE)</f>
        <v>York</v>
      </c>
      <c r="Z2603" t="str">
        <f>VLOOKUP($C2603,$AJ$3:$AN$4906,5,FALSE)</f>
        <v>M6C1W4</v>
      </c>
      <c r="AA2603">
        <f t="shared" si="403"/>
        <v>88.6</v>
      </c>
      <c r="AB2603">
        <f t="shared" si="404"/>
        <v>0.7</v>
      </c>
      <c r="AC2603">
        <f t="shared" si="405"/>
        <v>78.3</v>
      </c>
      <c r="AD2603">
        <f t="shared" si="406"/>
        <v>0.1</v>
      </c>
      <c r="AE2603">
        <f t="shared" si="407"/>
        <v>92.8</v>
      </c>
      <c r="AF2603">
        <f t="shared" si="408"/>
        <v>0</v>
      </c>
      <c r="AG2603">
        <f t="shared" si="409"/>
        <v>74.400000000000006</v>
      </c>
      <c r="AH2603">
        <f t="shared" si="410"/>
        <v>0.4</v>
      </c>
      <c r="AJ2603" s="9">
        <v>201073</v>
      </c>
      <c r="AK2603" t="s">
        <v>10582</v>
      </c>
      <c r="AL2603" t="s">
        <v>10583</v>
      </c>
      <c r="AM2603" t="s">
        <v>4192</v>
      </c>
      <c r="AN2603" t="s">
        <v>10584</v>
      </c>
    </row>
    <row r="2604" spans="1:40" x14ac:dyDescent="0.3">
      <c r="A2604" t="s">
        <v>2346</v>
      </c>
      <c r="B2604" t="s">
        <v>2414</v>
      </c>
      <c r="C2604" s="10">
        <v>90298</v>
      </c>
      <c r="D2604">
        <v>60</v>
      </c>
      <c r="E2604">
        <v>17</v>
      </c>
      <c r="F2604">
        <v>102</v>
      </c>
      <c r="G2604">
        <v>104</v>
      </c>
      <c r="H2604">
        <v>0</v>
      </c>
      <c r="I2604">
        <v>76</v>
      </c>
      <c r="J2604">
        <v>0.2</v>
      </c>
      <c r="K2604">
        <v>67.599999999999994</v>
      </c>
      <c r="L2604">
        <v>-0.1</v>
      </c>
      <c r="M2604">
        <v>88</v>
      </c>
      <c r="N2604">
        <v>0.1</v>
      </c>
      <c r="O2604">
        <v>66.3</v>
      </c>
      <c r="P2604">
        <v>0.7</v>
      </c>
      <c r="U2604" t="s">
        <v>2346</v>
      </c>
      <c r="V2604">
        <f t="shared" si="401"/>
        <v>90298</v>
      </c>
      <c r="W2604" t="str">
        <f t="shared" si="402"/>
        <v>Centennial Road Junior Public School</v>
      </c>
      <c r="X2604" t="str">
        <f>VLOOKUP($C2604,$AJ$3:$AN$4906,3,FALSE)</f>
        <v>271 Centennial Rd</v>
      </c>
      <c r="Y2604" t="str">
        <f>VLOOKUP($C2604,$AJ$3:$AN$4906,4,FALSE)</f>
        <v>Scarborough</v>
      </c>
      <c r="Z2604" t="str">
        <f>VLOOKUP($C2604,$AJ$3:$AN$4906,5,FALSE)</f>
        <v>M1C2A2</v>
      </c>
      <c r="AA2604">
        <f t="shared" si="403"/>
        <v>76</v>
      </c>
      <c r="AB2604">
        <f t="shared" si="404"/>
        <v>0.2</v>
      </c>
      <c r="AC2604">
        <f t="shared" si="405"/>
        <v>67.599999999999994</v>
      </c>
      <c r="AD2604">
        <f t="shared" si="406"/>
        <v>-0.1</v>
      </c>
      <c r="AE2604">
        <f t="shared" si="407"/>
        <v>88</v>
      </c>
      <c r="AF2604">
        <f t="shared" si="408"/>
        <v>0.1</v>
      </c>
      <c r="AG2604">
        <f t="shared" si="409"/>
        <v>66.3</v>
      </c>
      <c r="AH2604">
        <f t="shared" si="410"/>
        <v>0.7</v>
      </c>
      <c r="AJ2604" s="9">
        <v>201316</v>
      </c>
      <c r="AK2604" t="s">
        <v>10585</v>
      </c>
      <c r="AL2604" t="s">
        <v>10586</v>
      </c>
      <c r="AM2604" t="s">
        <v>4249</v>
      </c>
      <c r="AN2604" t="s">
        <v>10587</v>
      </c>
    </row>
    <row r="2605" spans="1:40" x14ac:dyDescent="0.3">
      <c r="A2605" t="s">
        <v>2346</v>
      </c>
      <c r="B2605" t="s">
        <v>2415</v>
      </c>
      <c r="C2605" s="10">
        <v>100048</v>
      </c>
      <c r="D2605">
        <v>32</v>
      </c>
      <c r="E2605">
        <v>46</v>
      </c>
      <c r="F2605">
        <v>81</v>
      </c>
      <c r="H2605">
        <v>0</v>
      </c>
      <c r="I2605">
        <v>34.6</v>
      </c>
      <c r="J2605">
        <v>-0.9</v>
      </c>
      <c r="K2605">
        <v>17.3</v>
      </c>
      <c r="L2605">
        <v>-1.6</v>
      </c>
      <c r="U2605" t="s">
        <v>2346</v>
      </c>
      <c r="V2605">
        <f t="shared" si="401"/>
        <v>100048</v>
      </c>
      <c r="W2605" t="str">
        <f t="shared" si="402"/>
        <v>Chalkfarm Public School</v>
      </c>
      <c r="X2605" t="str">
        <f>VLOOKUP($C2605,$AJ$3:$AN$4906,3,FALSE)</f>
        <v>100 Chalkfarm Dr</v>
      </c>
      <c r="Y2605" t="str">
        <f>VLOOKUP($C2605,$AJ$3:$AN$4906,4,FALSE)</f>
        <v>North York</v>
      </c>
      <c r="Z2605" t="str">
        <f>VLOOKUP($C2605,$AJ$3:$AN$4906,5,FALSE)</f>
        <v>M3L1L4</v>
      </c>
      <c r="AA2605">
        <f t="shared" si="403"/>
        <v>34.6</v>
      </c>
      <c r="AB2605">
        <f t="shared" si="404"/>
        <v>-0.9</v>
      </c>
      <c r="AC2605">
        <f t="shared" si="405"/>
        <v>17.3</v>
      </c>
      <c r="AD2605">
        <f t="shared" si="406"/>
        <v>-1.6</v>
      </c>
      <c r="AE2605">
        <f t="shared" si="407"/>
        <v>0</v>
      </c>
      <c r="AF2605">
        <f t="shared" si="408"/>
        <v>0</v>
      </c>
      <c r="AG2605">
        <f t="shared" si="409"/>
        <v>0</v>
      </c>
      <c r="AH2605">
        <f t="shared" si="410"/>
        <v>0</v>
      </c>
      <c r="AJ2605" s="9">
        <v>201413</v>
      </c>
      <c r="AK2605" t="s">
        <v>10588</v>
      </c>
      <c r="AL2605" t="s">
        <v>10589</v>
      </c>
      <c r="AM2605" t="s">
        <v>4249</v>
      </c>
      <c r="AN2605" t="s">
        <v>10590</v>
      </c>
    </row>
    <row r="2606" spans="1:40" x14ac:dyDescent="0.3">
      <c r="A2606" t="s">
        <v>2346</v>
      </c>
      <c r="B2606" t="s">
        <v>2416</v>
      </c>
      <c r="C2606" s="10">
        <v>101605</v>
      </c>
      <c r="D2606">
        <v>25</v>
      </c>
      <c r="E2606">
        <v>49</v>
      </c>
      <c r="F2606">
        <v>99</v>
      </c>
      <c r="G2606">
        <v>114</v>
      </c>
      <c r="H2606">
        <v>0</v>
      </c>
      <c r="I2606">
        <v>47.5</v>
      </c>
      <c r="J2606">
        <v>0.1</v>
      </c>
      <c r="K2606">
        <v>25.3</v>
      </c>
      <c r="L2606">
        <v>-0.8</v>
      </c>
      <c r="M2606">
        <v>55.3</v>
      </c>
      <c r="N2606">
        <v>-1.1000000000000001</v>
      </c>
      <c r="O2606">
        <v>17.5</v>
      </c>
      <c r="P2606">
        <v>-0.7</v>
      </c>
      <c r="U2606" t="s">
        <v>2346</v>
      </c>
      <c r="V2606">
        <f t="shared" si="401"/>
        <v>101605</v>
      </c>
      <c r="W2606" t="str">
        <f t="shared" si="402"/>
        <v>Charles E Webster Public School</v>
      </c>
      <c r="X2606" t="str">
        <f>VLOOKUP($C2606,$AJ$3:$AN$4906,3,FALSE)</f>
        <v>1900 Keele St</v>
      </c>
      <c r="Y2606" t="str">
        <f>VLOOKUP($C2606,$AJ$3:$AN$4906,4,FALSE)</f>
        <v>York</v>
      </c>
      <c r="Z2606" t="str">
        <f>VLOOKUP($C2606,$AJ$3:$AN$4906,5,FALSE)</f>
        <v>M6M3X7</v>
      </c>
      <c r="AA2606">
        <f t="shared" si="403"/>
        <v>47.5</v>
      </c>
      <c r="AB2606">
        <f t="shared" si="404"/>
        <v>0.1</v>
      </c>
      <c r="AC2606">
        <f t="shared" si="405"/>
        <v>25.3</v>
      </c>
      <c r="AD2606">
        <f t="shared" si="406"/>
        <v>-0.8</v>
      </c>
      <c r="AE2606">
        <f t="shared" si="407"/>
        <v>55.3</v>
      </c>
      <c r="AF2606">
        <f t="shared" si="408"/>
        <v>-1.1000000000000001</v>
      </c>
      <c r="AG2606">
        <f t="shared" si="409"/>
        <v>17.5</v>
      </c>
      <c r="AH2606">
        <f t="shared" si="410"/>
        <v>-0.7</v>
      </c>
      <c r="AJ2606" s="9">
        <v>210455</v>
      </c>
      <c r="AK2606" t="s">
        <v>10591</v>
      </c>
      <c r="AL2606" t="s">
        <v>10592</v>
      </c>
      <c r="AM2606" t="s">
        <v>4249</v>
      </c>
      <c r="AN2606" t="s">
        <v>10593</v>
      </c>
    </row>
    <row r="2607" spans="1:40" x14ac:dyDescent="0.3">
      <c r="A2607" t="s">
        <v>2346</v>
      </c>
      <c r="B2607" t="s">
        <v>2417</v>
      </c>
      <c r="C2607" s="10">
        <v>101737</v>
      </c>
      <c r="D2607">
        <v>44</v>
      </c>
      <c r="E2607">
        <v>21</v>
      </c>
      <c r="F2607">
        <v>86</v>
      </c>
      <c r="G2607">
        <v>63</v>
      </c>
      <c r="H2607">
        <v>0</v>
      </c>
      <c r="I2607">
        <v>61.6</v>
      </c>
      <c r="J2607">
        <v>-0.1</v>
      </c>
      <c r="K2607">
        <v>54.7</v>
      </c>
      <c r="L2607">
        <v>-0.1</v>
      </c>
      <c r="M2607">
        <v>77</v>
      </c>
      <c r="N2607">
        <v>-0.1</v>
      </c>
      <c r="O2607">
        <v>65.099999999999994</v>
      </c>
      <c r="P2607">
        <v>1.7</v>
      </c>
      <c r="U2607" t="s">
        <v>2346</v>
      </c>
      <c r="V2607">
        <f t="shared" si="401"/>
        <v>101737</v>
      </c>
      <c r="W2607" t="str">
        <f t="shared" si="402"/>
        <v>Charles G Fraser Junior Public School</v>
      </c>
      <c r="X2607" t="str">
        <f>VLOOKUP($C2607,$AJ$3:$AN$4906,3,FALSE)</f>
        <v>79 Manning Ave</v>
      </c>
      <c r="Y2607" t="str">
        <f>VLOOKUP($C2607,$AJ$3:$AN$4906,4,FALSE)</f>
        <v>Toronto</v>
      </c>
      <c r="Z2607" t="str">
        <f>VLOOKUP($C2607,$AJ$3:$AN$4906,5,FALSE)</f>
        <v>M6J2K6</v>
      </c>
      <c r="AA2607">
        <f t="shared" si="403"/>
        <v>61.6</v>
      </c>
      <c r="AB2607">
        <f t="shared" si="404"/>
        <v>-0.1</v>
      </c>
      <c r="AC2607">
        <f t="shared" si="405"/>
        <v>54.7</v>
      </c>
      <c r="AD2607">
        <f t="shared" si="406"/>
        <v>-0.1</v>
      </c>
      <c r="AE2607">
        <f t="shared" si="407"/>
        <v>77</v>
      </c>
      <c r="AF2607">
        <f t="shared" si="408"/>
        <v>-0.1</v>
      </c>
      <c r="AG2607">
        <f t="shared" si="409"/>
        <v>65.099999999999994</v>
      </c>
      <c r="AH2607">
        <f t="shared" si="410"/>
        <v>1.7</v>
      </c>
      <c r="AJ2607" s="9">
        <v>218731</v>
      </c>
      <c r="AK2607" t="s">
        <v>5548</v>
      </c>
      <c r="AL2607" t="s">
        <v>10594</v>
      </c>
      <c r="AM2607" t="s">
        <v>4192</v>
      </c>
      <c r="AN2607" t="s">
        <v>5920</v>
      </c>
    </row>
    <row r="2608" spans="1:40" x14ac:dyDescent="0.3">
      <c r="A2608" t="s">
        <v>2346</v>
      </c>
      <c r="B2608" t="s">
        <v>2418</v>
      </c>
      <c r="C2608" s="10">
        <v>151262</v>
      </c>
      <c r="D2608">
        <v>54</v>
      </c>
      <c r="E2608">
        <v>23</v>
      </c>
      <c r="G2608">
        <v>231</v>
      </c>
      <c r="H2608">
        <v>0</v>
      </c>
      <c r="M2608">
        <v>56.7</v>
      </c>
      <c r="N2608">
        <v>-2.5</v>
      </c>
      <c r="O2608">
        <v>29.4</v>
      </c>
      <c r="P2608">
        <v>-1.6</v>
      </c>
      <c r="U2608" t="s">
        <v>2346</v>
      </c>
      <c r="V2608">
        <f t="shared" si="401"/>
        <v>151262</v>
      </c>
      <c r="W2608" t="str">
        <f t="shared" si="402"/>
        <v>Charles H Best Junior and Middle School</v>
      </c>
      <c r="X2608" t="str">
        <f>VLOOKUP($C2608,$AJ$3:$AN$4906,3,FALSE)</f>
        <v>285 Wilmington Ave</v>
      </c>
      <c r="Y2608" t="str">
        <f>VLOOKUP($C2608,$AJ$3:$AN$4906,4,FALSE)</f>
        <v>North York</v>
      </c>
      <c r="Z2608" t="str">
        <f>VLOOKUP($C2608,$AJ$3:$AN$4906,5,FALSE)</f>
        <v>M3H5K8</v>
      </c>
      <c r="AA2608">
        <f t="shared" si="403"/>
        <v>0</v>
      </c>
      <c r="AB2608">
        <f t="shared" si="404"/>
        <v>0</v>
      </c>
      <c r="AC2608">
        <f t="shared" si="405"/>
        <v>0</v>
      </c>
      <c r="AD2608">
        <f t="shared" si="406"/>
        <v>0</v>
      </c>
      <c r="AE2608">
        <f t="shared" si="407"/>
        <v>56.7</v>
      </c>
      <c r="AF2608">
        <f t="shared" si="408"/>
        <v>-2.5</v>
      </c>
      <c r="AG2608">
        <f t="shared" si="409"/>
        <v>29.4</v>
      </c>
      <c r="AH2608">
        <f t="shared" si="410"/>
        <v>-1.6</v>
      </c>
      <c r="AJ2608" s="9">
        <v>913189</v>
      </c>
      <c r="AK2608" t="s">
        <v>10595</v>
      </c>
      <c r="AL2608" t="s">
        <v>10596</v>
      </c>
      <c r="AM2608" t="s">
        <v>4249</v>
      </c>
      <c r="AN2608" t="s">
        <v>10597</v>
      </c>
    </row>
    <row r="2609" spans="1:40" x14ac:dyDescent="0.3">
      <c r="A2609" t="s">
        <v>2346</v>
      </c>
      <c r="B2609" t="s">
        <v>2419</v>
      </c>
      <c r="C2609" s="10">
        <v>102440</v>
      </c>
      <c r="D2609">
        <v>60</v>
      </c>
      <c r="E2609">
        <v>17</v>
      </c>
      <c r="F2609">
        <v>151</v>
      </c>
      <c r="G2609">
        <v>154</v>
      </c>
      <c r="H2609">
        <v>0</v>
      </c>
      <c r="I2609">
        <v>69.2</v>
      </c>
      <c r="J2609">
        <v>-0.3</v>
      </c>
      <c r="K2609">
        <v>62.3</v>
      </c>
      <c r="L2609">
        <v>-0.6</v>
      </c>
      <c r="M2609">
        <v>86</v>
      </c>
      <c r="N2609">
        <v>-0.2</v>
      </c>
      <c r="O2609">
        <v>59.1</v>
      </c>
      <c r="P2609">
        <v>0</v>
      </c>
      <c r="U2609" t="s">
        <v>2346</v>
      </c>
      <c r="V2609">
        <f t="shared" si="401"/>
        <v>102440</v>
      </c>
      <c r="W2609" t="str">
        <f t="shared" si="402"/>
        <v>Charlottetown Junior Public School</v>
      </c>
      <c r="X2609" t="str">
        <f>VLOOKUP($C2609,$AJ$3:$AN$4906,3,FALSE)</f>
        <v>85 Charlottetown Blvd</v>
      </c>
      <c r="Y2609" t="str">
        <f>VLOOKUP($C2609,$AJ$3:$AN$4906,4,FALSE)</f>
        <v>Scarborough</v>
      </c>
      <c r="Z2609" t="str">
        <f>VLOOKUP($C2609,$AJ$3:$AN$4906,5,FALSE)</f>
        <v>M1C2C7</v>
      </c>
      <c r="AA2609">
        <f t="shared" si="403"/>
        <v>69.2</v>
      </c>
      <c r="AB2609">
        <f t="shared" si="404"/>
        <v>-0.3</v>
      </c>
      <c r="AC2609">
        <f t="shared" si="405"/>
        <v>62.3</v>
      </c>
      <c r="AD2609">
        <f t="shared" si="406"/>
        <v>-0.6</v>
      </c>
      <c r="AE2609">
        <f t="shared" si="407"/>
        <v>86</v>
      </c>
      <c r="AF2609">
        <f t="shared" si="408"/>
        <v>-0.2</v>
      </c>
      <c r="AG2609">
        <f t="shared" si="409"/>
        <v>59.1</v>
      </c>
      <c r="AH2609">
        <f t="shared" si="410"/>
        <v>0</v>
      </c>
      <c r="AJ2609" s="9">
        <v>217387</v>
      </c>
      <c r="AK2609" t="s">
        <v>10598</v>
      </c>
      <c r="AL2609" t="s">
        <v>10599</v>
      </c>
      <c r="AM2609" t="s">
        <v>4249</v>
      </c>
      <c r="AN2609" t="s">
        <v>6171</v>
      </c>
    </row>
    <row r="2610" spans="1:40" x14ac:dyDescent="0.3">
      <c r="A2610" t="s">
        <v>2346</v>
      </c>
      <c r="B2610" t="s">
        <v>2420</v>
      </c>
      <c r="C2610" s="10">
        <v>102580</v>
      </c>
      <c r="D2610">
        <v>39</v>
      </c>
      <c r="E2610">
        <v>16</v>
      </c>
      <c r="F2610">
        <v>72</v>
      </c>
      <c r="G2610">
        <v>50</v>
      </c>
      <c r="H2610">
        <v>0</v>
      </c>
      <c r="I2610">
        <v>59.7</v>
      </c>
      <c r="J2610">
        <v>-0.1</v>
      </c>
      <c r="K2610">
        <v>54.2</v>
      </c>
      <c r="L2610">
        <v>-0.1</v>
      </c>
      <c r="M2610">
        <v>83</v>
      </c>
      <c r="N2610">
        <v>0.6</v>
      </c>
      <c r="O2610">
        <v>46</v>
      </c>
      <c r="P2610">
        <v>0</v>
      </c>
      <c r="U2610" t="s">
        <v>2346</v>
      </c>
      <c r="V2610">
        <f t="shared" si="401"/>
        <v>102580</v>
      </c>
      <c r="W2610" t="str">
        <f t="shared" si="402"/>
        <v>Chartland Junior Public School</v>
      </c>
      <c r="X2610" t="str">
        <f>VLOOKUP($C2610,$AJ$3:$AN$4906,3,FALSE)</f>
        <v>109 Chartland Blvd S</v>
      </c>
      <c r="Y2610" t="str">
        <f>VLOOKUP($C2610,$AJ$3:$AN$4906,4,FALSE)</f>
        <v>Scarborough</v>
      </c>
      <c r="Z2610" t="str">
        <f>VLOOKUP($C2610,$AJ$3:$AN$4906,5,FALSE)</f>
        <v>M1S2R7</v>
      </c>
      <c r="AA2610">
        <f t="shared" si="403"/>
        <v>59.7</v>
      </c>
      <c r="AB2610">
        <f t="shared" si="404"/>
        <v>-0.1</v>
      </c>
      <c r="AC2610">
        <f t="shared" si="405"/>
        <v>54.2</v>
      </c>
      <c r="AD2610">
        <f t="shared" si="406"/>
        <v>-0.1</v>
      </c>
      <c r="AE2610">
        <f t="shared" si="407"/>
        <v>83</v>
      </c>
      <c r="AF2610">
        <f t="shared" si="408"/>
        <v>0.6</v>
      </c>
      <c r="AG2610">
        <f t="shared" si="409"/>
        <v>46</v>
      </c>
      <c r="AH2610">
        <f t="shared" si="410"/>
        <v>0</v>
      </c>
      <c r="AJ2610" s="9">
        <v>221538</v>
      </c>
      <c r="AK2610" t="s">
        <v>10600</v>
      </c>
      <c r="AL2610" t="s">
        <v>10601</v>
      </c>
      <c r="AM2610" t="s">
        <v>4192</v>
      </c>
      <c r="AN2610" t="s">
        <v>10602</v>
      </c>
    </row>
    <row r="2611" spans="1:40" x14ac:dyDescent="0.3">
      <c r="A2611" t="s">
        <v>2346</v>
      </c>
      <c r="B2611" t="s">
        <v>2421</v>
      </c>
      <c r="C2611" s="10">
        <v>105694</v>
      </c>
      <c r="D2611">
        <v>57</v>
      </c>
      <c r="E2611">
        <v>16</v>
      </c>
      <c r="F2611">
        <v>36</v>
      </c>
      <c r="H2611">
        <v>0</v>
      </c>
      <c r="I2611">
        <v>88.9</v>
      </c>
      <c r="J2611">
        <v>1.6</v>
      </c>
      <c r="K2611">
        <v>88.9</v>
      </c>
      <c r="L2611">
        <v>2.2999999999999998</v>
      </c>
      <c r="U2611" t="s">
        <v>2346</v>
      </c>
      <c r="V2611">
        <f t="shared" si="401"/>
        <v>105694</v>
      </c>
      <c r="W2611" t="str">
        <f t="shared" si="402"/>
        <v>Cherokee Public School</v>
      </c>
      <c r="X2611" t="str">
        <f>VLOOKUP($C2611,$AJ$3:$AN$4906,3,FALSE)</f>
        <v>390 Cherokee Blvd</v>
      </c>
      <c r="Y2611" t="str">
        <f>VLOOKUP($C2611,$AJ$3:$AN$4906,4,FALSE)</f>
        <v>North York</v>
      </c>
      <c r="Z2611" t="str">
        <f>VLOOKUP($C2611,$AJ$3:$AN$4906,5,FALSE)</f>
        <v>M2H2W7</v>
      </c>
      <c r="AA2611">
        <f t="shared" si="403"/>
        <v>88.9</v>
      </c>
      <c r="AB2611">
        <f t="shared" si="404"/>
        <v>1.6</v>
      </c>
      <c r="AC2611">
        <f t="shared" si="405"/>
        <v>88.9</v>
      </c>
      <c r="AD2611">
        <f t="shared" si="406"/>
        <v>2.2999999999999998</v>
      </c>
      <c r="AE2611">
        <f t="shared" si="407"/>
        <v>0</v>
      </c>
      <c r="AF2611">
        <f t="shared" si="408"/>
        <v>0</v>
      </c>
      <c r="AG2611">
        <f t="shared" si="409"/>
        <v>0</v>
      </c>
      <c r="AH2611">
        <f t="shared" si="410"/>
        <v>0</v>
      </c>
      <c r="AJ2611" s="9">
        <v>494577</v>
      </c>
      <c r="AK2611" t="s">
        <v>10603</v>
      </c>
      <c r="AL2611" t="s">
        <v>10604</v>
      </c>
      <c r="AM2611" t="s">
        <v>4192</v>
      </c>
      <c r="AN2611" t="s">
        <v>10605</v>
      </c>
    </row>
    <row r="2612" spans="1:40" x14ac:dyDescent="0.3">
      <c r="A2612" t="s">
        <v>2346</v>
      </c>
      <c r="B2612" t="s">
        <v>2422</v>
      </c>
      <c r="C2612" s="10">
        <v>106178</v>
      </c>
      <c r="D2612">
        <v>30</v>
      </c>
      <c r="E2612">
        <v>37</v>
      </c>
      <c r="F2612">
        <v>47</v>
      </c>
      <c r="G2612">
        <v>72</v>
      </c>
      <c r="H2612">
        <v>0</v>
      </c>
      <c r="I2612">
        <v>39.4</v>
      </c>
      <c r="J2612">
        <v>-0.8</v>
      </c>
      <c r="K2612">
        <v>27.7</v>
      </c>
      <c r="L2612">
        <v>-1.1000000000000001</v>
      </c>
      <c r="M2612">
        <v>39.6</v>
      </c>
      <c r="N2612">
        <v>-3</v>
      </c>
      <c r="O2612">
        <v>12.5</v>
      </c>
      <c r="P2612">
        <v>-1.6</v>
      </c>
      <c r="U2612" t="s">
        <v>2346</v>
      </c>
      <c r="V2612">
        <f t="shared" si="401"/>
        <v>106178</v>
      </c>
      <c r="W2612" t="str">
        <f t="shared" si="402"/>
        <v>Chester Le Junior Public School</v>
      </c>
      <c r="X2612" t="str">
        <f>VLOOKUP($C2612,$AJ$3:$AN$4906,3,FALSE)</f>
        <v>201 Chester Le Blvd</v>
      </c>
      <c r="Y2612" t="str">
        <f>VLOOKUP($C2612,$AJ$3:$AN$4906,4,FALSE)</f>
        <v>Scarborough</v>
      </c>
      <c r="Z2612" t="str">
        <f>VLOOKUP($C2612,$AJ$3:$AN$4906,5,FALSE)</f>
        <v>M1W2K7</v>
      </c>
      <c r="AA2612">
        <f t="shared" si="403"/>
        <v>39.4</v>
      </c>
      <c r="AB2612">
        <f t="shared" si="404"/>
        <v>-0.8</v>
      </c>
      <c r="AC2612">
        <f t="shared" si="405"/>
        <v>27.7</v>
      </c>
      <c r="AD2612">
        <f t="shared" si="406"/>
        <v>-1.1000000000000001</v>
      </c>
      <c r="AE2612">
        <f t="shared" si="407"/>
        <v>39.6</v>
      </c>
      <c r="AF2612">
        <f t="shared" si="408"/>
        <v>-3</v>
      </c>
      <c r="AG2612">
        <f t="shared" si="409"/>
        <v>12.5</v>
      </c>
      <c r="AH2612">
        <f t="shared" si="410"/>
        <v>-1.6</v>
      </c>
      <c r="AJ2612" s="9">
        <v>228940</v>
      </c>
      <c r="AK2612" t="s">
        <v>10606</v>
      </c>
      <c r="AL2612" t="s">
        <v>10607</v>
      </c>
      <c r="AM2612" t="s">
        <v>4192</v>
      </c>
      <c r="AN2612" t="s">
        <v>10608</v>
      </c>
    </row>
    <row r="2613" spans="1:40" x14ac:dyDescent="0.3">
      <c r="A2613" t="s">
        <v>2346</v>
      </c>
      <c r="B2613" t="s">
        <v>2423</v>
      </c>
      <c r="C2613" s="10">
        <v>106151</v>
      </c>
      <c r="D2613">
        <v>60</v>
      </c>
      <c r="E2613">
        <v>25</v>
      </c>
      <c r="F2613">
        <v>167</v>
      </c>
      <c r="H2613">
        <v>0</v>
      </c>
      <c r="I2613">
        <v>55.7</v>
      </c>
      <c r="J2613">
        <v>-0.8</v>
      </c>
      <c r="K2613">
        <v>43.7</v>
      </c>
      <c r="L2613">
        <v>-1.4</v>
      </c>
      <c r="U2613" t="s">
        <v>2346</v>
      </c>
      <c r="V2613">
        <f t="shared" si="401"/>
        <v>106151</v>
      </c>
      <c r="W2613" t="str">
        <f t="shared" si="402"/>
        <v>Chester Elementary School</v>
      </c>
      <c r="X2613" t="str">
        <f>VLOOKUP($C2613,$AJ$3:$AN$4906,3,FALSE)</f>
        <v>115 Gowan Ave</v>
      </c>
      <c r="Y2613" t="str">
        <f>VLOOKUP($C2613,$AJ$3:$AN$4906,4,FALSE)</f>
        <v>East York</v>
      </c>
      <c r="Z2613" t="str">
        <f>VLOOKUP($C2613,$AJ$3:$AN$4906,5,FALSE)</f>
        <v>M4K2E4</v>
      </c>
      <c r="AA2613">
        <f t="shared" si="403"/>
        <v>55.7</v>
      </c>
      <c r="AB2613">
        <f t="shared" si="404"/>
        <v>-0.8</v>
      </c>
      <c r="AC2613">
        <f t="shared" si="405"/>
        <v>43.7</v>
      </c>
      <c r="AD2613">
        <f t="shared" si="406"/>
        <v>-1.4</v>
      </c>
      <c r="AE2613">
        <f t="shared" si="407"/>
        <v>0</v>
      </c>
      <c r="AF2613">
        <f t="shared" si="408"/>
        <v>0</v>
      </c>
      <c r="AG2613">
        <f t="shared" si="409"/>
        <v>0</v>
      </c>
      <c r="AH2613">
        <f t="shared" si="410"/>
        <v>0</v>
      </c>
      <c r="AJ2613" s="9">
        <v>229199</v>
      </c>
      <c r="AK2613" t="s">
        <v>10609</v>
      </c>
      <c r="AL2613" t="s">
        <v>10610</v>
      </c>
      <c r="AM2613" t="s">
        <v>4249</v>
      </c>
      <c r="AN2613" t="s">
        <v>10611</v>
      </c>
    </row>
    <row r="2614" spans="1:40" x14ac:dyDescent="0.3">
      <c r="A2614" t="s">
        <v>2346</v>
      </c>
      <c r="B2614" t="s">
        <v>2424</v>
      </c>
      <c r="C2614" s="10">
        <v>493104</v>
      </c>
      <c r="D2614">
        <v>36</v>
      </c>
      <c r="E2614">
        <v>31</v>
      </c>
      <c r="F2614">
        <v>72</v>
      </c>
      <c r="G2614">
        <v>86</v>
      </c>
      <c r="H2614">
        <v>0</v>
      </c>
      <c r="K2614">
        <v>31.9</v>
      </c>
      <c r="L2614">
        <v>-1.4</v>
      </c>
      <c r="M2614">
        <v>66.3</v>
      </c>
      <c r="N2614">
        <v>-0.9</v>
      </c>
      <c r="O2614">
        <v>33.700000000000003</v>
      </c>
      <c r="P2614">
        <v>-0.4</v>
      </c>
      <c r="U2614" t="s">
        <v>2346</v>
      </c>
      <c r="V2614">
        <f t="shared" si="401"/>
        <v>493104</v>
      </c>
      <c r="W2614" t="str">
        <f t="shared" si="402"/>
        <v>Chief Dan George Public School</v>
      </c>
      <c r="X2614" t="str">
        <f>VLOOKUP($C2614,$AJ$3:$AN$4906,3,FALSE)</f>
        <v>185 Generation Blvd</v>
      </c>
      <c r="Y2614" t="str">
        <f>VLOOKUP($C2614,$AJ$3:$AN$4906,4,FALSE)</f>
        <v>Scarborough</v>
      </c>
      <c r="Z2614" t="str">
        <f>VLOOKUP($C2614,$AJ$3:$AN$4906,5,FALSE)</f>
        <v>M1B2K5</v>
      </c>
      <c r="AA2614">
        <f t="shared" si="403"/>
        <v>0</v>
      </c>
      <c r="AB2614">
        <f t="shared" si="404"/>
        <v>0</v>
      </c>
      <c r="AC2614">
        <f t="shared" si="405"/>
        <v>31.9</v>
      </c>
      <c r="AD2614">
        <f t="shared" si="406"/>
        <v>-1.4</v>
      </c>
      <c r="AE2614">
        <f t="shared" si="407"/>
        <v>66.3</v>
      </c>
      <c r="AF2614">
        <f t="shared" si="408"/>
        <v>-0.9</v>
      </c>
      <c r="AG2614">
        <f t="shared" si="409"/>
        <v>33.700000000000003</v>
      </c>
      <c r="AH2614">
        <f t="shared" si="410"/>
        <v>-0.4</v>
      </c>
      <c r="AJ2614" s="9">
        <v>229377</v>
      </c>
      <c r="AK2614" t="s">
        <v>10612</v>
      </c>
      <c r="AL2614" t="s">
        <v>10613</v>
      </c>
      <c r="AM2614" t="s">
        <v>10427</v>
      </c>
      <c r="AN2614" t="s">
        <v>10614</v>
      </c>
    </row>
    <row r="2615" spans="1:40" x14ac:dyDescent="0.3">
      <c r="A2615" t="s">
        <v>2346</v>
      </c>
      <c r="B2615" t="s">
        <v>2425</v>
      </c>
      <c r="C2615" s="10">
        <v>106410</v>
      </c>
      <c r="D2615">
        <v>68</v>
      </c>
      <c r="E2615">
        <v>17</v>
      </c>
      <c r="F2615">
        <v>48</v>
      </c>
      <c r="G2615">
        <v>43</v>
      </c>
      <c r="H2615">
        <v>0</v>
      </c>
      <c r="I2615">
        <v>76</v>
      </c>
      <c r="J2615">
        <v>0.2</v>
      </c>
      <c r="K2615">
        <v>66.7</v>
      </c>
      <c r="L2615">
        <v>-0.3</v>
      </c>
      <c r="M2615">
        <v>93</v>
      </c>
      <c r="N2615">
        <v>0.5</v>
      </c>
      <c r="O2615">
        <v>72.099999999999994</v>
      </c>
      <c r="P2615">
        <v>0.9</v>
      </c>
      <c r="U2615" t="s">
        <v>2346</v>
      </c>
      <c r="V2615">
        <f t="shared" si="401"/>
        <v>106410</v>
      </c>
      <c r="W2615" t="str">
        <f t="shared" si="402"/>
        <v>Chine Drive Public School</v>
      </c>
      <c r="X2615" t="str">
        <f>VLOOKUP($C2615,$AJ$3:$AN$4906,3,FALSE)</f>
        <v>51 Chine Dr</v>
      </c>
      <c r="Y2615" t="str">
        <f>VLOOKUP($C2615,$AJ$3:$AN$4906,4,FALSE)</f>
        <v>Scarborough</v>
      </c>
      <c r="Z2615" t="str">
        <f>VLOOKUP($C2615,$AJ$3:$AN$4906,5,FALSE)</f>
        <v>M1M2K8</v>
      </c>
      <c r="AA2615">
        <f t="shared" si="403"/>
        <v>76</v>
      </c>
      <c r="AB2615">
        <f t="shared" si="404"/>
        <v>0.2</v>
      </c>
      <c r="AC2615">
        <f t="shared" si="405"/>
        <v>66.7</v>
      </c>
      <c r="AD2615">
        <f t="shared" si="406"/>
        <v>-0.3</v>
      </c>
      <c r="AE2615">
        <f t="shared" si="407"/>
        <v>93</v>
      </c>
      <c r="AF2615">
        <f t="shared" si="408"/>
        <v>0.5</v>
      </c>
      <c r="AG2615">
        <f t="shared" si="409"/>
        <v>72.099999999999994</v>
      </c>
      <c r="AH2615">
        <f t="shared" si="410"/>
        <v>0.9</v>
      </c>
      <c r="AJ2615" s="9">
        <v>230774</v>
      </c>
      <c r="AK2615" t="s">
        <v>10615</v>
      </c>
      <c r="AL2615" t="s">
        <v>10616</v>
      </c>
      <c r="AM2615" t="s">
        <v>10427</v>
      </c>
      <c r="AN2615" t="s">
        <v>10617</v>
      </c>
    </row>
    <row r="2616" spans="1:40" x14ac:dyDescent="0.3">
      <c r="A2616" t="s">
        <v>2346</v>
      </c>
      <c r="B2616" t="s">
        <v>2426</v>
      </c>
      <c r="C2616" s="10">
        <v>107190</v>
      </c>
      <c r="D2616">
        <v>63</v>
      </c>
      <c r="E2616">
        <v>20</v>
      </c>
      <c r="F2616">
        <v>108</v>
      </c>
      <c r="G2616">
        <v>73</v>
      </c>
      <c r="H2616">
        <v>0</v>
      </c>
      <c r="I2616">
        <v>69.900000000000006</v>
      </c>
      <c r="J2616">
        <v>0.5</v>
      </c>
      <c r="K2616">
        <v>56.5</v>
      </c>
      <c r="L2616">
        <v>-0.1</v>
      </c>
      <c r="M2616">
        <v>67.8</v>
      </c>
      <c r="N2616">
        <v>-0.9</v>
      </c>
      <c r="O2616">
        <v>38.4</v>
      </c>
      <c r="P2616">
        <v>-0.8</v>
      </c>
      <c r="U2616" t="s">
        <v>2346</v>
      </c>
      <c r="V2616">
        <f t="shared" si="401"/>
        <v>107190</v>
      </c>
      <c r="W2616" t="str">
        <f t="shared" si="402"/>
        <v>Church Street Junior Public School</v>
      </c>
      <c r="X2616" t="str">
        <f>VLOOKUP($C2616,$AJ$3:$AN$4906,3,FALSE)</f>
        <v>83 Alexander St</v>
      </c>
      <c r="Y2616" t="str">
        <f>VLOOKUP($C2616,$AJ$3:$AN$4906,4,FALSE)</f>
        <v>Toronto</v>
      </c>
      <c r="Z2616" t="str">
        <f>VLOOKUP($C2616,$AJ$3:$AN$4906,5,FALSE)</f>
        <v>M4Y1B7</v>
      </c>
      <c r="AA2616">
        <f t="shared" si="403"/>
        <v>69.900000000000006</v>
      </c>
      <c r="AB2616">
        <f t="shared" si="404"/>
        <v>0.5</v>
      </c>
      <c r="AC2616">
        <f t="shared" si="405"/>
        <v>56.5</v>
      </c>
      <c r="AD2616">
        <f t="shared" si="406"/>
        <v>-0.1</v>
      </c>
      <c r="AE2616">
        <f t="shared" si="407"/>
        <v>67.8</v>
      </c>
      <c r="AF2616">
        <f t="shared" si="408"/>
        <v>-0.9</v>
      </c>
      <c r="AG2616">
        <f t="shared" si="409"/>
        <v>38.4</v>
      </c>
      <c r="AH2616">
        <f t="shared" si="410"/>
        <v>-0.8</v>
      </c>
      <c r="AJ2616" s="9">
        <v>243426</v>
      </c>
      <c r="AK2616" t="s">
        <v>10618</v>
      </c>
      <c r="AL2616" t="s">
        <v>10619</v>
      </c>
      <c r="AM2616" t="s">
        <v>4192</v>
      </c>
      <c r="AN2616" t="s">
        <v>10620</v>
      </c>
    </row>
    <row r="2617" spans="1:40" x14ac:dyDescent="0.3">
      <c r="A2617" t="s">
        <v>2346</v>
      </c>
      <c r="B2617" t="s">
        <v>2427</v>
      </c>
      <c r="C2617" s="10">
        <v>107581</v>
      </c>
      <c r="D2617">
        <v>44</v>
      </c>
      <c r="E2617">
        <v>15</v>
      </c>
      <c r="F2617">
        <v>117</v>
      </c>
      <c r="G2617">
        <v>142</v>
      </c>
      <c r="H2617">
        <v>0</v>
      </c>
      <c r="I2617">
        <v>60.3</v>
      </c>
      <c r="J2617">
        <v>-0.1</v>
      </c>
      <c r="K2617">
        <v>53</v>
      </c>
      <c r="L2617">
        <v>-0.1</v>
      </c>
      <c r="M2617">
        <v>93</v>
      </c>
      <c r="N2617">
        <v>1.7</v>
      </c>
      <c r="O2617">
        <v>78.900000000000006</v>
      </c>
      <c r="P2617">
        <v>2.7</v>
      </c>
      <c r="U2617" t="s">
        <v>2346</v>
      </c>
      <c r="V2617">
        <f t="shared" si="401"/>
        <v>107581</v>
      </c>
      <c r="W2617" t="str">
        <f t="shared" si="402"/>
        <v>Churchill Heights Public School</v>
      </c>
      <c r="X2617" t="str">
        <f>VLOOKUP($C2617,$AJ$3:$AN$4906,3,FALSE)</f>
        <v>749 Brimorton Dr</v>
      </c>
      <c r="Y2617" t="str">
        <f>VLOOKUP($C2617,$AJ$3:$AN$4906,4,FALSE)</f>
        <v>Scarborough</v>
      </c>
      <c r="Z2617" t="str">
        <f>VLOOKUP($C2617,$AJ$3:$AN$4906,5,FALSE)</f>
        <v>M1G2S4</v>
      </c>
      <c r="AA2617">
        <f t="shared" si="403"/>
        <v>60.3</v>
      </c>
      <c r="AB2617">
        <f t="shared" si="404"/>
        <v>-0.1</v>
      </c>
      <c r="AC2617">
        <f t="shared" si="405"/>
        <v>53</v>
      </c>
      <c r="AD2617">
        <f t="shared" si="406"/>
        <v>-0.1</v>
      </c>
      <c r="AE2617">
        <f t="shared" si="407"/>
        <v>93</v>
      </c>
      <c r="AF2617">
        <f t="shared" si="408"/>
        <v>1.7</v>
      </c>
      <c r="AG2617">
        <f t="shared" si="409"/>
        <v>78.900000000000006</v>
      </c>
      <c r="AH2617">
        <f t="shared" si="410"/>
        <v>2.7</v>
      </c>
      <c r="AJ2617" s="9">
        <v>253464</v>
      </c>
      <c r="AK2617" t="s">
        <v>10621</v>
      </c>
      <c r="AL2617" t="s">
        <v>10622</v>
      </c>
      <c r="AM2617" t="s">
        <v>4192</v>
      </c>
      <c r="AN2617" t="s">
        <v>10623</v>
      </c>
    </row>
    <row r="2618" spans="1:40" x14ac:dyDescent="0.3">
      <c r="A2618" t="s">
        <v>2346</v>
      </c>
      <c r="B2618" t="s">
        <v>1923</v>
      </c>
      <c r="C2618" s="10">
        <v>107328</v>
      </c>
      <c r="D2618">
        <v>75</v>
      </c>
      <c r="E2618">
        <v>18</v>
      </c>
      <c r="F2618">
        <v>180</v>
      </c>
      <c r="H2618">
        <v>0</v>
      </c>
      <c r="I2618">
        <v>77.5</v>
      </c>
      <c r="J2618">
        <v>0.6</v>
      </c>
      <c r="K2618">
        <v>72.2</v>
      </c>
      <c r="L2618">
        <v>0.6</v>
      </c>
      <c r="U2618" t="s">
        <v>2346</v>
      </c>
      <c r="V2618">
        <f t="shared" si="401"/>
        <v>107328</v>
      </c>
      <c r="W2618" t="str">
        <f t="shared" si="402"/>
        <v>Churchill Public School</v>
      </c>
      <c r="X2618" t="str">
        <f>VLOOKUP($C2618,$AJ$3:$AN$4906,3,FALSE)</f>
        <v>188 Churchill Ave</v>
      </c>
      <c r="Y2618" t="str">
        <f>VLOOKUP($C2618,$AJ$3:$AN$4906,4,FALSE)</f>
        <v>North York</v>
      </c>
      <c r="Z2618" t="str">
        <f>VLOOKUP($C2618,$AJ$3:$AN$4906,5,FALSE)</f>
        <v>M2N1Z5</v>
      </c>
      <c r="AA2618">
        <f t="shared" si="403"/>
        <v>77.5</v>
      </c>
      <c r="AB2618">
        <f t="shared" si="404"/>
        <v>0.6</v>
      </c>
      <c r="AC2618">
        <f t="shared" si="405"/>
        <v>72.2</v>
      </c>
      <c r="AD2618">
        <f t="shared" si="406"/>
        <v>0.6</v>
      </c>
      <c r="AE2618">
        <f t="shared" si="407"/>
        <v>0</v>
      </c>
      <c r="AF2618">
        <f t="shared" si="408"/>
        <v>0</v>
      </c>
      <c r="AG2618">
        <f t="shared" si="409"/>
        <v>0</v>
      </c>
      <c r="AH2618">
        <f t="shared" si="410"/>
        <v>0</v>
      </c>
      <c r="AJ2618" s="9">
        <v>943916</v>
      </c>
      <c r="AK2618" t="s">
        <v>10624</v>
      </c>
      <c r="AL2618" t="s">
        <v>10625</v>
      </c>
      <c r="AM2618" t="s">
        <v>4192</v>
      </c>
      <c r="AN2618" t="s">
        <v>10626</v>
      </c>
    </row>
    <row r="2619" spans="1:40" x14ac:dyDescent="0.3">
      <c r="A2619" t="s">
        <v>2346</v>
      </c>
      <c r="B2619" t="s">
        <v>2428</v>
      </c>
      <c r="C2619" s="10">
        <v>107948</v>
      </c>
      <c r="D2619">
        <v>33</v>
      </c>
      <c r="E2619">
        <v>25</v>
      </c>
      <c r="F2619">
        <v>102</v>
      </c>
      <c r="H2619">
        <v>0</v>
      </c>
      <c r="I2619">
        <v>30.4</v>
      </c>
      <c r="J2619">
        <v>-2.1</v>
      </c>
      <c r="K2619">
        <v>25.5</v>
      </c>
      <c r="L2619">
        <v>-2</v>
      </c>
      <c r="U2619" t="s">
        <v>2346</v>
      </c>
      <c r="V2619">
        <f t="shared" si="401"/>
        <v>107948</v>
      </c>
      <c r="W2619" t="str">
        <f t="shared" si="402"/>
        <v>Claireville Junior School</v>
      </c>
      <c r="X2619" t="str">
        <f>VLOOKUP($C2619,$AJ$3:$AN$4906,3,FALSE)</f>
        <v>350 Silverstone Dr</v>
      </c>
      <c r="Y2619" t="str">
        <f>VLOOKUP($C2619,$AJ$3:$AN$4906,4,FALSE)</f>
        <v>Etobicoke</v>
      </c>
      <c r="Z2619" t="str">
        <f>VLOOKUP($C2619,$AJ$3:$AN$4906,5,FALSE)</f>
        <v>M9V3J4</v>
      </c>
      <c r="AA2619">
        <f t="shared" si="403"/>
        <v>30.4</v>
      </c>
      <c r="AB2619">
        <f t="shared" si="404"/>
        <v>-2.1</v>
      </c>
      <c r="AC2619">
        <f t="shared" si="405"/>
        <v>25.5</v>
      </c>
      <c r="AD2619">
        <f t="shared" si="406"/>
        <v>-2</v>
      </c>
      <c r="AE2619">
        <f t="shared" si="407"/>
        <v>0</v>
      </c>
      <c r="AF2619">
        <f t="shared" si="408"/>
        <v>0</v>
      </c>
      <c r="AG2619">
        <f t="shared" si="409"/>
        <v>0</v>
      </c>
      <c r="AH2619">
        <f t="shared" si="410"/>
        <v>0</v>
      </c>
      <c r="AJ2619" s="9">
        <v>250716</v>
      </c>
      <c r="AK2619" t="s">
        <v>10627</v>
      </c>
      <c r="AL2619" t="s">
        <v>10628</v>
      </c>
      <c r="AM2619" t="s">
        <v>4249</v>
      </c>
      <c r="AN2619" t="s">
        <v>10629</v>
      </c>
    </row>
    <row r="2620" spans="1:40" x14ac:dyDescent="0.3">
      <c r="A2620" t="s">
        <v>2346</v>
      </c>
      <c r="B2620" t="s">
        <v>2429</v>
      </c>
      <c r="C2620" s="10">
        <v>107972</v>
      </c>
      <c r="D2620">
        <v>48</v>
      </c>
      <c r="E2620">
        <v>19</v>
      </c>
      <c r="F2620">
        <v>164</v>
      </c>
      <c r="G2620">
        <v>187</v>
      </c>
      <c r="H2620">
        <v>0</v>
      </c>
      <c r="I2620">
        <v>22.3</v>
      </c>
      <c r="J2620">
        <v>-3.2</v>
      </c>
      <c r="K2620">
        <v>50.6</v>
      </c>
      <c r="L2620">
        <v>-0.7</v>
      </c>
      <c r="M2620">
        <v>65.2</v>
      </c>
      <c r="N2620">
        <v>-1.7</v>
      </c>
      <c r="O2620">
        <v>28.3</v>
      </c>
      <c r="P2620">
        <v>-1.6</v>
      </c>
      <c r="U2620" t="s">
        <v>2346</v>
      </c>
      <c r="V2620">
        <f t="shared" si="401"/>
        <v>107972</v>
      </c>
      <c r="W2620" t="str">
        <f t="shared" si="402"/>
        <v>Clairlea Public School</v>
      </c>
      <c r="X2620" t="str">
        <f>VLOOKUP($C2620,$AJ$3:$AN$4906,3,FALSE)</f>
        <v>25 Rosalind Cres</v>
      </c>
      <c r="Y2620" t="str">
        <f>VLOOKUP($C2620,$AJ$3:$AN$4906,4,FALSE)</f>
        <v>Scarborough</v>
      </c>
      <c r="Z2620" t="str">
        <f>VLOOKUP($C2620,$AJ$3:$AN$4906,5,FALSE)</f>
        <v>M1L2X1</v>
      </c>
      <c r="AA2620">
        <f t="shared" si="403"/>
        <v>22.3</v>
      </c>
      <c r="AB2620">
        <f t="shared" si="404"/>
        <v>-3.2</v>
      </c>
      <c r="AC2620">
        <f t="shared" si="405"/>
        <v>50.6</v>
      </c>
      <c r="AD2620">
        <f t="shared" si="406"/>
        <v>-0.7</v>
      </c>
      <c r="AE2620">
        <f t="shared" si="407"/>
        <v>65.2</v>
      </c>
      <c r="AF2620">
        <f t="shared" si="408"/>
        <v>-1.7</v>
      </c>
      <c r="AG2620">
        <f t="shared" si="409"/>
        <v>28.3</v>
      </c>
      <c r="AH2620">
        <f t="shared" si="410"/>
        <v>-1.6</v>
      </c>
      <c r="AJ2620" s="9">
        <v>236845</v>
      </c>
      <c r="AK2620" t="s">
        <v>10630</v>
      </c>
      <c r="AL2620" t="s">
        <v>10631</v>
      </c>
      <c r="AM2620" t="s">
        <v>4249</v>
      </c>
      <c r="AN2620" t="s">
        <v>10632</v>
      </c>
    </row>
    <row r="2621" spans="1:40" x14ac:dyDescent="0.3">
      <c r="A2621" t="s">
        <v>2346</v>
      </c>
      <c r="B2621" t="s">
        <v>2430</v>
      </c>
      <c r="C2621" s="10">
        <v>84352</v>
      </c>
      <c r="D2621">
        <v>72</v>
      </c>
      <c r="E2621">
        <v>18</v>
      </c>
      <c r="G2621">
        <v>168</v>
      </c>
      <c r="H2621">
        <v>0</v>
      </c>
      <c r="M2621">
        <v>99.1</v>
      </c>
      <c r="N2621">
        <v>1.6</v>
      </c>
      <c r="O2621">
        <v>93.5</v>
      </c>
      <c r="P2621">
        <v>2.7</v>
      </c>
      <c r="U2621" t="s">
        <v>2346</v>
      </c>
      <c r="V2621">
        <f t="shared" si="401"/>
        <v>84352</v>
      </c>
      <c r="W2621" t="str">
        <f t="shared" si="402"/>
        <v>Claude Watson School for the Arts</v>
      </c>
      <c r="X2621" t="str">
        <f>VLOOKUP($C2621,$AJ$3:$AN$4906,3,FALSE)</f>
        <v>130 Doris Avenue</v>
      </c>
      <c r="Y2621" t="str">
        <f>VLOOKUP($C2621,$AJ$3:$AN$4906,4,FALSE)</f>
        <v>North York</v>
      </c>
      <c r="Z2621" t="str">
        <f>VLOOKUP($C2621,$AJ$3:$AN$4906,5,FALSE)</f>
        <v>M2N0A8</v>
      </c>
      <c r="AA2621">
        <f t="shared" si="403"/>
        <v>0</v>
      </c>
      <c r="AB2621">
        <f t="shared" si="404"/>
        <v>0</v>
      </c>
      <c r="AC2621">
        <f t="shared" si="405"/>
        <v>0</v>
      </c>
      <c r="AD2621">
        <f t="shared" si="406"/>
        <v>0</v>
      </c>
      <c r="AE2621">
        <f t="shared" si="407"/>
        <v>99.1</v>
      </c>
      <c r="AF2621">
        <f t="shared" si="408"/>
        <v>1.6</v>
      </c>
      <c r="AG2621">
        <f t="shared" si="409"/>
        <v>93.5</v>
      </c>
      <c r="AH2621">
        <f t="shared" si="410"/>
        <v>2.7</v>
      </c>
      <c r="AJ2621" s="9">
        <v>916269</v>
      </c>
      <c r="AK2621" t="s">
        <v>10633</v>
      </c>
      <c r="AL2621" t="s">
        <v>10634</v>
      </c>
      <c r="AM2621" t="s">
        <v>4192</v>
      </c>
      <c r="AN2621" t="s">
        <v>10473</v>
      </c>
    </row>
    <row r="2622" spans="1:40" x14ac:dyDescent="0.3">
      <c r="A2622" t="s">
        <v>2346</v>
      </c>
      <c r="B2622" t="s">
        <v>2431</v>
      </c>
      <c r="C2622" s="10">
        <v>111740</v>
      </c>
      <c r="D2622">
        <v>43</v>
      </c>
      <c r="E2622">
        <v>31</v>
      </c>
      <c r="F2622">
        <v>26</v>
      </c>
      <c r="G2622">
        <v>56</v>
      </c>
      <c r="H2622">
        <v>0</v>
      </c>
      <c r="K2622">
        <v>15.4</v>
      </c>
      <c r="M2622">
        <v>69.599999999999994</v>
      </c>
      <c r="N2622">
        <v>-0.3</v>
      </c>
      <c r="O2622">
        <v>46.4</v>
      </c>
      <c r="P2622">
        <v>0.5</v>
      </c>
      <c r="U2622" t="s">
        <v>2346</v>
      </c>
      <c r="V2622">
        <f t="shared" si="401"/>
        <v>111740</v>
      </c>
      <c r="W2622" t="str">
        <f t="shared" si="402"/>
        <v>Cliffside Public School</v>
      </c>
      <c r="X2622" t="str">
        <f>VLOOKUP($C2622,$AJ$3:$AN$4906,3,FALSE)</f>
        <v>27 East Haven Dr</v>
      </c>
      <c r="Y2622" t="str">
        <f>VLOOKUP($C2622,$AJ$3:$AN$4906,4,FALSE)</f>
        <v>Scarborough</v>
      </c>
      <c r="Z2622" t="str">
        <f>VLOOKUP($C2622,$AJ$3:$AN$4906,5,FALSE)</f>
        <v>M1N1M1</v>
      </c>
      <c r="AA2622">
        <f t="shared" si="403"/>
        <v>0</v>
      </c>
      <c r="AB2622">
        <f t="shared" si="404"/>
        <v>0</v>
      </c>
      <c r="AC2622">
        <f t="shared" si="405"/>
        <v>15.4</v>
      </c>
      <c r="AD2622">
        <f t="shared" si="406"/>
        <v>0</v>
      </c>
      <c r="AE2622">
        <f t="shared" si="407"/>
        <v>69.599999999999994</v>
      </c>
      <c r="AF2622">
        <f t="shared" si="408"/>
        <v>-0.3</v>
      </c>
      <c r="AG2622">
        <f t="shared" si="409"/>
        <v>46.4</v>
      </c>
      <c r="AH2622">
        <f t="shared" si="410"/>
        <v>0.5</v>
      </c>
      <c r="AJ2622" s="9">
        <v>252530</v>
      </c>
      <c r="AK2622" t="s">
        <v>10635</v>
      </c>
      <c r="AL2622" t="s">
        <v>10636</v>
      </c>
      <c r="AM2622" t="s">
        <v>4192</v>
      </c>
      <c r="AN2622" t="s">
        <v>10637</v>
      </c>
    </row>
    <row r="2623" spans="1:40" x14ac:dyDescent="0.3">
      <c r="A2623" t="s">
        <v>2346</v>
      </c>
      <c r="B2623" t="s">
        <v>2432</v>
      </c>
      <c r="C2623" s="10">
        <v>111775</v>
      </c>
      <c r="D2623">
        <v>71</v>
      </c>
      <c r="E2623">
        <v>11</v>
      </c>
      <c r="F2623">
        <v>151</v>
      </c>
      <c r="H2623">
        <v>0</v>
      </c>
      <c r="I2623">
        <v>26.5</v>
      </c>
      <c r="J2623">
        <v>-3.6</v>
      </c>
      <c r="K2623">
        <v>74.2</v>
      </c>
      <c r="L2623">
        <v>0.2</v>
      </c>
      <c r="U2623" t="s">
        <v>2346</v>
      </c>
      <c r="V2623">
        <f t="shared" si="401"/>
        <v>111775</v>
      </c>
      <c r="W2623" t="str">
        <f t="shared" si="402"/>
        <v>Cliffwood Public School</v>
      </c>
      <c r="X2623" t="str">
        <f>VLOOKUP($C2623,$AJ$3:$AN$4906,3,FALSE)</f>
        <v>140 Cliffwood Rd</v>
      </c>
      <c r="Y2623" t="str">
        <f>VLOOKUP($C2623,$AJ$3:$AN$4906,4,FALSE)</f>
        <v>North York</v>
      </c>
      <c r="Z2623" t="str">
        <f>VLOOKUP($C2623,$AJ$3:$AN$4906,5,FALSE)</f>
        <v>M2H2E4</v>
      </c>
      <c r="AA2623">
        <f t="shared" si="403"/>
        <v>26.5</v>
      </c>
      <c r="AB2623">
        <f t="shared" si="404"/>
        <v>-3.6</v>
      </c>
      <c r="AC2623">
        <f t="shared" si="405"/>
        <v>74.2</v>
      </c>
      <c r="AD2623">
        <f t="shared" si="406"/>
        <v>0.2</v>
      </c>
      <c r="AE2623">
        <f t="shared" si="407"/>
        <v>0</v>
      </c>
      <c r="AF2623">
        <f t="shared" si="408"/>
        <v>0</v>
      </c>
      <c r="AG2623">
        <f t="shared" si="409"/>
        <v>0</v>
      </c>
      <c r="AH2623">
        <f t="shared" si="410"/>
        <v>0</v>
      </c>
      <c r="AJ2623" s="9">
        <v>253448</v>
      </c>
      <c r="AK2623" t="s">
        <v>10638</v>
      </c>
      <c r="AL2623" t="s">
        <v>10639</v>
      </c>
      <c r="AM2623" t="s">
        <v>10640</v>
      </c>
      <c r="AN2623" t="s">
        <v>10641</v>
      </c>
    </row>
    <row r="2624" spans="1:40" x14ac:dyDescent="0.3">
      <c r="A2624" t="s">
        <v>2346</v>
      </c>
      <c r="B2624" t="s">
        <v>2433</v>
      </c>
      <c r="C2624" s="10">
        <v>113174</v>
      </c>
      <c r="D2624">
        <v>60</v>
      </c>
      <c r="E2624">
        <v>16</v>
      </c>
      <c r="F2624">
        <v>100</v>
      </c>
      <c r="G2624">
        <v>182</v>
      </c>
      <c r="H2624">
        <v>0</v>
      </c>
      <c r="I2624">
        <v>73</v>
      </c>
      <c r="J2624">
        <v>0.3</v>
      </c>
      <c r="K2624">
        <v>67</v>
      </c>
      <c r="L2624">
        <v>0.3</v>
      </c>
      <c r="M2624">
        <v>83.2</v>
      </c>
      <c r="N2624">
        <v>0</v>
      </c>
      <c r="O2624">
        <v>67.599999999999994</v>
      </c>
      <c r="P2624">
        <v>1.1000000000000001</v>
      </c>
      <c r="U2624" t="s">
        <v>2346</v>
      </c>
      <c r="V2624">
        <f t="shared" si="401"/>
        <v>113174</v>
      </c>
      <c r="W2624" t="str">
        <f t="shared" si="402"/>
        <v>Clinton Street Junior Public School</v>
      </c>
      <c r="X2624" t="str">
        <f>VLOOKUP($C2624,$AJ$3:$AN$4906,3,FALSE)</f>
        <v>460 Manning Ave</v>
      </c>
      <c r="Y2624" t="str">
        <f>VLOOKUP($C2624,$AJ$3:$AN$4906,4,FALSE)</f>
        <v>Toronto</v>
      </c>
      <c r="Z2624" t="str">
        <f>VLOOKUP($C2624,$AJ$3:$AN$4906,5,FALSE)</f>
        <v>M6G2V7</v>
      </c>
      <c r="AA2624">
        <f t="shared" si="403"/>
        <v>73</v>
      </c>
      <c r="AB2624">
        <f t="shared" si="404"/>
        <v>0.3</v>
      </c>
      <c r="AC2624">
        <f t="shared" si="405"/>
        <v>67</v>
      </c>
      <c r="AD2624">
        <f t="shared" si="406"/>
        <v>0.3</v>
      </c>
      <c r="AE2624">
        <f t="shared" si="407"/>
        <v>83.2</v>
      </c>
      <c r="AF2624">
        <f t="shared" si="408"/>
        <v>0</v>
      </c>
      <c r="AG2624">
        <f t="shared" si="409"/>
        <v>67.599999999999994</v>
      </c>
      <c r="AH2624">
        <f t="shared" si="410"/>
        <v>1.1000000000000001</v>
      </c>
      <c r="AJ2624" s="9">
        <v>118827</v>
      </c>
      <c r="AK2624" t="s">
        <v>10642</v>
      </c>
      <c r="AL2624" t="s">
        <v>10643</v>
      </c>
      <c r="AM2624" t="s">
        <v>4192</v>
      </c>
      <c r="AN2624" t="s">
        <v>10644</v>
      </c>
    </row>
    <row r="2625" spans="1:40" x14ac:dyDescent="0.3">
      <c r="A2625" t="s">
        <v>2346</v>
      </c>
      <c r="B2625" t="s">
        <v>2434</v>
      </c>
      <c r="C2625" s="10">
        <v>123056</v>
      </c>
      <c r="D2625">
        <v>16</v>
      </c>
      <c r="E2625">
        <v>45</v>
      </c>
      <c r="G2625">
        <v>67</v>
      </c>
      <c r="H2625">
        <v>0</v>
      </c>
      <c r="U2625" t="s">
        <v>2346</v>
      </c>
      <c r="V2625">
        <f t="shared" si="401"/>
        <v>123056</v>
      </c>
      <c r="W2625" t="str">
        <f t="shared" si="402"/>
        <v>Cordella Junior Public School</v>
      </c>
      <c r="X2625" t="str">
        <f>VLOOKUP($C2625,$AJ$3:$AN$4906,3,FALSE)</f>
        <v>175 Cordella Ave</v>
      </c>
      <c r="Y2625" t="str">
        <f>VLOOKUP($C2625,$AJ$3:$AN$4906,4,FALSE)</f>
        <v>York</v>
      </c>
      <c r="Z2625" t="str">
        <f>VLOOKUP($C2625,$AJ$3:$AN$4906,5,FALSE)</f>
        <v>M6N2K1</v>
      </c>
      <c r="AA2625">
        <f t="shared" si="403"/>
        <v>0</v>
      </c>
      <c r="AB2625">
        <f t="shared" si="404"/>
        <v>0</v>
      </c>
      <c r="AC2625">
        <f t="shared" si="405"/>
        <v>0</v>
      </c>
      <c r="AD2625">
        <f t="shared" si="406"/>
        <v>0</v>
      </c>
      <c r="AE2625">
        <f t="shared" si="407"/>
        <v>0</v>
      </c>
      <c r="AF2625">
        <f t="shared" si="408"/>
        <v>0</v>
      </c>
      <c r="AG2625">
        <f t="shared" si="409"/>
        <v>0</v>
      </c>
      <c r="AH2625">
        <f t="shared" si="410"/>
        <v>0</v>
      </c>
      <c r="AJ2625" s="9">
        <v>254550</v>
      </c>
      <c r="AK2625" t="s">
        <v>10645</v>
      </c>
      <c r="AL2625" t="s">
        <v>10646</v>
      </c>
      <c r="AM2625" t="s">
        <v>4192</v>
      </c>
      <c r="AN2625" t="s">
        <v>10647</v>
      </c>
    </row>
    <row r="2626" spans="1:40" x14ac:dyDescent="0.3">
      <c r="A2626" t="s">
        <v>2346</v>
      </c>
      <c r="B2626" t="s">
        <v>2435</v>
      </c>
      <c r="C2626" s="10">
        <v>123315</v>
      </c>
      <c r="D2626">
        <v>27</v>
      </c>
      <c r="E2626">
        <v>20</v>
      </c>
      <c r="F2626">
        <v>267</v>
      </c>
      <c r="G2626">
        <v>263</v>
      </c>
      <c r="H2626">
        <v>0</v>
      </c>
      <c r="I2626">
        <v>59.2</v>
      </c>
      <c r="J2626">
        <v>0.4</v>
      </c>
      <c r="K2626">
        <v>49.8</v>
      </c>
      <c r="L2626">
        <v>0.2</v>
      </c>
      <c r="M2626">
        <v>70.900000000000006</v>
      </c>
      <c r="N2626">
        <v>0</v>
      </c>
      <c r="O2626">
        <v>47.5</v>
      </c>
      <c r="P2626">
        <v>0.8</v>
      </c>
      <c r="U2626" t="s">
        <v>2346</v>
      </c>
      <c r="V2626">
        <f t="shared" si="401"/>
        <v>123315</v>
      </c>
      <c r="W2626" t="str">
        <f t="shared" si="402"/>
        <v>Cornell Junior Public School</v>
      </c>
      <c r="X2626" t="str">
        <f>VLOOKUP($C2626,$AJ$3:$AN$4906,3,FALSE)</f>
        <v>61 Holmfirth Terr</v>
      </c>
      <c r="Y2626" t="str">
        <f>VLOOKUP($C2626,$AJ$3:$AN$4906,4,FALSE)</f>
        <v>Scarborough</v>
      </c>
      <c r="Z2626" t="str">
        <f>VLOOKUP($C2626,$AJ$3:$AN$4906,5,FALSE)</f>
        <v>M1G1G8</v>
      </c>
      <c r="AA2626">
        <f t="shared" si="403"/>
        <v>59.2</v>
      </c>
      <c r="AB2626">
        <f t="shared" si="404"/>
        <v>0.4</v>
      </c>
      <c r="AC2626">
        <f t="shared" si="405"/>
        <v>49.8</v>
      </c>
      <c r="AD2626">
        <f t="shared" si="406"/>
        <v>0.2</v>
      </c>
      <c r="AE2626">
        <f t="shared" si="407"/>
        <v>70.900000000000006</v>
      </c>
      <c r="AF2626">
        <f t="shared" si="408"/>
        <v>0</v>
      </c>
      <c r="AG2626">
        <f t="shared" si="409"/>
        <v>47.5</v>
      </c>
      <c r="AH2626">
        <f t="shared" si="410"/>
        <v>0.8</v>
      </c>
      <c r="AJ2626" s="9">
        <v>258121</v>
      </c>
      <c r="AK2626" t="s">
        <v>8443</v>
      </c>
      <c r="AL2626" t="s">
        <v>10648</v>
      </c>
      <c r="AM2626" t="s">
        <v>4249</v>
      </c>
      <c r="AN2626" t="s">
        <v>10649</v>
      </c>
    </row>
    <row r="2627" spans="1:40" x14ac:dyDescent="0.3">
      <c r="A2627" t="s">
        <v>2346</v>
      </c>
      <c r="B2627" t="s">
        <v>2436</v>
      </c>
      <c r="C2627" s="10">
        <v>125008</v>
      </c>
      <c r="D2627">
        <v>42</v>
      </c>
      <c r="E2627">
        <v>33</v>
      </c>
      <c r="F2627">
        <v>203</v>
      </c>
      <c r="G2627">
        <v>184</v>
      </c>
      <c r="H2627">
        <v>0</v>
      </c>
      <c r="I2627">
        <v>28.3</v>
      </c>
      <c r="J2627">
        <v>-2</v>
      </c>
      <c r="K2627">
        <v>35</v>
      </c>
      <c r="L2627">
        <v>-1</v>
      </c>
      <c r="M2627">
        <v>73.099999999999994</v>
      </c>
      <c r="N2627">
        <v>0</v>
      </c>
      <c r="O2627">
        <v>33.700000000000003</v>
      </c>
      <c r="P2627">
        <v>-0.6</v>
      </c>
      <c r="U2627" t="s">
        <v>2346</v>
      </c>
      <c r="V2627">
        <f t="shared" si="401"/>
        <v>125008</v>
      </c>
      <c r="W2627" t="str">
        <f t="shared" si="402"/>
        <v>Corvette Junior Public School</v>
      </c>
      <c r="X2627" t="str">
        <f>VLOOKUP($C2627,$AJ$3:$AN$4906,3,FALSE)</f>
        <v>30 Corvette Ave</v>
      </c>
      <c r="Y2627" t="str">
        <f>VLOOKUP($C2627,$AJ$3:$AN$4906,4,FALSE)</f>
        <v>Scarborough</v>
      </c>
      <c r="Z2627" t="str">
        <f>VLOOKUP($C2627,$AJ$3:$AN$4906,5,FALSE)</f>
        <v>M1K3G2</v>
      </c>
      <c r="AA2627">
        <f t="shared" si="403"/>
        <v>28.3</v>
      </c>
      <c r="AB2627">
        <f t="shared" si="404"/>
        <v>-2</v>
      </c>
      <c r="AC2627">
        <f t="shared" si="405"/>
        <v>35</v>
      </c>
      <c r="AD2627">
        <f t="shared" si="406"/>
        <v>-1</v>
      </c>
      <c r="AE2627">
        <f t="shared" si="407"/>
        <v>73.099999999999994</v>
      </c>
      <c r="AF2627">
        <f t="shared" si="408"/>
        <v>0</v>
      </c>
      <c r="AG2627">
        <f t="shared" si="409"/>
        <v>33.700000000000003</v>
      </c>
      <c r="AH2627">
        <f t="shared" si="410"/>
        <v>-0.6</v>
      </c>
      <c r="AJ2627" s="9">
        <v>258148</v>
      </c>
      <c r="AK2627" t="s">
        <v>10650</v>
      </c>
      <c r="AL2627" t="s">
        <v>10651</v>
      </c>
      <c r="AM2627" t="s">
        <v>4192</v>
      </c>
      <c r="AN2627" t="s">
        <v>10652</v>
      </c>
    </row>
    <row r="2628" spans="1:40" x14ac:dyDescent="0.3">
      <c r="A2628" t="s">
        <v>2346</v>
      </c>
      <c r="B2628" t="s">
        <v>2437</v>
      </c>
      <c r="C2628" s="10">
        <v>125130</v>
      </c>
      <c r="D2628">
        <v>68</v>
      </c>
      <c r="E2628">
        <v>13</v>
      </c>
      <c r="G2628">
        <v>536</v>
      </c>
      <c r="H2628">
        <v>1</v>
      </c>
      <c r="M2628">
        <v>79.5</v>
      </c>
      <c r="N2628">
        <v>-0.5</v>
      </c>
      <c r="O2628">
        <v>44.4</v>
      </c>
      <c r="P2628">
        <v>-1.1000000000000001</v>
      </c>
      <c r="U2628" t="s">
        <v>2346</v>
      </c>
      <c r="V2628">
        <f t="shared" ref="V2628:V2691" si="411">VLOOKUP(C2628,$AJ$3:$AN$4906,1,FALSE)</f>
        <v>125130</v>
      </c>
      <c r="W2628" t="str">
        <f t="shared" ref="W2628:W2691" si="412">VLOOKUP(C2628,$AJ$3:$AN$4906,2,FALSE)</f>
        <v>Cosburn Middle School</v>
      </c>
      <c r="X2628" t="str">
        <f>VLOOKUP($C2628,$AJ$3:$AN$4906,3,FALSE)</f>
        <v>520 Cosburn Ave</v>
      </c>
      <c r="Y2628" t="str">
        <f>VLOOKUP($C2628,$AJ$3:$AN$4906,4,FALSE)</f>
        <v>East York</v>
      </c>
      <c r="Z2628" t="str">
        <f>VLOOKUP($C2628,$AJ$3:$AN$4906,5,FALSE)</f>
        <v>M4J2P1</v>
      </c>
      <c r="AA2628">
        <f t="shared" ref="AA2628:AA2691" si="413">I2628</f>
        <v>0</v>
      </c>
      <c r="AB2628">
        <f t="shared" ref="AB2628:AB2691" si="414">J2628</f>
        <v>0</v>
      </c>
      <c r="AC2628">
        <f t="shared" ref="AC2628:AC2691" si="415">K2628</f>
        <v>0</v>
      </c>
      <c r="AD2628">
        <f t="shared" ref="AD2628:AD2691" si="416">L2628</f>
        <v>0</v>
      </c>
      <c r="AE2628">
        <f t="shared" ref="AE2628:AE2691" si="417">M2628</f>
        <v>79.5</v>
      </c>
      <c r="AF2628">
        <f t="shared" ref="AF2628:AF2691" si="418">N2628</f>
        <v>-0.5</v>
      </c>
      <c r="AG2628">
        <f t="shared" ref="AG2628:AG2691" si="419">O2628</f>
        <v>44.4</v>
      </c>
      <c r="AH2628">
        <f t="shared" ref="AH2628:AH2691" si="420">P2628</f>
        <v>-1.1000000000000001</v>
      </c>
      <c r="AJ2628" s="9">
        <v>259322</v>
      </c>
      <c r="AK2628" t="s">
        <v>10653</v>
      </c>
      <c r="AL2628" t="s">
        <v>10654</v>
      </c>
      <c r="AM2628" t="s">
        <v>4249</v>
      </c>
      <c r="AN2628" t="s">
        <v>10655</v>
      </c>
    </row>
    <row r="2629" spans="1:40" x14ac:dyDescent="0.3">
      <c r="A2629" t="s">
        <v>2346</v>
      </c>
      <c r="B2629" t="s">
        <v>2438</v>
      </c>
      <c r="C2629" s="10">
        <v>125393</v>
      </c>
      <c r="D2629">
        <v>83</v>
      </c>
      <c r="E2629">
        <v>11</v>
      </c>
      <c r="F2629">
        <v>53</v>
      </c>
      <c r="G2629">
        <v>53</v>
      </c>
      <c r="H2629">
        <v>0</v>
      </c>
      <c r="I2629">
        <v>90.6</v>
      </c>
      <c r="J2629">
        <v>0.8</v>
      </c>
      <c r="K2629">
        <v>88.7</v>
      </c>
      <c r="L2629">
        <v>0.9</v>
      </c>
      <c r="M2629">
        <v>100</v>
      </c>
      <c r="N2629">
        <v>0.8</v>
      </c>
      <c r="O2629">
        <v>94.3</v>
      </c>
      <c r="P2629">
        <v>1.9</v>
      </c>
      <c r="U2629" t="s">
        <v>2346</v>
      </c>
      <c r="V2629">
        <f t="shared" si="411"/>
        <v>125393</v>
      </c>
      <c r="W2629" t="str">
        <f t="shared" si="412"/>
        <v>Cottingham Junior Public School</v>
      </c>
      <c r="X2629" t="str">
        <f>VLOOKUP($C2629,$AJ$3:$AN$4906,3,FALSE)</f>
        <v>85 Birch Ave</v>
      </c>
      <c r="Y2629" t="str">
        <f>VLOOKUP($C2629,$AJ$3:$AN$4906,4,FALSE)</f>
        <v>Toronto</v>
      </c>
      <c r="Z2629" t="str">
        <f>VLOOKUP($C2629,$AJ$3:$AN$4906,5,FALSE)</f>
        <v>M4V1E3</v>
      </c>
      <c r="AA2629">
        <f t="shared" si="413"/>
        <v>90.6</v>
      </c>
      <c r="AB2629">
        <f t="shared" si="414"/>
        <v>0.8</v>
      </c>
      <c r="AC2629">
        <f t="shared" si="415"/>
        <v>88.7</v>
      </c>
      <c r="AD2629">
        <f t="shared" si="416"/>
        <v>0.9</v>
      </c>
      <c r="AE2629">
        <f t="shared" si="417"/>
        <v>100</v>
      </c>
      <c r="AF2629">
        <f t="shared" si="418"/>
        <v>0.8</v>
      </c>
      <c r="AG2629">
        <f t="shared" si="419"/>
        <v>94.3</v>
      </c>
      <c r="AH2629">
        <f t="shared" si="420"/>
        <v>1.9</v>
      </c>
      <c r="AJ2629" s="9">
        <v>263508</v>
      </c>
      <c r="AK2629" t="s">
        <v>10656</v>
      </c>
      <c r="AL2629" t="s">
        <v>10657</v>
      </c>
      <c r="AM2629" t="s">
        <v>4249</v>
      </c>
      <c r="AN2629" t="s">
        <v>10658</v>
      </c>
    </row>
    <row r="2630" spans="1:40" x14ac:dyDescent="0.3">
      <c r="A2630" t="s">
        <v>2346</v>
      </c>
      <c r="B2630" t="s">
        <v>2439</v>
      </c>
      <c r="C2630" s="10">
        <v>125520</v>
      </c>
      <c r="D2630">
        <v>81</v>
      </c>
      <c r="E2630">
        <v>18</v>
      </c>
      <c r="F2630">
        <v>87</v>
      </c>
      <c r="G2630">
        <v>86</v>
      </c>
      <c r="H2630">
        <v>0</v>
      </c>
      <c r="I2630">
        <v>93.7</v>
      </c>
      <c r="J2630">
        <v>1.1000000000000001</v>
      </c>
      <c r="K2630">
        <v>81.599999999999994</v>
      </c>
      <c r="L2630">
        <v>0.5</v>
      </c>
      <c r="M2630">
        <v>96.5</v>
      </c>
      <c r="N2630">
        <v>0.4</v>
      </c>
      <c r="O2630">
        <v>75.599999999999994</v>
      </c>
      <c r="P2630">
        <v>0.6</v>
      </c>
      <c r="U2630" t="s">
        <v>2346</v>
      </c>
      <c r="V2630">
        <f t="shared" si="411"/>
        <v>125520</v>
      </c>
      <c r="W2630" t="str">
        <f t="shared" si="412"/>
        <v>Courcelette Public School</v>
      </c>
      <c r="X2630" t="str">
        <f>VLOOKUP($C2630,$AJ$3:$AN$4906,3,FALSE)</f>
        <v>100 Fallingbrook Rd</v>
      </c>
      <c r="Y2630" t="str">
        <f>VLOOKUP($C2630,$AJ$3:$AN$4906,4,FALSE)</f>
        <v>Scarborough</v>
      </c>
      <c r="Z2630" t="str">
        <f>VLOOKUP($C2630,$AJ$3:$AN$4906,5,FALSE)</f>
        <v>M1N2T6</v>
      </c>
      <c r="AA2630">
        <f t="shared" si="413"/>
        <v>93.7</v>
      </c>
      <c r="AB2630">
        <f t="shared" si="414"/>
        <v>1.1000000000000001</v>
      </c>
      <c r="AC2630">
        <f t="shared" si="415"/>
        <v>81.599999999999994</v>
      </c>
      <c r="AD2630">
        <f t="shared" si="416"/>
        <v>0.5</v>
      </c>
      <c r="AE2630">
        <f t="shared" si="417"/>
        <v>96.5</v>
      </c>
      <c r="AF2630">
        <f t="shared" si="418"/>
        <v>0.4</v>
      </c>
      <c r="AG2630">
        <f t="shared" si="419"/>
        <v>75.599999999999994</v>
      </c>
      <c r="AH2630">
        <f t="shared" si="420"/>
        <v>0.6</v>
      </c>
      <c r="AJ2630" s="9">
        <v>263397</v>
      </c>
      <c r="AK2630" t="s">
        <v>10659</v>
      </c>
      <c r="AL2630" t="s">
        <v>10660</v>
      </c>
      <c r="AM2630" t="s">
        <v>4192</v>
      </c>
      <c r="AN2630" t="s">
        <v>10661</v>
      </c>
    </row>
    <row r="2631" spans="1:40" x14ac:dyDescent="0.3">
      <c r="A2631" t="s">
        <v>2346</v>
      </c>
      <c r="B2631" t="s">
        <v>2440</v>
      </c>
      <c r="C2631" s="10">
        <v>127680</v>
      </c>
      <c r="D2631">
        <v>69</v>
      </c>
      <c r="E2631">
        <v>16</v>
      </c>
      <c r="F2631">
        <v>165</v>
      </c>
      <c r="H2631">
        <v>0</v>
      </c>
      <c r="I2631">
        <v>65.5</v>
      </c>
      <c r="J2631">
        <v>0</v>
      </c>
      <c r="K2631">
        <v>56.4</v>
      </c>
      <c r="L2631">
        <v>-0.2</v>
      </c>
      <c r="U2631" t="s">
        <v>2346</v>
      </c>
      <c r="V2631">
        <f t="shared" si="411"/>
        <v>127680</v>
      </c>
      <c r="W2631" t="str">
        <f t="shared" si="412"/>
        <v>Crescent Town Elementary School</v>
      </c>
      <c r="X2631" t="str">
        <f>VLOOKUP($C2631,$AJ$3:$AN$4906,3,FALSE)</f>
        <v>4 Massey Square</v>
      </c>
      <c r="Y2631" t="str">
        <f>VLOOKUP($C2631,$AJ$3:$AN$4906,4,FALSE)</f>
        <v>East York</v>
      </c>
      <c r="Z2631" t="str">
        <f>VLOOKUP($C2631,$AJ$3:$AN$4906,5,FALSE)</f>
        <v>M4C5M9</v>
      </c>
      <c r="AA2631">
        <f t="shared" si="413"/>
        <v>65.5</v>
      </c>
      <c r="AB2631">
        <f t="shared" si="414"/>
        <v>0</v>
      </c>
      <c r="AC2631">
        <f t="shared" si="415"/>
        <v>56.4</v>
      </c>
      <c r="AD2631">
        <f t="shared" si="416"/>
        <v>-0.2</v>
      </c>
      <c r="AE2631">
        <f t="shared" si="417"/>
        <v>0</v>
      </c>
      <c r="AF2631">
        <f t="shared" si="418"/>
        <v>0</v>
      </c>
      <c r="AG2631">
        <f t="shared" si="419"/>
        <v>0</v>
      </c>
      <c r="AH2631">
        <f t="shared" si="420"/>
        <v>0</v>
      </c>
      <c r="AJ2631" s="9">
        <v>917559</v>
      </c>
      <c r="AK2631" t="s">
        <v>10662</v>
      </c>
      <c r="AL2631" t="s">
        <v>10663</v>
      </c>
      <c r="AM2631" t="s">
        <v>5892</v>
      </c>
      <c r="AN2631" t="s">
        <v>10664</v>
      </c>
    </row>
    <row r="2632" spans="1:40" x14ac:dyDescent="0.3">
      <c r="A2632" t="s">
        <v>2346</v>
      </c>
      <c r="B2632" t="s">
        <v>2441</v>
      </c>
      <c r="C2632" s="10">
        <v>127736</v>
      </c>
      <c r="D2632">
        <v>53</v>
      </c>
      <c r="E2632">
        <v>32</v>
      </c>
      <c r="F2632">
        <v>61</v>
      </c>
      <c r="H2632">
        <v>0</v>
      </c>
      <c r="I2632">
        <v>68.900000000000006</v>
      </c>
      <c r="J2632">
        <v>0.7</v>
      </c>
      <c r="K2632">
        <v>55.7</v>
      </c>
      <c r="L2632">
        <v>0.2</v>
      </c>
      <c r="U2632" t="s">
        <v>2346</v>
      </c>
      <c r="V2632">
        <f t="shared" si="411"/>
        <v>127736</v>
      </c>
      <c r="W2632" t="str">
        <f t="shared" si="412"/>
        <v>Cresthaven Public School</v>
      </c>
      <c r="X2632" t="str">
        <f>VLOOKUP($C2632,$AJ$3:$AN$4906,3,FALSE)</f>
        <v>46 Cresthaven Dr</v>
      </c>
      <c r="Y2632" t="str">
        <f>VLOOKUP($C2632,$AJ$3:$AN$4906,4,FALSE)</f>
        <v>North York</v>
      </c>
      <c r="Z2632" t="str">
        <f>VLOOKUP($C2632,$AJ$3:$AN$4906,5,FALSE)</f>
        <v>M2H1M1</v>
      </c>
      <c r="AA2632">
        <f t="shared" si="413"/>
        <v>68.900000000000006</v>
      </c>
      <c r="AB2632">
        <f t="shared" si="414"/>
        <v>0.7</v>
      </c>
      <c r="AC2632">
        <f t="shared" si="415"/>
        <v>55.7</v>
      </c>
      <c r="AD2632">
        <f t="shared" si="416"/>
        <v>0.2</v>
      </c>
      <c r="AE2632">
        <f t="shared" si="417"/>
        <v>0</v>
      </c>
      <c r="AF2632">
        <f t="shared" si="418"/>
        <v>0</v>
      </c>
      <c r="AG2632">
        <f t="shared" si="419"/>
        <v>0</v>
      </c>
      <c r="AH2632">
        <f t="shared" si="420"/>
        <v>0</v>
      </c>
      <c r="AJ2632" s="9">
        <v>273260</v>
      </c>
      <c r="AK2632" t="s">
        <v>10665</v>
      </c>
      <c r="AL2632" t="s">
        <v>10666</v>
      </c>
      <c r="AM2632" t="s">
        <v>4249</v>
      </c>
      <c r="AN2632" t="s">
        <v>10667</v>
      </c>
    </row>
    <row r="2633" spans="1:40" x14ac:dyDescent="0.3">
      <c r="A2633" t="s">
        <v>2346</v>
      </c>
      <c r="B2633" t="s">
        <v>1196</v>
      </c>
      <c r="C2633" s="10">
        <v>127884</v>
      </c>
      <c r="D2633">
        <v>70</v>
      </c>
      <c r="E2633">
        <v>21</v>
      </c>
      <c r="F2633">
        <v>169</v>
      </c>
      <c r="H2633">
        <v>0</v>
      </c>
      <c r="I2633">
        <v>78.7</v>
      </c>
      <c r="J2633">
        <v>0.9</v>
      </c>
      <c r="K2633">
        <v>70.400000000000006</v>
      </c>
      <c r="L2633">
        <v>0.8</v>
      </c>
      <c r="U2633" t="s">
        <v>2346</v>
      </c>
      <c r="V2633">
        <f t="shared" si="411"/>
        <v>127884</v>
      </c>
      <c r="W2633" t="str">
        <f t="shared" si="412"/>
        <v>Crestview Public School</v>
      </c>
      <c r="X2633" t="str">
        <f>VLOOKUP($C2633,$AJ$3:$AN$4906,3,FALSE)</f>
        <v>101 Seneca Hill Dr</v>
      </c>
      <c r="Y2633" t="str">
        <f>VLOOKUP($C2633,$AJ$3:$AN$4906,4,FALSE)</f>
        <v>Toronto</v>
      </c>
      <c r="Z2633" t="str">
        <f>VLOOKUP($C2633,$AJ$3:$AN$4906,5,FALSE)</f>
        <v>M2J2W3</v>
      </c>
      <c r="AA2633">
        <f t="shared" si="413"/>
        <v>78.7</v>
      </c>
      <c r="AB2633">
        <f t="shared" si="414"/>
        <v>0.9</v>
      </c>
      <c r="AC2633">
        <f t="shared" si="415"/>
        <v>70.400000000000006</v>
      </c>
      <c r="AD2633">
        <f t="shared" si="416"/>
        <v>0.8</v>
      </c>
      <c r="AE2633">
        <f t="shared" si="417"/>
        <v>0</v>
      </c>
      <c r="AF2633">
        <f t="shared" si="418"/>
        <v>0</v>
      </c>
      <c r="AG2633">
        <f t="shared" si="419"/>
        <v>0</v>
      </c>
      <c r="AH2633">
        <f t="shared" si="420"/>
        <v>0</v>
      </c>
      <c r="AJ2633" s="9">
        <v>274763</v>
      </c>
      <c r="AK2633" t="s">
        <v>10668</v>
      </c>
      <c r="AL2633" t="s">
        <v>10669</v>
      </c>
      <c r="AM2633" t="s">
        <v>10670</v>
      </c>
      <c r="AN2633" t="s">
        <v>10671</v>
      </c>
    </row>
    <row r="2634" spans="1:40" x14ac:dyDescent="0.3">
      <c r="A2634" t="s">
        <v>2346</v>
      </c>
      <c r="B2634" t="s">
        <v>2442</v>
      </c>
      <c r="C2634" s="10">
        <v>411264</v>
      </c>
      <c r="D2634">
        <v>72</v>
      </c>
      <c r="E2634">
        <v>22</v>
      </c>
      <c r="G2634">
        <v>276</v>
      </c>
      <c r="H2634">
        <v>1</v>
      </c>
      <c r="M2634">
        <v>73.900000000000006</v>
      </c>
      <c r="N2634">
        <v>-0.2</v>
      </c>
      <c r="O2634">
        <v>53.6</v>
      </c>
      <c r="P2634">
        <v>0.1</v>
      </c>
      <c r="U2634" t="s">
        <v>2346</v>
      </c>
      <c r="V2634">
        <f t="shared" si="411"/>
        <v>411264</v>
      </c>
      <c r="W2634" t="str">
        <f t="shared" si="412"/>
        <v>Cummer Valley Middle School</v>
      </c>
      <c r="X2634" t="str">
        <f>VLOOKUP($C2634,$AJ$3:$AN$4906,3,FALSE)</f>
        <v>70 Maxome Ave</v>
      </c>
      <c r="Y2634" t="str">
        <f>VLOOKUP($C2634,$AJ$3:$AN$4906,4,FALSE)</f>
        <v>North York</v>
      </c>
      <c r="Z2634" t="str">
        <f>VLOOKUP($C2634,$AJ$3:$AN$4906,5,FALSE)</f>
        <v>M2M3K1</v>
      </c>
      <c r="AA2634">
        <f t="shared" si="413"/>
        <v>0</v>
      </c>
      <c r="AB2634">
        <f t="shared" si="414"/>
        <v>0</v>
      </c>
      <c r="AC2634">
        <f t="shared" si="415"/>
        <v>0</v>
      </c>
      <c r="AD2634">
        <f t="shared" si="416"/>
        <v>0</v>
      </c>
      <c r="AE2634">
        <f t="shared" si="417"/>
        <v>73.900000000000006</v>
      </c>
      <c r="AF2634">
        <f t="shared" si="418"/>
        <v>-0.2</v>
      </c>
      <c r="AG2634">
        <f t="shared" si="419"/>
        <v>53.6</v>
      </c>
      <c r="AH2634">
        <f t="shared" si="420"/>
        <v>0.1</v>
      </c>
      <c r="AJ2634" s="9">
        <v>595134</v>
      </c>
      <c r="AK2634" t="s">
        <v>10672</v>
      </c>
      <c r="AL2634" t="s">
        <v>10673</v>
      </c>
      <c r="AM2634" t="s">
        <v>4192</v>
      </c>
      <c r="AN2634" t="s">
        <v>10674</v>
      </c>
    </row>
    <row r="2635" spans="1:40" x14ac:dyDescent="0.3">
      <c r="A2635" t="s">
        <v>2346</v>
      </c>
      <c r="B2635" t="s">
        <v>2443</v>
      </c>
      <c r="C2635" s="10">
        <v>413470</v>
      </c>
      <c r="D2635">
        <v>59</v>
      </c>
      <c r="E2635">
        <v>20</v>
      </c>
      <c r="G2635">
        <v>581</v>
      </c>
      <c r="H2635">
        <v>1</v>
      </c>
      <c r="M2635">
        <v>83.2</v>
      </c>
      <c r="N2635">
        <v>0.5</v>
      </c>
      <c r="O2635">
        <v>49.9</v>
      </c>
      <c r="P2635">
        <v>0</v>
      </c>
      <c r="U2635" t="s">
        <v>2346</v>
      </c>
      <c r="V2635">
        <f t="shared" si="411"/>
        <v>413470</v>
      </c>
      <c r="W2635" t="str">
        <f t="shared" si="412"/>
        <v>D A Morrison Middle School</v>
      </c>
      <c r="X2635" t="str">
        <f>VLOOKUP($C2635,$AJ$3:$AN$4906,3,FALSE)</f>
        <v>271 Gledhill Ave</v>
      </c>
      <c r="Y2635" t="str">
        <f>VLOOKUP($C2635,$AJ$3:$AN$4906,4,FALSE)</f>
        <v>East York</v>
      </c>
      <c r="Z2635" t="str">
        <f>VLOOKUP($C2635,$AJ$3:$AN$4906,5,FALSE)</f>
        <v>M4C4L2</v>
      </c>
      <c r="AA2635">
        <f t="shared" si="413"/>
        <v>0</v>
      </c>
      <c r="AB2635">
        <f t="shared" si="414"/>
        <v>0</v>
      </c>
      <c r="AC2635">
        <f t="shared" si="415"/>
        <v>0</v>
      </c>
      <c r="AD2635">
        <f t="shared" si="416"/>
        <v>0</v>
      </c>
      <c r="AE2635">
        <f t="shared" si="417"/>
        <v>83.2</v>
      </c>
      <c r="AF2635">
        <f t="shared" si="418"/>
        <v>0.5</v>
      </c>
      <c r="AG2635">
        <f t="shared" si="419"/>
        <v>49.9</v>
      </c>
      <c r="AH2635">
        <f t="shared" si="420"/>
        <v>0</v>
      </c>
      <c r="AJ2635" s="9">
        <v>5797</v>
      </c>
      <c r="AK2635" t="s">
        <v>10675</v>
      </c>
      <c r="AL2635" t="s">
        <v>10676</v>
      </c>
      <c r="AM2635" t="s">
        <v>5892</v>
      </c>
      <c r="AN2635" t="s">
        <v>10677</v>
      </c>
    </row>
    <row r="2636" spans="1:40" x14ac:dyDescent="0.3">
      <c r="A2636" t="s">
        <v>2346</v>
      </c>
      <c r="B2636" t="s">
        <v>2444</v>
      </c>
      <c r="C2636" s="10">
        <v>133060</v>
      </c>
      <c r="D2636">
        <v>67</v>
      </c>
      <c r="E2636">
        <v>22</v>
      </c>
      <c r="F2636">
        <v>182</v>
      </c>
      <c r="H2636">
        <v>0</v>
      </c>
      <c r="I2636">
        <v>34.299999999999997</v>
      </c>
      <c r="J2636">
        <v>-2.4</v>
      </c>
      <c r="K2636">
        <v>56.6</v>
      </c>
      <c r="L2636">
        <v>-0.3</v>
      </c>
      <c r="U2636" t="s">
        <v>2346</v>
      </c>
      <c r="V2636">
        <f t="shared" si="411"/>
        <v>133060</v>
      </c>
      <c r="W2636" t="str">
        <f t="shared" si="412"/>
        <v>Dallington Public School</v>
      </c>
      <c r="X2636" t="str">
        <f>VLOOKUP($C2636,$AJ$3:$AN$4906,3,FALSE)</f>
        <v>18 Dallington Dr</v>
      </c>
      <c r="Y2636" t="str">
        <f>VLOOKUP($C2636,$AJ$3:$AN$4906,4,FALSE)</f>
        <v>North York</v>
      </c>
      <c r="Z2636" t="str">
        <f>VLOOKUP($C2636,$AJ$3:$AN$4906,5,FALSE)</f>
        <v>M2J2G3</v>
      </c>
      <c r="AA2636">
        <f t="shared" si="413"/>
        <v>34.299999999999997</v>
      </c>
      <c r="AB2636">
        <f t="shared" si="414"/>
        <v>-2.4</v>
      </c>
      <c r="AC2636">
        <f t="shared" si="415"/>
        <v>56.6</v>
      </c>
      <c r="AD2636">
        <f t="shared" si="416"/>
        <v>-0.3</v>
      </c>
      <c r="AE2636">
        <f t="shared" si="417"/>
        <v>0</v>
      </c>
      <c r="AF2636">
        <f t="shared" si="418"/>
        <v>0</v>
      </c>
      <c r="AG2636">
        <f t="shared" si="419"/>
        <v>0</v>
      </c>
      <c r="AH2636">
        <f t="shared" si="420"/>
        <v>0</v>
      </c>
      <c r="AJ2636" s="9">
        <v>587234</v>
      </c>
      <c r="AK2636" t="s">
        <v>10678</v>
      </c>
      <c r="AL2636" t="s">
        <v>10679</v>
      </c>
      <c r="AM2636" t="s">
        <v>4192</v>
      </c>
      <c r="AN2636" t="s">
        <v>10680</v>
      </c>
    </row>
    <row r="2637" spans="1:40" x14ac:dyDescent="0.3">
      <c r="A2637" t="s">
        <v>2346</v>
      </c>
      <c r="B2637" t="s">
        <v>2445</v>
      </c>
      <c r="C2637" s="10">
        <v>133582</v>
      </c>
      <c r="D2637">
        <v>41</v>
      </c>
      <c r="E2637">
        <v>28</v>
      </c>
      <c r="F2637">
        <v>165</v>
      </c>
      <c r="G2637">
        <v>163</v>
      </c>
      <c r="H2637">
        <v>0</v>
      </c>
      <c r="I2637">
        <v>53.6</v>
      </c>
      <c r="J2637">
        <v>-0.3</v>
      </c>
      <c r="K2637">
        <v>38.799999999999997</v>
      </c>
      <c r="L2637">
        <v>-1</v>
      </c>
      <c r="M2637">
        <v>65.3</v>
      </c>
      <c r="N2637">
        <v>-1</v>
      </c>
      <c r="O2637">
        <v>34.4</v>
      </c>
      <c r="P2637">
        <v>-0.7</v>
      </c>
      <c r="U2637" t="s">
        <v>2346</v>
      </c>
      <c r="V2637">
        <f t="shared" si="411"/>
        <v>133582</v>
      </c>
      <c r="W2637" t="str">
        <f t="shared" si="412"/>
        <v>Danforth Gardens Public School</v>
      </c>
      <c r="X2637" t="str">
        <f>VLOOKUP($C2637,$AJ$3:$AN$4906,3,FALSE)</f>
        <v>20 Santamonica Blvd</v>
      </c>
      <c r="Y2637" t="str">
        <f>VLOOKUP($C2637,$AJ$3:$AN$4906,4,FALSE)</f>
        <v>Scarborough</v>
      </c>
      <c r="Z2637" t="str">
        <f>VLOOKUP($C2637,$AJ$3:$AN$4906,5,FALSE)</f>
        <v>M1L4H4</v>
      </c>
      <c r="AA2637">
        <f t="shared" si="413"/>
        <v>53.6</v>
      </c>
      <c r="AB2637">
        <f t="shared" si="414"/>
        <v>-0.3</v>
      </c>
      <c r="AC2637">
        <f t="shared" si="415"/>
        <v>38.799999999999997</v>
      </c>
      <c r="AD2637">
        <f t="shared" si="416"/>
        <v>-1</v>
      </c>
      <c r="AE2637">
        <f t="shared" si="417"/>
        <v>65.3</v>
      </c>
      <c r="AF2637">
        <f t="shared" si="418"/>
        <v>-1</v>
      </c>
      <c r="AG2637">
        <f t="shared" si="419"/>
        <v>34.4</v>
      </c>
      <c r="AH2637">
        <f t="shared" si="420"/>
        <v>-0.7</v>
      </c>
      <c r="AJ2637" s="9">
        <v>309432</v>
      </c>
      <c r="AK2637" t="s">
        <v>10681</v>
      </c>
      <c r="AL2637" t="s">
        <v>10682</v>
      </c>
      <c r="AM2637" t="s">
        <v>4192</v>
      </c>
      <c r="AN2637" t="s">
        <v>10683</v>
      </c>
    </row>
    <row r="2638" spans="1:40" x14ac:dyDescent="0.3">
      <c r="A2638" t="s">
        <v>2346</v>
      </c>
      <c r="B2638" t="s">
        <v>2446</v>
      </c>
      <c r="C2638" s="10">
        <v>134627</v>
      </c>
      <c r="D2638">
        <v>55</v>
      </c>
      <c r="E2638">
        <v>28</v>
      </c>
      <c r="F2638">
        <v>86</v>
      </c>
      <c r="H2638">
        <v>0</v>
      </c>
      <c r="I2638">
        <v>62.2</v>
      </c>
      <c r="J2638">
        <v>0.1</v>
      </c>
      <c r="K2638">
        <v>55.8</v>
      </c>
      <c r="L2638">
        <v>0.3</v>
      </c>
      <c r="U2638" t="s">
        <v>2346</v>
      </c>
      <c r="V2638">
        <f t="shared" si="411"/>
        <v>134627</v>
      </c>
      <c r="W2638" t="str">
        <f t="shared" si="412"/>
        <v>David Hornell Junior School</v>
      </c>
      <c r="X2638" t="str">
        <f>VLOOKUP($C2638,$AJ$3:$AN$4906,3,FALSE)</f>
        <v>32 Victoria St</v>
      </c>
      <c r="Y2638" t="str">
        <f>VLOOKUP($C2638,$AJ$3:$AN$4906,4,FALSE)</f>
        <v>Etobicoke</v>
      </c>
      <c r="Z2638" t="str">
        <f>VLOOKUP($C2638,$AJ$3:$AN$4906,5,FALSE)</f>
        <v>M8V1M6</v>
      </c>
      <c r="AA2638">
        <f t="shared" si="413"/>
        <v>62.2</v>
      </c>
      <c r="AB2638">
        <f t="shared" si="414"/>
        <v>0.1</v>
      </c>
      <c r="AC2638">
        <f t="shared" si="415"/>
        <v>55.8</v>
      </c>
      <c r="AD2638">
        <f t="shared" si="416"/>
        <v>0.3</v>
      </c>
      <c r="AE2638">
        <f t="shared" si="417"/>
        <v>0</v>
      </c>
      <c r="AF2638">
        <f t="shared" si="418"/>
        <v>0</v>
      </c>
      <c r="AG2638">
        <f t="shared" si="419"/>
        <v>0</v>
      </c>
      <c r="AH2638">
        <f t="shared" si="420"/>
        <v>0</v>
      </c>
      <c r="AJ2638" s="9">
        <v>185731</v>
      </c>
      <c r="AK2638" t="s">
        <v>10684</v>
      </c>
      <c r="AL2638" t="s">
        <v>10685</v>
      </c>
      <c r="AM2638" t="s">
        <v>4249</v>
      </c>
      <c r="AN2638" t="s">
        <v>10686</v>
      </c>
    </row>
    <row r="2639" spans="1:40" x14ac:dyDescent="0.3">
      <c r="A2639" t="s">
        <v>2346</v>
      </c>
      <c r="B2639" t="s">
        <v>2447</v>
      </c>
      <c r="C2639" s="10">
        <v>134848</v>
      </c>
      <c r="D2639">
        <v>29</v>
      </c>
      <c r="E2639">
        <v>21</v>
      </c>
      <c r="F2639">
        <v>125</v>
      </c>
      <c r="G2639">
        <v>105</v>
      </c>
      <c r="H2639">
        <v>0</v>
      </c>
      <c r="I2639">
        <v>64.400000000000006</v>
      </c>
      <c r="J2639">
        <v>0.5</v>
      </c>
      <c r="K2639">
        <v>60.8</v>
      </c>
      <c r="L2639">
        <v>0.9</v>
      </c>
      <c r="M2639">
        <v>90.5</v>
      </c>
      <c r="N2639">
        <v>1.8</v>
      </c>
      <c r="O2639">
        <v>76.2</v>
      </c>
      <c r="P2639">
        <v>3</v>
      </c>
      <c r="U2639" t="s">
        <v>2346</v>
      </c>
      <c r="V2639">
        <f t="shared" si="411"/>
        <v>134848</v>
      </c>
      <c r="W2639" t="str">
        <f t="shared" si="412"/>
        <v>David Lewis Public School</v>
      </c>
      <c r="X2639" t="str">
        <f>VLOOKUP($C2639,$AJ$3:$AN$4906,3,FALSE)</f>
        <v>130 Fundy Bay Blvd</v>
      </c>
      <c r="Y2639" t="str">
        <f>VLOOKUP($C2639,$AJ$3:$AN$4906,4,FALSE)</f>
        <v>Scarborough</v>
      </c>
      <c r="Z2639" t="str">
        <f>VLOOKUP($C2639,$AJ$3:$AN$4906,5,FALSE)</f>
        <v>M1W3G1</v>
      </c>
      <c r="AA2639">
        <f t="shared" si="413"/>
        <v>64.400000000000006</v>
      </c>
      <c r="AB2639">
        <f t="shared" si="414"/>
        <v>0.5</v>
      </c>
      <c r="AC2639">
        <f t="shared" si="415"/>
        <v>60.8</v>
      </c>
      <c r="AD2639">
        <f t="shared" si="416"/>
        <v>0.9</v>
      </c>
      <c r="AE2639">
        <f t="shared" si="417"/>
        <v>90.5</v>
      </c>
      <c r="AF2639">
        <f t="shared" si="418"/>
        <v>1.8</v>
      </c>
      <c r="AG2639">
        <f t="shared" si="419"/>
        <v>76.2</v>
      </c>
      <c r="AH2639">
        <f t="shared" si="420"/>
        <v>3</v>
      </c>
      <c r="AJ2639" s="9">
        <v>935244</v>
      </c>
      <c r="AK2639" t="s">
        <v>10687</v>
      </c>
      <c r="AL2639" t="s">
        <v>10688</v>
      </c>
      <c r="AM2639" t="s">
        <v>4192</v>
      </c>
      <c r="AN2639" t="s">
        <v>10689</v>
      </c>
    </row>
    <row r="2640" spans="1:40" x14ac:dyDescent="0.3">
      <c r="A2640" t="s">
        <v>2346</v>
      </c>
      <c r="B2640" t="s">
        <v>2448</v>
      </c>
      <c r="C2640" s="10">
        <v>135011</v>
      </c>
      <c r="D2640">
        <v>76</v>
      </c>
      <c r="E2640">
        <v>18</v>
      </c>
      <c r="F2640">
        <v>200</v>
      </c>
      <c r="G2640">
        <v>50</v>
      </c>
      <c r="H2640">
        <v>0</v>
      </c>
      <c r="I2640">
        <v>40.299999999999997</v>
      </c>
      <c r="J2640">
        <v>-2.2999999999999998</v>
      </c>
      <c r="K2640">
        <v>54</v>
      </c>
      <c r="L2640">
        <v>-0.9</v>
      </c>
      <c r="M2640">
        <v>92</v>
      </c>
      <c r="N2640">
        <v>0.8</v>
      </c>
      <c r="O2640">
        <v>82</v>
      </c>
      <c r="P2640">
        <v>1.9</v>
      </c>
      <c r="U2640" t="s">
        <v>2346</v>
      </c>
      <c r="V2640">
        <f t="shared" si="411"/>
        <v>135011</v>
      </c>
      <c r="W2640" t="str">
        <f t="shared" si="412"/>
        <v>Davisville Junior Public School</v>
      </c>
      <c r="X2640" t="str">
        <f>VLOOKUP($C2640,$AJ$3:$AN$4906,3,FALSE)</f>
        <v>43 Millwood Rd</v>
      </c>
      <c r="Y2640" t="str">
        <f>VLOOKUP($C2640,$AJ$3:$AN$4906,4,FALSE)</f>
        <v>Toronto</v>
      </c>
      <c r="Z2640" t="str">
        <f>VLOOKUP($C2640,$AJ$3:$AN$4906,5,FALSE)</f>
        <v>M4S1J6</v>
      </c>
      <c r="AA2640">
        <f t="shared" si="413"/>
        <v>40.299999999999997</v>
      </c>
      <c r="AB2640">
        <f t="shared" si="414"/>
        <v>-2.2999999999999998</v>
      </c>
      <c r="AC2640">
        <f t="shared" si="415"/>
        <v>54</v>
      </c>
      <c r="AD2640">
        <f t="shared" si="416"/>
        <v>-0.9</v>
      </c>
      <c r="AE2640">
        <f t="shared" si="417"/>
        <v>92</v>
      </c>
      <c r="AF2640">
        <f t="shared" si="418"/>
        <v>0.8</v>
      </c>
      <c r="AG2640">
        <f t="shared" si="419"/>
        <v>82</v>
      </c>
      <c r="AH2640">
        <f t="shared" si="420"/>
        <v>1.9</v>
      </c>
      <c r="AJ2640" s="9">
        <v>282375</v>
      </c>
      <c r="AK2640" t="s">
        <v>10690</v>
      </c>
      <c r="AL2640" t="s">
        <v>10691</v>
      </c>
      <c r="AM2640" t="s">
        <v>4192</v>
      </c>
      <c r="AN2640" t="s">
        <v>10692</v>
      </c>
    </row>
    <row r="2641" spans="1:40" x14ac:dyDescent="0.3">
      <c r="A2641" t="s">
        <v>2346</v>
      </c>
      <c r="B2641" t="s">
        <v>2449</v>
      </c>
      <c r="C2641" s="10">
        <v>135534</v>
      </c>
      <c r="D2641">
        <v>25</v>
      </c>
      <c r="E2641">
        <v>37</v>
      </c>
      <c r="F2641">
        <v>155</v>
      </c>
      <c r="H2641">
        <v>0</v>
      </c>
      <c r="I2641">
        <v>69.400000000000006</v>
      </c>
      <c r="J2641">
        <v>1.6</v>
      </c>
      <c r="K2641">
        <v>61.3</v>
      </c>
      <c r="L2641">
        <v>2</v>
      </c>
      <c r="U2641" t="s">
        <v>2346</v>
      </c>
      <c r="V2641">
        <f t="shared" si="411"/>
        <v>135534</v>
      </c>
      <c r="W2641" t="str">
        <f t="shared" si="412"/>
        <v>Daystrom Public School</v>
      </c>
      <c r="X2641" t="str">
        <f>VLOOKUP($C2641,$AJ$3:$AN$4906,3,FALSE)</f>
        <v>25 Daystrom Dr</v>
      </c>
      <c r="Y2641" t="str">
        <f>VLOOKUP($C2641,$AJ$3:$AN$4906,4,FALSE)</f>
        <v>North York</v>
      </c>
      <c r="Z2641" t="str">
        <f>VLOOKUP($C2641,$AJ$3:$AN$4906,5,FALSE)</f>
        <v>M9M2A8</v>
      </c>
      <c r="AA2641">
        <f t="shared" si="413"/>
        <v>69.400000000000006</v>
      </c>
      <c r="AB2641">
        <f t="shared" si="414"/>
        <v>1.6</v>
      </c>
      <c r="AC2641">
        <f t="shared" si="415"/>
        <v>61.3</v>
      </c>
      <c r="AD2641">
        <f t="shared" si="416"/>
        <v>2</v>
      </c>
      <c r="AE2641">
        <f t="shared" si="417"/>
        <v>0</v>
      </c>
      <c r="AF2641">
        <f t="shared" si="418"/>
        <v>0</v>
      </c>
      <c r="AG2641">
        <f t="shared" si="419"/>
        <v>0</v>
      </c>
      <c r="AH2641">
        <f t="shared" si="420"/>
        <v>0</v>
      </c>
      <c r="AJ2641" s="9">
        <v>918830</v>
      </c>
      <c r="AK2641" t="s">
        <v>10693</v>
      </c>
      <c r="AL2641" t="s">
        <v>10694</v>
      </c>
      <c r="AM2641" t="s">
        <v>4249</v>
      </c>
      <c r="AN2641" t="s">
        <v>10695</v>
      </c>
    </row>
    <row r="2642" spans="1:40" x14ac:dyDescent="0.3">
      <c r="A2642" t="s">
        <v>2346</v>
      </c>
      <c r="B2642" t="s">
        <v>2450</v>
      </c>
      <c r="C2642" s="10">
        <v>135798</v>
      </c>
      <c r="D2642">
        <v>78</v>
      </c>
      <c r="E2642">
        <v>20</v>
      </c>
      <c r="F2642">
        <v>104</v>
      </c>
      <c r="G2642">
        <v>102</v>
      </c>
      <c r="H2642">
        <v>0</v>
      </c>
      <c r="I2642">
        <v>80.3</v>
      </c>
      <c r="J2642">
        <v>0.5</v>
      </c>
      <c r="K2642">
        <v>78.8</v>
      </c>
      <c r="L2642">
        <v>0.8</v>
      </c>
      <c r="M2642">
        <v>88.7</v>
      </c>
      <c r="N2642">
        <v>0.2</v>
      </c>
      <c r="O2642">
        <v>54.9</v>
      </c>
      <c r="P2642">
        <v>-0.6</v>
      </c>
      <c r="U2642" t="s">
        <v>2346</v>
      </c>
      <c r="V2642">
        <f t="shared" si="411"/>
        <v>135798</v>
      </c>
      <c r="W2642" t="str">
        <f t="shared" si="412"/>
        <v>Deer Park Junior and Senior Public School</v>
      </c>
      <c r="X2642" t="str">
        <f>VLOOKUP($C2642,$AJ$3:$AN$4906,3,FALSE)</f>
        <v>23 Ferndale Ave</v>
      </c>
      <c r="Y2642" t="str">
        <f>VLOOKUP($C2642,$AJ$3:$AN$4906,4,FALSE)</f>
        <v>Toronto</v>
      </c>
      <c r="Z2642" t="str">
        <f>VLOOKUP($C2642,$AJ$3:$AN$4906,5,FALSE)</f>
        <v>M4T2B4</v>
      </c>
      <c r="AA2642">
        <f t="shared" si="413"/>
        <v>80.3</v>
      </c>
      <c r="AB2642">
        <f t="shared" si="414"/>
        <v>0.5</v>
      </c>
      <c r="AC2642">
        <f t="shared" si="415"/>
        <v>78.8</v>
      </c>
      <c r="AD2642">
        <f t="shared" si="416"/>
        <v>0.8</v>
      </c>
      <c r="AE2642">
        <f t="shared" si="417"/>
        <v>88.7</v>
      </c>
      <c r="AF2642">
        <f t="shared" si="418"/>
        <v>0.2</v>
      </c>
      <c r="AG2642">
        <f t="shared" si="419"/>
        <v>54.9</v>
      </c>
      <c r="AH2642">
        <f t="shared" si="420"/>
        <v>-0.6</v>
      </c>
      <c r="AJ2642" s="9">
        <v>930679</v>
      </c>
      <c r="AK2642" t="s">
        <v>10696</v>
      </c>
      <c r="AL2642" t="s">
        <v>10697</v>
      </c>
      <c r="AM2642" t="s">
        <v>10427</v>
      </c>
      <c r="AN2642" t="s">
        <v>10698</v>
      </c>
    </row>
    <row r="2643" spans="1:40" x14ac:dyDescent="0.3">
      <c r="A2643" t="s">
        <v>2346</v>
      </c>
      <c r="B2643" t="s">
        <v>2451</v>
      </c>
      <c r="C2643" s="10">
        <v>137030</v>
      </c>
      <c r="D2643">
        <v>80</v>
      </c>
      <c r="E2643">
        <v>14</v>
      </c>
      <c r="F2643">
        <v>99</v>
      </c>
      <c r="H2643">
        <v>0</v>
      </c>
      <c r="I2643">
        <v>86.9</v>
      </c>
      <c r="J2643">
        <v>0.8</v>
      </c>
      <c r="K2643">
        <v>90.9</v>
      </c>
      <c r="L2643">
        <v>1.4</v>
      </c>
      <c r="U2643" t="s">
        <v>2346</v>
      </c>
      <c r="V2643">
        <f t="shared" si="411"/>
        <v>137030</v>
      </c>
      <c r="W2643" t="str">
        <f t="shared" si="412"/>
        <v>Denlow Public School</v>
      </c>
      <c r="X2643" t="str">
        <f>VLOOKUP($C2643,$AJ$3:$AN$4906,3,FALSE)</f>
        <v>50 Denlow Blvd</v>
      </c>
      <c r="Y2643" t="str">
        <f>VLOOKUP($C2643,$AJ$3:$AN$4906,4,FALSE)</f>
        <v>Toronto</v>
      </c>
      <c r="Z2643" t="str">
        <f>VLOOKUP($C2643,$AJ$3:$AN$4906,5,FALSE)</f>
        <v>M3B1P7</v>
      </c>
      <c r="AA2643">
        <f t="shared" si="413"/>
        <v>86.9</v>
      </c>
      <c r="AB2643">
        <f t="shared" si="414"/>
        <v>0.8</v>
      </c>
      <c r="AC2643">
        <f t="shared" si="415"/>
        <v>90.9</v>
      </c>
      <c r="AD2643">
        <f t="shared" si="416"/>
        <v>1.4</v>
      </c>
      <c r="AE2643">
        <f t="shared" si="417"/>
        <v>0</v>
      </c>
      <c r="AF2643">
        <f t="shared" si="418"/>
        <v>0</v>
      </c>
      <c r="AG2643">
        <f t="shared" si="419"/>
        <v>0</v>
      </c>
      <c r="AH2643">
        <f t="shared" si="420"/>
        <v>0</v>
      </c>
      <c r="AJ2643" s="9">
        <v>289582</v>
      </c>
      <c r="AK2643" t="s">
        <v>10699</v>
      </c>
      <c r="AL2643" t="s">
        <v>10700</v>
      </c>
      <c r="AM2643" t="s">
        <v>4249</v>
      </c>
      <c r="AN2643" t="s">
        <v>10701</v>
      </c>
    </row>
    <row r="2644" spans="1:40" x14ac:dyDescent="0.3">
      <c r="A2644" t="s">
        <v>2346</v>
      </c>
      <c r="B2644" t="s">
        <v>2452</v>
      </c>
      <c r="C2644" s="10">
        <v>137090</v>
      </c>
      <c r="D2644">
        <v>26</v>
      </c>
      <c r="E2644">
        <v>31</v>
      </c>
      <c r="F2644">
        <v>26</v>
      </c>
      <c r="H2644">
        <v>0</v>
      </c>
      <c r="K2644">
        <v>61.5</v>
      </c>
      <c r="U2644" t="s">
        <v>2346</v>
      </c>
      <c r="V2644">
        <f t="shared" si="411"/>
        <v>137090</v>
      </c>
      <c r="W2644" t="str">
        <f t="shared" si="412"/>
        <v>Dennis Avenue Community School</v>
      </c>
      <c r="X2644" t="str">
        <f>VLOOKUP($C2644,$AJ$3:$AN$4906,3,FALSE)</f>
        <v>17 Dennis Ave</v>
      </c>
      <c r="Y2644" t="str">
        <f>VLOOKUP($C2644,$AJ$3:$AN$4906,4,FALSE)</f>
        <v>York</v>
      </c>
      <c r="Z2644" t="str">
        <f>VLOOKUP($C2644,$AJ$3:$AN$4906,5,FALSE)</f>
        <v>M6N2T7</v>
      </c>
      <c r="AA2644">
        <f t="shared" si="413"/>
        <v>0</v>
      </c>
      <c r="AB2644">
        <f t="shared" si="414"/>
        <v>0</v>
      </c>
      <c r="AC2644">
        <f t="shared" si="415"/>
        <v>61.5</v>
      </c>
      <c r="AD2644">
        <f t="shared" si="416"/>
        <v>0</v>
      </c>
      <c r="AE2644">
        <f t="shared" si="417"/>
        <v>0</v>
      </c>
      <c r="AF2644">
        <f t="shared" si="418"/>
        <v>0</v>
      </c>
      <c r="AG2644">
        <f t="shared" si="419"/>
        <v>0</v>
      </c>
      <c r="AH2644">
        <f t="shared" si="420"/>
        <v>0</v>
      </c>
      <c r="AJ2644" s="9">
        <v>291986</v>
      </c>
      <c r="AK2644" t="s">
        <v>10702</v>
      </c>
      <c r="AL2644" t="s">
        <v>10703</v>
      </c>
      <c r="AM2644" t="s">
        <v>4249</v>
      </c>
      <c r="AN2644" t="s">
        <v>10704</v>
      </c>
    </row>
    <row r="2645" spans="1:40" x14ac:dyDescent="0.3">
      <c r="A2645" t="s">
        <v>2346</v>
      </c>
      <c r="B2645" t="s">
        <v>2453</v>
      </c>
      <c r="C2645" s="10">
        <v>139041</v>
      </c>
      <c r="D2645">
        <v>32</v>
      </c>
      <c r="E2645">
        <v>35</v>
      </c>
      <c r="F2645">
        <v>160</v>
      </c>
      <c r="H2645">
        <v>0</v>
      </c>
      <c r="I2645">
        <v>33.4</v>
      </c>
      <c r="J2645">
        <v>-1.4</v>
      </c>
      <c r="K2645">
        <v>33.1</v>
      </c>
      <c r="L2645">
        <v>-0.8</v>
      </c>
      <c r="U2645" t="s">
        <v>2346</v>
      </c>
      <c r="V2645">
        <f t="shared" si="411"/>
        <v>139041</v>
      </c>
      <c r="W2645" t="str">
        <f t="shared" si="412"/>
        <v>Derrydown Public School</v>
      </c>
      <c r="X2645" t="str">
        <f>VLOOKUP($C2645,$AJ$3:$AN$4906,3,FALSE)</f>
        <v>120 Derrydown Rd</v>
      </c>
      <c r="Y2645" t="str">
        <f>VLOOKUP($C2645,$AJ$3:$AN$4906,4,FALSE)</f>
        <v>North York</v>
      </c>
      <c r="Z2645" t="str">
        <f>VLOOKUP($C2645,$AJ$3:$AN$4906,5,FALSE)</f>
        <v>M3J1R7</v>
      </c>
      <c r="AA2645">
        <f t="shared" si="413"/>
        <v>33.4</v>
      </c>
      <c r="AB2645">
        <f t="shared" si="414"/>
        <v>-1.4</v>
      </c>
      <c r="AC2645">
        <f t="shared" si="415"/>
        <v>33.1</v>
      </c>
      <c r="AD2645">
        <f t="shared" si="416"/>
        <v>-0.8</v>
      </c>
      <c r="AE2645">
        <f t="shared" si="417"/>
        <v>0</v>
      </c>
      <c r="AF2645">
        <f t="shared" si="418"/>
        <v>0</v>
      </c>
      <c r="AG2645">
        <f t="shared" si="419"/>
        <v>0</v>
      </c>
      <c r="AH2645">
        <f t="shared" si="420"/>
        <v>0</v>
      </c>
      <c r="AJ2645" s="9">
        <v>297682</v>
      </c>
      <c r="AK2645" t="s">
        <v>10705</v>
      </c>
      <c r="AL2645" t="s">
        <v>10706</v>
      </c>
      <c r="AM2645" t="s">
        <v>4192</v>
      </c>
      <c r="AN2645" t="s">
        <v>10707</v>
      </c>
    </row>
    <row r="2646" spans="1:40" x14ac:dyDescent="0.3">
      <c r="A2646" t="s">
        <v>2346</v>
      </c>
      <c r="B2646" t="s">
        <v>2454</v>
      </c>
      <c r="C2646" s="10">
        <v>139955</v>
      </c>
      <c r="D2646">
        <v>60</v>
      </c>
      <c r="E2646">
        <v>13</v>
      </c>
      <c r="F2646">
        <v>148</v>
      </c>
      <c r="G2646">
        <v>125</v>
      </c>
      <c r="H2646">
        <v>0</v>
      </c>
      <c r="K2646">
        <v>48</v>
      </c>
      <c r="L2646">
        <v>-1.4</v>
      </c>
      <c r="M2646">
        <v>88.8</v>
      </c>
      <c r="N2646">
        <v>0.5</v>
      </c>
      <c r="O2646">
        <v>50.4</v>
      </c>
      <c r="P2646">
        <v>-0.4</v>
      </c>
      <c r="U2646" t="s">
        <v>2346</v>
      </c>
      <c r="V2646">
        <f t="shared" si="411"/>
        <v>139955</v>
      </c>
      <c r="W2646" t="str">
        <f t="shared" si="412"/>
        <v>Dewson Street Junior Public School</v>
      </c>
      <c r="X2646" t="str">
        <f>VLOOKUP($C2646,$AJ$3:$AN$4906,3,FALSE)</f>
        <v>65 Concord Ave</v>
      </c>
      <c r="Y2646" t="str">
        <f>VLOOKUP($C2646,$AJ$3:$AN$4906,4,FALSE)</f>
        <v>Toronto</v>
      </c>
      <c r="Z2646" t="str">
        <f>VLOOKUP($C2646,$AJ$3:$AN$4906,5,FALSE)</f>
        <v>M6H2N9</v>
      </c>
      <c r="AA2646">
        <f t="shared" si="413"/>
        <v>0</v>
      </c>
      <c r="AB2646">
        <f t="shared" si="414"/>
        <v>0</v>
      </c>
      <c r="AC2646">
        <f t="shared" si="415"/>
        <v>48</v>
      </c>
      <c r="AD2646">
        <f t="shared" si="416"/>
        <v>-1.4</v>
      </c>
      <c r="AE2646">
        <f t="shared" si="417"/>
        <v>88.8</v>
      </c>
      <c r="AF2646">
        <f t="shared" si="418"/>
        <v>0.5</v>
      </c>
      <c r="AG2646">
        <f t="shared" si="419"/>
        <v>50.4</v>
      </c>
      <c r="AH2646">
        <f t="shared" si="420"/>
        <v>-0.4</v>
      </c>
      <c r="AJ2646" s="9">
        <v>307548</v>
      </c>
      <c r="AK2646" t="s">
        <v>10708</v>
      </c>
      <c r="AL2646" t="s">
        <v>10709</v>
      </c>
      <c r="AM2646" t="s">
        <v>4249</v>
      </c>
      <c r="AN2646" t="s">
        <v>10710</v>
      </c>
    </row>
    <row r="2647" spans="1:40" x14ac:dyDescent="0.3">
      <c r="A2647" t="s">
        <v>2346</v>
      </c>
      <c r="B2647" t="s">
        <v>2455</v>
      </c>
      <c r="C2647" s="10">
        <v>448052</v>
      </c>
      <c r="D2647">
        <v>66</v>
      </c>
      <c r="E2647">
        <v>11</v>
      </c>
      <c r="F2647">
        <v>152</v>
      </c>
      <c r="H2647">
        <v>0</v>
      </c>
      <c r="I2647">
        <v>70.400000000000006</v>
      </c>
      <c r="J2647">
        <v>-0.4</v>
      </c>
      <c r="K2647">
        <v>67.8</v>
      </c>
      <c r="L2647">
        <v>-0.4</v>
      </c>
      <c r="U2647" t="s">
        <v>2346</v>
      </c>
      <c r="V2647">
        <f t="shared" si="411"/>
        <v>448052</v>
      </c>
      <c r="W2647" t="str">
        <f t="shared" si="412"/>
        <v>Diefenbaker Elementary School</v>
      </c>
      <c r="X2647" t="str">
        <f>VLOOKUP($C2647,$AJ$3:$AN$4906,3,FALSE)</f>
        <v>175 Plains Rd</v>
      </c>
      <c r="Y2647" t="str">
        <f>VLOOKUP($C2647,$AJ$3:$AN$4906,4,FALSE)</f>
        <v>East York</v>
      </c>
      <c r="Z2647" t="str">
        <f>VLOOKUP($C2647,$AJ$3:$AN$4906,5,FALSE)</f>
        <v>M4J2R2</v>
      </c>
      <c r="AA2647">
        <f t="shared" si="413"/>
        <v>70.400000000000006</v>
      </c>
      <c r="AB2647">
        <f t="shared" si="414"/>
        <v>-0.4</v>
      </c>
      <c r="AC2647">
        <f t="shared" si="415"/>
        <v>67.8</v>
      </c>
      <c r="AD2647">
        <f t="shared" si="416"/>
        <v>-0.4</v>
      </c>
      <c r="AE2647">
        <f t="shared" si="417"/>
        <v>0</v>
      </c>
      <c r="AF2647">
        <f t="shared" si="418"/>
        <v>0</v>
      </c>
      <c r="AG2647">
        <f t="shared" si="419"/>
        <v>0</v>
      </c>
      <c r="AH2647">
        <f t="shared" si="420"/>
        <v>0</v>
      </c>
      <c r="AJ2647" s="9">
        <v>308455</v>
      </c>
      <c r="AK2647" t="s">
        <v>10711</v>
      </c>
      <c r="AL2647" t="s">
        <v>10712</v>
      </c>
      <c r="AM2647" t="s">
        <v>4192</v>
      </c>
      <c r="AN2647" t="s">
        <v>10713</v>
      </c>
    </row>
    <row r="2648" spans="1:40" x14ac:dyDescent="0.3">
      <c r="A2648" t="s">
        <v>2346</v>
      </c>
      <c r="B2648" t="s">
        <v>2456</v>
      </c>
      <c r="C2648" s="10">
        <v>140996</v>
      </c>
      <c r="D2648">
        <v>33</v>
      </c>
      <c r="E2648">
        <v>33</v>
      </c>
      <c r="F2648">
        <v>73</v>
      </c>
      <c r="G2648">
        <v>473</v>
      </c>
      <c r="H2648">
        <v>0</v>
      </c>
      <c r="I2648">
        <v>54.8</v>
      </c>
      <c r="J2648">
        <v>0.2</v>
      </c>
      <c r="K2648">
        <v>39.700000000000003</v>
      </c>
      <c r="L2648">
        <v>-0.3</v>
      </c>
      <c r="M2648">
        <v>57.7</v>
      </c>
      <c r="N2648">
        <v>-1.4</v>
      </c>
      <c r="O2648">
        <v>19.899999999999999</v>
      </c>
      <c r="P2648">
        <v>-1.2</v>
      </c>
      <c r="U2648" t="s">
        <v>2346</v>
      </c>
      <c r="V2648">
        <f t="shared" si="411"/>
        <v>140996</v>
      </c>
      <c r="W2648" t="str">
        <f t="shared" si="412"/>
        <v>Dixon Grove Junior Middle School</v>
      </c>
      <c r="X2648" t="str">
        <f>VLOOKUP($C2648,$AJ$3:$AN$4906,3,FALSE)</f>
        <v>315 The Westway</v>
      </c>
      <c r="Y2648" t="str">
        <f>VLOOKUP($C2648,$AJ$3:$AN$4906,4,FALSE)</f>
        <v>Etobicoke</v>
      </c>
      <c r="Z2648" t="str">
        <f>VLOOKUP($C2648,$AJ$3:$AN$4906,5,FALSE)</f>
        <v>M9R1H1</v>
      </c>
      <c r="AA2648">
        <f t="shared" si="413"/>
        <v>54.8</v>
      </c>
      <c r="AB2648">
        <f t="shared" si="414"/>
        <v>0.2</v>
      </c>
      <c r="AC2648">
        <f t="shared" si="415"/>
        <v>39.700000000000003</v>
      </c>
      <c r="AD2648">
        <f t="shared" si="416"/>
        <v>-0.3</v>
      </c>
      <c r="AE2648">
        <f t="shared" si="417"/>
        <v>57.7</v>
      </c>
      <c r="AF2648">
        <f t="shared" si="418"/>
        <v>-1.4</v>
      </c>
      <c r="AG2648">
        <f t="shared" si="419"/>
        <v>19.899999999999999</v>
      </c>
      <c r="AH2648">
        <f t="shared" si="420"/>
        <v>-1.2</v>
      </c>
      <c r="AJ2648" s="9">
        <v>311960</v>
      </c>
      <c r="AK2648" t="s">
        <v>10714</v>
      </c>
      <c r="AL2648" t="s">
        <v>10715</v>
      </c>
      <c r="AM2648" t="s">
        <v>4249</v>
      </c>
      <c r="AN2648" t="s">
        <v>10716</v>
      </c>
    </row>
    <row r="2649" spans="1:40" x14ac:dyDescent="0.3">
      <c r="A2649" t="s">
        <v>2346</v>
      </c>
      <c r="B2649" t="s">
        <v>2457</v>
      </c>
      <c r="C2649" s="10">
        <v>141380</v>
      </c>
      <c r="D2649">
        <v>57</v>
      </c>
      <c r="E2649">
        <v>21</v>
      </c>
      <c r="G2649">
        <v>220</v>
      </c>
      <c r="H2649">
        <v>1</v>
      </c>
      <c r="M2649">
        <v>74.5</v>
      </c>
      <c r="N2649">
        <v>-0.1</v>
      </c>
      <c r="O2649">
        <v>47.3</v>
      </c>
      <c r="P2649">
        <v>0</v>
      </c>
      <c r="U2649" t="s">
        <v>2346</v>
      </c>
      <c r="V2649">
        <f t="shared" si="411"/>
        <v>141380</v>
      </c>
      <c r="W2649" t="str">
        <f t="shared" si="412"/>
        <v>Don Mills Middle School</v>
      </c>
      <c r="X2649" t="str">
        <f>VLOOKUP($C2649,$AJ$3:$AN$4906,3,FALSE)</f>
        <v>17 The Donway E</v>
      </c>
      <c r="Y2649" t="str">
        <f>VLOOKUP($C2649,$AJ$3:$AN$4906,4,FALSE)</f>
        <v>North York</v>
      </c>
      <c r="Z2649" t="str">
        <f>VLOOKUP($C2649,$AJ$3:$AN$4906,5,FALSE)</f>
        <v>M3C1X6</v>
      </c>
      <c r="AA2649">
        <f t="shared" si="413"/>
        <v>0</v>
      </c>
      <c r="AB2649">
        <f t="shared" si="414"/>
        <v>0</v>
      </c>
      <c r="AC2649">
        <f t="shared" si="415"/>
        <v>0</v>
      </c>
      <c r="AD2649">
        <f t="shared" si="416"/>
        <v>0</v>
      </c>
      <c r="AE2649">
        <f t="shared" si="417"/>
        <v>74.5</v>
      </c>
      <c r="AF2649">
        <f t="shared" si="418"/>
        <v>-0.1</v>
      </c>
      <c r="AG2649">
        <f t="shared" si="419"/>
        <v>47.3</v>
      </c>
      <c r="AH2649">
        <f t="shared" si="420"/>
        <v>0</v>
      </c>
      <c r="AJ2649" s="9">
        <v>952885</v>
      </c>
      <c r="AK2649" t="s">
        <v>10717</v>
      </c>
      <c r="AL2649" t="s">
        <v>10718</v>
      </c>
      <c r="AM2649" t="s">
        <v>4249</v>
      </c>
      <c r="AN2649" t="s">
        <v>10719</v>
      </c>
    </row>
    <row r="2650" spans="1:40" x14ac:dyDescent="0.3">
      <c r="A2650" t="s">
        <v>2346</v>
      </c>
      <c r="B2650" t="s">
        <v>2458</v>
      </c>
      <c r="C2650" s="10">
        <v>141410</v>
      </c>
      <c r="D2650">
        <v>62</v>
      </c>
      <c r="E2650">
        <v>19</v>
      </c>
      <c r="G2650">
        <v>357</v>
      </c>
      <c r="H2650">
        <v>1</v>
      </c>
      <c r="M2650">
        <v>86.6</v>
      </c>
      <c r="N2650">
        <v>1</v>
      </c>
      <c r="O2650">
        <v>63.3</v>
      </c>
      <c r="P2650">
        <v>1</v>
      </c>
      <c r="U2650" t="s">
        <v>2346</v>
      </c>
      <c r="V2650">
        <f t="shared" si="411"/>
        <v>141410</v>
      </c>
      <c r="W2650" t="str">
        <f t="shared" si="412"/>
        <v>Don Valley Middle School</v>
      </c>
      <c r="X2650" t="str">
        <f>VLOOKUP($C2650,$AJ$3:$AN$4906,3,FALSE)</f>
        <v>3100 Don Mills Rd</v>
      </c>
      <c r="Y2650" t="str">
        <f>VLOOKUP($C2650,$AJ$3:$AN$4906,4,FALSE)</f>
        <v>Toronto</v>
      </c>
      <c r="Z2650" t="str">
        <f>VLOOKUP($C2650,$AJ$3:$AN$4906,5,FALSE)</f>
        <v>M2J3C3</v>
      </c>
      <c r="AA2650">
        <f t="shared" si="413"/>
        <v>0</v>
      </c>
      <c r="AB2650">
        <f t="shared" si="414"/>
        <v>0</v>
      </c>
      <c r="AC2650">
        <f t="shared" si="415"/>
        <v>0</v>
      </c>
      <c r="AD2650">
        <f t="shared" si="416"/>
        <v>0</v>
      </c>
      <c r="AE2650">
        <f t="shared" si="417"/>
        <v>86.6</v>
      </c>
      <c r="AF2650">
        <f t="shared" si="418"/>
        <v>1</v>
      </c>
      <c r="AG2650">
        <f t="shared" si="419"/>
        <v>63.3</v>
      </c>
      <c r="AH2650">
        <f t="shared" si="420"/>
        <v>1</v>
      </c>
      <c r="AJ2650" s="9">
        <v>314579</v>
      </c>
      <c r="AK2650" t="s">
        <v>10720</v>
      </c>
      <c r="AL2650" t="s">
        <v>10721</v>
      </c>
      <c r="AM2650" t="s">
        <v>4249</v>
      </c>
      <c r="AN2650" t="s">
        <v>10722</v>
      </c>
    </row>
    <row r="2651" spans="1:40" x14ac:dyDescent="0.3">
      <c r="A2651" t="s">
        <v>2346</v>
      </c>
      <c r="B2651" t="s">
        <v>2459</v>
      </c>
      <c r="C2651" s="10">
        <v>141640</v>
      </c>
      <c r="D2651">
        <v>49</v>
      </c>
      <c r="E2651">
        <v>32</v>
      </c>
      <c r="G2651">
        <v>260</v>
      </c>
      <c r="H2651">
        <v>1</v>
      </c>
      <c r="M2651">
        <v>57.1</v>
      </c>
      <c r="N2651">
        <v>-1.5</v>
      </c>
      <c r="O2651">
        <v>26.2</v>
      </c>
      <c r="P2651">
        <v>-1</v>
      </c>
      <c r="U2651" t="s">
        <v>2346</v>
      </c>
      <c r="V2651">
        <f t="shared" si="411"/>
        <v>141640</v>
      </c>
      <c r="W2651" t="str">
        <f t="shared" si="412"/>
        <v>Donview Middle School</v>
      </c>
      <c r="X2651" t="str">
        <f>VLOOKUP($C2651,$AJ$3:$AN$4906,3,FALSE)</f>
        <v>20 Evermede Dr</v>
      </c>
      <c r="Y2651" t="str">
        <f>VLOOKUP($C2651,$AJ$3:$AN$4906,4,FALSE)</f>
        <v>North York</v>
      </c>
      <c r="Z2651" t="str">
        <f>VLOOKUP($C2651,$AJ$3:$AN$4906,5,FALSE)</f>
        <v>M3A2S3</v>
      </c>
      <c r="AA2651">
        <f t="shared" si="413"/>
        <v>0</v>
      </c>
      <c r="AB2651">
        <f t="shared" si="414"/>
        <v>0</v>
      </c>
      <c r="AC2651">
        <f t="shared" si="415"/>
        <v>0</v>
      </c>
      <c r="AD2651">
        <f t="shared" si="416"/>
        <v>0</v>
      </c>
      <c r="AE2651">
        <f t="shared" si="417"/>
        <v>57.1</v>
      </c>
      <c r="AF2651">
        <f t="shared" si="418"/>
        <v>-1.5</v>
      </c>
      <c r="AG2651">
        <f t="shared" si="419"/>
        <v>26.2</v>
      </c>
      <c r="AH2651">
        <f t="shared" si="420"/>
        <v>-1</v>
      </c>
      <c r="AJ2651" s="9">
        <v>499344</v>
      </c>
      <c r="AK2651" t="s">
        <v>10723</v>
      </c>
      <c r="AL2651" t="s">
        <v>10724</v>
      </c>
      <c r="AM2651" t="s">
        <v>4192</v>
      </c>
      <c r="AN2651" t="s">
        <v>10725</v>
      </c>
    </row>
    <row r="2652" spans="1:40" x14ac:dyDescent="0.3">
      <c r="A2652" t="s">
        <v>2346</v>
      </c>
      <c r="B2652" t="s">
        <v>2460</v>
      </c>
      <c r="C2652" s="10">
        <v>141771</v>
      </c>
      <c r="D2652">
        <v>44</v>
      </c>
      <c r="E2652">
        <v>17</v>
      </c>
      <c r="F2652">
        <v>200</v>
      </c>
      <c r="G2652">
        <v>211</v>
      </c>
      <c r="H2652">
        <v>0</v>
      </c>
      <c r="I2652">
        <v>70.8</v>
      </c>
      <c r="J2652">
        <v>0.9</v>
      </c>
      <c r="K2652">
        <v>63.5</v>
      </c>
      <c r="L2652">
        <v>0.8</v>
      </c>
      <c r="M2652">
        <v>67.5</v>
      </c>
      <c r="N2652">
        <v>-1</v>
      </c>
      <c r="O2652">
        <v>29.4</v>
      </c>
      <c r="P2652">
        <v>-1.4</v>
      </c>
      <c r="U2652" t="s">
        <v>2346</v>
      </c>
      <c r="V2652">
        <f t="shared" si="411"/>
        <v>141771</v>
      </c>
      <c r="W2652" t="str">
        <f t="shared" si="412"/>
        <v>Donwood Park Public School</v>
      </c>
      <c r="X2652" t="str">
        <f>VLOOKUP($C2652,$AJ$3:$AN$4906,3,FALSE)</f>
        <v>61 Dorcot Ave</v>
      </c>
      <c r="Y2652" t="str">
        <f>VLOOKUP($C2652,$AJ$3:$AN$4906,4,FALSE)</f>
        <v>Scarborough</v>
      </c>
      <c r="Z2652" t="str">
        <f>VLOOKUP($C2652,$AJ$3:$AN$4906,5,FALSE)</f>
        <v>M1P3K5</v>
      </c>
      <c r="AA2652">
        <f t="shared" si="413"/>
        <v>70.8</v>
      </c>
      <c r="AB2652">
        <f t="shared" si="414"/>
        <v>0.9</v>
      </c>
      <c r="AC2652">
        <f t="shared" si="415"/>
        <v>63.5</v>
      </c>
      <c r="AD2652">
        <f t="shared" si="416"/>
        <v>0.8</v>
      </c>
      <c r="AE2652">
        <f t="shared" si="417"/>
        <v>67.5</v>
      </c>
      <c r="AF2652">
        <f t="shared" si="418"/>
        <v>-1</v>
      </c>
      <c r="AG2652">
        <f t="shared" si="419"/>
        <v>29.4</v>
      </c>
      <c r="AH2652">
        <f t="shared" si="420"/>
        <v>-1.4</v>
      </c>
      <c r="AJ2652" s="9">
        <v>321958</v>
      </c>
      <c r="AK2652" t="s">
        <v>10726</v>
      </c>
      <c r="AL2652" t="s">
        <v>10727</v>
      </c>
      <c r="AM2652" t="s">
        <v>4249</v>
      </c>
      <c r="AN2652" t="s">
        <v>10728</v>
      </c>
    </row>
    <row r="2653" spans="1:40" x14ac:dyDescent="0.3">
      <c r="A2653" t="s">
        <v>2346</v>
      </c>
      <c r="B2653" t="s">
        <v>2461</v>
      </c>
      <c r="C2653" s="10">
        <v>142816</v>
      </c>
      <c r="D2653">
        <v>45</v>
      </c>
      <c r="E2653">
        <v>21</v>
      </c>
      <c r="F2653">
        <v>68</v>
      </c>
      <c r="G2653">
        <v>78</v>
      </c>
      <c r="H2653">
        <v>0</v>
      </c>
      <c r="I2653">
        <v>38.200000000000003</v>
      </c>
      <c r="J2653">
        <v>-1.7</v>
      </c>
      <c r="K2653">
        <v>30.9</v>
      </c>
      <c r="L2653">
        <v>-2</v>
      </c>
      <c r="M2653">
        <v>60.9</v>
      </c>
      <c r="N2653">
        <v>-1.8</v>
      </c>
      <c r="O2653">
        <v>24.4</v>
      </c>
      <c r="P2653">
        <v>-1.8</v>
      </c>
      <c r="U2653" t="s">
        <v>2346</v>
      </c>
      <c r="V2653">
        <f t="shared" si="411"/>
        <v>142816</v>
      </c>
      <c r="W2653" t="str">
        <f t="shared" si="412"/>
        <v>Dorset Park Public School</v>
      </c>
      <c r="X2653" t="str">
        <f>VLOOKUP($C2653,$AJ$3:$AN$4906,3,FALSE)</f>
        <v>28 Blaisdale Rd</v>
      </c>
      <c r="Y2653" t="str">
        <f>VLOOKUP($C2653,$AJ$3:$AN$4906,4,FALSE)</f>
        <v>Scarborough</v>
      </c>
      <c r="Z2653" t="str">
        <f>VLOOKUP($C2653,$AJ$3:$AN$4906,5,FALSE)</f>
        <v>M1P1V6</v>
      </c>
      <c r="AA2653">
        <f t="shared" si="413"/>
        <v>38.200000000000003</v>
      </c>
      <c r="AB2653">
        <f t="shared" si="414"/>
        <v>-1.7</v>
      </c>
      <c r="AC2653">
        <f t="shared" si="415"/>
        <v>30.9</v>
      </c>
      <c r="AD2653">
        <f t="shared" si="416"/>
        <v>-2</v>
      </c>
      <c r="AE2653">
        <f t="shared" si="417"/>
        <v>60.9</v>
      </c>
      <c r="AF2653">
        <f t="shared" si="418"/>
        <v>-1.8</v>
      </c>
      <c r="AG2653">
        <f t="shared" si="419"/>
        <v>24.4</v>
      </c>
      <c r="AH2653">
        <f t="shared" si="420"/>
        <v>-1.8</v>
      </c>
      <c r="AJ2653" s="9">
        <v>924008</v>
      </c>
      <c r="AK2653" t="s">
        <v>10729</v>
      </c>
      <c r="AL2653" t="s">
        <v>10730</v>
      </c>
      <c r="AM2653" t="s">
        <v>4249</v>
      </c>
      <c r="AN2653" t="s">
        <v>10731</v>
      </c>
    </row>
    <row r="2654" spans="1:40" x14ac:dyDescent="0.3">
      <c r="A2654" t="s">
        <v>2346</v>
      </c>
      <c r="B2654" t="s">
        <v>2462</v>
      </c>
      <c r="C2654" s="10">
        <v>145548</v>
      </c>
      <c r="D2654">
        <v>49</v>
      </c>
      <c r="E2654">
        <v>19</v>
      </c>
      <c r="F2654">
        <v>83</v>
      </c>
      <c r="G2654">
        <v>107</v>
      </c>
      <c r="H2654">
        <v>0</v>
      </c>
      <c r="I2654">
        <v>59</v>
      </c>
      <c r="J2654">
        <v>-0.5</v>
      </c>
      <c r="K2654">
        <v>59</v>
      </c>
      <c r="L2654">
        <v>0</v>
      </c>
      <c r="M2654">
        <v>68.2</v>
      </c>
      <c r="N2654">
        <v>-1.3</v>
      </c>
      <c r="O2654">
        <v>36.4</v>
      </c>
      <c r="P2654">
        <v>-0.9</v>
      </c>
      <c r="U2654" t="s">
        <v>2346</v>
      </c>
      <c r="V2654">
        <f t="shared" si="411"/>
        <v>145548</v>
      </c>
      <c r="W2654" t="str">
        <f t="shared" si="412"/>
        <v>Dovercourt Public School</v>
      </c>
      <c r="X2654" t="str">
        <f>VLOOKUP($C2654,$AJ$3:$AN$4906,3,FALSE)</f>
        <v>228 Bartlett Ave</v>
      </c>
      <c r="Y2654" t="str">
        <f>VLOOKUP($C2654,$AJ$3:$AN$4906,4,FALSE)</f>
        <v>Toronto</v>
      </c>
      <c r="Z2654" t="str">
        <f>VLOOKUP($C2654,$AJ$3:$AN$4906,5,FALSE)</f>
        <v>M6H3G4</v>
      </c>
      <c r="AA2654">
        <f t="shared" si="413"/>
        <v>59</v>
      </c>
      <c r="AB2654">
        <f t="shared" si="414"/>
        <v>-0.5</v>
      </c>
      <c r="AC2654">
        <f t="shared" si="415"/>
        <v>59</v>
      </c>
      <c r="AD2654">
        <f t="shared" si="416"/>
        <v>0</v>
      </c>
      <c r="AE2654">
        <f t="shared" si="417"/>
        <v>68.2</v>
      </c>
      <c r="AF2654">
        <f t="shared" si="418"/>
        <v>-1.3</v>
      </c>
      <c r="AG2654">
        <f t="shared" si="419"/>
        <v>36.4</v>
      </c>
      <c r="AH2654">
        <f t="shared" si="420"/>
        <v>-0.9</v>
      </c>
      <c r="AJ2654" s="9">
        <v>65223</v>
      </c>
      <c r="AK2654" t="s">
        <v>10732</v>
      </c>
      <c r="AL2654" t="s">
        <v>10733</v>
      </c>
      <c r="AM2654" t="s">
        <v>4192</v>
      </c>
      <c r="AN2654" t="s">
        <v>10734</v>
      </c>
    </row>
    <row r="2655" spans="1:40" x14ac:dyDescent="0.3">
      <c r="A2655" t="s">
        <v>2346</v>
      </c>
      <c r="B2655" t="s">
        <v>2463</v>
      </c>
      <c r="C2655" s="10">
        <v>146978</v>
      </c>
      <c r="D2655">
        <v>43</v>
      </c>
      <c r="E2655">
        <v>27</v>
      </c>
      <c r="F2655">
        <v>101</v>
      </c>
      <c r="H2655">
        <v>0</v>
      </c>
      <c r="I2655">
        <v>53</v>
      </c>
      <c r="J2655">
        <v>-0.4</v>
      </c>
      <c r="K2655">
        <v>35.6</v>
      </c>
      <c r="L2655">
        <v>-1.1000000000000001</v>
      </c>
      <c r="U2655" t="s">
        <v>2346</v>
      </c>
      <c r="V2655">
        <f t="shared" si="411"/>
        <v>146978</v>
      </c>
      <c r="W2655" t="str">
        <f t="shared" si="412"/>
        <v>Downsview Public School</v>
      </c>
      <c r="X2655" t="str">
        <f>VLOOKUP($C2655,$AJ$3:$AN$4906,3,FALSE)</f>
        <v>2829 Keele St</v>
      </c>
      <c r="Y2655" t="str">
        <f>VLOOKUP($C2655,$AJ$3:$AN$4906,4,FALSE)</f>
        <v>North York</v>
      </c>
      <c r="Z2655" t="str">
        <f>VLOOKUP($C2655,$AJ$3:$AN$4906,5,FALSE)</f>
        <v>M3M2G7</v>
      </c>
      <c r="AA2655">
        <f t="shared" si="413"/>
        <v>53</v>
      </c>
      <c r="AB2655">
        <f t="shared" si="414"/>
        <v>-0.4</v>
      </c>
      <c r="AC2655">
        <f t="shared" si="415"/>
        <v>35.6</v>
      </c>
      <c r="AD2655">
        <f t="shared" si="416"/>
        <v>-1.1000000000000001</v>
      </c>
      <c r="AE2655">
        <f t="shared" si="417"/>
        <v>0</v>
      </c>
      <c r="AF2655">
        <f t="shared" si="418"/>
        <v>0</v>
      </c>
      <c r="AG2655">
        <f t="shared" si="419"/>
        <v>0</v>
      </c>
      <c r="AH2655">
        <f t="shared" si="420"/>
        <v>0</v>
      </c>
      <c r="AJ2655" s="9">
        <v>904203</v>
      </c>
      <c r="AK2655" t="s">
        <v>10735</v>
      </c>
      <c r="AL2655" t="s">
        <v>10736</v>
      </c>
      <c r="AM2655" t="s">
        <v>4192</v>
      </c>
      <c r="AN2655" t="s">
        <v>10737</v>
      </c>
    </row>
    <row r="2656" spans="1:40" x14ac:dyDescent="0.3">
      <c r="A2656" t="s">
        <v>2346</v>
      </c>
      <c r="B2656" t="s">
        <v>2464</v>
      </c>
      <c r="C2656" s="10">
        <v>14001</v>
      </c>
      <c r="D2656">
        <v>57</v>
      </c>
      <c r="E2656">
        <v>31</v>
      </c>
      <c r="F2656">
        <v>40</v>
      </c>
      <c r="G2656">
        <v>14</v>
      </c>
      <c r="H2656">
        <v>0</v>
      </c>
      <c r="I2656">
        <v>85</v>
      </c>
      <c r="J2656">
        <v>1.8</v>
      </c>
      <c r="K2656">
        <v>82.5</v>
      </c>
      <c r="L2656">
        <v>2.4</v>
      </c>
      <c r="O2656">
        <v>42.9</v>
      </c>
      <c r="U2656" t="s">
        <v>2346</v>
      </c>
      <c r="V2656">
        <f t="shared" si="411"/>
        <v>14001</v>
      </c>
      <c r="W2656" t="str">
        <f t="shared" si="412"/>
        <v>Downtown Alternative School</v>
      </c>
      <c r="X2656" t="str">
        <f>VLOOKUP($C2656,$AJ$3:$AN$4906,3,FALSE)</f>
        <v>85 Lower Jarvis St</v>
      </c>
      <c r="Y2656" t="str">
        <f>VLOOKUP($C2656,$AJ$3:$AN$4906,4,FALSE)</f>
        <v>Toronto</v>
      </c>
      <c r="Z2656" t="str">
        <f>VLOOKUP($C2656,$AJ$3:$AN$4906,5,FALSE)</f>
        <v>M5E1R8</v>
      </c>
      <c r="AA2656">
        <f t="shared" si="413"/>
        <v>85</v>
      </c>
      <c r="AB2656">
        <f t="shared" si="414"/>
        <v>1.8</v>
      </c>
      <c r="AC2656">
        <f t="shared" si="415"/>
        <v>82.5</v>
      </c>
      <c r="AD2656">
        <f t="shared" si="416"/>
        <v>2.4</v>
      </c>
      <c r="AE2656">
        <f t="shared" si="417"/>
        <v>0</v>
      </c>
      <c r="AF2656">
        <f t="shared" si="418"/>
        <v>0</v>
      </c>
      <c r="AG2656">
        <f t="shared" si="419"/>
        <v>42.9</v>
      </c>
      <c r="AH2656">
        <f t="shared" si="420"/>
        <v>0</v>
      </c>
      <c r="AJ2656" s="9">
        <v>328324</v>
      </c>
      <c r="AK2656" t="s">
        <v>10738</v>
      </c>
      <c r="AL2656" t="s">
        <v>10739</v>
      </c>
      <c r="AM2656" t="s">
        <v>4450</v>
      </c>
      <c r="AN2656" t="s">
        <v>10740</v>
      </c>
    </row>
    <row r="2657" spans="1:40" x14ac:dyDescent="0.3">
      <c r="A2657" t="s">
        <v>2346</v>
      </c>
      <c r="B2657" t="s">
        <v>2465</v>
      </c>
      <c r="C2657" s="10">
        <v>465739</v>
      </c>
      <c r="D2657">
        <v>43</v>
      </c>
      <c r="E2657">
        <v>27</v>
      </c>
      <c r="F2657">
        <v>178</v>
      </c>
      <c r="G2657">
        <v>287</v>
      </c>
      <c r="H2657">
        <v>0</v>
      </c>
      <c r="I2657">
        <v>48.3</v>
      </c>
      <c r="J2657">
        <v>-0.7</v>
      </c>
      <c r="K2657">
        <v>32.6</v>
      </c>
      <c r="L2657">
        <v>-1.4</v>
      </c>
      <c r="M2657">
        <v>72.8</v>
      </c>
      <c r="N2657">
        <v>-0.1</v>
      </c>
      <c r="O2657">
        <v>50.5</v>
      </c>
      <c r="P2657">
        <v>0.7</v>
      </c>
      <c r="U2657" t="s">
        <v>2346</v>
      </c>
      <c r="V2657">
        <f t="shared" si="411"/>
        <v>465739</v>
      </c>
      <c r="W2657" t="str">
        <f t="shared" si="412"/>
        <v>Dr. Rita Cox – Kina Minogok Public School</v>
      </c>
      <c r="X2657" t="str">
        <f>VLOOKUP($C2657,$AJ$3:$AN$4906,3,FALSE)</f>
        <v>100 Close Ave</v>
      </c>
      <c r="Y2657" t="str">
        <f>VLOOKUP($C2657,$AJ$3:$AN$4906,4,FALSE)</f>
        <v>Toronto</v>
      </c>
      <c r="Z2657" t="str">
        <f>VLOOKUP($C2657,$AJ$3:$AN$4906,5,FALSE)</f>
        <v>M6K2V3</v>
      </c>
      <c r="AA2657">
        <f t="shared" si="413"/>
        <v>48.3</v>
      </c>
      <c r="AB2657">
        <f t="shared" si="414"/>
        <v>-0.7</v>
      </c>
      <c r="AC2657">
        <f t="shared" si="415"/>
        <v>32.6</v>
      </c>
      <c r="AD2657">
        <f t="shared" si="416"/>
        <v>-1.4</v>
      </c>
      <c r="AE2657">
        <f t="shared" si="417"/>
        <v>72.8</v>
      </c>
      <c r="AF2657">
        <f t="shared" si="418"/>
        <v>-0.1</v>
      </c>
      <c r="AG2657">
        <f t="shared" si="419"/>
        <v>50.5</v>
      </c>
      <c r="AH2657">
        <f t="shared" si="420"/>
        <v>0.7</v>
      </c>
      <c r="AJ2657" s="9">
        <v>328448</v>
      </c>
      <c r="AK2657" t="s">
        <v>10741</v>
      </c>
      <c r="AL2657" t="s">
        <v>10742</v>
      </c>
      <c r="AM2657" t="s">
        <v>4192</v>
      </c>
      <c r="AN2657" t="s">
        <v>10743</v>
      </c>
    </row>
    <row r="2658" spans="1:40" x14ac:dyDescent="0.3">
      <c r="A2658" t="s">
        <v>2346</v>
      </c>
      <c r="B2658" t="s">
        <v>2466</v>
      </c>
      <c r="C2658" s="10">
        <v>149055</v>
      </c>
      <c r="D2658">
        <v>14</v>
      </c>
      <c r="E2658">
        <v>49</v>
      </c>
      <c r="F2658">
        <v>139</v>
      </c>
      <c r="H2658">
        <v>0</v>
      </c>
      <c r="I2658">
        <v>42.8</v>
      </c>
      <c r="J2658">
        <v>0.2</v>
      </c>
      <c r="K2658">
        <v>32.4</v>
      </c>
      <c r="L2658">
        <v>0.4</v>
      </c>
      <c r="U2658" t="s">
        <v>2346</v>
      </c>
      <c r="V2658">
        <f t="shared" si="411"/>
        <v>149055</v>
      </c>
      <c r="W2658" t="str">
        <f t="shared" si="412"/>
        <v>Driftwood Public School</v>
      </c>
      <c r="X2658" t="str">
        <f>VLOOKUP($C2658,$AJ$3:$AN$4906,3,FALSE)</f>
        <v>265 Driftwood Ave</v>
      </c>
      <c r="Y2658" t="str">
        <f>VLOOKUP($C2658,$AJ$3:$AN$4906,4,FALSE)</f>
        <v>North York</v>
      </c>
      <c r="Z2658" t="str">
        <f>VLOOKUP($C2658,$AJ$3:$AN$4906,5,FALSE)</f>
        <v>M3N2N6</v>
      </c>
      <c r="AA2658">
        <f t="shared" si="413"/>
        <v>42.8</v>
      </c>
      <c r="AB2658">
        <f t="shared" si="414"/>
        <v>0.2</v>
      </c>
      <c r="AC2658">
        <f t="shared" si="415"/>
        <v>32.4</v>
      </c>
      <c r="AD2658">
        <f t="shared" si="416"/>
        <v>0.4</v>
      </c>
      <c r="AE2658">
        <f t="shared" si="417"/>
        <v>0</v>
      </c>
      <c r="AF2658">
        <f t="shared" si="418"/>
        <v>0</v>
      </c>
      <c r="AG2658">
        <f t="shared" si="419"/>
        <v>0</v>
      </c>
      <c r="AH2658">
        <f t="shared" si="420"/>
        <v>0</v>
      </c>
      <c r="AJ2658" s="9">
        <v>197410</v>
      </c>
      <c r="AK2658" t="s">
        <v>10744</v>
      </c>
      <c r="AL2658" t="s">
        <v>10745</v>
      </c>
      <c r="AM2658" t="s">
        <v>4192</v>
      </c>
      <c r="AN2658" t="s">
        <v>10746</v>
      </c>
    </row>
    <row r="2659" spans="1:40" x14ac:dyDescent="0.3">
      <c r="A2659" t="s">
        <v>2346</v>
      </c>
      <c r="B2659" t="s">
        <v>2467</v>
      </c>
      <c r="C2659" s="10">
        <v>612634</v>
      </c>
      <c r="D2659">
        <v>65</v>
      </c>
      <c r="E2659">
        <v>21</v>
      </c>
      <c r="F2659">
        <v>192</v>
      </c>
      <c r="G2659">
        <v>201</v>
      </c>
      <c r="H2659">
        <v>0</v>
      </c>
      <c r="I2659">
        <v>64.099999999999994</v>
      </c>
      <c r="J2659">
        <v>-0.3</v>
      </c>
      <c r="K2659">
        <v>57.3</v>
      </c>
      <c r="L2659">
        <v>-0.5</v>
      </c>
      <c r="M2659">
        <v>80.599999999999994</v>
      </c>
      <c r="N2659">
        <v>-0.3</v>
      </c>
      <c r="O2659">
        <v>49.8</v>
      </c>
      <c r="P2659">
        <v>-0.5</v>
      </c>
      <c r="U2659" t="s">
        <v>2346</v>
      </c>
      <c r="V2659">
        <f t="shared" si="411"/>
        <v>612634</v>
      </c>
      <c r="W2659" t="str">
        <f t="shared" si="412"/>
        <v>Dublin Heights Elementary and Middle School</v>
      </c>
      <c r="X2659" t="str">
        <f>VLOOKUP($C2659,$AJ$3:$AN$4906,3,FALSE)</f>
        <v>100 Bainbridge Ave</v>
      </c>
      <c r="Y2659" t="str">
        <f>VLOOKUP($C2659,$AJ$3:$AN$4906,4,FALSE)</f>
        <v>North York</v>
      </c>
      <c r="Z2659" t="str">
        <f>VLOOKUP($C2659,$AJ$3:$AN$4906,5,FALSE)</f>
        <v>M3H2K2</v>
      </c>
      <c r="AA2659">
        <f t="shared" si="413"/>
        <v>64.099999999999994</v>
      </c>
      <c r="AB2659">
        <f t="shared" si="414"/>
        <v>-0.3</v>
      </c>
      <c r="AC2659">
        <f t="shared" si="415"/>
        <v>57.3</v>
      </c>
      <c r="AD2659">
        <f t="shared" si="416"/>
        <v>-0.5</v>
      </c>
      <c r="AE2659">
        <f t="shared" si="417"/>
        <v>80.599999999999994</v>
      </c>
      <c r="AF2659">
        <f t="shared" si="418"/>
        <v>-0.3</v>
      </c>
      <c r="AG2659">
        <f t="shared" si="419"/>
        <v>49.8</v>
      </c>
      <c r="AH2659">
        <f t="shared" si="420"/>
        <v>-0.5</v>
      </c>
      <c r="AJ2659" s="9">
        <v>336467</v>
      </c>
      <c r="AK2659" t="s">
        <v>10747</v>
      </c>
      <c r="AL2659" t="s">
        <v>10748</v>
      </c>
      <c r="AM2659" t="s">
        <v>4249</v>
      </c>
      <c r="AN2659" t="s">
        <v>10749</v>
      </c>
    </row>
    <row r="2660" spans="1:40" x14ac:dyDescent="0.3">
      <c r="A2660" t="s">
        <v>2346</v>
      </c>
      <c r="B2660" t="s">
        <v>2468</v>
      </c>
      <c r="C2660" s="10">
        <v>151653</v>
      </c>
      <c r="D2660">
        <v>60</v>
      </c>
      <c r="E2660">
        <v>19</v>
      </c>
      <c r="F2660">
        <v>161</v>
      </c>
      <c r="G2660">
        <v>241</v>
      </c>
      <c r="H2660">
        <v>0</v>
      </c>
      <c r="I2660">
        <v>21.7</v>
      </c>
      <c r="J2660">
        <v>-3.6</v>
      </c>
      <c r="K2660">
        <v>56.5</v>
      </c>
      <c r="L2660">
        <v>-0.7</v>
      </c>
      <c r="M2660">
        <v>86.9</v>
      </c>
      <c r="N2660">
        <v>0.3</v>
      </c>
      <c r="O2660">
        <v>56.8</v>
      </c>
      <c r="P2660">
        <v>0.2</v>
      </c>
      <c r="U2660" t="s">
        <v>2346</v>
      </c>
      <c r="V2660">
        <f t="shared" si="411"/>
        <v>151653</v>
      </c>
      <c r="W2660" t="str">
        <f t="shared" si="412"/>
        <v>Duke of Connaught Junior and Senior Public School</v>
      </c>
      <c r="X2660" t="str">
        <f>VLOOKUP($C2660,$AJ$3:$AN$4906,3,FALSE)</f>
        <v>70 Woodfield Rd</v>
      </c>
      <c r="Y2660" t="str">
        <f>VLOOKUP($C2660,$AJ$3:$AN$4906,4,FALSE)</f>
        <v>Toronto</v>
      </c>
      <c r="Z2660" t="str">
        <f>VLOOKUP($C2660,$AJ$3:$AN$4906,5,FALSE)</f>
        <v>M4L2W6</v>
      </c>
      <c r="AA2660">
        <f t="shared" si="413"/>
        <v>21.7</v>
      </c>
      <c r="AB2660">
        <f t="shared" si="414"/>
        <v>-3.6</v>
      </c>
      <c r="AC2660">
        <f t="shared" si="415"/>
        <v>56.5</v>
      </c>
      <c r="AD2660">
        <f t="shared" si="416"/>
        <v>-0.7</v>
      </c>
      <c r="AE2660">
        <f t="shared" si="417"/>
        <v>86.9</v>
      </c>
      <c r="AF2660">
        <f t="shared" si="418"/>
        <v>0.3</v>
      </c>
      <c r="AG2660">
        <f t="shared" si="419"/>
        <v>56.8</v>
      </c>
      <c r="AH2660">
        <f t="shared" si="420"/>
        <v>0.2</v>
      </c>
      <c r="AJ2660" s="9">
        <v>345610</v>
      </c>
      <c r="AK2660" t="s">
        <v>10750</v>
      </c>
      <c r="AL2660" t="s">
        <v>10751</v>
      </c>
      <c r="AM2660" t="s">
        <v>4249</v>
      </c>
      <c r="AN2660" t="s">
        <v>10752</v>
      </c>
    </row>
    <row r="2661" spans="1:40" x14ac:dyDescent="0.3">
      <c r="A2661" t="s">
        <v>2346</v>
      </c>
      <c r="B2661" t="s">
        <v>2469</v>
      </c>
      <c r="C2661" s="10">
        <v>153214</v>
      </c>
      <c r="D2661">
        <v>58</v>
      </c>
      <c r="E2661">
        <v>22</v>
      </c>
      <c r="F2661">
        <v>186</v>
      </c>
      <c r="H2661">
        <v>0</v>
      </c>
      <c r="I2661">
        <v>38.200000000000003</v>
      </c>
      <c r="J2661">
        <v>-2</v>
      </c>
      <c r="K2661">
        <v>58.1</v>
      </c>
      <c r="L2661">
        <v>-0.2</v>
      </c>
      <c r="U2661" t="s">
        <v>2346</v>
      </c>
      <c r="V2661">
        <f t="shared" si="411"/>
        <v>153214</v>
      </c>
      <c r="W2661" t="str">
        <f t="shared" si="412"/>
        <v>Dundas Junior Public School</v>
      </c>
      <c r="X2661" t="str">
        <f>VLOOKUP($C2661,$AJ$3:$AN$4906,3,FALSE)</f>
        <v>935 Dundas St E</v>
      </c>
      <c r="Y2661" t="str">
        <f>VLOOKUP($C2661,$AJ$3:$AN$4906,4,FALSE)</f>
        <v>Toronto</v>
      </c>
      <c r="Z2661" t="str">
        <f>VLOOKUP($C2661,$AJ$3:$AN$4906,5,FALSE)</f>
        <v>M4M1R4</v>
      </c>
      <c r="AA2661">
        <f t="shared" si="413"/>
        <v>38.200000000000003</v>
      </c>
      <c r="AB2661">
        <f t="shared" si="414"/>
        <v>-2</v>
      </c>
      <c r="AC2661">
        <f t="shared" si="415"/>
        <v>58.1</v>
      </c>
      <c r="AD2661">
        <f t="shared" si="416"/>
        <v>-0.2</v>
      </c>
      <c r="AE2661">
        <f t="shared" si="417"/>
        <v>0</v>
      </c>
      <c r="AF2661">
        <f t="shared" si="418"/>
        <v>0</v>
      </c>
      <c r="AG2661">
        <f t="shared" si="419"/>
        <v>0</v>
      </c>
      <c r="AH2661">
        <f t="shared" si="420"/>
        <v>0</v>
      </c>
      <c r="AJ2661" s="9">
        <v>329215</v>
      </c>
      <c r="AK2661" t="s">
        <v>10753</v>
      </c>
      <c r="AL2661" t="s">
        <v>10754</v>
      </c>
      <c r="AM2661" t="s">
        <v>4192</v>
      </c>
      <c r="AN2661" t="s">
        <v>10755</v>
      </c>
    </row>
    <row r="2662" spans="1:40" x14ac:dyDescent="0.3">
      <c r="A2662" t="s">
        <v>2346</v>
      </c>
      <c r="B2662" t="s">
        <v>2470</v>
      </c>
      <c r="C2662" s="10">
        <v>153478</v>
      </c>
      <c r="D2662">
        <v>74</v>
      </c>
      <c r="E2662">
        <v>17</v>
      </c>
      <c r="F2662">
        <v>112</v>
      </c>
      <c r="H2662">
        <v>0</v>
      </c>
      <c r="I2662">
        <v>38.4</v>
      </c>
      <c r="J2662">
        <v>-2.5</v>
      </c>
      <c r="K2662">
        <v>72.3</v>
      </c>
      <c r="L2662">
        <v>0.3</v>
      </c>
      <c r="U2662" t="s">
        <v>2346</v>
      </c>
      <c r="V2662">
        <f t="shared" si="411"/>
        <v>153478</v>
      </c>
      <c r="W2662" t="str">
        <f t="shared" si="412"/>
        <v>Dunlace Public School</v>
      </c>
      <c r="X2662" t="str">
        <f>VLOOKUP($C2662,$AJ$3:$AN$4906,3,FALSE)</f>
        <v>20 Dunlace Dr</v>
      </c>
      <c r="Y2662" t="str">
        <f>VLOOKUP($C2662,$AJ$3:$AN$4906,4,FALSE)</f>
        <v>North York</v>
      </c>
      <c r="Z2662" t="str">
        <f>VLOOKUP($C2662,$AJ$3:$AN$4906,5,FALSE)</f>
        <v>M2L2S1</v>
      </c>
      <c r="AA2662">
        <f t="shared" si="413"/>
        <v>38.4</v>
      </c>
      <c r="AB2662">
        <f t="shared" si="414"/>
        <v>-2.5</v>
      </c>
      <c r="AC2662">
        <f t="shared" si="415"/>
        <v>72.3</v>
      </c>
      <c r="AD2662">
        <f t="shared" si="416"/>
        <v>0.3</v>
      </c>
      <c r="AE2662">
        <f t="shared" si="417"/>
        <v>0</v>
      </c>
      <c r="AF2662">
        <f t="shared" si="418"/>
        <v>0</v>
      </c>
      <c r="AG2662">
        <f t="shared" si="419"/>
        <v>0</v>
      </c>
      <c r="AH2662">
        <f t="shared" si="420"/>
        <v>0</v>
      </c>
      <c r="AJ2662" s="9">
        <v>925349</v>
      </c>
      <c r="AK2662" t="s">
        <v>10756</v>
      </c>
      <c r="AL2662" t="s">
        <v>10757</v>
      </c>
      <c r="AM2662" t="s">
        <v>4450</v>
      </c>
      <c r="AN2662" t="s">
        <v>10758</v>
      </c>
    </row>
    <row r="2663" spans="1:40" x14ac:dyDescent="0.3">
      <c r="A2663" t="s">
        <v>2346</v>
      </c>
      <c r="B2663" t="s">
        <v>2471</v>
      </c>
      <c r="C2663" s="10">
        <v>157635</v>
      </c>
      <c r="D2663">
        <v>72</v>
      </c>
      <c r="E2663">
        <v>14</v>
      </c>
      <c r="F2663">
        <v>158</v>
      </c>
      <c r="G2663">
        <v>62</v>
      </c>
      <c r="H2663">
        <v>0</v>
      </c>
      <c r="I2663">
        <v>22.5</v>
      </c>
      <c r="J2663">
        <v>-4</v>
      </c>
      <c r="K2663">
        <v>68.400000000000006</v>
      </c>
      <c r="L2663">
        <v>-0.4</v>
      </c>
      <c r="M2663">
        <v>85.5</v>
      </c>
      <c r="N2663">
        <v>-0.5</v>
      </c>
      <c r="O2663">
        <v>41.9</v>
      </c>
      <c r="P2663">
        <v>-1.7</v>
      </c>
      <c r="U2663" t="s">
        <v>2346</v>
      </c>
      <c r="V2663">
        <f t="shared" si="411"/>
        <v>157635</v>
      </c>
      <c r="W2663" t="str">
        <f t="shared" si="412"/>
        <v>Earl Beatty Junior and Senior Public School</v>
      </c>
      <c r="X2663" t="str">
        <f>VLOOKUP($C2663,$AJ$3:$AN$4906,3,FALSE)</f>
        <v>55 Woodington Ave</v>
      </c>
      <c r="Y2663" t="str">
        <f>VLOOKUP($C2663,$AJ$3:$AN$4906,4,FALSE)</f>
        <v>Toronto</v>
      </c>
      <c r="Z2663" t="str">
        <f>VLOOKUP($C2663,$AJ$3:$AN$4906,5,FALSE)</f>
        <v>M4C3J6</v>
      </c>
      <c r="AA2663">
        <f t="shared" si="413"/>
        <v>22.5</v>
      </c>
      <c r="AB2663">
        <f t="shared" si="414"/>
        <v>-4</v>
      </c>
      <c r="AC2663">
        <f t="shared" si="415"/>
        <v>68.400000000000006</v>
      </c>
      <c r="AD2663">
        <f t="shared" si="416"/>
        <v>-0.4</v>
      </c>
      <c r="AE2663">
        <f t="shared" si="417"/>
        <v>85.5</v>
      </c>
      <c r="AF2663">
        <f t="shared" si="418"/>
        <v>-0.5</v>
      </c>
      <c r="AG2663">
        <f t="shared" si="419"/>
        <v>41.9</v>
      </c>
      <c r="AH2663">
        <f t="shared" si="420"/>
        <v>-1.7</v>
      </c>
      <c r="AJ2663" s="9">
        <v>350192</v>
      </c>
      <c r="AK2663" t="s">
        <v>10759</v>
      </c>
      <c r="AL2663" t="s">
        <v>10760</v>
      </c>
      <c r="AM2663" t="s">
        <v>4249</v>
      </c>
      <c r="AN2663" t="s">
        <v>10761</v>
      </c>
    </row>
    <row r="2664" spans="1:40" x14ac:dyDescent="0.3">
      <c r="A2664" t="s">
        <v>2346</v>
      </c>
      <c r="B2664" t="s">
        <v>2472</v>
      </c>
      <c r="C2664" s="10">
        <v>158020</v>
      </c>
      <c r="D2664">
        <v>71</v>
      </c>
      <c r="E2664">
        <v>17</v>
      </c>
      <c r="F2664">
        <v>234</v>
      </c>
      <c r="G2664">
        <v>128</v>
      </c>
      <c r="H2664">
        <v>0</v>
      </c>
      <c r="I2664">
        <v>50.6</v>
      </c>
      <c r="J2664">
        <v>-1.8</v>
      </c>
      <c r="K2664">
        <v>61.1</v>
      </c>
      <c r="L2664">
        <v>-0.8</v>
      </c>
      <c r="M2664">
        <v>80.5</v>
      </c>
      <c r="N2664">
        <v>-0.9</v>
      </c>
      <c r="O2664">
        <v>47.7</v>
      </c>
      <c r="P2664">
        <v>-1.1000000000000001</v>
      </c>
      <c r="U2664" t="s">
        <v>2346</v>
      </c>
      <c r="V2664">
        <f t="shared" si="411"/>
        <v>158020</v>
      </c>
      <c r="W2664" t="str">
        <f t="shared" si="412"/>
        <v>Earl Haig Public School</v>
      </c>
      <c r="X2664" t="str">
        <f>VLOOKUP($C2664,$AJ$3:$AN$4906,3,FALSE)</f>
        <v>15 Earl Haig Ave</v>
      </c>
      <c r="Y2664" t="str">
        <f>VLOOKUP($C2664,$AJ$3:$AN$4906,4,FALSE)</f>
        <v>Toronto</v>
      </c>
      <c r="Z2664" t="str">
        <f>VLOOKUP($C2664,$AJ$3:$AN$4906,5,FALSE)</f>
        <v>M4C1E2</v>
      </c>
      <c r="AA2664">
        <f t="shared" si="413"/>
        <v>50.6</v>
      </c>
      <c r="AB2664">
        <f t="shared" si="414"/>
        <v>-1.8</v>
      </c>
      <c r="AC2664">
        <f t="shared" si="415"/>
        <v>61.1</v>
      </c>
      <c r="AD2664">
        <f t="shared" si="416"/>
        <v>-0.8</v>
      </c>
      <c r="AE2664">
        <f t="shared" si="417"/>
        <v>80.5</v>
      </c>
      <c r="AF2664">
        <f t="shared" si="418"/>
        <v>-0.9</v>
      </c>
      <c r="AG2664">
        <f t="shared" si="419"/>
        <v>47.7</v>
      </c>
      <c r="AH2664">
        <f t="shared" si="420"/>
        <v>-1.1000000000000001</v>
      </c>
      <c r="AJ2664" s="9">
        <v>444522</v>
      </c>
      <c r="AK2664" t="s">
        <v>10762</v>
      </c>
      <c r="AL2664" t="s">
        <v>10763</v>
      </c>
      <c r="AM2664" t="s">
        <v>4192</v>
      </c>
      <c r="AN2664" t="s">
        <v>10764</v>
      </c>
    </row>
    <row r="2665" spans="1:40" x14ac:dyDescent="0.3">
      <c r="A2665" t="s">
        <v>2346</v>
      </c>
      <c r="B2665" t="s">
        <v>2473</v>
      </c>
      <c r="C2665" s="10">
        <v>164399</v>
      </c>
      <c r="D2665">
        <v>26</v>
      </c>
      <c r="E2665">
        <v>46</v>
      </c>
      <c r="F2665">
        <v>83</v>
      </c>
      <c r="G2665">
        <v>87</v>
      </c>
      <c r="H2665">
        <v>0</v>
      </c>
      <c r="I2665">
        <v>41</v>
      </c>
      <c r="J2665">
        <v>-0.5</v>
      </c>
      <c r="K2665">
        <v>18.100000000000001</v>
      </c>
      <c r="L2665">
        <v>-1.7</v>
      </c>
      <c r="M2665">
        <v>47.1</v>
      </c>
      <c r="N2665">
        <v>-2</v>
      </c>
      <c r="O2665">
        <v>10.3</v>
      </c>
      <c r="P2665">
        <v>-1.5</v>
      </c>
      <c r="U2665" t="s">
        <v>2346</v>
      </c>
      <c r="V2665">
        <f t="shared" si="411"/>
        <v>164399</v>
      </c>
      <c r="W2665" t="str">
        <f t="shared" si="412"/>
        <v>Eastview Public School</v>
      </c>
      <c r="X2665" t="str">
        <f>VLOOKUP($C2665,$AJ$3:$AN$4906,3,FALSE)</f>
        <v>20 Waldock St</v>
      </c>
      <c r="Y2665" t="str">
        <f>VLOOKUP($C2665,$AJ$3:$AN$4906,4,FALSE)</f>
        <v>Scarborough</v>
      </c>
      <c r="Z2665" t="str">
        <f>VLOOKUP($C2665,$AJ$3:$AN$4906,5,FALSE)</f>
        <v>M1E2E5</v>
      </c>
      <c r="AA2665">
        <f t="shared" si="413"/>
        <v>41</v>
      </c>
      <c r="AB2665">
        <f t="shared" si="414"/>
        <v>-0.5</v>
      </c>
      <c r="AC2665">
        <f t="shared" si="415"/>
        <v>18.100000000000001</v>
      </c>
      <c r="AD2665">
        <f t="shared" si="416"/>
        <v>-1.7</v>
      </c>
      <c r="AE2665">
        <f t="shared" si="417"/>
        <v>47.1</v>
      </c>
      <c r="AF2665">
        <f t="shared" si="418"/>
        <v>-2</v>
      </c>
      <c r="AG2665">
        <f t="shared" si="419"/>
        <v>10.3</v>
      </c>
      <c r="AH2665">
        <f t="shared" si="420"/>
        <v>-1.5</v>
      </c>
      <c r="AJ2665" s="9">
        <v>329690</v>
      </c>
      <c r="AK2665" t="s">
        <v>1806</v>
      </c>
      <c r="AL2665" t="s">
        <v>10765</v>
      </c>
      <c r="AM2665" t="s">
        <v>4192</v>
      </c>
      <c r="AN2665" t="s">
        <v>10766</v>
      </c>
    </row>
    <row r="2666" spans="1:40" x14ac:dyDescent="0.3">
      <c r="A2666" t="s">
        <v>2346</v>
      </c>
      <c r="B2666" t="s">
        <v>2474</v>
      </c>
      <c r="C2666" s="10">
        <v>164780</v>
      </c>
      <c r="D2666">
        <v>47</v>
      </c>
      <c r="E2666">
        <v>27</v>
      </c>
      <c r="F2666">
        <v>82</v>
      </c>
      <c r="H2666">
        <v>0</v>
      </c>
      <c r="I2666">
        <v>71.3</v>
      </c>
      <c r="J2666">
        <v>0.9</v>
      </c>
      <c r="K2666">
        <v>62.2</v>
      </c>
      <c r="L2666">
        <v>1</v>
      </c>
      <c r="U2666" t="s">
        <v>2346</v>
      </c>
      <c r="V2666">
        <f t="shared" si="411"/>
        <v>164780</v>
      </c>
      <c r="W2666" t="str">
        <f t="shared" si="412"/>
        <v>Eatonville Junior School</v>
      </c>
      <c r="X2666" t="str">
        <f>VLOOKUP($C2666,$AJ$3:$AN$4906,3,FALSE)</f>
        <v>15 Rossburn Dr</v>
      </c>
      <c r="Y2666" t="str">
        <f>VLOOKUP($C2666,$AJ$3:$AN$4906,4,FALSE)</f>
        <v>Etobicoke</v>
      </c>
      <c r="Z2666" t="str">
        <f>VLOOKUP($C2666,$AJ$3:$AN$4906,5,FALSE)</f>
        <v>M9C2P7</v>
      </c>
      <c r="AA2666">
        <f t="shared" si="413"/>
        <v>71.3</v>
      </c>
      <c r="AB2666">
        <f t="shared" si="414"/>
        <v>0.9</v>
      </c>
      <c r="AC2666">
        <f t="shared" si="415"/>
        <v>62.2</v>
      </c>
      <c r="AD2666">
        <f t="shared" si="416"/>
        <v>1</v>
      </c>
      <c r="AE2666">
        <f t="shared" si="417"/>
        <v>0</v>
      </c>
      <c r="AF2666">
        <f t="shared" si="418"/>
        <v>0</v>
      </c>
      <c r="AG2666">
        <f t="shared" si="419"/>
        <v>0</v>
      </c>
      <c r="AH2666">
        <f t="shared" si="420"/>
        <v>0</v>
      </c>
      <c r="AJ2666" s="9">
        <v>351857</v>
      </c>
      <c r="AK2666" t="s">
        <v>10767</v>
      </c>
      <c r="AL2666" t="s">
        <v>10768</v>
      </c>
      <c r="AM2666" t="s">
        <v>4192</v>
      </c>
      <c r="AN2666" t="s">
        <v>10769</v>
      </c>
    </row>
    <row r="2667" spans="1:40" x14ac:dyDescent="0.3">
      <c r="A2667" t="s">
        <v>2346</v>
      </c>
      <c r="B2667" t="s">
        <v>2475</v>
      </c>
      <c r="C2667" s="10">
        <v>165824</v>
      </c>
      <c r="D2667">
        <v>33</v>
      </c>
      <c r="E2667">
        <v>24</v>
      </c>
      <c r="F2667">
        <v>47</v>
      </c>
      <c r="G2667">
        <v>60</v>
      </c>
      <c r="H2667">
        <v>0</v>
      </c>
      <c r="I2667">
        <v>39.4</v>
      </c>
      <c r="J2667">
        <v>-1.4</v>
      </c>
      <c r="K2667">
        <v>34</v>
      </c>
      <c r="L2667">
        <v>-1.4</v>
      </c>
      <c r="M2667">
        <v>63.3</v>
      </c>
      <c r="N2667">
        <v>-1.2</v>
      </c>
      <c r="O2667">
        <v>16.7</v>
      </c>
      <c r="P2667">
        <v>-1.9</v>
      </c>
      <c r="U2667" t="s">
        <v>2346</v>
      </c>
      <c r="V2667">
        <f t="shared" si="411"/>
        <v>165824</v>
      </c>
      <c r="W2667" t="str">
        <f t="shared" si="412"/>
        <v>Edgewood Public School</v>
      </c>
      <c r="X2667" t="str">
        <f>VLOOKUP($C2667,$AJ$3:$AN$4906,3,FALSE)</f>
        <v>230 Birkdale Rd</v>
      </c>
      <c r="Y2667" t="str">
        <f>VLOOKUP($C2667,$AJ$3:$AN$4906,4,FALSE)</f>
        <v>Scarborough</v>
      </c>
      <c r="Z2667" t="str">
        <f>VLOOKUP($C2667,$AJ$3:$AN$4906,5,FALSE)</f>
        <v>M1P3S4</v>
      </c>
      <c r="AA2667">
        <f t="shared" si="413"/>
        <v>39.4</v>
      </c>
      <c r="AB2667">
        <f t="shared" si="414"/>
        <v>-1.4</v>
      </c>
      <c r="AC2667">
        <f t="shared" si="415"/>
        <v>34</v>
      </c>
      <c r="AD2667">
        <f t="shared" si="416"/>
        <v>-1.4</v>
      </c>
      <c r="AE2667">
        <f t="shared" si="417"/>
        <v>63.3</v>
      </c>
      <c r="AF2667">
        <f t="shared" si="418"/>
        <v>-1.2</v>
      </c>
      <c r="AG2667">
        <f t="shared" si="419"/>
        <v>16.7</v>
      </c>
      <c r="AH2667">
        <f t="shared" si="420"/>
        <v>-1.9</v>
      </c>
      <c r="AJ2667" s="9">
        <v>605063</v>
      </c>
      <c r="AK2667" t="s">
        <v>10770</v>
      </c>
      <c r="AL2667" t="s">
        <v>10771</v>
      </c>
      <c r="AM2667" t="s">
        <v>4249</v>
      </c>
      <c r="AN2667" t="s">
        <v>10772</v>
      </c>
    </row>
    <row r="2668" spans="1:40" x14ac:dyDescent="0.3">
      <c r="A2668" t="s">
        <v>2346</v>
      </c>
      <c r="B2668" t="s">
        <v>2476</v>
      </c>
      <c r="C2668" s="10">
        <v>167517</v>
      </c>
      <c r="D2668">
        <v>71</v>
      </c>
      <c r="E2668">
        <v>30</v>
      </c>
      <c r="F2668">
        <v>151</v>
      </c>
      <c r="H2668">
        <v>0</v>
      </c>
      <c r="I2668">
        <v>69.900000000000006</v>
      </c>
      <c r="J2668">
        <v>0.4</v>
      </c>
      <c r="K2668">
        <v>63.6</v>
      </c>
      <c r="L2668">
        <v>0.5</v>
      </c>
      <c r="U2668" t="s">
        <v>2346</v>
      </c>
      <c r="V2668">
        <f t="shared" si="411"/>
        <v>167517</v>
      </c>
      <c r="W2668" t="str">
        <f t="shared" si="412"/>
        <v>Eglinton Junior Public School</v>
      </c>
      <c r="X2668" t="str">
        <f>VLOOKUP($C2668,$AJ$3:$AN$4906,3,FALSE)</f>
        <v>223 Eglinton Ave E</v>
      </c>
      <c r="Y2668" t="str">
        <f>VLOOKUP($C2668,$AJ$3:$AN$4906,4,FALSE)</f>
        <v>Toronto</v>
      </c>
      <c r="Z2668" t="str">
        <f>VLOOKUP($C2668,$AJ$3:$AN$4906,5,FALSE)</f>
        <v>M4P1L1</v>
      </c>
      <c r="AA2668">
        <f t="shared" si="413"/>
        <v>69.900000000000006</v>
      </c>
      <c r="AB2668">
        <f t="shared" si="414"/>
        <v>0.4</v>
      </c>
      <c r="AC2668">
        <f t="shared" si="415"/>
        <v>63.6</v>
      </c>
      <c r="AD2668">
        <f t="shared" si="416"/>
        <v>0.5</v>
      </c>
      <c r="AE2668">
        <f t="shared" si="417"/>
        <v>0</v>
      </c>
      <c r="AF2668">
        <f t="shared" si="418"/>
        <v>0</v>
      </c>
      <c r="AG2668">
        <f t="shared" si="419"/>
        <v>0</v>
      </c>
      <c r="AH2668">
        <f t="shared" si="420"/>
        <v>0</v>
      </c>
      <c r="AJ2668" s="9">
        <v>925551</v>
      </c>
      <c r="AK2668" t="s">
        <v>10773</v>
      </c>
      <c r="AL2668" t="s">
        <v>10774</v>
      </c>
      <c r="AM2668" t="s">
        <v>4249</v>
      </c>
      <c r="AN2668" t="s">
        <v>10532</v>
      </c>
    </row>
    <row r="2669" spans="1:40" x14ac:dyDescent="0.3">
      <c r="A2669" t="s">
        <v>2346</v>
      </c>
      <c r="B2669" t="s">
        <v>2477</v>
      </c>
      <c r="C2669" s="10">
        <v>171026</v>
      </c>
      <c r="D2669">
        <v>31</v>
      </c>
      <c r="E2669">
        <v>37</v>
      </c>
      <c r="G2669">
        <v>369</v>
      </c>
      <c r="H2669">
        <v>1</v>
      </c>
      <c r="M2669">
        <v>56</v>
      </c>
      <c r="N2669">
        <v>-1</v>
      </c>
      <c r="O2669">
        <v>18.7</v>
      </c>
      <c r="P2669">
        <v>-0.8</v>
      </c>
      <c r="U2669" t="s">
        <v>2346</v>
      </c>
      <c r="V2669">
        <f t="shared" si="411"/>
        <v>171026</v>
      </c>
      <c r="W2669" t="str">
        <f t="shared" si="412"/>
        <v>Elia Middle School</v>
      </c>
      <c r="X2669" t="str">
        <f>VLOOKUP($C2669,$AJ$3:$AN$4906,3,FALSE)</f>
        <v>215 Sentinel Rd</v>
      </c>
      <c r="Y2669" t="str">
        <f>VLOOKUP($C2669,$AJ$3:$AN$4906,4,FALSE)</f>
        <v>North York</v>
      </c>
      <c r="Z2669" t="str">
        <f>VLOOKUP($C2669,$AJ$3:$AN$4906,5,FALSE)</f>
        <v>M3J1T7</v>
      </c>
      <c r="AA2669">
        <f t="shared" si="413"/>
        <v>0</v>
      </c>
      <c r="AB2669">
        <f t="shared" si="414"/>
        <v>0</v>
      </c>
      <c r="AC2669">
        <f t="shared" si="415"/>
        <v>0</v>
      </c>
      <c r="AD2669">
        <f t="shared" si="416"/>
        <v>0</v>
      </c>
      <c r="AE2669">
        <f t="shared" si="417"/>
        <v>56</v>
      </c>
      <c r="AF2669">
        <f t="shared" si="418"/>
        <v>-1</v>
      </c>
      <c r="AG2669">
        <f t="shared" si="419"/>
        <v>18.7</v>
      </c>
      <c r="AH2669">
        <f t="shared" si="420"/>
        <v>-0.8</v>
      </c>
      <c r="AJ2669" s="9">
        <v>356921</v>
      </c>
      <c r="AK2669" t="s">
        <v>10775</v>
      </c>
      <c r="AL2669" t="s">
        <v>10776</v>
      </c>
      <c r="AM2669" t="s">
        <v>4249</v>
      </c>
      <c r="AN2669" t="s">
        <v>10777</v>
      </c>
    </row>
    <row r="2670" spans="1:40" x14ac:dyDescent="0.3">
      <c r="A2670" t="s">
        <v>2346</v>
      </c>
      <c r="B2670" t="s">
        <v>2478</v>
      </c>
      <c r="C2670" s="10">
        <v>171280</v>
      </c>
      <c r="D2670">
        <v>61</v>
      </c>
      <c r="E2670">
        <v>13</v>
      </c>
      <c r="F2670">
        <v>67</v>
      </c>
      <c r="G2670">
        <v>135</v>
      </c>
      <c r="H2670">
        <v>0</v>
      </c>
      <c r="I2670">
        <v>74.599999999999994</v>
      </c>
      <c r="J2670">
        <v>0.1</v>
      </c>
      <c r="K2670">
        <v>58.2</v>
      </c>
      <c r="L2670">
        <v>-1</v>
      </c>
      <c r="M2670">
        <v>91.9</v>
      </c>
      <c r="N2670">
        <v>0.3</v>
      </c>
      <c r="O2670">
        <v>72.599999999999994</v>
      </c>
      <c r="P2670">
        <v>1</v>
      </c>
      <c r="U2670" t="s">
        <v>2346</v>
      </c>
      <c r="V2670">
        <f t="shared" si="411"/>
        <v>171280</v>
      </c>
      <c r="W2670" t="str">
        <f t="shared" si="412"/>
        <v>Elizabeth Simcoe Junior Public School</v>
      </c>
      <c r="X2670" t="str">
        <f>VLOOKUP($C2670,$AJ$3:$AN$4906,3,FALSE)</f>
        <v>166 Sylvan Ave</v>
      </c>
      <c r="Y2670" t="str">
        <f>VLOOKUP($C2670,$AJ$3:$AN$4906,4,FALSE)</f>
        <v>Scarborough</v>
      </c>
      <c r="Z2670" t="str">
        <f>VLOOKUP($C2670,$AJ$3:$AN$4906,5,FALSE)</f>
        <v>M1E1A3</v>
      </c>
      <c r="AA2670">
        <f t="shared" si="413"/>
        <v>74.599999999999994</v>
      </c>
      <c r="AB2670">
        <f t="shared" si="414"/>
        <v>0.1</v>
      </c>
      <c r="AC2670">
        <f t="shared" si="415"/>
        <v>58.2</v>
      </c>
      <c r="AD2670">
        <f t="shared" si="416"/>
        <v>-1</v>
      </c>
      <c r="AE2670">
        <f t="shared" si="417"/>
        <v>91.9</v>
      </c>
      <c r="AF2670">
        <f t="shared" si="418"/>
        <v>0.3</v>
      </c>
      <c r="AG2670">
        <f t="shared" si="419"/>
        <v>72.599999999999994</v>
      </c>
      <c r="AH2670">
        <f t="shared" si="420"/>
        <v>1</v>
      </c>
      <c r="AJ2670" s="9">
        <v>364150</v>
      </c>
      <c r="AK2670" t="s">
        <v>10778</v>
      </c>
      <c r="AL2670" t="s">
        <v>10779</v>
      </c>
      <c r="AM2670" t="s">
        <v>4249</v>
      </c>
      <c r="AN2670" t="s">
        <v>10780</v>
      </c>
    </row>
    <row r="2671" spans="1:40" x14ac:dyDescent="0.3">
      <c r="A2671" t="s">
        <v>2346</v>
      </c>
      <c r="B2671" t="s">
        <v>2479</v>
      </c>
      <c r="C2671" s="10">
        <v>173363</v>
      </c>
      <c r="D2671">
        <v>72</v>
      </c>
      <c r="E2671">
        <v>23</v>
      </c>
      <c r="F2671">
        <v>129</v>
      </c>
      <c r="H2671">
        <v>0</v>
      </c>
      <c r="I2671">
        <v>80.2</v>
      </c>
      <c r="J2671">
        <v>0.8</v>
      </c>
      <c r="K2671">
        <v>76.7</v>
      </c>
      <c r="L2671">
        <v>1</v>
      </c>
      <c r="U2671" t="s">
        <v>2346</v>
      </c>
      <c r="V2671">
        <f t="shared" si="411"/>
        <v>173363</v>
      </c>
      <c r="W2671" t="str">
        <f t="shared" si="412"/>
        <v>Elkhorn Public School</v>
      </c>
      <c r="X2671" t="str">
        <f>VLOOKUP($C2671,$AJ$3:$AN$4906,3,FALSE)</f>
        <v>10 Elkhorn Dr</v>
      </c>
      <c r="Y2671" t="str">
        <f>VLOOKUP($C2671,$AJ$3:$AN$4906,4,FALSE)</f>
        <v>North York</v>
      </c>
      <c r="Z2671" t="str">
        <f>VLOOKUP($C2671,$AJ$3:$AN$4906,5,FALSE)</f>
        <v>M2K1J3</v>
      </c>
      <c r="AA2671">
        <f t="shared" si="413"/>
        <v>80.2</v>
      </c>
      <c r="AB2671">
        <f t="shared" si="414"/>
        <v>0.8</v>
      </c>
      <c r="AC2671">
        <f t="shared" si="415"/>
        <v>76.7</v>
      </c>
      <c r="AD2671">
        <f t="shared" si="416"/>
        <v>1</v>
      </c>
      <c r="AE2671">
        <f t="shared" si="417"/>
        <v>0</v>
      </c>
      <c r="AF2671">
        <f t="shared" si="418"/>
        <v>0</v>
      </c>
      <c r="AG2671">
        <f t="shared" si="419"/>
        <v>0</v>
      </c>
      <c r="AH2671">
        <f t="shared" si="420"/>
        <v>0</v>
      </c>
      <c r="AJ2671" s="9">
        <v>365246</v>
      </c>
      <c r="AK2671" t="s">
        <v>10781</v>
      </c>
      <c r="AL2671" t="s">
        <v>10782</v>
      </c>
      <c r="AM2671" t="s">
        <v>4249</v>
      </c>
      <c r="AN2671" t="s">
        <v>10783</v>
      </c>
    </row>
    <row r="2672" spans="1:40" x14ac:dyDescent="0.3">
      <c r="A2672" t="s">
        <v>2346</v>
      </c>
      <c r="B2672" t="s">
        <v>2480</v>
      </c>
      <c r="C2672" s="10">
        <v>173495</v>
      </c>
      <c r="D2672">
        <v>41</v>
      </c>
      <c r="E2672">
        <v>19</v>
      </c>
      <c r="F2672">
        <v>168</v>
      </c>
      <c r="G2672">
        <v>170</v>
      </c>
      <c r="H2672">
        <v>0</v>
      </c>
      <c r="I2672">
        <v>39.299999999999997</v>
      </c>
      <c r="J2672">
        <v>-1.6</v>
      </c>
      <c r="K2672">
        <v>47</v>
      </c>
      <c r="L2672">
        <v>-0.6</v>
      </c>
      <c r="M2672">
        <v>72.400000000000006</v>
      </c>
      <c r="N2672">
        <v>-0.6</v>
      </c>
      <c r="O2672">
        <v>47.1</v>
      </c>
      <c r="P2672">
        <v>0.1</v>
      </c>
      <c r="U2672" t="s">
        <v>2346</v>
      </c>
      <c r="V2672">
        <f t="shared" si="411"/>
        <v>173495</v>
      </c>
      <c r="W2672" t="str">
        <f t="shared" si="412"/>
        <v>Ellesmere-Statton Public School</v>
      </c>
      <c r="X2672" t="str">
        <f>VLOOKUP($C2672,$AJ$3:$AN$4906,3,FALSE)</f>
        <v>739 Ellesmere Rd</v>
      </c>
      <c r="Y2672" t="str">
        <f>VLOOKUP($C2672,$AJ$3:$AN$4906,4,FALSE)</f>
        <v>Toronto</v>
      </c>
      <c r="Z2672" t="str">
        <f>VLOOKUP($C2672,$AJ$3:$AN$4906,5,FALSE)</f>
        <v>M1P2W1</v>
      </c>
      <c r="AA2672">
        <f t="shared" si="413"/>
        <v>39.299999999999997</v>
      </c>
      <c r="AB2672">
        <f t="shared" si="414"/>
        <v>-1.6</v>
      </c>
      <c r="AC2672">
        <f t="shared" si="415"/>
        <v>47</v>
      </c>
      <c r="AD2672">
        <f t="shared" si="416"/>
        <v>-0.6</v>
      </c>
      <c r="AE2672">
        <f t="shared" si="417"/>
        <v>72.400000000000006</v>
      </c>
      <c r="AF2672">
        <f t="shared" si="418"/>
        <v>-0.6</v>
      </c>
      <c r="AG2672">
        <f t="shared" si="419"/>
        <v>47.1</v>
      </c>
      <c r="AH2672">
        <f t="shared" si="420"/>
        <v>0.1</v>
      </c>
      <c r="AJ2672" s="9">
        <v>366412</v>
      </c>
      <c r="AK2672" t="s">
        <v>10784</v>
      </c>
      <c r="AL2672" t="s">
        <v>10785</v>
      </c>
      <c r="AM2672" t="s">
        <v>4249</v>
      </c>
      <c r="AN2672" t="s">
        <v>10786</v>
      </c>
    </row>
    <row r="2673" spans="1:40" x14ac:dyDescent="0.3">
      <c r="A2673" t="s">
        <v>2346</v>
      </c>
      <c r="B2673" t="s">
        <v>2481</v>
      </c>
      <c r="C2673" s="10">
        <v>176796</v>
      </c>
      <c r="D2673">
        <v>32</v>
      </c>
      <c r="E2673">
        <v>36</v>
      </c>
      <c r="F2673">
        <v>75</v>
      </c>
      <c r="G2673">
        <v>135</v>
      </c>
      <c r="H2673">
        <v>0</v>
      </c>
      <c r="I2673">
        <v>56</v>
      </c>
      <c r="J2673">
        <v>0.3</v>
      </c>
      <c r="K2673">
        <v>36</v>
      </c>
      <c r="L2673">
        <v>-0.6</v>
      </c>
      <c r="M2673">
        <v>48.5</v>
      </c>
      <c r="N2673">
        <v>-2.4</v>
      </c>
      <c r="O2673">
        <v>24.4</v>
      </c>
      <c r="P2673">
        <v>-0.8</v>
      </c>
      <c r="U2673" t="s">
        <v>2346</v>
      </c>
      <c r="V2673">
        <f t="shared" si="411"/>
        <v>176796</v>
      </c>
      <c r="W2673" t="str">
        <f t="shared" si="412"/>
        <v>Elmbank Junior Middle Academy</v>
      </c>
      <c r="X2673" t="str">
        <f>VLOOKUP($C2673,$AJ$3:$AN$4906,3,FALSE)</f>
        <v>10 Pittsboro Dr</v>
      </c>
      <c r="Y2673" t="str">
        <f>VLOOKUP($C2673,$AJ$3:$AN$4906,4,FALSE)</f>
        <v>Etobicoke</v>
      </c>
      <c r="Z2673" t="str">
        <f>VLOOKUP($C2673,$AJ$3:$AN$4906,5,FALSE)</f>
        <v>M9V3R4</v>
      </c>
      <c r="AA2673">
        <f t="shared" si="413"/>
        <v>56</v>
      </c>
      <c r="AB2673">
        <f t="shared" si="414"/>
        <v>0.3</v>
      </c>
      <c r="AC2673">
        <f t="shared" si="415"/>
        <v>36</v>
      </c>
      <c r="AD2673">
        <f t="shared" si="416"/>
        <v>-0.6</v>
      </c>
      <c r="AE2673">
        <f t="shared" si="417"/>
        <v>48.5</v>
      </c>
      <c r="AF2673">
        <f t="shared" si="418"/>
        <v>-2.4</v>
      </c>
      <c r="AG2673">
        <f t="shared" si="419"/>
        <v>24.4</v>
      </c>
      <c r="AH2673">
        <f t="shared" si="420"/>
        <v>-0.8</v>
      </c>
      <c r="AJ2673" s="9">
        <v>925535</v>
      </c>
      <c r="AK2673" t="s">
        <v>10787</v>
      </c>
      <c r="AL2673" t="s">
        <v>10788</v>
      </c>
      <c r="AM2673" t="s">
        <v>4249</v>
      </c>
      <c r="AN2673" t="s">
        <v>6103</v>
      </c>
    </row>
    <row r="2674" spans="1:40" x14ac:dyDescent="0.3">
      <c r="A2674" t="s">
        <v>2346</v>
      </c>
      <c r="B2674" t="s">
        <v>2482</v>
      </c>
      <c r="C2674" s="10">
        <v>177261</v>
      </c>
      <c r="D2674">
        <v>33</v>
      </c>
      <c r="E2674">
        <v>33</v>
      </c>
      <c r="F2674">
        <v>136</v>
      </c>
      <c r="H2674">
        <v>0</v>
      </c>
      <c r="I2674">
        <v>21.7</v>
      </c>
      <c r="J2674">
        <v>-2.4</v>
      </c>
      <c r="K2674">
        <v>27.9</v>
      </c>
      <c r="L2674">
        <v>-1.4</v>
      </c>
      <c r="U2674" t="s">
        <v>2346</v>
      </c>
      <c r="V2674">
        <f t="shared" si="411"/>
        <v>177261</v>
      </c>
      <c r="W2674" t="str">
        <f t="shared" si="412"/>
        <v>Elmlea Junior School</v>
      </c>
      <c r="X2674" t="str">
        <f>VLOOKUP($C2674,$AJ$3:$AN$4906,3,FALSE)</f>
        <v>50 Hadrian Dr</v>
      </c>
      <c r="Y2674" t="str">
        <f>VLOOKUP($C2674,$AJ$3:$AN$4906,4,FALSE)</f>
        <v>Etobicoke</v>
      </c>
      <c r="Z2674" t="str">
        <f>VLOOKUP($C2674,$AJ$3:$AN$4906,5,FALSE)</f>
        <v>M9W1V4</v>
      </c>
      <c r="AA2674">
        <f t="shared" si="413"/>
        <v>21.7</v>
      </c>
      <c r="AB2674">
        <f t="shared" si="414"/>
        <v>-2.4</v>
      </c>
      <c r="AC2674">
        <f t="shared" si="415"/>
        <v>27.9</v>
      </c>
      <c r="AD2674">
        <f t="shared" si="416"/>
        <v>-1.4</v>
      </c>
      <c r="AE2674">
        <f t="shared" si="417"/>
        <v>0</v>
      </c>
      <c r="AF2674">
        <f t="shared" si="418"/>
        <v>0</v>
      </c>
      <c r="AG2674">
        <f t="shared" si="419"/>
        <v>0</v>
      </c>
      <c r="AH2674">
        <f t="shared" si="420"/>
        <v>0</v>
      </c>
      <c r="AJ2674" s="9">
        <v>372480</v>
      </c>
      <c r="AK2674" t="s">
        <v>1813</v>
      </c>
      <c r="AL2674" t="s">
        <v>10789</v>
      </c>
      <c r="AM2674" t="s">
        <v>4249</v>
      </c>
      <c r="AN2674" t="s">
        <v>10790</v>
      </c>
    </row>
    <row r="2675" spans="1:40" x14ac:dyDescent="0.3">
      <c r="A2675" t="s">
        <v>2346</v>
      </c>
      <c r="B2675" t="s">
        <v>2152</v>
      </c>
      <c r="C2675" s="10">
        <v>329134</v>
      </c>
      <c r="D2675">
        <v>35</v>
      </c>
      <c r="E2675">
        <v>32</v>
      </c>
      <c r="F2675">
        <v>49</v>
      </c>
      <c r="G2675">
        <v>90</v>
      </c>
      <c r="H2675">
        <v>0</v>
      </c>
      <c r="I2675">
        <v>66.3</v>
      </c>
      <c r="J2675">
        <v>0.7</v>
      </c>
      <c r="K2675">
        <v>46.9</v>
      </c>
      <c r="L2675">
        <v>-0.1</v>
      </c>
      <c r="M2675">
        <v>85</v>
      </c>
      <c r="N2675">
        <v>1</v>
      </c>
      <c r="O2675">
        <v>45.6</v>
      </c>
      <c r="P2675">
        <v>0.4</v>
      </c>
      <c r="U2675" t="s">
        <v>2346</v>
      </c>
      <c r="V2675">
        <f t="shared" si="411"/>
        <v>329134</v>
      </c>
      <c r="W2675" t="str">
        <f t="shared" si="412"/>
        <v>Emily Carr Public School</v>
      </c>
      <c r="X2675" t="str">
        <f>VLOOKUP($C2675,$AJ$3:$AN$4906,3,FALSE)</f>
        <v>90 John Tabor Trail</v>
      </c>
      <c r="Y2675" t="str">
        <f>VLOOKUP($C2675,$AJ$3:$AN$4906,4,FALSE)</f>
        <v>Scarborough</v>
      </c>
      <c r="Z2675" t="str">
        <f>VLOOKUP($C2675,$AJ$3:$AN$4906,5,FALSE)</f>
        <v>M1B2V2</v>
      </c>
      <c r="AA2675">
        <f t="shared" si="413"/>
        <v>66.3</v>
      </c>
      <c r="AB2675">
        <f t="shared" si="414"/>
        <v>0.7</v>
      </c>
      <c r="AC2675">
        <f t="shared" si="415"/>
        <v>46.9</v>
      </c>
      <c r="AD2675">
        <f t="shared" si="416"/>
        <v>-0.1</v>
      </c>
      <c r="AE2675">
        <f t="shared" si="417"/>
        <v>85</v>
      </c>
      <c r="AF2675">
        <f t="shared" si="418"/>
        <v>1</v>
      </c>
      <c r="AG2675">
        <f t="shared" si="419"/>
        <v>45.6</v>
      </c>
      <c r="AH2675">
        <f t="shared" si="420"/>
        <v>0.4</v>
      </c>
      <c r="AJ2675" s="9">
        <v>332933</v>
      </c>
      <c r="AK2675" t="s">
        <v>10791</v>
      </c>
      <c r="AL2675" t="s">
        <v>10792</v>
      </c>
      <c r="AM2675" t="s">
        <v>4192</v>
      </c>
      <c r="AN2675" t="s">
        <v>10793</v>
      </c>
    </row>
    <row r="2676" spans="1:40" x14ac:dyDescent="0.3">
      <c r="A2676" t="s">
        <v>2346</v>
      </c>
      <c r="B2676" t="s">
        <v>2483</v>
      </c>
      <c r="C2676" s="10">
        <v>126195</v>
      </c>
      <c r="D2676">
        <v>68</v>
      </c>
      <c r="E2676">
        <v>15</v>
      </c>
      <c r="F2676">
        <v>60</v>
      </c>
      <c r="G2676">
        <v>55</v>
      </c>
      <c r="H2676">
        <v>0</v>
      </c>
      <c r="I2676">
        <v>75.8</v>
      </c>
      <c r="J2676">
        <v>0.2</v>
      </c>
      <c r="K2676">
        <v>66.7</v>
      </c>
      <c r="L2676">
        <v>-0.2</v>
      </c>
      <c r="M2676">
        <v>84.5</v>
      </c>
      <c r="N2676">
        <v>-0.4</v>
      </c>
      <c r="O2676">
        <v>38.200000000000003</v>
      </c>
      <c r="P2676">
        <v>-1.8</v>
      </c>
      <c r="U2676" t="s">
        <v>2346</v>
      </c>
      <c r="V2676">
        <f t="shared" si="411"/>
        <v>126195</v>
      </c>
      <c r="W2676" t="str">
        <f t="shared" si="412"/>
        <v>Equinox Holistic Alternative School</v>
      </c>
      <c r="X2676" t="str">
        <f>VLOOKUP($C2676,$AJ$3:$AN$4906,3,FALSE)</f>
        <v>151 Hiawatha Road</v>
      </c>
      <c r="Y2676" t="str">
        <f>VLOOKUP($C2676,$AJ$3:$AN$4906,4,FALSE)</f>
        <v>Toronto</v>
      </c>
      <c r="Z2676" t="str">
        <f>VLOOKUP($C2676,$AJ$3:$AN$4906,5,FALSE)</f>
        <v>M4L2Y1</v>
      </c>
      <c r="AA2676">
        <f t="shared" si="413"/>
        <v>75.8</v>
      </c>
      <c r="AB2676">
        <f t="shared" si="414"/>
        <v>0.2</v>
      </c>
      <c r="AC2676">
        <f t="shared" si="415"/>
        <v>66.7</v>
      </c>
      <c r="AD2676">
        <f t="shared" si="416"/>
        <v>-0.2</v>
      </c>
      <c r="AE2676">
        <f t="shared" si="417"/>
        <v>84.5</v>
      </c>
      <c r="AF2676">
        <f t="shared" si="418"/>
        <v>-0.4</v>
      </c>
      <c r="AG2676">
        <f t="shared" si="419"/>
        <v>38.200000000000003</v>
      </c>
      <c r="AH2676">
        <f t="shared" si="420"/>
        <v>-1.8</v>
      </c>
      <c r="AJ2676" s="9">
        <v>419607</v>
      </c>
      <c r="AK2676" t="s">
        <v>10794</v>
      </c>
      <c r="AL2676" t="s">
        <v>10795</v>
      </c>
      <c r="AM2676" t="s">
        <v>4192</v>
      </c>
      <c r="AN2676" t="s">
        <v>10796</v>
      </c>
    </row>
    <row r="2677" spans="1:40" x14ac:dyDescent="0.3">
      <c r="A2677" t="s">
        <v>2346</v>
      </c>
      <c r="B2677" t="s">
        <v>2484</v>
      </c>
      <c r="C2677" s="10">
        <v>185680</v>
      </c>
      <c r="D2677">
        <v>57</v>
      </c>
      <c r="E2677">
        <v>19</v>
      </c>
      <c r="F2677">
        <v>77</v>
      </c>
      <c r="H2677">
        <v>0</v>
      </c>
      <c r="I2677">
        <v>44.8</v>
      </c>
      <c r="J2677">
        <v>-1.5</v>
      </c>
      <c r="K2677">
        <v>48.1</v>
      </c>
      <c r="L2677">
        <v>-0.8</v>
      </c>
      <c r="U2677" t="s">
        <v>2346</v>
      </c>
      <c r="V2677">
        <f t="shared" si="411"/>
        <v>185680</v>
      </c>
      <c r="W2677" t="str">
        <f t="shared" si="412"/>
        <v>Ernest Public School</v>
      </c>
      <c r="X2677" t="str">
        <f>VLOOKUP($C2677,$AJ$3:$AN$4906,3,FALSE)</f>
        <v>150 Cherokee Blvd</v>
      </c>
      <c r="Y2677" t="str">
        <f>VLOOKUP($C2677,$AJ$3:$AN$4906,4,FALSE)</f>
        <v>North York</v>
      </c>
      <c r="Z2677" t="str">
        <f>VLOOKUP($C2677,$AJ$3:$AN$4906,5,FALSE)</f>
        <v>M2J4A4</v>
      </c>
      <c r="AA2677">
        <f t="shared" si="413"/>
        <v>44.8</v>
      </c>
      <c r="AB2677">
        <f t="shared" si="414"/>
        <v>-1.5</v>
      </c>
      <c r="AC2677">
        <f t="shared" si="415"/>
        <v>48.1</v>
      </c>
      <c r="AD2677">
        <f t="shared" si="416"/>
        <v>-0.8</v>
      </c>
      <c r="AE2677">
        <f t="shared" si="417"/>
        <v>0</v>
      </c>
      <c r="AF2677">
        <f t="shared" si="418"/>
        <v>0</v>
      </c>
      <c r="AG2677">
        <f t="shared" si="419"/>
        <v>0</v>
      </c>
      <c r="AH2677">
        <f t="shared" si="420"/>
        <v>0</v>
      </c>
      <c r="AJ2677" s="9">
        <v>164342</v>
      </c>
      <c r="AK2677" t="s">
        <v>1816</v>
      </c>
      <c r="AL2677" t="s">
        <v>10797</v>
      </c>
      <c r="AM2677" t="s">
        <v>4192</v>
      </c>
      <c r="AN2677" t="s">
        <v>10798</v>
      </c>
    </row>
    <row r="2678" spans="1:40" x14ac:dyDescent="0.3">
      <c r="A2678" t="s">
        <v>2346</v>
      </c>
      <c r="B2678" t="s">
        <v>2485</v>
      </c>
      <c r="C2678" s="10">
        <v>186759</v>
      </c>
      <c r="D2678">
        <v>56</v>
      </c>
      <c r="E2678">
        <v>22</v>
      </c>
      <c r="F2678">
        <v>87</v>
      </c>
      <c r="G2678">
        <v>57</v>
      </c>
      <c r="H2678">
        <v>0</v>
      </c>
      <c r="I2678">
        <v>53.4</v>
      </c>
      <c r="J2678">
        <v>-1</v>
      </c>
      <c r="K2678">
        <v>40.200000000000003</v>
      </c>
      <c r="L2678">
        <v>-1.7</v>
      </c>
      <c r="M2678">
        <v>71.099999999999994</v>
      </c>
      <c r="N2678">
        <v>-1.2</v>
      </c>
      <c r="O2678">
        <v>42.1</v>
      </c>
      <c r="P2678">
        <v>-0.7</v>
      </c>
      <c r="U2678" t="s">
        <v>2346</v>
      </c>
      <c r="V2678">
        <f t="shared" si="411"/>
        <v>186759</v>
      </c>
      <c r="W2678" t="str">
        <f t="shared" si="412"/>
        <v>Essex Junior and Senior Public School</v>
      </c>
      <c r="X2678" t="str">
        <f>VLOOKUP($C2678,$AJ$3:$AN$4906,3,FALSE)</f>
        <v>50 Essex St</v>
      </c>
      <c r="Y2678" t="str">
        <f>VLOOKUP($C2678,$AJ$3:$AN$4906,4,FALSE)</f>
        <v>Toronto</v>
      </c>
      <c r="Z2678" t="str">
        <f>VLOOKUP($C2678,$AJ$3:$AN$4906,5,FALSE)</f>
        <v>M6G1T3</v>
      </c>
      <c r="AA2678">
        <f t="shared" si="413"/>
        <v>53.4</v>
      </c>
      <c r="AB2678">
        <f t="shared" si="414"/>
        <v>-1</v>
      </c>
      <c r="AC2678">
        <f t="shared" si="415"/>
        <v>40.200000000000003</v>
      </c>
      <c r="AD2678">
        <f t="shared" si="416"/>
        <v>-1.7</v>
      </c>
      <c r="AE2678">
        <f t="shared" si="417"/>
        <v>71.099999999999994</v>
      </c>
      <c r="AF2678">
        <f t="shared" si="418"/>
        <v>-1.2</v>
      </c>
      <c r="AG2678">
        <f t="shared" si="419"/>
        <v>42.1</v>
      </c>
      <c r="AH2678">
        <f t="shared" si="420"/>
        <v>-0.7</v>
      </c>
      <c r="AJ2678" s="9">
        <v>372978</v>
      </c>
      <c r="AK2678" t="s">
        <v>10799</v>
      </c>
      <c r="AL2678" t="s">
        <v>10800</v>
      </c>
      <c r="AM2678" t="s">
        <v>4192</v>
      </c>
      <c r="AN2678" t="s">
        <v>10801</v>
      </c>
    </row>
    <row r="2679" spans="1:40" x14ac:dyDescent="0.3">
      <c r="A2679" t="s">
        <v>2346</v>
      </c>
      <c r="B2679" t="s">
        <v>2486</v>
      </c>
      <c r="C2679" s="10">
        <v>186880</v>
      </c>
      <c r="D2679">
        <v>65</v>
      </c>
      <c r="E2679">
        <v>22</v>
      </c>
      <c r="F2679">
        <v>83</v>
      </c>
      <c r="H2679">
        <v>0</v>
      </c>
      <c r="I2679">
        <v>63.9</v>
      </c>
      <c r="J2679">
        <v>-0.2</v>
      </c>
      <c r="K2679">
        <v>60.2</v>
      </c>
      <c r="L2679">
        <v>0</v>
      </c>
      <c r="U2679" t="s">
        <v>2346</v>
      </c>
      <c r="V2679">
        <f t="shared" si="411"/>
        <v>186880</v>
      </c>
      <c r="W2679" t="str">
        <f t="shared" si="412"/>
        <v>Étienne Brûlé Junior School</v>
      </c>
      <c r="X2679" t="str">
        <f>VLOOKUP($C2679,$AJ$3:$AN$4906,3,FALSE)</f>
        <v>50 Cloverhill Rd</v>
      </c>
      <c r="Y2679" t="str">
        <f>VLOOKUP($C2679,$AJ$3:$AN$4906,4,FALSE)</f>
        <v>Etobicoke</v>
      </c>
      <c r="Z2679" t="str">
        <f>VLOOKUP($C2679,$AJ$3:$AN$4906,5,FALSE)</f>
        <v>M8Y1T3</v>
      </c>
      <c r="AA2679">
        <f t="shared" si="413"/>
        <v>63.9</v>
      </c>
      <c r="AB2679">
        <f t="shared" si="414"/>
        <v>-0.2</v>
      </c>
      <c r="AC2679">
        <f t="shared" si="415"/>
        <v>60.2</v>
      </c>
      <c r="AD2679">
        <f t="shared" si="416"/>
        <v>0</v>
      </c>
      <c r="AE2679">
        <f t="shared" si="417"/>
        <v>0</v>
      </c>
      <c r="AF2679">
        <f t="shared" si="418"/>
        <v>0</v>
      </c>
      <c r="AG2679">
        <f t="shared" si="419"/>
        <v>0</v>
      </c>
      <c r="AH2679">
        <f t="shared" si="420"/>
        <v>0</v>
      </c>
      <c r="AJ2679" s="9">
        <v>380164</v>
      </c>
      <c r="AK2679" t="s">
        <v>10802</v>
      </c>
      <c r="AL2679" t="s">
        <v>10803</v>
      </c>
      <c r="AM2679" t="s">
        <v>4249</v>
      </c>
      <c r="AN2679" t="s">
        <v>10804</v>
      </c>
    </row>
    <row r="2680" spans="1:40" x14ac:dyDescent="0.3">
      <c r="A2680" t="s">
        <v>2346</v>
      </c>
      <c r="B2680" t="s">
        <v>2487</v>
      </c>
      <c r="C2680" s="10">
        <v>190780</v>
      </c>
      <c r="D2680">
        <v>35</v>
      </c>
      <c r="E2680">
        <v>17</v>
      </c>
      <c r="F2680">
        <v>56</v>
      </c>
      <c r="G2680">
        <v>16</v>
      </c>
      <c r="H2680">
        <v>0</v>
      </c>
      <c r="I2680">
        <v>62.5</v>
      </c>
      <c r="J2680">
        <v>0.1</v>
      </c>
      <c r="K2680">
        <v>53.6</v>
      </c>
      <c r="L2680">
        <v>0.1</v>
      </c>
      <c r="O2680">
        <v>31.3</v>
      </c>
      <c r="U2680" t="s">
        <v>2346</v>
      </c>
      <c r="V2680">
        <f t="shared" si="411"/>
        <v>190780</v>
      </c>
      <c r="W2680" t="str">
        <f t="shared" si="412"/>
        <v>F H Miller Junior Public School</v>
      </c>
      <c r="X2680" t="str">
        <f>VLOOKUP($C2680,$AJ$3:$AN$4906,3,FALSE)</f>
        <v>300 Caledonia Rd</v>
      </c>
      <c r="Y2680" t="str">
        <f>VLOOKUP($C2680,$AJ$3:$AN$4906,4,FALSE)</f>
        <v>York</v>
      </c>
      <c r="Z2680" t="str">
        <f>VLOOKUP($C2680,$AJ$3:$AN$4906,5,FALSE)</f>
        <v>M6E4T5</v>
      </c>
      <c r="AA2680">
        <f t="shared" si="413"/>
        <v>62.5</v>
      </c>
      <c r="AB2680">
        <f t="shared" si="414"/>
        <v>0.1</v>
      </c>
      <c r="AC2680">
        <f t="shared" si="415"/>
        <v>53.6</v>
      </c>
      <c r="AD2680">
        <f t="shared" si="416"/>
        <v>0.1</v>
      </c>
      <c r="AE2680">
        <f t="shared" si="417"/>
        <v>0</v>
      </c>
      <c r="AF2680">
        <f t="shared" si="418"/>
        <v>0</v>
      </c>
      <c r="AG2680">
        <f t="shared" si="419"/>
        <v>31.3</v>
      </c>
      <c r="AH2680">
        <f t="shared" si="420"/>
        <v>0</v>
      </c>
      <c r="AJ2680" s="9">
        <v>382647</v>
      </c>
      <c r="AK2680" t="s">
        <v>10805</v>
      </c>
      <c r="AL2680" t="s">
        <v>10806</v>
      </c>
      <c r="AM2680" t="s">
        <v>4249</v>
      </c>
      <c r="AN2680" t="s">
        <v>6086</v>
      </c>
    </row>
    <row r="2681" spans="1:40" x14ac:dyDescent="0.3">
      <c r="A2681" t="s">
        <v>2346</v>
      </c>
      <c r="B2681" t="s">
        <v>2488</v>
      </c>
      <c r="C2681" s="10">
        <v>361348</v>
      </c>
      <c r="D2681">
        <v>32</v>
      </c>
      <c r="E2681">
        <v>25</v>
      </c>
      <c r="F2681">
        <v>63</v>
      </c>
      <c r="H2681">
        <v>0</v>
      </c>
      <c r="I2681">
        <v>50</v>
      </c>
      <c r="J2681">
        <v>-0.5</v>
      </c>
      <c r="K2681">
        <v>41.3</v>
      </c>
      <c r="L2681">
        <v>-0.6</v>
      </c>
      <c r="U2681" t="s">
        <v>2346</v>
      </c>
      <c r="V2681">
        <f t="shared" si="411"/>
        <v>361348</v>
      </c>
      <c r="W2681" t="str">
        <f t="shared" si="412"/>
        <v>Fairbank Memorial Community School</v>
      </c>
      <c r="X2681" t="str">
        <f>VLOOKUP($C2681,$AJ$3:$AN$4906,3,FALSE)</f>
        <v>555 Harvie Ave</v>
      </c>
      <c r="Y2681" t="str">
        <f>VLOOKUP($C2681,$AJ$3:$AN$4906,4,FALSE)</f>
        <v>York</v>
      </c>
      <c r="Z2681" t="str">
        <f>VLOOKUP($C2681,$AJ$3:$AN$4906,5,FALSE)</f>
        <v>M6E4M2</v>
      </c>
      <c r="AA2681">
        <f t="shared" si="413"/>
        <v>50</v>
      </c>
      <c r="AB2681">
        <f t="shared" si="414"/>
        <v>-0.5</v>
      </c>
      <c r="AC2681">
        <f t="shared" si="415"/>
        <v>41.3</v>
      </c>
      <c r="AD2681">
        <f t="shared" si="416"/>
        <v>-0.6</v>
      </c>
      <c r="AE2681">
        <f t="shared" si="417"/>
        <v>0</v>
      </c>
      <c r="AF2681">
        <f t="shared" si="418"/>
        <v>0</v>
      </c>
      <c r="AG2681">
        <f t="shared" si="419"/>
        <v>0</v>
      </c>
      <c r="AH2681">
        <f t="shared" si="420"/>
        <v>0</v>
      </c>
      <c r="AJ2681" s="9">
        <v>212749</v>
      </c>
      <c r="AK2681" t="s">
        <v>10807</v>
      </c>
      <c r="AL2681" t="s">
        <v>10808</v>
      </c>
      <c r="AM2681" t="s">
        <v>4192</v>
      </c>
      <c r="AN2681" t="s">
        <v>10809</v>
      </c>
    </row>
    <row r="2682" spans="1:40" x14ac:dyDescent="0.3">
      <c r="A2682" t="s">
        <v>2346</v>
      </c>
      <c r="B2682" t="s">
        <v>2489</v>
      </c>
      <c r="C2682" s="10">
        <v>190918</v>
      </c>
      <c r="D2682">
        <v>37</v>
      </c>
      <c r="E2682">
        <v>27</v>
      </c>
      <c r="F2682">
        <v>49</v>
      </c>
      <c r="G2682">
        <v>102</v>
      </c>
      <c r="H2682">
        <v>0</v>
      </c>
      <c r="I2682">
        <v>42.9</v>
      </c>
      <c r="J2682">
        <v>-1.2</v>
      </c>
      <c r="K2682">
        <v>32.700000000000003</v>
      </c>
      <c r="L2682">
        <v>-1.4</v>
      </c>
      <c r="M2682">
        <v>67.2</v>
      </c>
      <c r="N2682">
        <v>-0.8</v>
      </c>
      <c r="O2682">
        <v>33.299999999999997</v>
      </c>
      <c r="P2682">
        <v>-0.5</v>
      </c>
      <c r="U2682" t="s">
        <v>2346</v>
      </c>
      <c r="V2682">
        <f t="shared" si="411"/>
        <v>190918</v>
      </c>
      <c r="W2682" t="str">
        <f t="shared" si="412"/>
        <v>Fairbank Public School</v>
      </c>
      <c r="X2682" t="str">
        <f>VLOOKUP($C2682,$AJ$3:$AN$4906,3,FALSE)</f>
        <v>2335 Dufferin St</v>
      </c>
      <c r="Y2682" t="str">
        <f>VLOOKUP($C2682,$AJ$3:$AN$4906,4,FALSE)</f>
        <v>York</v>
      </c>
      <c r="Z2682" t="str">
        <f>VLOOKUP($C2682,$AJ$3:$AN$4906,5,FALSE)</f>
        <v>M6E3S5</v>
      </c>
      <c r="AA2682">
        <f t="shared" si="413"/>
        <v>42.9</v>
      </c>
      <c r="AB2682">
        <f t="shared" si="414"/>
        <v>-1.2</v>
      </c>
      <c r="AC2682">
        <f t="shared" si="415"/>
        <v>32.700000000000003</v>
      </c>
      <c r="AD2682">
        <f t="shared" si="416"/>
        <v>-1.4</v>
      </c>
      <c r="AE2682">
        <f t="shared" si="417"/>
        <v>67.2</v>
      </c>
      <c r="AF2682">
        <f t="shared" si="418"/>
        <v>-0.8</v>
      </c>
      <c r="AG2682">
        <f t="shared" si="419"/>
        <v>33.299999999999997</v>
      </c>
      <c r="AH2682">
        <f t="shared" si="420"/>
        <v>-0.5</v>
      </c>
      <c r="AJ2682" s="9">
        <v>514900</v>
      </c>
      <c r="AK2682" t="s">
        <v>1821</v>
      </c>
      <c r="AL2682" t="s">
        <v>10810</v>
      </c>
      <c r="AM2682" t="s">
        <v>4192</v>
      </c>
      <c r="AN2682" t="s">
        <v>10811</v>
      </c>
    </row>
    <row r="2683" spans="1:40" x14ac:dyDescent="0.3">
      <c r="A2683" t="s">
        <v>2346</v>
      </c>
      <c r="B2683" t="s">
        <v>2490</v>
      </c>
      <c r="C2683" s="10">
        <v>191485</v>
      </c>
      <c r="D2683">
        <v>45</v>
      </c>
      <c r="E2683">
        <v>21</v>
      </c>
      <c r="F2683">
        <v>77</v>
      </c>
      <c r="G2683">
        <v>190</v>
      </c>
      <c r="H2683">
        <v>0</v>
      </c>
      <c r="I2683">
        <v>68.8</v>
      </c>
      <c r="J2683">
        <v>0.6</v>
      </c>
      <c r="K2683">
        <v>61</v>
      </c>
      <c r="L2683">
        <v>0.6</v>
      </c>
      <c r="M2683">
        <v>75</v>
      </c>
      <c r="N2683">
        <v>-0.2</v>
      </c>
      <c r="O2683">
        <v>60</v>
      </c>
      <c r="P2683">
        <v>1.1000000000000001</v>
      </c>
      <c r="U2683" t="s">
        <v>2346</v>
      </c>
      <c r="V2683">
        <f t="shared" si="411"/>
        <v>191485</v>
      </c>
      <c r="W2683" t="str">
        <f t="shared" si="412"/>
        <v>Fairglen Junior Public School</v>
      </c>
      <c r="X2683" t="str">
        <f>VLOOKUP($C2683,$AJ$3:$AN$4906,3,FALSE)</f>
        <v>2200 Pharmacy Ave</v>
      </c>
      <c r="Y2683" t="str">
        <f>VLOOKUP($C2683,$AJ$3:$AN$4906,4,FALSE)</f>
        <v>Scarborough</v>
      </c>
      <c r="Z2683" t="str">
        <f>VLOOKUP($C2683,$AJ$3:$AN$4906,5,FALSE)</f>
        <v>M1W1H8</v>
      </c>
      <c r="AA2683">
        <f t="shared" si="413"/>
        <v>68.8</v>
      </c>
      <c r="AB2683">
        <f t="shared" si="414"/>
        <v>0.6</v>
      </c>
      <c r="AC2683">
        <f t="shared" si="415"/>
        <v>61</v>
      </c>
      <c r="AD2683">
        <f t="shared" si="416"/>
        <v>0.6</v>
      </c>
      <c r="AE2683">
        <f t="shared" si="417"/>
        <v>75</v>
      </c>
      <c r="AF2683">
        <f t="shared" si="418"/>
        <v>-0.2</v>
      </c>
      <c r="AG2683">
        <f t="shared" si="419"/>
        <v>60</v>
      </c>
      <c r="AH2683">
        <f t="shared" si="420"/>
        <v>1.1000000000000001</v>
      </c>
      <c r="AJ2683" s="9">
        <v>930660</v>
      </c>
      <c r="AK2683" t="s">
        <v>10812</v>
      </c>
      <c r="AL2683" t="s">
        <v>10813</v>
      </c>
      <c r="AM2683" t="s">
        <v>4192</v>
      </c>
      <c r="AN2683" t="s">
        <v>10814</v>
      </c>
    </row>
    <row r="2684" spans="1:40" x14ac:dyDescent="0.3">
      <c r="A2684" t="s">
        <v>2346</v>
      </c>
      <c r="B2684" t="s">
        <v>2491</v>
      </c>
      <c r="C2684" s="10">
        <v>191957</v>
      </c>
      <c r="D2684">
        <v>56</v>
      </c>
      <c r="E2684">
        <v>13</v>
      </c>
      <c r="F2684">
        <v>112</v>
      </c>
      <c r="G2684">
        <v>120</v>
      </c>
      <c r="H2684">
        <v>0</v>
      </c>
      <c r="I2684">
        <v>74.599999999999994</v>
      </c>
      <c r="J2684">
        <v>0.3</v>
      </c>
      <c r="K2684">
        <v>67.900000000000006</v>
      </c>
      <c r="L2684">
        <v>0</v>
      </c>
      <c r="M2684">
        <v>87.5</v>
      </c>
      <c r="N2684">
        <v>0.3</v>
      </c>
      <c r="O2684">
        <v>69.2</v>
      </c>
      <c r="P2684">
        <v>1.1000000000000001</v>
      </c>
      <c r="U2684" t="s">
        <v>2346</v>
      </c>
      <c r="V2684">
        <f t="shared" si="411"/>
        <v>191957</v>
      </c>
      <c r="W2684" t="str">
        <f t="shared" si="412"/>
        <v>Fairmount Public School</v>
      </c>
      <c r="X2684" t="str">
        <f>VLOOKUP($C2684,$AJ$3:$AN$4906,3,FALSE)</f>
        <v>31 Sloley Rd</v>
      </c>
      <c r="Y2684" t="str">
        <f>VLOOKUP($C2684,$AJ$3:$AN$4906,4,FALSE)</f>
        <v>Scarborough</v>
      </c>
      <c r="Z2684" t="str">
        <f>VLOOKUP($C2684,$AJ$3:$AN$4906,5,FALSE)</f>
        <v>M1M1C7</v>
      </c>
      <c r="AA2684">
        <f t="shared" si="413"/>
        <v>74.599999999999994</v>
      </c>
      <c r="AB2684">
        <f t="shared" si="414"/>
        <v>0.3</v>
      </c>
      <c r="AC2684">
        <f t="shared" si="415"/>
        <v>67.900000000000006</v>
      </c>
      <c r="AD2684">
        <f t="shared" si="416"/>
        <v>0</v>
      </c>
      <c r="AE2684">
        <f t="shared" si="417"/>
        <v>87.5</v>
      </c>
      <c r="AF2684">
        <f t="shared" si="418"/>
        <v>0.3</v>
      </c>
      <c r="AG2684">
        <f t="shared" si="419"/>
        <v>69.2</v>
      </c>
      <c r="AH2684">
        <f t="shared" si="420"/>
        <v>1.1000000000000001</v>
      </c>
      <c r="AJ2684" s="9">
        <v>411655</v>
      </c>
      <c r="AK2684" t="s">
        <v>7129</v>
      </c>
      <c r="AL2684" t="s">
        <v>10815</v>
      </c>
      <c r="AM2684" t="s">
        <v>4192</v>
      </c>
      <c r="AN2684" t="s">
        <v>10816</v>
      </c>
    </row>
    <row r="2685" spans="1:40" x14ac:dyDescent="0.3">
      <c r="A2685" t="s">
        <v>2346</v>
      </c>
      <c r="B2685" t="s">
        <v>2492</v>
      </c>
      <c r="C2685" s="10">
        <v>193518</v>
      </c>
      <c r="D2685">
        <v>62</v>
      </c>
      <c r="E2685">
        <v>19</v>
      </c>
      <c r="F2685">
        <v>151</v>
      </c>
      <c r="G2685">
        <v>148</v>
      </c>
      <c r="H2685">
        <v>0</v>
      </c>
      <c r="I2685">
        <v>79.8</v>
      </c>
      <c r="J2685">
        <v>0.8</v>
      </c>
      <c r="K2685">
        <v>74.2</v>
      </c>
      <c r="L2685">
        <v>0.9</v>
      </c>
      <c r="M2685">
        <v>65.900000000000006</v>
      </c>
      <c r="N2685">
        <v>-1.8</v>
      </c>
      <c r="O2685">
        <v>35.1</v>
      </c>
      <c r="P2685">
        <v>-1.4</v>
      </c>
      <c r="U2685" t="s">
        <v>2346</v>
      </c>
      <c r="V2685">
        <f t="shared" si="411"/>
        <v>193518</v>
      </c>
      <c r="W2685" t="str">
        <f t="shared" si="412"/>
        <v>Faywood Arts-Based Curriculum School</v>
      </c>
      <c r="X2685" t="str">
        <f>VLOOKUP($C2685,$AJ$3:$AN$4906,3,FALSE)</f>
        <v>95 Faywood Blvd</v>
      </c>
      <c r="Y2685" t="str">
        <f>VLOOKUP($C2685,$AJ$3:$AN$4906,4,FALSE)</f>
        <v>North York</v>
      </c>
      <c r="Z2685" t="str">
        <f>VLOOKUP($C2685,$AJ$3:$AN$4906,5,FALSE)</f>
        <v>M3H2X5</v>
      </c>
      <c r="AA2685">
        <f t="shared" si="413"/>
        <v>79.8</v>
      </c>
      <c r="AB2685">
        <f t="shared" si="414"/>
        <v>0.8</v>
      </c>
      <c r="AC2685">
        <f t="shared" si="415"/>
        <v>74.2</v>
      </c>
      <c r="AD2685">
        <f t="shared" si="416"/>
        <v>0.9</v>
      </c>
      <c r="AE2685">
        <f t="shared" si="417"/>
        <v>65.900000000000006</v>
      </c>
      <c r="AF2685">
        <f t="shared" si="418"/>
        <v>-1.8</v>
      </c>
      <c r="AG2685">
        <f t="shared" si="419"/>
        <v>35.1</v>
      </c>
      <c r="AH2685">
        <f t="shared" si="420"/>
        <v>-1.4</v>
      </c>
      <c r="AJ2685" s="9">
        <v>414395</v>
      </c>
      <c r="AK2685" t="s">
        <v>5622</v>
      </c>
      <c r="AL2685" t="s">
        <v>10817</v>
      </c>
      <c r="AM2685" t="s">
        <v>4249</v>
      </c>
      <c r="AN2685" t="s">
        <v>10818</v>
      </c>
    </row>
    <row r="2686" spans="1:40" x14ac:dyDescent="0.3">
      <c r="A2686" t="s">
        <v>2346</v>
      </c>
      <c r="B2686" t="s">
        <v>2493</v>
      </c>
      <c r="C2686" s="10">
        <v>195073</v>
      </c>
      <c r="D2686">
        <v>47</v>
      </c>
      <c r="E2686">
        <v>32</v>
      </c>
      <c r="F2686">
        <v>83</v>
      </c>
      <c r="H2686">
        <v>0</v>
      </c>
      <c r="I2686">
        <v>60.2</v>
      </c>
      <c r="J2686">
        <v>0.1</v>
      </c>
      <c r="K2686">
        <v>47</v>
      </c>
      <c r="L2686">
        <v>-0.2</v>
      </c>
      <c r="U2686" t="s">
        <v>2346</v>
      </c>
      <c r="V2686">
        <f t="shared" si="411"/>
        <v>195073</v>
      </c>
      <c r="W2686" t="str">
        <f t="shared" si="412"/>
        <v>Fenside Public School</v>
      </c>
      <c r="X2686" t="str">
        <f>VLOOKUP($C2686,$AJ$3:$AN$4906,3,FALSE)</f>
        <v>131 Fenside Dr</v>
      </c>
      <c r="Y2686" t="str">
        <f>VLOOKUP($C2686,$AJ$3:$AN$4906,4,FALSE)</f>
        <v>North York</v>
      </c>
      <c r="Z2686" t="str">
        <f>VLOOKUP($C2686,$AJ$3:$AN$4906,5,FALSE)</f>
        <v>M3A2V9</v>
      </c>
      <c r="AA2686">
        <f t="shared" si="413"/>
        <v>60.2</v>
      </c>
      <c r="AB2686">
        <f t="shared" si="414"/>
        <v>0.1</v>
      </c>
      <c r="AC2686">
        <f t="shared" si="415"/>
        <v>47</v>
      </c>
      <c r="AD2686">
        <f t="shared" si="416"/>
        <v>-0.2</v>
      </c>
      <c r="AE2686">
        <f t="shared" si="417"/>
        <v>0</v>
      </c>
      <c r="AF2686">
        <f t="shared" si="418"/>
        <v>0</v>
      </c>
      <c r="AG2686">
        <f t="shared" si="419"/>
        <v>0</v>
      </c>
      <c r="AH2686">
        <f t="shared" si="420"/>
        <v>0</v>
      </c>
      <c r="AJ2686" s="9">
        <v>612932</v>
      </c>
      <c r="AK2686" t="s">
        <v>1822</v>
      </c>
      <c r="AL2686" t="s">
        <v>10819</v>
      </c>
      <c r="AM2686" t="s">
        <v>4249</v>
      </c>
      <c r="AN2686" t="s">
        <v>10820</v>
      </c>
    </row>
    <row r="2687" spans="1:40" x14ac:dyDescent="0.3">
      <c r="A2687" t="s">
        <v>2346</v>
      </c>
      <c r="B2687" t="s">
        <v>2494</v>
      </c>
      <c r="C2687" s="10">
        <v>195464</v>
      </c>
      <c r="D2687">
        <v>78</v>
      </c>
      <c r="E2687">
        <v>10</v>
      </c>
      <c r="F2687">
        <v>170</v>
      </c>
      <c r="G2687">
        <v>169</v>
      </c>
      <c r="H2687">
        <v>0</v>
      </c>
      <c r="I2687">
        <v>26.5</v>
      </c>
      <c r="J2687">
        <v>-3.9</v>
      </c>
      <c r="K2687">
        <v>70</v>
      </c>
      <c r="L2687">
        <v>-0.5</v>
      </c>
      <c r="M2687">
        <v>85.8</v>
      </c>
      <c r="N2687">
        <v>-0.7</v>
      </c>
      <c r="O2687">
        <v>57.4</v>
      </c>
      <c r="P2687">
        <v>-0.7</v>
      </c>
      <c r="U2687" t="s">
        <v>2346</v>
      </c>
      <c r="V2687">
        <f t="shared" si="411"/>
        <v>195464</v>
      </c>
      <c r="W2687" t="str">
        <f t="shared" si="412"/>
        <v>Fern Avenue Junior and Senior Public School</v>
      </c>
      <c r="X2687" t="str">
        <f>VLOOKUP($C2687,$AJ$3:$AN$4906,3,FALSE)</f>
        <v>128 Fern Ave</v>
      </c>
      <c r="Y2687" t="str">
        <f>VLOOKUP($C2687,$AJ$3:$AN$4906,4,FALSE)</f>
        <v>Toronto</v>
      </c>
      <c r="Z2687" t="str">
        <f>VLOOKUP($C2687,$AJ$3:$AN$4906,5,FALSE)</f>
        <v>M6R1K3</v>
      </c>
      <c r="AA2687">
        <f t="shared" si="413"/>
        <v>26.5</v>
      </c>
      <c r="AB2687">
        <f t="shared" si="414"/>
        <v>-3.9</v>
      </c>
      <c r="AC2687">
        <f t="shared" si="415"/>
        <v>70</v>
      </c>
      <c r="AD2687">
        <f t="shared" si="416"/>
        <v>-0.5</v>
      </c>
      <c r="AE2687">
        <f t="shared" si="417"/>
        <v>85.8</v>
      </c>
      <c r="AF2687">
        <f t="shared" si="418"/>
        <v>-0.7</v>
      </c>
      <c r="AG2687">
        <f t="shared" si="419"/>
        <v>57.4</v>
      </c>
      <c r="AH2687">
        <f t="shared" si="420"/>
        <v>-0.7</v>
      </c>
      <c r="AJ2687" s="9">
        <v>427667</v>
      </c>
      <c r="AK2687" t="s">
        <v>1823</v>
      </c>
      <c r="AL2687" t="s">
        <v>10821</v>
      </c>
      <c r="AM2687" t="s">
        <v>4249</v>
      </c>
      <c r="AN2687" t="s">
        <v>10822</v>
      </c>
    </row>
    <row r="2688" spans="1:40" x14ac:dyDescent="0.3">
      <c r="A2688" t="s">
        <v>2346</v>
      </c>
      <c r="B2688" t="s">
        <v>2495</v>
      </c>
      <c r="C2688" s="10">
        <v>196371</v>
      </c>
      <c r="D2688">
        <v>71</v>
      </c>
      <c r="E2688">
        <v>25</v>
      </c>
      <c r="F2688">
        <v>121</v>
      </c>
      <c r="H2688">
        <v>0</v>
      </c>
      <c r="I2688">
        <v>57.4</v>
      </c>
      <c r="J2688">
        <v>-0.5</v>
      </c>
      <c r="K2688">
        <v>54.5</v>
      </c>
      <c r="L2688">
        <v>-0.4</v>
      </c>
      <c r="U2688" t="s">
        <v>2346</v>
      </c>
      <c r="V2688">
        <f t="shared" si="411"/>
        <v>196371</v>
      </c>
      <c r="W2688" t="str">
        <f t="shared" si="412"/>
        <v>Finch Public School</v>
      </c>
      <c r="X2688" t="str">
        <f>VLOOKUP($C2688,$AJ$3:$AN$4906,3,FALSE)</f>
        <v>277 Finch Ave E</v>
      </c>
      <c r="Y2688" t="str">
        <f>VLOOKUP($C2688,$AJ$3:$AN$4906,4,FALSE)</f>
        <v>Toronto</v>
      </c>
      <c r="Z2688" t="str">
        <f>VLOOKUP($C2688,$AJ$3:$AN$4906,5,FALSE)</f>
        <v>M2N4S3</v>
      </c>
      <c r="AA2688">
        <f t="shared" si="413"/>
        <v>57.4</v>
      </c>
      <c r="AB2688">
        <f t="shared" si="414"/>
        <v>-0.5</v>
      </c>
      <c r="AC2688">
        <f t="shared" si="415"/>
        <v>54.5</v>
      </c>
      <c r="AD2688">
        <f t="shared" si="416"/>
        <v>-0.4</v>
      </c>
      <c r="AE2688">
        <f t="shared" si="417"/>
        <v>0</v>
      </c>
      <c r="AF2688">
        <f t="shared" si="418"/>
        <v>0</v>
      </c>
      <c r="AG2688">
        <f t="shared" si="419"/>
        <v>0</v>
      </c>
      <c r="AH2688">
        <f t="shared" si="420"/>
        <v>0</v>
      </c>
      <c r="AJ2688" s="9">
        <v>429465</v>
      </c>
      <c r="AK2688" t="s">
        <v>10823</v>
      </c>
      <c r="AL2688" t="s">
        <v>10824</v>
      </c>
      <c r="AM2688" t="s">
        <v>4249</v>
      </c>
      <c r="AN2688" t="s">
        <v>10825</v>
      </c>
    </row>
    <row r="2689" spans="1:40" x14ac:dyDescent="0.3">
      <c r="A2689" t="s">
        <v>2346</v>
      </c>
      <c r="B2689" t="s">
        <v>2496</v>
      </c>
      <c r="C2689" s="10">
        <v>196550</v>
      </c>
      <c r="D2689">
        <v>12</v>
      </c>
      <c r="E2689">
        <v>45</v>
      </c>
      <c r="F2689">
        <v>129</v>
      </c>
      <c r="H2689">
        <v>0</v>
      </c>
      <c r="I2689">
        <v>67.400000000000006</v>
      </c>
      <c r="J2689">
        <v>1.9</v>
      </c>
      <c r="K2689">
        <v>53.5</v>
      </c>
      <c r="L2689">
        <v>1.9</v>
      </c>
      <c r="U2689" t="s">
        <v>2346</v>
      </c>
      <c r="V2689">
        <f t="shared" si="411"/>
        <v>196550</v>
      </c>
      <c r="W2689" t="str">
        <f t="shared" si="412"/>
        <v>Firgrove Public School</v>
      </c>
      <c r="X2689" t="str">
        <f>VLOOKUP($C2689,$AJ$3:$AN$4906,3,FALSE)</f>
        <v>270 Firgrove Cres</v>
      </c>
      <c r="Y2689" t="str">
        <f>VLOOKUP($C2689,$AJ$3:$AN$4906,4,FALSE)</f>
        <v>North York</v>
      </c>
      <c r="Z2689" t="str">
        <f>VLOOKUP($C2689,$AJ$3:$AN$4906,5,FALSE)</f>
        <v>M3N1K8</v>
      </c>
      <c r="AA2689">
        <f t="shared" si="413"/>
        <v>67.400000000000006</v>
      </c>
      <c r="AB2689">
        <f t="shared" si="414"/>
        <v>1.9</v>
      </c>
      <c r="AC2689">
        <f t="shared" si="415"/>
        <v>53.5</v>
      </c>
      <c r="AD2689">
        <f t="shared" si="416"/>
        <v>1.9</v>
      </c>
      <c r="AE2689">
        <f t="shared" si="417"/>
        <v>0</v>
      </c>
      <c r="AF2689">
        <f t="shared" si="418"/>
        <v>0</v>
      </c>
      <c r="AG2689">
        <f t="shared" si="419"/>
        <v>0</v>
      </c>
      <c r="AH2689">
        <f t="shared" si="420"/>
        <v>0</v>
      </c>
      <c r="AJ2689" s="9">
        <v>431966</v>
      </c>
      <c r="AK2689" t="s">
        <v>10826</v>
      </c>
      <c r="AL2689" t="s">
        <v>10827</v>
      </c>
      <c r="AM2689" t="s">
        <v>10828</v>
      </c>
      <c r="AN2689" t="s">
        <v>10829</v>
      </c>
    </row>
    <row r="2690" spans="1:40" x14ac:dyDescent="0.3">
      <c r="A2690" t="s">
        <v>2346</v>
      </c>
      <c r="B2690" t="s">
        <v>2497</v>
      </c>
      <c r="C2690" s="10">
        <v>198781</v>
      </c>
      <c r="D2690">
        <v>33</v>
      </c>
      <c r="E2690">
        <v>31</v>
      </c>
      <c r="F2690">
        <v>72</v>
      </c>
      <c r="G2690">
        <v>63</v>
      </c>
      <c r="H2690">
        <v>0</v>
      </c>
      <c r="I2690">
        <v>83.3</v>
      </c>
      <c r="J2690">
        <v>2</v>
      </c>
      <c r="K2690">
        <v>70.8</v>
      </c>
      <c r="L2690">
        <v>1.9</v>
      </c>
      <c r="M2690">
        <v>83.3</v>
      </c>
      <c r="N2690">
        <v>0.9</v>
      </c>
      <c r="O2690">
        <v>46</v>
      </c>
      <c r="P2690">
        <v>0.5</v>
      </c>
      <c r="U2690" t="s">
        <v>2346</v>
      </c>
      <c r="V2690">
        <f t="shared" si="411"/>
        <v>198781</v>
      </c>
      <c r="W2690" t="str">
        <f t="shared" si="412"/>
        <v>Fleming Public School</v>
      </c>
      <c r="X2690" t="str">
        <f>VLOOKUP($C2690,$AJ$3:$AN$4906,3,FALSE)</f>
        <v>20 Littles Rd</v>
      </c>
      <c r="Y2690" t="str">
        <f>VLOOKUP($C2690,$AJ$3:$AN$4906,4,FALSE)</f>
        <v>Scarborough</v>
      </c>
      <c r="Z2690" t="str">
        <f>VLOOKUP($C2690,$AJ$3:$AN$4906,5,FALSE)</f>
        <v>M1B5B5</v>
      </c>
      <c r="AA2690">
        <f t="shared" si="413"/>
        <v>83.3</v>
      </c>
      <c r="AB2690">
        <f t="shared" si="414"/>
        <v>2</v>
      </c>
      <c r="AC2690">
        <f t="shared" si="415"/>
        <v>70.8</v>
      </c>
      <c r="AD2690">
        <f t="shared" si="416"/>
        <v>1.9</v>
      </c>
      <c r="AE2690">
        <f t="shared" si="417"/>
        <v>83.3</v>
      </c>
      <c r="AF2690">
        <f t="shared" si="418"/>
        <v>0.9</v>
      </c>
      <c r="AG2690">
        <f t="shared" si="419"/>
        <v>46</v>
      </c>
      <c r="AH2690">
        <f t="shared" si="420"/>
        <v>0.5</v>
      </c>
      <c r="AJ2690" s="9">
        <v>905838</v>
      </c>
      <c r="AK2690" t="s">
        <v>10830</v>
      </c>
      <c r="AL2690" t="s">
        <v>10831</v>
      </c>
      <c r="AM2690" t="s">
        <v>4192</v>
      </c>
      <c r="AN2690" t="s">
        <v>10578</v>
      </c>
    </row>
    <row r="2691" spans="1:40" x14ac:dyDescent="0.3">
      <c r="A2691" t="s">
        <v>2346</v>
      </c>
      <c r="B2691" t="s">
        <v>2498</v>
      </c>
      <c r="C2691" s="10">
        <v>198846</v>
      </c>
      <c r="D2691">
        <v>22</v>
      </c>
      <c r="E2691">
        <v>60</v>
      </c>
      <c r="F2691">
        <v>70</v>
      </c>
      <c r="H2691">
        <v>0</v>
      </c>
      <c r="I2691">
        <v>39.299999999999997</v>
      </c>
      <c r="J2691">
        <v>-0.1</v>
      </c>
      <c r="K2691">
        <v>24.3</v>
      </c>
      <c r="L2691">
        <v>-0.4</v>
      </c>
      <c r="U2691" t="s">
        <v>2346</v>
      </c>
      <c r="V2691">
        <f t="shared" si="411"/>
        <v>198846</v>
      </c>
      <c r="W2691" t="str">
        <f t="shared" si="412"/>
        <v>Flemington Public School</v>
      </c>
      <c r="X2691" t="str">
        <f>VLOOKUP($C2691,$AJ$3:$AN$4906,3,FALSE)</f>
        <v>10 Flemington Rd</v>
      </c>
      <c r="Y2691" t="str">
        <f>VLOOKUP($C2691,$AJ$3:$AN$4906,4,FALSE)</f>
        <v>North York</v>
      </c>
      <c r="Z2691" t="str">
        <f>VLOOKUP($C2691,$AJ$3:$AN$4906,5,FALSE)</f>
        <v>M6A2N4</v>
      </c>
      <c r="AA2691">
        <f t="shared" si="413"/>
        <v>39.299999999999997</v>
      </c>
      <c r="AB2691">
        <f t="shared" si="414"/>
        <v>-0.1</v>
      </c>
      <c r="AC2691">
        <f t="shared" si="415"/>
        <v>24.3</v>
      </c>
      <c r="AD2691">
        <f t="shared" si="416"/>
        <v>-0.4</v>
      </c>
      <c r="AE2691">
        <f t="shared" si="417"/>
        <v>0</v>
      </c>
      <c r="AF2691">
        <f t="shared" si="418"/>
        <v>0</v>
      </c>
      <c r="AG2691">
        <f t="shared" si="419"/>
        <v>0</v>
      </c>
      <c r="AH2691">
        <f t="shared" si="420"/>
        <v>0</v>
      </c>
      <c r="AJ2691" s="9">
        <v>436097</v>
      </c>
      <c r="AK2691" t="s">
        <v>10832</v>
      </c>
      <c r="AL2691" t="s">
        <v>10833</v>
      </c>
      <c r="AM2691" t="s">
        <v>4192</v>
      </c>
      <c r="AN2691" t="s">
        <v>10834</v>
      </c>
    </row>
    <row r="2692" spans="1:40" x14ac:dyDescent="0.3">
      <c r="A2692" t="s">
        <v>2346</v>
      </c>
      <c r="B2692" t="s">
        <v>2499</v>
      </c>
      <c r="C2692" s="10">
        <v>286850</v>
      </c>
      <c r="D2692">
        <v>75</v>
      </c>
      <c r="E2692">
        <v>18</v>
      </c>
      <c r="F2692">
        <v>60</v>
      </c>
      <c r="G2692">
        <v>252</v>
      </c>
      <c r="H2692">
        <v>0</v>
      </c>
      <c r="I2692">
        <v>69.2</v>
      </c>
      <c r="J2692">
        <v>-0.3</v>
      </c>
      <c r="K2692">
        <v>60</v>
      </c>
      <c r="L2692">
        <v>-0.8</v>
      </c>
      <c r="M2692">
        <v>93.5</v>
      </c>
      <c r="N2692">
        <v>0.7</v>
      </c>
      <c r="O2692">
        <v>75.400000000000006</v>
      </c>
      <c r="P2692">
        <v>1</v>
      </c>
      <c r="U2692" t="s">
        <v>2346</v>
      </c>
      <c r="V2692">
        <f t="shared" ref="V2692:V2755" si="421">VLOOKUP(C2692,$AJ$3:$AN$4906,1,FALSE)</f>
        <v>286850</v>
      </c>
      <c r="W2692" t="str">
        <f t="shared" ref="W2692:W2755" si="422">VLOOKUP(C2692,$AJ$3:$AN$4906,2,FALSE)</f>
        <v>Forest Hill Junior and Senior Public School</v>
      </c>
      <c r="X2692" t="str">
        <f>VLOOKUP($C2692,$AJ$3:$AN$4906,3,FALSE)</f>
        <v>78 Dunloe Rd</v>
      </c>
      <c r="Y2692" t="str">
        <f>VLOOKUP($C2692,$AJ$3:$AN$4906,4,FALSE)</f>
        <v>Toronto</v>
      </c>
      <c r="Z2692" t="str">
        <f>VLOOKUP($C2692,$AJ$3:$AN$4906,5,FALSE)</f>
        <v>M5P2T6</v>
      </c>
      <c r="AA2692">
        <f t="shared" ref="AA2692:AA2755" si="423">I2692</f>
        <v>69.2</v>
      </c>
      <c r="AB2692">
        <f t="shared" ref="AB2692:AB2755" si="424">J2692</f>
        <v>-0.3</v>
      </c>
      <c r="AC2692">
        <f t="shared" ref="AC2692:AC2755" si="425">K2692</f>
        <v>60</v>
      </c>
      <c r="AD2692">
        <f t="shared" ref="AD2692:AD2755" si="426">L2692</f>
        <v>-0.8</v>
      </c>
      <c r="AE2692">
        <f t="shared" ref="AE2692:AE2755" si="427">M2692</f>
        <v>93.5</v>
      </c>
      <c r="AF2692">
        <f t="shared" ref="AF2692:AF2755" si="428">N2692</f>
        <v>0.7</v>
      </c>
      <c r="AG2692">
        <f t="shared" ref="AG2692:AG2755" si="429">O2692</f>
        <v>75.400000000000006</v>
      </c>
      <c r="AH2692">
        <f t="shared" ref="AH2692:AH2755" si="430">P2692</f>
        <v>1</v>
      </c>
      <c r="AJ2692" s="9">
        <v>506508</v>
      </c>
      <c r="AK2692" t="s">
        <v>10835</v>
      </c>
      <c r="AL2692" t="s">
        <v>10836</v>
      </c>
      <c r="AM2692" t="s">
        <v>10427</v>
      </c>
      <c r="AN2692" t="s">
        <v>10837</v>
      </c>
    </row>
    <row r="2693" spans="1:40" x14ac:dyDescent="0.3">
      <c r="A2693" t="s">
        <v>2346</v>
      </c>
      <c r="B2693" t="s">
        <v>2500</v>
      </c>
      <c r="C2693" s="10">
        <v>201510</v>
      </c>
      <c r="D2693">
        <v>69</v>
      </c>
      <c r="E2693">
        <v>21</v>
      </c>
      <c r="F2693">
        <v>240</v>
      </c>
      <c r="H2693">
        <v>0</v>
      </c>
      <c r="I2693">
        <v>60.6</v>
      </c>
      <c r="J2693">
        <v>-0.1</v>
      </c>
      <c r="K2693">
        <v>58.3</v>
      </c>
      <c r="L2693">
        <v>0.4</v>
      </c>
      <c r="U2693" t="s">
        <v>2346</v>
      </c>
      <c r="V2693">
        <f t="shared" si="421"/>
        <v>201510</v>
      </c>
      <c r="W2693" t="str">
        <f t="shared" si="422"/>
        <v>Forest Manor Public School</v>
      </c>
      <c r="X2693" t="str">
        <f>VLOOKUP($C2693,$AJ$3:$AN$4906,3,FALSE)</f>
        <v>25 Forest Manor Rd</v>
      </c>
      <c r="Y2693" t="str">
        <f>VLOOKUP($C2693,$AJ$3:$AN$4906,4,FALSE)</f>
        <v>North York</v>
      </c>
      <c r="Z2693" t="str">
        <f>VLOOKUP($C2693,$AJ$3:$AN$4906,5,FALSE)</f>
        <v>M2J1M4</v>
      </c>
      <c r="AA2693">
        <f t="shared" si="423"/>
        <v>60.6</v>
      </c>
      <c r="AB2693">
        <f t="shared" si="424"/>
        <v>-0.1</v>
      </c>
      <c r="AC2693">
        <f t="shared" si="425"/>
        <v>58.3</v>
      </c>
      <c r="AD2693">
        <f t="shared" si="426"/>
        <v>0.4</v>
      </c>
      <c r="AE2693">
        <f t="shared" si="427"/>
        <v>0</v>
      </c>
      <c r="AF2693">
        <f t="shared" si="428"/>
        <v>0</v>
      </c>
      <c r="AG2693">
        <f t="shared" si="429"/>
        <v>0</v>
      </c>
      <c r="AH2693">
        <f t="shared" si="430"/>
        <v>0</v>
      </c>
      <c r="AJ2693" s="9">
        <v>506613</v>
      </c>
      <c r="AK2693" t="s">
        <v>10838</v>
      </c>
      <c r="AL2693" t="s">
        <v>10839</v>
      </c>
      <c r="AM2693" t="s">
        <v>4249</v>
      </c>
      <c r="AN2693" t="s">
        <v>10324</v>
      </c>
    </row>
    <row r="2694" spans="1:40" x14ac:dyDescent="0.3">
      <c r="A2694" t="s">
        <v>2346</v>
      </c>
      <c r="B2694" t="s">
        <v>2501</v>
      </c>
      <c r="C2694" s="10">
        <v>203262</v>
      </c>
      <c r="D2694">
        <v>75</v>
      </c>
      <c r="E2694">
        <v>12</v>
      </c>
      <c r="F2694">
        <v>118</v>
      </c>
      <c r="G2694">
        <v>108</v>
      </c>
      <c r="H2694">
        <v>0</v>
      </c>
      <c r="I2694">
        <v>75.400000000000006</v>
      </c>
      <c r="J2694">
        <v>-0.2</v>
      </c>
      <c r="K2694">
        <v>66.099999999999994</v>
      </c>
      <c r="L2694">
        <v>-0.8</v>
      </c>
      <c r="M2694">
        <v>89.4</v>
      </c>
      <c r="N2694">
        <v>-0.3</v>
      </c>
      <c r="O2694">
        <v>54.6</v>
      </c>
      <c r="P2694">
        <v>-1</v>
      </c>
      <c r="U2694" t="s">
        <v>2346</v>
      </c>
      <c r="V2694">
        <f t="shared" si="421"/>
        <v>203262</v>
      </c>
      <c r="W2694" t="str">
        <f t="shared" si="422"/>
        <v>Frankland Community School Junior</v>
      </c>
      <c r="X2694" t="str">
        <f>VLOOKUP($C2694,$AJ$3:$AN$4906,3,FALSE)</f>
        <v>816 Logan Ave</v>
      </c>
      <c r="Y2694" t="str">
        <f>VLOOKUP($C2694,$AJ$3:$AN$4906,4,FALSE)</f>
        <v>Toronto</v>
      </c>
      <c r="Z2694" t="str">
        <f>VLOOKUP($C2694,$AJ$3:$AN$4906,5,FALSE)</f>
        <v>M4K3E1</v>
      </c>
      <c r="AA2694">
        <f t="shared" si="423"/>
        <v>75.400000000000006</v>
      </c>
      <c r="AB2694">
        <f t="shared" si="424"/>
        <v>-0.2</v>
      </c>
      <c r="AC2694">
        <f t="shared" si="425"/>
        <v>66.099999999999994</v>
      </c>
      <c r="AD2694">
        <f t="shared" si="426"/>
        <v>-0.8</v>
      </c>
      <c r="AE2694">
        <f t="shared" si="427"/>
        <v>89.4</v>
      </c>
      <c r="AF2694">
        <f t="shared" si="428"/>
        <v>-0.3</v>
      </c>
      <c r="AG2694">
        <f t="shared" si="429"/>
        <v>54.6</v>
      </c>
      <c r="AH2694">
        <f t="shared" si="430"/>
        <v>-1</v>
      </c>
      <c r="AJ2694" s="9">
        <v>918210</v>
      </c>
      <c r="AK2694" t="s">
        <v>10840</v>
      </c>
      <c r="AL2694" t="s">
        <v>10836</v>
      </c>
      <c r="AM2694" t="s">
        <v>10427</v>
      </c>
      <c r="AN2694" t="s">
        <v>10837</v>
      </c>
    </row>
    <row r="2695" spans="1:40" x14ac:dyDescent="0.3">
      <c r="A2695" t="s">
        <v>2346</v>
      </c>
      <c r="B2695" t="s">
        <v>2502</v>
      </c>
      <c r="C2695" s="10">
        <v>207942</v>
      </c>
      <c r="D2695">
        <v>37</v>
      </c>
      <c r="E2695">
        <v>34</v>
      </c>
      <c r="F2695">
        <v>74</v>
      </c>
      <c r="G2695">
        <v>64</v>
      </c>
      <c r="H2695">
        <v>0</v>
      </c>
      <c r="I2695">
        <v>48.6</v>
      </c>
      <c r="J2695">
        <v>-0.7</v>
      </c>
      <c r="K2695">
        <v>23</v>
      </c>
      <c r="L2695">
        <v>-2.1</v>
      </c>
      <c r="M2695">
        <v>57</v>
      </c>
      <c r="N2695">
        <v>-1.9</v>
      </c>
      <c r="O2695">
        <v>21.9</v>
      </c>
      <c r="P2695">
        <v>-1.3</v>
      </c>
      <c r="U2695" t="s">
        <v>2346</v>
      </c>
      <c r="V2695">
        <f t="shared" si="421"/>
        <v>207942</v>
      </c>
      <c r="W2695" t="str">
        <f t="shared" si="422"/>
        <v>Galloway Road Public School</v>
      </c>
      <c r="X2695" t="str">
        <f>VLOOKUP($C2695,$AJ$3:$AN$4906,3,FALSE)</f>
        <v>192 Galloway Rd</v>
      </c>
      <c r="Y2695" t="str">
        <f>VLOOKUP($C2695,$AJ$3:$AN$4906,4,FALSE)</f>
        <v>Scarborough</v>
      </c>
      <c r="Z2695" t="str">
        <f>VLOOKUP($C2695,$AJ$3:$AN$4906,5,FALSE)</f>
        <v>M1E1X2</v>
      </c>
      <c r="AA2695">
        <f t="shared" si="423"/>
        <v>48.6</v>
      </c>
      <c r="AB2695">
        <f t="shared" si="424"/>
        <v>-0.7</v>
      </c>
      <c r="AC2695">
        <f t="shared" si="425"/>
        <v>23</v>
      </c>
      <c r="AD2695">
        <f t="shared" si="426"/>
        <v>-2.1</v>
      </c>
      <c r="AE2695">
        <f t="shared" si="427"/>
        <v>57</v>
      </c>
      <c r="AF2695">
        <f t="shared" si="428"/>
        <v>-1.9</v>
      </c>
      <c r="AG2695">
        <f t="shared" si="429"/>
        <v>21.9</v>
      </c>
      <c r="AH2695">
        <f t="shared" si="430"/>
        <v>-1.3</v>
      </c>
      <c r="AJ2695" s="9">
        <v>943381</v>
      </c>
      <c r="AK2695" t="s">
        <v>10841</v>
      </c>
      <c r="AL2695" t="s">
        <v>10836</v>
      </c>
      <c r="AM2695" t="s">
        <v>10427</v>
      </c>
      <c r="AN2695" t="s">
        <v>10837</v>
      </c>
    </row>
    <row r="2696" spans="1:40" x14ac:dyDescent="0.3">
      <c r="A2696" t="s">
        <v>2346</v>
      </c>
      <c r="B2696" t="s">
        <v>2503</v>
      </c>
      <c r="C2696" s="10">
        <v>20486</v>
      </c>
      <c r="D2696">
        <v>74</v>
      </c>
      <c r="E2696">
        <v>11</v>
      </c>
      <c r="F2696">
        <v>82</v>
      </c>
      <c r="G2696">
        <v>64</v>
      </c>
      <c r="H2696">
        <v>0</v>
      </c>
      <c r="I2696">
        <v>82.3</v>
      </c>
      <c r="J2696">
        <v>0.4</v>
      </c>
      <c r="K2696">
        <v>74.400000000000006</v>
      </c>
      <c r="L2696">
        <v>0</v>
      </c>
      <c r="M2696">
        <v>87.5</v>
      </c>
      <c r="N2696">
        <v>-0.3</v>
      </c>
      <c r="O2696">
        <v>45.3</v>
      </c>
      <c r="P2696">
        <v>-1.5</v>
      </c>
      <c r="U2696" t="s">
        <v>2346</v>
      </c>
      <c r="V2696">
        <f t="shared" si="421"/>
        <v>20486</v>
      </c>
      <c r="W2696" t="str">
        <f t="shared" si="422"/>
        <v>Garden Avenue Junior Public School</v>
      </c>
      <c r="X2696" t="str">
        <f>VLOOKUP($C2696,$AJ$3:$AN$4906,3,FALSE)</f>
        <v>225 Garden Ave</v>
      </c>
      <c r="Y2696" t="str">
        <f>VLOOKUP($C2696,$AJ$3:$AN$4906,4,FALSE)</f>
        <v>Toronto</v>
      </c>
      <c r="Z2696" t="str">
        <f>VLOOKUP($C2696,$AJ$3:$AN$4906,5,FALSE)</f>
        <v>M6R1M9</v>
      </c>
      <c r="AA2696">
        <f t="shared" si="423"/>
        <v>82.3</v>
      </c>
      <c r="AB2696">
        <f t="shared" si="424"/>
        <v>0.4</v>
      </c>
      <c r="AC2696">
        <f t="shared" si="425"/>
        <v>74.400000000000006</v>
      </c>
      <c r="AD2696">
        <f t="shared" si="426"/>
        <v>0</v>
      </c>
      <c r="AE2696">
        <f t="shared" si="427"/>
        <v>87.5</v>
      </c>
      <c r="AF2696">
        <f t="shared" si="428"/>
        <v>-0.3</v>
      </c>
      <c r="AG2696">
        <f t="shared" si="429"/>
        <v>45.3</v>
      </c>
      <c r="AH2696">
        <f t="shared" si="430"/>
        <v>-1.5</v>
      </c>
      <c r="AJ2696" s="9">
        <v>918202</v>
      </c>
      <c r="AK2696" t="s">
        <v>10842</v>
      </c>
      <c r="AL2696" t="s">
        <v>10839</v>
      </c>
      <c r="AM2696" t="s">
        <v>4249</v>
      </c>
      <c r="AN2696" t="s">
        <v>10324</v>
      </c>
    </row>
    <row r="2697" spans="1:40" x14ac:dyDescent="0.3">
      <c r="A2697" t="s">
        <v>2346</v>
      </c>
      <c r="B2697" t="s">
        <v>2504</v>
      </c>
      <c r="C2697" s="10">
        <v>210714</v>
      </c>
      <c r="D2697">
        <v>48</v>
      </c>
      <c r="E2697">
        <v>21</v>
      </c>
      <c r="F2697">
        <v>312</v>
      </c>
      <c r="G2697">
        <v>333</v>
      </c>
      <c r="H2697">
        <v>0</v>
      </c>
      <c r="I2697">
        <v>38.1</v>
      </c>
      <c r="J2697">
        <v>-1.4</v>
      </c>
      <c r="K2697">
        <v>24.7</v>
      </c>
      <c r="L2697">
        <v>-2.1</v>
      </c>
      <c r="M2697">
        <v>57.8</v>
      </c>
      <c r="N2697">
        <v>-1.9</v>
      </c>
      <c r="O2697">
        <v>17.7</v>
      </c>
      <c r="P2697">
        <v>-2.2999999999999998</v>
      </c>
      <c r="U2697" t="s">
        <v>2346</v>
      </c>
      <c r="V2697">
        <f t="shared" si="421"/>
        <v>210714</v>
      </c>
      <c r="W2697" t="str">
        <f t="shared" si="422"/>
        <v>Gateway Public School</v>
      </c>
      <c r="X2697" t="str">
        <f>VLOOKUP($C2697,$AJ$3:$AN$4906,3,FALSE)</f>
        <v>55 Gateway Blvd</v>
      </c>
      <c r="Y2697" t="str">
        <f>VLOOKUP($C2697,$AJ$3:$AN$4906,4,FALSE)</f>
        <v>North York</v>
      </c>
      <c r="Z2697" t="str">
        <f>VLOOKUP($C2697,$AJ$3:$AN$4906,5,FALSE)</f>
        <v>M3C1B4</v>
      </c>
      <c r="AA2697">
        <f t="shared" si="423"/>
        <v>38.1</v>
      </c>
      <c r="AB2697">
        <f t="shared" si="424"/>
        <v>-1.4</v>
      </c>
      <c r="AC2697">
        <f t="shared" si="425"/>
        <v>24.7</v>
      </c>
      <c r="AD2697">
        <f t="shared" si="426"/>
        <v>-2.1</v>
      </c>
      <c r="AE2697">
        <f t="shared" si="427"/>
        <v>57.8</v>
      </c>
      <c r="AF2697">
        <f t="shared" si="428"/>
        <v>-1.9</v>
      </c>
      <c r="AG2697">
        <f t="shared" si="429"/>
        <v>17.7</v>
      </c>
      <c r="AH2697">
        <f t="shared" si="430"/>
        <v>-2.2999999999999998</v>
      </c>
      <c r="AJ2697" s="9">
        <v>958431</v>
      </c>
      <c r="AK2697" t="s">
        <v>10843</v>
      </c>
      <c r="AL2697" t="s">
        <v>10839</v>
      </c>
      <c r="AM2697" t="s">
        <v>10338</v>
      </c>
      <c r="AN2697" t="s">
        <v>10324</v>
      </c>
    </row>
    <row r="2698" spans="1:40" x14ac:dyDescent="0.3">
      <c r="A2698" t="s">
        <v>2346</v>
      </c>
      <c r="B2698" t="s">
        <v>800</v>
      </c>
      <c r="C2698" s="10">
        <v>211060</v>
      </c>
      <c r="D2698">
        <v>48</v>
      </c>
      <c r="E2698">
        <v>22</v>
      </c>
      <c r="F2698">
        <v>115</v>
      </c>
      <c r="G2698">
        <v>133</v>
      </c>
      <c r="H2698">
        <v>0</v>
      </c>
      <c r="I2698">
        <v>61.7</v>
      </c>
      <c r="J2698">
        <v>0</v>
      </c>
      <c r="K2698">
        <v>63.5</v>
      </c>
      <c r="L2698">
        <v>0.7</v>
      </c>
      <c r="M2698">
        <v>79.7</v>
      </c>
      <c r="N2698">
        <v>0.1</v>
      </c>
      <c r="O2698">
        <v>48.1</v>
      </c>
      <c r="P2698">
        <v>0.1</v>
      </c>
      <c r="U2698" t="s">
        <v>2346</v>
      </c>
      <c r="V2698">
        <f t="shared" si="421"/>
        <v>211060</v>
      </c>
      <c r="W2698" t="str">
        <f t="shared" si="422"/>
        <v>General Brock Public School</v>
      </c>
      <c r="X2698" t="str">
        <f>VLOOKUP($C2698,$AJ$3:$AN$4906,3,FALSE)</f>
        <v>140 Chestnut Cres</v>
      </c>
      <c r="Y2698" t="str">
        <f>VLOOKUP($C2698,$AJ$3:$AN$4906,4,FALSE)</f>
        <v>Scarborough</v>
      </c>
      <c r="Z2698" t="str">
        <f>VLOOKUP($C2698,$AJ$3:$AN$4906,5,FALSE)</f>
        <v>M1L1Y5</v>
      </c>
      <c r="AA2698">
        <f t="shared" si="423"/>
        <v>61.7</v>
      </c>
      <c r="AB2698">
        <f t="shared" si="424"/>
        <v>0</v>
      </c>
      <c r="AC2698">
        <f t="shared" si="425"/>
        <v>63.5</v>
      </c>
      <c r="AD2698">
        <f t="shared" si="426"/>
        <v>0.7</v>
      </c>
      <c r="AE2698">
        <f t="shared" si="427"/>
        <v>79.7</v>
      </c>
      <c r="AF2698">
        <f t="shared" si="428"/>
        <v>0.1</v>
      </c>
      <c r="AG2698">
        <f t="shared" si="429"/>
        <v>48.1</v>
      </c>
      <c r="AH2698">
        <f t="shared" si="430"/>
        <v>0.1</v>
      </c>
      <c r="AJ2698" s="9">
        <v>960553</v>
      </c>
      <c r="AK2698" t="s">
        <v>10844</v>
      </c>
      <c r="AL2698" t="s">
        <v>10442</v>
      </c>
      <c r="AM2698" t="s">
        <v>4192</v>
      </c>
      <c r="AN2698" t="s">
        <v>10443</v>
      </c>
    </row>
    <row r="2699" spans="1:40" x14ac:dyDescent="0.3">
      <c r="A2699" t="s">
        <v>2346</v>
      </c>
      <c r="B2699" t="s">
        <v>2505</v>
      </c>
      <c r="C2699" s="10">
        <v>211320</v>
      </c>
      <c r="D2699">
        <v>44</v>
      </c>
      <c r="E2699">
        <v>25</v>
      </c>
      <c r="F2699">
        <v>97</v>
      </c>
      <c r="G2699">
        <v>129</v>
      </c>
      <c r="H2699">
        <v>0</v>
      </c>
      <c r="I2699">
        <v>33</v>
      </c>
      <c r="J2699">
        <v>-2</v>
      </c>
      <c r="K2699">
        <v>38.1</v>
      </c>
      <c r="L2699">
        <v>-1.3</v>
      </c>
      <c r="M2699">
        <v>59.3</v>
      </c>
      <c r="N2699">
        <v>-1.9</v>
      </c>
      <c r="O2699">
        <v>33.299999999999997</v>
      </c>
      <c r="P2699">
        <v>-0.9</v>
      </c>
      <c r="U2699" t="s">
        <v>2346</v>
      </c>
      <c r="V2699">
        <f t="shared" si="421"/>
        <v>211320</v>
      </c>
      <c r="W2699" t="str">
        <f t="shared" si="422"/>
        <v>General Crerar Public School</v>
      </c>
      <c r="X2699" t="str">
        <f>VLOOKUP($C2699,$AJ$3:$AN$4906,3,FALSE)</f>
        <v>30 McGregor Rd</v>
      </c>
      <c r="Y2699" t="str">
        <f>VLOOKUP($C2699,$AJ$3:$AN$4906,4,FALSE)</f>
        <v>Scarborough</v>
      </c>
      <c r="Z2699" t="str">
        <f>VLOOKUP($C2699,$AJ$3:$AN$4906,5,FALSE)</f>
        <v>M1P1C8</v>
      </c>
      <c r="AA2699">
        <f t="shared" si="423"/>
        <v>33</v>
      </c>
      <c r="AB2699">
        <f t="shared" si="424"/>
        <v>-2</v>
      </c>
      <c r="AC2699">
        <f t="shared" si="425"/>
        <v>38.1</v>
      </c>
      <c r="AD2699">
        <f t="shared" si="426"/>
        <v>-1.3</v>
      </c>
      <c r="AE2699">
        <f t="shared" si="427"/>
        <v>59.3</v>
      </c>
      <c r="AF2699">
        <f t="shared" si="428"/>
        <v>-1.9</v>
      </c>
      <c r="AG2699">
        <f t="shared" si="429"/>
        <v>33.299999999999997</v>
      </c>
      <c r="AH2699">
        <f t="shared" si="430"/>
        <v>-0.9</v>
      </c>
      <c r="AJ2699" s="9">
        <v>449075</v>
      </c>
      <c r="AK2699" t="s">
        <v>10845</v>
      </c>
      <c r="AL2699" t="s">
        <v>10846</v>
      </c>
      <c r="AM2699" t="s">
        <v>4249</v>
      </c>
      <c r="AN2699" t="s">
        <v>10847</v>
      </c>
    </row>
    <row r="2700" spans="1:40" x14ac:dyDescent="0.3">
      <c r="A2700" t="s">
        <v>2346</v>
      </c>
      <c r="B2700" t="s">
        <v>2506</v>
      </c>
      <c r="C2700" s="10">
        <v>211451</v>
      </c>
      <c r="D2700">
        <v>34</v>
      </c>
      <c r="E2700">
        <v>24</v>
      </c>
      <c r="F2700">
        <v>88</v>
      </c>
      <c r="G2700">
        <v>76</v>
      </c>
      <c r="H2700">
        <v>0</v>
      </c>
      <c r="I2700">
        <v>30.1</v>
      </c>
      <c r="J2700">
        <v>-2.1</v>
      </c>
      <c r="K2700">
        <v>28.4</v>
      </c>
      <c r="L2700">
        <v>-1.8</v>
      </c>
      <c r="M2700">
        <v>55.3</v>
      </c>
      <c r="N2700">
        <v>-2.2999999999999998</v>
      </c>
      <c r="O2700">
        <v>28.9</v>
      </c>
      <c r="P2700">
        <v>-1</v>
      </c>
      <c r="U2700" t="s">
        <v>2346</v>
      </c>
      <c r="V2700">
        <f t="shared" si="421"/>
        <v>211451</v>
      </c>
      <c r="W2700" t="str">
        <f t="shared" si="422"/>
        <v>General Mercer Junior Public School</v>
      </c>
      <c r="X2700" t="str">
        <f>VLOOKUP($C2700,$AJ$3:$AN$4906,3,FALSE)</f>
        <v>30 Turnberry Ave</v>
      </c>
      <c r="Y2700" t="str">
        <f>VLOOKUP($C2700,$AJ$3:$AN$4906,4,FALSE)</f>
        <v>Toronto</v>
      </c>
      <c r="Z2700" t="str">
        <f>VLOOKUP($C2700,$AJ$3:$AN$4906,5,FALSE)</f>
        <v>M6N1P8</v>
      </c>
      <c r="AA2700">
        <f t="shared" si="423"/>
        <v>30.1</v>
      </c>
      <c r="AB2700">
        <f t="shared" si="424"/>
        <v>-2.1</v>
      </c>
      <c r="AC2700">
        <f t="shared" si="425"/>
        <v>28.4</v>
      </c>
      <c r="AD2700">
        <f t="shared" si="426"/>
        <v>-1.8</v>
      </c>
      <c r="AE2700">
        <f t="shared" si="427"/>
        <v>55.3</v>
      </c>
      <c r="AF2700">
        <f t="shared" si="428"/>
        <v>-2.2999999999999998</v>
      </c>
      <c r="AG2700">
        <f t="shared" si="429"/>
        <v>28.9</v>
      </c>
      <c r="AH2700">
        <f t="shared" si="430"/>
        <v>-1</v>
      </c>
      <c r="AJ2700" s="9">
        <v>449032</v>
      </c>
      <c r="AK2700" t="s">
        <v>10848</v>
      </c>
      <c r="AL2700" t="s">
        <v>10849</v>
      </c>
      <c r="AM2700" t="s">
        <v>4249</v>
      </c>
      <c r="AN2700" t="s">
        <v>10850</v>
      </c>
    </row>
    <row r="2701" spans="1:40" x14ac:dyDescent="0.3">
      <c r="A2701" t="s">
        <v>2346</v>
      </c>
      <c r="B2701" t="s">
        <v>2507</v>
      </c>
      <c r="C2701" s="10">
        <v>211842</v>
      </c>
      <c r="D2701">
        <v>32</v>
      </c>
      <c r="E2701">
        <v>25</v>
      </c>
      <c r="F2701">
        <v>43</v>
      </c>
      <c r="H2701">
        <v>0</v>
      </c>
      <c r="I2701">
        <v>74.400000000000006</v>
      </c>
      <c r="J2701">
        <v>1.4</v>
      </c>
      <c r="K2701">
        <v>69.8</v>
      </c>
      <c r="L2701">
        <v>1.9</v>
      </c>
      <c r="U2701" t="s">
        <v>2346</v>
      </c>
      <c r="V2701">
        <f t="shared" si="421"/>
        <v>211842</v>
      </c>
      <c r="W2701" t="str">
        <f t="shared" si="422"/>
        <v>George Anderson Public School</v>
      </c>
      <c r="X2701" t="str">
        <f>VLOOKUP($C2701,$AJ$3:$AN$4906,3,FALSE)</f>
        <v>30 George Anderson Dr</v>
      </c>
      <c r="Y2701" t="str">
        <f>VLOOKUP($C2701,$AJ$3:$AN$4906,4,FALSE)</f>
        <v>North York</v>
      </c>
      <c r="Z2701" t="str">
        <f>VLOOKUP($C2701,$AJ$3:$AN$4906,5,FALSE)</f>
        <v>M6M2Y8</v>
      </c>
      <c r="AA2701">
        <f t="shared" si="423"/>
        <v>74.400000000000006</v>
      </c>
      <c r="AB2701">
        <f t="shared" si="424"/>
        <v>1.4</v>
      </c>
      <c r="AC2701">
        <f t="shared" si="425"/>
        <v>69.8</v>
      </c>
      <c r="AD2701">
        <f t="shared" si="426"/>
        <v>1.9</v>
      </c>
      <c r="AE2701">
        <f t="shared" si="427"/>
        <v>0</v>
      </c>
      <c r="AF2701">
        <f t="shared" si="428"/>
        <v>0</v>
      </c>
      <c r="AG2701">
        <f t="shared" si="429"/>
        <v>0</v>
      </c>
      <c r="AH2701">
        <f t="shared" si="430"/>
        <v>0</v>
      </c>
      <c r="AJ2701" s="9">
        <v>935832</v>
      </c>
      <c r="AK2701" t="s">
        <v>10851</v>
      </c>
      <c r="AL2701" t="s">
        <v>10852</v>
      </c>
      <c r="AM2701" t="s">
        <v>4249</v>
      </c>
      <c r="AN2701" t="s">
        <v>10853</v>
      </c>
    </row>
    <row r="2702" spans="1:40" x14ac:dyDescent="0.3">
      <c r="A2702" t="s">
        <v>2346</v>
      </c>
      <c r="B2702" t="s">
        <v>2508</v>
      </c>
      <c r="C2702" s="10">
        <v>211974</v>
      </c>
      <c r="D2702">
        <v>39</v>
      </c>
      <c r="E2702">
        <v>27</v>
      </c>
      <c r="F2702">
        <v>81</v>
      </c>
      <c r="G2702">
        <v>112</v>
      </c>
      <c r="H2702">
        <v>0</v>
      </c>
      <c r="I2702">
        <v>38.9</v>
      </c>
      <c r="J2702">
        <v>-1.4</v>
      </c>
      <c r="K2702">
        <v>24.7</v>
      </c>
      <c r="L2702">
        <v>-2.2000000000000002</v>
      </c>
      <c r="M2702">
        <v>50</v>
      </c>
      <c r="N2702">
        <v>-2.7</v>
      </c>
      <c r="O2702">
        <v>25</v>
      </c>
      <c r="P2702">
        <v>-1.4</v>
      </c>
      <c r="U2702" t="s">
        <v>2346</v>
      </c>
      <c r="V2702">
        <f t="shared" si="421"/>
        <v>211974</v>
      </c>
      <c r="W2702" t="str">
        <f t="shared" si="422"/>
        <v>George B Little Public School</v>
      </c>
      <c r="X2702" t="str">
        <f>VLOOKUP($C2702,$AJ$3:$AN$4906,3,FALSE)</f>
        <v>125 Orton Park Rd</v>
      </c>
      <c r="Y2702" t="str">
        <f>VLOOKUP($C2702,$AJ$3:$AN$4906,4,FALSE)</f>
        <v>Scarborough</v>
      </c>
      <c r="Z2702" t="str">
        <f>VLOOKUP($C2702,$AJ$3:$AN$4906,5,FALSE)</f>
        <v>M1G3G9</v>
      </c>
      <c r="AA2702">
        <f t="shared" si="423"/>
        <v>38.9</v>
      </c>
      <c r="AB2702">
        <f t="shared" si="424"/>
        <v>-1.4</v>
      </c>
      <c r="AC2702">
        <f t="shared" si="425"/>
        <v>24.7</v>
      </c>
      <c r="AD2702">
        <f t="shared" si="426"/>
        <v>-2.2000000000000002</v>
      </c>
      <c r="AE2702">
        <f t="shared" si="427"/>
        <v>50</v>
      </c>
      <c r="AF2702">
        <f t="shared" si="428"/>
        <v>-2.7</v>
      </c>
      <c r="AG2702">
        <f t="shared" si="429"/>
        <v>25</v>
      </c>
      <c r="AH2702">
        <f t="shared" si="430"/>
        <v>-1.4</v>
      </c>
      <c r="AJ2702" s="9">
        <v>315252</v>
      </c>
      <c r="AK2702" t="s">
        <v>10854</v>
      </c>
      <c r="AL2702" t="s">
        <v>10855</v>
      </c>
      <c r="AM2702" t="s">
        <v>4192</v>
      </c>
      <c r="AN2702" t="s">
        <v>10856</v>
      </c>
    </row>
    <row r="2703" spans="1:40" x14ac:dyDescent="0.3">
      <c r="A2703" t="s">
        <v>2346</v>
      </c>
      <c r="B2703" t="s">
        <v>2509</v>
      </c>
      <c r="C2703" s="10">
        <v>212750</v>
      </c>
      <c r="D2703">
        <v>53</v>
      </c>
      <c r="E2703">
        <v>24</v>
      </c>
      <c r="F2703">
        <v>66</v>
      </c>
      <c r="G2703">
        <v>60</v>
      </c>
      <c r="H2703">
        <v>0</v>
      </c>
      <c r="I2703">
        <v>65.900000000000006</v>
      </c>
      <c r="J2703">
        <v>0.1</v>
      </c>
      <c r="K2703">
        <v>56.1</v>
      </c>
      <c r="L2703">
        <v>-0.2</v>
      </c>
      <c r="M2703">
        <v>94.2</v>
      </c>
      <c r="N2703">
        <v>1.6</v>
      </c>
      <c r="O2703">
        <v>48.3</v>
      </c>
      <c r="P2703">
        <v>0</v>
      </c>
      <c r="U2703" t="s">
        <v>2346</v>
      </c>
      <c r="V2703">
        <f t="shared" si="421"/>
        <v>212750</v>
      </c>
      <c r="W2703" t="str">
        <f t="shared" si="422"/>
        <v>George P Mackie Junior Public School</v>
      </c>
      <c r="X2703" t="str">
        <f>VLOOKUP($C2703,$AJ$3:$AN$4906,3,FALSE)</f>
        <v>60 Heathfield Dr</v>
      </c>
      <c r="Y2703" t="str">
        <f>VLOOKUP($C2703,$AJ$3:$AN$4906,4,FALSE)</f>
        <v>Scarborough</v>
      </c>
      <c r="Z2703" t="str">
        <f>VLOOKUP($C2703,$AJ$3:$AN$4906,5,FALSE)</f>
        <v>M1M3B1</v>
      </c>
      <c r="AA2703">
        <f t="shared" si="423"/>
        <v>65.900000000000006</v>
      </c>
      <c r="AB2703">
        <f t="shared" si="424"/>
        <v>0.1</v>
      </c>
      <c r="AC2703">
        <f t="shared" si="425"/>
        <v>56.1</v>
      </c>
      <c r="AD2703">
        <f t="shared" si="426"/>
        <v>-0.2</v>
      </c>
      <c r="AE2703">
        <f t="shared" si="427"/>
        <v>94.2</v>
      </c>
      <c r="AF2703">
        <f t="shared" si="428"/>
        <v>1.6</v>
      </c>
      <c r="AG2703">
        <f t="shared" si="429"/>
        <v>48.3</v>
      </c>
      <c r="AH2703">
        <f t="shared" si="430"/>
        <v>0</v>
      </c>
      <c r="AJ2703" s="9">
        <v>464171</v>
      </c>
      <c r="AK2703" t="s">
        <v>10857</v>
      </c>
      <c r="AL2703" t="s">
        <v>10858</v>
      </c>
      <c r="AM2703" t="s">
        <v>4249</v>
      </c>
      <c r="AN2703" t="s">
        <v>10859</v>
      </c>
    </row>
    <row r="2704" spans="1:40" x14ac:dyDescent="0.3">
      <c r="A2704" t="s">
        <v>2346</v>
      </c>
      <c r="B2704" t="s">
        <v>2510</v>
      </c>
      <c r="C2704" s="10">
        <v>212881</v>
      </c>
      <c r="D2704">
        <v>42</v>
      </c>
      <c r="E2704">
        <v>22</v>
      </c>
      <c r="F2704">
        <v>68</v>
      </c>
      <c r="G2704">
        <v>66</v>
      </c>
      <c r="H2704">
        <v>0</v>
      </c>
      <c r="I2704">
        <v>65.400000000000006</v>
      </c>
      <c r="J2704">
        <v>0.2</v>
      </c>
      <c r="K2704">
        <v>54.4</v>
      </c>
      <c r="L2704">
        <v>-0.1</v>
      </c>
      <c r="M2704">
        <v>74.2</v>
      </c>
      <c r="N2704">
        <v>-0.4</v>
      </c>
      <c r="O2704">
        <v>43.9</v>
      </c>
      <c r="P2704">
        <v>-0.1</v>
      </c>
      <c r="U2704" t="s">
        <v>2346</v>
      </c>
      <c r="V2704">
        <f t="shared" si="421"/>
        <v>212881</v>
      </c>
      <c r="W2704" t="str">
        <f t="shared" si="422"/>
        <v>George Peck Public School</v>
      </c>
      <c r="X2704" t="str">
        <f>VLOOKUP($C2704,$AJ$3:$AN$4906,3,FALSE)</f>
        <v>1 Wayne Ave</v>
      </c>
      <c r="Y2704" t="str">
        <f>VLOOKUP($C2704,$AJ$3:$AN$4906,4,FALSE)</f>
        <v>Scarborough</v>
      </c>
      <c r="Z2704" t="str">
        <f>VLOOKUP($C2704,$AJ$3:$AN$4906,5,FALSE)</f>
        <v>M1R1Y1</v>
      </c>
      <c r="AA2704">
        <f t="shared" si="423"/>
        <v>65.400000000000006</v>
      </c>
      <c r="AB2704">
        <f t="shared" si="424"/>
        <v>0.2</v>
      </c>
      <c r="AC2704">
        <f t="shared" si="425"/>
        <v>54.4</v>
      </c>
      <c r="AD2704">
        <f t="shared" si="426"/>
        <v>-0.1</v>
      </c>
      <c r="AE2704">
        <f t="shared" si="427"/>
        <v>74.2</v>
      </c>
      <c r="AF2704">
        <f t="shared" si="428"/>
        <v>-0.4</v>
      </c>
      <c r="AG2704">
        <f t="shared" si="429"/>
        <v>43.9</v>
      </c>
      <c r="AH2704">
        <f t="shared" si="430"/>
        <v>-0.1</v>
      </c>
      <c r="AJ2704" s="9">
        <v>465232</v>
      </c>
      <c r="AK2704" t="s">
        <v>1831</v>
      </c>
      <c r="AL2704" t="s">
        <v>10860</v>
      </c>
      <c r="AM2704" t="s">
        <v>4192</v>
      </c>
      <c r="AN2704" t="s">
        <v>10861</v>
      </c>
    </row>
    <row r="2705" spans="1:40" x14ac:dyDescent="0.3">
      <c r="A2705" t="s">
        <v>2346</v>
      </c>
      <c r="B2705" t="s">
        <v>2511</v>
      </c>
      <c r="C2705" s="10">
        <v>213144</v>
      </c>
      <c r="D2705">
        <v>46</v>
      </c>
      <c r="E2705">
        <v>20</v>
      </c>
      <c r="F2705">
        <v>89</v>
      </c>
      <c r="H2705">
        <v>0</v>
      </c>
      <c r="I2705">
        <v>70.8</v>
      </c>
      <c r="J2705">
        <v>0.5</v>
      </c>
      <c r="K2705">
        <v>62.9</v>
      </c>
      <c r="L2705">
        <v>0.4</v>
      </c>
      <c r="U2705" t="s">
        <v>2346</v>
      </c>
      <c r="V2705">
        <f t="shared" si="421"/>
        <v>213144</v>
      </c>
      <c r="W2705" t="str">
        <f t="shared" si="422"/>
        <v>George R Gauld Junior School</v>
      </c>
      <c r="X2705" t="str">
        <f>VLOOKUP($C2705,$AJ$3:$AN$4906,3,FALSE)</f>
        <v>200 Melrose St</v>
      </c>
      <c r="Y2705" t="str">
        <f>VLOOKUP($C2705,$AJ$3:$AN$4906,4,FALSE)</f>
        <v>Etobicoke</v>
      </c>
      <c r="Z2705" t="str">
        <f>VLOOKUP($C2705,$AJ$3:$AN$4906,5,FALSE)</f>
        <v>M8Y1B7</v>
      </c>
      <c r="AA2705">
        <f t="shared" si="423"/>
        <v>70.8</v>
      </c>
      <c r="AB2705">
        <f t="shared" si="424"/>
        <v>0.5</v>
      </c>
      <c r="AC2705">
        <f t="shared" si="425"/>
        <v>62.9</v>
      </c>
      <c r="AD2705">
        <f t="shared" si="426"/>
        <v>0.4</v>
      </c>
      <c r="AE2705">
        <f t="shared" si="427"/>
        <v>0</v>
      </c>
      <c r="AF2705">
        <f t="shared" si="428"/>
        <v>0</v>
      </c>
      <c r="AG2705">
        <f t="shared" si="429"/>
        <v>0</v>
      </c>
      <c r="AH2705">
        <f t="shared" si="430"/>
        <v>0</v>
      </c>
      <c r="AJ2705" s="9">
        <v>466778</v>
      </c>
      <c r="AK2705" t="s">
        <v>10862</v>
      </c>
      <c r="AL2705" t="s">
        <v>10863</v>
      </c>
      <c r="AM2705" t="s">
        <v>4249</v>
      </c>
      <c r="AN2705" t="s">
        <v>10864</v>
      </c>
    </row>
    <row r="2706" spans="1:40" x14ac:dyDescent="0.3">
      <c r="A2706" t="s">
        <v>2346</v>
      </c>
      <c r="B2706" t="s">
        <v>2512</v>
      </c>
      <c r="C2706" s="10">
        <v>213403</v>
      </c>
      <c r="D2706">
        <v>22</v>
      </c>
      <c r="E2706">
        <v>35</v>
      </c>
      <c r="F2706">
        <v>132</v>
      </c>
      <c r="G2706">
        <v>116</v>
      </c>
      <c r="H2706">
        <v>0</v>
      </c>
      <c r="I2706">
        <v>36</v>
      </c>
      <c r="J2706">
        <v>-0.9</v>
      </c>
      <c r="K2706">
        <v>37.1</v>
      </c>
      <c r="L2706">
        <v>-0.1</v>
      </c>
      <c r="M2706">
        <v>65.5</v>
      </c>
      <c r="N2706">
        <v>-0.2</v>
      </c>
      <c r="O2706">
        <v>28.4</v>
      </c>
      <c r="P2706">
        <v>-0.2</v>
      </c>
      <c r="U2706" t="s">
        <v>2346</v>
      </c>
      <c r="V2706">
        <f t="shared" si="421"/>
        <v>213403</v>
      </c>
      <c r="W2706" t="str">
        <f t="shared" si="422"/>
        <v>George Syme Community School</v>
      </c>
      <c r="X2706" t="str">
        <f>VLOOKUP($C2706,$AJ$3:$AN$4906,3,FALSE)</f>
        <v>69 Pritchard Ave</v>
      </c>
      <c r="Y2706" t="str">
        <f>VLOOKUP($C2706,$AJ$3:$AN$4906,4,FALSE)</f>
        <v>York</v>
      </c>
      <c r="Z2706" t="str">
        <f>VLOOKUP($C2706,$AJ$3:$AN$4906,5,FALSE)</f>
        <v>M6N1T6</v>
      </c>
      <c r="AA2706">
        <f t="shared" si="423"/>
        <v>36</v>
      </c>
      <c r="AB2706">
        <f t="shared" si="424"/>
        <v>-0.9</v>
      </c>
      <c r="AC2706">
        <f t="shared" si="425"/>
        <v>37.1</v>
      </c>
      <c r="AD2706">
        <f t="shared" si="426"/>
        <v>-0.1</v>
      </c>
      <c r="AE2706">
        <f t="shared" si="427"/>
        <v>65.5</v>
      </c>
      <c r="AF2706">
        <f t="shared" si="428"/>
        <v>-0.2</v>
      </c>
      <c r="AG2706">
        <f t="shared" si="429"/>
        <v>28.4</v>
      </c>
      <c r="AH2706">
        <f t="shared" si="430"/>
        <v>-0.2</v>
      </c>
      <c r="AJ2706" s="9">
        <v>147831</v>
      </c>
      <c r="AK2706" t="s">
        <v>10865</v>
      </c>
      <c r="AL2706" t="s">
        <v>10866</v>
      </c>
      <c r="AM2706" t="s">
        <v>4192</v>
      </c>
      <c r="AN2706" t="s">
        <v>10867</v>
      </c>
    </row>
    <row r="2707" spans="1:40" x14ac:dyDescent="0.3">
      <c r="A2707" t="s">
        <v>2346</v>
      </c>
      <c r="B2707" t="s">
        <v>2513</v>
      </c>
      <c r="C2707" s="10">
        <v>213535</v>
      </c>
      <c r="D2707">
        <v>46</v>
      </c>
      <c r="E2707">
        <v>26</v>
      </c>
      <c r="F2707">
        <v>135</v>
      </c>
      <c r="G2707">
        <v>315</v>
      </c>
      <c r="H2707">
        <v>0</v>
      </c>
      <c r="I2707">
        <v>44.8</v>
      </c>
      <c r="J2707">
        <v>-0.9</v>
      </c>
      <c r="K2707">
        <v>42.2</v>
      </c>
      <c r="L2707">
        <v>-0.6</v>
      </c>
      <c r="M2707">
        <v>61.9</v>
      </c>
      <c r="N2707">
        <v>-1.3</v>
      </c>
      <c r="O2707">
        <v>39.4</v>
      </c>
      <c r="P2707">
        <v>-0.3</v>
      </c>
      <c r="U2707" t="s">
        <v>2346</v>
      </c>
      <c r="V2707">
        <f t="shared" si="421"/>
        <v>213535</v>
      </c>
      <c r="W2707" t="str">
        <f t="shared" si="422"/>
        <v>George Webster Elementary School</v>
      </c>
      <c r="X2707" t="str">
        <f>VLOOKUP($C2707,$AJ$3:$AN$4906,3,FALSE)</f>
        <v>50 Chapman Avenue</v>
      </c>
      <c r="Y2707" t="str">
        <f>VLOOKUP($C2707,$AJ$3:$AN$4906,4,FALSE)</f>
        <v>East York</v>
      </c>
      <c r="Z2707" t="str">
        <f>VLOOKUP($C2707,$AJ$3:$AN$4906,5,FALSE)</f>
        <v>M4B1C5</v>
      </c>
      <c r="AA2707">
        <f t="shared" si="423"/>
        <v>44.8</v>
      </c>
      <c r="AB2707">
        <f t="shared" si="424"/>
        <v>-0.9</v>
      </c>
      <c r="AC2707">
        <f t="shared" si="425"/>
        <v>42.2</v>
      </c>
      <c r="AD2707">
        <f t="shared" si="426"/>
        <v>-0.6</v>
      </c>
      <c r="AE2707">
        <f t="shared" si="427"/>
        <v>61.9</v>
      </c>
      <c r="AF2707">
        <f t="shared" si="428"/>
        <v>-1.3</v>
      </c>
      <c r="AG2707">
        <f t="shared" si="429"/>
        <v>39.4</v>
      </c>
      <c r="AH2707">
        <f t="shared" si="430"/>
        <v>-0.3</v>
      </c>
      <c r="AJ2707" s="9">
        <v>476650</v>
      </c>
      <c r="AK2707" t="s">
        <v>10868</v>
      </c>
      <c r="AL2707" t="s">
        <v>10869</v>
      </c>
      <c r="AM2707" t="s">
        <v>4249</v>
      </c>
      <c r="AN2707" t="s">
        <v>10870</v>
      </c>
    </row>
    <row r="2708" spans="1:40" x14ac:dyDescent="0.3">
      <c r="A2708" t="s">
        <v>2346</v>
      </c>
      <c r="B2708" t="s">
        <v>2514</v>
      </c>
      <c r="C2708" s="10">
        <v>216003</v>
      </c>
      <c r="D2708">
        <v>62</v>
      </c>
      <c r="E2708">
        <v>16</v>
      </c>
      <c r="F2708">
        <v>88</v>
      </c>
      <c r="G2708">
        <v>84</v>
      </c>
      <c r="H2708">
        <v>0</v>
      </c>
      <c r="I2708">
        <v>70.5</v>
      </c>
      <c r="J2708">
        <v>0.1</v>
      </c>
      <c r="K2708">
        <v>65.900000000000006</v>
      </c>
      <c r="L2708">
        <v>0.2</v>
      </c>
      <c r="M2708">
        <v>79.2</v>
      </c>
      <c r="N2708">
        <v>-0.4</v>
      </c>
      <c r="O2708">
        <v>51.2</v>
      </c>
      <c r="P2708">
        <v>-0.2</v>
      </c>
      <c r="U2708" t="s">
        <v>2346</v>
      </c>
      <c r="V2708">
        <f t="shared" si="421"/>
        <v>216003</v>
      </c>
      <c r="W2708" t="str">
        <f t="shared" si="422"/>
        <v>Givins/Shaw Junior Public School</v>
      </c>
      <c r="X2708" t="str">
        <f>VLOOKUP($C2708,$AJ$3:$AN$4906,3,FALSE)</f>
        <v>49 Givins St</v>
      </c>
      <c r="Y2708" t="str">
        <f>VLOOKUP($C2708,$AJ$3:$AN$4906,4,FALSE)</f>
        <v>Toronto</v>
      </c>
      <c r="Z2708" t="str">
        <f>VLOOKUP($C2708,$AJ$3:$AN$4906,5,FALSE)</f>
        <v>M6J2X5</v>
      </c>
      <c r="AA2708">
        <f t="shared" si="423"/>
        <v>70.5</v>
      </c>
      <c r="AB2708">
        <f t="shared" si="424"/>
        <v>0.1</v>
      </c>
      <c r="AC2708">
        <f t="shared" si="425"/>
        <v>65.900000000000006</v>
      </c>
      <c r="AD2708">
        <f t="shared" si="426"/>
        <v>0.2</v>
      </c>
      <c r="AE2708">
        <f t="shared" si="427"/>
        <v>79.2</v>
      </c>
      <c r="AF2708">
        <f t="shared" si="428"/>
        <v>-0.4</v>
      </c>
      <c r="AG2708">
        <f t="shared" si="429"/>
        <v>51.2</v>
      </c>
      <c r="AH2708">
        <f t="shared" si="430"/>
        <v>-0.2</v>
      </c>
      <c r="AJ2708" s="9">
        <v>239570</v>
      </c>
      <c r="AK2708" t="s">
        <v>1835</v>
      </c>
      <c r="AL2708" t="s">
        <v>10871</v>
      </c>
      <c r="AM2708" t="s">
        <v>4192</v>
      </c>
      <c r="AN2708" t="s">
        <v>10872</v>
      </c>
    </row>
    <row r="2709" spans="1:40" x14ac:dyDescent="0.3">
      <c r="A2709" t="s">
        <v>2346</v>
      </c>
      <c r="B2709" t="s">
        <v>2515</v>
      </c>
      <c r="C2709" s="10">
        <v>216402</v>
      </c>
      <c r="D2709">
        <v>38</v>
      </c>
      <c r="E2709">
        <v>28</v>
      </c>
      <c r="F2709">
        <v>173</v>
      </c>
      <c r="G2709">
        <v>197</v>
      </c>
      <c r="H2709">
        <v>0</v>
      </c>
      <c r="I2709">
        <v>42.5</v>
      </c>
      <c r="J2709">
        <v>-0.8</v>
      </c>
      <c r="K2709">
        <v>35.299999999999997</v>
      </c>
      <c r="L2709">
        <v>-0.8</v>
      </c>
      <c r="M2709">
        <v>64.2</v>
      </c>
      <c r="N2709">
        <v>-0.8</v>
      </c>
      <c r="O2709">
        <v>28.9</v>
      </c>
      <c r="P2709">
        <v>-0.9</v>
      </c>
      <c r="U2709" t="s">
        <v>2346</v>
      </c>
      <c r="V2709">
        <f t="shared" si="421"/>
        <v>216402</v>
      </c>
      <c r="W2709" t="str">
        <f t="shared" si="422"/>
        <v>Glamorgan Junior Public School</v>
      </c>
      <c r="X2709" t="str">
        <f>VLOOKUP($C2709,$AJ$3:$AN$4906,3,FALSE)</f>
        <v>51 Antrim Cres</v>
      </c>
      <c r="Y2709" t="str">
        <f>VLOOKUP($C2709,$AJ$3:$AN$4906,4,FALSE)</f>
        <v>Scarborough</v>
      </c>
      <c r="Z2709" t="str">
        <f>VLOOKUP($C2709,$AJ$3:$AN$4906,5,FALSE)</f>
        <v>M1P4N4</v>
      </c>
      <c r="AA2709">
        <f t="shared" si="423"/>
        <v>42.5</v>
      </c>
      <c r="AB2709">
        <f t="shared" si="424"/>
        <v>-0.8</v>
      </c>
      <c r="AC2709">
        <f t="shared" si="425"/>
        <v>35.299999999999997</v>
      </c>
      <c r="AD2709">
        <f t="shared" si="426"/>
        <v>-0.8</v>
      </c>
      <c r="AE2709">
        <f t="shared" si="427"/>
        <v>64.2</v>
      </c>
      <c r="AF2709">
        <f t="shared" si="428"/>
        <v>-0.8</v>
      </c>
      <c r="AG2709">
        <f t="shared" si="429"/>
        <v>28.9</v>
      </c>
      <c r="AH2709">
        <f t="shared" si="430"/>
        <v>-0.9</v>
      </c>
      <c r="AJ2709" s="9">
        <v>938009</v>
      </c>
      <c r="AK2709" t="s">
        <v>10873</v>
      </c>
      <c r="AL2709" t="s">
        <v>10874</v>
      </c>
      <c r="AM2709" t="s">
        <v>4249</v>
      </c>
      <c r="AN2709" t="s">
        <v>10875</v>
      </c>
    </row>
    <row r="2710" spans="1:40" x14ac:dyDescent="0.3">
      <c r="A2710" t="s">
        <v>2346</v>
      </c>
      <c r="B2710" t="s">
        <v>2516</v>
      </c>
      <c r="C2710" s="10">
        <v>216780</v>
      </c>
      <c r="D2710">
        <v>66</v>
      </c>
      <c r="E2710">
        <v>15</v>
      </c>
      <c r="F2710">
        <v>183</v>
      </c>
      <c r="H2710">
        <v>0</v>
      </c>
      <c r="I2710">
        <v>31.7</v>
      </c>
      <c r="J2710">
        <v>-3.1</v>
      </c>
      <c r="K2710">
        <v>56.3</v>
      </c>
      <c r="L2710">
        <v>-1.1000000000000001</v>
      </c>
      <c r="U2710" t="s">
        <v>2346</v>
      </c>
      <c r="V2710">
        <f t="shared" si="421"/>
        <v>216780</v>
      </c>
      <c r="W2710" t="str">
        <f t="shared" si="422"/>
        <v>Gledhill Junior Public School</v>
      </c>
      <c r="X2710" t="str">
        <f>VLOOKUP($C2710,$AJ$3:$AN$4906,3,FALSE)</f>
        <v>2 Gledhill Ave</v>
      </c>
      <c r="Y2710" t="str">
        <f>VLOOKUP($C2710,$AJ$3:$AN$4906,4,FALSE)</f>
        <v>Toronto</v>
      </c>
      <c r="Z2710" t="str">
        <f>VLOOKUP($C2710,$AJ$3:$AN$4906,5,FALSE)</f>
        <v>M4C5K6</v>
      </c>
      <c r="AA2710">
        <f t="shared" si="423"/>
        <v>31.7</v>
      </c>
      <c r="AB2710">
        <f t="shared" si="424"/>
        <v>-3.1</v>
      </c>
      <c r="AC2710">
        <f t="shared" si="425"/>
        <v>56.3</v>
      </c>
      <c r="AD2710">
        <f t="shared" si="426"/>
        <v>-1.1000000000000001</v>
      </c>
      <c r="AE2710">
        <f t="shared" si="427"/>
        <v>0</v>
      </c>
      <c r="AF2710">
        <f t="shared" si="428"/>
        <v>0</v>
      </c>
      <c r="AG2710">
        <f t="shared" si="429"/>
        <v>0</v>
      </c>
      <c r="AH2710">
        <f t="shared" si="430"/>
        <v>0</v>
      </c>
      <c r="AJ2710" s="9">
        <v>484580</v>
      </c>
      <c r="AK2710" t="s">
        <v>10876</v>
      </c>
      <c r="AL2710" t="s">
        <v>10877</v>
      </c>
      <c r="AM2710" t="s">
        <v>4192</v>
      </c>
      <c r="AN2710" t="s">
        <v>10878</v>
      </c>
    </row>
    <row r="2711" spans="1:40" x14ac:dyDescent="0.3">
      <c r="A2711" t="s">
        <v>2346</v>
      </c>
      <c r="B2711" t="s">
        <v>2517</v>
      </c>
      <c r="C2711" s="10">
        <v>217697</v>
      </c>
      <c r="D2711">
        <v>53</v>
      </c>
      <c r="E2711">
        <v>23</v>
      </c>
      <c r="F2711">
        <v>134</v>
      </c>
      <c r="G2711">
        <v>168</v>
      </c>
      <c r="H2711">
        <v>0</v>
      </c>
      <c r="I2711">
        <v>19.399999999999999</v>
      </c>
      <c r="J2711">
        <v>-3.4</v>
      </c>
      <c r="K2711">
        <v>47</v>
      </c>
      <c r="L2711">
        <v>-0.9</v>
      </c>
      <c r="M2711">
        <v>64</v>
      </c>
      <c r="N2711">
        <v>-1.8</v>
      </c>
      <c r="O2711">
        <v>36.299999999999997</v>
      </c>
      <c r="P2711">
        <v>-1.1000000000000001</v>
      </c>
      <c r="U2711" t="s">
        <v>2346</v>
      </c>
      <c r="V2711">
        <f t="shared" si="421"/>
        <v>217697</v>
      </c>
      <c r="W2711" t="str">
        <f t="shared" si="422"/>
        <v>Glen Park Public School</v>
      </c>
      <c r="X2711" t="str">
        <f>VLOOKUP($C2711,$AJ$3:$AN$4906,3,FALSE)</f>
        <v>101 Englemount Ave</v>
      </c>
      <c r="Y2711" t="str">
        <f>VLOOKUP($C2711,$AJ$3:$AN$4906,4,FALSE)</f>
        <v>North York</v>
      </c>
      <c r="Z2711" t="str">
        <f>VLOOKUP($C2711,$AJ$3:$AN$4906,5,FALSE)</f>
        <v>M6B4L5</v>
      </c>
      <c r="AA2711">
        <f t="shared" si="423"/>
        <v>19.399999999999999</v>
      </c>
      <c r="AB2711">
        <f t="shared" si="424"/>
        <v>-3.4</v>
      </c>
      <c r="AC2711">
        <f t="shared" si="425"/>
        <v>47</v>
      </c>
      <c r="AD2711">
        <f t="shared" si="426"/>
        <v>-0.9</v>
      </c>
      <c r="AE2711">
        <f t="shared" si="427"/>
        <v>64</v>
      </c>
      <c r="AF2711">
        <f t="shared" si="428"/>
        <v>-1.8</v>
      </c>
      <c r="AG2711">
        <f t="shared" si="429"/>
        <v>36.299999999999997</v>
      </c>
      <c r="AH2711">
        <f t="shared" si="430"/>
        <v>-1.1000000000000001</v>
      </c>
      <c r="AJ2711" s="9">
        <v>484849</v>
      </c>
      <c r="AK2711" t="s">
        <v>10879</v>
      </c>
      <c r="AL2711" t="s">
        <v>10880</v>
      </c>
      <c r="AM2711" t="s">
        <v>4249</v>
      </c>
      <c r="AN2711" t="s">
        <v>10881</v>
      </c>
    </row>
    <row r="2712" spans="1:40" x14ac:dyDescent="0.3">
      <c r="A2712" t="s">
        <v>2346</v>
      </c>
      <c r="B2712" t="s">
        <v>2518</v>
      </c>
      <c r="C2712" s="10">
        <v>217824</v>
      </c>
      <c r="D2712">
        <v>36</v>
      </c>
      <c r="E2712">
        <v>31</v>
      </c>
      <c r="F2712">
        <v>96</v>
      </c>
      <c r="G2712">
        <v>88</v>
      </c>
      <c r="H2712">
        <v>0</v>
      </c>
      <c r="I2712">
        <v>51</v>
      </c>
      <c r="J2712">
        <v>-0.3</v>
      </c>
      <c r="K2712">
        <v>38.5</v>
      </c>
      <c r="L2712">
        <v>-0.7</v>
      </c>
      <c r="M2712">
        <v>65.900000000000006</v>
      </c>
      <c r="N2712">
        <v>-0.7</v>
      </c>
      <c r="O2712">
        <v>23.9</v>
      </c>
      <c r="P2712">
        <v>-1.2</v>
      </c>
      <c r="U2712" t="s">
        <v>2346</v>
      </c>
      <c r="V2712">
        <f t="shared" si="421"/>
        <v>217824</v>
      </c>
      <c r="W2712" t="str">
        <f t="shared" si="422"/>
        <v>Glen Ravine Junior Public School</v>
      </c>
      <c r="X2712" t="str">
        <f>VLOOKUP($C2712,$AJ$3:$AN$4906,3,FALSE)</f>
        <v>11 Gadsby Dr</v>
      </c>
      <c r="Y2712" t="str">
        <f>VLOOKUP($C2712,$AJ$3:$AN$4906,4,FALSE)</f>
        <v>Scarborough</v>
      </c>
      <c r="Z2712" t="str">
        <f>VLOOKUP($C2712,$AJ$3:$AN$4906,5,FALSE)</f>
        <v>M1K4V4</v>
      </c>
      <c r="AA2712">
        <f t="shared" si="423"/>
        <v>51</v>
      </c>
      <c r="AB2712">
        <f t="shared" si="424"/>
        <v>-0.3</v>
      </c>
      <c r="AC2712">
        <f t="shared" si="425"/>
        <v>38.5</v>
      </c>
      <c r="AD2712">
        <f t="shared" si="426"/>
        <v>-0.7</v>
      </c>
      <c r="AE2712">
        <f t="shared" si="427"/>
        <v>65.900000000000006</v>
      </c>
      <c r="AF2712">
        <f t="shared" si="428"/>
        <v>-0.7</v>
      </c>
      <c r="AG2712">
        <f t="shared" si="429"/>
        <v>23.9</v>
      </c>
      <c r="AH2712">
        <f t="shared" si="430"/>
        <v>-1.2</v>
      </c>
      <c r="AJ2712" s="9">
        <v>486400</v>
      </c>
      <c r="AK2712" t="s">
        <v>10882</v>
      </c>
      <c r="AL2712" t="s">
        <v>10883</v>
      </c>
      <c r="AM2712" t="s">
        <v>4249</v>
      </c>
      <c r="AN2712" t="s">
        <v>10884</v>
      </c>
    </row>
    <row r="2713" spans="1:40" x14ac:dyDescent="0.3">
      <c r="A2713" t="s">
        <v>2346</v>
      </c>
      <c r="B2713" t="s">
        <v>2519</v>
      </c>
      <c r="C2713" s="10">
        <v>221597</v>
      </c>
      <c r="D2713">
        <v>31</v>
      </c>
      <c r="E2713">
        <v>22</v>
      </c>
      <c r="F2713">
        <v>102</v>
      </c>
      <c r="G2713">
        <v>90</v>
      </c>
      <c r="H2713">
        <v>0</v>
      </c>
      <c r="I2713">
        <v>45.6</v>
      </c>
      <c r="J2713">
        <v>-0.9</v>
      </c>
      <c r="K2713">
        <v>33.299999999999997</v>
      </c>
      <c r="L2713">
        <v>-1.4</v>
      </c>
      <c r="M2713">
        <v>85.6</v>
      </c>
      <c r="N2713">
        <v>1.2</v>
      </c>
      <c r="O2713">
        <v>43.3</v>
      </c>
      <c r="P2713">
        <v>0.3</v>
      </c>
      <c r="U2713" t="s">
        <v>2346</v>
      </c>
      <c r="V2713">
        <f t="shared" si="421"/>
        <v>221597</v>
      </c>
      <c r="W2713" t="str">
        <f t="shared" si="422"/>
        <v>Golf Road Junior Public School</v>
      </c>
      <c r="X2713" t="str">
        <f>VLOOKUP($C2713,$AJ$3:$AN$4906,3,FALSE)</f>
        <v>730 Scarborough Golf Club Rd</v>
      </c>
      <c r="Y2713" t="str">
        <f>VLOOKUP($C2713,$AJ$3:$AN$4906,4,FALSE)</f>
        <v>Scarborough</v>
      </c>
      <c r="Z2713" t="str">
        <f>VLOOKUP($C2713,$AJ$3:$AN$4906,5,FALSE)</f>
        <v>M1G1H7</v>
      </c>
      <c r="AA2713">
        <f t="shared" si="423"/>
        <v>45.6</v>
      </c>
      <c r="AB2713">
        <f t="shared" si="424"/>
        <v>-0.9</v>
      </c>
      <c r="AC2713">
        <f t="shared" si="425"/>
        <v>33.299999999999997</v>
      </c>
      <c r="AD2713">
        <f t="shared" si="426"/>
        <v>-1.4</v>
      </c>
      <c r="AE2713">
        <f t="shared" si="427"/>
        <v>85.6</v>
      </c>
      <c r="AF2713">
        <f t="shared" si="428"/>
        <v>1.2</v>
      </c>
      <c r="AG2713">
        <f t="shared" si="429"/>
        <v>43.3</v>
      </c>
      <c r="AH2713">
        <f t="shared" si="430"/>
        <v>0.3</v>
      </c>
      <c r="AJ2713" s="9">
        <v>487902</v>
      </c>
      <c r="AK2713" t="s">
        <v>10885</v>
      </c>
      <c r="AL2713" t="s">
        <v>10886</v>
      </c>
      <c r="AM2713" t="s">
        <v>4192</v>
      </c>
      <c r="AN2713" t="s">
        <v>10887</v>
      </c>
    </row>
    <row r="2714" spans="1:40" x14ac:dyDescent="0.3">
      <c r="A2714" t="s">
        <v>2346</v>
      </c>
      <c r="B2714" t="s">
        <v>2520</v>
      </c>
      <c r="C2714" s="10">
        <v>529567</v>
      </c>
      <c r="D2714">
        <v>52</v>
      </c>
      <c r="E2714">
        <v>21</v>
      </c>
      <c r="G2714">
        <v>354</v>
      </c>
      <c r="H2714">
        <v>1</v>
      </c>
      <c r="M2714">
        <v>80.8</v>
      </c>
      <c r="N2714">
        <v>0.5</v>
      </c>
      <c r="O2714">
        <v>54.5</v>
      </c>
      <c r="P2714">
        <v>0.6</v>
      </c>
      <c r="U2714" t="s">
        <v>2346</v>
      </c>
      <c r="V2714">
        <f t="shared" si="421"/>
        <v>529567</v>
      </c>
      <c r="W2714" t="str">
        <f t="shared" si="422"/>
        <v>Gordon A Brown Middle School</v>
      </c>
      <c r="X2714" t="str">
        <f>VLOOKUP($C2714,$AJ$3:$AN$4906,3,FALSE)</f>
        <v>2800 St Clair Ave E</v>
      </c>
      <c r="Y2714" t="str">
        <f>VLOOKUP($C2714,$AJ$3:$AN$4906,4,FALSE)</f>
        <v>East York</v>
      </c>
      <c r="Z2714" t="str">
        <f>VLOOKUP($C2714,$AJ$3:$AN$4906,5,FALSE)</f>
        <v>M4B1N2</v>
      </c>
      <c r="AA2714">
        <f t="shared" si="423"/>
        <v>0</v>
      </c>
      <c r="AB2714">
        <f t="shared" si="424"/>
        <v>0</v>
      </c>
      <c r="AC2714">
        <f t="shared" si="425"/>
        <v>0</v>
      </c>
      <c r="AD2714">
        <f t="shared" si="426"/>
        <v>0</v>
      </c>
      <c r="AE2714">
        <f t="shared" si="427"/>
        <v>80.8</v>
      </c>
      <c r="AF2714">
        <f t="shared" si="428"/>
        <v>0.5</v>
      </c>
      <c r="AG2714">
        <f t="shared" si="429"/>
        <v>54.5</v>
      </c>
      <c r="AH2714">
        <f t="shared" si="430"/>
        <v>0.6</v>
      </c>
      <c r="AJ2714" s="9">
        <v>487414</v>
      </c>
      <c r="AK2714" t="s">
        <v>10888</v>
      </c>
      <c r="AL2714" t="s">
        <v>10889</v>
      </c>
      <c r="AM2714" t="s">
        <v>4192</v>
      </c>
      <c r="AN2714" t="s">
        <v>10890</v>
      </c>
    </row>
    <row r="2715" spans="1:40" x14ac:dyDescent="0.3">
      <c r="A2715" t="s">
        <v>2346</v>
      </c>
      <c r="B2715" t="s">
        <v>2521</v>
      </c>
      <c r="C2715" s="10">
        <v>223158</v>
      </c>
      <c r="D2715">
        <v>8</v>
      </c>
      <c r="E2715">
        <v>42</v>
      </c>
      <c r="F2715">
        <v>84</v>
      </c>
      <c r="H2715">
        <v>0</v>
      </c>
      <c r="I2715">
        <v>47</v>
      </c>
      <c r="J2715">
        <v>0.4</v>
      </c>
      <c r="K2715">
        <v>38.1</v>
      </c>
      <c r="L2715">
        <v>0.8</v>
      </c>
      <c r="U2715" t="s">
        <v>2346</v>
      </c>
      <c r="V2715">
        <f t="shared" si="421"/>
        <v>223158</v>
      </c>
      <c r="W2715" t="str">
        <f t="shared" si="422"/>
        <v>Gosford Public School</v>
      </c>
      <c r="X2715" t="str">
        <f>VLOOKUP($C2715,$AJ$3:$AN$4906,3,FALSE)</f>
        <v>30 Gosford Blvd</v>
      </c>
      <c r="Y2715" t="str">
        <f>VLOOKUP($C2715,$AJ$3:$AN$4906,4,FALSE)</f>
        <v>North York</v>
      </c>
      <c r="Z2715" t="str">
        <f>VLOOKUP($C2715,$AJ$3:$AN$4906,5,FALSE)</f>
        <v>M3N2G8</v>
      </c>
      <c r="AA2715">
        <f t="shared" si="423"/>
        <v>47</v>
      </c>
      <c r="AB2715">
        <f t="shared" si="424"/>
        <v>0.4</v>
      </c>
      <c r="AC2715">
        <f t="shared" si="425"/>
        <v>38.1</v>
      </c>
      <c r="AD2715">
        <f t="shared" si="426"/>
        <v>0.8</v>
      </c>
      <c r="AE2715">
        <f t="shared" si="427"/>
        <v>0</v>
      </c>
      <c r="AF2715">
        <f t="shared" si="428"/>
        <v>0</v>
      </c>
      <c r="AG2715">
        <f t="shared" si="429"/>
        <v>0</v>
      </c>
      <c r="AH2715">
        <f t="shared" si="430"/>
        <v>0</v>
      </c>
      <c r="AJ2715" s="9">
        <v>561022</v>
      </c>
      <c r="AK2715" t="s">
        <v>10229</v>
      </c>
      <c r="AL2715" t="s">
        <v>10891</v>
      </c>
      <c r="AM2715" t="s">
        <v>10427</v>
      </c>
      <c r="AN2715" t="s">
        <v>10892</v>
      </c>
    </row>
    <row r="2716" spans="1:40" x14ac:dyDescent="0.3">
      <c r="A2716" t="s">
        <v>2346</v>
      </c>
      <c r="B2716" t="s">
        <v>2522</v>
      </c>
      <c r="C2716" s="10">
        <v>225622</v>
      </c>
      <c r="D2716">
        <v>30</v>
      </c>
      <c r="E2716">
        <v>24</v>
      </c>
      <c r="F2716">
        <v>244</v>
      </c>
      <c r="H2716">
        <v>0</v>
      </c>
      <c r="I2716">
        <v>48.4</v>
      </c>
      <c r="J2716">
        <v>-0.4</v>
      </c>
      <c r="K2716">
        <v>36.9</v>
      </c>
      <c r="L2716">
        <v>-0.8</v>
      </c>
      <c r="U2716" t="s">
        <v>2346</v>
      </c>
      <c r="V2716">
        <f t="shared" si="421"/>
        <v>225622</v>
      </c>
      <c r="W2716" t="str">
        <f t="shared" si="422"/>
        <v>Gracedale Public School</v>
      </c>
      <c r="X2716" t="str">
        <f>VLOOKUP($C2716,$AJ$3:$AN$4906,3,FALSE)</f>
        <v>186 Gracedale Blvd</v>
      </c>
      <c r="Y2716" t="str">
        <f>VLOOKUP($C2716,$AJ$3:$AN$4906,4,FALSE)</f>
        <v>North York</v>
      </c>
      <c r="Z2716" t="str">
        <f>VLOOKUP($C2716,$AJ$3:$AN$4906,5,FALSE)</f>
        <v>M9L2C1</v>
      </c>
      <c r="AA2716">
        <f t="shared" si="423"/>
        <v>48.4</v>
      </c>
      <c r="AB2716">
        <f t="shared" si="424"/>
        <v>-0.4</v>
      </c>
      <c r="AC2716">
        <f t="shared" si="425"/>
        <v>36.9</v>
      </c>
      <c r="AD2716">
        <f t="shared" si="426"/>
        <v>-0.8</v>
      </c>
      <c r="AE2716">
        <f t="shared" si="427"/>
        <v>0</v>
      </c>
      <c r="AF2716">
        <f t="shared" si="428"/>
        <v>0</v>
      </c>
      <c r="AG2716">
        <f t="shared" si="429"/>
        <v>0</v>
      </c>
      <c r="AH2716">
        <f t="shared" si="430"/>
        <v>0</v>
      </c>
      <c r="AJ2716" s="9">
        <v>493318</v>
      </c>
      <c r="AK2716" t="s">
        <v>10893</v>
      </c>
      <c r="AL2716" t="s">
        <v>10894</v>
      </c>
      <c r="AM2716" t="s">
        <v>4192</v>
      </c>
      <c r="AN2716" t="s">
        <v>10895</v>
      </c>
    </row>
    <row r="2717" spans="1:40" x14ac:dyDescent="0.3">
      <c r="A2717" t="s">
        <v>2346</v>
      </c>
      <c r="B2717" t="s">
        <v>405</v>
      </c>
      <c r="C2717" s="10">
        <v>225886</v>
      </c>
      <c r="D2717">
        <v>40</v>
      </c>
      <c r="E2717">
        <v>31</v>
      </c>
      <c r="F2717">
        <v>65</v>
      </c>
      <c r="H2717">
        <v>0</v>
      </c>
      <c r="I2717">
        <v>41.5</v>
      </c>
      <c r="J2717">
        <v>-1.2</v>
      </c>
      <c r="K2717">
        <v>30.8</v>
      </c>
      <c r="L2717">
        <v>-1.4</v>
      </c>
      <c r="U2717" t="s">
        <v>2346</v>
      </c>
      <c r="V2717">
        <f t="shared" si="421"/>
        <v>225886</v>
      </c>
      <c r="W2717" t="str">
        <f t="shared" si="422"/>
        <v>Gracefield Public School</v>
      </c>
      <c r="X2717" t="str">
        <f>VLOOKUP($C2717,$AJ$3:$AN$4906,3,FALSE)</f>
        <v>177 Gracefield Ave</v>
      </c>
      <c r="Y2717" t="str">
        <f>VLOOKUP($C2717,$AJ$3:$AN$4906,4,FALSE)</f>
        <v>North York</v>
      </c>
      <c r="Z2717" t="str">
        <f>VLOOKUP($C2717,$AJ$3:$AN$4906,5,FALSE)</f>
        <v>M6L1L7</v>
      </c>
      <c r="AA2717">
        <f t="shared" si="423"/>
        <v>41.5</v>
      </c>
      <c r="AB2717">
        <f t="shared" si="424"/>
        <v>-1.2</v>
      </c>
      <c r="AC2717">
        <f t="shared" si="425"/>
        <v>30.8</v>
      </c>
      <c r="AD2717">
        <f t="shared" si="426"/>
        <v>-1.4</v>
      </c>
      <c r="AE2717">
        <f t="shared" si="427"/>
        <v>0</v>
      </c>
      <c r="AF2717">
        <f t="shared" si="428"/>
        <v>0</v>
      </c>
      <c r="AG2717">
        <f t="shared" si="429"/>
        <v>0</v>
      </c>
      <c r="AH2717">
        <f t="shared" si="430"/>
        <v>0</v>
      </c>
      <c r="AJ2717" s="9">
        <v>330632</v>
      </c>
      <c r="AK2717" t="s">
        <v>1842</v>
      </c>
      <c r="AL2717" t="s">
        <v>10896</v>
      </c>
      <c r="AM2717" t="s">
        <v>4192</v>
      </c>
      <c r="AN2717" t="s">
        <v>10897</v>
      </c>
    </row>
    <row r="2718" spans="1:40" x14ac:dyDescent="0.3">
      <c r="A2718" t="s">
        <v>2346</v>
      </c>
      <c r="B2718" t="s">
        <v>2523</v>
      </c>
      <c r="C2718" s="10">
        <v>229580</v>
      </c>
      <c r="D2718">
        <v>19</v>
      </c>
      <c r="E2718">
        <v>51</v>
      </c>
      <c r="F2718">
        <v>79</v>
      </c>
      <c r="G2718">
        <v>146</v>
      </c>
      <c r="H2718">
        <v>0</v>
      </c>
      <c r="I2718">
        <v>62.7</v>
      </c>
      <c r="J2718">
        <v>1.5</v>
      </c>
      <c r="K2718">
        <v>44.3</v>
      </c>
      <c r="L2718">
        <v>1</v>
      </c>
      <c r="M2718">
        <v>50.3</v>
      </c>
      <c r="N2718">
        <v>-1.3</v>
      </c>
      <c r="O2718">
        <v>14.4</v>
      </c>
      <c r="P2718">
        <v>-0.8</v>
      </c>
      <c r="U2718" t="s">
        <v>2346</v>
      </c>
      <c r="V2718">
        <f t="shared" si="421"/>
        <v>229580</v>
      </c>
      <c r="W2718" t="str">
        <f t="shared" si="422"/>
        <v>Greenholme Junior Middle School</v>
      </c>
      <c r="X2718" t="str">
        <f>VLOOKUP($C2718,$AJ$3:$AN$4906,3,FALSE)</f>
        <v>10 Jamestown Cres</v>
      </c>
      <c r="Y2718" t="str">
        <f>VLOOKUP($C2718,$AJ$3:$AN$4906,4,FALSE)</f>
        <v>Etobicoke</v>
      </c>
      <c r="Z2718" t="str">
        <f>VLOOKUP($C2718,$AJ$3:$AN$4906,5,FALSE)</f>
        <v>M9V3M5</v>
      </c>
      <c r="AA2718">
        <f t="shared" si="423"/>
        <v>62.7</v>
      </c>
      <c r="AB2718">
        <f t="shared" si="424"/>
        <v>1.5</v>
      </c>
      <c r="AC2718">
        <f t="shared" si="425"/>
        <v>44.3</v>
      </c>
      <c r="AD2718">
        <f t="shared" si="426"/>
        <v>1</v>
      </c>
      <c r="AE2718">
        <f t="shared" si="427"/>
        <v>50.3</v>
      </c>
      <c r="AF2718">
        <f t="shared" si="428"/>
        <v>-1.3</v>
      </c>
      <c r="AG2718">
        <f t="shared" si="429"/>
        <v>14.4</v>
      </c>
      <c r="AH2718">
        <f t="shared" si="430"/>
        <v>-0.8</v>
      </c>
      <c r="AJ2718" s="9">
        <v>494275</v>
      </c>
      <c r="AK2718" t="s">
        <v>1843</v>
      </c>
      <c r="AL2718" t="s">
        <v>10898</v>
      </c>
      <c r="AM2718" t="s">
        <v>4192</v>
      </c>
      <c r="AN2718" t="s">
        <v>10899</v>
      </c>
    </row>
    <row r="2719" spans="1:40" x14ac:dyDescent="0.3">
      <c r="A2719" t="s">
        <v>2346</v>
      </c>
      <c r="B2719" t="s">
        <v>2524</v>
      </c>
      <c r="C2719" s="10">
        <v>229652</v>
      </c>
      <c r="D2719">
        <v>57</v>
      </c>
      <c r="E2719">
        <v>30</v>
      </c>
      <c r="F2719">
        <v>50</v>
      </c>
      <c r="H2719">
        <v>0</v>
      </c>
      <c r="I2719">
        <v>77</v>
      </c>
      <c r="J2719">
        <v>1</v>
      </c>
      <c r="K2719">
        <v>60</v>
      </c>
      <c r="L2719">
        <v>0.4</v>
      </c>
      <c r="U2719" t="s">
        <v>2346</v>
      </c>
      <c r="V2719">
        <f t="shared" si="421"/>
        <v>229652</v>
      </c>
      <c r="W2719" t="str">
        <f t="shared" si="422"/>
        <v>Greenland Public School</v>
      </c>
      <c r="X2719" t="str">
        <f>VLOOKUP($C2719,$AJ$3:$AN$4906,3,FALSE)</f>
        <v>15 Greenland Rd</v>
      </c>
      <c r="Y2719" t="str">
        <f>VLOOKUP($C2719,$AJ$3:$AN$4906,4,FALSE)</f>
        <v>North York</v>
      </c>
      <c r="Z2719" t="str">
        <f>VLOOKUP($C2719,$AJ$3:$AN$4906,5,FALSE)</f>
        <v>M3C1N1</v>
      </c>
      <c r="AA2719">
        <f t="shared" si="423"/>
        <v>77</v>
      </c>
      <c r="AB2719">
        <f t="shared" si="424"/>
        <v>1</v>
      </c>
      <c r="AC2719">
        <f t="shared" si="425"/>
        <v>60</v>
      </c>
      <c r="AD2719">
        <f t="shared" si="426"/>
        <v>0.4</v>
      </c>
      <c r="AE2719">
        <f t="shared" si="427"/>
        <v>0</v>
      </c>
      <c r="AF2719">
        <f t="shared" si="428"/>
        <v>0</v>
      </c>
      <c r="AG2719">
        <f t="shared" si="429"/>
        <v>0</v>
      </c>
      <c r="AH2719">
        <f t="shared" si="430"/>
        <v>0</v>
      </c>
      <c r="AJ2719" s="9">
        <v>494011</v>
      </c>
      <c r="AK2719" t="s">
        <v>10900</v>
      </c>
      <c r="AL2719" t="s">
        <v>10901</v>
      </c>
      <c r="AM2719" t="s">
        <v>4192</v>
      </c>
      <c r="AN2719" t="s">
        <v>10902</v>
      </c>
    </row>
    <row r="2720" spans="1:40" x14ac:dyDescent="0.3">
      <c r="A2720" t="s">
        <v>2346</v>
      </c>
      <c r="B2720" t="s">
        <v>1767</v>
      </c>
      <c r="C2720" s="10">
        <v>230820</v>
      </c>
      <c r="D2720">
        <v>32</v>
      </c>
      <c r="E2720">
        <v>25</v>
      </c>
      <c r="F2720">
        <v>321</v>
      </c>
      <c r="G2720">
        <v>331</v>
      </c>
      <c r="H2720">
        <v>0</v>
      </c>
      <c r="I2720">
        <v>30.7</v>
      </c>
      <c r="J2720">
        <v>-1.2</v>
      </c>
      <c r="K2720">
        <v>20.2</v>
      </c>
      <c r="L2720">
        <v>-1.4</v>
      </c>
      <c r="M2720">
        <v>45.8</v>
      </c>
      <c r="N2720">
        <v>-2.2999999999999998</v>
      </c>
      <c r="O2720">
        <v>20.5</v>
      </c>
      <c r="P2720">
        <v>-1.2</v>
      </c>
      <c r="U2720" t="s">
        <v>2346</v>
      </c>
      <c r="V2720">
        <f t="shared" si="421"/>
        <v>230820</v>
      </c>
      <c r="W2720" t="str">
        <f t="shared" si="422"/>
        <v>Grenoble Public School</v>
      </c>
      <c r="X2720" t="str">
        <f>VLOOKUP($C2720,$AJ$3:$AN$4906,3,FALSE)</f>
        <v>9 Grenoble Dr</v>
      </c>
      <c r="Y2720" t="str">
        <f>VLOOKUP($C2720,$AJ$3:$AN$4906,4,FALSE)</f>
        <v>Toronto</v>
      </c>
      <c r="Z2720" t="str">
        <f>VLOOKUP($C2720,$AJ$3:$AN$4906,5,FALSE)</f>
        <v>M3C1C3</v>
      </c>
      <c r="AA2720">
        <f t="shared" si="423"/>
        <v>30.7</v>
      </c>
      <c r="AB2720">
        <f t="shared" si="424"/>
        <v>-1.2</v>
      </c>
      <c r="AC2720">
        <f t="shared" si="425"/>
        <v>20.2</v>
      </c>
      <c r="AD2720">
        <f t="shared" si="426"/>
        <v>-1.4</v>
      </c>
      <c r="AE2720">
        <f t="shared" si="427"/>
        <v>45.8</v>
      </c>
      <c r="AF2720">
        <f t="shared" si="428"/>
        <v>-2.2999999999999998</v>
      </c>
      <c r="AG2720">
        <f t="shared" si="429"/>
        <v>20.5</v>
      </c>
      <c r="AH2720">
        <f t="shared" si="430"/>
        <v>-1.2</v>
      </c>
      <c r="AJ2720" s="9">
        <v>107280</v>
      </c>
      <c r="AK2720" t="s">
        <v>1845</v>
      </c>
      <c r="AL2720" t="s">
        <v>10903</v>
      </c>
      <c r="AM2720" t="s">
        <v>4249</v>
      </c>
      <c r="AN2720" t="s">
        <v>10904</v>
      </c>
    </row>
    <row r="2721" spans="1:40" x14ac:dyDescent="0.3">
      <c r="A2721" t="s">
        <v>2346</v>
      </c>
      <c r="B2721" t="s">
        <v>2525</v>
      </c>
      <c r="C2721" s="10">
        <v>232262</v>
      </c>
      <c r="D2721">
        <v>35</v>
      </c>
      <c r="E2721">
        <v>33</v>
      </c>
      <c r="F2721">
        <v>96</v>
      </c>
      <c r="G2721">
        <v>94</v>
      </c>
      <c r="H2721">
        <v>0</v>
      </c>
      <c r="I2721">
        <v>46.9</v>
      </c>
      <c r="J2721">
        <v>-0.5</v>
      </c>
      <c r="K2721">
        <v>29.2</v>
      </c>
      <c r="L2721">
        <v>-1.3</v>
      </c>
      <c r="M2721">
        <v>62.2</v>
      </c>
      <c r="N2721">
        <v>-1.2</v>
      </c>
      <c r="O2721">
        <v>21.3</v>
      </c>
      <c r="P2721">
        <v>-1.3</v>
      </c>
      <c r="U2721" t="s">
        <v>2346</v>
      </c>
      <c r="V2721">
        <f t="shared" si="421"/>
        <v>232262</v>
      </c>
      <c r="W2721" t="str">
        <f t="shared" si="422"/>
        <v>Grey Owl Junior Public School</v>
      </c>
      <c r="X2721" t="str">
        <f>VLOOKUP($C2721,$AJ$3:$AN$4906,3,FALSE)</f>
        <v>150 Wickson Trail</v>
      </c>
      <c r="Y2721" t="str">
        <f>VLOOKUP($C2721,$AJ$3:$AN$4906,4,FALSE)</f>
        <v>Scarborough</v>
      </c>
      <c r="Z2721" t="str">
        <f>VLOOKUP($C2721,$AJ$3:$AN$4906,5,FALSE)</f>
        <v>M1B1M4</v>
      </c>
      <c r="AA2721">
        <f t="shared" si="423"/>
        <v>46.9</v>
      </c>
      <c r="AB2721">
        <f t="shared" si="424"/>
        <v>-0.5</v>
      </c>
      <c r="AC2721">
        <f t="shared" si="425"/>
        <v>29.2</v>
      </c>
      <c r="AD2721">
        <f t="shared" si="426"/>
        <v>-1.3</v>
      </c>
      <c r="AE2721">
        <f t="shared" si="427"/>
        <v>62.2</v>
      </c>
      <c r="AF2721">
        <f t="shared" si="428"/>
        <v>-1.2</v>
      </c>
      <c r="AG2721">
        <f t="shared" si="429"/>
        <v>21.3</v>
      </c>
      <c r="AH2721">
        <f t="shared" si="430"/>
        <v>-1.3</v>
      </c>
      <c r="AJ2721" s="9">
        <v>939596</v>
      </c>
      <c r="AK2721" t="s">
        <v>10905</v>
      </c>
      <c r="AL2721" t="s">
        <v>10906</v>
      </c>
      <c r="AM2721" t="s">
        <v>4192</v>
      </c>
      <c r="AN2721" t="s">
        <v>10907</v>
      </c>
    </row>
    <row r="2722" spans="1:40" x14ac:dyDescent="0.3">
      <c r="A2722" t="s">
        <v>2346</v>
      </c>
      <c r="B2722" t="s">
        <v>2526</v>
      </c>
      <c r="C2722" s="10">
        <v>232904</v>
      </c>
      <c r="D2722">
        <v>54</v>
      </c>
      <c r="E2722">
        <v>30</v>
      </c>
      <c r="F2722">
        <v>59</v>
      </c>
      <c r="H2722">
        <v>0</v>
      </c>
      <c r="I2722">
        <v>55.1</v>
      </c>
      <c r="J2722">
        <v>-0.8</v>
      </c>
      <c r="K2722">
        <v>47.5</v>
      </c>
      <c r="L2722">
        <v>-1</v>
      </c>
      <c r="U2722" t="s">
        <v>2346</v>
      </c>
      <c r="V2722">
        <f t="shared" si="421"/>
        <v>232904</v>
      </c>
      <c r="W2722" t="str">
        <f t="shared" si="422"/>
        <v>Guildwood Junior Public School</v>
      </c>
      <c r="X2722" t="str">
        <f>VLOOKUP($C2722,$AJ$3:$AN$4906,3,FALSE)</f>
        <v>225 Livingston Rd</v>
      </c>
      <c r="Y2722" t="str">
        <f>VLOOKUP($C2722,$AJ$3:$AN$4906,4,FALSE)</f>
        <v>Scarborough</v>
      </c>
      <c r="Z2722" t="str">
        <f>VLOOKUP($C2722,$AJ$3:$AN$4906,5,FALSE)</f>
        <v>M1E1L8</v>
      </c>
      <c r="AA2722">
        <f t="shared" si="423"/>
        <v>55.1</v>
      </c>
      <c r="AB2722">
        <f t="shared" si="424"/>
        <v>-0.8</v>
      </c>
      <c r="AC2722">
        <f t="shared" si="425"/>
        <v>47.5</v>
      </c>
      <c r="AD2722">
        <f t="shared" si="426"/>
        <v>-1</v>
      </c>
      <c r="AE2722">
        <f t="shared" si="427"/>
        <v>0</v>
      </c>
      <c r="AF2722">
        <f t="shared" si="428"/>
        <v>0</v>
      </c>
      <c r="AG2722">
        <f t="shared" si="429"/>
        <v>0</v>
      </c>
      <c r="AH2722">
        <f t="shared" si="430"/>
        <v>0</v>
      </c>
      <c r="AJ2722" s="9">
        <v>501506</v>
      </c>
      <c r="AK2722" t="s">
        <v>10908</v>
      </c>
      <c r="AL2722" t="s">
        <v>10909</v>
      </c>
      <c r="AM2722" t="s">
        <v>4249</v>
      </c>
      <c r="AN2722" t="s">
        <v>6118</v>
      </c>
    </row>
    <row r="2723" spans="1:40" x14ac:dyDescent="0.3">
      <c r="A2723" t="s">
        <v>2346</v>
      </c>
      <c r="B2723" t="s">
        <v>2527</v>
      </c>
      <c r="C2723" s="10">
        <v>233161</v>
      </c>
      <c r="D2723">
        <v>34</v>
      </c>
      <c r="E2723">
        <v>30</v>
      </c>
      <c r="F2723">
        <v>148</v>
      </c>
      <c r="G2723">
        <v>167</v>
      </c>
      <c r="H2723">
        <v>0</v>
      </c>
      <c r="I2723">
        <v>70.900000000000006</v>
      </c>
      <c r="J2723">
        <v>1.1000000000000001</v>
      </c>
      <c r="K2723">
        <v>54.1</v>
      </c>
      <c r="L2723">
        <v>0.6</v>
      </c>
      <c r="M2723">
        <v>63.2</v>
      </c>
      <c r="N2723">
        <v>-1.2</v>
      </c>
      <c r="O2723">
        <v>29.3</v>
      </c>
      <c r="P2723">
        <v>-0.7</v>
      </c>
      <c r="U2723" t="s">
        <v>2346</v>
      </c>
      <c r="V2723">
        <f t="shared" si="421"/>
        <v>233161</v>
      </c>
      <c r="W2723" t="str">
        <f t="shared" si="422"/>
        <v>Gulfstream Public School</v>
      </c>
      <c r="X2723" t="str">
        <f>VLOOKUP($C2723,$AJ$3:$AN$4906,3,FALSE)</f>
        <v>20 Gulfstream Rd</v>
      </c>
      <c r="Y2723" t="str">
        <f>VLOOKUP($C2723,$AJ$3:$AN$4906,4,FALSE)</f>
        <v>North York</v>
      </c>
      <c r="Z2723" t="str">
        <f>VLOOKUP($C2723,$AJ$3:$AN$4906,5,FALSE)</f>
        <v>M9M1S3</v>
      </c>
      <c r="AA2723">
        <f t="shared" si="423"/>
        <v>70.900000000000006</v>
      </c>
      <c r="AB2723">
        <f t="shared" si="424"/>
        <v>1.1000000000000001</v>
      </c>
      <c r="AC2723">
        <f t="shared" si="425"/>
        <v>54.1</v>
      </c>
      <c r="AD2723">
        <f t="shared" si="426"/>
        <v>0.6</v>
      </c>
      <c r="AE2723">
        <f t="shared" si="427"/>
        <v>63.2</v>
      </c>
      <c r="AF2723">
        <f t="shared" si="428"/>
        <v>-1.2</v>
      </c>
      <c r="AG2723">
        <f t="shared" si="429"/>
        <v>29.3</v>
      </c>
      <c r="AH2723">
        <f t="shared" si="430"/>
        <v>-0.7</v>
      </c>
      <c r="AJ2723" s="9">
        <v>519588</v>
      </c>
      <c r="AK2723" t="s">
        <v>10910</v>
      </c>
      <c r="AL2723" t="s">
        <v>10911</v>
      </c>
      <c r="AM2723" t="s">
        <v>4249</v>
      </c>
      <c r="AN2723" t="s">
        <v>10912</v>
      </c>
    </row>
    <row r="2724" spans="1:40" x14ac:dyDescent="0.3">
      <c r="A2724" t="s">
        <v>2346</v>
      </c>
      <c r="B2724" t="s">
        <v>2528</v>
      </c>
      <c r="C2724" s="10">
        <v>236675</v>
      </c>
      <c r="D2724">
        <v>41</v>
      </c>
      <c r="E2724">
        <v>29</v>
      </c>
      <c r="F2724">
        <v>103</v>
      </c>
      <c r="G2724">
        <v>88</v>
      </c>
      <c r="H2724">
        <v>0</v>
      </c>
      <c r="I2724">
        <v>45.1</v>
      </c>
      <c r="J2724">
        <v>-1.1000000000000001</v>
      </c>
      <c r="K2724">
        <v>35.9</v>
      </c>
      <c r="L2724">
        <v>-1.3</v>
      </c>
      <c r="M2724">
        <v>67</v>
      </c>
      <c r="N2724">
        <v>-1</v>
      </c>
      <c r="O2724">
        <v>42</v>
      </c>
      <c r="P2724">
        <v>0</v>
      </c>
      <c r="U2724" t="s">
        <v>2346</v>
      </c>
      <c r="V2724">
        <f t="shared" si="421"/>
        <v>236675</v>
      </c>
      <c r="W2724" t="str">
        <f t="shared" si="422"/>
        <v>H A Halbert Junior Public School</v>
      </c>
      <c r="X2724" t="str">
        <f>VLOOKUP($C2724,$AJ$3:$AN$4906,3,FALSE)</f>
        <v>25 Halbert Place</v>
      </c>
      <c r="Y2724" t="str">
        <f>VLOOKUP($C2724,$AJ$3:$AN$4906,4,FALSE)</f>
        <v>Scarborough</v>
      </c>
      <c r="Z2724" t="str">
        <f>VLOOKUP($C2724,$AJ$3:$AN$4906,5,FALSE)</f>
        <v>M1M0E1</v>
      </c>
      <c r="AA2724">
        <f t="shared" si="423"/>
        <v>45.1</v>
      </c>
      <c r="AB2724">
        <f t="shared" si="424"/>
        <v>-1.1000000000000001</v>
      </c>
      <c r="AC2724">
        <f t="shared" si="425"/>
        <v>35.9</v>
      </c>
      <c r="AD2724">
        <f t="shared" si="426"/>
        <v>-1.3</v>
      </c>
      <c r="AE2724">
        <f t="shared" si="427"/>
        <v>67</v>
      </c>
      <c r="AF2724">
        <f t="shared" si="428"/>
        <v>-1</v>
      </c>
      <c r="AG2724">
        <f t="shared" si="429"/>
        <v>42</v>
      </c>
      <c r="AH2724">
        <f t="shared" si="430"/>
        <v>0</v>
      </c>
      <c r="AJ2724" s="9">
        <v>156880</v>
      </c>
      <c r="AK2724" t="s">
        <v>1848</v>
      </c>
      <c r="AL2724" t="s">
        <v>10913</v>
      </c>
      <c r="AM2724" t="s">
        <v>4192</v>
      </c>
      <c r="AN2724" t="s">
        <v>10914</v>
      </c>
    </row>
    <row r="2725" spans="1:40" x14ac:dyDescent="0.3">
      <c r="A2725" t="s">
        <v>2346</v>
      </c>
      <c r="B2725" t="s">
        <v>2529</v>
      </c>
      <c r="C2725" s="10">
        <v>551325</v>
      </c>
      <c r="D2725">
        <v>19</v>
      </c>
      <c r="E2725">
        <v>53</v>
      </c>
      <c r="F2725">
        <v>201</v>
      </c>
      <c r="H2725">
        <v>0</v>
      </c>
      <c r="I2725">
        <v>48</v>
      </c>
      <c r="J2725">
        <v>0.6</v>
      </c>
      <c r="K2725">
        <v>22.9</v>
      </c>
      <c r="L2725">
        <v>-0.4</v>
      </c>
      <c r="U2725" t="s">
        <v>2346</v>
      </c>
      <c r="V2725">
        <f t="shared" si="421"/>
        <v>551325</v>
      </c>
      <c r="W2725" t="str">
        <f t="shared" si="422"/>
        <v>H J Alexander Community School</v>
      </c>
      <c r="X2725" t="str">
        <f>VLOOKUP($C2725,$AJ$3:$AN$4906,3,FALSE)</f>
        <v>30 King St</v>
      </c>
      <c r="Y2725" t="str">
        <f>VLOOKUP($C2725,$AJ$3:$AN$4906,4,FALSE)</f>
        <v>York</v>
      </c>
      <c r="Z2725" t="str">
        <f>VLOOKUP($C2725,$AJ$3:$AN$4906,5,FALSE)</f>
        <v>M9N1K9</v>
      </c>
      <c r="AA2725">
        <f t="shared" si="423"/>
        <v>48</v>
      </c>
      <c r="AB2725">
        <f t="shared" si="424"/>
        <v>0.6</v>
      </c>
      <c r="AC2725">
        <f t="shared" si="425"/>
        <v>22.9</v>
      </c>
      <c r="AD2725">
        <f t="shared" si="426"/>
        <v>-0.4</v>
      </c>
      <c r="AE2725">
        <f t="shared" si="427"/>
        <v>0</v>
      </c>
      <c r="AF2725">
        <f t="shared" si="428"/>
        <v>0</v>
      </c>
      <c r="AG2725">
        <f t="shared" si="429"/>
        <v>0</v>
      </c>
      <c r="AH2725">
        <f t="shared" si="430"/>
        <v>0</v>
      </c>
      <c r="AJ2725" s="9">
        <v>509019</v>
      </c>
      <c r="AK2725" t="s">
        <v>10915</v>
      </c>
      <c r="AL2725" t="s">
        <v>10916</v>
      </c>
      <c r="AM2725" t="s">
        <v>4249</v>
      </c>
      <c r="AN2725" t="s">
        <v>10917</v>
      </c>
    </row>
    <row r="2726" spans="1:40" x14ac:dyDescent="0.3">
      <c r="A2726" t="s">
        <v>2346</v>
      </c>
      <c r="B2726" t="s">
        <v>904</v>
      </c>
      <c r="C2726" s="10">
        <v>245380</v>
      </c>
      <c r="D2726">
        <v>69</v>
      </c>
      <c r="E2726">
        <v>19</v>
      </c>
      <c r="F2726">
        <v>41</v>
      </c>
      <c r="H2726">
        <v>0</v>
      </c>
      <c r="I2726">
        <v>85.4</v>
      </c>
      <c r="J2726">
        <v>1.1000000000000001</v>
      </c>
      <c r="K2726">
        <v>87.8</v>
      </c>
      <c r="L2726">
        <v>1.7</v>
      </c>
      <c r="U2726" t="s">
        <v>2346</v>
      </c>
      <c r="V2726">
        <f t="shared" si="421"/>
        <v>245380</v>
      </c>
      <c r="W2726" t="str">
        <f t="shared" si="422"/>
        <v>Harrison Public School</v>
      </c>
      <c r="X2726" t="str">
        <f>VLOOKUP($C2726,$AJ$3:$AN$4906,3,FALSE)</f>
        <v>81 Harrison Rd</v>
      </c>
      <c r="Y2726" t="str">
        <f>VLOOKUP($C2726,$AJ$3:$AN$4906,4,FALSE)</f>
        <v>North York</v>
      </c>
      <c r="Z2726" t="str">
        <f>VLOOKUP($C2726,$AJ$3:$AN$4906,5,FALSE)</f>
        <v>M2L1V9</v>
      </c>
      <c r="AA2726">
        <f t="shared" si="423"/>
        <v>85.4</v>
      </c>
      <c r="AB2726">
        <f t="shared" si="424"/>
        <v>1.1000000000000001</v>
      </c>
      <c r="AC2726">
        <f t="shared" si="425"/>
        <v>87.8</v>
      </c>
      <c r="AD2726">
        <f t="shared" si="426"/>
        <v>1.7</v>
      </c>
      <c r="AE2726">
        <f t="shared" si="427"/>
        <v>0</v>
      </c>
      <c r="AF2726">
        <f t="shared" si="428"/>
        <v>0</v>
      </c>
      <c r="AG2726">
        <f t="shared" si="429"/>
        <v>0</v>
      </c>
      <c r="AH2726">
        <f t="shared" si="430"/>
        <v>0</v>
      </c>
      <c r="AJ2726" s="9">
        <v>510548</v>
      </c>
      <c r="AK2726" t="s">
        <v>10918</v>
      </c>
      <c r="AL2726" t="s">
        <v>10919</v>
      </c>
      <c r="AM2726" t="s">
        <v>4249</v>
      </c>
      <c r="AN2726" t="s">
        <v>10920</v>
      </c>
    </row>
    <row r="2727" spans="1:40" x14ac:dyDescent="0.3">
      <c r="A2727" t="s">
        <v>2346</v>
      </c>
      <c r="B2727" t="s">
        <v>2530</v>
      </c>
      <c r="C2727" s="10">
        <v>249807</v>
      </c>
      <c r="D2727">
        <v>26</v>
      </c>
      <c r="E2727">
        <v>35</v>
      </c>
      <c r="F2727">
        <v>50</v>
      </c>
      <c r="G2727">
        <v>55</v>
      </c>
      <c r="H2727">
        <v>0</v>
      </c>
      <c r="I2727">
        <v>56</v>
      </c>
      <c r="J2727">
        <v>0.3</v>
      </c>
      <c r="K2727">
        <v>50</v>
      </c>
      <c r="L2727">
        <v>0.6</v>
      </c>
      <c r="M2727">
        <v>80.900000000000006</v>
      </c>
      <c r="N2727">
        <v>1.1000000000000001</v>
      </c>
      <c r="O2727">
        <v>21.8</v>
      </c>
      <c r="P2727">
        <v>-0.9</v>
      </c>
      <c r="U2727" t="s">
        <v>2346</v>
      </c>
      <c r="V2727">
        <f t="shared" si="421"/>
        <v>249807</v>
      </c>
      <c r="W2727" t="str">
        <f t="shared" si="422"/>
        <v>Harwood Public School</v>
      </c>
      <c r="X2727" t="str">
        <f>VLOOKUP($C2727,$AJ$3:$AN$4906,3,FALSE)</f>
        <v>50 Leigh St</v>
      </c>
      <c r="Y2727" t="str">
        <f>VLOOKUP($C2727,$AJ$3:$AN$4906,4,FALSE)</f>
        <v>York</v>
      </c>
      <c r="Z2727" t="str">
        <f>VLOOKUP($C2727,$AJ$3:$AN$4906,5,FALSE)</f>
        <v>M6N3X3</v>
      </c>
      <c r="AA2727">
        <f t="shared" si="423"/>
        <v>56</v>
      </c>
      <c r="AB2727">
        <f t="shared" si="424"/>
        <v>0.3</v>
      </c>
      <c r="AC2727">
        <f t="shared" si="425"/>
        <v>50</v>
      </c>
      <c r="AD2727">
        <f t="shared" si="426"/>
        <v>0.6</v>
      </c>
      <c r="AE2727">
        <f t="shared" si="427"/>
        <v>80.900000000000006</v>
      </c>
      <c r="AF2727">
        <f t="shared" si="428"/>
        <v>1.1000000000000001</v>
      </c>
      <c r="AG2727">
        <f t="shared" si="429"/>
        <v>21.8</v>
      </c>
      <c r="AH2727">
        <f t="shared" si="430"/>
        <v>-0.9</v>
      </c>
      <c r="AJ2727" s="9">
        <v>519871</v>
      </c>
      <c r="AK2727" t="s">
        <v>10921</v>
      </c>
      <c r="AL2727" t="s">
        <v>10922</v>
      </c>
      <c r="AM2727" t="s">
        <v>4249</v>
      </c>
      <c r="AN2727" t="s">
        <v>10923</v>
      </c>
    </row>
    <row r="2728" spans="1:40" x14ac:dyDescent="0.3">
      <c r="A2728" t="s">
        <v>2346</v>
      </c>
      <c r="B2728" t="s">
        <v>2531</v>
      </c>
      <c r="C2728" s="10">
        <v>237655</v>
      </c>
      <c r="D2728">
        <v>58</v>
      </c>
      <c r="E2728">
        <v>17</v>
      </c>
      <c r="F2728">
        <v>55</v>
      </c>
      <c r="G2728">
        <v>58</v>
      </c>
      <c r="H2728">
        <v>0</v>
      </c>
      <c r="I2728">
        <v>73.599999999999994</v>
      </c>
      <c r="J2728">
        <v>0.3</v>
      </c>
      <c r="K2728">
        <v>74.5</v>
      </c>
      <c r="L2728">
        <v>0.8</v>
      </c>
      <c r="M2728">
        <v>85.3</v>
      </c>
      <c r="N2728">
        <v>0.1</v>
      </c>
      <c r="O2728">
        <v>62.1</v>
      </c>
      <c r="P2728">
        <v>0.6</v>
      </c>
      <c r="U2728" t="s">
        <v>2346</v>
      </c>
      <c r="V2728">
        <f t="shared" si="421"/>
        <v>237655</v>
      </c>
      <c r="W2728" t="str">
        <f t="shared" si="422"/>
        <v>Hawthorne II Bilingual Alternative Junior School</v>
      </c>
      <c r="X2728" t="str">
        <f>VLOOKUP($C2728,$AJ$3:$AN$4906,3,FALSE)</f>
        <v>50 Essex St</v>
      </c>
      <c r="Y2728" t="str">
        <f>VLOOKUP($C2728,$AJ$3:$AN$4906,4,FALSE)</f>
        <v>Toronto</v>
      </c>
      <c r="Z2728" t="str">
        <f>VLOOKUP($C2728,$AJ$3:$AN$4906,5,FALSE)</f>
        <v>M6G1T3</v>
      </c>
      <c r="AA2728">
        <f t="shared" si="423"/>
        <v>73.599999999999994</v>
      </c>
      <c r="AB2728">
        <f t="shared" si="424"/>
        <v>0.3</v>
      </c>
      <c r="AC2728">
        <f t="shared" si="425"/>
        <v>74.5</v>
      </c>
      <c r="AD2728">
        <f t="shared" si="426"/>
        <v>0.8</v>
      </c>
      <c r="AE2728">
        <f t="shared" si="427"/>
        <v>85.3</v>
      </c>
      <c r="AF2728">
        <f t="shared" si="428"/>
        <v>0.1</v>
      </c>
      <c r="AG2728">
        <f t="shared" si="429"/>
        <v>62.1</v>
      </c>
      <c r="AH2728">
        <f t="shared" si="430"/>
        <v>0.6</v>
      </c>
      <c r="AJ2728" s="9">
        <v>514241</v>
      </c>
      <c r="AK2728" t="s">
        <v>944</v>
      </c>
      <c r="AL2728" t="s">
        <v>10924</v>
      </c>
      <c r="AM2728" t="s">
        <v>4249</v>
      </c>
      <c r="AN2728" t="s">
        <v>10925</v>
      </c>
    </row>
    <row r="2729" spans="1:40" x14ac:dyDescent="0.3">
      <c r="A2729" t="s">
        <v>2346</v>
      </c>
      <c r="B2729" t="s">
        <v>2532</v>
      </c>
      <c r="C2729" s="10">
        <v>252271</v>
      </c>
      <c r="D2729">
        <v>35</v>
      </c>
      <c r="E2729">
        <v>14</v>
      </c>
      <c r="F2729">
        <v>53</v>
      </c>
      <c r="G2729">
        <v>70</v>
      </c>
      <c r="H2729">
        <v>0</v>
      </c>
      <c r="I2729">
        <v>59.4</v>
      </c>
      <c r="J2729">
        <v>-0.3</v>
      </c>
      <c r="K2729">
        <v>49.1</v>
      </c>
      <c r="L2729">
        <v>-0.6</v>
      </c>
      <c r="M2729">
        <v>76.400000000000006</v>
      </c>
      <c r="N2729">
        <v>-0.2</v>
      </c>
      <c r="O2729">
        <v>28.6</v>
      </c>
      <c r="P2729">
        <v>-1.2</v>
      </c>
      <c r="U2729" t="s">
        <v>2346</v>
      </c>
      <c r="V2729">
        <f t="shared" si="421"/>
        <v>252271</v>
      </c>
      <c r="W2729" t="str">
        <f t="shared" si="422"/>
        <v>Heather Heights Junior Public School</v>
      </c>
      <c r="X2729" t="str">
        <f>VLOOKUP($C2729,$AJ$3:$AN$4906,3,FALSE)</f>
        <v>80 Slan Ave</v>
      </c>
      <c r="Y2729" t="str">
        <f>VLOOKUP($C2729,$AJ$3:$AN$4906,4,FALSE)</f>
        <v>Scarborough</v>
      </c>
      <c r="Z2729" t="str">
        <f>VLOOKUP($C2729,$AJ$3:$AN$4906,5,FALSE)</f>
        <v>M1G3B5</v>
      </c>
      <c r="AA2729">
        <f t="shared" si="423"/>
        <v>59.4</v>
      </c>
      <c r="AB2729">
        <f t="shared" si="424"/>
        <v>-0.3</v>
      </c>
      <c r="AC2729">
        <f t="shared" si="425"/>
        <v>49.1</v>
      </c>
      <c r="AD2729">
        <f t="shared" si="426"/>
        <v>-0.6</v>
      </c>
      <c r="AE2729">
        <f t="shared" si="427"/>
        <v>76.400000000000006</v>
      </c>
      <c r="AF2729">
        <f t="shared" si="428"/>
        <v>-0.2</v>
      </c>
      <c r="AG2729">
        <f t="shared" si="429"/>
        <v>28.6</v>
      </c>
      <c r="AH2729">
        <f t="shared" si="430"/>
        <v>-1.2</v>
      </c>
      <c r="AJ2729" s="9">
        <v>514357</v>
      </c>
      <c r="AK2729" t="s">
        <v>10926</v>
      </c>
      <c r="AL2729" t="s">
        <v>10927</v>
      </c>
      <c r="AM2729" t="s">
        <v>4249</v>
      </c>
      <c r="AN2729" t="s">
        <v>10928</v>
      </c>
    </row>
    <row r="2730" spans="1:40" x14ac:dyDescent="0.3">
      <c r="A2730" t="s">
        <v>2346</v>
      </c>
      <c r="B2730" t="s">
        <v>2533</v>
      </c>
      <c r="C2730" s="10">
        <v>253405</v>
      </c>
      <c r="D2730">
        <v>22</v>
      </c>
      <c r="E2730">
        <v>22</v>
      </c>
      <c r="F2730">
        <v>88</v>
      </c>
      <c r="G2730">
        <v>82</v>
      </c>
      <c r="H2730">
        <v>0</v>
      </c>
      <c r="I2730">
        <v>73.3</v>
      </c>
      <c r="J2730">
        <v>1.2</v>
      </c>
      <c r="K2730">
        <v>62.5</v>
      </c>
      <c r="L2730">
        <v>1.1000000000000001</v>
      </c>
      <c r="M2730">
        <v>96.3</v>
      </c>
      <c r="N2730">
        <v>2.2999999999999998</v>
      </c>
      <c r="O2730">
        <v>73.2</v>
      </c>
      <c r="P2730">
        <v>2.9</v>
      </c>
      <c r="U2730" t="s">
        <v>2346</v>
      </c>
      <c r="V2730">
        <f t="shared" si="421"/>
        <v>253405</v>
      </c>
      <c r="W2730" t="str">
        <f t="shared" si="422"/>
        <v>Heritage Park Public School</v>
      </c>
      <c r="X2730" t="str">
        <f>VLOOKUP($C2730,$AJ$3:$AN$4906,3,FALSE)</f>
        <v>80 Old Finch Avenue</v>
      </c>
      <c r="Y2730" t="str">
        <f>VLOOKUP($C2730,$AJ$3:$AN$4906,4,FALSE)</f>
        <v>Scarborough</v>
      </c>
      <c r="Z2730" t="str">
        <f>VLOOKUP($C2730,$AJ$3:$AN$4906,5,FALSE)</f>
        <v>M1B5J2</v>
      </c>
      <c r="AA2730">
        <f t="shared" si="423"/>
        <v>73.3</v>
      </c>
      <c r="AB2730">
        <f t="shared" si="424"/>
        <v>1.2</v>
      </c>
      <c r="AC2730">
        <f t="shared" si="425"/>
        <v>62.5</v>
      </c>
      <c r="AD2730">
        <f t="shared" si="426"/>
        <v>1.1000000000000001</v>
      </c>
      <c r="AE2730">
        <f t="shared" si="427"/>
        <v>96.3</v>
      </c>
      <c r="AF2730">
        <f t="shared" si="428"/>
        <v>2.2999999999999998</v>
      </c>
      <c r="AG2730">
        <f t="shared" si="429"/>
        <v>73.2</v>
      </c>
      <c r="AH2730">
        <f t="shared" si="430"/>
        <v>2.9</v>
      </c>
      <c r="AJ2730" s="9">
        <v>209969</v>
      </c>
      <c r="AK2730" t="s">
        <v>10929</v>
      </c>
      <c r="AL2730" t="s">
        <v>10930</v>
      </c>
      <c r="AM2730" t="s">
        <v>4192</v>
      </c>
      <c r="AN2730" t="s">
        <v>10931</v>
      </c>
    </row>
    <row r="2731" spans="1:40" x14ac:dyDescent="0.3">
      <c r="A2731" t="s">
        <v>2346</v>
      </c>
      <c r="B2731" t="s">
        <v>2534</v>
      </c>
      <c r="C2731" s="10">
        <v>255416</v>
      </c>
      <c r="D2731">
        <v>63</v>
      </c>
      <c r="E2731">
        <v>15</v>
      </c>
      <c r="F2731">
        <v>45</v>
      </c>
      <c r="G2731">
        <v>28</v>
      </c>
      <c r="H2731">
        <v>0</v>
      </c>
      <c r="I2731">
        <v>87.8</v>
      </c>
      <c r="J2731">
        <v>1.2</v>
      </c>
      <c r="K2731">
        <v>80</v>
      </c>
      <c r="L2731">
        <v>1.1000000000000001</v>
      </c>
      <c r="O2731">
        <v>64.3</v>
      </c>
      <c r="U2731" t="s">
        <v>2346</v>
      </c>
      <c r="V2731">
        <f t="shared" si="421"/>
        <v>255416</v>
      </c>
      <c r="W2731" t="str">
        <f t="shared" si="422"/>
        <v>High Park Alternative School Junior</v>
      </c>
      <c r="X2731" t="str">
        <f>VLOOKUP($C2731,$AJ$3:$AN$4906,3,FALSE)</f>
        <v>265 Annette St</v>
      </c>
      <c r="Y2731" t="str">
        <f>VLOOKUP($C2731,$AJ$3:$AN$4906,4,FALSE)</f>
        <v>Toronto</v>
      </c>
      <c r="Z2731" t="str">
        <f>VLOOKUP($C2731,$AJ$3:$AN$4906,5,FALSE)</f>
        <v>M6P1R3</v>
      </c>
      <c r="AA2731">
        <f t="shared" si="423"/>
        <v>87.8</v>
      </c>
      <c r="AB2731">
        <f t="shared" si="424"/>
        <v>1.2</v>
      </c>
      <c r="AC2731">
        <f t="shared" si="425"/>
        <v>80</v>
      </c>
      <c r="AD2731">
        <f t="shared" si="426"/>
        <v>1.1000000000000001</v>
      </c>
      <c r="AE2731">
        <f t="shared" si="427"/>
        <v>0</v>
      </c>
      <c r="AF2731">
        <f t="shared" si="428"/>
        <v>0</v>
      </c>
      <c r="AG2731">
        <f t="shared" si="429"/>
        <v>64.3</v>
      </c>
      <c r="AH2731">
        <f t="shared" si="430"/>
        <v>0</v>
      </c>
      <c r="AJ2731" s="9">
        <v>516210</v>
      </c>
      <c r="AK2731" t="s">
        <v>8039</v>
      </c>
      <c r="AL2731" t="s">
        <v>10932</v>
      </c>
      <c r="AM2731" t="s">
        <v>10427</v>
      </c>
      <c r="AN2731" t="s">
        <v>10933</v>
      </c>
    </row>
    <row r="2732" spans="1:40" x14ac:dyDescent="0.3">
      <c r="A2732" t="s">
        <v>2346</v>
      </c>
      <c r="B2732" t="s">
        <v>2535</v>
      </c>
      <c r="C2732" s="10">
        <v>255467</v>
      </c>
      <c r="D2732">
        <v>41</v>
      </c>
      <c r="E2732">
        <v>21</v>
      </c>
      <c r="F2732">
        <v>112</v>
      </c>
      <c r="G2732">
        <v>104</v>
      </c>
      <c r="H2732">
        <v>0</v>
      </c>
      <c r="I2732">
        <v>58.9</v>
      </c>
      <c r="J2732">
        <v>-0.3</v>
      </c>
      <c r="K2732">
        <v>50</v>
      </c>
      <c r="L2732">
        <v>-0.6</v>
      </c>
      <c r="M2732">
        <v>86.5</v>
      </c>
      <c r="N2732">
        <v>0.8</v>
      </c>
      <c r="O2732">
        <v>38.5</v>
      </c>
      <c r="P2732">
        <v>-0.6</v>
      </c>
      <c r="U2732" t="s">
        <v>2346</v>
      </c>
      <c r="V2732">
        <f t="shared" si="421"/>
        <v>255467</v>
      </c>
      <c r="W2732" t="str">
        <f t="shared" si="422"/>
        <v>Highcastle Public School</v>
      </c>
      <c r="X2732" t="str">
        <f>VLOOKUP($C2732,$AJ$3:$AN$4906,3,FALSE)</f>
        <v>370 Military Trail</v>
      </c>
      <c r="Y2732" t="str">
        <f>VLOOKUP($C2732,$AJ$3:$AN$4906,4,FALSE)</f>
        <v>Scarborough</v>
      </c>
      <c r="Z2732" t="str">
        <f>VLOOKUP($C2732,$AJ$3:$AN$4906,5,FALSE)</f>
        <v>M1E4E6</v>
      </c>
      <c r="AA2732">
        <f t="shared" si="423"/>
        <v>58.9</v>
      </c>
      <c r="AB2732">
        <f t="shared" si="424"/>
        <v>-0.3</v>
      </c>
      <c r="AC2732">
        <f t="shared" si="425"/>
        <v>50</v>
      </c>
      <c r="AD2732">
        <f t="shared" si="426"/>
        <v>-0.6</v>
      </c>
      <c r="AE2732">
        <f t="shared" si="427"/>
        <v>86.5</v>
      </c>
      <c r="AF2732">
        <f t="shared" si="428"/>
        <v>0.8</v>
      </c>
      <c r="AG2732">
        <f t="shared" si="429"/>
        <v>38.5</v>
      </c>
      <c r="AH2732">
        <f t="shared" si="430"/>
        <v>-0.6</v>
      </c>
      <c r="AJ2732" s="9">
        <v>373279</v>
      </c>
      <c r="AK2732" t="s">
        <v>10934</v>
      </c>
      <c r="AL2732" t="s">
        <v>10935</v>
      </c>
      <c r="AM2732" t="s">
        <v>4192</v>
      </c>
      <c r="AN2732" t="s">
        <v>10936</v>
      </c>
    </row>
    <row r="2733" spans="1:40" x14ac:dyDescent="0.3">
      <c r="A2733" t="s">
        <v>2346</v>
      </c>
      <c r="B2733" t="s">
        <v>2536</v>
      </c>
      <c r="C2733" s="10">
        <v>255521</v>
      </c>
      <c r="D2733">
        <v>35</v>
      </c>
      <c r="E2733">
        <v>23</v>
      </c>
      <c r="F2733">
        <v>254</v>
      </c>
      <c r="H2733">
        <v>0</v>
      </c>
      <c r="I2733">
        <v>56.7</v>
      </c>
      <c r="J2733">
        <v>0.3</v>
      </c>
      <c r="K2733">
        <v>49.6</v>
      </c>
      <c r="L2733">
        <v>0.5</v>
      </c>
      <c r="U2733" t="s">
        <v>2346</v>
      </c>
      <c r="V2733">
        <f t="shared" si="421"/>
        <v>255521</v>
      </c>
      <c r="W2733" t="str">
        <f t="shared" si="422"/>
        <v>Highfield Junior School</v>
      </c>
      <c r="X2733" t="str">
        <f>VLOOKUP($C2733,$AJ$3:$AN$4906,3,FALSE)</f>
        <v>85 Mount Olive Dr</v>
      </c>
      <c r="Y2733" t="str">
        <f>VLOOKUP($C2733,$AJ$3:$AN$4906,4,FALSE)</f>
        <v>Etobicoke</v>
      </c>
      <c r="Z2733" t="str">
        <f>VLOOKUP($C2733,$AJ$3:$AN$4906,5,FALSE)</f>
        <v>M9V2C9</v>
      </c>
      <c r="AA2733">
        <f t="shared" si="423"/>
        <v>56.7</v>
      </c>
      <c r="AB2733">
        <f t="shared" si="424"/>
        <v>0.3</v>
      </c>
      <c r="AC2733">
        <f t="shared" si="425"/>
        <v>49.6</v>
      </c>
      <c r="AD2733">
        <f t="shared" si="426"/>
        <v>0.5</v>
      </c>
      <c r="AE2733">
        <f t="shared" si="427"/>
        <v>0</v>
      </c>
      <c r="AF2733">
        <f t="shared" si="428"/>
        <v>0</v>
      </c>
      <c r="AG2733">
        <f t="shared" si="429"/>
        <v>0</v>
      </c>
      <c r="AH2733">
        <f t="shared" si="430"/>
        <v>0</v>
      </c>
      <c r="AJ2733" s="9">
        <v>516430</v>
      </c>
      <c r="AK2733" t="s">
        <v>10255</v>
      </c>
      <c r="AL2733" t="s">
        <v>10937</v>
      </c>
      <c r="AM2733" t="s">
        <v>4192</v>
      </c>
      <c r="AN2733" t="s">
        <v>10938</v>
      </c>
    </row>
    <row r="2734" spans="1:40" x14ac:dyDescent="0.3">
      <c r="A2734" t="s">
        <v>2346</v>
      </c>
      <c r="B2734" t="s">
        <v>2537</v>
      </c>
      <c r="C2734" s="10">
        <v>255785</v>
      </c>
      <c r="D2734">
        <v>56</v>
      </c>
      <c r="E2734">
        <v>15</v>
      </c>
      <c r="F2734">
        <v>46</v>
      </c>
      <c r="G2734">
        <v>80</v>
      </c>
      <c r="H2734">
        <v>0</v>
      </c>
      <c r="I2734">
        <v>53.3</v>
      </c>
      <c r="J2734">
        <v>-1.2</v>
      </c>
      <c r="K2734">
        <v>43.5</v>
      </c>
      <c r="L2734">
        <v>-1.8</v>
      </c>
      <c r="M2734">
        <v>71.900000000000006</v>
      </c>
      <c r="N2734">
        <v>-1.3</v>
      </c>
      <c r="O2734">
        <v>55</v>
      </c>
      <c r="P2734">
        <v>0</v>
      </c>
      <c r="U2734" t="s">
        <v>2346</v>
      </c>
      <c r="V2734">
        <f t="shared" si="421"/>
        <v>255785</v>
      </c>
      <c r="W2734" t="str">
        <f t="shared" si="422"/>
        <v>Highland Creek Public School</v>
      </c>
      <c r="X2734" t="str">
        <f>VLOOKUP($C2734,$AJ$3:$AN$4906,3,FALSE)</f>
        <v>1410 Military Trail</v>
      </c>
      <c r="Y2734" t="str">
        <f>VLOOKUP($C2734,$AJ$3:$AN$4906,4,FALSE)</f>
        <v>West Hill</v>
      </c>
      <c r="Z2734" t="str">
        <f>VLOOKUP($C2734,$AJ$3:$AN$4906,5,FALSE)</f>
        <v>M1C1A8</v>
      </c>
      <c r="AA2734">
        <f t="shared" si="423"/>
        <v>53.3</v>
      </c>
      <c r="AB2734">
        <f t="shared" si="424"/>
        <v>-1.2</v>
      </c>
      <c r="AC2734">
        <f t="shared" si="425"/>
        <v>43.5</v>
      </c>
      <c r="AD2734">
        <f t="shared" si="426"/>
        <v>-1.8</v>
      </c>
      <c r="AE2734">
        <f t="shared" si="427"/>
        <v>71.900000000000006</v>
      </c>
      <c r="AF2734">
        <f t="shared" si="428"/>
        <v>-1.3</v>
      </c>
      <c r="AG2734">
        <f t="shared" si="429"/>
        <v>55</v>
      </c>
      <c r="AH2734">
        <f t="shared" si="430"/>
        <v>0</v>
      </c>
      <c r="AJ2734" s="9">
        <v>518042</v>
      </c>
      <c r="AK2734" t="s">
        <v>10939</v>
      </c>
      <c r="AL2734" t="s">
        <v>10940</v>
      </c>
      <c r="AM2734" t="s">
        <v>4192</v>
      </c>
      <c r="AN2734" t="s">
        <v>10941</v>
      </c>
    </row>
    <row r="2735" spans="1:40" x14ac:dyDescent="0.3">
      <c r="A2735" t="s">
        <v>2346</v>
      </c>
      <c r="B2735" t="s">
        <v>2538</v>
      </c>
      <c r="C2735" s="10">
        <v>255378</v>
      </c>
      <c r="D2735">
        <v>25</v>
      </c>
      <c r="E2735">
        <v>41</v>
      </c>
      <c r="F2735">
        <v>66</v>
      </c>
      <c r="G2735">
        <v>80</v>
      </c>
      <c r="H2735">
        <v>0</v>
      </c>
      <c r="I2735">
        <v>37.1</v>
      </c>
      <c r="J2735">
        <v>-0.8</v>
      </c>
      <c r="K2735">
        <v>39.4</v>
      </c>
      <c r="L2735">
        <v>0.1</v>
      </c>
      <c r="M2735">
        <v>80.599999999999994</v>
      </c>
      <c r="N2735">
        <v>1.7</v>
      </c>
      <c r="O2735">
        <v>50</v>
      </c>
      <c r="P2735">
        <v>1.6</v>
      </c>
      <c r="U2735" t="s">
        <v>2346</v>
      </c>
      <c r="V2735">
        <f t="shared" si="421"/>
        <v>255378</v>
      </c>
      <c r="W2735" t="str">
        <f t="shared" si="422"/>
        <v>Highland Heights Junior Public School</v>
      </c>
      <c r="X2735" t="str">
        <f>VLOOKUP($C2735,$AJ$3:$AN$4906,3,FALSE)</f>
        <v>35 Glendower Circt</v>
      </c>
      <c r="Y2735" t="str">
        <f>VLOOKUP($C2735,$AJ$3:$AN$4906,4,FALSE)</f>
        <v>Scarborough</v>
      </c>
      <c r="Z2735" t="str">
        <f>VLOOKUP($C2735,$AJ$3:$AN$4906,5,FALSE)</f>
        <v>M1T2Z3</v>
      </c>
      <c r="AA2735">
        <f t="shared" si="423"/>
        <v>37.1</v>
      </c>
      <c r="AB2735">
        <f t="shared" si="424"/>
        <v>-0.8</v>
      </c>
      <c r="AC2735">
        <f t="shared" si="425"/>
        <v>39.4</v>
      </c>
      <c r="AD2735">
        <f t="shared" si="426"/>
        <v>0.1</v>
      </c>
      <c r="AE2735">
        <f t="shared" si="427"/>
        <v>80.599999999999994</v>
      </c>
      <c r="AF2735">
        <f t="shared" si="428"/>
        <v>1.7</v>
      </c>
      <c r="AG2735">
        <f t="shared" si="429"/>
        <v>50</v>
      </c>
      <c r="AH2735">
        <f t="shared" si="430"/>
        <v>1.6</v>
      </c>
      <c r="AJ2735" s="9">
        <v>31851</v>
      </c>
      <c r="AK2735" t="s">
        <v>10942</v>
      </c>
      <c r="AL2735" t="s">
        <v>10943</v>
      </c>
      <c r="AM2735" t="s">
        <v>10944</v>
      </c>
      <c r="AN2735" t="s">
        <v>10945</v>
      </c>
    </row>
    <row r="2736" spans="1:40" x14ac:dyDescent="0.3">
      <c r="A2736" t="s">
        <v>2346</v>
      </c>
      <c r="B2736" t="s">
        <v>2539</v>
      </c>
      <c r="C2736" s="10">
        <v>255947</v>
      </c>
      <c r="D2736">
        <v>69</v>
      </c>
      <c r="E2736">
        <v>16</v>
      </c>
      <c r="G2736">
        <v>339</v>
      </c>
      <c r="H2736">
        <v>1</v>
      </c>
      <c r="M2736">
        <v>88.9</v>
      </c>
      <c r="N2736">
        <v>0.8</v>
      </c>
      <c r="O2736">
        <v>72.599999999999994</v>
      </c>
      <c r="P2736">
        <v>1.3</v>
      </c>
      <c r="U2736" t="s">
        <v>2346</v>
      </c>
      <c r="V2736">
        <f t="shared" si="421"/>
        <v>255947</v>
      </c>
      <c r="W2736" t="str">
        <f t="shared" si="422"/>
        <v>Highland Middle School</v>
      </c>
      <c r="X2736" t="str">
        <f>VLOOKUP($C2736,$AJ$3:$AN$4906,3,FALSE)</f>
        <v>201 Cliffwood Rd</v>
      </c>
      <c r="Y2736" t="str">
        <f>VLOOKUP($C2736,$AJ$3:$AN$4906,4,FALSE)</f>
        <v>North York</v>
      </c>
      <c r="Z2736" t="str">
        <f>VLOOKUP($C2736,$AJ$3:$AN$4906,5,FALSE)</f>
        <v>M2H3B5</v>
      </c>
      <c r="AA2736">
        <f t="shared" si="423"/>
        <v>0</v>
      </c>
      <c r="AB2736">
        <f t="shared" si="424"/>
        <v>0</v>
      </c>
      <c r="AC2736">
        <f t="shared" si="425"/>
        <v>0</v>
      </c>
      <c r="AD2736">
        <f t="shared" si="426"/>
        <v>0</v>
      </c>
      <c r="AE2736">
        <f t="shared" si="427"/>
        <v>88.9</v>
      </c>
      <c r="AF2736">
        <f t="shared" si="428"/>
        <v>0.8</v>
      </c>
      <c r="AG2736">
        <f t="shared" si="429"/>
        <v>72.599999999999994</v>
      </c>
      <c r="AH2736">
        <f t="shared" si="430"/>
        <v>1.3</v>
      </c>
      <c r="AJ2736" s="9">
        <v>626274</v>
      </c>
      <c r="AK2736" t="s">
        <v>10946</v>
      </c>
      <c r="AL2736" t="s">
        <v>10947</v>
      </c>
      <c r="AM2736" t="s">
        <v>4192</v>
      </c>
      <c r="AN2736" t="s">
        <v>6234</v>
      </c>
    </row>
    <row r="2737" spans="1:40" x14ac:dyDescent="0.3">
      <c r="A2737" t="s">
        <v>2346</v>
      </c>
      <c r="B2737" t="s">
        <v>1026</v>
      </c>
      <c r="C2737" s="10">
        <v>256170</v>
      </c>
      <c r="D2737">
        <v>26</v>
      </c>
      <c r="E2737">
        <v>37</v>
      </c>
      <c r="F2737">
        <v>72</v>
      </c>
      <c r="H2737">
        <v>0</v>
      </c>
      <c r="I2737">
        <v>40.299999999999997</v>
      </c>
      <c r="J2737">
        <v>-0.8</v>
      </c>
      <c r="K2737">
        <v>34.700000000000003</v>
      </c>
      <c r="L2737">
        <v>-0.4</v>
      </c>
      <c r="U2737" t="s">
        <v>2346</v>
      </c>
      <c r="V2737">
        <f t="shared" si="421"/>
        <v>256170</v>
      </c>
      <c r="W2737" t="str">
        <f t="shared" si="422"/>
        <v>Highview Public School</v>
      </c>
      <c r="X2737" t="str">
        <f>VLOOKUP($C2737,$AJ$3:$AN$4906,3,FALSE)</f>
        <v>22 Highview Ave</v>
      </c>
      <c r="Y2737" t="str">
        <f>VLOOKUP($C2737,$AJ$3:$AN$4906,4,FALSE)</f>
        <v>North York</v>
      </c>
      <c r="Z2737" t="str">
        <f>VLOOKUP($C2737,$AJ$3:$AN$4906,5,FALSE)</f>
        <v>M3M1C4</v>
      </c>
      <c r="AA2737">
        <f t="shared" si="423"/>
        <v>40.299999999999997</v>
      </c>
      <c r="AB2737">
        <f t="shared" si="424"/>
        <v>-0.8</v>
      </c>
      <c r="AC2737">
        <f t="shared" si="425"/>
        <v>34.700000000000003</v>
      </c>
      <c r="AD2737">
        <f t="shared" si="426"/>
        <v>-0.4</v>
      </c>
      <c r="AE2737">
        <f t="shared" si="427"/>
        <v>0</v>
      </c>
      <c r="AF2737">
        <f t="shared" si="428"/>
        <v>0</v>
      </c>
      <c r="AG2737">
        <f t="shared" si="429"/>
        <v>0</v>
      </c>
      <c r="AH2737">
        <f t="shared" si="430"/>
        <v>0</v>
      </c>
      <c r="AJ2737" s="9">
        <v>527971</v>
      </c>
      <c r="AK2737" t="s">
        <v>1859</v>
      </c>
      <c r="AL2737" t="s">
        <v>10948</v>
      </c>
      <c r="AM2737" t="s">
        <v>4192</v>
      </c>
      <c r="AN2737" t="s">
        <v>10949</v>
      </c>
    </row>
    <row r="2738" spans="1:40" x14ac:dyDescent="0.3">
      <c r="A2738" t="s">
        <v>2346</v>
      </c>
      <c r="B2738" t="s">
        <v>2540</v>
      </c>
      <c r="C2738" s="10">
        <v>257214</v>
      </c>
      <c r="D2738">
        <v>82</v>
      </c>
      <c r="E2738">
        <v>14</v>
      </c>
      <c r="F2738">
        <v>130</v>
      </c>
      <c r="G2738">
        <v>103</v>
      </c>
      <c r="H2738">
        <v>0</v>
      </c>
      <c r="I2738">
        <v>89.2</v>
      </c>
      <c r="J2738">
        <v>0.8</v>
      </c>
      <c r="K2738">
        <v>76.2</v>
      </c>
      <c r="L2738">
        <v>0.1</v>
      </c>
      <c r="M2738">
        <v>94.7</v>
      </c>
      <c r="N2738">
        <v>0.3</v>
      </c>
      <c r="O2738">
        <v>68.900000000000006</v>
      </c>
      <c r="P2738">
        <v>0.1</v>
      </c>
      <c r="U2738" t="s">
        <v>2346</v>
      </c>
      <c r="V2738">
        <f t="shared" si="421"/>
        <v>257214</v>
      </c>
      <c r="W2738" t="str">
        <f t="shared" si="422"/>
        <v>Hillcrest Community School</v>
      </c>
      <c r="X2738" t="str">
        <f>VLOOKUP($C2738,$AJ$3:$AN$4906,3,FALSE)</f>
        <v>44 Hilton Ave</v>
      </c>
      <c r="Y2738" t="str">
        <f>VLOOKUP($C2738,$AJ$3:$AN$4906,4,FALSE)</f>
        <v>Toronto</v>
      </c>
      <c r="Z2738" t="str">
        <f>VLOOKUP($C2738,$AJ$3:$AN$4906,5,FALSE)</f>
        <v>M5R3E6</v>
      </c>
      <c r="AA2738">
        <f t="shared" si="423"/>
        <v>89.2</v>
      </c>
      <c r="AB2738">
        <f t="shared" si="424"/>
        <v>0.8</v>
      </c>
      <c r="AC2738">
        <f t="shared" si="425"/>
        <v>76.2</v>
      </c>
      <c r="AD2738">
        <f t="shared" si="426"/>
        <v>0.1</v>
      </c>
      <c r="AE2738">
        <f t="shared" si="427"/>
        <v>94.7</v>
      </c>
      <c r="AF2738">
        <f t="shared" si="428"/>
        <v>0.3</v>
      </c>
      <c r="AG2738">
        <f t="shared" si="429"/>
        <v>68.900000000000006</v>
      </c>
      <c r="AH2738">
        <f t="shared" si="430"/>
        <v>0.1</v>
      </c>
      <c r="AJ2738" s="9">
        <v>528137</v>
      </c>
      <c r="AK2738" t="s">
        <v>10950</v>
      </c>
      <c r="AL2738" t="s">
        <v>10951</v>
      </c>
      <c r="AM2738" t="s">
        <v>10338</v>
      </c>
      <c r="AN2738" t="s">
        <v>10952</v>
      </c>
    </row>
    <row r="2739" spans="1:40" x14ac:dyDescent="0.3">
      <c r="A2739" t="s">
        <v>2346</v>
      </c>
      <c r="B2739" t="s">
        <v>2541</v>
      </c>
      <c r="C2739" s="10">
        <v>258970</v>
      </c>
      <c r="D2739">
        <v>69</v>
      </c>
      <c r="E2739">
        <v>18</v>
      </c>
      <c r="F2739">
        <v>93</v>
      </c>
      <c r="H2739">
        <v>0</v>
      </c>
      <c r="I2739">
        <v>89.8</v>
      </c>
      <c r="J2739">
        <v>1.5</v>
      </c>
      <c r="K2739">
        <v>87.1</v>
      </c>
      <c r="L2739">
        <v>1.8</v>
      </c>
      <c r="U2739" t="s">
        <v>2346</v>
      </c>
      <c r="V2739">
        <f t="shared" si="421"/>
        <v>258970</v>
      </c>
      <c r="W2739" t="str">
        <f t="shared" si="422"/>
        <v>Hillmount Public School</v>
      </c>
      <c r="X2739" t="str">
        <f>VLOOKUP($C2739,$AJ$3:$AN$4906,3,FALSE)</f>
        <v>245 McNicoll Ave</v>
      </c>
      <c r="Y2739" t="str">
        <f>VLOOKUP($C2739,$AJ$3:$AN$4906,4,FALSE)</f>
        <v>Toronto</v>
      </c>
      <c r="Z2739" t="str">
        <f>VLOOKUP($C2739,$AJ$3:$AN$4906,5,FALSE)</f>
        <v>M2H2C6</v>
      </c>
      <c r="AA2739">
        <f t="shared" si="423"/>
        <v>89.8</v>
      </c>
      <c r="AB2739">
        <f t="shared" si="424"/>
        <v>1.5</v>
      </c>
      <c r="AC2739">
        <f t="shared" si="425"/>
        <v>87.1</v>
      </c>
      <c r="AD2739">
        <f t="shared" si="426"/>
        <v>1.8</v>
      </c>
      <c r="AE2739">
        <f t="shared" si="427"/>
        <v>0</v>
      </c>
      <c r="AF2739">
        <f t="shared" si="428"/>
        <v>0</v>
      </c>
      <c r="AG2739">
        <f t="shared" si="429"/>
        <v>0</v>
      </c>
      <c r="AH2739">
        <f t="shared" si="430"/>
        <v>0</v>
      </c>
      <c r="AJ2739" s="9">
        <v>24650</v>
      </c>
      <c r="AK2739" t="s">
        <v>1861</v>
      </c>
      <c r="AL2739" t="s">
        <v>10953</v>
      </c>
      <c r="AM2739" t="s">
        <v>10427</v>
      </c>
      <c r="AN2739" t="s">
        <v>10954</v>
      </c>
    </row>
    <row r="2740" spans="1:40" x14ac:dyDescent="0.3">
      <c r="A2740" t="s">
        <v>2346</v>
      </c>
      <c r="B2740" t="s">
        <v>2542</v>
      </c>
      <c r="C2740" s="10">
        <v>259551</v>
      </c>
      <c r="D2740">
        <v>44</v>
      </c>
      <c r="E2740">
        <v>30</v>
      </c>
      <c r="G2740">
        <v>345</v>
      </c>
      <c r="H2740">
        <v>1</v>
      </c>
      <c r="M2740">
        <v>68.599999999999994</v>
      </c>
      <c r="N2740">
        <v>-0.3</v>
      </c>
      <c r="O2740">
        <v>33.9</v>
      </c>
      <c r="P2740">
        <v>-0.5</v>
      </c>
      <c r="U2740" t="s">
        <v>2346</v>
      </c>
      <c r="V2740">
        <f t="shared" si="421"/>
        <v>259551</v>
      </c>
      <c r="W2740" t="str">
        <f t="shared" si="422"/>
        <v>Hilltop Middle School</v>
      </c>
      <c r="X2740" t="str">
        <f>VLOOKUP($C2740,$AJ$3:$AN$4906,3,FALSE)</f>
        <v>35 Trehorne Dr</v>
      </c>
      <c r="Y2740" t="str">
        <f>VLOOKUP($C2740,$AJ$3:$AN$4906,4,FALSE)</f>
        <v>Etobicoke</v>
      </c>
      <c r="Z2740" t="str">
        <f>VLOOKUP($C2740,$AJ$3:$AN$4906,5,FALSE)</f>
        <v>M9P1N8</v>
      </c>
      <c r="AA2740">
        <f t="shared" si="423"/>
        <v>0</v>
      </c>
      <c r="AB2740">
        <f t="shared" si="424"/>
        <v>0</v>
      </c>
      <c r="AC2740">
        <f t="shared" si="425"/>
        <v>0</v>
      </c>
      <c r="AD2740">
        <f t="shared" si="426"/>
        <v>0</v>
      </c>
      <c r="AE2740">
        <f t="shared" si="427"/>
        <v>68.599999999999994</v>
      </c>
      <c r="AF2740">
        <f t="shared" si="428"/>
        <v>-0.3</v>
      </c>
      <c r="AG2740">
        <f t="shared" si="429"/>
        <v>33.9</v>
      </c>
      <c r="AH2740">
        <f t="shared" si="430"/>
        <v>-0.5</v>
      </c>
      <c r="AJ2740" s="9">
        <v>962646</v>
      </c>
      <c r="AK2740" t="s">
        <v>10955</v>
      </c>
      <c r="AL2740" t="s">
        <v>10956</v>
      </c>
      <c r="AM2740" t="s">
        <v>4249</v>
      </c>
      <c r="AN2740" t="s">
        <v>10339</v>
      </c>
    </row>
    <row r="2741" spans="1:40" x14ac:dyDescent="0.3">
      <c r="A2741" t="s">
        <v>2346</v>
      </c>
      <c r="B2741" t="s">
        <v>2543</v>
      </c>
      <c r="C2741" s="10">
        <v>261246</v>
      </c>
      <c r="D2741">
        <v>80</v>
      </c>
      <c r="E2741">
        <v>19</v>
      </c>
      <c r="G2741">
        <v>478</v>
      </c>
      <c r="H2741">
        <v>1</v>
      </c>
      <c r="M2741">
        <v>84.5</v>
      </c>
      <c r="N2741">
        <v>0.2</v>
      </c>
      <c r="O2741">
        <v>57.9</v>
      </c>
      <c r="P2741">
        <v>0</v>
      </c>
      <c r="U2741" t="s">
        <v>2346</v>
      </c>
      <c r="V2741">
        <f t="shared" si="421"/>
        <v>261246</v>
      </c>
      <c r="W2741" t="str">
        <f t="shared" si="422"/>
        <v>Hodgson Middle School</v>
      </c>
      <c r="X2741" t="str">
        <f>VLOOKUP($C2741,$AJ$3:$AN$4906,3,FALSE)</f>
        <v>282 Davisville Ave</v>
      </c>
      <c r="Y2741" t="str">
        <f>VLOOKUP($C2741,$AJ$3:$AN$4906,4,FALSE)</f>
        <v>Toronto</v>
      </c>
      <c r="Z2741" t="str">
        <f>VLOOKUP($C2741,$AJ$3:$AN$4906,5,FALSE)</f>
        <v>M4S1H2</v>
      </c>
      <c r="AA2741">
        <f t="shared" si="423"/>
        <v>0</v>
      </c>
      <c r="AB2741">
        <f t="shared" si="424"/>
        <v>0</v>
      </c>
      <c r="AC2741">
        <f t="shared" si="425"/>
        <v>0</v>
      </c>
      <c r="AD2741">
        <f t="shared" si="426"/>
        <v>0</v>
      </c>
      <c r="AE2741">
        <f t="shared" si="427"/>
        <v>84.5</v>
      </c>
      <c r="AF2741">
        <f t="shared" si="428"/>
        <v>0.2</v>
      </c>
      <c r="AG2741">
        <f t="shared" si="429"/>
        <v>57.9</v>
      </c>
      <c r="AH2741">
        <f t="shared" si="430"/>
        <v>0</v>
      </c>
      <c r="AJ2741" s="9">
        <v>945978</v>
      </c>
      <c r="AK2741" t="s">
        <v>10957</v>
      </c>
      <c r="AL2741" t="s">
        <v>10958</v>
      </c>
      <c r="AM2741" t="s">
        <v>4249</v>
      </c>
      <c r="AN2741" t="s">
        <v>10959</v>
      </c>
    </row>
    <row r="2742" spans="1:40" x14ac:dyDescent="0.3">
      <c r="A2742" t="s">
        <v>2346</v>
      </c>
      <c r="B2742" t="s">
        <v>2544</v>
      </c>
      <c r="C2742" s="10">
        <v>263010</v>
      </c>
      <c r="D2742">
        <v>58</v>
      </c>
      <c r="E2742">
        <v>16</v>
      </c>
      <c r="G2742">
        <v>261</v>
      </c>
      <c r="H2742">
        <v>0</v>
      </c>
      <c r="M2742">
        <v>82.2</v>
      </c>
      <c r="N2742">
        <v>-0.4</v>
      </c>
      <c r="O2742">
        <v>59.8</v>
      </c>
      <c r="P2742">
        <v>0.3</v>
      </c>
      <c r="U2742" t="s">
        <v>2346</v>
      </c>
      <c r="V2742">
        <f t="shared" si="421"/>
        <v>263010</v>
      </c>
      <c r="W2742" t="str">
        <f t="shared" si="422"/>
        <v>Hollycrest Middle School</v>
      </c>
      <c r="X2742" t="str">
        <f>VLOOKUP($C2742,$AJ$3:$AN$4906,3,FALSE)</f>
        <v>630 Renforth Dr</v>
      </c>
      <c r="Y2742" t="str">
        <f>VLOOKUP($C2742,$AJ$3:$AN$4906,4,FALSE)</f>
        <v>Etobicoke</v>
      </c>
      <c r="Z2742" t="str">
        <f>VLOOKUP($C2742,$AJ$3:$AN$4906,5,FALSE)</f>
        <v>M9C2N6</v>
      </c>
      <c r="AA2742">
        <f t="shared" si="423"/>
        <v>0</v>
      </c>
      <c r="AB2742">
        <f t="shared" si="424"/>
        <v>0</v>
      </c>
      <c r="AC2742">
        <f t="shared" si="425"/>
        <v>0</v>
      </c>
      <c r="AD2742">
        <f t="shared" si="426"/>
        <v>0</v>
      </c>
      <c r="AE2742">
        <f t="shared" si="427"/>
        <v>82.2</v>
      </c>
      <c r="AF2742">
        <f t="shared" si="428"/>
        <v>-0.4</v>
      </c>
      <c r="AG2742">
        <f t="shared" si="429"/>
        <v>59.8</v>
      </c>
      <c r="AH2742">
        <f t="shared" si="430"/>
        <v>0.3</v>
      </c>
      <c r="AJ2742" s="9">
        <v>536733</v>
      </c>
      <c r="AK2742" t="s">
        <v>1862</v>
      </c>
      <c r="AL2742" t="s">
        <v>10960</v>
      </c>
      <c r="AM2742" t="s">
        <v>4192</v>
      </c>
      <c r="AN2742" t="s">
        <v>10961</v>
      </c>
    </row>
    <row r="2743" spans="1:40" x14ac:dyDescent="0.3">
      <c r="A2743" t="s">
        <v>2346</v>
      </c>
      <c r="B2743" t="s">
        <v>2545</v>
      </c>
      <c r="C2743" s="10">
        <v>263060</v>
      </c>
      <c r="D2743">
        <v>83</v>
      </c>
      <c r="E2743">
        <v>15</v>
      </c>
      <c r="F2743">
        <v>158</v>
      </c>
      <c r="H2743">
        <v>0</v>
      </c>
      <c r="I2743">
        <v>92.1</v>
      </c>
      <c r="J2743">
        <v>1.4</v>
      </c>
      <c r="K2743">
        <v>91.1</v>
      </c>
      <c r="L2743">
        <v>1.7</v>
      </c>
      <c r="U2743" t="s">
        <v>2346</v>
      </c>
      <c r="V2743">
        <f t="shared" si="421"/>
        <v>263060</v>
      </c>
      <c r="W2743" t="str">
        <f t="shared" si="422"/>
        <v>Hollywood Public School</v>
      </c>
      <c r="X2743" t="str">
        <f>VLOOKUP($C2743,$AJ$3:$AN$4906,3,FALSE)</f>
        <v>360 Hollywood Ave</v>
      </c>
      <c r="Y2743" t="str">
        <f>VLOOKUP($C2743,$AJ$3:$AN$4906,4,FALSE)</f>
        <v>North York</v>
      </c>
      <c r="Z2743" t="str">
        <f>VLOOKUP($C2743,$AJ$3:$AN$4906,5,FALSE)</f>
        <v>M2N3L4</v>
      </c>
      <c r="AA2743">
        <f t="shared" si="423"/>
        <v>92.1</v>
      </c>
      <c r="AB2743">
        <f t="shared" si="424"/>
        <v>1.4</v>
      </c>
      <c r="AC2743">
        <f t="shared" si="425"/>
        <v>91.1</v>
      </c>
      <c r="AD2743">
        <f t="shared" si="426"/>
        <v>1.7</v>
      </c>
      <c r="AE2743">
        <f t="shared" si="427"/>
        <v>0</v>
      </c>
      <c r="AF2743">
        <f t="shared" si="428"/>
        <v>0</v>
      </c>
      <c r="AG2743">
        <f t="shared" si="429"/>
        <v>0</v>
      </c>
      <c r="AH2743">
        <f t="shared" si="430"/>
        <v>0</v>
      </c>
      <c r="AJ2743" s="9">
        <v>948187</v>
      </c>
      <c r="AK2743" t="s">
        <v>10962</v>
      </c>
      <c r="AL2743" t="s">
        <v>10963</v>
      </c>
      <c r="AM2743" t="s">
        <v>4249</v>
      </c>
      <c r="AN2743" t="s">
        <v>10964</v>
      </c>
    </row>
    <row r="2744" spans="1:40" x14ac:dyDescent="0.3">
      <c r="A2744" t="s">
        <v>2346</v>
      </c>
      <c r="B2744" t="s">
        <v>2546</v>
      </c>
      <c r="C2744" s="10">
        <v>266051</v>
      </c>
      <c r="D2744">
        <v>80</v>
      </c>
      <c r="E2744">
        <v>15</v>
      </c>
      <c r="F2744">
        <v>151</v>
      </c>
      <c r="G2744">
        <v>129</v>
      </c>
      <c r="H2744">
        <v>0</v>
      </c>
      <c r="I2744">
        <v>23.5</v>
      </c>
      <c r="J2744">
        <v>-4</v>
      </c>
      <c r="K2744">
        <v>59.6</v>
      </c>
      <c r="L2744">
        <v>-1.2</v>
      </c>
      <c r="M2744">
        <v>94.6</v>
      </c>
      <c r="N2744">
        <v>0.4</v>
      </c>
      <c r="O2744">
        <v>72.900000000000006</v>
      </c>
      <c r="P2744">
        <v>0.6</v>
      </c>
      <c r="U2744" t="s">
        <v>2346</v>
      </c>
      <c r="V2744">
        <f t="shared" si="421"/>
        <v>266051</v>
      </c>
      <c r="W2744" t="str">
        <f t="shared" si="422"/>
        <v>Howard Junior Public School</v>
      </c>
      <c r="X2744" t="str">
        <f>VLOOKUP($C2744,$AJ$3:$AN$4906,3,FALSE)</f>
        <v>30 Marmaduke St</v>
      </c>
      <c r="Y2744" t="str">
        <f>VLOOKUP($C2744,$AJ$3:$AN$4906,4,FALSE)</f>
        <v>Toronto</v>
      </c>
      <c r="Z2744" t="str">
        <f>VLOOKUP($C2744,$AJ$3:$AN$4906,5,FALSE)</f>
        <v>M6R1T2</v>
      </c>
      <c r="AA2744">
        <f t="shared" si="423"/>
        <v>23.5</v>
      </c>
      <c r="AB2744">
        <f t="shared" si="424"/>
        <v>-4</v>
      </c>
      <c r="AC2744">
        <f t="shared" si="425"/>
        <v>59.6</v>
      </c>
      <c r="AD2744">
        <f t="shared" si="426"/>
        <v>-1.2</v>
      </c>
      <c r="AE2744">
        <f t="shared" si="427"/>
        <v>94.6</v>
      </c>
      <c r="AF2744">
        <f t="shared" si="428"/>
        <v>0.4</v>
      </c>
      <c r="AG2744">
        <f t="shared" si="429"/>
        <v>72.900000000000006</v>
      </c>
      <c r="AH2744">
        <f t="shared" si="430"/>
        <v>0.6</v>
      </c>
      <c r="AJ2744" s="9">
        <v>550620</v>
      </c>
      <c r="AK2744" t="s">
        <v>7615</v>
      </c>
      <c r="AL2744" t="s">
        <v>10965</v>
      </c>
      <c r="AM2744" t="s">
        <v>4249</v>
      </c>
      <c r="AN2744" t="s">
        <v>10966</v>
      </c>
    </row>
    <row r="2745" spans="1:40" x14ac:dyDescent="0.3">
      <c r="A2745" t="s">
        <v>2346</v>
      </c>
      <c r="B2745" t="s">
        <v>2547</v>
      </c>
      <c r="C2745" s="10">
        <v>270504</v>
      </c>
      <c r="D2745">
        <v>28</v>
      </c>
      <c r="E2745">
        <v>29</v>
      </c>
      <c r="G2745">
        <v>412</v>
      </c>
      <c r="H2745">
        <v>1</v>
      </c>
      <c r="M2745">
        <v>75.599999999999994</v>
      </c>
      <c r="N2745">
        <v>1.1000000000000001</v>
      </c>
      <c r="O2745">
        <v>37.4</v>
      </c>
      <c r="P2745">
        <v>0.5</v>
      </c>
      <c r="U2745" t="s">
        <v>2346</v>
      </c>
      <c r="V2745">
        <f t="shared" si="421"/>
        <v>270504</v>
      </c>
      <c r="W2745" t="str">
        <f t="shared" si="422"/>
        <v>Humber Summit Middle School</v>
      </c>
      <c r="X2745" t="str">
        <f>VLOOKUP($C2745,$AJ$3:$AN$4906,3,FALSE)</f>
        <v>60 Pearldale Ave</v>
      </c>
      <c r="Y2745" t="str">
        <f>VLOOKUP($C2745,$AJ$3:$AN$4906,4,FALSE)</f>
        <v>North York</v>
      </c>
      <c r="Z2745" t="str">
        <f>VLOOKUP($C2745,$AJ$3:$AN$4906,5,FALSE)</f>
        <v>M9L2G9</v>
      </c>
      <c r="AA2745">
        <f t="shared" si="423"/>
        <v>0</v>
      </c>
      <c r="AB2745">
        <f t="shared" si="424"/>
        <v>0</v>
      </c>
      <c r="AC2745">
        <f t="shared" si="425"/>
        <v>0</v>
      </c>
      <c r="AD2745">
        <f t="shared" si="426"/>
        <v>0</v>
      </c>
      <c r="AE2745">
        <f t="shared" si="427"/>
        <v>75.599999999999994</v>
      </c>
      <c r="AF2745">
        <f t="shared" si="428"/>
        <v>1.1000000000000001</v>
      </c>
      <c r="AG2745">
        <f t="shared" si="429"/>
        <v>37.4</v>
      </c>
      <c r="AH2745">
        <f t="shared" si="430"/>
        <v>0.5</v>
      </c>
      <c r="AJ2745" s="9">
        <v>551040</v>
      </c>
      <c r="AK2745" t="s">
        <v>6727</v>
      </c>
      <c r="AL2745" t="s">
        <v>10967</v>
      </c>
      <c r="AM2745" t="s">
        <v>4192</v>
      </c>
      <c r="AN2745" t="s">
        <v>10887</v>
      </c>
    </row>
    <row r="2746" spans="1:40" x14ac:dyDescent="0.3">
      <c r="A2746" t="s">
        <v>2346</v>
      </c>
      <c r="B2746" t="s">
        <v>2548</v>
      </c>
      <c r="C2746" s="10">
        <v>270342</v>
      </c>
      <c r="D2746">
        <v>74</v>
      </c>
      <c r="E2746">
        <v>15</v>
      </c>
      <c r="F2746">
        <v>117</v>
      </c>
      <c r="G2746">
        <v>115</v>
      </c>
      <c r="H2746">
        <v>0</v>
      </c>
      <c r="I2746">
        <v>82.1</v>
      </c>
      <c r="J2746">
        <v>0.5</v>
      </c>
      <c r="K2746">
        <v>73.5</v>
      </c>
      <c r="L2746">
        <v>0.1</v>
      </c>
      <c r="M2746">
        <v>95.2</v>
      </c>
      <c r="N2746">
        <v>0.6</v>
      </c>
      <c r="O2746">
        <v>71.3</v>
      </c>
      <c r="P2746">
        <v>0.5</v>
      </c>
      <c r="U2746" t="s">
        <v>2346</v>
      </c>
      <c r="V2746">
        <f t="shared" si="421"/>
        <v>270342</v>
      </c>
      <c r="W2746" t="str">
        <f t="shared" si="422"/>
        <v>Humber Valley Village Junior Middle School</v>
      </c>
      <c r="X2746" t="str">
        <f>VLOOKUP($C2746,$AJ$3:$AN$4906,3,FALSE)</f>
        <v>65 Hartfield Rd</v>
      </c>
      <c r="Y2746" t="str">
        <f>VLOOKUP($C2746,$AJ$3:$AN$4906,4,FALSE)</f>
        <v>Etobicoke</v>
      </c>
      <c r="Z2746" t="str">
        <f>VLOOKUP($C2746,$AJ$3:$AN$4906,5,FALSE)</f>
        <v>M9A3E1</v>
      </c>
      <c r="AA2746">
        <f t="shared" si="423"/>
        <v>82.1</v>
      </c>
      <c r="AB2746">
        <f t="shared" si="424"/>
        <v>0.5</v>
      </c>
      <c r="AC2746">
        <f t="shared" si="425"/>
        <v>73.5</v>
      </c>
      <c r="AD2746">
        <f t="shared" si="426"/>
        <v>0.1</v>
      </c>
      <c r="AE2746">
        <f t="shared" si="427"/>
        <v>95.2</v>
      </c>
      <c r="AF2746">
        <f t="shared" si="428"/>
        <v>0.6</v>
      </c>
      <c r="AG2746">
        <f t="shared" si="429"/>
        <v>71.3</v>
      </c>
      <c r="AH2746">
        <f t="shared" si="430"/>
        <v>0.5</v>
      </c>
      <c r="AJ2746" s="9">
        <v>551422</v>
      </c>
      <c r="AK2746" t="s">
        <v>10968</v>
      </c>
      <c r="AL2746" t="s">
        <v>10969</v>
      </c>
      <c r="AM2746" t="s">
        <v>4249</v>
      </c>
      <c r="AN2746" t="s">
        <v>10970</v>
      </c>
    </row>
    <row r="2747" spans="1:40" x14ac:dyDescent="0.3">
      <c r="A2747" t="s">
        <v>2346</v>
      </c>
      <c r="B2747" t="s">
        <v>2549</v>
      </c>
      <c r="C2747" s="10">
        <v>270474</v>
      </c>
      <c r="D2747">
        <v>79</v>
      </c>
      <c r="E2747">
        <v>11</v>
      </c>
      <c r="F2747">
        <v>165</v>
      </c>
      <c r="G2747">
        <v>176</v>
      </c>
      <c r="H2747">
        <v>0</v>
      </c>
      <c r="I2747">
        <v>25.2</v>
      </c>
      <c r="J2747">
        <v>-4</v>
      </c>
      <c r="K2747">
        <v>70.3</v>
      </c>
      <c r="L2747">
        <v>-0.6</v>
      </c>
      <c r="M2747">
        <v>94</v>
      </c>
      <c r="N2747">
        <v>0.1</v>
      </c>
      <c r="O2747">
        <v>71.599999999999994</v>
      </c>
      <c r="P2747">
        <v>0.2</v>
      </c>
      <c r="U2747" t="s">
        <v>2346</v>
      </c>
      <c r="V2747">
        <f t="shared" si="421"/>
        <v>270474</v>
      </c>
      <c r="W2747" t="str">
        <f t="shared" si="422"/>
        <v>Humbercrest Public School</v>
      </c>
      <c r="X2747" t="str">
        <f>VLOOKUP($C2747,$AJ$3:$AN$4906,3,FALSE)</f>
        <v>14 Saint Marks Rd</v>
      </c>
      <c r="Y2747" t="str">
        <f>VLOOKUP($C2747,$AJ$3:$AN$4906,4,FALSE)</f>
        <v>York</v>
      </c>
      <c r="Z2747" t="str">
        <f>VLOOKUP($C2747,$AJ$3:$AN$4906,5,FALSE)</f>
        <v>M6S2H7</v>
      </c>
      <c r="AA2747">
        <f t="shared" si="423"/>
        <v>25.2</v>
      </c>
      <c r="AB2747">
        <f t="shared" si="424"/>
        <v>-4</v>
      </c>
      <c r="AC2747">
        <f t="shared" si="425"/>
        <v>70.3</v>
      </c>
      <c r="AD2747">
        <f t="shared" si="426"/>
        <v>-0.6</v>
      </c>
      <c r="AE2747">
        <f t="shared" si="427"/>
        <v>94</v>
      </c>
      <c r="AF2747">
        <f t="shared" si="428"/>
        <v>0.1</v>
      </c>
      <c r="AG2747">
        <f t="shared" si="429"/>
        <v>71.599999999999994</v>
      </c>
      <c r="AH2747">
        <f t="shared" si="430"/>
        <v>0.2</v>
      </c>
      <c r="AJ2747" s="9">
        <v>619299</v>
      </c>
      <c r="AK2747" t="s">
        <v>10971</v>
      </c>
      <c r="AL2747" t="s">
        <v>10972</v>
      </c>
      <c r="AM2747" t="s">
        <v>4249</v>
      </c>
      <c r="AN2747" t="s">
        <v>10973</v>
      </c>
    </row>
    <row r="2748" spans="1:40" x14ac:dyDescent="0.3">
      <c r="A2748" t="s">
        <v>2346</v>
      </c>
      <c r="B2748" t="s">
        <v>2550</v>
      </c>
      <c r="C2748" s="10">
        <v>272280</v>
      </c>
      <c r="D2748">
        <v>39</v>
      </c>
      <c r="E2748">
        <v>28</v>
      </c>
      <c r="F2748">
        <v>169</v>
      </c>
      <c r="G2748">
        <v>174</v>
      </c>
      <c r="H2748">
        <v>0</v>
      </c>
      <c r="I2748">
        <v>72.8</v>
      </c>
      <c r="J2748">
        <v>0.9</v>
      </c>
      <c r="K2748">
        <v>62.1</v>
      </c>
      <c r="L2748">
        <v>0.9</v>
      </c>
      <c r="M2748">
        <v>93.7</v>
      </c>
      <c r="N2748">
        <v>1.8</v>
      </c>
      <c r="O2748">
        <v>58</v>
      </c>
      <c r="P2748">
        <v>1.3</v>
      </c>
      <c r="U2748" t="s">
        <v>2346</v>
      </c>
      <c r="V2748">
        <f t="shared" si="421"/>
        <v>272280</v>
      </c>
      <c r="W2748" t="str">
        <f t="shared" si="422"/>
        <v>Humberwood Downs Junior Middle Academy</v>
      </c>
      <c r="X2748" t="str">
        <f>VLOOKUP($C2748,$AJ$3:$AN$4906,3,FALSE)</f>
        <v>850 Humberwood Blvd</v>
      </c>
      <c r="Y2748" t="str">
        <f>VLOOKUP($C2748,$AJ$3:$AN$4906,4,FALSE)</f>
        <v>Etobicoke</v>
      </c>
      <c r="Z2748" t="str">
        <f>VLOOKUP($C2748,$AJ$3:$AN$4906,5,FALSE)</f>
        <v>M9W7A6</v>
      </c>
      <c r="AA2748">
        <f t="shared" si="423"/>
        <v>72.8</v>
      </c>
      <c r="AB2748">
        <f t="shared" si="424"/>
        <v>0.9</v>
      </c>
      <c r="AC2748">
        <f t="shared" si="425"/>
        <v>62.1</v>
      </c>
      <c r="AD2748">
        <f t="shared" si="426"/>
        <v>0.9</v>
      </c>
      <c r="AE2748">
        <f t="shared" si="427"/>
        <v>93.7</v>
      </c>
      <c r="AF2748">
        <f t="shared" si="428"/>
        <v>1.8</v>
      </c>
      <c r="AG2748">
        <f t="shared" si="429"/>
        <v>58</v>
      </c>
      <c r="AH2748">
        <f t="shared" si="430"/>
        <v>1.3</v>
      </c>
      <c r="AJ2748" s="9">
        <v>954403</v>
      </c>
      <c r="AK2748" t="s">
        <v>10974</v>
      </c>
      <c r="AL2748" t="s">
        <v>10972</v>
      </c>
      <c r="AM2748" t="s">
        <v>4249</v>
      </c>
      <c r="AN2748" t="s">
        <v>10973</v>
      </c>
    </row>
    <row r="2749" spans="1:40" x14ac:dyDescent="0.3">
      <c r="A2749" t="s">
        <v>2346</v>
      </c>
      <c r="B2749" t="s">
        <v>2551</v>
      </c>
      <c r="C2749" s="10">
        <v>270997</v>
      </c>
      <c r="D2749">
        <v>70</v>
      </c>
      <c r="E2749">
        <v>16</v>
      </c>
      <c r="F2749">
        <v>188</v>
      </c>
      <c r="G2749">
        <v>161</v>
      </c>
      <c r="H2749">
        <v>0</v>
      </c>
      <c r="I2749">
        <v>23.4</v>
      </c>
      <c r="J2749">
        <v>-3.8</v>
      </c>
      <c r="K2749">
        <v>57.4</v>
      </c>
      <c r="L2749">
        <v>-1.1000000000000001</v>
      </c>
      <c r="M2749">
        <v>86.3</v>
      </c>
      <c r="N2749">
        <v>-0.2</v>
      </c>
      <c r="O2749">
        <v>55.9</v>
      </c>
      <c r="P2749">
        <v>-0.5</v>
      </c>
      <c r="U2749" t="s">
        <v>2346</v>
      </c>
      <c r="V2749">
        <f t="shared" si="421"/>
        <v>270997</v>
      </c>
      <c r="W2749" t="str">
        <f t="shared" si="422"/>
        <v>Humewood Community School</v>
      </c>
      <c r="X2749" t="str">
        <f>VLOOKUP($C2749,$AJ$3:$AN$4906,3,FALSE)</f>
        <v>15 Cherrywood Ave</v>
      </c>
      <c r="Y2749" t="str">
        <f>VLOOKUP($C2749,$AJ$3:$AN$4906,4,FALSE)</f>
        <v>York</v>
      </c>
      <c r="Z2749" t="str">
        <f>VLOOKUP($C2749,$AJ$3:$AN$4906,5,FALSE)</f>
        <v>M6C2X4</v>
      </c>
      <c r="AA2749">
        <f t="shared" si="423"/>
        <v>23.4</v>
      </c>
      <c r="AB2749">
        <f t="shared" si="424"/>
        <v>-3.8</v>
      </c>
      <c r="AC2749">
        <f t="shared" si="425"/>
        <v>57.4</v>
      </c>
      <c r="AD2749">
        <f t="shared" si="426"/>
        <v>-1.1000000000000001</v>
      </c>
      <c r="AE2749">
        <f t="shared" si="427"/>
        <v>86.3</v>
      </c>
      <c r="AF2749">
        <f t="shared" si="428"/>
        <v>-0.2</v>
      </c>
      <c r="AG2749">
        <f t="shared" si="429"/>
        <v>55.9</v>
      </c>
      <c r="AH2749">
        <f t="shared" si="430"/>
        <v>-0.5</v>
      </c>
      <c r="AJ2749" s="9">
        <v>552259</v>
      </c>
      <c r="AK2749" t="s">
        <v>10975</v>
      </c>
      <c r="AL2749" t="s">
        <v>10976</v>
      </c>
      <c r="AM2749" t="s">
        <v>4249</v>
      </c>
      <c r="AN2749" t="s">
        <v>10977</v>
      </c>
    </row>
    <row r="2750" spans="1:40" x14ac:dyDescent="0.3">
      <c r="A2750" t="s">
        <v>2346</v>
      </c>
      <c r="B2750" t="s">
        <v>2552</v>
      </c>
      <c r="C2750" s="10">
        <v>272426</v>
      </c>
      <c r="D2750">
        <v>37</v>
      </c>
      <c r="E2750">
        <v>27</v>
      </c>
      <c r="F2750">
        <v>150</v>
      </c>
      <c r="G2750">
        <v>152</v>
      </c>
      <c r="H2750">
        <v>0</v>
      </c>
      <c r="I2750">
        <v>53</v>
      </c>
      <c r="J2750">
        <v>-0.3</v>
      </c>
      <c r="K2750">
        <v>46.7</v>
      </c>
      <c r="L2750">
        <v>-0.2</v>
      </c>
      <c r="M2750">
        <v>83.9</v>
      </c>
      <c r="N2750">
        <v>0.9</v>
      </c>
      <c r="O2750">
        <v>59.9</v>
      </c>
      <c r="P2750">
        <v>1.4</v>
      </c>
      <c r="U2750" t="s">
        <v>2346</v>
      </c>
      <c r="V2750">
        <f t="shared" si="421"/>
        <v>272426</v>
      </c>
      <c r="W2750" t="str">
        <f t="shared" si="422"/>
        <v>Hunter's Glen Junior Public School</v>
      </c>
      <c r="X2750" t="str">
        <f>VLOOKUP($C2750,$AJ$3:$AN$4906,3,FALSE)</f>
        <v>16 Haileybury Dr</v>
      </c>
      <c r="Y2750" t="str">
        <f>VLOOKUP($C2750,$AJ$3:$AN$4906,4,FALSE)</f>
        <v>Scarborough</v>
      </c>
      <c r="Z2750" t="str">
        <f>VLOOKUP($C2750,$AJ$3:$AN$4906,5,FALSE)</f>
        <v>M1K4X5</v>
      </c>
      <c r="AA2750">
        <f t="shared" si="423"/>
        <v>53</v>
      </c>
      <c r="AB2750">
        <f t="shared" si="424"/>
        <v>-0.3</v>
      </c>
      <c r="AC2750">
        <f t="shared" si="425"/>
        <v>46.7</v>
      </c>
      <c r="AD2750">
        <f t="shared" si="426"/>
        <v>-0.2</v>
      </c>
      <c r="AE2750">
        <f t="shared" si="427"/>
        <v>83.9</v>
      </c>
      <c r="AF2750">
        <f t="shared" si="428"/>
        <v>0.9</v>
      </c>
      <c r="AG2750">
        <f t="shared" si="429"/>
        <v>59.9</v>
      </c>
      <c r="AH2750">
        <f t="shared" si="430"/>
        <v>1.4</v>
      </c>
      <c r="AJ2750" s="9">
        <v>552399</v>
      </c>
      <c r="AK2750" t="s">
        <v>10978</v>
      </c>
      <c r="AL2750" t="s">
        <v>10979</v>
      </c>
      <c r="AM2750" t="s">
        <v>4249</v>
      </c>
      <c r="AN2750" t="s">
        <v>10980</v>
      </c>
    </row>
    <row r="2751" spans="1:40" x14ac:dyDescent="0.3">
      <c r="A2751" t="s">
        <v>2346</v>
      </c>
      <c r="B2751" t="s">
        <v>2553</v>
      </c>
      <c r="C2751" s="10">
        <v>274119</v>
      </c>
      <c r="D2751">
        <v>61</v>
      </c>
      <c r="E2751">
        <v>18</v>
      </c>
      <c r="F2751">
        <v>110</v>
      </c>
      <c r="G2751">
        <v>86</v>
      </c>
      <c r="H2751">
        <v>0</v>
      </c>
      <c r="I2751">
        <v>81.8</v>
      </c>
      <c r="J2751">
        <v>1</v>
      </c>
      <c r="K2751">
        <v>72.7</v>
      </c>
      <c r="L2751">
        <v>0.9</v>
      </c>
      <c r="M2751">
        <v>77.3</v>
      </c>
      <c r="N2751">
        <v>-0.5</v>
      </c>
      <c r="O2751">
        <v>45.3</v>
      </c>
      <c r="P2751">
        <v>-0.5</v>
      </c>
      <c r="U2751" t="s">
        <v>2346</v>
      </c>
      <c r="V2751">
        <f t="shared" si="421"/>
        <v>274119</v>
      </c>
      <c r="W2751" t="str">
        <f t="shared" si="422"/>
        <v>Huron Street Junior Public School</v>
      </c>
      <c r="X2751" t="str">
        <f>VLOOKUP($C2751,$AJ$3:$AN$4906,3,FALSE)</f>
        <v>541 Huron St</v>
      </c>
      <c r="Y2751" t="str">
        <f>VLOOKUP($C2751,$AJ$3:$AN$4906,4,FALSE)</f>
        <v>Toronto</v>
      </c>
      <c r="Z2751" t="str">
        <f>VLOOKUP($C2751,$AJ$3:$AN$4906,5,FALSE)</f>
        <v>M5R2R6</v>
      </c>
      <c r="AA2751">
        <f t="shared" si="423"/>
        <v>81.8</v>
      </c>
      <c r="AB2751">
        <f t="shared" si="424"/>
        <v>1</v>
      </c>
      <c r="AC2751">
        <f t="shared" si="425"/>
        <v>72.7</v>
      </c>
      <c r="AD2751">
        <f t="shared" si="426"/>
        <v>0.9</v>
      </c>
      <c r="AE2751">
        <f t="shared" si="427"/>
        <v>77.3</v>
      </c>
      <c r="AF2751">
        <f t="shared" si="428"/>
        <v>-0.5</v>
      </c>
      <c r="AG2751">
        <f t="shared" si="429"/>
        <v>45.3</v>
      </c>
      <c r="AH2751">
        <f t="shared" si="430"/>
        <v>-0.5</v>
      </c>
      <c r="AJ2751" s="9">
        <v>168221</v>
      </c>
      <c r="AK2751" t="s">
        <v>10981</v>
      </c>
      <c r="AL2751" t="s">
        <v>10982</v>
      </c>
      <c r="AM2751" t="s">
        <v>4192</v>
      </c>
      <c r="AN2751" t="s">
        <v>10983</v>
      </c>
    </row>
    <row r="2752" spans="1:40" x14ac:dyDescent="0.3">
      <c r="A2752" t="s">
        <v>2346</v>
      </c>
      <c r="B2752" t="s">
        <v>2554</v>
      </c>
      <c r="C2752" s="10">
        <v>275158</v>
      </c>
      <c r="D2752">
        <v>70</v>
      </c>
      <c r="E2752">
        <v>24</v>
      </c>
      <c r="F2752">
        <v>86</v>
      </c>
      <c r="G2752">
        <v>91</v>
      </c>
      <c r="H2752">
        <v>0</v>
      </c>
      <c r="I2752">
        <v>83.7</v>
      </c>
      <c r="J2752">
        <v>0.9</v>
      </c>
      <c r="K2752">
        <v>69.8</v>
      </c>
      <c r="L2752">
        <v>0.2</v>
      </c>
      <c r="M2752">
        <v>85.7</v>
      </c>
      <c r="N2752">
        <v>0</v>
      </c>
      <c r="O2752">
        <v>59.3</v>
      </c>
      <c r="P2752">
        <v>0.1</v>
      </c>
      <c r="U2752" t="s">
        <v>2346</v>
      </c>
      <c r="V2752">
        <f t="shared" si="421"/>
        <v>275158</v>
      </c>
      <c r="W2752" t="str">
        <f t="shared" si="422"/>
        <v>Indian Road Crescent Junior Public School</v>
      </c>
      <c r="X2752" t="str">
        <f>VLOOKUP($C2752,$AJ$3:$AN$4906,3,FALSE)</f>
        <v>285 Indian Road Cres</v>
      </c>
      <c r="Y2752" t="str">
        <f>VLOOKUP($C2752,$AJ$3:$AN$4906,4,FALSE)</f>
        <v>Toronto</v>
      </c>
      <c r="Z2752" t="str">
        <f>VLOOKUP($C2752,$AJ$3:$AN$4906,5,FALSE)</f>
        <v>M6P2G8</v>
      </c>
      <c r="AA2752">
        <f t="shared" si="423"/>
        <v>83.7</v>
      </c>
      <c r="AB2752">
        <f t="shared" si="424"/>
        <v>0.9</v>
      </c>
      <c r="AC2752">
        <f t="shared" si="425"/>
        <v>69.8</v>
      </c>
      <c r="AD2752">
        <f t="shared" si="426"/>
        <v>0.2</v>
      </c>
      <c r="AE2752">
        <f t="shared" si="427"/>
        <v>85.7</v>
      </c>
      <c r="AF2752">
        <f t="shared" si="428"/>
        <v>0</v>
      </c>
      <c r="AG2752">
        <f t="shared" si="429"/>
        <v>59.3</v>
      </c>
      <c r="AH2752">
        <f t="shared" si="430"/>
        <v>0.1</v>
      </c>
      <c r="AJ2752" s="9">
        <v>552887</v>
      </c>
      <c r="AK2752" t="s">
        <v>10984</v>
      </c>
      <c r="AL2752" t="s">
        <v>10985</v>
      </c>
      <c r="AM2752" t="s">
        <v>4249</v>
      </c>
      <c r="AN2752" t="s">
        <v>10986</v>
      </c>
    </row>
    <row r="2753" spans="1:40" x14ac:dyDescent="0.3">
      <c r="A2753" t="s">
        <v>2346</v>
      </c>
      <c r="B2753" t="s">
        <v>2555</v>
      </c>
      <c r="C2753" s="10">
        <v>275280</v>
      </c>
      <c r="D2753">
        <v>47</v>
      </c>
      <c r="E2753">
        <v>21</v>
      </c>
      <c r="F2753">
        <v>107</v>
      </c>
      <c r="G2753">
        <v>82</v>
      </c>
      <c r="H2753">
        <v>0</v>
      </c>
      <c r="I2753">
        <v>56.5</v>
      </c>
      <c r="J2753">
        <v>-0.3</v>
      </c>
      <c r="K2753">
        <v>47.7</v>
      </c>
      <c r="L2753">
        <v>-0.5</v>
      </c>
      <c r="M2753">
        <v>64.599999999999994</v>
      </c>
      <c r="N2753">
        <v>-1.3</v>
      </c>
      <c r="O2753">
        <v>26.8</v>
      </c>
      <c r="P2753">
        <v>-1.4</v>
      </c>
      <c r="U2753" t="s">
        <v>2346</v>
      </c>
      <c r="V2753">
        <f t="shared" si="421"/>
        <v>275280</v>
      </c>
      <c r="W2753" t="str">
        <f t="shared" si="422"/>
        <v>Inglewood Heights Junior Public School</v>
      </c>
      <c r="X2753" t="str">
        <f>VLOOKUP($C2753,$AJ$3:$AN$4906,3,FALSE)</f>
        <v>45 Dempster St</v>
      </c>
      <c r="Y2753" t="str">
        <f>VLOOKUP($C2753,$AJ$3:$AN$4906,4,FALSE)</f>
        <v>Scarborough</v>
      </c>
      <c r="Z2753" t="str">
        <f>VLOOKUP($C2753,$AJ$3:$AN$4906,5,FALSE)</f>
        <v>M1T2T6</v>
      </c>
      <c r="AA2753">
        <f t="shared" si="423"/>
        <v>56.5</v>
      </c>
      <c r="AB2753">
        <f t="shared" si="424"/>
        <v>-0.3</v>
      </c>
      <c r="AC2753">
        <f t="shared" si="425"/>
        <v>47.7</v>
      </c>
      <c r="AD2753">
        <f t="shared" si="426"/>
        <v>-0.5</v>
      </c>
      <c r="AE2753">
        <f t="shared" si="427"/>
        <v>64.599999999999994</v>
      </c>
      <c r="AF2753">
        <f t="shared" si="428"/>
        <v>-1.3</v>
      </c>
      <c r="AG2753">
        <f t="shared" si="429"/>
        <v>26.8</v>
      </c>
      <c r="AH2753">
        <f t="shared" si="430"/>
        <v>-1.4</v>
      </c>
      <c r="AJ2753" s="9">
        <v>557234</v>
      </c>
      <c r="AK2753" t="s">
        <v>10987</v>
      </c>
      <c r="AL2753" t="s">
        <v>10988</v>
      </c>
      <c r="AM2753" t="s">
        <v>4249</v>
      </c>
      <c r="AN2753" t="s">
        <v>10989</v>
      </c>
    </row>
    <row r="2754" spans="1:40" x14ac:dyDescent="0.3">
      <c r="A2754" t="s">
        <v>2346</v>
      </c>
      <c r="B2754" t="s">
        <v>2556</v>
      </c>
      <c r="C2754" s="10">
        <v>277754</v>
      </c>
      <c r="D2754">
        <v>38</v>
      </c>
      <c r="E2754">
        <v>27</v>
      </c>
      <c r="F2754">
        <v>104</v>
      </c>
      <c r="G2754">
        <v>114</v>
      </c>
      <c r="H2754">
        <v>0</v>
      </c>
      <c r="I2754">
        <v>60.1</v>
      </c>
      <c r="J2754">
        <v>0.2</v>
      </c>
      <c r="K2754">
        <v>35.6</v>
      </c>
      <c r="L2754">
        <v>-1.1000000000000001</v>
      </c>
      <c r="M2754">
        <v>61.8</v>
      </c>
      <c r="N2754">
        <v>-1.4</v>
      </c>
      <c r="O2754">
        <v>24.6</v>
      </c>
      <c r="P2754">
        <v>-1.3</v>
      </c>
      <c r="U2754" t="s">
        <v>2346</v>
      </c>
      <c r="V2754">
        <f t="shared" si="421"/>
        <v>277754</v>
      </c>
      <c r="W2754" t="str">
        <f t="shared" si="422"/>
        <v>Ionview Public School</v>
      </c>
      <c r="X2754" t="str">
        <f>VLOOKUP($C2754,$AJ$3:$AN$4906,3,FALSE)</f>
        <v>90 Ionview Rd</v>
      </c>
      <c r="Y2754" t="str">
        <f>VLOOKUP($C2754,$AJ$3:$AN$4906,4,FALSE)</f>
        <v>Scarborough</v>
      </c>
      <c r="Z2754" t="str">
        <f>VLOOKUP($C2754,$AJ$3:$AN$4906,5,FALSE)</f>
        <v>M1K2Z9</v>
      </c>
      <c r="AA2754">
        <f t="shared" si="423"/>
        <v>60.1</v>
      </c>
      <c r="AB2754">
        <f t="shared" si="424"/>
        <v>0.2</v>
      </c>
      <c r="AC2754">
        <f t="shared" si="425"/>
        <v>35.6</v>
      </c>
      <c r="AD2754">
        <f t="shared" si="426"/>
        <v>-1.1000000000000001</v>
      </c>
      <c r="AE2754">
        <f t="shared" si="427"/>
        <v>61.8</v>
      </c>
      <c r="AF2754">
        <f t="shared" si="428"/>
        <v>-1.4</v>
      </c>
      <c r="AG2754">
        <f t="shared" si="429"/>
        <v>24.6</v>
      </c>
      <c r="AH2754">
        <f t="shared" si="430"/>
        <v>-1.3</v>
      </c>
      <c r="AJ2754" s="9">
        <v>6005</v>
      </c>
      <c r="AK2754" t="s">
        <v>10990</v>
      </c>
      <c r="AL2754" t="s">
        <v>10991</v>
      </c>
      <c r="AM2754" t="s">
        <v>4450</v>
      </c>
      <c r="AN2754" t="s">
        <v>10992</v>
      </c>
    </row>
    <row r="2755" spans="1:40" x14ac:dyDescent="0.3">
      <c r="A2755" t="s">
        <v>2346</v>
      </c>
      <c r="B2755" t="s">
        <v>2557</v>
      </c>
      <c r="C2755" s="10">
        <v>278165</v>
      </c>
      <c r="D2755">
        <v>39</v>
      </c>
      <c r="E2755">
        <v>16</v>
      </c>
      <c r="F2755">
        <v>76</v>
      </c>
      <c r="G2755">
        <v>205</v>
      </c>
      <c r="H2755">
        <v>0</v>
      </c>
      <c r="I2755">
        <v>92.1</v>
      </c>
      <c r="J2755">
        <v>2.2000000000000002</v>
      </c>
      <c r="K2755">
        <v>84.2</v>
      </c>
      <c r="L2755">
        <v>2.4</v>
      </c>
      <c r="M2755">
        <v>85.6</v>
      </c>
      <c r="N2755">
        <v>0.7</v>
      </c>
      <c r="O2755">
        <v>71.2</v>
      </c>
      <c r="P2755">
        <v>2</v>
      </c>
      <c r="U2755" t="s">
        <v>2346</v>
      </c>
      <c r="V2755">
        <f t="shared" si="421"/>
        <v>278165</v>
      </c>
      <c r="W2755" t="str">
        <f t="shared" si="422"/>
        <v>Iroquois Junior Public School</v>
      </c>
      <c r="X2755" t="str">
        <f>VLOOKUP($C2755,$AJ$3:$AN$4906,3,FALSE)</f>
        <v>265 Chartland Blvd S</v>
      </c>
      <c r="Y2755" t="str">
        <f>VLOOKUP($C2755,$AJ$3:$AN$4906,4,FALSE)</f>
        <v>Scarborough</v>
      </c>
      <c r="Z2755" t="str">
        <f>VLOOKUP($C2755,$AJ$3:$AN$4906,5,FALSE)</f>
        <v>M1S2S6</v>
      </c>
      <c r="AA2755">
        <f t="shared" si="423"/>
        <v>92.1</v>
      </c>
      <c r="AB2755">
        <f t="shared" si="424"/>
        <v>2.2000000000000002</v>
      </c>
      <c r="AC2755">
        <f t="shared" si="425"/>
        <v>84.2</v>
      </c>
      <c r="AD2755">
        <f t="shared" si="426"/>
        <v>2.4</v>
      </c>
      <c r="AE2755">
        <f t="shared" si="427"/>
        <v>85.6</v>
      </c>
      <c r="AF2755">
        <f t="shared" si="428"/>
        <v>0.7</v>
      </c>
      <c r="AG2755">
        <f t="shared" si="429"/>
        <v>71.2</v>
      </c>
      <c r="AH2755">
        <f t="shared" si="430"/>
        <v>2</v>
      </c>
      <c r="AJ2755" s="9">
        <v>561037</v>
      </c>
      <c r="AK2755" t="s">
        <v>1870</v>
      </c>
      <c r="AL2755" t="s">
        <v>10993</v>
      </c>
      <c r="AM2755" t="s">
        <v>4192</v>
      </c>
      <c r="AN2755" t="s">
        <v>10994</v>
      </c>
    </row>
    <row r="2756" spans="1:40" x14ac:dyDescent="0.3">
      <c r="A2756" t="s">
        <v>2346</v>
      </c>
      <c r="B2756" t="s">
        <v>2558</v>
      </c>
      <c r="C2756" s="10">
        <v>278793</v>
      </c>
      <c r="D2756">
        <v>75</v>
      </c>
      <c r="E2756">
        <v>15</v>
      </c>
      <c r="F2756">
        <v>81</v>
      </c>
      <c r="G2756">
        <v>63</v>
      </c>
      <c r="H2756">
        <v>0</v>
      </c>
      <c r="I2756">
        <v>72.2</v>
      </c>
      <c r="J2756">
        <v>-0.1</v>
      </c>
      <c r="K2756">
        <v>69.099999999999994</v>
      </c>
      <c r="L2756">
        <v>0</v>
      </c>
      <c r="M2756">
        <v>85.7</v>
      </c>
      <c r="N2756">
        <v>-0.2</v>
      </c>
      <c r="O2756">
        <v>61.9</v>
      </c>
      <c r="P2756">
        <v>0</v>
      </c>
      <c r="U2756" t="s">
        <v>2346</v>
      </c>
      <c r="V2756">
        <f t="shared" ref="V2756:V2819" si="431">VLOOKUP(C2756,$AJ$3:$AN$4906,1,FALSE)</f>
        <v>278793</v>
      </c>
      <c r="W2756" t="str">
        <f t="shared" ref="W2756:W2819" si="432">VLOOKUP(C2756,$AJ$3:$AN$4906,2,FALSE)</f>
        <v>Island Public/Natural Science School</v>
      </c>
      <c r="X2756" t="str">
        <f>VLOOKUP($C2756,$AJ$3:$AN$4906,3,FALSE)</f>
        <v>30 Centre Island Pk</v>
      </c>
      <c r="Y2756" t="str">
        <f>VLOOKUP($C2756,$AJ$3:$AN$4906,4,FALSE)</f>
        <v>Toronto</v>
      </c>
      <c r="Z2756" t="str">
        <f>VLOOKUP($C2756,$AJ$3:$AN$4906,5,FALSE)</f>
        <v>M5J2E9</v>
      </c>
      <c r="AA2756">
        <f t="shared" ref="AA2756:AA2819" si="433">I2756</f>
        <v>72.2</v>
      </c>
      <c r="AB2756">
        <f t="shared" ref="AB2756:AB2819" si="434">J2756</f>
        <v>-0.1</v>
      </c>
      <c r="AC2756">
        <f t="shared" ref="AC2756:AC2819" si="435">K2756</f>
        <v>69.099999999999994</v>
      </c>
      <c r="AD2756">
        <f t="shared" ref="AD2756:AD2819" si="436">L2756</f>
        <v>0</v>
      </c>
      <c r="AE2756">
        <f t="shared" ref="AE2756:AE2819" si="437">M2756</f>
        <v>85.7</v>
      </c>
      <c r="AF2756">
        <f t="shared" ref="AF2756:AF2819" si="438">N2756</f>
        <v>-0.2</v>
      </c>
      <c r="AG2756">
        <f t="shared" ref="AG2756:AG2819" si="439">O2756</f>
        <v>61.9</v>
      </c>
      <c r="AH2756">
        <f t="shared" ref="AH2756:AH2819" si="440">P2756</f>
        <v>0</v>
      </c>
      <c r="AJ2756" s="9">
        <v>561045</v>
      </c>
      <c r="AK2756" t="s">
        <v>10995</v>
      </c>
      <c r="AL2756" t="s">
        <v>10996</v>
      </c>
      <c r="AM2756" t="s">
        <v>4249</v>
      </c>
      <c r="AN2756" t="s">
        <v>10997</v>
      </c>
    </row>
    <row r="2757" spans="1:40" x14ac:dyDescent="0.3">
      <c r="A2757" t="s">
        <v>2346</v>
      </c>
      <c r="B2757" t="s">
        <v>2559</v>
      </c>
      <c r="C2757" s="10">
        <v>278920</v>
      </c>
      <c r="D2757">
        <v>56</v>
      </c>
      <c r="E2757">
        <v>30</v>
      </c>
      <c r="F2757">
        <v>168</v>
      </c>
      <c r="G2757">
        <v>145</v>
      </c>
      <c r="H2757">
        <v>0</v>
      </c>
      <c r="I2757">
        <v>39.6</v>
      </c>
      <c r="J2757">
        <v>-1.4</v>
      </c>
      <c r="K2757">
        <v>44.6</v>
      </c>
      <c r="L2757">
        <v>-0.5</v>
      </c>
      <c r="M2757">
        <v>83.8</v>
      </c>
      <c r="N2757">
        <v>1</v>
      </c>
      <c r="O2757">
        <v>46.2</v>
      </c>
      <c r="P2757">
        <v>0.2</v>
      </c>
      <c r="U2757" t="s">
        <v>2346</v>
      </c>
      <c r="V2757">
        <f t="shared" si="431"/>
        <v>278920</v>
      </c>
      <c r="W2757" t="str">
        <f t="shared" si="432"/>
        <v>Islington Junior Middle School</v>
      </c>
      <c r="X2757" t="str">
        <f>VLOOKUP($C2757,$AJ$3:$AN$4906,3,FALSE)</f>
        <v>44 Cordova Ave</v>
      </c>
      <c r="Y2757" t="str">
        <f>VLOOKUP($C2757,$AJ$3:$AN$4906,4,FALSE)</f>
        <v>Etobicoke</v>
      </c>
      <c r="Z2757" t="str">
        <f>VLOOKUP($C2757,$AJ$3:$AN$4906,5,FALSE)</f>
        <v>M9A2H5</v>
      </c>
      <c r="AA2757">
        <f t="shared" si="433"/>
        <v>39.6</v>
      </c>
      <c r="AB2757">
        <f t="shared" si="434"/>
        <v>-1.4</v>
      </c>
      <c r="AC2757">
        <f t="shared" si="435"/>
        <v>44.6</v>
      </c>
      <c r="AD2757">
        <f t="shared" si="436"/>
        <v>-0.5</v>
      </c>
      <c r="AE2757">
        <f t="shared" si="437"/>
        <v>83.8</v>
      </c>
      <c r="AF2757">
        <f t="shared" si="438"/>
        <v>1</v>
      </c>
      <c r="AG2757">
        <f t="shared" si="439"/>
        <v>46.2</v>
      </c>
      <c r="AH2757">
        <f t="shared" si="440"/>
        <v>0.2</v>
      </c>
      <c r="AJ2757" s="9">
        <v>67723</v>
      </c>
      <c r="AK2757" t="s">
        <v>1872</v>
      </c>
      <c r="AL2757" t="s">
        <v>10998</v>
      </c>
      <c r="AM2757" t="s">
        <v>4192</v>
      </c>
      <c r="AN2757" t="s">
        <v>10999</v>
      </c>
    </row>
    <row r="2758" spans="1:40" x14ac:dyDescent="0.3">
      <c r="A2758" t="s">
        <v>2346</v>
      </c>
      <c r="B2758" t="s">
        <v>2560</v>
      </c>
      <c r="C2758" s="10">
        <v>279706</v>
      </c>
      <c r="D2758">
        <v>39</v>
      </c>
      <c r="E2758">
        <v>12</v>
      </c>
      <c r="F2758">
        <v>46</v>
      </c>
      <c r="G2758">
        <v>48</v>
      </c>
      <c r="H2758">
        <v>0</v>
      </c>
      <c r="I2758">
        <v>46.7</v>
      </c>
      <c r="J2758">
        <v>-1.2</v>
      </c>
      <c r="K2758">
        <v>41.3</v>
      </c>
      <c r="L2758">
        <v>-1.2</v>
      </c>
      <c r="M2758">
        <v>81.3</v>
      </c>
      <c r="N2758">
        <v>0.3</v>
      </c>
      <c r="O2758">
        <v>35.4</v>
      </c>
      <c r="P2758">
        <v>-0.9</v>
      </c>
      <c r="U2758" t="s">
        <v>2346</v>
      </c>
      <c r="V2758">
        <f t="shared" si="431"/>
        <v>279706</v>
      </c>
      <c r="W2758" t="str">
        <f t="shared" si="432"/>
        <v>J G Workman Public School</v>
      </c>
      <c r="X2758" t="str">
        <f>VLOOKUP($C2758,$AJ$3:$AN$4906,3,FALSE)</f>
        <v>487 Birchmount Rd</v>
      </c>
      <c r="Y2758" t="str">
        <f>VLOOKUP($C2758,$AJ$3:$AN$4906,4,FALSE)</f>
        <v>Toronto</v>
      </c>
      <c r="Z2758" t="str">
        <f>VLOOKUP($C2758,$AJ$3:$AN$4906,5,FALSE)</f>
        <v>M1K1N7</v>
      </c>
      <c r="AA2758">
        <f t="shared" si="433"/>
        <v>46.7</v>
      </c>
      <c r="AB2758">
        <f t="shared" si="434"/>
        <v>-1.2</v>
      </c>
      <c r="AC2758">
        <f t="shared" si="435"/>
        <v>41.3</v>
      </c>
      <c r="AD2758">
        <f t="shared" si="436"/>
        <v>-1.2</v>
      </c>
      <c r="AE2758">
        <f t="shared" si="437"/>
        <v>81.3</v>
      </c>
      <c r="AF2758">
        <f t="shared" si="438"/>
        <v>0.3</v>
      </c>
      <c r="AG2758">
        <f t="shared" si="439"/>
        <v>35.4</v>
      </c>
      <c r="AH2758">
        <f t="shared" si="440"/>
        <v>-0.9</v>
      </c>
      <c r="AJ2758" s="9">
        <v>918440</v>
      </c>
      <c r="AK2758" t="s">
        <v>11000</v>
      </c>
      <c r="AL2758" t="s">
        <v>11001</v>
      </c>
      <c r="AM2758" t="s">
        <v>4192</v>
      </c>
      <c r="AN2758" t="s">
        <v>11002</v>
      </c>
    </row>
    <row r="2759" spans="1:40" x14ac:dyDescent="0.3">
      <c r="A2759" t="s">
        <v>2346</v>
      </c>
      <c r="B2759" t="s">
        <v>2561</v>
      </c>
      <c r="C2759" s="10">
        <v>284645</v>
      </c>
      <c r="D2759">
        <v>49</v>
      </c>
      <c r="E2759">
        <v>27</v>
      </c>
      <c r="F2759">
        <v>96</v>
      </c>
      <c r="G2759">
        <v>75</v>
      </c>
      <c r="H2759">
        <v>0</v>
      </c>
      <c r="I2759">
        <v>76.599999999999994</v>
      </c>
      <c r="J2759">
        <v>1</v>
      </c>
      <c r="K2759">
        <v>68.8</v>
      </c>
      <c r="L2759">
        <v>1.1000000000000001</v>
      </c>
      <c r="M2759">
        <v>89.3</v>
      </c>
      <c r="N2759">
        <v>1.2</v>
      </c>
      <c r="O2759">
        <v>56</v>
      </c>
      <c r="P2759">
        <v>0.8</v>
      </c>
      <c r="U2759" t="s">
        <v>2346</v>
      </c>
      <c r="V2759">
        <f t="shared" si="431"/>
        <v>284645</v>
      </c>
      <c r="W2759" t="str">
        <f t="shared" si="432"/>
        <v>J R Wilcox Community School</v>
      </c>
      <c r="X2759" t="str">
        <f>VLOOKUP($C2759,$AJ$3:$AN$4906,3,FALSE)</f>
        <v>231 Ava Rd</v>
      </c>
      <c r="Y2759" t="str">
        <f>VLOOKUP($C2759,$AJ$3:$AN$4906,4,FALSE)</f>
        <v>York</v>
      </c>
      <c r="Z2759" t="str">
        <f>VLOOKUP($C2759,$AJ$3:$AN$4906,5,FALSE)</f>
        <v>M6C1X3</v>
      </c>
      <c r="AA2759">
        <f t="shared" si="433"/>
        <v>76.599999999999994</v>
      </c>
      <c r="AB2759">
        <f t="shared" si="434"/>
        <v>1</v>
      </c>
      <c r="AC2759">
        <f t="shared" si="435"/>
        <v>68.8</v>
      </c>
      <c r="AD2759">
        <f t="shared" si="436"/>
        <v>1.1000000000000001</v>
      </c>
      <c r="AE2759">
        <f t="shared" si="437"/>
        <v>89.3</v>
      </c>
      <c r="AF2759">
        <f t="shared" si="438"/>
        <v>1.2</v>
      </c>
      <c r="AG2759">
        <f t="shared" si="439"/>
        <v>56</v>
      </c>
      <c r="AH2759">
        <f t="shared" si="440"/>
        <v>0.8</v>
      </c>
      <c r="AJ2759" s="9">
        <v>578835</v>
      </c>
      <c r="AK2759" t="s">
        <v>11003</v>
      </c>
      <c r="AL2759" t="s">
        <v>11004</v>
      </c>
      <c r="AM2759" t="s">
        <v>4249</v>
      </c>
      <c r="AN2759" t="s">
        <v>11005</v>
      </c>
    </row>
    <row r="2760" spans="1:40" x14ac:dyDescent="0.3">
      <c r="A2760" t="s">
        <v>2346</v>
      </c>
      <c r="B2760" t="s">
        <v>2562</v>
      </c>
      <c r="C2760" s="10">
        <v>280879</v>
      </c>
      <c r="D2760">
        <v>87</v>
      </c>
      <c r="E2760">
        <v>12</v>
      </c>
      <c r="F2760">
        <v>233</v>
      </c>
      <c r="G2760">
        <v>219</v>
      </c>
      <c r="H2760">
        <v>0</v>
      </c>
      <c r="I2760">
        <v>45.5</v>
      </c>
      <c r="J2760">
        <v>-2.6</v>
      </c>
      <c r="K2760">
        <v>73.400000000000006</v>
      </c>
      <c r="L2760">
        <v>-0.5</v>
      </c>
      <c r="M2760">
        <v>91.8</v>
      </c>
      <c r="N2760">
        <v>-0.4</v>
      </c>
      <c r="O2760">
        <v>59.8</v>
      </c>
      <c r="P2760">
        <v>-1</v>
      </c>
      <c r="U2760" t="s">
        <v>2346</v>
      </c>
      <c r="V2760">
        <f t="shared" si="431"/>
        <v>280879</v>
      </c>
      <c r="W2760" t="str">
        <f t="shared" si="432"/>
        <v>Jackman Avenue Junior Public School</v>
      </c>
      <c r="X2760" t="str">
        <f>VLOOKUP($C2760,$AJ$3:$AN$4906,3,FALSE)</f>
        <v>79 Jackman Ave</v>
      </c>
      <c r="Y2760" t="str">
        <f>VLOOKUP($C2760,$AJ$3:$AN$4906,4,FALSE)</f>
        <v>Toronto</v>
      </c>
      <c r="Z2760" t="str">
        <f>VLOOKUP($C2760,$AJ$3:$AN$4906,5,FALSE)</f>
        <v>M4K2X5</v>
      </c>
      <c r="AA2760">
        <f t="shared" si="433"/>
        <v>45.5</v>
      </c>
      <c r="AB2760">
        <f t="shared" si="434"/>
        <v>-2.6</v>
      </c>
      <c r="AC2760">
        <f t="shared" si="435"/>
        <v>73.400000000000006</v>
      </c>
      <c r="AD2760">
        <f t="shared" si="436"/>
        <v>-0.5</v>
      </c>
      <c r="AE2760">
        <f t="shared" si="437"/>
        <v>91.8</v>
      </c>
      <c r="AF2760">
        <f t="shared" si="438"/>
        <v>-0.4</v>
      </c>
      <c r="AG2760">
        <f t="shared" si="439"/>
        <v>59.8</v>
      </c>
      <c r="AH2760">
        <f t="shared" si="440"/>
        <v>-1</v>
      </c>
      <c r="AJ2760" s="9">
        <v>107284</v>
      </c>
      <c r="AK2760" t="s">
        <v>11006</v>
      </c>
      <c r="AL2760" t="s">
        <v>11007</v>
      </c>
      <c r="AM2760" t="s">
        <v>4192</v>
      </c>
      <c r="AN2760" t="s">
        <v>11008</v>
      </c>
    </row>
    <row r="2761" spans="1:40" x14ac:dyDescent="0.3">
      <c r="A2761" t="s">
        <v>2346</v>
      </c>
      <c r="B2761" t="s">
        <v>2563</v>
      </c>
      <c r="C2761" s="10">
        <v>282049</v>
      </c>
      <c r="D2761">
        <v>54</v>
      </c>
      <c r="E2761">
        <v>22</v>
      </c>
      <c r="F2761">
        <v>109</v>
      </c>
      <c r="G2761">
        <v>142</v>
      </c>
      <c r="H2761">
        <v>0</v>
      </c>
      <c r="I2761">
        <v>52.8</v>
      </c>
      <c r="J2761">
        <v>-1</v>
      </c>
      <c r="K2761">
        <v>43.1</v>
      </c>
      <c r="L2761">
        <v>-1.4</v>
      </c>
      <c r="M2761">
        <v>73.599999999999994</v>
      </c>
      <c r="N2761">
        <v>-0.8</v>
      </c>
      <c r="O2761">
        <v>33.1</v>
      </c>
      <c r="P2761">
        <v>-1.4</v>
      </c>
      <c r="U2761" t="s">
        <v>2346</v>
      </c>
      <c r="V2761">
        <f t="shared" si="431"/>
        <v>282049</v>
      </c>
      <c r="W2761" t="str">
        <f t="shared" si="432"/>
        <v>James S Bell Junior Middle School</v>
      </c>
      <c r="X2761" t="str">
        <f>VLOOKUP($C2761,$AJ$3:$AN$4906,3,FALSE)</f>
        <v>90 Thirty First St</v>
      </c>
      <c r="Y2761" t="str">
        <f>VLOOKUP($C2761,$AJ$3:$AN$4906,4,FALSE)</f>
        <v>Etobicoke</v>
      </c>
      <c r="Z2761" t="str">
        <f>VLOOKUP($C2761,$AJ$3:$AN$4906,5,FALSE)</f>
        <v>M8W3E9</v>
      </c>
      <c r="AA2761">
        <f t="shared" si="433"/>
        <v>52.8</v>
      </c>
      <c r="AB2761">
        <f t="shared" si="434"/>
        <v>-1</v>
      </c>
      <c r="AC2761">
        <f t="shared" si="435"/>
        <v>43.1</v>
      </c>
      <c r="AD2761">
        <f t="shared" si="436"/>
        <v>-1.4</v>
      </c>
      <c r="AE2761">
        <f t="shared" si="437"/>
        <v>73.599999999999994</v>
      </c>
      <c r="AF2761">
        <f t="shared" si="438"/>
        <v>-0.8</v>
      </c>
      <c r="AG2761">
        <f t="shared" si="439"/>
        <v>33.1</v>
      </c>
      <c r="AH2761">
        <f t="shared" si="440"/>
        <v>-1.4</v>
      </c>
      <c r="AJ2761" s="9">
        <v>951404</v>
      </c>
      <c r="AK2761" t="s">
        <v>11009</v>
      </c>
      <c r="AL2761" t="s">
        <v>11010</v>
      </c>
      <c r="AM2761" t="s">
        <v>4249</v>
      </c>
      <c r="AN2761" t="s">
        <v>11011</v>
      </c>
    </row>
    <row r="2762" spans="1:40" x14ac:dyDescent="0.3">
      <c r="A2762" t="s">
        <v>2346</v>
      </c>
      <c r="B2762" t="s">
        <v>2564</v>
      </c>
      <c r="C2762" s="10">
        <v>430301</v>
      </c>
      <c r="D2762">
        <v>67</v>
      </c>
      <c r="E2762">
        <v>30</v>
      </c>
      <c r="F2762">
        <v>154</v>
      </c>
      <c r="G2762">
        <v>85</v>
      </c>
      <c r="H2762">
        <v>0</v>
      </c>
      <c r="I2762">
        <v>68.8</v>
      </c>
      <c r="J2762">
        <v>0.8</v>
      </c>
      <c r="K2762">
        <v>67.5</v>
      </c>
      <c r="L2762">
        <v>1.6</v>
      </c>
      <c r="M2762">
        <v>72.900000000000006</v>
      </c>
      <c r="N2762">
        <v>0</v>
      </c>
      <c r="O2762">
        <v>51.8</v>
      </c>
      <c r="P2762">
        <v>0.7</v>
      </c>
      <c r="U2762" t="s">
        <v>2346</v>
      </c>
      <c r="V2762">
        <f t="shared" si="431"/>
        <v>430301</v>
      </c>
      <c r="W2762" t="str">
        <f t="shared" si="432"/>
        <v>Jean Lumb Public School</v>
      </c>
      <c r="X2762" t="str">
        <f>VLOOKUP($C2762,$AJ$3:$AN$4906,3,FALSE)</f>
        <v>20 Brunel Ct</v>
      </c>
      <c r="Y2762" t="str">
        <f>VLOOKUP($C2762,$AJ$3:$AN$4906,4,FALSE)</f>
        <v>Toronto</v>
      </c>
      <c r="Z2762" t="str">
        <f>VLOOKUP($C2762,$AJ$3:$AN$4906,5,FALSE)</f>
        <v>M5V0R5</v>
      </c>
      <c r="AA2762">
        <f t="shared" si="433"/>
        <v>68.8</v>
      </c>
      <c r="AB2762">
        <f t="shared" si="434"/>
        <v>0.8</v>
      </c>
      <c r="AC2762">
        <f t="shared" si="435"/>
        <v>67.5</v>
      </c>
      <c r="AD2762">
        <f t="shared" si="436"/>
        <v>1.6</v>
      </c>
      <c r="AE2762">
        <f t="shared" si="437"/>
        <v>72.900000000000006</v>
      </c>
      <c r="AF2762">
        <f t="shared" si="438"/>
        <v>0</v>
      </c>
      <c r="AG2762">
        <f t="shared" si="439"/>
        <v>51.8</v>
      </c>
      <c r="AH2762">
        <f t="shared" si="440"/>
        <v>0.7</v>
      </c>
      <c r="AJ2762" s="9">
        <v>598720</v>
      </c>
      <c r="AK2762" t="s">
        <v>11012</v>
      </c>
      <c r="AL2762" t="s">
        <v>11013</v>
      </c>
      <c r="AM2762" t="s">
        <v>4249</v>
      </c>
      <c r="AN2762" t="s">
        <v>11014</v>
      </c>
    </row>
    <row r="2763" spans="1:40" x14ac:dyDescent="0.3">
      <c r="A2763" t="s">
        <v>2346</v>
      </c>
      <c r="B2763" t="s">
        <v>2565</v>
      </c>
      <c r="C2763" s="10">
        <v>282693</v>
      </c>
      <c r="D2763">
        <v>53</v>
      </c>
      <c r="E2763">
        <v>18</v>
      </c>
      <c r="F2763">
        <v>103</v>
      </c>
      <c r="G2763">
        <v>51</v>
      </c>
      <c r="H2763">
        <v>0</v>
      </c>
      <c r="I2763">
        <v>66</v>
      </c>
      <c r="J2763">
        <v>0.3</v>
      </c>
      <c r="K2763">
        <v>51.5</v>
      </c>
      <c r="L2763">
        <v>-0.3</v>
      </c>
      <c r="M2763">
        <v>72.5</v>
      </c>
      <c r="N2763">
        <v>-0.2</v>
      </c>
      <c r="O2763">
        <v>56.9</v>
      </c>
      <c r="P2763">
        <v>1.1000000000000001</v>
      </c>
      <c r="U2763" t="s">
        <v>2346</v>
      </c>
      <c r="V2763">
        <f t="shared" si="431"/>
        <v>282693</v>
      </c>
      <c r="W2763" t="str">
        <f t="shared" si="432"/>
        <v>Jesse Ketchum Junior and Senior Public School</v>
      </c>
      <c r="X2763" t="str">
        <f>VLOOKUP($C2763,$AJ$3:$AN$4906,3,FALSE)</f>
        <v>61 Davenport Rd</v>
      </c>
      <c r="Y2763" t="str">
        <f>VLOOKUP($C2763,$AJ$3:$AN$4906,4,FALSE)</f>
        <v>Toronto</v>
      </c>
      <c r="Z2763" t="str">
        <f>VLOOKUP($C2763,$AJ$3:$AN$4906,5,FALSE)</f>
        <v>M5R1H4</v>
      </c>
      <c r="AA2763">
        <f t="shared" si="433"/>
        <v>66</v>
      </c>
      <c r="AB2763">
        <f t="shared" si="434"/>
        <v>0.3</v>
      </c>
      <c r="AC2763">
        <f t="shared" si="435"/>
        <v>51.5</v>
      </c>
      <c r="AD2763">
        <f t="shared" si="436"/>
        <v>-0.3</v>
      </c>
      <c r="AE2763">
        <f t="shared" si="437"/>
        <v>72.5</v>
      </c>
      <c r="AF2763">
        <f t="shared" si="438"/>
        <v>-0.2</v>
      </c>
      <c r="AG2763">
        <f t="shared" si="439"/>
        <v>56.9</v>
      </c>
      <c r="AH2763">
        <f t="shared" si="440"/>
        <v>1.1000000000000001</v>
      </c>
      <c r="AJ2763" s="9">
        <v>600091</v>
      </c>
      <c r="AK2763" t="s">
        <v>11015</v>
      </c>
      <c r="AL2763" t="s">
        <v>11016</v>
      </c>
      <c r="AM2763" t="s">
        <v>4192</v>
      </c>
      <c r="AN2763" t="s">
        <v>5999</v>
      </c>
    </row>
    <row r="2764" spans="1:40" x14ac:dyDescent="0.3">
      <c r="A2764" t="s">
        <v>2346</v>
      </c>
      <c r="B2764" t="s">
        <v>2566</v>
      </c>
      <c r="C2764" s="10">
        <v>283088</v>
      </c>
      <c r="D2764">
        <v>50</v>
      </c>
      <c r="E2764">
        <v>21</v>
      </c>
      <c r="F2764">
        <v>134</v>
      </c>
      <c r="G2764">
        <v>124</v>
      </c>
      <c r="H2764">
        <v>0</v>
      </c>
      <c r="I2764">
        <v>60.1</v>
      </c>
      <c r="J2764">
        <v>-0.3</v>
      </c>
      <c r="K2764">
        <v>45.5</v>
      </c>
      <c r="L2764">
        <v>-1</v>
      </c>
      <c r="M2764">
        <v>70.2</v>
      </c>
      <c r="N2764">
        <v>-1</v>
      </c>
      <c r="O2764">
        <v>40.299999999999997</v>
      </c>
      <c r="P2764">
        <v>-0.7</v>
      </c>
      <c r="U2764" t="s">
        <v>2346</v>
      </c>
      <c r="V2764">
        <f t="shared" si="431"/>
        <v>283088</v>
      </c>
      <c r="W2764" t="str">
        <f t="shared" si="432"/>
        <v>John A Leslie Public School</v>
      </c>
      <c r="X2764" t="str">
        <f>VLOOKUP($C2764,$AJ$3:$AN$4906,3,FALSE)</f>
        <v>459 Midland Ave</v>
      </c>
      <c r="Y2764" t="str">
        <f>VLOOKUP($C2764,$AJ$3:$AN$4906,4,FALSE)</f>
        <v>Scarborough</v>
      </c>
      <c r="Z2764" t="str">
        <f>VLOOKUP($C2764,$AJ$3:$AN$4906,5,FALSE)</f>
        <v>M1N4A7</v>
      </c>
      <c r="AA2764">
        <f t="shared" si="433"/>
        <v>60.1</v>
      </c>
      <c r="AB2764">
        <f t="shared" si="434"/>
        <v>-0.3</v>
      </c>
      <c r="AC2764">
        <f t="shared" si="435"/>
        <v>45.5</v>
      </c>
      <c r="AD2764">
        <f t="shared" si="436"/>
        <v>-1</v>
      </c>
      <c r="AE2764">
        <f t="shared" si="437"/>
        <v>70.2</v>
      </c>
      <c r="AF2764">
        <f t="shared" si="438"/>
        <v>-1</v>
      </c>
      <c r="AG2764">
        <f t="shared" si="439"/>
        <v>40.299999999999997</v>
      </c>
      <c r="AH2764">
        <f t="shared" si="440"/>
        <v>-0.7</v>
      </c>
      <c r="AJ2764" s="9">
        <v>229647</v>
      </c>
      <c r="AK2764" t="s">
        <v>1877</v>
      </c>
      <c r="AL2764" t="s">
        <v>11017</v>
      </c>
      <c r="AM2764" t="s">
        <v>4192</v>
      </c>
      <c r="AN2764" t="s">
        <v>11018</v>
      </c>
    </row>
    <row r="2765" spans="1:40" x14ac:dyDescent="0.3">
      <c r="A2765" t="s">
        <v>2346</v>
      </c>
      <c r="B2765" t="s">
        <v>2567</v>
      </c>
      <c r="C2765" s="10">
        <v>283436</v>
      </c>
      <c r="D2765">
        <v>32</v>
      </c>
      <c r="E2765">
        <v>23</v>
      </c>
      <c r="F2765">
        <v>179</v>
      </c>
      <c r="H2765">
        <v>0</v>
      </c>
      <c r="I2765">
        <v>83.8</v>
      </c>
      <c r="J2765">
        <v>2</v>
      </c>
      <c r="K2765">
        <v>79.900000000000006</v>
      </c>
      <c r="L2765">
        <v>2.7</v>
      </c>
      <c r="U2765" t="s">
        <v>2346</v>
      </c>
      <c r="V2765">
        <f t="shared" si="431"/>
        <v>283436</v>
      </c>
      <c r="W2765" t="str">
        <f t="shared" si="432"/>
        <v>John D Parker Junior School</v>
      </c>
      <c r="X2765" t="str">
        <f>VLOOKUP($C2765,$AJ$3:$AN$4906,3,FALSE)</f>
        <v>202 Mount Olive Dr</v>
      </c>
      <c r="Y2765" t="str">
        <f>VLOOKUP($C2765,$AJ$3:$AN$4906,4,FALSE)</f>
        <v>Etobicoke</v>
      </c>
      <c r="Z2765" t="str">
        <f>VLOOKUP($C2765,$AJ$3:$AN$4906,5,FALSE)</f>
        <v>M9V3Z5</v>
      </c>
      <c r="AA2765">
        <f t="shared" si="433"/>
        <v>83.8</v>
      </c>
      <c r="AB2765">
        <f t="shared" si="434"/>
        <v>2</v>
      </c>
      <c r="AC2765">
        <f t="shared" si="435"/>
        <v>79.900000000000006</v>
      </c>
      <c r="AD2765">
        <f t="shared" si="436"/>
        <v>2.7</v>
      </c>
      <c r="AE2765">
        <f t="shared" si="437"/>
        <v>0</v>
      </c>
      <c r="AF2765">
        <f t="shared" si="438"/>
        <v>0</v>
      </c>
      <c r="AG2765">
        <f t="shared" si="439"/>
        <v>0</v>
      </c>
      <c r="AH2765">
        <f t="shared" si="440"/>
        <v>0</v>
      </c>
      <c r="AJ2765" s="9">
        <v>604780</v>
      </c>
      <c r="AK2765" t="s">
        <v>11019</v>
      </c>
      <c r="AL2765" t="s">
        <v>11020</v>
      </c>
      <c r="AM2765" t="s">
        <v>4249</v>
      </c>
      <c r="AN2765" t="s">
        <v>6154</v>
      </c>
    </row>
    <row r="2766" spans="1:40" x14ac:dyDescent="0.3">
      <c r="A2766" t="s">
        <v>2346</v>
      </c>
      <c r="B2766" t="s">
        <v>2568</v>
      </c>
      <c r="C2766" s="10">
        <v>283479</v>
      </c>
      <c r="D2766">
        <v>53</v>
      </c>
      <c r="E2766">
        <v>21</v>
      </c>
      <c r="F2766">
        <v>169</v>
      </c>
      <c r="G2766">
        <v>382</v>
      </c>
      <c r="H2766">
        <v>0</v>
      </c>
      <c r="I2766">
        <v>23.4</v>
      </c>
      <c r="J2766">
        <v>-3.2</v>
      </c>
      <c r="K2766">
        <v>60.4</v>
      </c>
      <c r="L2766">
        <v>0.1</v>
      </c>
      <c r="M2766">
        <v>84.7</v>
      </c>
      <c r="N2766">
        <v>0.3</v>
      </c>
      <c r="O2766">
        <v>56.5</v>
      </c>
      <c r="P2766">
        <v>0.5</v>
      </c>
      <c r="U2766" t="s">
        <v>2346</v>
      </c>
      <c r="V2766">
        <f t="shared" si="431"/>
        <v>283479</v>
      </c>
      <c r="W2766" t="str">
        <f t="shared" si="432"/>
        <v>John English Junior Middle School</v>
      </c>
      <c r="X2766" t="str">
        <f>VLOOKUP($C2766,$AJ$3:$AN$4906,3,FALSE)</f>
        <v>95 Mimico Ave</v>
      </c>
      <c r="Y2766" t="str">
        <f>VLOOKUP($C2766,$AJ$3:$AN$4906,4,FALSE)</f>
        <v>Toronto</v>
      </c>
      <c r="Z2766" t="str">
        <f>VLOOKUP($C2766,$AJ$3:$AN$4906,5,FALSE)</f>
        <v>M8V1R4</v>
      </c>
      <c r="AA2766">
        <f t="shared" si="433"/>
        <v>23.4</v>
      </c>
      <c r="AB2766">
        <f t="shared" si="434"/>
        <v>-3.2</v>
      </c>
      <c r="AC2766">
        <f t="shared" si="435"/>
        <v>60.4</v>
      </c>
      <c r="AD2766">
        <f t="shared" si="436"/>
        <v>0.1</v>
      </c>
      <c r="AE2766">
        <f t="shared" si="437"/>
        <v>84.7</v>
      </c>
      <c r="AF2766">
        <f t="shared" si="438"/>
        <v>0.3</v>
      </c>
      <c r="AG2766">
        <f t="shared" si="439"/>
        <v>56.5</v>
      </c>
      <c r="AH2766">
        <f t="shared" si="440"/>
        <v>0.5</v>
      </c>
      <c r="AJ2766" s="9">
        <v>605093</v>
      </c>
      <c r="AK2766" t="s">
        <v>11021</v>
      </c>
      <c r="AL2766" t="s">
        <v>11022</v>
      </c>
      <c r="AM2766" t="s">
        <v>4249</v>
      </c>
      <c r="AN2766" t="s">
        <v>11023</v>
      </c>
    </row>
    <row r="2767" spans="1:40" x14ac:dyDescent="0.3">
      <c r="A2767" t="s">
        <v>2346</v>
      </c>
      <c r="B2767" t="s">
        <v>2569</v>
      </c>
      <c r="C2767" s="10">
        <v>283606</v>
      </c>
      <c r="D2767">
        <v>79</v>
      </c>
      <c r="E2767">
        <v>21</v>
      </c>
      <c r="F2767">
        <v>108</v>
      </c>
      <c r="G2767">
        <v>128</v>
      </c>
      <c r="H2767">
        <v>0</v>
      </c>
      <c r="K2767">
        <v>74.099999999999994</v>
      </c>
      <c r="L2767">
        <v>0.4</v>
      </c>
      <c r="M2767">
        <v>87.1</v>
      </c>
      <c r="N2767">
        <v>0</v>
      </c>
      <c r="O2767">
        <v>74.2</v>
      </c>
      <c r="P2767">
        <v>1</v>
      </c>
      <c r="U2767" t="s">
        <v>2346</v>
      </c>
      <c r="V2767">
        <f t="shared" si="431"/>
        <v>283606</v>
      </c>
      <c r="W2767" t="str">
        <f t="shared" si="432"/>
        <v>John Fisher Junior Public School</v>
      </c>
      <c r="X2767" t="str">
        <f>VLOOKUP($C2767,$AJ$3:$AN$4906,3,FALSE)</f>
        <v>40 Erskine Ave</v>
      </c>
      <c r="Y2767" t="str">
        <f>VLOOKUP($C2767,$AJ$3:$AN$4906,4,FALSE)</f>
        <v>Toronto</v>
      </c>
      <c r="Z2767" t="str">
        <f>VLOOKUP($C2767,$AJ$3:$AN$4906,5,FALSE)</f>
        <v>M4P1Y2</v>
      </c>
      <c r="AA2767">
        <f t="shared" si="433"/>
        <v>0</v>
      </c>
      <c r="AB2767">
        <f t="shared" si="434"/>
        <v>0</v>
      </c>
      <c r="AC2767">
        <f t="shared" si="435"/>
        <v>74.099999999999994</v>
      </c>
      <c r="AD2767">
        <f t="shared" si="436"/>
        <v>0.4</v>
      </c>
      <c r="AE2767">
        <f t="shared" si="437"/>
        <v>87.1</v>
      </c>
      <c r="AF2767">
        <f t="shared" si="438"/>
        <v>0</v>
      </c>
      <c r="AG2767">
        <f t="shared" si="439"/>
        <v>74.2</v>
      </c>
      <c r="AH2767">
        <f t="shared" si="440"/>
        <v>1</v>
      </c>
      <c r="AJ2767" s="9">
        <v>505790</v>
      </c>
      <c r="AK2767" t="s">
        <v>11024</v>
      </c>
      <c r="AL2767" t="s">
        <v>11025</v>
      </c>
      <c r="AM2767" t="s">
        <v>10427</v>
      </c>
      <c r="AN2767" t="s">
        <v>11026</v>
      </c>
    </row>
    <row r="2768" spans="1:40" x14ac:dyDescent="0.3">
      <c r="A2768" t="s">
        <v>2346</v>
      </c>
      <c r="B2768" t="s">
        <v>2570</v>
      </c>
      <c r="C2768" s="10">
        <v>283738</v>
      </c>
      <c r="D2768">
        <v>64</v>
      </c>
      <c r="E2768">
        <v>16</v>
      </c>
      <c r="G2768">
        <v>394</v>
      </c>
      <c r="H2768">
        <v>1</v>
      </c>
      <c r="M2768">
        <v>88.6</v>
      </c>
      <c r="N2768">
        <v>0.6</v>
      </c>
      <c r="O2768">
        <v>69.8</v>
      </c>
      <c r="P2768">
        <v>1.1000000000000001</v>
      </c>
      <c r="U2768" t="s">
        <v>2346</v>
      </c>
      <c r="V2768">
        <f t="shared" si="431"/>
        <v>283738</v>
      </c>
      <c r="W2768" t="str">
        <f t="shared" si="432"/>
        <v>John G Althouse Middle School</v>
      </c>
      <c r="X2768" t="str">
        <f>VLOOKUP($C2768,$AJ$3:$AN$4906,3,FALSE)</f>
        <v>130 Lloyd Manor Rd</v>
      </c>
      <c r="Y2768" t="str">
        <f>VLOOKUP($C2768,$AJ$3:$AN$4906,4,FALSE)</f>
        <v>Etobicoke</v>
      </c>
      <c r="Z2768" t="str">
        <f>VLOOKUP($C2768,$AJ$3:$AN$4906,5,FALSE)</f>
        <v>M9B5K1</v>
      </c>
      <c r="AA2768">
        <f t="shared" si="433"/>
        <v>0</v>
      </c>
      <c r="AB2768">
        <f t="shared" si="434"/>
        <v>0</v>
      </c>
      <c r="AC2768">
        <f t="shared" si="435"/>
        <v>0</v>
      </c>
      <c r="AD2768">
        <f t="shared" si="436"/>
        <v>0</v>
      </c>
      <c r="AE2768">
        <f t="shared" si="437"/>
        <v>88.6</v>
      </c>
      <c r="AF2768">
        <f t="shared" si="438"/>
        <v>0.6</v>
      </c>
      <c r="AG2768">
        <f t="shared" si="439"/>
        <v>69.8</v>
      </c>
      <c r="AH2768">
        <f t="shared" si="440"/>
        <v>1.1000000000000001</v>
      </c>
      <c r="AJ2768" s="9">
        <v>614238</v>
      </c>
      <c r="AK2768" t="s">
        <v>11027</v>
      </c>
      <c r="AL2768" t="s">
        <v>11028</v>
      </c>
      <c r="AM2768" t="s">
        <v>10427</v>
      </c>
      <c r="AN2768" t="s">
        <v>10698</v>
      </c>
    </row>
    <row r="2769" spans="1:40" x14ac:dyDescent="0.3">
      <c r="A2769" t="s">
        <v>2346</v>
      </c>
      <c r="B2769" t="s">
        <v>2571</v>
      </c>
      <c r="C2769" s="10">
        <v>493090</v>
      </c>
      <c r="D2769">
        <v>29</v>
      </c>
      <c r="E2769">
        <v>32</v>
      </c>
      <c r="F2769">
        <v>75</v>
      </c>
      <c r="G2769">
        <v>68</v>
      </c>
      <c r="H2769">
        <v>0</v>
      </c>
      <c r="I2769">
        <v>60</v>
      </c>
      <c r="J2769">
        <v>0.2</v>
      </c>
      <c r="K2769">
        <v>45.3</v>
      </c>
      <c r="L2769">
        <v>-0.2</v>
      </c>
      <c r="M2769">
        <v>74.3</v>
      </c>
      <c r="N2769">
        <v>0.1</v>
      </c>
      <c r="O2769">
        <v>33.799999999999997</v>
      </c>
      <c r="P2769">
        <v>-0.2</v>
      </c>
      <c r="U2769" t="s">
        <v>2346</v>
      </c>
      <c r="V2769">
        <f t="shared" si="431"/>
        <v>493090</v>
      </c>
      <c r="W2769" t="str">
        <f t="shared" si="432"/>
        <v>John G Diefenbaker Public School</v>
      </c>
      <c r="X2769" t="str">
        <f>VLOOKUP($C2769,$AJ$3:$AN$4906,3,FALSE)</f>
        <v>70 Dean Park Rd</v>
      </c>
      <c r="Y2769" t="str">
        <f>VLOOKUP($C2769,$AJ$3:$AN$4906,4,FALSE)</f>
        <v>Scarborough</v>
      </c>
      <c r="Z2769" t="str">
        <f>VLOOKUP($C2769,$AJ$3:$AN$4906,5,FALSE)</f>
        <v>M1B2X3</v>
      </c>
      <c r="AA2769">
        <f t="shared" si="433"/>
        <v>60</v>
      </c>
      <c r="AB2769">
        <f t="shared" si="434"/>
        <v>0.2</v>
      </c>
      <c r="AC2769">
        <f t="shared" si="435"/>
        <v>45.3</v>
      </c>
      <c r="AD2769">
        <f t="shared" si="436"/>
        <v>-0.2</v>
      </c>
      <c r="AE2769">
        <f t="shared" si="437"/>
        <v>74.3</v>
      </c>
      <c r="AF2769">
        <f t="shared" si="438"/>
        <v>0.1</v>
      </c>
      <c r="AG2769">
        <f t="shared" si="439"/>
        <v>33.799999999999997</v>
      </c>
      <c r="AH2769">
        <f t="shared" si="440"/>
        <v>-0.2</v>
      </c>
      <c r="AJ2769" s="9">
        <v>618063</v>
      </c>
      <c r="AK2769" t="s">
        <v>11029</v>
      </c>
      <c r="AL2769" t="s">
        <v>11030</v>
      </c>
      <c r="AM2769" t="s">
        <v>4249</v>
      </c>
      <c r="AN2769" t="s">
        <v>11031</v>
      </c>
    </row>
    <row r="2770" spans="1:40" x14ac:dyDescent="0.3">
      <c r="A2770" t="s">
        <v>2346</v>
      </c>
      <c r="B2770" t="s">
        <v>2572</v>
      </c>
      <c r="C2770" s="10">
        <v>284203</v>
      </c>
      <c r="D2770">
        <v>30</v>
      </c>
      <c r="E2770">
        <v>38</v>
      </c>
      <c r="F2770">
        <v>190</v>
      </c>
      <c r="G2770">
        <v>195</v>
      </c>
      <c r="H2770">
        <v>0</v>
      </c>
      <c r="I2770">
        <v>63.2</v>
      </c>
      <c r="J2770">
        <v>0.9</v>
      </c>
      <c r="K2770">
        <v>47.9</v>
      </c>
      <c r="L2770">
        <v>0.5</v>
      </c>
      <c r="M2770">
        <v>65.900000000000006</v>
      </c>
      <c r="N2770">
        <v>-0.3</v>
      </c>
      <c r="O2770">
        <v>31.3</v>
      </c>
      <c r="P2770">
        <v>-0.2</v>
      </c>
      <c r="U2770" t="s">
        <v>2346</v>
      </c>
      <c r="V2770">
        <f t="shared" si="431"/>
        <v>284203</v>
      </c>
      <c r="W2770" t="str">
        <f t="shared" si="432"/>
        <v>John McCrae Public School</v>
      </c>
      <c r="X2770" t="str">
        <f>VLOOKUP($C2770,$AJ$3:$AN$4906,3,FALSE)</f>
        <v>431 McCowan Rd</v>
      </c>
      <c r="Y2770" t="str">
        <f>VLOOKUP($C2770,$AJ$3:$AN$4906,4,FALSE)</f>
        <v>Scarborough</v>
      </c>
      <c r="Z2770" t="str">
        <f>VLOOKUP($C2770,$AJ$3:$AN$4906,5,FALSE)</f>
        <v>M1J1J1</v>
      </c>
      <c r="AA2770">
        <f t="shared" si="433"/>
        <v>63.2</v>
      </c>
      <c r="AB2770">
        <f t="shared" si="434"/>
        <v>0.9</v>
      </c>
      <c r="AC2770">
        <f t="shared" si="435"/>
        <v>47.9</v>
      </c>
      <c r="AD2770">
        <f t="shared" si="436"/>
        <v>0.5</v>
      </c>
      <c r="AE2770">
        <f t="shared" si="437"/>
        <v>65.900000000000006</v>
      </c>
      <c r="AF2770">
        <f t="shared" si="438"/>
        <v>-0.3</v>
      </c>
      <c r="AG2770">
        <f t="shared" si="439"/>
        <v>31.3</v>
      </c>
      <c r="AH2770">
        <f t="shared" si="440"/>
        <v>-0.2</v>
      </c>
      <c r="AJ2770" s="9">
        <v>619981</v>
      </c>
      <c r="AK2770" t="s">
        <v>11032</v>
      </c>
      <c r="AL2770" t="s">
        <v>11033</v>
      </c>
      <c r="AM2770" t="s">
        <v>4192</v>
      </c>
      <c r="AN2770" t="s">
        <v>11034</v>
      </c>
    </row>
    <row r="2771" spans="1:40" x14ac:dyDescent="0.3">
      <c r="A2771" t="s">
        <v>2346</v>
      </c>
      <c r="B2771" t="s">
        <v>2573</v>
      </c>
      <c r="C2771" s="10">
        <v>284904</v>
      </c>
      <c r="D2771">
        <v>83</v>
      </c>
      <c r="E2771">
        <v>12</v>
      </c>
      <c r="F2771">
        <v>162</v>
      </c>
      <c r="G2771">
        <v>179</v>
      </c>
      <c r="H2771">
        <v>0</v>
      </c>
      <c r="I2771">
        <v>85.2</v>
      </c>
      <c r="J2771">
        <v>0.5</v>
      </c>
      <c r="K2771">
        <v>83.3</v>
      </c>
      <c r="L2771">
        <v>0.6</v>
      </c>
      <c r="M2771">
        <v>95.5</v>
      </c>
      <c r="N2771">
        <v>0.4</v>
      </c>
      <c r="O2771">
        <v>77.099999999999994</v>
      </c>
      <c r="P2771">
        <v>0.6</v>
      </c>
      <c r="U2771" t="s">
        <v>2346</v>
      </c>
      <c r="V2771">
        <f t="shared" si="431"/>
        <v>284904</v>
      </c>
      <c r="W2771" t="str">
        <f t="shared" si="432"/>
        <v>John Ross Robertson Junior Public School</v>
      </c>
      <c r="X2771" t="str">
        <f>VLOOKUP($C2771,$AJ$3:$AN$4906,3,FALSE)</f>
        <v>130 Glengrove Ave W</v>
      </c>
      <c r="Y2771" t="str">
        <f>VLOOKUP($C2771,$AJ$3:$AN$4906,4,FALSE)</f>
        <v>Toronto</v>
      </c>
      <c r="Z2771" t="str">
        <f>VLOOKUP($C2771,$AJ$3:$AN$4906,5,FALSE)</f>
        <v>M4R1P2</v>
      </c>
      <c r="AA2771">
        <f t="shared" si="433"/>
        <v>85.2</v>
      </c>
      <c r="AB2771">
        <f t="shared" si="434"/>
        <v>0.5</v>
      </c>
      <c r="AC2771">
        <f t="shared" si="435"/>
        <v>83.3</v>
      </c>
      <c r="AD2771">
        <f t="shared" si="436"/>
        <v>0.6</v>
      </c>
      <c r="AE2771">
        <f t="shared" si="437"/>
        <v>95.5</v>
      </c>
      <c r="AF2771">
        <f t="shared" si="438"/>
        <v>0.4</v>
      </c>
      <c r="AG2771">
        <f t="shared" si="439"/>
        <v>77.099999999999994</v>
      </c>
      <c r="AH2771">
        <f t="shared" si="440"/>
        <v>0.6</v>
      </c>
      <c r="AJ2771" s="9">
        <v>439738</v>
      </c>
      <c r="AK2771" t="s">
        <v>11035</v>
      </c>
      <c r="AL2771" t="s">
        <v>11036</v>
      </c>
      <c r="AM2771" t="s">
        <v>4196</v>
      </c>
      <c r="AN2771" t="s">
        <v>11037</v>
      </c>
    </row>
    <row r="2772" spans="1:40" x14ac:dyDescent="0.3">
      <c r="A2772" t="s">
        <v>2346</v>
      </c>
      <c r="B2772" t="s">
        <v>2574</v>
      </c>
      <c r="C2772" s="10">
        <v>285293</v>
      </c>
      <c r="D2772">
        <v>90</v>
      </c>
      <c r="E2772">
        <v>9</v>
      </c>
      <c r="F2772">
        <v>218</v>
      </c>
      <c r="G2772">
        <v>236</v>
      </c>
      <c r="H2772">
        <v>0</v>
      </c>
      <c r="I2772">
        <v>91.7</v>
      </c>
      <c r="J2772">
        <v>0.7</v>
      </c>
      <c r="K2772">
        <v>89.4</v>
      </c>
      <c r="L2772">
        <v>0.6</v>
      </c>
      <c r="M2772">
        <v>89.2</v>
      </c>
      <c r="N2772">
        <v>-0.8</v>
      </c>
      <c r="O2772">
        <v>80.5</v>
      </c>
      <c r="P2772">
        <v>0.4</v>
      </c>
      <c r="U2772" t="s">
        <v>2346</v>
      </c>
      <c r="V2772">
        <f t="shared" si="431"/>
        <v>285293</v>
      </c>
      <c r="W2772" t="str">
        <f t="shared" si="432"/>
        <v>John Wanless Junior Public School</v>
      </c>
      <c r="X2772" t="str">
        <f>VLOOKUP($C2772,$AJ$3:$AN$4906,3,FALSE)</f>
        <v>245 Fairlawn Ave</v>
      </c>
      <c r="Y2772" t="str">
        <f>VLOOKUP($C2772,$AJ$3:$AN$4906,4,FALSE)</f>
        <v>Toronto</v>
      </c>
      <c r="Z2772" t="str">
        <f>VLOOKUP($C2772,$AJ$3:$AN$4906,5,FALSE)</f>
        <v>M5M1T2</v>
      </c>
      <c r="AA2772">
        <f t="shared" si="433"/>
        <v>91.7</v>
      </c>
      <c r="AB2772">
        <f t="shared" si="434"/>
        <v>0.7</v>
      </c>
      <c r="AC2772">
        <f t="shared" si="435"/>
        <v>89.4</v>
      </c>
      <c r="AD2772">
        <f t="shared" si="436"/>
        <v>0.6</v>
      </c>
      <c r="AE2772">
        <f t="shared" si="437"/>
        <v>89.2</v>
      </c>
      <c r="AF2772">
        <f t="shared" si="438"/>
        <v>-0.8</v>
      </c>
      <c r="AG2772">
        <f t="shared" si="439"/>
        <v>80.5</v>
      </c>
      <c r="AH2772">
        <f t="shared" si="440"/>
        <v>0.4</v>
      </c>
      <c r="AJ2772" s="9">
        <v>706299</v>
      </c>
      <c r="AK2772" t="s">
        <v>1887</v>
      </c>
      <c r="AL2772" t="s">
        <v>11038</v>
      </c>
      <c r="AM2772" t="s">
        <v>8387</v>
      </c>
      <c r="AN2772" t="s">
        <v>11039</v>
      </c>
    </row>
    <row r="2773" spans="1:40" x14ac:dyDescent="0.3">
      <c r="A2773" t="s">
        <v>2346</v>
      </c>
      <c r="B2773" t="s">
        <v>2575</v>
      </c>
      <c r="C2773" s="10">
        <v>286060</v>
      </c>
      <c r="D2773">
        <v>38</v>
      </c>
      <c r="E2773">
        <v>34</v>
      </c>
      <c r="F2773">
        <v>168</v>
      </c>
      <c r="G2773">
        <v>150</v>
      </c>
      <c r="H2773">
        <v>0</v>
      </c>
      <c r="I2773">
        <v>42.6</v>
      </c>
      <c r="J2773">
        <v>-1.1000000000000001</v>
      </c>
      <c r="K2773">
        <v>35.1</v>
      </c>
      <c r="L2773">
        <v>-1.2</v>
      </c>
      <c r="M2773">
        <v>48.7</v>
      </c>
      <c r="N2773">
        <v>-2.7</v>
      </c>
      <c r="O2773">
        <v>23.3</v>
      </c>
      <c r="P2773">
        <v>-1.3</v>
      </c>
      <c r="U2773" t="s">
        <v>2346</v>
      </c>
      <c r="V2773">
        <f t="shared" si="431"/>
        <v>286060</v>
      </c>
      <c r="W2773" t="str">
        <f t="shared" si="432"/>
        <v>Joseph Brant Senior Public School</v>
      </c>
      <c r="X2773" t="str">
        <f>VLOOKUP($C2773,$AJ$3:$AN$4906,3,FALSE)</f>
        <v>270 Manse Rd</v>
      </c>
      <c r="Y2773" t="str">
        <f>VLOOKUP($C2773,$AJ$3:$AN$4906,4,FALSE)</f>
        <v>Scarborough</v>
      </c>
      <c r="Z2773" t="str">
        <f>VLOOKUP($C2773,$AJ$3:$AN$4906,5,FALSE)</f>
        <v>M1E3V4</v>
      </c>
      <c r="AA2773">
        <f t="shared" si="433"/>
        <v>42.6</v>
      </c>
      <c r="AB2773">
        <f t="shared" si="434"/>
        <v>-1.1000000000000001</v>
      </c>
      <c r="AC2773">
        <f t="shared" si="435"/>
        <v>35.1</v>
      </c>
      <c r="AD2773">
        <f t="shared" si="436"/>
        <v>-1.2</v>
      </c>
      <c r="AE2773">
        <f t="shared" si="437"/>
        <v>48.7</v>
      </c>
      <c r="AF2773">
        <f t="shared" si="438"/>
        <v>-2.7</v>
      </c>
      <c r="AG2773">
        <f t="shared" si="439"/>
        <v>23.3</v>
      </c>
      <c r="AH2773">
        <f t="shared" si="440"/>
        <v>-1.3</v>
      </c>
      <c r="AJ2773" s="9">
        <v>704261</v>
      </c>
      <c r="AK2773" t="s">
        <v>3442</v>
      </c>
      <c r="AL2773" t="s">
        <v>11040</v>
      </c>
      <c r="AM2773" t="s">
        <v>4373</v>
      </c>
      <c r="AN2773" t="s">
        <v>11041</v>
      </c>
    </row>
    <row r="2774" spans="1:40" x14ac:dyDescent="0.3">
      <c r="A2774" t="s">
        <v>2346</v>
      </c>
      <c r="B2774" t="s">
        <v>2576</v>
      </c>
      <c r="C2774" s="10">
        <v>286206</v>
      </c>
      <c r="D2774">
        <v>27</v>
      </c>
      <c r="E2774">
        <v>28</v>
      </c>
      <c r="F2774">
        <v>58</v>
      </c>
      <c r="G2774">
        <v>67</v>
      </c>
      <c r="H2774">
        <v>0</v>
      </c>
      <c r="I2774">
        <v>53.4</v>
      </c>
      <c r="J2774">
        <v>-0.1</v>
      </c>
      <c r="K2774">
        <v>51.7</v>
      </c>
      <c r="L2774">
        <v>0.5</v>
      </c>
      <c r="M2774">
        <v>73.099999999999994</v>
      </c>
      <c r="N2774">
        <v>0.1</v>
      </c>
      <c r="O2774">
        <v>44.8</v>
      </c>
      <c r="P2774">
        <v>0.8</v>
      </c>
      <c r="U2774" t="s">
        <v>2346</v>
      </c>
      <c r="V2774">
        <f t="shared" si="431"/>
        <v>286206</v>
      </c>
      <c r="W2774" t="str">
        <f t="shared" si="432"/>
        <v>Joyce Public School</v>
      </c>
      <c r="X2774" t="str">
        <f>VLOOKUP($C2774,$AJ$3:$AN$4906,3,FALSE)</f>
        <v>26 Joyce Pkwy</v>
      </c>
      <c r="Y2774" t="str">
        <f>VLOOKUP($C2774,$AJ$3:$AN$4906,4,FALSE)</f>
        <v>North York</v>
      </c>
      <c r="Z2774" t="str">
        <f>VLOOKUP($C2774,$AJ$3:$AN$4906,5,FALSE)</f>
        <v>M6B2S9</v>
      </c>
      <c r="AA2774">
        <f t="shared" si="433"/>
        <v>53.4</v>
      </c>
      <c r="AB2774">
        <f t="shared" si="434"/>
        <v>-0.1</v>
      </c>
      <c r="AC2774">
        <f t="shared" si="435"/>
        <v>51.7</v>
      </c>
      <c r="AD2774">
        <f t="shared" si="436"/>
        <v>0.5</v>
      </c>
      <c r="AE2774">
        <f t="shared" si="437"/>
        <v>73.099999999999994</v>
      </c>
      <c r="AF2774">
        <f t="shared" si="438"/>
        <v>0.1</v>
      </c>
      <c r="AG2774">
        <f t="shared" si="439"/>
        <v>44.8</v>
      </c>
      <c r="AH2774">
        <f t="shared" si="440"/>
        <v>0.8</v>
      </c>
      <c r="AJ2774" s="9">
        <v>737970</v>
      </c>
      <c r="AK2774" t="s">
        <v>1888</v>
      </c>
      <c r="AL2774" t="s">
        <v>11042</v>
      </c>
      <c r="AM2774" t="s">
        <v>4323</v>
      </c>
      <c r="AN2774" t="s">
        <v>11043</v>
      </c>
    </row>
    <row r="2775" spans="1:40" x14ac:dyDescent="0.3">
      <c r="A2775" t="s">
        <v>2346</v>
      </c>
      <c r="B2775" t="s">
        <v>2577</v>
      </c>
      <c r="C2775" s="10">
        <v>382068</v>
      </c>
      <c r="D2775">
        <v>65</v>
      </c>
      <c r="E2775">
        <v>16</v>
      </c>
      <c r="G2775">
        <v>156</v>
      </c>
      <c r="H2775">
        <v>1</v>
      </c>
      <c r="M2775">
        <v>90.4</v>
      </c>
      <c r="N2775">
        <v>0.9</v>
      </c>
      <c r="O2775">
        <v>46.2</v>
      </c>
      <c r="P2775">
        <v>-0.7</v>
      </c>
      <c r="U2775" t="s">
        <v>2346</v>
      </c>
      <c r="V2775">
        <f t="shared" si="431"/>
        <v>382068</v>
      </c>
      <c r="W2775" t="str">
        <f t="shared" si="432"/>
        <v>Karen Kain School of the Arts</v>
      </c>
      <c r="X2775" t="str">
        <f>VLOOKUP($C2775,$AJ$3:$AN$4906,3,FALSE)</f>
        <v>60 Berl Ave</v>
      </c>
      <c r="Y2775" t="str">
        <f>VLOOKUP($C2775,$AJ$3:$AN$4906,4,FALSE)</f>
        <v>Etobicoke</v>
      </c>
      <c r="Z2775" t="str">
        <f>VLOOKUP($C2775,$AJ$3:$AN$4906,5,FALSE)</f>
        <v>M8Y3C7</v>
      </c>
      <c r="AA2775">
        <f t="shared" si="433"/>
        <v>0</v>
      </c>
      <c r="AB2775">
        <f t="shared" si="434"/>
        <v>0</v>
      </c>
      <c r="AC2775">
        <f t="shared" si="435"/>
        <v>0</v>
      </c>
      <c r="AD2775">
        <f t="shared" si="436"/>
        <v>0</v>
      </c>
      <c r="AE2775">
        <f t="shared" si="437"/>
        <v>90.4</v>
      </c>
      <c r="AF2775">
        <f t="shared" si="438"/>
        <v>0.9</v>
      </c>
      <c r="AG2775">
        <f t="shared" si="439"/>
        <v>46.2</v>
      </c>
      <c r="AH2775">
        <f t="shared" si="440"/>
        <v>-0.7</v>
      </c>
      <c r="AJ2775" s="9">
        <v>720240</v>
      </c>
      <c r="AK2775" t="s">
        <v>4019</v>
      </c>
      <c r="AL2775" t="s">
        <v>11044</v>
      </c>
      <c r="AM2775" t="s">
        <v>8387</v>
      </c>
      <c r="AN2775" t="s">
        <v>11045</v>
      </c>
    </row>
    <row r="2776" spans="1:40" x14ac:dyDescent="0.3">
      <c r="A2776" t="s">
        <v>2346</v>
      </c>
      <c r="B2776" t="s">
        <v>2578</v>
      </c>
      <c r="C2776" s="10">
        <v>288411</v>
      </c>
      <c r="D2776">
        <v>74</v>
      </c>
      <c r="E2776">
        <v>20</v>
      </c>
      <c r="F2776">
        <v>175</v>
      </c>
      <c r="G2776">
        <v>166</v>
      </c>
      <c r="H2776">
        <v>0</v>
      </c>
      <c r="I2776">
        <v>74.599999999999994</v>
      </c>
      <c r="J2776">
        <v>0.2</v>
      </c>
      <c r="K2776">
        <v>71.400000000000006</v>
      </c>
      <c r="L2776">
        <v>0.4</v>
      </c>
      <c r="M2776">
        <v>82.2</v>
      </c>
      <c r="N2776">
        <v>-0.3</v>
      </c>
      <c r="O2776">
        <v>55.4</v>
      </c>
      <c r="P2776">
        <v>-0.3</v>
      </c>
      <c r="U2776" t="s">
        <v>2346</v>
      </c>
      <c r="V2776">
        <f t="shared" si="431"/>
        <v>288411</v>
      </c>
      <c r="W2776" t="str">
        <f t="shared" si="432"/>
        <v>Keele Street Public School</v>
      </c>
      <c r="X2776" t="str">
        <f>VLOOKUP($C2776,$AJ$3:$AN$4906,3,FALSE)</f>
        <v>99 Mountview Ave</v>
      </c>
      <c r="Y2776" t="str">
        <f>VLOOKUP($C2776,$AJ$3:$AN$4906,4,FALSE)</f>
        <v>Toronto</v>
      </c>
      <c r="Z2776" t="str">
        <f>VLOOKUP($C2776,$AJ$3:$AN$4906,5,FALSE)</f>
        <v>M6P2L5</v>
      </c>
      <c r="AA2776">
        <f t="shared" si="433"/>
        <v>74.599999999999994</v>
      </c>
      <c r="AB2776">
        <f t="shared" si="434"/>
        <v>0.2</v>
      </c>
      <c r="AC2776">
        <f t="shared" si="435"/>
        <v>71.400000000000006</v>
      </c>
      <c r="AD2776">
        <f t="shared" si="436"/>
        <v>0.4</v>
      </c>
      <c r="AE2776">
        <f t="shared" si="437"/>
        <v>82.2</v>
      </c>
      <c r="AF2776">
        <f t="shared" si="438"/>
        <v>-0.3</v>
      </c>
      <c r="AG2776">
        <f t="shared" si="439"/>
        <v>55.4</v>
      </c>
      <c r="AH2776">
        <f t="shared" si="440"/>
        <v>-0.3</v>
      </c>
      <c r="AJ2776" s="9">
        <v>721344</v>
      </c>
      <c r="AK2776" t="s">
        <v>1889</v>
      </c>
      <c r="AL2776" t="s">
        <v>11046</v>
      </c>
      <c r="AM2776" t="s">
        <v>4373</v>
      </c>
      <c r="AN2776" t="s">
        <v>11047</v>
      </c>
    </row>
    <row r="2777" spans="1:40" x14ac:dyDescent="0.3">
      <c r="A2777" t="s">
        <v>2346</v>
      </c>
      <c r="B2777" t="s">
        <v>2579</v>
      </c>
      <c r="C2777" s="10">
        <v>288543</v>
      </c>
      <c r="D2777">
        <v>25</v>
      </c>
      <c r="E2777">
        <v>33</v>
      </c>
      <c r="F2777">
        <v>54</v>
      </c>
      <c r="G2777">
        <v>53</v>
      </c>
      <c r="H2777">
        <v>0</v>
      </c>
      <c r="I2777">
        <v>50</v>
      </c>
      <c r="J2777">
        <v>-0.1</v>
      </c>
      <c r="K2777">
        <v>29.6</v>
      </c>
      <c r="L2777">
        <v>-1</v>
      </c>
      <c r="M2777">
        <v>62.3</v>
      </c>
      <c r="N2777">
        <v>-0.8</v>
      </c>
      <c r="O2777">
        <v>24.5</v>
      </c>
      <c r="P2777">
        <v>-0.6</v>
      </c>
      <c r="U2777" t="s">
        <v>2346</v>
      </c>
      <c r="V2777">
        <f t="shared" si="431"/>
        <v>288543</v>
      </c>
      <c r="W2777" t="str">
        <f t="shared" si="432"/>
        <v>Keelesdale Junior Public School</v>
      </c>
      <c r="X2777" t="str">
        <f>VLOOKUP($C2777,$AJ$3:$AN$4906,3,FALSE)</f>
        <v>200 Bicknell Ave</v>
      </c>
      <c r="Y2777" t="str">
        <f>VLOOKUP($C2777,$AJ$3:$AN$4906,4,FALSE)</f>
        <v>York</v>
      </c>
      <c r="Z2777" t="str">
        <f>VLOOKUP($C2777,$AJ$3:$AN$4906,5,FALSE)</f>
        <v>M6M4G9</v>
      </c>
      <c r="AA2777">
        <f t="shared" si="433"/>
        <v>50</v>
      </c>
      <c r="AB2777">
        <f t="shared" si="434"/>
        <v>-0.1</v>
      </c>
      <c r="AC2777">
        <f t="shared" si="435"/>
        <v>29.6</v>
      </c>
      <c r="AD2777">
        <f t="shared" si="436"/>
        <v>-1</v>
      </c>
      <c r="AE2777">
        <f t="shared" si="437"/>
        <v>62.3</v>
      </c>
      <c r="AF2777">
        <f t="shared" si="438"/>
        <v>-0.8</v>
      </c>
      <c r="AG2777">
        <f t="shared" si="439"/>
        <v>24.5</v>
      </c>
      <c r="AH2777">
        <f t="shared" si="440"/>
        <v>-0.6</v>
      </c>
      <c r="AJ2777" s="9">
        <v>731358</v>
      </c>
      <c r="AK2777" t="s">
        <v>1890</v>
      </c>
      <c r="AL2777" t="s">
        <v>11048</v>
      </c>
      <c r="AM2777" t="s">
        <v>8387</v>
      </c>
      <c r="AN2777" t="s">
        <v>11049</v>
      </c>
    </row>
    <row r="2778" spans="1:40" x14ac:dyDescent="0.3">
      <c r="A2778" t="s">
        <v>2346</v>
      </c>
      <c r="B2778" t="s">
        <v>2580</v>
      </c>
      <c r="C2778" s="10">
        <v>536482</v>
      </c>
      <c r="D2778">
        <v>33</v>
      </c>
      <c r="E2778">
        <v>19</v>
      </c>
      <c r="F2778">
        <v>202</v>
      </c>
      <c r="G2778">
        <v>207</v>
      </c>
      <c r="H2778">
        <v>0</v>
      </c>
      <c r="I2778">
        <v>60.6</v>
      </c>
      <c r="J2778">
        <v>0.2</v>
      </c>
      <c r="K2778">
        <v>64.400000000000006</v>
      </c>
      <c r="L2778">
        <v>1.1000000000000001</v>
      </c>
      <c r="M2778">
        <v>81.2</v>
      </c>
      <c r="N2778">
        <v>0.6</v>
      </c>
      <c r="O2778">
        <v>72.5</v>
      </c>
      <c r="P2778">
        <v>2.5</v>
      </c>
      <c r="U2778" t="s">
        <v>2346</v>
      </c>
      <c r="V2778">
        <f t="shared" si="431"/>
        <v>536482</v>
      </c>
      <c r="W2778" t="str">
        <f t="shared" si="432"/>
        <v>Kennedy Public School</v>
      </c>
      <c r="X2778" t="str">
        <f>VLOOKUP($C2778,$AJ$3:$AN$4906,3,FALSE)</f>
        <v>20 Elmfield Cres</v>
      </c>
      <c r="Y2778" t="str">
        <f>VLOOKUP($C2778,$AJ$3:$AN$4906,4,FALSE)</f>
        <v>Scarborough</v>
      </c>
      <c r="Z2778" t="str">
        <f>VLOOKUP($C2778,$AJ$3:$AN$4906,5,FALSE)</f>
        <v>M1V2Y6</v>
      </c>
      <c r="AA2778">
        <f t="shared" si="433"/>
        <v>60.6</v>
      </c>
      <c r="AB2778">
        <f t="shared" si="434"/>
        <v>0.2</v>
      </c>
      <c r="AC2778">
        <f t="shared" si="435"/>
        <v>64.400000000000006</v>
      </c>
      <c r="AD2778">
        <f t="shared" si="436"/>
        <v>1.1000000000000001</v>
      </c>
      <c r="AE2778">
        <f t="shared" si="437"/>
        <v>81.2</v>
      </c>
      <c r="AF2778">
        <f t="shared" si="438"/>
        <v>0.6</v>
      </c>
      <c r="AG2778">
        <f t="shared" si="439"/>
        <v>72.5</v>
      </c>
      <c r="AH2778">
        <f t="shared" si="440"/>
        <v>2.5</v>
      </c>
      <c r="AJ2778" s="9">
        <v>730688</v>
      </c>
      <c r="AK2778" t="s">
        <v>1891</v>
      </c>
      <c r="AL2778" t="s">
        <v>11050</v>
      </c>
      <c r="AM2778" t="s">
        <v>4373</v>
      </c>
      <c r="AN2778" t="s">
        <v>11051</v>
      </c>
    </row>
    <row r="2779" spans="1:40" x14ac:dyDescent="0.3">
      <c r="A2779" t="s">
        <v>2346</v>
      </c>
      <c r="B2779" t="s">
        <v>2581</v>
      </c>
      <c r="C2779" s="10">
        <v>289817</v>
      </c>
      <c r="D2779">
        <v>47</v>
      </c>
      <c r="E2779">
        <v>17</v>
      </c>
      <c r="G2779">
        <v>54</v>
      </c>
      <c r="H2779">
        <v>0</v>
      </c>
      <c r="O2779">
        <v>53.7</v>
      </c>
      <c r="P2779">
        <v>0.7</v>
      </c>
      <c r="U2779" t="s">
        <v>2346</v>
      </c>
      <c r="V2779">
        <f t="shared" si="431"/>
        <v>289817</v>
      </c>
      <c r="W2779" t="str">
        <f t="shared" si="432"/>
        <v>Kensington Community School School Junior</v>
      </c>
      <c r="X2779" t="str">
        <f>VLOOKUP($C2779,$AJ$3:$AN$4906,3,FALSE)</f>
        <v>401 College St</v>
      </c>
      <c r="Y2779" t="str">
        <f>VLOOKUP($C2779,$AJ$3:$AN$4906,4,FALSE)</f>
        <v>Toronto</v>
      </c>
      <c r="Z2779" t="str">
        <f>VLOOKUP($C2779,$AJ$3:$AN$4906,5,FALSE)</f>
        <v>M5T1S9</v>
      </c>
      <c r="AA2779">
        <f t="shared" si="433"/>
        <v>0</v>
      </c>
      <c r="AB2779">
        <f t="shared" si="434"/>
        <v>0</v>
      </c>
      <c r="AC2779">
        <f t="shared" si="435"/>
        <v>0</v>
      </c>
      <c r="AD2779">
        <f t="shared" si="436"/>
        <v>0</v>
      </c>
      <c r="AE2779">
        <f t="shared" si="437"/>
        <v>0</v>
      </c>
      <c r="AF2779">
        <f t="shared" si="438"/>
        <v>0</v>
      </c>
      <c r="AG2779">
        <f t="shared" si="439"/>
        <v>53.7</v>
      </c>
      <c r="AH2779">
        <f t="shared" si="440"/>
        <v>0.7</v>
      </c>
      <c r="AJ2779" s="9">
        <v>832146</v>
      </c>
      <c r="AK2779" t="s">
        <v>1466</v>
      </c>
      <c r="AL2779" t="s">
        <v>11052</v>
      </c>
      <c r="AM2779" t="s">
        <v>8342</v>
      </c>
      <c r="AN2779" t="s">
        <v>11053</v>
      </c>
    </row>
    <row r="2780" spans="1:40" x14ac:dyDescent="0.3">
      <c r="A2780" t="s">
        <v>2346</v>
      </c>
      <c r="B2780" t="s">
        <v>2582</v>
      </c>
      <c r="C2780" s="10">
        <v>291277</v>
      </c>
      <c r="D2780">
        <v>80</v>
      </c>
      <c r="E2780">
        <v>13</v>
      </c>
      <c r="F2780">
        <v>158</v>
      </c>
      <c r="G2780">
        <v>164</v>
      </c>
      <c r="H2780">
        <v>0</v>
      </c>
      <c r="I2780">
        <v>81.3</v>
      </c>
      <c r="J2780">
        <v>0.2</v>
      </c>
      <c r="K2780">
        <v>75.3</v>
      </c>
      <c r="L2780">
        <v>0</v>
      </c>
      <c r="M2780">
        <v>94.8</v>
      </c>
      <c r="N2780">
        <v>0.3</v>
      </c>
      <c r="O2780">
        <v>72.599999999999994</v>
      </c>
      <c r="P2780">
        <v>0.5</v>
      </c>
      <c r="U2780" t="s">
        <v>2346</v>
      </c>
      <c r="V2780">
        <f t="shared" si="431"/>
        <v>291277</v>
      </c>
      <c r="W2780" t="str">
        <f t="shared" si="432"/>
        <v>Kew Beach Junior Public School</v>
      </c>
      <c r="X2780" t="str">
        <f>VLOOKUP($C2780,$AJ$3:$AN$4906,3,FALSE)</f>
        <v>101 Kippendavie Ave</v>
      </c>
      <c r="Y2780" t="str">
        <f>VLOOKUP($C2780,$AJ$3:$AN$4906,4,FALSE)</f>
        <v>Toronto</v>
      </c>
      <c r="Z2780" t="str">
        <f>VLOOKUP($C2780,$AJ$3:$AN$4906,5,FALSE)</f>
        <v>M4L3R3</v>
      </c>
      <c r="AA2780">
        <f t="shared" si="433"/>
        <v>81.3</v>
      </c>
      <c r="AB2780">
        <f t="shared" si="434"/>
        <v>0.2</v>
      </c>
      <c r="AC2780">
        <f t="shared" si="435"/>
        <v>75.3</v>
      </c>
      <c r="AD2780">
        <f t="shared" si="436"/>
        <v>0</v>
      </c>
      <c r="AE2780">
        <f t="shared" si="437"/>
        <v>94.8</v>
      </c>
      <c r="AF2780">
        <f t="shared" si="438"/>
        <v>0.3</v>
      </c>
      <c r="AG2780">
        <f t="shared" si="439"/>
        <v>72.599999999999994</v>
      </c>
      <c r="AH2780">
        <f t="shared" si="440"/>
        <v>0.5</v>
      </c>
      <c r="AJ2780" s="9">
        <v>767751</v>
      </c>
      <c r="AK2780" t="s">
        <v>1892</v>
      </c>
      <c r="AL2780" t="s">
        <v>11054</v>
      </c>
      <c r="AM2780" t="s">
        <v>4373</v>
      </c>
      <c r="AN2780" t="s">
        <v>11055</v>
      </c>
    </row>
    <row r="2781" spans="1:40" x14ac:dyDescent="0.3">
      <c r="A2781" t="s">
        <v>2346</v>
      </c>
      <c r="B2781" t="s">
        <v>2583</v>
      </c>
      <c r="C2781" s="10">
        <v>291927</v>
      </c>
      <c r="D2781">
        <v>68</v>
      </c>
      <c r="E2781">
        <v>20</v>
      </c>
      <c r="F2781">
        <v>102</v>
      </c>
      <c r="G2781">
        <v>86</v>
      </c>
      <c r="H2781">
        <v>0</v>
      </c>
      <c r="I2781">
        <v>78.900000000000006</v>
      </c>
      <c r="J2781">
        <v>0.5</v>
      </c>
      <c r="K2781">
        <v>67.599999999999994</v>
      </c>
      <c r="L2781">
        <v>0</v>
      </c>
      <c r="M2781">
        <v>90.7</v>
      </c>
      <c r="N2781">
        <v>0.4</v>
      </c>
      <c r="O2781">
        <v>58.1</v>
      </c>
      <c r="P2781">
        <v>-0.2</v>
      </c>
      <c r="U2781" t="s">
        <v>2346</v>
      </c>
      <c r="V2781">
        <f t="shared" si="431"/>
        <v>291927</v>
      </c>
      <c r="W2781" t="str">
        <f t="shared" si="432"/>
        <v>Kimberley Junior Public School</v>
      </c>
      <c r="X2781" t="str">
        <f>VLOOKUP($C2781,$AJ$3:$AN$4906,3,FALSE)</f>
        <v>50 Swanwick Ave</v>
      </c>
      <c r="Y2781" t="str">
        <f>VLOOKUP($C2781,$AJ$3:$AN$4906,4,FALSE)</f>
        <v>Toronto</v>
      </c>
      <c r="Z2781" t="str">
        <f>VLOOKUP($C2781,$AJ$3:$AN$4906,5,FALSE)</f>
        <v>M4E2Z5</v>
      </c>
      <c r="AA2781">
        <f t="shared" si="433"/>
        <v>78.900000000000006</v>
      </c>
      <c r="AB2781">
        <f t="shared" si="434"/>
        <v>0.5</v>
      </c>
      <c r="AC2781">
        <f t="shared" si="435"/>
        <v>67.599999999999994</v>
      </c>
      <c r="AD2781">
        <f t="shared" si="436"/>
        <v>0</v>
      </c>
      <c r="AE2781">
        <f t="shared" si="437"/>
        <v>90.7</v>
      </c>
      <c r="AF2781">
        <f t="shared" si="438"/>
        <v>0.4</v>
      </c>
      <c r="AG2781">
        <f t="shared" si="439"/>
        <v>58.1</v>
      </c>
      <c r="AH2781">
        <f t="shared" si="440"/>
        <v>-0.2</v>
      </c>
      <c r="AJ2781" s="9">
        <v>771783</v>
      </c>
      <c r="AK2781" t="s">
        <v>608</v>
      </c>
      <c r="AL2781" t="s">
        <v>11056</v>
      </c>
      <c r="AM2781" t="s">
        <v>4373</v>
      </c>
      <c r="AN2781" t="s">
        <v>11057</v>
      </c>
    </row>
    <row r="2782" spans="1:40" x14ac:dyDescent="0.3">
      <c r="A2782" t="s">
        <v>2346</v>
      </c>
      <c r="B2782" t="s">
        <v>2584</v>
      </c>
      <c r="C2782" s="10">
        <v>294780</v>
      </c>
      <c r="D2782">
        <v>56</v>
      </c>
      <c r="E2782">
        <v>15</v>
      </c>
      <c r="F2782">
        <v>49</v>
      </c>
      <c r="G2782">
        <v>54</v>
      </c>
      <c r="H2782">
        <v>0</v>
      </c>
      <c r="I2782">
        <v>76.5</v>
      </c>
      <c r="J2782">
        <v>0.7</v>
      </c>
      <c r="K2782">
        <v>69.400000000000006</v>
      </c>
      <c r="L2782">
        <v>0.7</v>
      </c>
      <c r="M2782">
        <v>76.900000000000006</v>
      </c>
      <c r="N2782">
        <v>-0.5</v>
      </c>
      <c r="O2782">
        <v>46.3</v>
      </c>
      <c r="P2782">
        <v>-0.4</v>
      </c>
      <c r="U2782" t="s">
        <v>2346</v>
      </c>
      <c r="V2782">
        <f t="shared" si="431"/>
        <v>294780</v>
      </c>
      <c r="W2782" t="str">
        <f t="shared" si="432"/>
        <v>King Edward Junior and Senior Public School</v>
      </c>
      <c r="X2782" t="str">
        <f>VLOOKUP($C2782,$AJ$3:$AN$4906,3,FALSE)</f>
        <v>112 Lippincott St</v>
      </c>
      <c r="Y2782" t="str">
        <f>VLOOKUP($C2782,$AJ$3:$AN$4906,4,FALSE)</f>
        <v>Toronto</v>
      </c>
      <c r="Z2782" t="str">
        <f>VLOOKUP($C2782,$AJ$3:$AN$4906,5,FALSE)</f>
        <v>M5S2P1</v>
      </c>
      <c r="AA2782">
        <f t="shared" si="433"/>
        <v>76.5</v>
      </c>
      <c r="AB2782">
        <f t="shared" si="434"/>
        <v>0.7</v>
      </c>
      <c r="AC2782">
        <f t="shared" si="435"/>
        <v>69.400000000000006</v>
      </c>
      <c r="AD2782">
        <f t="shared" si="436"/>
        <v>0.7</v>
      </c>
      <c r="AE2782">
        <f t="shared" si="437"/>
        <v>76.900000000000006</v>
      </c>
      <c r="AF2782">
        <f t="shared" si="438"/>
        <v>-0.5</v>
      </c>
      <c r="AG2782">
        <f t="shared" si="439"/>
        <v>46.3</v>
      </c>
      <c r="AH2782">
        <f t="shared" si="440"/>
        <v>-0.4</v>
      </c>
      <c r="AJ2782" s="9">
        <v>774383</v>
      </c>
      <c r="AK2782" t="s">
        <v>1476</v>
      </c>
      <c r="AL2782" t="s">
        <v>11058</v>
      </c>
      <c r="AM2782" t="s">
        <v>8327</v>
      </c>
      <c r="AN2782" t="s">
        <v>11059</v>
      </c>
    </row>
    <row r="2783" spans="1:40" x14ac:dyDescent="0.3">
      <c r="A2783" t="s">
        <v>2346</v>
      </c>
      <c r="B2783" t="s">
        <v>2585</v>
      </c>
      <c r="C2783" s="10">
        <v>296473</v>
      </c>
      <c r="D2783">
        <v>76</v>
      </c>
      <c r="E2783">
        <v>9</v>
      </c>
      <c r="F2783">
        <v>103</v>
      </c>
      <c r="G2783">
        <v>70</v>
      </c>
      <c r="H2783">
        <v>0</v>
      </c>
      <c r="I2783">
        <v>85</v>
      </c>
      <c r="J2783">
        <v>0.5</v>
      </c>
      <c r="K2783">
        <v>78.599999999999994</v>
      </c>
      <c r="L2783">
        <v>0.2</v>
      </c>
      <c r="M2783">
        <v>94.3</v>
      </c>
      <c r="N2783">
        <v>0.2</v>
      </c>
      <c r="O2783">
        <v>78.599999999999994</v>
      </c>
      <c r="P2783">
        <v>0.9</v>
      </c>
      <c r="U2783" t="s">
        <v>2346</v>
      </c>
      <c r="V2783">
        <f t="shared" si="431"/>
        <v>296473</v>
      </c>
      <c r="W2783" t="str">
        <f t="shared" si="432"/>
        <v>King George Junior Public School</v>
      </c>
      <c r="X2783" t="str">
        <f>VLOOKUP($C2783,$AJ$3:$AN$4906,3,FALSE)</f>
        <v>25 Rexford Rd</v>
      </c>
      <c r="Y2783" t="str">
        <f>VLOOKUP($C2783,$AJ$3:$AN$4906,4,FALSE)</f>
        <v>York</v>
      </c>
      <c r="Z2783" t="str">
        <f>VLOOKUP($C2783,$AJ$3:$AN$4906,5,FALSE)</f>
        <v>M6S2M2</v>
      </c>
      <c r="AA2783">
        <f t="shared" si="433"/>
        <v>85</v>
      </c>
      <c r="AB2783">
        <f t="shared" si="434"/>
        <v>0.5</v>
      </c>
      <c r="AC2783">
        <f t="shared" si="435"/>
        <v>78.599999999999994</v>
      </c>
      <c r="AD2783">
        <f t="shared" si="436"/>
        <v>0.2</v>
      </c>
      <c r="AE2783">
        <f t="shared" si="437"/>
        <v>94.3</v>
      </c>
      <c r="AF2783">
        <f t="shared" si="438"/>
        <v>0.2</v>
      </c>
      <c r="AG2783">
        <f t="shared" si="439"/>
        <v>78.599999999999994</v>
      </c>
      <c r="AH2783">
        <f t="shared" si="440"/>
        <v>0.9</v>
      </c>
      <c r="AJ2783" s="9">
        <v>781304</v>
      </c>
      <c r="AK2783" t="s">
        <v>1893</v>
      </c>
      <c r="AL2783" t="s">
        <v>11060</v>
      </c>
      <c r="AM2783" t="s">
        <v>4373</v>
      </c>
      <c r="AN2783" t="s">
        <v>11061</v>
      </c>
    </row>
    <row r="2784" spans="1:40" x14ac:dyDescent="0.3">
      <c r="A2784" t="s">
        <v>2346</v>
      </c>
      <c r="B2784" t="s">
        <v>2586</v>
      </c>
      <c r="C2784" s="10">
        <v>300110</v>
      </c>
      <c r="D2784">
        <v>54</v>
      </c>
      <c r="E2784">
        <v>25</v>
      </c>
      <c r="F2784">
        <v>113</v>
      </c>
      <c r="H2784">
        <v>0</v>
      </c>
      <c r="I2784">
        <v>58.4</v>
      </c>
      <c r="J2784">
        <v>-0.1</v>
      </c>
      <c r="K2784">
        <v>51.3</v>
      </c>
      <c r="L2784">
        <v>0</v>
      </c>
      <c r="U2784" t="s">
        <v>2346</v>
      </c>
      <c r="V2784">
        <f t="shared" si="431"/>
        <v>300110</v>
      </c>
      <c r="W2784" t="str">
        <f t="shared" si="432"/>
        <v>Kingslake Public School</v>
      </c>
      <c r="X2784" t="str">
        <f>VLOOKUP($C2784,$AJ$3:$AN$4906,3,FALSE)</f>
        <v>90 Kingslake Rd</v>
      </c>
      <c r="Y2784" t="str">
        <f>VLOOKUP($C2784,$AJ$3:$AN$4906,4,FALSE)</f>
        <v>North York</v>
      </c>
      <c r="Z2784" t="str">
        <f>VLOOKUP($C2784,$AJ$3:$AN$4906,5,FALSE)</f>
        <v>M2J3E8</v>
      </c>
      <c r="AA2784">
        <f t="shared" si="433"/>
        <v>58.4</v>
      </c>
      <c r="AB2784">
        <f t="shared" si="434"/>
        <v>-0.1</v>
      </c>
      <c r="AC2784">
        <f t="shared" si="435"/>
        <v>51.3</v>
      </c>
      <c r="AD2784">
        <f t="shared" si="436"/>
        <v>0</v>
      </c>
      <c r="AE2784">
        <f t="shared" si="437"/>
        <v>0</v>
      </c>
      <c r="AF2784">
        <f t="shared" si="438"/>
        <v>0</v>
      </c>
      <c r="AG2784">
        <f t="shared" si="439"/>
        <v>0</v>
      </c>
      <c r="AH2784">
        <f t="shared" si="440"/>
        <v>0</v>
      </c>
      <c r="AJ2784" s="9">
        <v>786667</v>
      </c>
      <c r="AK2784" t="s">
        <v>1894</v>
      </c>
      <c r="AL2784" t="s">
        <v>11062</v>
      </c>
      <c r="AM2784" t="s">
        <v>11063</v>
      </c>
      <c r="AN2784" t="s">
        <v>11064</v>
      </c>
    </row>
    <row r="2785" spans="1:40" x14ac:dyDescent="0.3">
      <c r="A2785" t="s">
        <v>2346</v>
      </c>
      <c r="B2785" t="s">
        <v>2587</v>
      </c>
      <c r="C2785" s="10">
        <v>300373</v>
      </c>
      <c r="D2785">
        <v>27</v>
      </c>
      <c r="E2785">
        <v>28</v>
      </c>
      <c r="F2785">
        <v>194</v>
      </c>
      <c r="H2785">
        <v>0</v>
      </c>
      <c r="I2785">
        <v>49.7</v>
      </c>
      <c r="J2785">
        <v>0.1</v>
      </c>
      <c r="K2785">
        <v>39.200000000000003</v>
      </c>
      <c r="L2785">
        <v>-0.1</v>
      </c>
      <c r="U2785" t="s">
        <v>2346</v>
      </c>
      <c r="V2785">
        <f t="shared" si="431"/>
        <v>300373</v>
      </c>
      <c r="W2785" t="str">
        <f t="shared" si="432"/>
        <v>Kingsview Village Junior School</v>
      </c>
      <c r="X2785" t="str">
        <f>VLOOKUP($C2785,$AJ$3:$AN$4906,3,FALSE)</f>
        <v>1 York Rd</v>
      </c>
      <c r="Y2785" t="str">
        <f>VLOOKUP($C2785,$AJ$3:$AN$4906,4,FALSE)</f>
        <v>Etobicoke</v>
      </c>
      <c r="Z2785" t="str">
        <f>VLOOKUP($C2785,$AJ$3:$AN$4906,5,FALSE)</f>
        <v>M9R3C8</v>
      </c>
      <c r="AA2785">
        <f t="shared" si="433"/>
        <v>49.7</v>
      </c>
      <c r="AB2785">
        <f t="shared" si="434"/>
        <v>0.1</v>
      </c>
      <c r="AC2785">
        <f t="shared" si="435"/>
        <v>39.200000000000003</v>
      </c>
      <c r="AD2785">
        <f t="shared" si="436"/>
        <v>-0.1</v>
      </c>
      <c r="AE2785">
        <f t="shared" si="437"/>
        <v>0</v>
      </c>
      <c r="AF2785">
        <f t="shared" si="438"/>
        <v>0</v>
      </c>
      <c r="AG2785">
        <f t="shared" si="439"/>
        <v>0</v>
      </c>
      <c r="AH2785">
        <f t="shared" si="440"/>
        <v>0</v>
      </c>
      <c r="AJ2785" s="9">
        <v>788147</v>
      </c>
      <c r="AK2785" t="s">
        <v>1895</v>
      </c>
      <c r="AL2785" t="s">
        <v>11065</v>
      </c>
      <c r="AM2785" t="s">
        <v>4323</v>
      </c>
      <c r="AN2785" t="s">
        <v>11066</v>
      </c>
    </row>
    <row r="2786" spans="1:40" x14ac:dyDescent="0.3">
      <c r="A2786" t="s">
        <v>2346</v>
      </c>
      <c r="B2786" t="s">
        <v>2588</v>
      </c>
      <c r="C2786" s="10">
        <v>302589</v>
      </c>
      <c r="D2786">
        <v>37</v>
      </c>
      <c r="E2786">
        <v>21</v>
      </c>
      <c r="F2786">
        <v>156</v>
      </c>
      <c r="G2786">
        <v>144</v>
      </c>
      <c r="H2786">
        <v>0</v>
      </c>
      <c r="I2786">
        <v>53.8</v>
      </c>
      <c r="J2786">
        <v>-0.3</v>
      </c>
      <c r="K2786">
        <v>42.9</v>
      </c>
      <c r="L2786">
        <v>-0.5</v>
      </c>
      <c r="M2786">
        <v>64.2</v>
      </c>
      <c r="N2786">
        <v>-1.2</v>
      </c>
      <c r="O2786">
        <v>27.8</v>
      </c>
      <c r="P2786">
        <v>-1.1000000000000001</v>
      </c>
      <c r="U2786" t="s">
        <v>2346</v>
      </c>
      <c r="V2786">
        <f t="shared" si="431"/>
        <v>302589</v>
      </c>
      <c r="W2786" t="str">
        <f t="shared" si="432"/>
        <v>Knob Hill Public School</v>
      </c>
      <c r="X2786" t="str">
        <f>VLOOKUP($C2786,$AJ$3:$AN$4906,3,FALSE)</f>
        <v>25 Seminole Ave</v>
      </c>
      <c r="Y2786" t="str">
        <f>VLOOKUP($C2786,$AJ$3:$AN$4906,4,FALSE)</f>
        <v>Scarborough</v>
      </c>
      <c r="Z2786" t="str">
        <f>VLOOKUP($C2786,$AJ$3:$AN$4906,5,FALSE)</f>
        <v>M1J1M8</v>
      </c>
      <c r="AA2786">
        <f t="shared" si="433"/>
        <v>53.8</v>
      </c>
      <c r="AB2786">
        <f t="shared" si="434"/>
        <v>-0.3</v>
      </c>
      <c r="AC2786">
        <f t="shared" si="435"/>
        <v>42.9</v>
      </c>
      <c r="AD2786">
        <f t="shared" si="436"/>
        <v>-0.5</v>
      </c>
      <c r="AE2786">
        <f t="shared" si="437"/>
        <v>64.2</v>
      </c>
      <c r="AF2786">
        <f t="shared" si="438"/>
        <v>-1.2</v>
      </c>
      <c r="AG2786">
        <f t="shared" si="439"/>
        <v>27.8</v>
      </c>
      <c r="AH2786">
        <f t="shared" si="440"/>
        <v>-1.1000000000000001</v>
      </c>
      <c r="AJ2786" s="9">
        <v>850977</v>
      </c>
      <c r="AK2786" t="s">
        <v>1896</v>
      </c>
      <c r="AL2786" t="s">
        <v>11067</v>
      </c>
      <c r="AM2786" t="s">
        <v>8372</v>
      </c>
      <c r="AN2786" t="s">
        <v>11068</v>
      </c>
    </row>
    <row r="2787" spans="1:40" x14ac:dyDescent="0.3">
      <c r="A2787" t="s">
        <v>2346</v>
      </c>
      <c r="B2787" t="s">
        <v>2589</v>
      </c>
      <c r="C2787" s="10">
        <v>305316</v>
      </c>
      <c r="D2787">
        <v>39</v>
      </c>
      <c r="E2787">
        <v>38</v>
      </c>
      <c r="F2787">
        <v>130</v>
      </c>
      <c r="H2787">
        <v>0</v>
      </c>
      <c r="I2787">
        <v>59.6</v>
      </c>
      <c r="J2787">
        <v>0.5</v>
      </c>
      <c r="K2787">
        <v>49.2</v>
      </c>
      <c r="L2787">
        <v>0.6</v>
      </c>
      <c r="U2787" t="s">
        <v>2346</v>
      </c>
      <c r="V2787">
        <f t="shared" si="431"/>
        <v>305316</v>
      </c>
      <c r="W2787" t="str">
        <f t="shared" si="432"/>
        <v>Lamberton Public School</v>
      </c>
      <c r="X2787" t="str">
        <f>VLOOKUP($C2787,$AJ$3:$AN$4906,3,FALSE)</f>
        <v>33 Lamberton Blvd</v>
      </c>
      <c r="Y2787" t="str">
        <f>VLOOKUP($C2787,$AJ$3:$AN$4906,4,FALSE)</f>
        <v>North York</v>
      </c>
      <c r="Z2787" t="str">
        <f>VLOOKUP($C2787,$AJ$3:$AN$4906,5,FALSE)</f>
        <v>M3J1G6</v>
      </c>
      <c r="AA2787">
        <f t="shared" si="433"/>
        <v>59.6</v>
      </c>
      <c r="AB2787">
        <f t="shared" si="434"/>
        <v>0.5</v>
      </c>
      <c r="AC2787">
        <f t="shared" si="435"/>
        <v>49.2</v>
      </c>
      <c r="AD2787">
        <f t="shared" si="436"/>
        <v>0.6</v>
      </c>
      <c r="AE2787">
        <f t="shared" si="437"/>
        <v>0</v>
      </c>
      <c r="AF2787">
        <f t="shared" si="438"/>
        <v>0</v>
      </c>
      <c r="AG2787">
        <f t="shared" si="439"/>
        <v>0</v>
      </c>
      <c r="AH2787">
        <f t="shared" si="440"/>
        <v>0</v>
      </c>
      <c r="AJ2787" s="9">
        <v>804932</v>
      </c>
      <c r="AK2787" t="s">
        <v>1485</v>
      </c>
      <c r="AL2787" t="s">
        <v>11069</v>
      </c>
      <c r="AM2787" t="s">
        <v>4373</v>
      </c>
      <c r="AN2787" t="s">
        <v>11070</v>
      </c>
    </row>
    <row r="2788" spans="1:40" x14ac:dyDescent="0.3">
      <c r="A2788" t="s">
        <v>2346</v>
      </c>
      <c r="B2788" t="s">
        <v>2590</v>
      </c>
      <c r="C2788" s="10">
        <v>305570</v>
      </c>
      <c r="D2788">
        <v>84</v>
      </c>
      <c r="E2788">
        <v>7</v>
      </c>
      <c r="F2788">
        <v>216</v>
      </c>
      <c r="G2788">
        <v>190</v>
      </c>
      <c r="H2788">
        <v>0</v>
      </c>
      <c r="I2788">
        <v>93.5</v>
      </c>
      <c r="J2788">
        <v>0.9</v>
      </c>
      <c r="K2788">
        <v>89.8</v>
      </c>
      <c r="L2788">
        <v>0.8</v>
      </c>
      <c r="M2788">
        <v>94.2</v>
      </c>
      <c r="N2788">
        <v>-0.2</v>
      </c>
      <c r="O2788">
        <v>78.400000000000006</v>
      </c>
      <c r="P2788">
        <v>0.5</v>
      </c>
      <c r="U2788" t="s">
        <v>2346</v>
      </c>
      <c r="V2788">
        <f t="shared" si="431"/>
        <v>305570</v>
      </c>
      <c r="W2788" t="str">
        <f t="shared" si="432"/>
        <v>Lambton Kingsway Junior Middle School</v>
      </c>
      <c r="X2788" t="str">
        <f>VLOOKUP($C2788,$AJ$3:$AN$4906,3,FALSE)</f>
        <v>525 Prince Edward Dr</v>
      </c>
      <c r="Y2788" t="str">
        <f>VLOOKUP($C2788,$AJ$3:$AN$4906,4,FALSE)</f>
        <v>Etobicoke</v>
      </c>
      <c r="Z2788" t="str">
        <f>VLOOKUP($C2788,$AJ$3:$AN$4906,5,FALSE)</f>
        <v>M8X2M6</v>
      </c>
      <c r="AA2788">
        <f t="shared" si="433"/>
        <v>93.5</v>
      </c>
      <c r="AB2788">
        <f t="shared" si="434"/>
        <v>0.9</v>
      </c>
      <c r="AC2788">
        <f t="shared" si="435"/>
        <v>89.8</v>
      </c>
      <c r="AD2788">
        <f t="shared" si="436"/>
        <v>0.8</v>
      </c>
      <c r="AE2788">
        <f t="shared" si="437"/>
        <v>94.2</v>
      </c>
      <c r="AF2788">
        <f t="shared" si="438"/>
        <v>-0.2</v>
      </c>
      <c r="AG2788">
        <f t="shared" si="439"/>
        <v>78.400000000000006</v>
      </c>
      <c r="AH2788">
        <f t="shared" si="440"/>
        <v>0.5</v>
      </c>
      <c r="AJ2788" s="9">
        <v>751383</v>
      </c>
      <c r="AK2788" t="s">
        <v>1898</v>
      </c>
      <c r="AL2788" t="s">
        <v>11071</v>
      </c>
      <c r="AM2788" t="s">
        <v>11063</v>
      </c>
      <c r="AN2788" t="s">
        <v>11072</v>
      </c>
    </row>
    <row r="2789" spans="1:40" x14ac:dyDescent="0.3">
      <c r="A2789" t="s">
        <v>2346</v>
      </c>
      <c r="B2789" t="s">
        <v>2591</v>
      </c>
      <c r="C2789" s="10">
        <v>305707</v>
      </c>
      <c r="D2789">
        <v>31</v>
      </c>
      <c r="E2789">
        <v>38</v>
      </c>
      <c r="F2789">
        <v>34</v>
      </c>
      <c r="G2789">
        <v>31</v>
      </c>
      <c r="H2789">
        <v>0</v>
      </c>
      <c r="I2789">
        <v>69.099999999999994</v>
      </c>
      <c r="J2789">
        <v>1.1000000000000001</v>
      </c>
      <c r="K2789">
        <v>50</v>
      </c>
      <c r="L2789">
        <v>0.4</v>
      </c>
      <c r="M2789">
        <v>67.7</v>
      </c>
      <c r="N2789">
        <v>-0.3</v>
      </c>
      <c r="O2789">
        <v>38.700000000000003</v>
      </c>
      <c r="P2789">
        <v>0.3</v>
      </c>
      <c r="U2789" t="s">
        <v>2346</v>
      </c>
      <c r="V2789">
        <f t="shared" si="431"/>
        <v>305707</v>
      </c>
      <c r="W2789" t="str">
        <f t="shared" si="432"/>
        <v>Lambton Park Community School</v>
      </c>
      <c r="X2789" t="str">
        <f>VLOOKUP($C2789,$AJ$3:$AN$4906,3,FALSE)</f>
        <v>50 Bernice Cres</v>
      </c>
      <c r="Y2789" t="str">
        <f>VLOOKUP($C2789,$AJ$3:$AN$4906,4,FALSE)</f>
        <v>York</v>
      </c>
      <c r="Z2789" t="str">
        <f>VLOOKUP($C2789,$AJ$3:$AN$4906,5,FALSE)</f>
        <v>M6N1W9</v>
      </c>
      <c r="AA2789">
        <f t="shared" si="433"/>
        <v>69.099999999999994</v>
      </c>
      <c r="AB2789">
        <f t="shared" si="434"/>
        <v>1.1000000000000001</v>
      </c>
      <c r="AC2789">
        <f t="shared" si="435"/>
        <v>50</v>
      </c>
      <c r="AD2789">
        <f t="shared" si="436"/>
        <v>0.4</v>
      </c>
      <c r="AE2789">
        <f t="shared" si="437"/>
        <v>67.7</v>
      </c>
      <c r="AF2789">
        <f t="shared" si="438"/>
        <v>-0.3</v>
      </c>
      <c r="AG2789">
        <f t="shared" si="439"/>
        <v>38.700000000000003</v>
      </c>
      <c r="AH2789">
        <f t="shared" si="440"/>
        <v>0.3</v>
      </c>
      <c r="AJ2789" s="9">
        <v>809535</v>
      </c>
      <c r="AK2789" t="s">
        <v>1486</v>
      </c>
      <c r="AL2789" t="s">
        <v>11073</v>
      </c>
      <c r="AM2789" t="s">
        <v>4323</v>
      </c>
      <c r="AN2789" t="s">
        <v>11074</v>
      </c>
    </row>
    <row r="2790" spans="1:40" x14ac:dyDescent="0.3">
      <c r="A2790" t="s">
        <v>2346</v>
      </c>
      <c r="B2790" t="s">
        <v>2592</v>
      </c>
      <c r="C2790" s="10">
        <v>308048</v>
      </c>
      <c r="D2790">
        <v>61</v>
      </c>
      <c r="E2790">
        <v>16</v>
      </c>
      <c r="F2790">
        <v>64</v>
      </c>
      <c r="G2790">
        <v>166</v>
      </c>
      <c r="H2790">
        <v>0</v>
      </c>
      <c r="I2790">
        <v>67.2</v>
      </c>
      <c r="J2790">
        <v>-0.4</v>
      </c>
      <c r="K2790">
        <v>51.6</v>
      </c>
      <c r="L2790">
        <v>-1.3</v>
      </c>
      <c r="M2790">
        <v>83.1</v>
      </c>
      <c r="N2790">
        <v>-0.4</v>
      </c>
      <c r="O2790">
        <v>54.8</v>
      </c>
      <c r="P2790">
        <v>-0.2</v>
      </c>
      <c r="U2790" t="s">
        <v>2346</v>
      </c>
      <c r="V2790">
        <f t="shared" si="431"/>
        <v>308048</v>
      </c>
      <c r="W2790" t="str">
        <f t="shared" si="432"/>
        <v>Lanor Junior Middle School</v>
      </c>
      <c r="X2790" t="str">
        <f>VLOOKUP($C2790,$AJ$3:$AN$4906,3,FALSE)</f>
        <v>450 Lanor Ave</v>
      </c>
      <c r="Y2790" t="str">
        <f>VLOOKUP($C2790,$AJ$3:$AN$4906,4,FALSE)</f>
        <v>Etobicoke</v>
      </c>
      <c r="Z2790" t="str">
        <f>VLOOKUP($C2790,$AJ$3:$AN$4906,5,FALSE)</f>
        <v>M8W2S1</v>
      </c>
      <c r="AA2790">
        <f t="shared" si="433"/>
        <v>67.2</v>
      </c>
      <c r="AB2790">
        <f t="shared" si="434"/>
        <v>-0.4</v>
      </c>
      <c r="AC2790">
        <f t="shared" si="435"/>
        <v>51.6</v>
      </c>
      <c r="AD2790">
        <f t="shared" si="436"/>
        <v>-1.3</v>
      </c>
      <c r="AE2790">
        <f t="shared" si="437"/>
        <v>83.1</v>
      </c>
      <c r="AF2790">
        <f t="shared" si="438"/>
        <v>-0.4</v>
      </c>
      <c r="AG2790">
        <f t="shared" si="439"/>
        <v>54.8</v>
      </c>
      <c r="AH2790">
        <f t="shared" si="440"/>
        <v>-0.2</v>
      </c>
      <c r="AJ2790" s="9">
        <v>741620</v>
      </c>
      <c r="AK2790" t="s">
        <v>1486</v>
      </c>
      <c r="AL2790" t="s">
        <v>11075</v>
      </c>
      <c r="AM2790" t="s">
        <v>8342</v>
      </c>
      <c r="AN2790" t="s">
        <v>11076</v>
      </c>
    </row>
    <row r="2791" spans="1:40" x14ac:dyDescent="0.3">
      <c r="A2791" t="s">
        <v>2346</v>
      </c>
      <c r="B2791" t="s">
        <v>2593</v>
      </c>
      <c r="C2791" s="10">
        <v>310255</v>
      </c>
      <c r="D2791">
        <v>29</v>
      </c>
      <c r="E2791">
        <v>45</v>
      </c>
      <c r="G2791">
        <v>84</v>
      </c>
      <c r="H2791">
        <v>1</v>
      </c>
      <c r="M2791">
        <v>48.2</v>
      </c>
      <c r="N2791">
        <v>-1.6</v>
      </c>
      <c r="O2791">
        <v>6</v>
      </c>
      <c r="P2791">
        <v>-1.6</v>
      </c>
      <c r="U2791" t="s">
        <v>2346</v>
      </c>
      <c r="V2791">
        <f t="shared" si="431"/>
        <v>310255</v>
      </c>
      <c r="W2791" t="str">
        <f t="shared" si="432"/>
        <v>Lawrence Heights Middle School</v>
      </c>
      <c r="X2791" t="str">
        <f>VLOOKUP($C2791,$AJ$3:$AN$4906,3,FALSE)</f>
        <v>50 Highland Hill</v>
      </c>
      <c r="Y2791" t="str">
        <f>VLOOKUP($C2791,$AJ$3:$AN$4906,4,FALSE)</f>
        <v>North York</v>
      </c>
      <c r="Z2791" t="str">
        <f>VLOOKUP($C2791,$AJ$3:$AN$4906,5,FALSE)</f>
        <v>M6A2R1</v>
      </c>
      <c r="AA2791">
        <f t="shared" si="433"/>
        <v>0</v>
      </c>
      <c r="AB2791">
        <f t="shared" si="434"/>
        <v>0</v>
      </c>
      <c r="AC2791">
        <f t="shared" si="435"/>
        <v>0</v>
      </c>
      <c r="AD2791">
        <f t="shared" si="436"/>
        <v>0</v>
      </c>
      <c r="AE2791">
        <f t="shared" si="437"/>
        <v>48.2</v>
      </c>
      <c r="AF2791">
        <f t="shared" si="438"/>
        <v>-1.6</v>
      </c>
      <c r="AG2791">
        <f t="shared" si="439"/>
        <v>6</v>
      </c>
      <c r="AH2791">
        <f t="shared" si="440"/>
        <v>-1.6</v>
      </c>
      <c r="AJ2791" s="9">
        <v>704318</v>
      </c>
      <c r="AK2791" t="s">
        <v>1486</v>
      </c>
      <c r="AL2791" t="s">
        <v>11077</v>
      </c>
      <c r="AM2791" t="s">
        <v>11078</v>
      </c>
      <c r="AN2791" t="s">
        <v>11079</v>
      </c>
    </row>
    <row r="2792" spans="1:40" x14ac:dyDescent="0.3">
      <c r="A2792" t="s">
        <v>2346</v>
      </c>
      <c r="B2792" t="s">
        <v>2594</v>
      </c>
      <c r="C2792" s="10">
        <v>310905</v>
      </c>
      <c r="D2792">
        <v>77</v>
      </c>
      <c r="E2792">
        <v>14</v>
      </c>
      <c r="F2792">
        <v>140</v>
      </c>
      <c r="G2792">
        <v>125</v>
      </c>
      <c r="H2792">
        <v>0</v>
      </c>
      <c r="I2792">
        <v>85.7</v>
      </c>
      <c r="J2792">
        <v>0.7</v>
      </c>
      <c r="K2792">
        <v>79.3</v>
      </c>
      <c r="L2792">
        <v>0.5</v>
      </c>
      <c r="M2792">
        <v>88</v>
      </c>
      <c r="N2792">
        <v>-0.3</v>
      </c>
      <c r="O2792">
        <v>66.400000000000006</v>
      </c>
      <c r="P2792">
        <v>0</v>
      </c>
      <c r="U2792" t="s">
        <v>2346</v>
      </c>
      <c r="V2792">
        <f t="shared" si="431"/>
        <v>310905</v>
      </c>
      <c r="W2792" t="str">
        <f t="shared" si="432"/>
        <v>Ledbury Park Elementary and Middle School</v>
      </c>
      <c r="X2792" t="str">
        <f>VLOOKUP($C2792,$AJ$3:$AN$4906,3,FALSE)</f>
        <v>95 Falkirk St</v>
      </c>
      <c r="Y2792" t="str">
        <f>VLOOKUP($C2792,$AJ$3:$AN$4906,4,FALSE)</f>
        <v>North York</v>
      </c>
      <c r="Z2792" t="str">
        <f>VLOOKUP($C2792,$AJ$3:$AN$4906,5,FALSE)</f>
        <v>M5M4K1</v>
      </c>
      <c r="AA2792">
        <f t="shared" si="433"/>
        <v>85.7</v>
      </c>
      <c r="AB2792">
        <f t="shared" si="434"/>
        <v>0.7</v>
      </c>
      <c r="AC2792">
        <f t="shared" si="435"/>
        <v>79.3</v>
      </c>
      <c r="AD2792">
        <f t="shared" si="436"/>
        <v>0.5</v>
      </c>
      <c r="AE2792">
        <f t="shared" si="437"/>
        <v>88</v>
      </c>
      <c r="AF2792">
        <f t="shared" si="438"/>
        <v>-0.3</v>
      </c>
      <c r="AG2792">
        <f t="shared" si="439"/>
        <v>66.400000000000006</v>
      </c>
      <c r="AH2792">
        <f t="shared" si="440"/>
        <v>0</v>
      </c>
      <c r="AJ2792" s="9">
        <v>705870</v>
      </c>
      <c r="AK2792" t="s">
        <v>1902</v>
      </c>
      <c r="AL2792" t="s">
        <v>11080</v>
      </c>
      <c r="AM2792" t="s">
        <v>11063</v>
      </c>
      <c r="AN2792" t="s">
        <v>11081</v>
      </c>
    </row>
    <row r="2793" spans="1:40" x14ac:dyDescent="0.3">
      <c r="A2793" t="s">
        <v>2346</v>
      </c>
      <c r="B2793" t="s">
        <v>2595</v>
      </c>
      <c r="C2793" s="10">
        <v>311553</v>
      </c>
      <c r="D2793">
        <v>58</v>
      </c>
      <c r="E2793">
        <v>25</v>
      </c>
      <c r="F2793">
        <v>100</v>
      </c>
      <c r="H2793">
        <v>0</v>
      </c>
      <c r="I2793">
        <v>53.5</v>
      </c>
      <c r="J2793">
        <v>-0.7</v>
      </c>
      <c r="K2793">
        <v>38</v>
      </c>
      <c r="L2793">
        <v>-1.4</v>
      </c>
      <c r="U2793" t="s">
        <v>2346</v>
      </c>
      <c r="V2793">
        <f t="shared" si="431"/>
        <v>311553</v>
      </c>
      <c r="W2793" t="str">
        <f t="shared" si="432"/>
        <v>Lescon Public School</v>
      </c>
      <c r="X2793" t="str">
        <f>VLOOKUP($C2793,$AJ$3:$AN$4906,3,FALSE)</f>
        <v>34 Lescon Rd</v>
      </c>
      <c r="Y2793" t="str">
        <f>VLOOKUP($C2793,$AJ$3:$AN$4906,4,FALSE)</f>
        <v>North York</v>
      </c>
      <c r="Z2793" t="str">
        <f>VLOOKUP($C2793,$AJ$3:$AN$4906,5,FALSE)</f>
        <v>M2J2G6</v>
      </c>
      <c r="AA2793">
        <f t="shared" si="433"/>
        <v>53.5</v>
      </c>
      <c r="AB2793">
        <f t="shared" si="434"/>
        <v>-0.7</v>
      </c>
      <c r="AC2793">
        <f t="shared" si="435"/>
        <v>38</v>
      </c>
      <c r="AD2793">
        <f t="shared" si="436"/>
        <v>-1.4</v>
      </c>
      <c r="AE2793">
        <f t="shared" si="437"/>
        <v>0</v>
      </c>
      <c r="AF2793">
        <f t="shared" si="438"/>
        <v>0</v>
      </c>
      <c r="AG2793">
        <f t="shared" si="439"/>
        <v>0</v>
      </c>
      <c r="AH2793">
        <f t="shared" si="440"/>
        <v>0</v>
      </c>
      <c r="AJ2793" s="9">
        <v>706000</v>
      </c>
      <c r="AK2793" t="s">
        <v>1488</v>
      </c>
      <c r="AL2793" t="s">
        <v>11082</v>
      </c>
      <c r="AM2793" t="s">
        <v>11083</v>
      </c>
      <c r="AN2793" t="s">
        <v>11084</v>
      </c>
    </row>
    <row r="2794" spans="1:40" x14ac:dyDescent="0.3">
      <c r="A2794" t="s">
        <v>2346</v>
      </c>
      <c r="B2794" t="s">
        <v>2596</v>
      </c>
      <c r="C2794" s="10">
        <v>311812</v>
      </c>
      <c r="D2794">
        <v>55</v>
      </c>
      <c r="E2794">
        <v>19</v>
      </c>
      <c r="F2794">
        <v>89</v>
      </c>
      <c r="G2794">
        <v>117</v>
      </c>
      <c r="H2794">
        <v>0</v>
      </c>
      <c r="I2794">
        <v>68.5</v>
      </c>
      <c r="J2794">
        <v>0.1</v>
      </c>
      <c r="K2794">
        <v>64</v>
      </c>
      <c r="L2794">
        <v>0.2</v>
      </c>
      <c r="M2794">
        <v>62</v>
      </c>
      <c r="N2794">
        <v>-2.2999999999999998</v>
      </c>
      <c r="O2794">
        <v>34.200000000000003</v>
      </c>
      <c r="P2794">
        <v>-1.5</v>
      </c>
      <c r="U2794" t="s">
        <v>2346</v>
      </c>
      <c r="V2794">
        <f t="shared" si="431"/>
        <v>311812</v>
      </c>
      <c r="W2794" t="str">
        <f t="shared" si="432"/>
        <v>Leslieville Junior Public School</v>
      </c>
      <c r="X2794" t="str">
        <f>VLOOKUP($C2794,$AJ$3:$AN$4906,3,FALSE)</f>
        <v>254 Leslie St</v>
      </c>
      <c r="Y2794" t="str">
        <f>VLOOKUP($C2794,$AJ$3:$AN$4906,4,FALSE)</f>
        <v>Toronto</v>
      </c>
      <c r="Z2794" t="str">
        <f>VLOOKUP($C2794,$AJ$3:$AN$4906,5,FALSE)</f>
        <v>M4M3C9</v>
      </c>
      <c r="AA2794">
        <f t="shared" si="433"/>
        <v>68.5</v>
      </c>
      <c r="AB2794">
        <f t="shared" si="434"/>
        <v>0.1</v>
      </c>
      <c r="AC2794">
        <f t="shared" si="435"/>
        <v>64</v>
      </c>
      <c r="AD2794">
        <f t="shared" si="436"/>
        <v>0.2</v>
      </c>
      <c r="AE2794">
        <f t="shared" si="437"/>
        <v>62</v>
      </c>
      <c r="AF2794">
        <f t="shared" si="438"/>
        <v>-2.2999999999999998</v>
      </c>
      <c r="AG2794">
        <f t="shared" si="439"/>
        <v>34.200000000000003</v>
      </c>
      <c r="AH2794">
        <f t="shared" si="440"/>
        <v>-1.5</v>
      </c>
      <c r="AJ2794" s="9">
        <v>830020</v>
      </c>
      <c r="AK2794" t="s">
        <v>1489</v>
      </c>
      <c r="AL2794" t="s">
        <v>11085</v>
      </c>
      <c r="AM2794" t="s">
        <v>11063</v>
      </c>
      <c r="AN2794" t="s">
        <v>11086</v>
      </c>
    </row>
    <row r="2795" spans="1:40" x14ac:dyDescent="0.3">
      <c r="A2795" t="s">
        <v>2346</v>
      </c>
      <c r="B2795" t="s">
        <v>673</v>
      </c>
      <c r="C2795" s="10">
        <v>130850</v>
      </c>
      <c r="D2795">
        <v>74</v>
      </c>
      <c r="E2795">
        <v>18</v>
      </c>
      <c r="F2795">
        <v>129</v>
      </c>
      <c r="G2795">
        <v>91</v>
      </c>
      <c r="H2795">
        <v>0</v>
      </c>
      <c r="K2795">
        <v>74.400000000000006</v>
      </c>
      <c r="L2795">
        <v>0.7</v>
      </c>
      <c r="M2795">
        <v>93.4</v>
      </c>
      <c r="N2795">
        <v>1.1000000000000001</v>
      </c>
      <c r="O2795">
        <v>72.5</v>
      </c>
      <c r="P2795">
        <v>1.1000000000000001</v>
      </c>
      <c r="U2795" t="s">
        <v>2346</v>
      </c>
      <c r="V2795">
        <f t="shared" si="431"/>
        <v>130850</v>
      </c>
      <c r="W2795" t="str">
        <f t="shared" si="432"/>
        <v>Lester B Pearson Elementary School</v>
      </c>
      <c r="X2795" t="str">
        <f>VLOOKUP($C2795,$AJ$3:$AN$4906,3,FALSE)</f>
        <v>7 Snowcrest Ave</v>
      </c>
      <c r="Y2795" t="str">
        <f>VLOOKUP($C2795,$AJ$3:$AN$4906,4,FALSE)</f>
        <v>Toronto</v>
      </c>
      <c r="Z2795" t="str">
        <f>VLOOKUP($C2795,$AJ$3:$AN$4906,5,FALSE)</f>
        <v>M2K2K5</v>
      </c>
      <c r="AA2795">
        <f t="shared" si="433"/>
        <v>0</v>
      </c>
      <c r="AB2795">
        <f t="shared" si="434"/>
        <v>0</v>
      </c>
      <c r="AC2795">
        <f t="shared" si="435"/>
        <v>74.400000000000006</v>
      </c>
      <c r="AD2795">
        <f t="shared" si="436"/>
        <v>0.7</v>
      </c>
      <c r="AE2795">
        <f t="shared" si="437"/>
        <v>93.4</v>
      </c>
      <c r="AF2795">
        <f t="shared" si="438"/>
        <v>1.1000000000000001</v>
      </c>
      <c r="AG2795">
        <f t="shared" si="439"/>
        <v>72.5</v>
      </c>
      <c r="AH2795">
        <f t="shared" si="440"/>
        <v>1.1000000000000001</v>
      </c>
      <c r="AJ2795" s="9">
        <v>828858</v>
      </c>
      <c r="AK2795" t="s">
        <v>1489</v>
      </c>
      <c r="AL2795" t="s">
        <v>11087</v>
      </c>
      <c r="AM2795" t="s">
        <v>8352</v>
      </c>
      <c r="AN2795" t="s">
        <v>8353</v>
      </c>
    </row>
    <row r="2796" spans="1:40" x14ac:dyDescent="0.3">
      <c r="A2796" t="s">
        <v>2346</v>
      </c>
      <c r="B2796" t="s">
        <v>2597</v>
      </c>
      <c r="C2796" s="10">
        <v>312339</v>
      </c>
      <c r="D2796">
        <v>73</v>
      </c>
      <c r="E2796">
        <v>16</v>
      </c>
      <c r="F2796">
        <v>110</v>
      </c>
      <c r="H2796">
        <v>0</v>
      </c>
      <c r="I2796">
        <v>59.5</v>
      </c>
      <c r="J2796">
        <v>-0.6</v>
      </c>
      <c r="K2796">
        <v>53.6</v>
      </c>
      <c r="L2796">
        <v>-0.9</v>
      </c>
      <c r="U2796" t="s">
        <v>2346</v>
      </c>
      <c r="V2796">
        <f t="shared" si="431"/>
        <v>312339</v>
      </c>
      <c r="W2796" t="str">
        <f t="shared" si="432"/>
        <v>Lillian Public School</v>
      </c>
      <c r="X2796" t="str">
        <f>VLOOKUP($C2796,$AJ$3:$AN$4906,3,FALSE)</f>
        <v>1059 Lillian St</v>
      </c>
      <c r="Y2796" t="str">
        <f>VLOOKUP($C2796,$AJ$3:$AN$4906,4,FALSE)</f>
        <v>North York</v>
      </c>
      <c r="Z2796" t="str">
        <f>VLOOKUP($C2796,$AJ$3:$AN$4906,5,FALSE)</f>
        <v>M2M3G1</v>
      </c>
      <c r="AA2796">
        <f t="shared" si="433"/>
        <v>59.5</v>
      </c>
      <c r="AB2796">
        <f t="shared" si="434"/>
        <v>-0.6</v>
      </c>
      <c r="AC2796">
        <f t="shared" si="435"/>
        <v>53.6</v>
      </c>
      <c r="AD2796">
        <f t="shared" si="436"/>
        <v>-0.9</v>
      </c>
      <c r="AE2796">
        <f t="shared" si="437"/>
        <v>0</v>
      </c>
      <c r="AF2796">
        <f t="shared" si="438"/>
        <v>0</v>
      </c>
      <c r="AG2796">
        <f t="shared" si="439"/>
        <v>0</v>
      </c>
      <c r="AH2796">
        <f t="shared" si="440"/>
        <v>0</v>
      </c>
      <c r="AJ2796" s="9">
        <v>825654</v>
      </c>
      <c r="AK2796" t="s">
        <v>1489</v>
      </c>
      <c r="AL2796" t="s">
        <v>11088</v>
      </c>
      <c r="AM2796" t="s">
        <v>8426</v>
      </c>
      <c r="AN2796" t="s">
        <v>8427</v>
      </c>
    </row>
    <row r="2797" spans="1:40" x14ac:dyDescent="0.3">
      <c r="A2797" t="s">
        <v>2346</v>
      </c>
      <c r="B2797" t="s">
        <v>2598</v>
      </c>
      <c r="C2797" s="10">
        <v>320919</v>
      </c>
      <c r="D2797">
        <v>34</v>
      </c>
      <c r="E2797">
        <v>41</v>
      </c>
      <c r="F2797">
        <v>108</v>
      </c>
      <c r="G2797">
        <v>92</v>
      </c>
      <c r="H2797">
        <v>0</v>
      </c>
      <c r="I2797">
        <v>37.5</v>
      </c>
      <c r="J2797">
        <v>-0.7</v>
      </c>
      <c r="K2797">
        <v>29.6</v>
      </c>
      <c r="L2797">
        <v>-0.8</v>
      </c>
      <c r="M2797">
        <v>48.9</v>
      </c>
      <c r="N2797">
        <v>-1.6</v>
      </c>
      <c r="O2797">
        <v>9.8000000000000007</v>
      </c>
      <c r="P2797">
        <v>-1.7</v>
      </c>
      <c r="U2797" t="s">
        <v>2346</v>
      </c>
      <c r="V2797">
        <f t="shared" si="431"/>
        <v>320919</v>
      </c>
      <c r="W2797" t="str">
        <f t="shared" si="432"/>
        <v>Lord Dufferin Junior and Senior Public School</v>
      </c>
      <c r="X2797" t="str">
        <f>VLOOKUP($C2797,$AJ$3:$AN$4906,3,FALSE)</f>
        <v>350 Parliament St</v>
      </c>
      <c r="Y2797" t="str">
        <f>VLOOKUP($C2797,$AJ$3:$AN$4906,4,FALSE)</f>
        <v>Toronto</v>
      </c>
      <c r="Z2797" t="str">
        <f>VLOOKUP($C2797,$AJ$3:$AN$4906,5,FALSE)</f>
        <v>M5A2Z7</v>
      </c>
      <c r="AA2797">
        <f t="shared" si="433"/>
        <v>37.5</v>
      </c>
      <c r="AB2797">
        <f t="shared" si="434"/>
        <v>-0.7</v>
      </c>
      <c r="AC2797">
        <f t="shared" si="435"/>
        <v>29.6</v>
      </c>
      <c r="AD2797">
        <f t="shared" si="436"/>
        <v>-0.8</v>
      </c>
      <c r="AE2797">
        <f t="shared" si="437"/>
        <v>48.9</v>
      </c>
      <c r="AF2797">
        <f t="shared" si="438"/>
        <v>-1.6</v>
      </c>
      <c r="AG2797">
        <f t="shared" si="439"/>
        <v>9.8000000000000007</v>
      </c>
      <c r="AH2797">
        <f t="shared" si="440"/>
        <v>-1.7</v>
      </c>
      <c r="AJ2797" s="9">
        <v>830410</v>
      </c>
      <c r="AK2797" t="s">
        <v>7767</v>
      </c>
      <c r="AL2797" t="s">
        <v>11089</v>
      </c>
      <c r="AM2797" t="s">
        <v>8342</v>
      </c>
      <c r="AN2797" t="s">
        <v>11090</v>
      </c>
    </row>
    <row r="2798" spans="1:40" x14ac:dyDescent="0.3">
      <c r="A2798" t="s">
        <v>2346</v>
      </c>
      <c r="B2798" t="s">
        <v>2599</v>
      </c>
      <c r="C2798" s="10">
        <v>308560</v>
      </c>
      <c r="D2798">
        <v>58</v>
      </c>
      <c r="E2798">
        <v>19</v>
      </c>
      <c r="F2798">
        <v>107</v>
      </c>
      <c r="G2798">
        <v>77</v>
      </c>
      <c r="H2798">
        <v>0</v>
      </c>
      <c r="K2798">
        <v>83.2</v>
      </c>
      <c r="L2798">
        <v>2</v>
      </c>
      <c r="M2798">
        <v>97.4</v>
      </c>
      <c r="N2798">
        <v>2</v>
      </c>
      <c r="O2798">
        <v>75.3</v>
      </c>
      <c r="P2798">
        <v>2.1</v>
      </c>
      <c r="U2798" t="s">
        <v>2346</v>
      </c>
      <c r="V2798">
        <f t="shared" si="431"/>
        <v>308560</v>
      </c>
      <c r="W2798" t="str">
        <f t="shared" si="432"/>
        <v>Lord Lansdowne Junior Public School</v>
      </c>
      <c r="X2798" t="str">
        <f>VLOOKUP($C2798,$AJ$3:$AN$4906,3,FALSE)</f>
        <v>33 Robert St</v>
      </c>
      <c r="Y2798" t="str">
        <f>VLOOKUP($C2798,$AJ$3:$AN$4906,4,FALSE)</f>
        <v>Toronto</v>
      </c>
      <c r="Z2798" t="str">
        <f>VLOOKUP($C2798,$AJ$3:$AN$4906,5,FALSE)</f>
        <v>M5S2K2</v>
      </c>
      <c r="AA2798">
        <f t="shared" si="433"/>
        <v>0</v>
      </c>
      <c r="AB2798">
        <f t="shared" si="434"/>
        <v>0</v>
      </c>
      <c r="AC2798">
        <f t="shared" si="435"/>
        <v>83.2</v>
      </c>
      <c r="AD2798">
        <f t="shared" si="436"/>
        <v>2</v>
      </c>
      <c r="AE2798">
        <f t="shared" si="437"/>
        <v>97.4</v>
      </c>
      <c r="AF2798">
        <f t="shared" si="438"/>
        <v>2</v>
      </c>
      <c r="AG2798">
        <f t="shared" si="439"/>
        <v>75.3</v>
      </c>
      <c r="AH2798">
        <f t="shared" si="440"/>
        <v>2.1</v>
      </c>
      <c r="AJ2798" s="9">
        <v>829242</v>
      </c>
      <c r="AK2798" t="s">
        <v>1490</v>
      </c>
      <c r="AL2798" t="s">
        <v>11091</v>
      </c>
      <c r="AM2798" t="s">
        <v>8342</v>
      </c>
      <c r="AN2798" t="s">
        <v>11092</v>
      </c>
    </row>
    <row r="2799" spans="1:40" x14ac:dyDescent="0.3">
      <c r="A2799" t="s">
        <v>2346</v>
      </c>
      <c r="B2799" t="s">
        <v>2600</v>
      </c>
      <c r="C2799" s="10">
        <v>321699</v>
      </c>
      <c r="D2799">
        <v>44</v>
      </c>
      <c r="E2799">
        <v>19</v>
      </c>
      <c r="F2799">
        <v>116</v>
      </c>
      <c r="G2799">
        <v>138</v>
      </c>
      <c r="H2799">
        <v>0</v>
      </c>
      <c r="I2799">
        <v>64.2</v>
      </c>
      <c r="J2799">
        <v>0.2</v>
      </c>
      <c r="K2799">
        <v>50.9</v>
      </c>
      <c r="L2799">
        <v>-0.4</v>
      </c>
      <c r="M2799">
        <v>79.3</v>
      </c>
      <c r="N2799">
        <v>0.1</v>
      </c>
      <c r="O2799">
        <v>47.1</v>
      </c>
      <c r="P2799">
        <v>0</v>
      </c>
      <c r="U2799" t="s">
        <v>2346</v>
      </c>
      <c r="V2799">
        <f t="shared" si="431"/>
        <v>321699</v>
      </c>
      <c r="W2799" t="str">
        <f t="shared" si="432"/>
        <v>Lord Roberts Junior Public School</v>
      </c>
      <c r="X2799" t="str">
        <f>VLOOKUP($C2799,$AJ$3:$AN$4906,3,FALSE)</f>
        <v>165 Lord Roberts Dr</v>
      </c>
      <c r="Y2799" t="str">
        <f>VLOOKUP($C2799,$AJ$3:$AN$4906,4,FALSE)</f>
        <v>Scarborough</v>
      </c>
      <c r="Z2799" t="str">
        <f>VLOOKUP($C2799,$AJ$3:$AN$4906,5,FALSE)</f>
        <v>M1K3W5</v>
      </c>
      <c r="AA2799">
        <f t="shared" si="433"/>
        <v>64.2</v>
      </c>
      <c r="AB2799">
        <f t="shared" si="434"/>
        <v>0.2</v>
      </c>
      <c r="AC2799">
        <f t="shared" si="435"/>
        <v>50.9</v>
      </c>
      <c r="AD2799">
        <f t="shared" si="436"/>
        <v>-0.4</v>
      </c>
      <c r="AE2799">
        <f t="shared" si="437"/>
        <v>79.3</v>
      </c>
      <c r="AF2799">
        <f t="shared" si="438"/>
        <v>0.1</v>
      </c>
      <c r="AG2799">
        <f t="shared" si="439"/>
        <v>47.1</v>
      </c>
      <c r="AH2799">
        <f t="shared" si="440"/>
        <v>0</v>
      </c>
      <c r="AJ2799" s="9">
        <v>733253</v>
      </c>
      <c r="AK2799" t="s">
        <v>1906</v>
      </c>
      <c r="AL2799" t="s">
        <v>11093</v>
      </c>
      <c r="AM2799" t="s">
        <v>8387</v>
      </c>
      <c r="AN2799" t="s">
        <v>11094</v>
      </c>
    </row>
    <row r="2800" spans="1:40" x14ac:dyDescent="0.3">
      <c r="A2800" t="s">
        <v>2346</v>
      </c>
      <c r="B2800" t="s">
        <v>2601</v>
      </c>
      <c r="C2800" s="10">
        <v>324647</v>
      </c>
      <c r="D2800">
        <v>34</v>
      </c>
      <c r="E2800">
        <v>22</v>
      </c>
      <c r="F2800">
        <v>64</v>
      </c>
      <c r="G2800">
        <v>49</v>
      </c>
      <c r="H2800">
        <v>0</v>
      </c>
      <c r="I2800">
        <v>26.6</v>
      </c>
      <c r="J2800">
        <v>-2.4</v>
      </c>
      <c r="K2800">
        <v>21.9</v>
      </c>
      <c r="L2800">
        <v>-2.5</v>
      </c>
      <c r="U2800" t="s">
        <v>2346</v>
      </c>
      <c r="V2800">
        <f t="shared" si="431"/>
        <v>324647</v>
      </c>
      <c r="W2800" t="str">
        <f t="shared" si="432"/>
        <v>Lucy Maud Montgomery Public School</v>
      </c>
      <c r="X2800" t="str">
        <f>VLOOKUP($C2800,$AJ$3:$AN$4906,3,FALSE)</f>
        <v>95 Murison Blvd</v>
      </c>
      <c r="Y2800" t="str">
        <f>VLOOKUP($C2800,$AJ$3:$AN$4906,4,FALSE)</f>
        <v>Scarborough</v>
      </c>
      <c r="Z2800" t="str">
        <f>VLOOKUP($C2800,$AJ$3:$AN$4906,5,FALSE)</f>
        <v>M1B2L6</v>
      </c>
      <c r="AA2800">
        <f t="shared" si="433"/>
        <v>26.6</v>
      </c>
      <c r="AB2800">
        <f t="shared" si="434"/>
        <v>-2.4</v>
      </c>
      <c r="AC2800">
        <f t="shared" si="435"/>
        <v>21.9</v>
      </c>
      <c r="AD2800">
        <f t="shared" si="436"/>
        <v>-2.5</v>
      </c>
      <c r="AE2800">
        <f t="shared" si="437"/>
        <v>0</v>
      </c>
      <c r="AF2800">
        <f t="shared" si="438"/>
        <v>0</v>
      </c>
      <c r="AG2800">
        <f t="shared" si="439"/>
        <v>0</v>
      </c>
      <c r="AH2800">
        <f t="shared" si="440"/>
        <v>0</v>
      </c>
      <c r="AJ2800" s="9">
        <v>840165</v>
      </c>
      <c r="AK2800" t="s">
        <v>1492</v>
      </c>
      <c r="AL2800" t="s">
        <v>11095</v>
      </c>
      <c r="AM2800" t="s">
        <v>4373</v>
      </c>
      <c r="AN2800" t="s">
        <v>11096</v>
      </c>
    </row>
    <row r="2801" spans="1:40" x14ac:dyDescent="0.3">
      <c r="A2801" t="s">
        <v>2346</v>
      </c>
      <c r="B2801" t="s">
        <v>2602</v>
      </c>
      <c r="C2801" s="10">
        <v>326372</v>
      </c>
      <c r="D2801">
        <v>48</v>
      </c>
      <c r="E2801">
        <v>18</v>
      </c>
      <c r="F2801">
        <v>62</v>
      </c>
      <c r="G2801">
        <v>44</v>
      </c>
      <c r="H2801">
        <v>0</v>
      </c>
      <c r="I2801">
        <v>49.2</v>
      </c>
      <c r="J2801">
        <v>-1.1000000000000001</v>
      </c>
      <c r="K2801">
        <v>46.8</v>
      </c>
      <c r="L2801">
        <v>-0.9</v>
      </c>
      <c r="M2801">
        <v>72.7</v>
      </c>
      <c r="N2801">
        <v>-0.8</v>
      </c>
      <c r="O2801">
        <v>52.3</v>
      </c>
      <c r="P2801">
        <v>0.3</v>
      </c>
      <c r="U2801" t="s">
        <v>2346</v>
      </c>
      <c r="V2801">
        <f t="shared" si="431"/>
        <v>326372</v>
      </c>
      <c r="W2801" t="str">
        <f t="shared" si="432"/>
        <v>Lynngate Junior Public School</v>
      </c>
      <c r="X2801" t="str">
        <f>VLOOKUP($C2801,$AJ$3:$AN$4906,3,FALSE)</f>
        <v>129 Cass Ave</v>
      </c>
      <c r="Y2801" t="str">
        <f>VLOOKUP($C2801,$AJ$3:$AN$4906,4,FALSE)</f>
        <v>Scarborough</v>
      </c>
      <c r="Z2801" t="str">
        <f>VLOOKUP($C2801,$AJ$3:$AN$4906,5,FALSE)</f>
        <v>M1T2B5</v>
      </c>
      <c r="AA2801">
        <f t="shared" si="433"/>
        <v>49.2</v>
      </c>
      <c r="AB2801">
        <f t="shared" si="434"/>
        <v>-1.1000000000000001</v>
      </c>
      <c r="AC2801">
        <f t="shared" si="435"/>
        <v>46.8</v>
      </c>
      <c r="AD2801">
        <f t="shared" si="436"/>
        <v>-0.9</v>
      </c>
      <c r="AE2801">
        <f t="shared" si="437"/>
        <v>72.7</v>
      </c>
      <c r="AF2801">
        <f t="shared" si="438"/>
        <v>-0.8</v>
      </c>
      <c r="AG2801">
        <f t="shared" si="439"/>
        <v>52.3</v>
      </c>
      <c r="AH2801">
        <f t="shared" si="440"/>
        <v>0.3</v>
      </c>
      <c r="AJ2801" s="9">
        <v>843024</v>
      </c>
      <c r="AK2801" t="s">
        <v>7318</v>
      </c>
      <c r="AL2801" t="s">
        <v>11097</v>
      </c>
      <c r="AM2801" t="s">
        <v>4373</v>
      </c>
      <c r="AN2801" t="s">
        <v>11098</v>
      </c>
    </row>
    <row r="2802" spans="1:40" x14ac:dyDescent="0.3">
      <c r="A2802" t="s">
        <v>2346</v>
      </c>
      <c r="B2802" t="s">
        <v>2603</v>
      </c>
      <c r="C2802" s="10">
        <v>326500</v>
      </c>
      <c r="D2802">
        <v>33</v>
      </c>
      <c r="E2802">
        <v>20</v>
      </c>
      <c r="F2802">
        <v>49</v>
      </c>
      <c r="G2802">
        <v>64</v>
      </c>
      <c r="H2802">
        <v>0</v>
      </c>
      <c r="I2802">
        <v>84.7</v>
      </c>
      <c r="J2802">
        <v>2</v>
      </c>
      <c r="K2802">
        <v>79.599999999999994</v>
      </c>
      <c r="L2802">
        <v>2.5</v>
      </c>
      <c r="M2802">
        <v>84.4</v>
      </c>
      <c r="N2802">
        <v>1</v>
      </c>
      <c r="O2802">
        <v>56.3</v>
      </c>
      <c r="P2802">
        <v>1.2</v>
      </c>
      <c r="U2802" t="s">
        <v>2346</v>
      </c>
      <c r="V2802">
        <f t="shared" si="431"/>
        <v>326500</v>
      </c>
      <c r="W2802" t="str">
        <f t="shared" si="432"/>
        <v>Lynnwood Heights Junior Public School</v>
      </c>
      <c r="X2802" t="str">
        <f>VLOOKUP($C2802,$AJ$3:$AN$4906,3,FALSE)</f>
        <v>50 Southlawn Dr</v>
      </c>
      <c r="Y2802" t="str">
        <f>VLOOKUP($C2802,$AJ$3:$AN$4906,4,FALSE)</f>
        <v>Toronto</v>
      </c>
      <c r="Z2802" t="str">
        <f>VLOOKUP($C2802,$AJ$3:$AN$4906,5,FALSE)</f>
        <v>M1S1J1</v>
      </c>
      <c r="AA2802">
        <f t="shared" si="433"/>
        <v>84.7</v>
      </c>
      <c r="AB2802">
        <f t="shared" si="434"/>
        <v>2</v>
      </c>
      <c r="AC2802">
        <f t="shared" si="435"/>
        <v>79.599999999999994</v>
      </c>
      <c r="AD2802">
        <f t="shared" si="436"/>
        <v>2.5</v>
      </c>
      <c r="AE2802">
        <f t="shared" si="437"/>
        <v>84.4</v>
      </c>
      <c r="AF2802">
        <f t="shared" si="438"/>
        <v>1</v>
      </c>
      <c r="AG2802">
        <f t="shared" si="439"/>
        <v>56.3</v>
      </c>
      <c r="AH2802">
        <f t="shared" si="440"/>
        <v>1.2</v>
      </c>
      <c r="AJ2802" s="9">
        <v>842893</v>
      </c>
      <c r="AK2802" t="s">
        <v>7318</v>
      </c>
      <c r="AL2802" t="s">
        <v>11099</v>
      </c>
      <c r="AM2802" t="s">
        <v>8471</v>
      </c>
      <c r="AN2802" t="s">
        <v>8472</v>
      </c>
    </row>
    <row r="2803" spans="1:40" x14ac:dyDescent="0.3">
      <c r="A2803" t="s">
        <v>2346</v>
      </c>
      <c r="B2803" t="s">
        <v>2604</v>
      </c>
      <c r="C2803" s="10">
        <v>364703</v>
      </c>
      <c r="D2803">
        <v>25</v>
      </c>
      <c r="E2803">
        <v>22</v>
      </c>
      <c r="F2803">
        <v>111</v>
      </c>
      <c r="G2803">
        <v>89</v>
      </c>
      <c r="H2803">
        <v>0</v>
      </c>
      <c r="I2803">
        <v>61.3</v>
      </c>
      <c r="J2803">
        <v>0.5</v>
      </c>
      <c r="K2803">
        <v>64.900000000000006</v>
      </c>
      <c r="L2803">
        <v>1.5</v>
      </c>
      <c r="M2803">
        <v>80.3</v>
      </c>
      <c r="N2803">
        <v>1</v>
      </c>
      <c r="O2803">
        <v>59.6</v>
      </c>
      <c r="P2803">
        <v>1.8</v>
      </c>
      <c r="U2803" t="s">
        <v>2346</v>
      </c>
      <c r="V2803">
        <f t="shared" si="431"/>
        <v>364703</v>
      </c>
      <c r="W2803" t="str">
        <f t="shared" si="432"/>
        <v>Macklin Public School</v>
      </c>
      <c r="X2803" t="str">
        <f>VLOOKUP($C2803,$AJ$3:$AN$4906,3,FALSE)</f>
        <v>136 Ingleton Blvd</v>
      </c>
      <c r="Y2803" t="str">
        <f>VLOOKUP($C2803,$AJ$3:$AN$4906,4,FALSE)</f>
        <v>Scarborough</v>
      </c>
      <c r="Z2803" t="str">
        <f>VLOOKUP($C2803,$AJ$3:$AN$4906,5,FALSE)</f>
        <v>M1V2Y4</v>
      </c>
      <c r="AA2803">
        <f t="shared" si="433"/>
        <v>61.3</v>
      </c>
      <c r="AB2803">
        <f t="shared" si="434"/>
        <v>0.5</v>
      </c>
      <c r="AC2803">
        <f t="shared" si="435"/>
        <v>64.900000000000006</v>
      </c>
      <c r="AD2803">
        <f t="shared" si="436"/>
        <v>1.5</v>
      </c>
      <c r="AE2803">
        <f t="shared" si="437"/>
        <v>80.3</v>
      </c>
      <c r="AF2803">
        <f t="shared" si="438"/>
        <v>1</v>
      </c>
      <c r="AG2803">
        <f t="shared" si="439"/>
        <v>59.6</v>
      </c>
      <c r="AH2803">
        <f t="shared" si="440"/>
        <v>1.8</v>
      </c>
      <c r="AJ2803" s="9">
        <v>841498</v>
      </c>
      <c r="AK2803" t="s">
        <v>7318</v>
      </c>
      <c r="AL2803" t="s">
        <v>11100</v>
      </c>
      <c r="AM2803" t="s">
        <v>8509</v>
      </c>
      <c r="AN2803" t="s">
        <v>8510</v>
      </c>
    </row>
    <row r="2804" spans="1:40" x14ac:dyDescent="0.3">
      <c r="A2804" t="s">
        <v>2346</v>
      </c>
      <c r="B2804" t="s">
        <v>2605</v>
      </c>
      <c r="C2804" s="10">
        <v>331635</v>
      </c>
      <c r="D2804">
        <v>39</v>
      </c>
      <c r="E2804">
        <v>19</v>
      </c>
      <c r="F2804">
        <v>141</v>
      </c>
      <c r="G2804">
        <v>112</v>
      </c>
      <c r="H2804">
        <v>0</v>
      </c>
      <c r="I2804">
        <v>45.4</v>
      </c>
      <c r="J2804">
        <v>-1</v>
      </c>
      <c r="K2804">
        <v>34</v>
      </c>
      <c r="L2804">
        <v>-1.5</v>
      </c>
      <c r="M2804">
        <v>70.5</v>
      </c>
      <c r="N2804">
        <v>-0.6</v>
      </c>
      <c r="O2804">
        <v>32.1</v>
      </c>
      <c r="P2804">
        <v>-0.9</v>
      </c>
      <c r="U2804" t="s">
        <v>2346</v>
      </c>
      <c r="V2804">
        <f t="shared" si="431"/>
        <v>331635</v>
      </c>
      <c r="W2804" t="str">
        <f t="shared" si="432"/>
        <v>Malvern Junior Public School</v>
      </c>
      <c r="X2804" t="str">
        <f>VLOOKUP($C2804,$AJ$3:$AN$4906,3,FALSE)</f>
        <v>70 Mammoth Hall Trail</v>
      </c>
      <c r="Y2804" t="str">
        <f>VLOOKUP($C2804,$AJ$3:$AN$4906,4,FALSE)</f>
        <v>Toronto</v>
      </c>
      <c r="Z2804" t="str">
        <f>VLOOKUP($C2804,$AJ$3:$AN$4906,5,FALSE)</f>
        <v>M1B1P6</v>
      </c>
      <c r="AA2804">
        <f t="shared" si="433"/>
        <v>45.4</v>
      </c>
      <c r="AB2804">
        <f t="shared" si="434"/>
        <v>-1</v>
      </c>
      <c r="AC2804">
        <f t="shared" si="435"/>
        <v>34</v>
      </c>
      <c r="AD2804">
        <f t="shared" si="436"/>
        <v>-1.5</v>
      </c>
      <c r="AE2804">
        <f t="shared" si="437"/>
        <v>70.5</v>
      </c>
      <c r="AF2804">
        <f t="shared" si="438"/>
        <v>-0.6</v>
      </c>
      <c r="AG2804">
        <f t="shared" si="439"/>
        <v>32.1</v>
      </c>
      <c r="AH2804">
        <f t="shared" si="440"/>
        <v>-0.9</v>
      </c>
      <c r="AJ2804" s="9">
        <v>845361</v>
      </c>
      <c r="AK2804" t="s">
        <v>11101</v>
      </c>
      <c r="AL2804" t="s">
        <v>11102</v>
      </c>
      <c r="AM2804" t="s">
        <v>4373</v>
      </c>
      <c r="AN2804" t="s">
        <v>11103</v>
      </c>
    </row>
    <row r="2805" spans="1:40" x14ac:dyDescent="0.3">
      <c r="A2805" t="s">
        <v>2346</v>
      </c>
      <c r="B2805" t="s">
        <v>2606</v>
      </c>
      <c r="C2805" s="10">
        <v>335606</v>
      </c>
      <c r="D2805">
        <v>19</v>
      </c>
      <c r="E2805">
        <v>57</v>
      </c>
      <c r="F2805">
        <v>70</v>
      </c>
      <c r="G2805">
        <v>79</v>
      </c>
      <c r="H2805">
        <v>0</v>
      </c>
      <c r="I2805">
        <v>48.6</v>
      </c>
      <c r="J2805">
        <v>0.6</v>
      </c>
      <c r="K2805">
        <v>27.1</v>
      </c>
      <c r="L2805">
        <v>-0.3</v>
      </c>
      <c r="M2805">
        <v>74.7</v>
      </c>
      <c r="N2805">
        <v>1.6</v>
      </c>
      <c r="O2805">
        <v>22.8</v>
      </c>
      <c r="P2805">
        <v>0</v>
      </c>
      <c r="U2805" t="s">
        <v>2346</v>
      </c>
      <c r="V2805">
        <f t="shared" si="431"/>
        <v>335606</v>
      </c>
      <c r="W2805" t="str">
        <f t="shared" si="432"/>
        <v>Maple Leaf Public School</v>
      </c>
      <c r="X2805" t="str">
        <f>VLOOKUP($C2805,$AJ$3:$AN$4906,3,FALSE)</f>
        <v>301 Culford Rd</v>
      </c>
      <c r="Y2805" t="str">
        <f>VLOOKUP($C2805,$AJ$3:$AN$4906,4,FALSE)</f>
        <v>North York</v>
      </c>
      <c r="Z2805" t="str">
        <f>VLOOKUP($C2805,$AJ$3:$AN$4906,5,FALSE)</f>
        <v>M6L2V4</v>
      </c>
      <c r="AA2805">
        <f t="shared" si="433"/>
        <v>48.6</v>
      </c>
      <c r="AB2805">
        <f t="shared" si="434"/>
        <v>0.6</v>
      </c>
      <c r="AC2805">
        <f t="shared" si="435"/>
        <v>27.1</v>
      </c>
      <c r="AD2805">
        <f t="shared" si="436"/>
        <v>-0.3</v>
      </c>
      <c r="AE2805">
        <f t="shared" si="437"/>
        <v>74.7</v>
      </c>
      <c r="AF2805">
        <f t="shared" si="438"/>
        <v>1.6</v>
      </c>
      <c r="AG2805">
        <f t="shared" si="439"/>
        <v>22.8</v>
      </c>
      <c r="AH2805">
        <f t="shared" si="440"/>
        <v>0</v>
      </c>
      <c r="AJ2805" s="9">
        <v>851116</v>
      </c>
      <c r="AK2805" t="s">
        <v>11104</v>
      </c>
      <c r="AL2805" t="s">
        <v>11105</v>
      </c>
      <c r="AM2805" t="s">
        <v>4323</v>
      </c>
      <c r="AN2805" t="s">
        <v>11106</v>
      </c>
    </row>
    <row r="2806" spans="1:40" x14ac:dyDescent="0.3">
      <c r="A2806" t="s">
        <v>2346</v>
      </c>
      <c r="B2806" t="s">
        <v>2607</v>
      </c>
      <c r="C2806" s="10">
        <v>342190</v>
      </c>
      <c r="D2806">
        <v>50</v>
      </c>
      <c r="E2806">
        <v>34</v>
      </c>
      <c r="F2806">
        <v>94</v>
      </c>
      <c r="G2806">
        <v>79</v>
      </c>
      <c r="H2806">
        <v>0</v>
      </c>
      <c r="I2806">
        <v>55.3</v>
      </c>
      <c r="J2806">
        <v>-0.2</v>
      </c>
      <c r="K2806">
        <v>46.8</v>
      </c>
      <c r="L2806">
        <v>-0.2</v>
      </c>
      <c r="M2806">
        <v>64.599999999999994</v>
      </c>
      <c r="N2806">
        <v>-0.9</v>
      </c>
      <c r="O2806">
        <v>34.200000000000003</v>
      </c>
      <c r="P2806">
        <v>-0.5</v>
      </c>
      <c r="U2806" t="s">
        <v>2346</v>
      </c>
      <c r="V2806">
        <f t="shared" si="431"/>
        <v>342190</v>
      </c>
      <c r="W2806" t="str">
        <f t="shared" si="432"/>
        <v>Market Lane Junior and Senior Public School</v>
      </c>
      <c r="X2806" t="str">
        <f>VLOOKUP($C2806,$AJ$3:$AN$4906,3,FALSE)</f>
        <v>246 The Esplanade</v>
      </c>
      <c r="Y2806" t="str">
        <f>VLOOKUP($C2806,$AJ$3:$AN$4906,4,FALSE)</f>
        <v>Toronto</v>
      </c>
      <c r="Z2806" t="str">
        <f>VLOOKUP($C2806,$AJ$3:$AN$4906,5,FALSE)</f>
        <v>M5A4J6</v>
      </c>
      <c r="AA2806">
        <f t="shared" si="433"/>
        <v>55.3</v>
      </c>
      <c r="AB2806">
        <f t="shared" si="434"/>
        <v>-0.2</v>
      </c>
      <c r="AC2806">
        <f t="shared" si="435"/>
        <v>46.8</v>
      </c>
      <c r="AD2806">
        <f t="shared" si="436"/>
        <v>-0.2</v>
      </c>
      <c r="AE2806">
        <f t="shared" si="437"/>
        <v>64.599999999999994</v>
      </c>
      <c r="AF2806">
        <f t="shared" si="438"/>
        <v>-0.9</v>
      </c>
      <c r="AG2806">
        <f t="shared" si="439"/>
        <v>34.200000000000003</v>
      </c>
      <c r="AH2806">
        <f t="shared" si="440"/>
        <v>-0.5</v>
      </c>
      <c r="AJ2806" s="9">
        <v>851477</v>
      </c>
      <c r="AK2806" t="s">
        <v>1910</v>
      </c>
      <c r="AL2806" t="s">
        <v>11107</v>
      </c>
      <c r="AM2806" t="s">
        <v>4373</v>
      </c>
      <c r="AN2806" t="s">
        <v>11108</v>
      </c>
    </row>
    <row r="2807" spans="1:40" x14ac:dyDescent="0.3">
      <c r="A2807" t="s">
        <v>2346</v>
      </c>
      <c r="B2807" t="s">
        <v>2608</v>
      </c>
      <c r="C2807" s="10">
        <v>348511</v>
      </c>
      <c r="D2807">
        <v>33</v>
      </c>
      <c r="E2807">
        <v>20</v>
      </c>
      <c r="F2807">
        <v>123</v>
      </c>
      <c r="G2807">
        <v>111</v>
      </c>
      <c r="H2807">
        <v>0</v>
      </c>
      <c r="I2807">
        <v>54.5</v>
      </c>
      <c r="J2807">
        <v>-0.3</v>
      </c>
      <c r="K2807">
        <v>47.2</v>
      </c>
      <c r="L2807">
        <v>-0.3</v>
      </c>
      <c r="M2807">
        <v>86.9</v>
      </c>
      <c r="N2807">
        <v>1.2</v>
      </c>
      <c r="O2807">
        <v>39.6</v>
      </c>
      <c r="P2807">
        <v>-0.2</v>
      </c>
      <c r="U2807" t="s">
        <v>2346</v>
      </c>
      <c r="V2807">
        <f t="shared" si="431"/>
        <v>348511</v>
      </c>
      <c r="W2807" t="str">
        <f t="shared" si="432"/>
        <v>Mary Shadd Public School</v>
      </c>
      <c r="X2807" t="str">
        <f>VLOOKUP($C2807,$AJ$3:$AN$4906,3,FALSE)</f>
        <v>135 Hupfield Trail</v>
      </c>
      <c r="Y2807" t="str">
        <f>VLOOKUP($C2807,$AJ$3:$AN$4906,4,FALSE)</f>
        <v>Scarborough</v>
      </c>
      <c r="Z2807" t="str">
        <f>VLOOKUP($C2807,$AJ$3:$AN$4906,5,FALSE)</f>
        <v>M1B4R6</v>
      </c>
      <c r="AA2807">
        <f t="shared" si="433"/>
        <v>54.5</v>
      </c>
      <c r="AB2807">
        <f t="shared" si="434"/>
        <v>-0.3</v>
      </c>
      <c r="AC2807">
        <f t="shared" si="435"/>
        <v>47.2</v>
      </c>
      <c r="AD2807">
        <f t="shared" si="436"/>
        <v>-0.3</v>
      </c>
      <c r="AE2807">
        <f t="shared" si="437"/>
        <v>86.9</v>
      </c>
      <c r="AF2807">
        <f t="shared" si="438"/>
        <v>1.2</v>
      </c>
      <c r="AG2807">
        <f t="shared" si="439"/>
        <v>39.6</v>
      </c>
      <c r="AH2807">
        <f t="shared" si="440"/>
        <v>-0.2</v>
      </c>
      <c r="AJ2807" s="9">
        <v>855006</v>
      </c>
      <c r="AK2807" t="s">
        <v>7332</v>
      </c>
      <c r="AL2807" t="s">
        <v>11109</v>
      </c>
      <c r="AM2807" t="s">
        <v>11063</v>
      </c>
      <c r="AN2807" t="s">
        <v>11110</v>
      </c>
    </row>
    <row r="2808" spans="1:40" x14ac:dyDescent="0.3">
      <c r="A2808" t="s">
        <v>2346</v>
      </c>
      <c r="B2808" t="s">
        <v>2609</v>
      </c>
      <c r="C2808" s="10">
        <v>346527</v>
      </c>
      <c r="D2808">
        <v>39</v>
      </c>
      <c r="E2808">
        <v>29</v>
      </c>
      <c r="F2808">
        <v>75</v>
      </c>
      <c r="G2808">
        <v>78</v>
      </c>
      <c r="H2808">
        <v>0</v>
      </c>
      <c r="I2808">
        <v>60</v>
      </c>
      <c r="J2808">
        <v>0.2</v>
      </c>
      <c r="K2808">
        <v>48</v>
      </c>
      <c r="L2808">
        <v>-0.1</v>
      </c>
      <c r="M2808">
        <v>65.400000000000006</v>
      </c>
      <c r="N2808">
        <v>-1.1000000000000001</v>
      </c>
      <c r="O2808">
        <v>37.200000000000003</v>
      </c>
      <c r="P2808">
        <v>-0.4</v>
      </c>
      <c r="U2808" t="s">
        <v>2346</v>
      </c>
      <c r="V2808">
        <f t="shared" si="431"/>
        <v>346527</v>
      </c>
      <c r="W2808" t="str">
        <f t="shared" si="432"/>
        <v>Maryvale Public School</v>
      </c>
      <c r="X2808" t="str">
        <f>VLOOKUP($C2808,$AJ$3:$AN$4906,3,FALSE)</f>
        <v>1325 Pharmacy Ave</v>
      </c>
      <c r="Y2808" t="str">
        <f>VLOOKUP($C2808,$AJ$3:$AN$4906,4,FALSE)</f>
        <v>Scarborough</v>
      </c>
      <c r="Z2808" t="str">
        <f>VLOOKUP($C2808,$AJ$3:$AN$4906,5,FALSE)</f>
        <v>M1R2J1</v>
      </c>
      <c r="AA2808">
        <f t="shared" si="433"/>
        <v>60</v>
      </c>
      <c r="AB2808">
        <f t="shared" si="434"/>
        <v>0.2</v>
      </c>
      <c r="AC2808">
        <f t="shared" si="435"/>
        <v>48</v>
      </c>
      <c r="AD2808">
        <f t="shared" si="436"/>
        <v>-0.1</v>
      </c>
      <c r="AE2808">
        <f t="shared" si="437"/>
        <v>65.400000000000006</v>
      </c>
      <c r="AF2808">
        <f t="shared" si="438"/>
        <v>-1.1000000000000001</v>
      </c>
      <c r="AG2808">
        <f t="shared" si="439"/>
        <v>37.200000000000003</v>
      </c>
      <c r="AH2808">
        <f t="shared" si="440"/>
        <v>-0.4</v>
      </c>
      <c r="AJ2808" s="9">
        <v>728896</v>
      </c>
      <c r="AK2808" t="s">
        <v>11111</v>
      </c>
      <c r="AL2808" t="s">
        <v>11112</v>
      </c>
      <c r="AM2808" t="s">
        <v>11063</v>
      </c>
      <c r="AN2808" t="s">
        <v>11110</v>
      </c>
    </row>
    <row r="2809" spans="1:40" x14ac:dyDescent="0.3">
      <c r="A2809" t="s">
        <v>2346</v>
      </c>
      <c r="B2809" t="s">
        <v>2610</v>
      </c>
      <c r="C2809" s="10">
        <v>346659</v>
      </c>
      <c r="D2809">
        <v>37</v>
      </c>
      <c r="E2809">
        <v>37</v>
      </c>
      <c r="F2809">
        <v>113</v>
      </c>
      <c r="G2809">
        <v>118</v>
      </c>
      <c r="H2809">
        <v>0</v>
      </c>
      <c r="I2809">
        <v>35.799999999999997</v>
      </c>
      <c r="J2809">
        <v>-1.2</v>
      </c>
      <c r="K2809">
        <v>23</v>
      </c>
      <c r="L2809">
        <v>-1.8</v>
      </c>
      <c r="M2809">
        <v>62.7</v>
      </c>
      <c r="N2809">
        <v>-0.8</v>
      </c>
      <c r="O2809">
        <v>26.3</v>
      </c>
      <c r="P2809">
        <v>-0.9</v>
      </c>
      <c r="U2809" t="s">
        <v>2346</v>
      </c>
      <c r="V2809">
        <f t="shared" si="431"/>
        <v>346659</v>
      </c>
      <c r="W2809" t="str">
        <f t="shared" si="432"/>
        <v>Mason Road Junior Public School</v>
      </c>
      <c r="X2809" t="str">
        <f>VLOOKUP($C2809,$AJ$3:$AN$4906,3,FALSE)</f>
        <v>78 Mason Rd</v>
      </c>
      <c r="Y2809" t="str">
        <f>VLOOKUP($C2809,$AJ$3:$AN$4906,4,FALSE)</f>
        <v>Scarborough</v>
      </c>
      <c r="Z2809" t="str">
        <f>VLOOKUP($C2809,$AJ$3:$AN$4906,5,FALSE)</f>
        <v>M1M3R2</v>
      </c>
      <c r="AA2809">
        <f t="shared" si="433"/>
        <v>35.799999999999997</v>
      </c>
      <c r="AB2809">
        <f t="shared" si="434"/>
        <v>-1.2</v>
      </c>
      <c r="AC2809">
        <f t="shared" si="435"/>
        <v>23</v>
      </c>
      <c r="AD2809">
        <f t="shared" si="436"/>
        <v>-1.8</v>
      </c>
      <c r="AE2809">
        <f t="shared" si="437"/>
        <v>62.7</v>
      </c>
      <c r="AF2809">
        <f t="shared" si="438"/>
        <v>-0.8</v>
      </c>
      <c r="AG2809">
        <f t="shared" si="439"/>
        <v>26.3</v>
      </c>
      <c r="AH2809">
        <f t="shared" si="440"/>
        <v>-0.9</v>
      </c>
      <c r="AJ2809" s="9">
        <v>185930</v>
      </c>
      <c r="AK2809" t="s">
        <v>11113</v>
      </c>
      <c r="AL2809" t="s">
        <v>11114</v>
      </c>
      <c r="AM2809" t="s">
        <v>5174</v>
      </c>
      <c r="AN2809" t="s">
        <v>11115</v>
      </c>
    </row>
    <row r="2810" spans="1:40" x14ac:dyDescent="0.3">
      <c r="A2810" t="s">
        <v>2346</v>
      </c>
      <c r="B2810" t="s">
        <v>2611</v>
      </c>
      <c r="C2810" s="10">
        <v>349127</v>
      </c>
      <c r="D2810">
        <v>87</v>
      </c>
      <c r="E2810">
        <v>11</v>
      </c>
      <c r="F2810">
        <v>273</v>
      </c>
      <c r="H2810">
        <v>0</v>
      </c>
      <c r="I2810">
        <v>91.2</v>
      </c>
      <c r="J2810">
        <v>0.7</v>
      </c>
      <c r="K2810">
        <v>85.7</v>
      </c>
      <c r="L2810">
        <v>0.5</v>
      </c>
      <c r="U2810" t="s">
        <v>2346</v>
      </c>
      <c r="V2810">
        <f t="shared" si="431"/>
        <v>349127</v>
      </c>
      <c r="W2810" t="str">
        <f t="shared" si="432"/>
        <v>Maurice Cody Junior Public School</v>
      </c>
      <c r="X2810" t="str">
        <f>VLOOKUP($C2810,$AJ$3:$AN$4906,3,FALSE)</f>
        <v>364 Belsize Dr</v>
      </c>
      <c r="Y2810" t="str">
        <f>VLOOKUP($C2810,$AJ$3:$AN$4906,4,FALSE)</f>
        <v>Toronto</v>
      </c>
      <c r="Z2810" t="str">
        <f>VLOOKUP($C2810,$AJ$3:$AN$4906,5,FALSE)</f>
        <v>M4S1N2</v>
      </c>
      <c r="AA2810">
        <f t="shared" si="433"/>
        <v>91.2</v>
      </c>
      <c r="AB2810">
        <f t="shared" si="434"/>
        <v>0.7</v>
      </c>
      <c r="AC2810">
        <f t="shared" si="435"/>
        <v>85.7</v>
      </c>
      <c r="AD2810">
        <f t="shared" si="436"/>
        <v>0.5</v>
      </c>
      <c r="AE2810">
        <f t="shared" si="437"/>
        <v>0</v>
      </c>
      <c r="AF2810">
        <f t="shared" si="438"/>
        <v>0</v>
      </c>
      <c r="AG2810">
        <f t="shared" si="439"/>
        <v>0</v>
      </c>
      <c r="AH2810">
        <f t="shared" si="440"/>
        <v>0</v>
      </c>
      <c r="AJ2810" s="9">
        <v>2283</v>
      </c>
      <c r="AK2810" t="s">
        <v>11116</v>
      </c>
      <c r="AL2810" t="s">
        <v>11117</v>
      </c>
      <c r="AM2810" t="s">
        <v>4525</v>
      </c>
      <c r="AN2810" t="s">
        <v>11118</v>
      </c>
    </row>
    <row r="2811" spans="1:40" x14ac:dyDescent="0.3">
      <c r="A2811" t="s">
        <v>2346</v>
      </c>
      <c r="B2811" t="s">
        <v>2612</v>
      </c>
      <c r="C2811" s="10">
        <v>352632</v>
      </c>
      <c r="D2811">
        <v>79</v>
      </c>
      <c r="E2811">
        <v>22</v>
      </c>
      <c r="F2811">
        <v>245</v>
      </c>
      <c r="H2811">
        <v>0</v>
      </c>
      <c r="I2811">
        <v>87.6</v>
      </c>
      <c r="J2811">
        <v>1.5</v>
      </c>
      <c r="K2811">
        <v>83.3</v>
      </c>
      <c r="L2811">
        <v>1.6</v>
      </c>
      <c r="U2811" t="s">
        <v>2346</v>
      </c>
      <c r="V2811">
        <f t="shared" si="431"/>
        <v>352632</v>
      </c>
      <c r="W2811" t="str">
        <f t="shared" si="432"/>
        <v>McKee Public School</v>
      </c>
      <c r="X2811" t="str">
        <f>VLOOKUP($C2811,$AJ$3:$AN$4906,3,FALSE)</f>
        <v>35 Church Ave</v>
      </c>
      <c r="Y2811" t="str">
        <f>VLOOKUP($C2811,$AJ$3:$AN$4906,4,FALSE)</f>
        <v>North York</v>
      </c>
      <c r="Z2811" t="str">
        <f>VLOOKUP($C2811,$AJ$3:$AN$4906,5,FALSE)</f>
        <v>M2N6X6</v>
      </c>
      <c r="AA2811">
        <f t="shared" si="433"/>
        <v>87.6</v>
      </c>
      <c r="AB2811">
        <f t="shared" si="434"/>
        <v>1.5</v>
      </c>
      <c r="AC2811">
        <f t="shared" si="435"/>
        <v>83.3</v>
      </c>
      <c r="AD2811">
        <f t="shared" si="436"/>
        <v>1.6</v>
      </c>
      <c r="AE2811">
        <f t="shared" si="437"/>
        <v>0</v>
      </c>
      <c r="AF2811">
        <f t="shared" si="438"/>
        <v>0</v>
      </c>
      <c r="AG2811">
        <f t="shared" si="439"/>
        <v>0</v>
      </c>
      <c r="AH2811">
        <f t="shared" si="440"/>
        <v>0</v>
      </c>
      <c r="AJ2811" s="9">
        <v>911609</v>
      </c>
      <c r="AK2811" t="s">
        <v>11119</v>
      </c>
      <c r="AL2811" t="s">
        <v>11120</v>
      </c>
      <c r="AM2811" t="s">
        <v>4525</v>
      </c>
      <c r="AN2811" t="s">
        <v>11121</v>
      </c>
    </row>
    <row r="2812" spans="1:40" x14ac:dyDescent="0.3">
      <c r="A2812" t="s">
        <v>2346</v>
      </c>
      <c r="B2812" t="s">
        <v>2613</v>
      </c>
      <c r="C2812" s="10">
        <v>354716</v>
      </c>
      <c r="D2812">
        <v>64</v>
      </c>
      <c r="E2812">
        <v>20</v>
      </c>
      <c r="F2812">
        <v>161</v>
      </c>
      <c r="G2812">
        <v>223</v>
      </c>
      <c r="H2812">
        <v>0</v>
      </c>
      <c r="I2812">
        <v>78</v>
      </c>
      <c r="J2812">
        <v>0.5</v>
      </c>
      <c r="K2812">
        <v>73.3</v>
      </c>
      <c r="L2812">
        <v>0.6</v>
      </c>
      <c r="M2812">
        <v>86.3</v>
      </c>
      <c r="N2812">
        <v>0.1</v>
      </c>
      <c r="O2812">
        <v>62.8</v>
      </c>
      <c r="P2812">
        <v>0.5</v>
      </c>
      <c r="U2812" t="s">
        <v>2346</v>
      </c>
      <c r="V2812">
        <f t="shared" si="431"/>
        <v>354716</v>
      </c>
      <c r="W2812" t="str">
        <f t="shared" si="432"/>
        <v>McMurrich Junior Public School</v>
      </c>
      <c r="X2812" t="str">
        <f>VLOOKUP($C2812,$AJ$3:$AN$4906,3,FALSE)</f>
        <v>115 Winona Dr</v>
      </c>
      <c r="Y2812" t="str">
        <f>VLOOKUP($C2812,$AJ$3:$AN$4906,4,FALSE)</f>
        <v>Toronto</v>
      </c>
      <c r="Z2812" t="str">
        <f>VLOOKUP($C2812,$AJ$3:$AN$4906,5,FALSE)</f>
        <v>M6G3S8</v>
      </c>
      <c r="AA2812">
        <f t="shared" si="433"/>
        <v>78</v>
      </c>
      <c r="AB2812">
        <f t="shared" si="434"/>
        <v>0.5</v>
      </c>
      <c r="AC2812">
        <f t="shared" si="435"/>
        <v>73.3</v>
      </c>
      <c r="AD2812">
        <f t="shared" si="436"/>
        <v>0.6</v>
      </c>
      <c r="AE2812">
        <f t="shared" si="437"/>
        <v>86.3</v>
      </c>
      <c r="AF2812">
        <f t="shared" si="438"/>
        <v>0.1</v>
      </c>
      <c r="AG2812">
        <f t="shared" si="439"/>
        <v>62.8</v>
      </c>
      <c r="AH2812">
        <f t="shared" si="440"/>
        <v>0.5</v>
      </c>
      <c r="AJ2812" s="9">
        <v>9563</v>
      </c>
      <c r="AK2812" t="s">
        <v>11122</v>
      </c>
      <c r="AL2812" t="s">
        <v>11123</v>
      </c>
      <c r="AM2812" t="s">
        <v>4525</v>
      </c>
      <c r="AN2812" t="s">
        <v>11124</v>
      </c>
    </row>
    <row r="2813" spans="1:40" x14ac:dyDescent="0.3">
      <c r="A2813" t="s">
        <v>2346</v>
      </c>
      <c r="B2813" t="s">
        <v>2614</v>
      </c>
      <c r="C2813" s="10">
        <v>356662</v>
      </c>
      <c r="D2813">
        <v>50</v>
      </c>
      <c r="E2813">
        <v>13</v>
      </c>
      <c r="F2813">
        <v>83</v>
      </c>
      <c r="G2813">
        <v>80</v>
      </c>
      <c r="H2813">
        <v>0</v>
      </c>
      <c r="I2813">
        <v>68.7</v>
      </c>
      <c r="J2813">
        <v>0</v>
      </c>
      <c r="K2813">
        <v>50.6</v>
      </c>
      <c r="L2813">
        <v>-1.1000000000000001</v>
      </c>
      <c r="M2813">
        <v>87.5</v>
      </c>
      <c r="N2813">
        <v>0.4</v>
      </c>
      <c r="O2813">
        <v>52.5</v>
      </c>
      <c r="P2813">
        <v>-0.1</v>
      </c>
      <c r="U2813" t="s">
        <v>2346</v>
      </c>
      <c r="V2813">
        <f t="shared" si="431"/>
        <v>356662</v>
      </c>
      <c r="W2813" t="str">
        <f t="shared" si="432"/>
        <v>Meadowvale Public School</v>
      </c>
      <c r="X2813" t="str">
        <f>VLOOKUP($C2813,$AJ$3:$AN$4906,3,FALSE)</f>
        <v>761 Meadowvale Rd</v>
      </c>
      <c r="Y2813" t="str">
        <f>VLOOKUP($C2813,$AJ$3:$AN$4906,4,FALSE)</f>
        <v>Scarborough</v>
      </c>
      <c r="Z2813" t="str">
        <f>VLOOKUP($C2813,$AJ$3:$AN$4906,5,FALSE)</f>
        <v>M1C1T1</v>
      </c>
      <c r="AA2813">
        <f t="shared" si="433"/>
        <v>68.7</v>
      </c>
      <c r="AB2813">
        <f t="shared" si="434"/>
        <v>0</v>
      </c>
      <c r="AC2813">
        <f t="shared" si="435"/>
        <v>50.6</v>
      </c>
      <c r="AD2813">
        <f t="shared" si="436"/>
        <v>-1.1000000000000001</v>
      </c>
      <c r="AE2813">
        <f t="shared" si="437"/>
        <v>87.5</v>
      </c>
      <c r="AF2813">
        <f t="shared" si="438"/>
        <v>0.4</v>
      </c>
      <c r="AG2813">
        <f t="shared" si="439"/>
        <v>52.5</v>
      </c>
      <c r="AH2813">
        <f t="shared" si="440"/>
        <v>-0.1</v>
      </c>
      <c r="AJ2813" s="9">
        <v>11550</v>
      </c>
      <c r="AK2813" t="s">
        <v>11125</v>
      </c>
      <c r="AL2813" t="s">
        <v>11126</v>
      </c>
      <c r="AM2813" t="s">
        <v>4525</v>
      </c>
      <c r="AN2813" t="s">
        <v>11127</v>
      </c>
    </row>
    <row r="2814" spans="1:40" x14ac:dyDescent="0.3">
      <c r="A2814" t="s">
        <v>2346</v>
      </c>
      <c r="B2814" t="s">
        <v>2615</v>
      </c>
      <c r="C2814" s="10">
        <v>360198</v>
      </c>
      <c r="D2814">
        <v>32</v>
      </c>
      <c r="E2814">
        <v>30</v>
      </c>
      <c r="F2814">
        <v>69</v>
      </c>
      <c r="G2814">
        <v>28</v>
      </c>
      <c r="H2814">
        <v>0</v>
      </c>
      <c r="K2814">
        <v>55.1</v>
      </c>
      <c r="L2814">
        <v>0.8</v>
      </c>
      <c r="O2814">
        <v>35.700000000000003</v>
      </c>
      <c r="U2814" t="s">
        <v>2346</v>
      </c>
      <c r="V2814">
        <f t="shared" si="431"/>
        <v>360198</v>
      </c>
      <c r="W2814" t="str">
        <f t="shared" si="432"/>
        <v>Melody Village Junior School</v>
      </c>
      <c r="X2814" t="str">
        <f>VLOOKUP($C2814,$AJ$3:$AN$4906,3,FALSE)</f>
        <v>520 Silverstone Dr</v>
      </c>
      <c r="Y2814" t="str">
        <f>VLOOKUP($C2814,$AJ$3:$AN$4906,4,FALSE)</f>
        <v>Etobicoke</v>
      </c>
      <c r="Z2814" t="str">
        <f>VLOOKUP($C2814,$AJ$3:$AN$4906,5,FALSE)</f>
        <v>M9V3L5</v>
      </c>
      <c r="AA2814">
        <f t="shared" si="433"/>
        <v>0</v>
      </c>
      <c r="AB2814">
        <f t="shared" si="434"/>
        <v>0</v>
      </c>
      <c r="AC2814">
        <f t="shared" si="435"/>
        <v>55.1</v>
      </c>
      <c r="AD2814">
        <f t="shared" si="436"/>
        <v>0.8</v>
      </c>
      <c r="AE2814">
        <f t="shared" si="437"/>
        <v>0</v>
      </c>
      <c r="AF2814">
        <f t="shared" si="438"/>
        <v>0</v>
      </c>
      <c r="AG2814">
        <f t="shared" si="439"/>
        <v>35.700000000000003</v>
      </c>
      <c r="AH2814">
        <f t="shared" si="440"/>
        <v>0</v>
      </c>
      <c r="AJ2814" s="9">
        <v>11525</v>
      </c>
      <c r="AK2814" t="s">
        <v>11128</v>
      </c>
      <c r="AL2814" t="s">
        <v>11129</v>
      </c>
      <c r="AM2814" t="s">
        <v>4525</v>
      </c>
      <c r="AN2814" t="s">
        <v>11130</v>
      </c>
    </row>
    <row r="2815" spans="1:40" x14ac:dyDescent="0.3">
      <c r="A2815" t="s">
        <v>2346</v>
      </c>
      <c r="B2815" t="s">
        <v>2616</v>
      </c>
      <c r="C2815" s="10">
        <v>364690</v>
      </c>
      <c r="D2815">
        <v>38</v>
      </c>
      <c r="E2815">
        <v>34</v>
      </c>
      <c r="F2815">
        <v>124</v>
      </c>
      <c r="G2815">
        <v>137</v>
      </c>
      <c r="H2815">
        <v>0</v>
      </c>
      <c r="I2815">
        <v>38.299999999999997</v>
      </c>
      <c r="J2815">
        <v>-0.9</v>
      </c>
      <c r="K2815">
        <v>29.8</v>
      </c>
      <c r="L2815">
        <v>-1</v>
      </c>
      <c r="M2815">
        <v>60.2</v>
      </c>
      <c r="N2815">
        <v>-0.7</v>
      </c>
      <c r="O2815">
        <v>26.3</v>
      </c>
      <c r="P2815">
        <v>-0.7</v>
      </c>
      <c r="U2815" t="s">
        <v>2346</v>
      </c>
      <c r="V2815">
        <f t="shared" si="431"/>
        <v>364690</v>
      </c>
      <c r="W2815" t="str">
        <f t="shared" si="432"/>
        <v>Military Trail Public School</v>
      </c>
      <c r="X2815" t="str">
        <f>VLOOKUP($C2815,$AJ$3:$AN$4906,3,FALSE)</f>
        <v>701 Military Trail</v>
      </c>
      <c r="Y2815" t="str">
        <f>VLOOKUP($C2815,$AJ$3:$AN$4906,4,FALSE)</f>
        <v>Scarborough</v>
      </c>
      <c r="Z2815" t="str">
        <f>VLOOKUP($C2815,$AJ$3:$AN$4906,5,FALSE)</f>
        <v>M1E4P6</v>
      </c>
      <c r="AA2815">
        <f t="shared" si="433"/>
        <v>38.299999999999997</v>
      </c>
      <c r="AB2815">
        <f t="shared" si="434"/>
        <v>-0.9</v>
      </c>
      <c r="AC2815">
        <f t="shared" si="435"/>
        <v>29.8</v>
      </c>
      <c r="AD2815">
        <f t="shared" si="436"/>
        <v>-1</v>
      </c>
      <c r="AE2815">
        <f t="shared" si="437"/>
        <v>60.2</v>
      </c>
      <c r="AF2815">
        <f t="shared" si="438"/>
        <v>-0.7</v>
      </c>
      <c r="AG2815">
        <f t="shared" si="439"/>
        <v>26.3</v>
      </c>
      <c r="AH2815">
        <f t="shared" si="440"/>
        <v>-0.7</v>
      </c>
      <c r="AJ2815" s="9">
        <v>26590</v>
      </c>
      <c r="AK2815" t="s">
        <v>11131</v>
      </c>
      <c r="AL2815" t="s">
        <v>11132</v>
      </c>
      <c r="AM2815" t="s">
        <v>11133</v>
      </c>
      <c r="AN2815" t="s">
        <v>11134</v>
      </c>
    </row>
    <row r="2816" spans="1:40" x14ac:dyDescent="0.3">
      <c r="A2816" t="s">
        <v>2346</v>
      </c>
      <c r="B2816" t="s">
        <v>2617</v>
      </c>
      <c r="C2816" s="10">
        <v>364746</v>
      </c>
      <c r="D2816">
        <v>55</v>
      </c>
      <c r="E2816">
        <v>23</v>
      </c>
      <c r="F2816">
        <v>61</v>
      </c>
      <c r="H2816">
        <v>0</v>
      </c>
      <c r="I2816">
        <v>82.8</v>
      </c>
      <c r="J2816">
        <v>1.1000000000000001</v>
      </c>
      <c r="K2816">
        <v>78.7</v>
      </c>
      <c r="L2816">
        <v>1.4</v>
      </c>
      <c r="U2816" t="s">
        <v>2346</v>
      </c>
      <c r="V2816">
        <f t="shared" si="431"/>
        <v>364746</v>
      </c>
      <c r="W2816" t="str">
        <f t="shared" si="432"/>
        <v>Mill Valley Junior School</v>
      </c>
      <c r="X2816" t="str">
        <f>VLOOKUP($C2816,$AJ$3:$AN$4906,3,FALSE)</f>
        <v>411 Mill Rd</v>
      </c>
      <c r="Y2816" t="str">
        <f>VLOOKUP($C2816,$AJ$3:$AN$4906,4,FALSE)</f>
        <v>Etobicoke</v>
      </c>
      <c r="Z2816" t="str">
        <f>VLOOKUP($C2816,$AJ$3:$AN$4906,5,FALSE)</f>
        <v>M9C1Y9</v>
      </c>
      <c r="AA2816">
        <f t="shared" si="433"/>
        <v>82.8</v>
      </c>
      <c r="AB2816">
        <f t="shared" si="434"/>
        <v>1.1000000000000001</v>
      </c>
      <c r="AC2816">
        <f t="shared" si="435"/>
        <v>78.7</v>
      </c>
      <c r="AD2816">
        <f t="shared" si="436"/>
        <v>1.4</v>
      </c>
      <c r="AE2816">
        <f t="shared" si="437"/>
        <v>0</v>
      </c>
      <c r="AF2816">
        <f t="shared" si="438"/>
        <v>0</v>
      </c>
      <c r="AG2816">
        <f t="shared" si="439"/>
        <v>0</v>
      </c>
      <c r="AH2816">
        <f t="shared" si="440"/>
        <v>0</v>
      </c>
      <c r="AJ2816" s="9">
        <v>941542</v>
      </c>
      <c r="AK2816" t="s">
        <v>11135</v>
      </c>
      <c r="AL2816" t="s">
        <v>11136</v>
      </c>
      <c r="AM2816" t="s">
        <v>4525</v>
      </c>
      <c r="AN2816" t="s">
        <v>11137</v>
      </c>
    </row>
    <row r="2817" spans="1:40" x14ac:dyDescent="0.3">
      <c r="A2817" t="s">
        <v>2346</v>
      </c>
      <c r="B2817" t="s">
        <v>2618</v>
      </c>
      <c r="C2817" s="10">
        <v>365793</v>
      </c>
      <c r="D2817">
        <v>26</v>
      </c>
      <c r="E2817">
        <v>27</v>
      </c>
      <c r="F2817">
        <v>111</v>
      </c>
      <c r="G2817">
        <v>80</v>
      </c>
      <c r="H2817">
        <v>0</v>
      </c>
      <c r="I2817">
        <v>55.9</v>
      </c>
      <c r="J2817">
        <v>0.3</v>
      </c>
      <c r="K2817">
        <v>47.7</v>
      </c>
      <c r="L2817">
        <v>0.4</v>
      </c>
      <c r="M2817">
        <v>78.8</v>
      </c>
      <c r="N2817">
        <v>0.9</v>
      </c>
      <c r="O2817">
        <v>53.8</v>
      </c>
      <c r="P2817">
        <v>1.5</v>
      </c>
      <c r="U2817" t="s">
        <v>2346</v>
      </c>
      <c r="V2817">
        <f t="shared" si="431"/>
        <v>365793</v>
      </c>
      <c r="W2817" t="str">
        <f t="shared" si="432"/>
        <v>Milliken Public School</v>
      </c>
      <c r="X2817" t="str">
        <f>VLOOKUP($C2817,$AJ$3:$AN$4906,3,FALSE)</f>
        <v>130 Port Royal Trail</v>
      </c>
      <c r="Y2817" t="str">
        <f>VLOOKUP($C2817,$AJ$3:$AN$4906,4,FALSE)</f>
        <v>Scarborough</v>
      </c>
      <c r="Z2817" t="str">
        <f>VLOOKUP($C2817,$AJ$3:$AN$4906,5,FALSE)</f>
        <v>M1V2T4</v>
      </c>
      <c r="AA2817">
        <f t="shared" si="433"/>
        <v>55.9</v>
      </c>
      <c r="AB2817">
        <f t="shared" si="434"/>
        <v>0.3</v>
      </c>
      <c r="AC2817">
        <f t="shared" si="435"/>
        <v>47.7</v>
      </c>
      <c r="AD2817">
        <f t="shared" si="436"/>
        <v>0.4</v>
      </c>
      <c r="AE2817">
        <f t="shared" si="437"/>
        <v>78.8</v>
      </c>
      <c r="AF2817">
        <f t="shared" si="438"/>
        <v>0.9</v>
      </c>
      <c r="AG2817">
        <f t="shared" si="439"/>
        <v>53.8</v>
      </c>
      <c r="AH2817">
        <f t="shared" si="440"/>
        <v>1.5</v>
      </c>
      <c r="AJ2817" s="9">
        <v>73393</v>
      </c>
      <c r="AK2817" t="s">
        <v>11138</v>
      </c>
      <c r="AL2817" t="s">
        <v>11139</v>
      </c>
      <c r="AM2817" t="s">
        <v>11140</v>
      </c>
      <c r="AN2817" t="s">
        <v>11141</v>
      </c>
    </row>
    <row r="2818" spans="1:40" x14ac:dyDescent="0.3">
      <c r="A2818" t="s">
        <v>2346</v>
      </c>
      <c r="B2818" t="s">
        <v>2619</v>
      </c>
      <c r="C2818" s="10">
        <v>365769</v>
      </c>
      <c r="D2818">
        <v>62</v>
      </c>
      <c r="E2818">
        <v>16</v>
      </c>
      <c r="F2818">
        <v>173</v>
      </c>
      <c r="H2818">
        <v>0</v>
      </c>
      <c r="I2818">
        <v>35.5</v>
      </c>
      <c r="J2818">
        <v>-2.7</v>
      </c>
      <c r="K2818">
        <v>70.5</v>
      </c>
      <c r="L2818">
        <v>0.3</v>
      </c>
      <c r="U2818" t="s">
        <v>2346</v>
      </c>
      <c r="V2818">
        <f t="shared" si="431"/>
        <v>365769</v>
      </c>
      <c r="W2818" t="str">
        <f t="shared" si="432"/>
        <v>Millwood Junior School</v>
      </c>
      <c r="X2818" t="str">
        <f>VLOOKUP($C2818,$AJ$3:$AN$4906,3,FALSE)</f>
        <v>222 Mill Rd</v>
      </c>
      <c r="Y2818" t="str">
        <f>VLOOKUP($C2818,$AJ$3:$AN$4906,4,FALSE)</f>
        <v>Etobicoke</v>
      </c>
      <c r="Z2818" t="str">
        <f>VLOOKUP($C2818,$AJ$3:$AN$4906,5,FALSE)</f>
        <v>M9C1Y2</v>
      </c>
      <c r="AA2818">
        <f t="shared" si="433"/>
        <v>35.5</v>
      </c>
      <c r="AB2818">
        <f t="shared" si="434"/>
        <v>-2.7</v>
      </c>
      <c r="AC2818">
        <f t="shared" si="435"/>
        <v>70.5</v>
      </c>
      <c r="AD2818">
        <f t="shared" si="436"/>
        <v>0.3</v>
      </c>
      <c r="AE2818">
        <f t="shared" si="437"/>
        <v>0</v>
      </c>
      <c r="AF2818">
        <f t="shared" si="438"/>
        <v>0</v>
      </c>
      <c r="AG2818">
        <f t="shared" si="439"/>
        <v>0</v>
      </c>
      <c r="AH2818">
        <f t="shared" si="440"/>
        <v>0</v>
      </c>
      <c r="AJ2818" s="9">
        <v>84310</v>
      </c>
      <c r="AK2818" t="s">
        <v>11142</v>
      </c>
      <c r="AL2818" t="s">
        <v>11143</v>
      </c>
      <c r="AM2818" t="s">
        <v>4525</v>
      </c>
      <c r="AN2818" t="s">
        <v>11144</v>
      </c>
    </row>
    <row r="2819" spans="1:40" x14ac:dyDescent="0.3">
      <c r="A2819" t="s">
        <v>2346</v>
      </c>
      <c r="B2819" t="s">
        <v>2620</v>
      </c>
      <c r="C2819" s="10">
        <v>365890</v>
      </c>
      <c r="D2819">
        <v>50</v>
      </c>
      <c r="E2819">
        <v>24</v>
      </c>
      <c r="G2819">
        <v>519</v>
      </c>
      <c r="H2819">
        <v>1</v>
      </c>
      <c r="M2819">
        <v>69.099999999999994</v>
      </c>
      <c r="N2819">
        <v>-0.5</v>
      </c>
      <c r="O2819">
        <v>31.8</v>
      </c>
      <c r="P2819">
        <v>-0.9</v>
      </c>
      <c r="U2819" t="s">
        <v>2346</v>
      </c>
      <c r="V2819">
        <f t="shared" si="431"/>
        <v>365890</v>
      </c>
      <c r="W2819" t="str">
        <f t="shared" si="432"/>
        <v>Milne Valley Middle School</v>
      </c>
      <c r="X2819" t="str">
        <f>VLOOKUP($C2819,$AJ$3:$AN$4906,3,FALSE)</f>
        <v>100 Underhill Dr</v>
      </c>
      <c r="Y2819" t="str">
        <f>VLOOKUP($C2819,$AJ$3:$AN$4906,4,FALSE)</f>
        <v>North York</v>
      </c>
      <c r="Z2819" t="str">
        <f>VLOOKUP($C2819,$AJ$3:$AN$4906,5,FALSE)</f>
        <v>M3A2J9</v>
      </c>
      <c r="AA2819">
        <f t="shared" si="433"/>
        <v>0</v>
      </c>
      <c r="AB2819">
        <f t="shared" si="434"/>
        <v>0</v>
      </c>
      <c r="AC2819">
        <f t="shared" si="435"/>
        <v>0</v>
      </c>
      <c r="AD2819">
        <f t="shared" si="436"/>
        <v>0</v>
      </c>
      <c r="AE2819">
        <f t="shared" si="437"/>
        <v>69.099999999999994</v>
      </c>
      <c r="AF2819">
        <f t="shared" si="438"/>
        <v>-0.5</v>
      </c>
      <c r="AG2819">
        <f t="shared" si="439"/>
        <v>31.8</v>
      </c>
      <c r="AH2819">
        <f t="shared" si="440"/>
        <v>-0.9</v>
      </c>
      <c r="AJ2819" s="9">
        <v>85618</v>
      </c>
      <c r="AK2819" t="s">
        <v>11145</v>
      </c>
      <c r="AL2819" t="s">
        <v>11146</v>
      </c>
      <c r="AM2819" t="s">
        <v>11147</v>
      </c>
      <c r="AN2819" t="s">
        <v>11148</v>
      </c>
    </row>
    <row r="2820" spans="1:40" x14ac:dyDescent="0.3">
      <c r="A2820" t="s">
        <v>2346</v>
      </c>
      <c r="B2820" t="s">
        <v>2621</v>
      </c>
      <c r="C2820" s="10">
        <v>371351</v>
      </c>
      <c r="D2820">
        <v>57</v>
      </c>
      <c r="E2820">
        <v>17</v>
      </c>
      <c r="F2820">
        <v>62</v>
      </c>
      <c r="G2820">
        <v>78</v>
      </c>
      <c r="H2820">
        <v>0</v>
      </c>
      <c r="I2820">
        <v>86.3</v>
      </c>
      <c r="J2820">
        <v>1.3</v>
      </c>
      <c r="K2820">
        <v>87.1</v>
      </c>
      <c r="L2820">
        <v>2</v>
      </c>
      <c r="M2820">
        <v>61.5</v>
      </c>
      <c r="N2820">
        <v>-2.4</v>
      </c>
      <c r="O2820">
        <v>52.6</v>
      </c>
      <c r="P2820">
        <v>0</v>
      </c>
      <c r="U2820" t="s">
        <v>2346</v>
      </c>
      <c r="V2820">
        <f t="shared" ref="V2820:V2883" si="441">VLOOKUP(C2820,$AJ$3:$AN$4906,1,FALSE)</f>
        <v>371351</v>
      </c>
      <c r="W2820" t="str">
        <f t="shared" ref="W2820:W2883" si="442">VLOOKUP(C2820,$AJ$3:$AN$4906,2,FALSE)</f>
        <v>Montrose Junior Public School</v>
      </c>
      <c r="X2820" t="str">
        <f>VLOOKUP($C2820,$AJ$3:$AN$4906,3,FALSE)</f>
        <v>301 Montrose Ave</v>
      </c>
      <c r="Y2820" t="str">
        <f>VLOOKUP($C2820,$AJ$3:$AN$4906,4,FALSE)</f>
        <v>Toronto</v>
      </c>
      <c r="Z2820" t="str">
        <f>VLOOKUP($C2820,$AJ$3:$AN$4906,5,FALSE)</f>
        <v>M6G3G9</v>
      </c>
      <c r="AA2820">
        <f t="shared" ref="AA2820:AA2883" si="443">I2820</f>
        <v>86.3</v>
      </c>
      <c r="AB2820">
        <f t="shared" ref="AB2820:AB2883" si="444">J2820</f>
        <v>1.3</v>
      </c>
      <c r="AC2820">
        <f t="shared" ref="AC2820:AC2883" si="445">K2820</f>
        <v>87.1</v>
      </c>
      <c r="AD2820">
        <f t="shared" ref="AD2820:AD2883" si="446">L2820</f>
        <v>2</v>
      </c>
      <c r="AE2820">
        <f t="shared" ref="AE2820:AE2883" si="447">M2820</f>
        <v>61.5</v>
      </c>
      <c r="AF2820">
        <f t="shared" ref="AF2820:AF2883" si="448">N2820</f>
        <v>-2.4</v>
      </c>
      <c r="AG2820">
        <f t="shared" ref="AG2820:AG2883" si="449">O2820</f>
        <v>52.6</v>
      </c>
      <c r="AH2820">
        <f t="shared" ref="AH2820:AH2883" si="450">P2820</f>
        <v>0</v>
      </c>
      <c r="AJ2820" s="9">
        <v>101478</v>
      </c>
      <c r="AK2820" t="s">
        <v>11149</v>
      </c>
      <c r="AL2820" t="s">
        <v>11150</v>
      </c>
      <c r="AM2820" t="s">
        <v>11151</v>
      </c>
      <c r="AN2820" t="s">
        <v>11152</v>
      </c>
    </row>
    <row r="2821" spans="1:40" x14ac:dyDescent="0.3">
      <c r="A2821" t="s">
        <v>2346</v>
      </c>
      <c r="B2821" t="s">
        <v>2622</v>
      </c>
      <c r="C2821" s="10">
        <v>373559</v>
      </c>
      <c r="D2821">
        <v>44</v>
      </c>
      <c r="E2821">
        <v>22</v>
      </c>
      <c r="F2821">
        <v>94</v>
      </c>
      <c r="G2821">
        <v>111</v>
      </c>
      <c r="H2821">
        <v>0</v>
      </c>
      <c r="I2821">
        <v>67.599999999999994</v>
      </c>
      <c r="J2821">
        <v>0.2</v>
      </c>
      <c r="K2821">
        <v>45.7</v>
      </c>
      <c r="L2821">
        <v>-1</v>
      </c>
      <c r="M2821">
        <v>78.8</v>
      </c>
      <c r="N2821">
        <v>-0.2</v>
      </c>
      <c r="O2821">
        <v>59.5</v>
      </c>
      <c r="P2821">
        <v>1</v>
      </c>
      <c r="U2821" t="s">
        <v>2346</v>
      </c>
      <c r="V2821">
        <f t="shared" si="441"/>
        <v>373559</v>
      </c>
      <c r="W2821" t="str">
        <f t="shared" si="442"/>
        <v>Morrish Public School</v>
      </c>
      <c r="X2821" t="str">
        <f>VLOOKUP($C2821,$AJ$3:$AN$4906,3,FALSE)</f>
        <v>61 Canmore Blvd</v>
      </c>
      <c r="Y2821" t="str">
        <f>VLOOKUP($C2821,$AJ$3:$AN$4906,4,FALSE)</f>
        <v>Scarborough</v>
      </c>
      <c r="Z2821" t="str">
        <f>VLOOKUP($C2821,$AJ$3:$AN$4906,5,FALSE)</f>
        <v>M1C3T7</v>
      </c>
      <c r="AA2821">
        <f t="shared" si="443"/>
        <v>67.599999999999994</v>
      </c>
      <c r="AB2821">
        <f t="shared" si="444"/>
        <v>0.2</v>
      </c>
      <c r="AC2821">
        <f t="shared" si="445"/>
        <v>45.7</v>
      </c>
      <c r="AD2821">
        <f t="shared" si="446"/>
        <v>-1</v>
      </c>
      <c r="AE2821">
        <f t="shared" si="447"/>
        <v>78.8</v>
      </c>
      <c r="AF2821">
        <f t="shared" si="448"/>
        <v>-0.2</v>
      </c>
      <c r="AG2821">
        <f t="shared" si="449"/>
        <v>59.5</v>
      </c>
      <c r="AH2821">
        <f t="shared" si="450"/>
        <v>1</v>
      </c>
      <c r="AJ2821" s="9">
        <v>901121</v>
      </c>
      <c r="AK2821" t="s">
        <v>11153</v>
      </c>
      <c r="AL2821" t="s">
        <v>11154</v>
      </c>
      <c r="AM2821" t="s">
        <v>4558</v>
      </c>
      <c r="AN2821" t="s">
        <v>4559</v>
      </c>
    </row>
    <row r="2822" spans="1:40" x14ac:dyDescent="0.3">
      <c r="A2822" t="s">
        <v>2346</v>
      </c>
      <c r="B2822" t="s">
        <v>2623</v>
      </c>
      <c r="C2822" s="10">
        <v>374733</v>
      </c>
      <c r="D2822">
        <v>72</v>
      </c>
      <c r="E2822">
        <v>20</v>
      </c>
      <c r="F2822">
        <v>156</v>
      </c>
      <c r="G2822">
        <v>177</v>
      </c>
      <c r="H2822">
        <v>0</v>
      </c>
      <c r="I2822">
        <v>26.9</v>
      </c>
      <c r="J2822">
        <v>-3.5</v>
      </c>
      <c r="K2822">
        <v>69.2</v>
      </c>
      <c r="L2822">
        <v>0</v>
      </c>
      <c r="M2822">
        <v>90.7</v>
      </c>
      <c r="N2822">
        <v>0.4</v>
      </c>
      <c r="O2822">
        <v>70.599999999999994</v>
      </c>
      <c r="P2822">
        <v>0.9</v>
      </c>
      <c r="U2822" t="s">
        <v>2346</v>
      </c>
      <c r="V2822">
        <f t="shared" si="441"/>
        <v>374733</v>
      </c>
      <c r="W2822" t="str">
        <f t="shared" si="442"/>
        <v>Morse Street Junior Public School</v>
      </c>
      <c r="X2822" t="str">
        <f>VLOOKUP($C2822,$AJ$3:$AN$4906,3,FALSE)</f>
        <v>180 Carlaw Ave</v>
      </c>
      <c r="Y2822" t="str">
        <f>VLOOKUP($C2822,$AJ$3:$AN$4906,4,FALSE)</f>
        <v>Toronto</v>
      </c>
      <c r="Z2822" t="str">
        <f>VLOOKUP($C2822,$AJ$3:$AN$4906,5,FALSE)</f>
        <v>M4M2R9</v>
      </c>
      <c r="AA2822">
        <f t="shared" si="443"/>
        <v>26.9</v>
      </c>
      <c r="AB2822">
        <f t="shared" si="444"/>
        <v>-3.5</v>
      </c>
      <c r="AC2822">
        <f t="shared" si="445"/>
        <v>69.2</v>
      </c>
      <c r="AD2822">
        <f t="shared" si="446"/>
        <v>0</v>
      </c>
      <c r="AE2822">
        <f t="shared" si="447"/>
        <v>90.7</v>
      </c>
      <c r="AF2822">
        <f t="shared" si="448"/>
        <v>0.4</v>
      </c>
      <c r="AG2822">
        <f t="shared" si="449"/>
        <v>70.599999999999994</v>
      </c>
      <c r="AH2822">
        <f t="shared" si="450"/>
        <v>0.9</v>
      </c>
      <c r="AJ2822" s="9">
        <v>105627</v>
      </c>
      <c r="AK2822" t="s">
        <v>11155</v>
      </c>
      <c r="AL2822" t="s">
        <v>11154</v>
      </c>
      <c r="AM2822" t="s">
        <v>4558</v>
      </c>
      <c r="AN2822" t="s">
        <v>4559</v>
      </c>
    </row>
    <row r="2823" spans="1:40" x14ac:dyDescent="0.3">
      <c r="A2823" t="s">
        <v>2346</v>
      </c>
      <c r="B2823" t="s">
        <v>2624</v>
      </c>
      <c r="C2823" s="10">
        <v>336580</v>
      </c>
      <c r="D2823">
        <v>61</v>
      </c>
      <c r="E2823">
        <v>15</v>
      </c>
      <c r="G2823">
        <v>11</v>
      </c>
      <c r="H2823">
        <v>0</v>
      </c>
      <c r="O2823">
        <v>63.6</v>
      </c>
      <c r="U2823" t="s">
        <v>2346</v>
      </c>
      <c r="V2823">
        <f t="shared" si="441"/>
        <v>336580</v>
      </c>
      <c r="W2823" t="str">
        <f t="shared" si="442"/>
        <v>Mountview Alternative School School</v>
      </c>
      <c r="X2823" t="str">
        <f>VLOOKUP($C2823,$AJ$3:$AN$4906,3,FALSE)</f>
        <v>99 Mountview Ave</v>
      </c>
      <c r="Y2823" t="str">
        <f>VLOOKUP($C2823,$AJ$3:$AN$4906,4,FALSE)</f>
        <v>Toronto</v>
      </c>
      <c r="Z2823" t="str">
        <f>VLOOKUP($C2823,$AJ$3:$AN$4906,5,FALSE)</f>
        <v>M6P2L5</v>
      </c>
      <c r="AA2823">
        <f t="shared" si="443"/>
        <v>0</v>
      </c>
      <c r="AB2823">
        <f t="shared" si="444"/>
        <v>0</v>
      </c>
      <c r="AC2823">
        <f t="shared" si="445"/>
        <v>0</v>
      </c>
      <c r="AD2823">
        <f t="shared" si="446"/>
        <v>0</v>
      </c>
      <c r="AE2823">
        <f t="shared" si="447"/>
        <v>0</v>
      </c>
      <c r="AF2823">
        <f t="shared" si="448"/>
        <v>0</v>
      </c>
      <c r="AG2823">
        <f t="shared" si="449"/>
        <v>63.6</v>
      </c>
      <c r="AH2823">
        <f t="shared" si="450"/>
        <v>0</v>
      </c>
      <c r="AJ2823" s="9">
        <v>107719</v>
      </c>
      <c r="AK2823" t="s">
        <v>11156</v>
      </c>
      <c r="AL2823" t="s">
        <v>11157</v>
      </c>
      <c r="AM2823" t="s">
        <v>4525</v>
      </c>
      <c r="AN2823" t="s">
        <v>11158</v>
      </c>
    </row>
    <row r="2824" spans="1:40" x14ac:dyDescent="0.3">
      <c r="A2824" t="s">
        <v>2346</v>
      </c>
      <c r="B2824" t="s">
        <v>2625</v>
      </c>
      <c r="C2824" s="10">
        <v>378577</v>
      </c>
      <c r="D2824">
        <v>64</v>
      </c>
      <c r="E2824">
        <v>24</v>
      </c>
      <c r="F2824">
        <v>75</v>
      </c>
      <c r="H2824">
        <v>0</v>
      </c>
      <c r="I2824">
        <v>47.3</v>
      </c>
      <c r="J2824">
        <v>-1.2</v>
      </c>
      <c r="K2824">
        <v>34.700000000000003</v>
      </c>
      <c r="L2824">
        <v>-1.9</v>
      </c>
      <c r="U2824" t="s">
        <v>2346</v>
      </c>
      <c r="V2824">
        <f t="shared" si="441"/>
        <v>378577</v>
      </c>
      <c r="W2824" t="str">
        <f t="shared" si="442"/>
        <v>Muirhead Public School</v>
      </c>
      <c r="X2824" t="str">
        <f>VLOOKUP($C2824,$AJ$3:$AN$4906,3,FALSE)</f>
        <v>25 Muirhead Rd</v>
      </c>
      <c r="Y2824" t="str">
        <f>VLOOKUP($C2824,$AJ$3:$AN$4906,4,FALSE)</f>
        <v>Toronto</v>
      </c>
      <c r="Z2824" t="str">
        <f>VLOOKUP($C2824,$AJ$3:$AN$4906,5,FALSE)</f>
        <v>M2J3W3</v>
      </c>
      <c r="AA2824">
        <f t="shared" si="443"/>
        <v>47.3</v>
      </c>
      <c r="AB2824">
        <f t="shared" si="444"/>
        <v>-1.2</v>
      </c>
      <c r="AC2824">
        <f t="shared" si="445"/>
        <v>34.700000000000003</v>
      </c>
      <c r="AD2824">
        <f t="shared" si="446"/>
        <v>-1.9</v>
      </c>
      <c r="AE2824">
        <f t="shared" si="447"/>
        <v>0</v>
      </c>
      <c r="AF2824">
        <f t="shared" si="448"/>
        <v>0</v>
      </c>
      <c r="AG2824">
        <f t="shared" si="449"/>
        <v>0</v>
      </c>
      <c r="AH2824">
        <f t="shared" si="450"/>
        <v>0</v>
      </c>
      <c r="AJ2824" s="9">
        <v>494578</v>
      </c>
      <c r="AK2824" t="s">
        <v>6826</v>
      </c>
      <c r="AL2824" t="s">
        <v>11159</v>
      </c>
      <c r="AM2824" t="s">
        <v>4561</v>
      </c>
      <c r="AN2824" t="s">
        <v>4562</v>
      </c>
    </row>
    <row r="2825" spans="1:40" x14ac:dyDescent="0.3">
      <c r="A2825" t="s">
        <v>2346</v>
      </c>
      <c r="B2825" t="s">
        <v>2626</v>
      </c>
      <c r="C2825" s="10">
        <v>433624</v>
      </c>
      <c r="D2825">
        <v>34</v>
      </c>
      <c r="E2825">
        <v>38</v>
      </c>
      <c r="F2825">
        <v>129</v>
      </c>
      <c r="G2825">
        <v>92</v>
      </c>
      <c r="H2825">
        <v>0</v>
      </c>
      <c r="I2825">
        <v>41.5</v>
      </c>
      <c r="J2825">
        <v>-0.5</v>
      </c>
      <c r="K2825">
        <v>34.1</v>
      </c>
      <c r="L2825">
        <v>-0.3</v>
      </c>
      <c r="M2825">
        <v>64.099999999999994</v>
      </c>
      <c r="N2825">
        <v>-0.2</v>
      </c>
      <c r="O2825">
        <v>23.9</v>
      </c>
      <c r="P2825">
        <v>-0.6</v>
      </c>
      <c r="U2825" t="s">
        <v>2346</v>
      </c>
      <c r="V2825">
        <f t="shared" si="441"/>
        <v>433624</v>
      </c>
      <c r="W2825" t="str">
        <f t="shared" si="442"/>
        <v>Nelson Mandela Park Public School</v>
      </c>
      <c r="X2825" t="str">
        <f>VLOOKUP($C2825,$AJ$3:$AN$4906,3,FALSE)</f>
        <v>440 Shuter St</v>
      </c>
      <c r="Y2825" t="str">
        <f>VLOOKUP($C2825,$AJ$3:$AN$4906,4,FALSE)</f>
        <v>Toronto</v>
      </c>
      <c r="Z2825" t="str">
        <f>VLOOKUP($C2825,$AJ$3:$AN$4906,5,FALSE)</f>
        <v>M5A1X6</v>
      </c>
      <c r="AA2825">
        <f t="shared" si="443"/>
        <v>41.5</v>
      </c>
      <c r="AB2825">
        <f t="shared" si="444"/>
        <v>-0.5</v>
      </c>
      <c r="AC2825">
        <f t="shared" si="445"/>
        <v>34.1</v>
      </c>
      <c r="AD2825">
        <f t="shared" si="446"/>
        <v>-0.3</v>
      </c>
      <c r="AE2825">
        <f t="shared" si="447"/>
        <v>64.099999999999994</v>
      </c>
      <c r="AF2825">
        <f t="shared" si="448"/>
        <v>-0.2</v>
      </c>
      <c r="AG2825">
        <f t="shared" si="449"/>
        <v>23.9</v>
      </c>
      <c r="AH2825">
        <f t="shared" si="450"/>
        <v>-0.6</v>
      </c>
      <c r="AJ2825" s="9">
        <v>895237</v>
      </c>
      <c r="AK2825" t="s">
        <v>11160</v>
      </c>
      <c r="AL2825" t="s">
        <v>11159</v>
      </c>
      <c r="AM2825" t="s">
        <v>4561</v>
      </c>
      <c r="AN2825" t="s">
        <v>11161</v>
      </c>
    </row>
    <row r="2826" spans="1:40" x14ac:dyDescent="0.3">
      <c r="A2826" t="s">
        <v>2346</v>
      </c>
      <c r="B2826" t="s">
        <v>2627</v>
      </c>
      <c r="C2826" s="10">
        <v>384879</v>
      </c>
      <c r="D2826">
        <v>66</v>
      </c>
      <c r="E2826">
        <v>24</v>
      </c>
      <c r="F2826">
        <v>94</v>
      </c>
      <c r="G2826">
        <v>85</v>
      </c>
      <c r="H2826">
        <v>0</v>
      </c>
      <c r="I2826">
        <v>77.099999999999994</v>
      </c>
      <c r="J2826">
        <v>0.8</v>
      </c>
      <c r="K2826">
        <v>71.3</v>
      </c>
      <c r="L2826">
        <v>0.9</v>
      </c>
      <c r="M2826">
        <v>72.900000000000006</v>
      </c>
      <c r="N2826">
        <v>-0.8</v>
      </c>
      <c r="O2826">
        <v>55.3</v>
      </c>
      <c r="P2826">
        <v>0.4</v>
      </c>
      <c r="U2826" t="s">
        <v>2346</v>
      </c>
      <c r="V2826">
        <f t="shared" si="441"/>
        <v>384879</v>
      </c>
      <c r="W2826" t="str">
        <f t="shared" si="442"/>
        <v>Niagara Street Junior Public School</v>
      </c>
      <c r="X2826" t="str">
        <f>VLOOKUP($C2826,$AJ$3:$AN$4906,3,FALSE)</f>
        <v>222 Niagara St</v>
      </c>
      <c r="Y2826" t="str">
        <f>VLOOKUP($C2826,$AJ$3:$AN$4906,4,FALSE)</f>
        <v>Toronto</v>
      </c>
      <c r="Z2826" t="str">
        <f>VLOOKUP($C2826,$AJ$3:$AN$4906,5,FALSE)</f>
        <v>M6J2L3</v>
      </c>
      <c r="AA2826">
        <f t="shared" si="443"/>
        <v>77.099999999999994</v>
      </c>
      <c r="AB2826">
        <f t="shared" si="444"/>
        <v>0.8</v>
      </c>
      <c r="AC2826">
        <f t="shared" si="445"/>
        <v>71.3</v>
      </c>
      <c r="AD2826">
        <f t="shared" si="446"/>
        <v>0.9</v>
      </c>
      <c r="AE2826">
        <f t="shared" si="447"/>
        <v>72.900000000000006</v>
      </c>
      <c r="AF2826">
        <f t="shared" si="448"/>
        <v>-0.8</v>
      </c>
      <c r="AG2826">
        <f t="shared" si="449"/>
        <v>55.3</v>
      </c>
      <c r="AH2826">
        <f t="shared" si="450"/>
        <v>0.4</v>
      </c>
      <c r="AJ2826" s="9">
        <v>122920</v>
      </c>
      <c r="AK2826" t="s">
        <v>11162</v>
      </c>
      <c r="AL2826" t="s">
        <v>11163</v>
      </c>
      <c r="AM2826" t="s">
        <v>11164</v>
      </c>
      <c r="AN2826" t="s">
        <v>11165</v>
      </c>
    </row>
    <row r="2827" spans="1:40" x14ac:dyDescent="0.3">
      <c r="A2827" t="s">
        <v>2346</v>
      </c>
      <c r="B2827" t="s">
        <v>2628</v>
      </c>
      <c r="C2827" s="10">
        <v>400734</v>
      </c>
      <c r="D2827">
        <v>51</v>
      </c>
      <c r="E2827">
        <v>16</v>
      </c>
      <c r="F2827">
        <v>58</v>
      </c>
      <c r="G2827">
        <v>53</v>
      </c>
      <c r="H2827">
        <v>0</v>
      </c>
      <c r="I2827">
        <v>37.1</v>
      </c>
      <c r="J2827">
        <v>-2.1</v>
      </c>
      <c r="K2827">
        <v>39.700000000000003</v>
      </c>
      <c r="L2827">
        <v>-1.8</v>
      </c>
      <c r="M2827">
        <v>76.400000000000006</v>
      </c>
      <c r="N2827">
        <v>-0.4</v>
      </c>
      <c r="O2827">
        <v>52.8</v>
      </c>
      <c r="P2827">
        <v>0.1</v>
      </c>
      <c r="U2827" t="s">
        <v>2346</v>
      </c>
      <c r="V2827">
        <f t="shared" si="441"/>
        <v>400734</v>
      </c>
      <c r="W2827" t="str">
        <f t="shared" si="442"/>
        <v>Norman Cook Junior Public School</v>
      </c>
      <c r="X2827" t="str">
        <f>VLOOKUP($C2827,$AJ$3:$AN$4906,3,FALSE)</f>
        <v>725 Danforth Rd</v>
      </c>
      <c r="Y2827" t="str">
        <f>VLOOKUP($C2827,$AJ$3:$AN$4906,4,FALSE)</f>
        <v>Scarborough</v>
      </c>
      <c r="Z2827" t="str">
        <f>VLOOKUP($C2827,$AJ$3:$AN$4906,5,FALSE)</f>
        <v>M1K1G4</v>
      </c>
      <c r="AA2827">
        <f t="shared" si="443"/>
        <v>37.1</v>
      </c>
      <c r="AB2827">
        <f t="shared" si="444"/>
        <v>-2.1</v>
      </c>
      <c r="AC2827">
        <f t="shared" si="445"/>
        <v>39.700000000000003</v>
      </c>
      <c r="AD2827">
        <f t="shared" si="446"/>
        <v>-1.8</v>
      </c>
      <c r="AE2827">
        <f t="shared" si="447"/>
        <v>76.400000000000006</v>
      </c>
      <c r="AF2827">
        <f t="shared" si="448"/>
        <v>-0.4</v>
      </c>
      <c r="AG2827">
        <f t="shared" si="449"/>
        <v>52.8</v>
      </c>
      <c r="AH2827">
        <f t="shared" si="450"/>
        <v>0.1</v>
      </c>
      <c r="AJ2827" s="9">
        <v>131008</v>
      </c>
      <c r="AK2827" t="s">
        <v>11166</v>
      </c>
      <c r="AL2827" t="s">
        <v>11167</v>
      </c>
      <c r="AM2827" t="s">
        <v>4525</v>
      </c>
      <c r="AN2827" t="s">
        <v>11168</v>
      </c>
    </row>
    <row r="2828" spans="1:40" x14ac:dyDescent="0.3">
      <c r="A2828" t="s">
        <v>2346</v>
      </c>
      <c r="B2828" t="s">
        <v>2629</v>
      </c>
      <c r="C2828" s="10">
        <v>400866</v>
      </c>
      <c r="D2828">
        <v>72</v>
      </c>
      <c r="E2828">
        <v>15</v>
      </c>
      <c r="F2828">
        <v>106</v>
      </c>
      <c r="H2828">
        <v>0</v>
      </c>
      <c r="I2828">
        <v>67</v>
      </c>
      <c r="J2828">
        <v>-0.4</v>
      </c>
      <c r="K2828">
        <v>63.2</v>
      </c>
      <c r="L2828">
        <v>-0.5</v>
      </c>
      <c r="U2828" t="s">
        <v>2346</v>
      </c>
      <c r="V2828">
        <f t="shared" si="441"/>
        <v>400866</v>
      </c>
      <c r="W2828" t="str">
        <f t="shared" si="442"/>
        <v>Norman Ingram Public School</v>
      </c>
      <c r="X2828" t="str">
        <f>VLOOKUP($C2828,$AJ$3:$AN$4906,3,FALSE)</f>
        <v>50 Duncairn Rd</v>
      </c>
      <c r="Y2828" t="str">
        <f>VLOOKUP($C2828,$AJ$3:$AN$4906,4,FALSE)</f>
        <v>North York</v>
      </c>
      <c r="Z2828" t="str">
        <f>VLOOKUP($C2828,$AJ$3:$AN$4906,5,FALSE)</f>
        <v>M3B1C8</v>
      </c>
      <c r="AA2828">
        <f t="shared" si="443"/>
        <v>67</v>
      </c>
      <c r="AB2828">
        <f t="shared" si="444"/>
        <v>-0.4</v>
      </c>
      <c r="AC2828">
        <f t="shared" si="445"/>
        <v>63.2</v>
      </c>
      <c r="AD2828">
        <f t="shared" si="446"/>
        <v>-0.5</v>
      </c>
      <c r="AE2828">
        <f t="shared" si="447"/>
        <v>0</v>
      </c>
      <c r="AF2828">
        <f t="shared" si="448"/>
        <v>0</v>
      </c>
      <c r="AG2828">
        <f t="shared" si="449"/>
        <v>0</v>
      </c>
      <c r="AH2828">
        <f t="shared" si="450"/>
        <v>0</v>
      </c>
      <c r="AJ2828" s="9">
        <v>4502</v>
      </c>
      <c r="AK2828" t="s">
        <v>11169</v>
      </c>
      <c r="AL2828" t="s">
        <v>11170</v>
      </c>
      <c r="AM2828" t="s">
        <v>4525</v>
      </c>
      <c r="AN2828" t="s">
        <v>11171</v>
      </c>
    </row>
    <row r="2829" spans="1:40" x14ac:dyDescent="0.3">
      <c r="A2829" t="s">
        <v>2346</v>
      </c>
      <c r="B2829" t="s">
        <v>2630</v>
      </c>
      <c r="C2829" s="10">
        <v>402940</v>
      </c>
      <c r="D2829">
        <v>72</v>
      </c>
      <c r="E2829">
        <v>14</v>
      </c>
      <c r="F2829">
        <v>214</v>
      </c>
      <c r="G2829">
        <v>311</v>
      </c>
      <c r="H2829">
        <v>0</v>
      </c>
      <c r="I2829">
        <v>74.3</v>
      </c>
      <c r="J2829">
        <v>-0.1</v>
      </c>
      <c r="K2829">
        <v>65.900000000000006</v>
      </c>
      <c r="L2829">
        <v>-0.5</v>
      </c>
      <c r="M2829">
        <v>92.1</v>
      </c>
      <c r="N2829">
        <v>0.2</v>
      </c>
      <c r="O2829">
        <v>69.099999999999994</v>
      </c>
      <c r="P2829">
        <v>0.4</v>
      </c>
      <c r="U2829" t="s">
        <v>2346</v>
      </c>
      <c r="V2829">
        <f t="shared" si="441"/>
        <v>402940</v>
      </c>
      <c r="W2829" t="str">
        <f t="shared" si="442"/>
        <v>Norseman Junior Middle School</v>
      </c>
      <c r="X2829" t="str">
        <f>VLOOKUP($C2829,$AJ$3:$AN$4906,3,FALSE)</f>
        <v>105 Norseman St</v>
      </c>
      <c r="Y2829" t="str">
        <f>VLOOKUP($C2829,$AJ$3:$AN$4906,4,FALSE)</f>
        <v>Etobicoke</v>
      </c>
      <c r="Z2829" t="str">
        <f>VLOOKUP($C2829,$AJ$3:$AN$4906,5,FALSE)</f>
        <v>M8Z2R1</v>
      </c>
      <c r="AA2829">
        <f t="shared" si="443"/>
        <v>74.3</v>
      </c>
      <c r="AB2829">
        <f t="shared" si="444"/>
        <v>-0.1</v>
      </c>
      <c r="AC2829">
        <f t="shared" si="445"/>
        <v>65.900000000000006</v>
      </c>
      <c r="AD2829">
        <f t="shared" si="446"/>
        <v>-0.5</v>
      </c>
      <c r="AE2829">
        <f t="shared" si="447"/>
        <v>92.1</v>
      </c>
      <c r="AF2829">
        <f t="shared" si="448"/>
        <v>0.2</v>
      </c>
      <c r="AG2829">
        <f t="shared" si="449"/>
        <v>69.099999999999994</v>
      </c>
      <c r="AH2829">
        <f t="shared" si="450"/>
        <v>0.4</v>
      </c>
      <c r="AJ2829" s="9">
        <v>909319</v>
      </c>
      <c r="AK2829" t="s">
        <v>11172</v>
      </c>
      <c r="AL2829" t="s">
        <v>11173</v>
      </c>
      <c r="AM2829" t="s">
        <v>5174</v>
      </c>
      <c r="AN2829" t="s">
        <v>11174</v>
      </c>
    </row>
    <row r="2830" spans="1:40" x14ac:dyDescent="0.3">
      <c r="A2830" t="s">
        <v>2346</v>
      </c>
      <c r="B2830" t="s">
        <v>2631</v>
      </c>
      <c r="C2830" s="10">
        <v>403075</v>
      </c>
      <c r="D2830">
        <v>33</v>
      </c>
      <c r="E2830">
        <v>19</v>
      </c>
      <c r="F2830">
        <v>108</v>
      </c>
      <c r="G2830">
        <v>152</v>
      </c>
      <c r="H2830">
        <v>0</v>
      </c>
      <c r="I2830">
        <v>35.6</v>
      </c>
      <c r="J2830">
        <v>-1.8</v>
      </c>
      <c r="K2830">
        <v>62</v>
      </c>
      <c r="L2830">
        <v>0.8</v>
      </c>
      <c r="M2830">
        <v>94.1</v>
      </c>
      <c r="N2830">
        <v>2</v>
      </c>
      <c r="O2830">
        <v>75</v>
      </c>
      <c r="P2830">
        <v>2.7</v>
      </c>
      <c r="U2830" t="s">
        <v>2346</v>
      </c>
      <c r="V2830">
        <f t="shared" si="441"/>
        <v>403075</v>
      </c>
      <c r="W2830" t="str">
        <f t="shared" si="442"/>
        <v>North Agincourt Junior Public School</v>
      </c>
      <c r="X2830" t="str">
        <f>VLOOKUP($C2830,$AJ$3:$AN$4906,3,FALSE)</f>
        <v>60 Moran Rd</v>
      </c>
      <c r="Y2830" t="str">
        <f>VLOOKUP($C2830,$AJ$3:$AN$4906,4,FALSE)</f>
        <v>Scarborough</v>
      </c>
      <c r="Z2830" t="str">
        <f>VLOOKUP($C2830,$AJ$3:$AN$4906,5,FALSE)</f>
        <v>M1S2J3</v>
      </c>
      <c r="AA2830">
        <f t="shared" si="443"/>
        <v>35.6</v>
      </c>
      <c r="AB2830">
        <f t="shared" si="444"/>
        <v>-1.8</v>
      </c>
      <c r="AC2830">
        <f t="shared" si="445"/>
        <v>62</v>
      </c>
      <c r="AD2830">
        <f t="shared" si="446"/>
        <v>0.8</v>
      </c>
      <c r="AE2830">
        <f t="shared" si="447"/>
        <v>94.1</v>
      </c>
      <c r="AF2830">
        <f t="shared" si="448"/>
        <v>2</v>
      </c>
      <c r="AG2830">
        <f t="shared" si="449"/>
        <v>75</v>
      </c>
      <c r="AH2830">
        <f t="shared" si="450"/>
        <v>2.7</v>
      </c>
      <c r="AJ2830" s="9">
        <v>672785</v>
      </c>
      <c r="AK2830" t="s">
        <v>11175</v>
      </c>
      <c r="AL2830" t="s">
        <v>11129</v>
      </c>
      <c r="AM2830" t="s">
        <v>4525</v>
      </c>
      <c r="AN2830" t="s">
        <v>11130</v>
      </c>
    </row>
    <row r="2831" spans="1:40" x14ac:dyDescent="0.3">
      <c r="A2831" t="s">
        <v>2346</v>
      </c>
      <c r="B2831" t="s">
        <v>2632</v>
      </c>
      <c r="C2831" s="10">
        <v>403202</v>
      </c>
      <c r="D2831">
        <v>52</v>
      </c>
      <c r="E2831">
        <v>15</v>
      </c>
      <c r="F2831">
        <v>49</v>
      </c>
      <c r="G2831">
        <v>44</v>
      </c>
      <c r="H2831">
        <v>0</v>
      </c>
      <c r="I2831">
        <v>79.599999999999994</v>
      </c>
      <c r="J2831">
        <v>1</v>
      </c>
      <c r="K2831">
        <v>67.3</v>
      </c>
      <c r="L2831">
        <v>0.5</v>
      </c>
      <c r="M2831">
        <v>79.5</v>
      </c>
      <c r="N2831">
        <v>-0.3</v>
      </c>
      <c r="O2831">
        <v>59.1</v>
      </c>
      <c r="P2831">
        <v>0.5</v>
      </c>
      <c r="U2831" t="s">
        <v>2346</v>
      </c>
      <c r="V2831">
        <f t="shared" si="441"/>
        <v>403202</v>
      </c>
      <c r="W2831" t="str">
        <f t="shared" si="442"/>
        <v>North Bendale Junior Public School</v>
      </c>
      <c r="X2831" t="str">
        <f>VLOOKUP($C2831,$AJ$3:$AN$4906,3,FALSE)</f>
        <v>29 Aveline Cres</v>
      </c>
      <c r="Y2831" t="str">
        <f>VLOOKUP($C2831,$AJ$3:$AN$4906,4,FALSE)</f>
        <v>Scarborough</v>
      </c>
      <c r="Z2831" t="str">
        <f>VLOOKUP($C2831,$AJ$3:$AN$4906,5,FALSE)</f>
        <v>M1H2P4</v>
      </c>
      <c r="AA2831">
        <f t="shared" si="443"/>
        <v>79.599999999999994</v>
      </c>
      <c r="AB2831">
        <f t="shared" si="444"/>
        <v>1</v>
      </c>
      <c r="AC2831">
        <f t="shared" si="445"/>
        <v>67.3</v>
      </c>
      <c r="AD2831">
        <f t="shared" si="446"/>
        <v>0.5</v>
      </c>
      <c r="AE2831">
        <f t="shared" si="447"/>
        <v>79.5</v>
      </c>
      <c r="AF2831">
        <f t="shared" si="448"/>
        <v>-0.3</v>
      </c>
      <c r="AG2831">
        <f t="shared" si="449"/>
        <v>59.1</v>
      </c>
      <c r="AH2831">
        <f t="shared" si="450"/>
        <v>0.5</v>
      </c>
      <c r="AJ2831" s="9">
        <v>308439</v>
      </c>
      <c r="AK2831" t="s">
        <v>8860</v>
      </c>
      <c r="AL2831" t="s">
        <v>11176</v>
      </c>
      <c r="AM2831" t="s">
        <v>4525</v>
      </c>
      <c r="AN2831" t="s">
        <v>11177</v>
      </c>
    </row>
    <row r="2832" spans="1:40" x14ac:dyDescent="0.3">
      <c r="A2832" t="s">
        <v>2346</v>
      </c>
      <c r="B2832" t="s">
        <v>2633</v>
      </c>
      <c r="C2832" s="10">
        <v>403237</v>
      </c>
      <c r="D2832">
        <v>48</v>
      </c>
      <c r="E2832">
        <v>20</v>
      </c>
      <c r="F2832">
        <v>106</v>
      </c>
      <c r="G2832">
        <v>74</v>
      </c>
      <c r="H2832">
        <v>0</v>
      </c>
      <c r="I2832">
        <v>45.8</v>
      </c>
      <c r="J2832">
        <v>-1.2</v>
      </c>
      <c r="K2832">
        <v>44.3</v>
      </c>
      <c r="L2832">
        <v>-0.9</v>
      </c>
      <c r="M2832">
        <v>71.599999999999994</v>
      </c>
      <c r="N2832">
        <v>-0.7</v>
      </c>
      <c r="O2832">
        <v>51.4</v>
      </c>
      <c r="P2832">
        <v>0.3</v>
      </c>
      <c r="U2832" t="s">
        <v>2346</v>
      </c>
      <c r="V2832">
        <f t="shared" si="441"/>
        <v>403237</v>
      </c>
      <c r="W2832" t="str">
        <f t="shared" si="442"/>
        <v>North Bridlewood Junior Public School</v>
      </c>
      <c r="X2832" t="str">
        <f>VLOOKUP($C2832,$AJ$3:$AN$4906,3,FALSE)</f>
        <v>50 Collingsbrook Blvd</v>
      </c>
      <c r="Y2832" t="str">
        <f>VLOOKUP($C2832,$AJ$3:$AN$4906,4,FALSE)</f>
        <v>Scarborough</v>
      </c>
      <c r="Z2832" t="str">
        <f>VLOOKUP($C2832,$AJ$3:$AN$4906,5,FALSE)</f>
        <v>M1W1L7</v>
      </c>
      <c r="AA2832">
        <f t="shared" si="443"/>
        <v>45.8</v>
      </c>
      <c r="AB2832">
        <f t="shared" si="444"/>
        <v>-1.2</v>
      </c>
      <c r="AC2832">
        <f t="shared" si="445"/>
        <v>44.3</v>
      </c>
      <c r="AD2832">
        <f t="shared" si="446"/>
        <v>-0.9</v>
      </c>
      <c r="AE2832">
        <f t="shared" si="447"/>
        <v>71.599999999999994</v>
      </c>
      <c r="AF2832">
        <f t="shared" si="448"/>
        <v>-0.7</v>
      </c>
      <c r="AG2832">
        <f t="shared" si="449"/>
        <v>51.4</v>
      </c>
      <c r="AH2832">
        <f t="shared" si="450"/>
        <v>0.3</v>
      </c>
      <c r="AJ2832" s="9">
        <v>145807</v>
      </c>
      <c r="AK2832" t="s">
        <v>11178</v>
      </c>
      <c r="AL2832" t="s">
        <v>11179</v>
      </c>
      <c r="AM2832" t="s">
        <v>5235</v>
      </c>
      <c r="AN2832" t="s">
        <v>5236</v>
      </c>
    </row>
    <row r="2833" spans="1:40" x14ac:dyDescent="0.3">
      <c r="A2833" t="s">
        <v>2346</v>
      </c>
      <c r="B2833" t="s">
        <v>2634</v>
      </c>
      <c r="C2833" s="10">
        <v>407291</v>
      </c>
      <c r="D2833">
        <v>26</v>
      </c>
      <c r="E2833">
        <v>38</v>
      </c>
      <c r="F2833">
        <v>153</v>
      </c>
      <c r="G2833">
        <v>200</v>
      </c>
      <c r="H2833">
        <v>0</v>
      </c>
      <c r="I2833">
        <v>46.7</v>
      </c>
      <c r="J2833">
        <v>0</v>
      </c>
      <c r="K2833">
        <v>26.1</v>
      </c>
      <c r="L2833">
        <v>-0.6</v>
      </c>
      <c r="M2833">
        <v>54.5</v>
      </c>
      <c r="N2833">
        <v>-1.4</v>
      </c>
      <c r="O2833">
        <v>27</v>
      </c>
      <c r="P2833">
        <v>-0.2</v>
      </c>
      <c r="U2833" t="s">
        <v>2346</v>
      </c>
      <c r="V2833">
        <f t="shared" si="441"/>
        <v>407291</v>
      </c>
      <c r="W2833" t="str">
        <f t="shared" si="442"/>
        <v>North Kipling Junior Middle School</v>
      </c>
      <c r="X2833" t="str">
        <f>VLOOKUP($C2833,$AJ$3:$AN$4906,3,FALSE)</f>
        <v>2 Rowntree Rd</v>
      </c>
      <c r="Y2833" t="str">
        <f>VLOOKUP($C2833,$AJ$3:$AN$4906,4,FALSE)</f>
        <v>Etobicoke</v>
      </c>
      <c r="Z2833" t="str">
        <f>VLOOKUP($C2833,$AJ$3:$AN$4906,5,FALSE)</f>
        <v>M9V5C7</v>
      </c>
      <c r="AA2833">
        <f t="shared" si="443"/>
        <v>46.7</v>
      </c>
      <c r="AB2833">
        <f t="shared" si="444"/>
        <v>0</v>
      </c>
      <c r="AC2833">
        <f t="shared" si="445"/>
        <v>26.1</v>
      </c>
      <c r="AD2833">
        <f t="shared" si="446"/>
        <v>-0.6</v>
      </c>
      <c r="AE2833">
        <f t="shared" si="447"/>
        <v>54.5</v>
      </c>
      <c r="AF2833">
        <f t="shared" si="448"/>
        <v>-1.4</v>
      </c>
      <c r="AG2833">
        <f t="shared" si="449"/>
        <v>27</v>
      </c>
      <c r="AH2833">
        <f t="shared" si="450"/>
        <v>-0.2</v>
      </c>
      <c r="AJ2833" s="9">
        <v>359529</v>
      </c>
      <c r="AK2833" t="s">
        <v>11180</v>
      </c>
      <c r="AL2833" t="s">
        <v>11181</v>
      </c>
      <c r="AM2833" t="s">
        <v>4525</v>
      </c>
      <c r="AN2833" t="s">
        <v>11182</v>
      </c>
    </row>
    <row r="2834" spans="1:40" x14ac:dyDescent="0.3">
      <c r="A2834" t="s">
        <v>2346</v>
      </c>
      <c r="B2834" t="s">
        <v>2635</v>
      </c>
      <c r="C2834" s="10">
        <v>409570</v>
      </c>
      <c r="D2834">
        <v>69</v>
      </c>
      <c r="E2834">
        <v>20</v>
      </c>
      <c r="F2834">
        <v>62</v>
      </c>
      <c r="G2834">
        <v>58</v>
      </c>
      <c r="H2834">
        <v>0</v>
      </c>
      <c r="I2834">
        <v>67.7</v>
      </c>
      <c r="J2834">
        <v>-0.1</v>
      </c>
      <c r="K2834">
        <v>62.9</v>
      </c>
      <c r="L2834">
        <v>-0.1</v>
      </c>
      <c r="M2834">
        <v>76.7</v>
      </c>
      <c r="N2834">
        <v>-0.7</v>
      </c>
      <c r="O2834">
        <v>44.8</v>
      </c>
      <c r="P2834">
        <v>-1</v>
      </c>
      <c r="U2834" t="s">
        <v>2346</v>
      </c>
      <c r="V2834">
        <f t="shared" si="441"/>
        <v>409570</v>
      </c>
      <c r="W2834" t="str">
        <f t="shared" si="442"/>
        <v>North Preparatory Junior Public School</v>
      </c>
      <c r="X2834" t="str">
        <f>VLOOKUP($C2834,$AJ$3:$AN$4906,3,FALSE)</f>
        <v>1100 Spadina Rd</v>
      </c>
      <c r="Y2834" t="str">
        <f>VLOOKUP($C2834,$AJ$3:$AN$4906,4,FALSE)</f>
        <v>Toronto</v>
      </c>
      <c r="Z2834" t="str">
        <f>VLOOKUP($C2834,$AJ$3:$AN$4906,5,FALSE)</f>
        <v>M5N2M6</v>
      </c>
      <c r="AA2834">
        <f t="shared" si="443"/>
        <v>67.7</v>
      </c>
      <c r="AB2834">
        <f t="shared" si="444"/>
        <v>-0.1</v>
      </c>
      <c r="AC2834">
        <f t="shared" si="445"/>
        <v>62.9</v>
      </c>
      <c r="AD2834">
        <f t="shared" si="446"/>
        <v>-0.1</v>
      </c>
      <c r="AE2834">
        <f t="shared" si="447"/>
        <v>76.7</v>
      </c>
      <c r="AF2834">
        <f t="shared" si="448"/>
        <v>-0.7</v>
      </c>
      <c r="AG2834">
        <f t="shared" si="449"/>
        <v>44.8</v>
      </c>
      <c r="AH2834">
        <f t="shared" si="450"/>
        <v>-1</v>
      </c>
      <c r="AJ2834" s="9">
        <v>920622</v>
      </c>
      <c r="AK2834" t="s">
        <v>11183</v>
      </c>
      <c r="AL2834" t="s">
        <v>11184</v>
      </c>
      <c r="AM2834" t="s">
        <v>4525</v>
      </c>
      <c r="AN2834" t="s">
        <v>11182</v>
      </c>
    </row>
    <row r="2835" spans="1:40" x14ac:dyDescent="0.3">
      <c r="A2835" t="s">
        <v>2346</v>
      </c>
      <c r="B2835" t="s">
        <v>2636</v>
      </c>
      <c r="C2835" s="10">
        <v>411132</v>
      </c>
      <c r="D2835">
        <v>85</v>
      </c>
      <c r="E2835">
        <v>12</v>
      </c>
      <c r="F2835">
        <v>209</v>
      </c>
      <c r="G2835">
        <v>232</v>
      </c>
      <c r="H2835">
        <v>0</v>
      </c>
      <c r="I2835">
        <v>40.200000000000003</v>
      </c>
      <c r="J2835">
        <v>-3</v>
      </c>
      <c r="K2835">
        <v>81.3</v>
      </c>
      <c r="L2835">
        <v>0.2</v>
      </c>
      <c r="M2835">
        <v>88.4</v>
      </c>
      <c r="N2835">
        <v>-0.6</v>
      </c>
      <c r="O2835">
        <v>64.2</v>
      </c>
      <c r="P2835">
        <v>-0.6</v>
      </c>
      <c r="U2835" t="s">
        <v>2346</v>
      </c>
      <c r="V2835">
        <f t="shared" si="441"/>
        <v>411132</v>
      </c>
      <c r="W2835" t="str">
        <f t="shared" si="442"/>
        <v>Northlea Elementary and Middle School</v>
      </c>
      <c r="X2835" t="str">
        <f>VLOOKUP($C2835,$AJ$3:$AN$4906,3,FALSE)</f>
        <v>305 Rumsey Rd</v>
      </c>
      <c r="Y2835" t="str">
        <f>VLOOKUP($C2835,$AJ$3:$AN$4906,4,FALSE)</f>
        <v>East York</v>
      </c>
      <c r="Z2835" t="str">
        <f>VLOOKUP($C2835,$AJ$3:$AN$4906,5,FALSE)</f>
        <v>M4G1R4</v>
      </c>
      <c r="AA2835">
        <f t="shared" si="443"/>
        <v>40.200000000000003</v>
      </c>
      <c r="AB2835">
        <f t="shared" si="444"/>
        <v>-3</v>
      </c>
      <c r="AC2835">
        <f t="shared" si="445"/>
        <v>81.3</v>
      </c>
      <c r="AD2835">
        <f t="shared" si="446"/>
        <v>0.2</v>
      </c>
      <c r="AE2835">
        <f t="shared" si="447"/>
        <v>88.4</v>
      </c>
      <c r="AF2835">
        <f t="shared" si="448"/>
        <v>-0.6</v>
      </c>
      <c r="AG2835">
        <f t="shared" si="449"/>
        <v>64.2</v>
      </c>
      <c r="AH2835">
        <f t="shared" si="450"/>
        <v>-0.6</v>
      </c>
      <c r="AJ2835" s="9">
        <v>311944</v>
      </c>
      <c r="AK2835" t="s">
        <v>11185</v>
      </c>
      <c r="AL2835" t="s">
        <v>11186</v>
      </c>
      <c r="AM2835" t="s">
        <v>11187</v>
      </c>
      <c r="AN2835" t="s">
        <v>11188</v>
      </c>
    </row>
    <row r="2836" spans="1:40" x14ac:dyDescent="0.3">
      <c r="A2836" t="s">
        <v>2346</v>
      </c>
      <c r="B2836" t="s">
        <v>2637</v>
      </c>
      <c r="C2836" s="10">
        <v>411914</v>
      </c>
      <c r="D2836">
        <v>72</v>
      </c>
      <c r="E2836">
        <v>19</v>
      </c>
      <c r="F2836">
        <v>120</v>
      </c>
      <c r="G2836">
        <v>107</v>
      </c>
      <c r="H2836">
        <v>0</v>
      </c>
      <c r="I2836">
        <v>58.8</v>
      </c>
      <c r="J2836">
        <v>-1.1000000000000001</v>
      </c>
      <c r="K2836">
        <v>50.8</v>
      </c>
      <c r="L2836">
        <v>-1.6</v>
      </c>
      <c r="M2836">
        <v>86.9</v>
      </c>
      <c r="N2836">
        <v>-0.1</v>
      </c>
      <c r="O2836">
        <v>57</v>
      </c>
      <c r="P2836">
        <v>-0.3</v>
      </c>
      <c r="U2836" t="s">
        <v>2346</v>
      </c>
      <c r="V2836">
        <f t="shared" si="441"/>
        <v>411914</v>
      </c>
      <c r="W2836" t="str">
        <f t="shared" si="442"/>
        <v>Norway Junior Public School</v>
      </c>
      <c r="X2836" t="str">
        <f>VLOOKUP($C2836,$AJ$3:$AN$4906,3,FALSE)</f>
        <v>390 Kingston Road</v>
      </c>
      <c r="Y2836" t="str">
        <f>VLOOKUP($C2836,$AJ$3:$AN$4906,4,FALSE)</f>
        <v>Toronto</v>
      </c>
      <c r="Z2836" t="str">
        <f>VLOOKUP($C2836,$AJ$3:$AN$4906,5,FALSE)</f>
        <v>M4L1T9</v>
      </c>
      <c r="AA2836">
        <f t="shared" si="443"/>
        <v>58.8</v>
      </c>
      <c r="AB2836">
        <f t="shared" si="444"/>
        <v>-1.1000000000000001</v>
      </c>
      <c r="AC2836">
        <f t="shared" si="445"/>
        <v>50.8</v>
      </c>
      <c r="AD2836">
        <f t="shared" si="446"/>
        <v>-1.6</v>
      </c>
      <c r="AE2836">
        <f t="shared" si="447"/>
        <v>86.9</v>
      </c>
      <c r="AF2836">
        <f t="shared" si="448"/>
        <v>-0.1</v>
      </c>
      <c r="AG2836">
        <f t="shared" si="449"/>
        <v>57</v>
      </c>
      <c r="AH2836">
        <f t="shared" si="450"/>
        <v>-0.3</v>
      </c>
      <c r="AJ2836" s="9">
        <v>314676</v>
      </c>
      <c r="AK2836" t="s">
        <v>11189</v>
      </c>
      <c r="AL2836" t="s">
        <v>11190</v>
      </c>
      <c r="AM2836" t="s">
        <v>11191</v>
      </c>
      <c r="AN2836" t="s">
        <v>11192</v>
      </c>
    </row>
    <row r="2837" spans="1:40" x14ac:dyDescent="0.3">
      <c r="A2837" t="s">
        <v>2346</v>
      </c>
      <c r="B2837" t="s">
        <v>2638</v>
      </c>
      <c r="C2837" s="10">
        <v>413305</v>
      </c>
      <c r="D2837">
        <v>39</v>
      </c>
      <c r="E2837">
        <v>33</v>
      </c>
      <c r="F2837">
        <v>109</v>
      </c>
      <c r="H2837">
        <v>0</v>
      </c>
      <c r="I2837">
        <v>31.7</v>
      </c>
      <c r="J2837">
        <v>-1.6</v>
      </c>
      <c r="K2837">
        <v>39.4</v>
      </c>
      <c r="L2837">
        <v>-0.5</v>
      </c>
      <c r="U2837" t="s">
        <v>2346</v>
      </c>
      <c r="V2837">
        <f t="shared" si="441"/>
        <v>413305</v>
      </c>
      <c r="W2837" t="str">
        <f t="shared" si="442"/>
        <v>O'Connor Public School</v>
      </c>
      <c r="X2837" t="str">
        <f>VLOOKUP($C2837,$AJ$3:$AN$4906,3,FALSE)</f>
        <v>1665 O'Connor Dr</v>
      </c>
      <c r="Y2837" t="str">
        <f>VLOOKUP($C2837,$AJ$3:$AN$4906,4,FALSE)</f>
        <v>North York</v>
      </c>
      <c r="Z2837" t="str">
        <f>VLOOKUP($C2837,$AJ$3:$AN$4906,5,FALSE)</f>
        <v>M4A1W5</v>
      </c>
      <c r="AA2837">
        <f t="shared" si="443"/>
        <v>31.7</v>
      </c>
      <c r="AB2837">
        <f t="shared" si="444"/>
        <v>-1.6</v>
      </c>
      <c r="AC2837">
        <f t="shared" si="445"/>
        <v>39.4</v>
      </c>
      <c r="AD2837">
        <f t="shared" si="446"/>
        <v>-0.5</v>
      </c>
      <c r="AE2837">
        <f t="shared" si="447"/>
        <v>0</v>
      </c>
      <c r="AF2837">
        <f t="shared" si="448"/>
        <v>0</v>
      </c>
      <c r="AG2837">
        <f t="shared" si="449"/>
        <v>0</v>
      </c>
      <c r="AH2837">
        <f t="shared" si="450"/>
        <v>0</v>
      </c>
      <c r="AJ2837" s="9">
        <v>116646</v>
      </c>
      <c r="AK2837" t="s">
        <v>11193</v>
      </c>
      <c r="AL2837" t="s">
        <v>11194</v>
      </c>
      <c r="AM2837" t="s">
        <v>5224</v>
      </c>
      <c r="AN2837" t="s">
        <v>5225</v>
      </c>
    </row>
    <row r="2838" spans="1:40" x14ac:dyDescent="0.3">
      <c r="A2838" t="s">
        <v>2346</v>
      </c>
      <c r="B2838" t="s">
        <v>2639</v>
      </c>
      <c r="C2838" s="10">
        <v>413739</v>
      </c>
      <c r="D2838">
        <v>14</v>
      </c>
      <c r="E2838">
        <v>49</v>
      </c>
      <c r="G2838">
        <v>397</v>
      </c>
      <c r="H2838">
        <v>1</v>
      </c>
      <c r="M2838">
        <v>61.8</v>
      </c>
      <c r="N2838">
        <v>0.5</v>
      </c>
      <c r="O2838">
        <v>24.7</v>
      </c>
      <c r="P2838">
        <v>0.6</v>
      </c>
      <c r="U2838" t="s">
        <v>2346</v>
      </c>
      <c r="V2838">
        <f t="shared" si="441"/>
        <v>413739</v>
      </c>
      <c r="W2838" t="str">
        <f t="shared" si="442"/>
        <v>Oakdale Park Middle School</v>
      </c>
      <c r="X2838" t="str">
        <f>VLOOKUP($C2838,$AJ$3:$AN$4906,3,FALSE)</f>
        <v>315 Grandravine Dr</v>
      </c>
      <c r="Y2838" t="str">
        <f>VLOOKUP($C2838,$AJ$3:$AN$4906,4,FALSE)</f>
        <v>North York</v>
      </c>
      <c r="Z2838" t="str">
        <f>VLOOKUP($C2838,$AJ$3:$AN$4906,5,FALSE)</f>
        <v>M3N1J5</v>
      </c>
      <c r="AA2838">
        <f t="shared" si="443"/>
        <v>0</v>
      </c>
      <c r="AB2838">
        <f t="shared" si="444"/>
        <v>0</v>
      </c>
      <c r="AC2838">
        <f t="shared" si="445"/>
        <v>0</v>
      </c>
      <c r="AD2838">
        <f t="shared" si="446"/>
        <v>0</v>
      </c>
      <c r="AE2838">
        <f t="shared" si="447"/>
        <v>61.8</v>
      </c>
      <c r="AF2838">
        <f t="shared" si="448"/>
        <v>0.5</v>
      </c>
      <c r="AG2838">
        <f t="shared" si="449"/>
        <v>24.7</v>
      </c>
      <c r="AH2838">
        <f t="shared" si="450"/>
        <v>0.6</v>
      </c>
      <c r="AJ2838" s="9">
        <v>923354</v>
      </c>
      <c r="AK2838" t="s">
        <v>11195</v>
      </c>
      <c r="AL2838" t="s">
        <v>11194</v>
      </c>
      <c r="AM2838" t="s">
        <v>5224</v>
      </c>
      <c r="AN2838" t="s">
        <v>5225</v>
      </c>
    </row>
    <row r="2839" spans="1:40" x14ac:dyDescent="0.3">
      <c r="A2839" t="s">
        <v>2346</v>
      </c>
      <c r="B2839" t="s">
        <v>2640</v>
      </c>
      <c r="C2839" s="10">
        <v>414387</v>
      </c>
      <c r="D2839">
        <v>50</v>
      </c>
      <c r="E2839">
        <v>20</v>
      </c>
      <c r="F2839">
        <v>232</v>
      </c>
      <c r="H2839">
        <v>0</v>
      </c>
      <c r="I2839">
        <v>51.9</v>
      </c>
      <c r="J2839">
        <v>-0.5</v>
      </c>
      <c r="K2839">
        <v>35.799999999999997</v>
      </c>
      <c r="L2839">
        <v>-1.5</v>
      </c>
      <c r="U2839" t="s">
        <v>2346</v>
      </c>
      <c r="V2839">
        <f t="shared" si="441"/>
        <v>414387</v>
      </c>
      <c r="W2839" t="str">
        <f t="shared" si="442"/>
        <v>Oakridge Junior Public School</v>
      </c>
      <c r="X2839" t="str">
        <f>VLOOKUP($C2839,$AJ$3:$AN$4906,3,FALSE)</f>
        <v>110 Byng Ave</v>
      </c>
      <c r="Y2839" t="str">
        <f>VLOOKUP($C2839,$AJ$3:$AN$4906,4,FALSE)</f>
        <v>Toronto</v>
      </c>
      <c r="Z2839" t="str">
        <f>VLOOKUP($C2839,$AJ$3:$AN$4906,5,FALSE)</f>
        <v>M1L3P1</v>
      </c>
      <c r="AA2839">
        <f t="shared" si="443"/>
        <v>51.9</v>
      </c>
      <c r="AB2839">
        <f t="shared" si="444"/>
        <v>-0.5</v>
      </c>
      <c r="AC2839">
        <f t="shared" si="445"/>
        <v>35.799999999999997</v>
      </c>
      <c r="AD2839">
        <f t="shared" si="446"/>
        <v>-1.5</v>
      </c>
      <c r="AE2839">
        <f t="shared" si="447"/>
        <v>0</v>
      </c>
      <c r="AF2839">
        <f t="shared" si="448"/>
        <v>0</v>
      </c>
      <c r="AG2839">
        <f t="shared" si="449"/>
        <v>0</v>
      </c>
      <c r="AH2839">
        <f t="shared" si="450"/>
        <v>0</v>
      </c>
      <c r="AJ2839" s="9">
        <v>53221</v>
      </c>
      <c r="AK2839" t="s">
        <v>11196</v>
      </c>
      <c r="AL2839" t="s">
        <v>11197</v>
      </c>
      <c r="AM2839" t="s">
        <v>4525</v>
      </c>
      <c r="AN2839" t="s">
        <v>11198</v>
      </c>
    </row>
    <row r="2840" spans="1:40" x14ac:dyDescent="0.3">
      <c r="A2840" t="s">
        <v>2346</v>
      </c>
      <c r="B2840" t="s">
        <v>2641</v>
      </c>
      <c r="C2840" s="10">
        <v>415812</v>
      </c>
      <c r="D2840">
        <v>56</v>
      </c>
      <c r="E2840">
        <v>21</v>
      </c>
      <c r="F2840">
        <v>46</v>
      </c>
      <c r="G2840">
        <v>35</v>
      </c>
      <c r="H2840">
        <v>0</v>
      </c>
      <c r="I2840">
        <v>77.2</v>
      </c>
      <c r="J2840">
        <v>1.2</v>
      </c>
      <c r="K2840">
        <v>56.5</v>
      </c>
      <c r="L2840">
        <v>0.3</v>
      </c>
      <c r="M2840">
        <v>58.6</v>
      </c>
      <c r="N2840">
        <v>-1.8</v>
      </c>
      <c r="O2840">
        <v>40</v>
      </c>
      <c r="P2840">
        <v>-0.3</v>
      </c>
      <c r="U2840" t="s">
        <v>2346</v>
      </c>
      <c r="V2840">
        <f t="shared" si="441"/>
        <v>415812</v>
      </c>
      <c r="W2840" t="str">
        <f t="shared" si="442"/>
        <v>Ogden Junior Public School</v>
      </c>
      <c r="X2840" t="str">
        <f>VLOOKUP($C2840,$AJ$3:$AN$4906,3,FALSE)</f>
        <v>33 Phoebe St</v>
      </c>
      <c r="Y2840" t="str">
        <f>VLOOKUP($C2840,$AJ$3:$AN$4906,4,FALSE)</f>
        <v>Toronto</v>
      </c>
      <c r="Z2840" t="str">
        <f>VLOOKUP($C2840,$AJ$3:$AN$4906,5,FALSE)</f>
        <v>M5T1A8</v>
      </c>
      <c r="AA2840">
        <f t="shared" si="443"/>
        <v>77.2</v>
      </c>
      <c r="AB2840">
        <f t="shared" si="444"/>
        <v>1.2</v>
      </c>
      <c r="AC2840">
        <f t="shared" si="445"/>
        <v>56.5</v>
      </c>
      <c r="AD2840">
        <f t="shared" si="446"/>
        <v>0.3</v>
      </c>
      <c r="AE2840">
        <f t="shared" si="447"/>
        <v>58.6</v>
      </c>
      <c r="AF2840">
        <f t="shared" si="448"/>
        <v>-1.8</v>
      </c>
      <c r="AG2840">
        <f t="shared" si="449"/>
        <v>40</v>
      </c>
      <c r="AH2840">
        <f t="shared" si="450"/>
        <v>-0.3</v>
      </c>
      <c r="AJ2840" s="9">
        <v>923486</v>
      </c>
      <c r="AK2840" t="s">
        <v>11199</v>
      </c>
      <c r="AL2840" t="s">
        <v>11197</v>
      </c>
      <c r="AM2840" t="s">
        <v>4525</v>
      </c>
      <c r="AN2840" t="s">
        <v>11198</v>
      </c>
    </row>
    <row r="2841" spans="1:40" x14ac:dyDescent="0.3">
      <c r="A2841" t="s">
        <v>2346</v>
      </c>
      <c r="B2841" t="s">
        <v>2642</v>
      </c>
      <c r="C2841" s="10">
        <v>419710</v>
      </c>
      <c r="D2841">
        <v>59</v>
      </c>
      <c r="E2841">
        <v>25</v>
      </c>
      <c r="F2841">
        <v>110</v>
      </c>
      <c r="G2841">
        <v>70</v>
      </c>
      <c r="H2841">
        <v>0</v>
      </c>
      <c r="I2841">
        <v>58.6</v>
      </c>
      <c r="J2841">
        <v>-0.1</v>
      </c>
      <c r="K2841">
        <v>53.6</v>
      </c>
      <c r="L2841">
        <v>0</v>
      </c>
      <c r="M2841">
        <v>83.6</v>
      </c>
      <c r="N2841">
        <v>1.1000000000000001</v>
      </c>
      <c r="O2841">
        <v>65.7</v>
      </c>
      <c r="P2841">
        <v>1.7</v>
      </c>
      <c r="U2841" t="s">
        <v>2346</v>
      </c>
      <c r="V2841">
        <f t="shared" si="441"/>
        <v>419710</v>
      </c>
      <c r="W2841" t="str">
        <f t="shared" si="442"/>
        <v>Orde Street Public School</v>
      </c>
      <c r="X2841" t="str">
        <f>VLOOKUP($C2841,$AJ$3:$AN$4906,3,FALSE)</f>
        <v>18 Orde St</v>
      </c>
      <c r="Y2841" t="str">
        <f>VLOOKUP($C2841,$AJ$3:$AN$4906,4,FALSE)</f>
        <v>Toronto</v>
      </c>
      <c r="Z2841" t="str">
        <f>VLOOKUP($C2841,$AJ$3:$AN$4906,5,FALSE)</f>
        <v>M5T1N7</v>
      </c>
      <c r="AA2841">
        <f t="shared" si="443"/>
        <v>58.6</v>
      </c>
      <c r="AB2841">
        <f t="shared" si="444"/>
        <v>-0.1</v>
      </c>
      <c r="AC2841">
        <f t="shared" si="445"/>
        <v>53.6</v>
      </c>
      <c r="AD2841">
        <f t="shared" si="446"/>
        <v>0</v>
      </c>
      <c r="AE2841">
        <f t="shared" si="447"/>
        <v>83.6</v>
      </c>
      <c r="AF2841">
        <f t="shared" si="448"/>
        <v>1.1000000000000001</v>
      </c>
      <c r="AG2841">
        <f t="shared" si="449"/>
        <v>65.7</v>
      </c>
      <c r="AH2841">
        <f t="shared" si="450"/>
        <v>1.7</v>
      </c>
      <c r="AJ2841" s="9">
        <v>923613</v>
      </c>
      <c r="AK2841" t="s">
        <v>11200</v>
      </c>
      <c r="AL2841" t="s">
        <v>11201</v>
      </c>
      <c r="AM2841" t="s">
        <v>4525</v>
      </c>
      <c r="AN2841" t="s">
        <v>11202</v>
      </c>
    </row>
    <row r="2842" spans="1:40" x14ac:dyDescent="0.3">
      <c r="A2842" t="s">
        <v>2346</v>
      </c>
      <c r="B2842" t="s">
        <v>2643</v>
      </c>
      <c r="C2842" s="10">
        <v>421537</v>
      </c>
      <c r="D2842">
        <v>81</v>
      </c>
      <c r="E2842">
        <v>13</v>
      </c>
      <c r="F2842">
        <v>99</v>
      </c>
      <c r="H2842">
        <v>0</v>
      </c>
      <c r="I2842">
        <v>88.4</v>
      </c>
      <c r="J2842">
        <v>0.9</v>
      </c>
      <c r="K2842">
        <v>84.8</v>
      </c>
      <c r="L2842">
        <v>0.9</v>
      </c>
      <c r="U2842" t="s">
        <v>2346</v>
      </c>
      <c r="V2842">
        <f t="shared" si="441"/>
        <v>421537</v>
      </c>
      <c r="W2842" t="str">
        <f t="shared" si="442"/>
        <v>Oriole Park Junior Public School</v>
      </c>
      <c r="X2842" t="str">
        <f>VLOOKUP($C2842,$AJ$3:$AN$4906,3,FALSE)</f>
        <v>80 Braemar Ave</v>
      </c>
      <c r="Y2842" t="str">
        <f>VLOOKUP($C2842,$AJ$3:$AN$4906,4,FALSE)</f>
        <v>Toronto</v>
      </c>
      <c r="Z2842" t="str">
        <f>VLOOKUP($C2842,$AJ$3:$AN$4906,5,FALSE)</f>
        <v>M5P2L4</v>
      </c>
      <c r="AA2842">
        <f t="shared" si="443"/>
        <v>88.4</v>
      </c>
      <c r="AB2842">
        <f t="shared" si="444"/>
        <v>0.9</v>
      </c>
      <c r="AC2842">
        <f t="shared" si="445"/>
        <v>84.8</v>
      </c>
      <c r="AD2842">
        <f t="shared" si="446"/>
        <v>0.9</v>
      </c>
      <c r="AE2842">
        <f t="shared" si="447"/>
        <v>0</v>
      </c>
      <c r="AF2842">
        <f t="shared" si="448"/>
        <v>0</v>
      </c>
      <c r="AG2842">
        <f t="shared" si="449"/>
        <v>0</v>
      </c>
      <c r="AH2842">
        <f t="shared" si="450"/>
        <v>0</v>
      </c>
      <c r="AJ2842" s="9">
        <v>328197</v>
      </c>
      <c r="AK2842" t="s">
        <v>11203</v>
      </c>
      <c r="AL2842" t="s">
        <v>11204</v>
      </c>
      <c r="AM2842" t="s">
        <v>4525</v>
      </c>
      <c r="AN2842" t="s">
        <v>11205</v>
      </c>
    </row>
    <row r="2843" spans="1:40" x14ac:dyDescent="0.3">
      <c r="A2843" t="s">
        <v>2346</v>
      </c>
      <c r="B2843" t="s">
        <v>2644</v>
      </c>
      <c r="C2843" s="10">
        <v>427772</v>
      </c>
      <c r="D2843">
        <v>57</v>
      </c>
      <c r="E2843">
        <v>16</v>
      </c>
      <c r="F2843">
        <v>110</v>
      </c>
      <c r="G2843">
        <v>105</v>
      </c>
      <c r="H2843">
        <v>0</v>
      </c>
      <c r="I2843">
        <v>91.4</v>
      </c>
      <c r="J2843">
        <v>1.6</v>
      </c>
      <c r="K2843">
        <v>87.3</v>
      </c>
      <c r="L2843">
        <v>1.9</v>
      </c>
      <c r="M2843">
        <v>94.3</v>
      </c>
      <c r="N2843">
        <v>1.1000000000000001</v>
      </c>
      <c r="O2843">
        <v>75.2</v>
      </c>
      <c r="P2843">
        <v>1.8</v>
      </c>
      <c r="U2843" t="s">
        <v>2346</v>
      </c>
      <c r="V2843">
        <f t="shared" si="441"/>
        <v>427772</v>
      </c>
      <c r="W2843" t="str">
        <f t="shared" si="442"/>
        <v>Ossington/Old Orchard Junior Public School</v>
      </c>
      <c r="X2843" t="str">
        <f>VLOOKUP($C2843,$AJ$3:$AN$4906,3,FALSE)</f>
        <v>380 Ossington Ave</v>
      </c>
      <c r="Y2843" t="str">
        <f>VLOOKUP($C2843,$AJ$3:$AN$4906,4,FALSE)</f>
        <v>Toronto</v>
      </c>
      <c r="Z2843" t="str">
        <f>VLOOKUP($C2843,$AJ$3:$AN$4906,5,FALSE)</f>
        <v>M6J3A5</v>
      </c>
      <c r="AA2843">
        <f t="shared" si="443"/>
        <v>91.4</v>
      </c>
      <c r="AB2843">
        <f t="shared" si="444"/>
        <v>1.6</v>
      </c>
      <c r="AC2843">
        <f t="shared" si="445"/>
        <v>87.3</v>
      </c>
      <c r="AD2843">
        <f t="shared" si="446"/>
        <v>1.9</v>
      </c>
      <c r="AE2843">
        <f t="shared" si="447"/>
        <v>94.3</v>
      </c>
      <c r="AF2843">
        <f t="shared" si="448"/>
        <v>1.1000000000000001</v>
      </c>
      <c r="AG2843">
        <f t="shared" si="449"/>
        <v>75.2</v>
      </c>
      <c r="AH2843">
        <f t="shared" si="450"/>
        <v>1.8</v>
      </c>
      <c r="AJ2843" s="9">
        <v>924679</v>
      </c>
      <c r="AK2843" t="s">
        <v>11206</v>
      </c>
      <c r="AL2843" t="s">
        <v>11207</v>
      </c>
      <c r="AM2843" t="s">
        <v>11208</v>
      </c>
      <c r="AN2843" t="s">
        <v>11209</v>
      </c>
    </row>
    <row r="2844" spans="1:40" x14ac:dyDescent="0.3">
      <c r="A2844" t="s">
        <v>2346</v>
      </c>
      <c r="B2844" t="s">
        <v>2645</v>
      </c>
      <c r="C2844" s="10">
        <v>429333</v>
      </c>
      <c r="D2844">
        <v>71</v>
      </c>
      <c r="E2844">
        <v>22</v>
      </c>
      <c r="F2844">
        <v>197</v>
      </c>
      <c r="H2844">
        <v>0</v>
      </c>
      <c r="I2844">
        <v>39.799999999999997</v>
      </c>
      <c r="J2844">
        <v>-2.2000000000000002</v>
      </c>
      <c r="K2844">
        <v>65.5</v>
      </c>
      <c r="L2844">
        <v>0</v>
      </c>
      <c r="U2844" t="s">
        <v>2346</v>
      </c>
      <c r="V2844">
        <f t="shared" si="441"/>
        <v>429333</v>
      </c>
      <c r="W2844" t="str">
        <f t="shared" si="442"/>
        <v>Owen Public School</v>
      </c>
      <c r="X2844" t="str">
        <f>VLOOKUP($C2844,$AJ$3:$AN$4906,3,FALSE)</f>
        <v>111 Owen Blvd</v>
      </c>
      <c r="Y2844" t="str">
        <f>VLOOKUP($C2844,$AJ$3:$AN$4906,4,FALSE)</f>
        <v>North York</v>
      </c>
      <c r="Z2844" t="str">
        <f>VLOOKUP($C2844,$AJ$3:$AN$4906,5,FALSE)</f>
        <v>M2P1G6</v>
      </c>
      <c r="AA2844">
        <f t="shared" si="443"/>
        <v>39.799999999999997</v>
      </c>
      <c r="AB2844">
        <f t="shared" si="444"/>
        <v>-2.2000000000000002</v>
      </c>
      <c r="AC2844">
        <f t="shared" si="445"/>
        <v>65.5</v>
      </c>
      <c r="AD2844">
        <f t="shared" si="446"/>
        <v>0</v>
      </c>
      <c r="AE2844">
        <f t="shared" si="447"/>
        <v>0</v>
      </c>
      <c r="AF2844">
        <f t="shared" si="448"/>
        <v>0</v>
      </c>
      <c r="AG2844">
        <f t="shared" si="449"/>
        <v>0</v>
      </c>
      <c r="AH2844">
        <f t="shared" si="450"/>
        <v>0</v>
      </c>
      <c r="AJ2844" s="9">
        <v>237582</v>
      </c>
      <c r="AK2844" t="s">
        <v>11210</v>
      </c>
      <c r="AL2844" t="s">
        <v>11211</v>
      </c>
      <c r="AM2844" t="s">
        <v>4529</v>
      </c>
      <c r="AN2844" t="s">
        <v>4530</v>
      </c>
    </row>
    <row r="2845" spans="1:40" x14ac:dyDescent="0.3">
      <c r="A2845" t="s">
        <v>2346</v>
      </c>
      <c r="B2845" t="s">
        <v>2646</v>
      </c>
      <c r="C2845" s="10">
        <v>432326</v>
      </c>
      <c r="D2845">
        <v>80</v>
      </c>
      <c r="E2845">
        <v>11</v>
      </c>
      <c r="F2845">
        <v>136</v>
      </c>
      <c r="G2845">
        <v>135</v>
      </c>
      <c r="H2845">
        <v>0</v>
      </c>
      <c r="K2845">
        <v>59.6</v>
      </c>
      <c r="L2845">
        <v>-1.2</v>
      </c>
      <c r="M2845">
        <v>93</v>
      </c>
      <c r="N2845">
        <v>0.2</v>
      </c>
      <c r="O2845">
        <v>82.2</v>
      </c>
      <c r="P2845">
        <v>1.3</v>
      </c>
      <c r="U2845" t="s">
        <v>2346</v>
      </c>
      <c r="V2845">
        <f t="shared" si="441"/>
        <v>432326</v>
      </c>
      <c r="W2845" t="str">
        <f t="shared" si="442"/>
        <v>Palmerston Avenue Junior Public School</v>
      </c>
      <c r="X2845" t="str">
        <f>VLOOKUP($C2845,$AJ$3:$AN$4906,3,FALSE)</f>
        <v>734 Palmerston Ave</v>
      </c>
      <c r="Y2845" t="str">
        <f>VLOOKUP($C2845,$AJ$3:$AN$4906,4,FALSE)</f>
        <v>Toronto</v>
      </c>
      <c r="Z2845" t="str">
        <f>VLOOKUP($C2845,$AJ$3:$AN$4906,5,FALSE)</f>
        <v>M6G2R4</v>
      </c>
      <c r="AA2845">
        <f t="shared" si="443"/>
        <v>0</v>
      </c>
      <c r="AB2845">
        <f t="shared" si="444"/>
        <v>0</v>
      </c>
      <c r="AC2845">
        <f t="shared" si="445"/>
        <v>59.6</v>
      </c>
      <c r="AD2845">
        <f t="shared" si="446"/>
        <v>-1.2</v>
      </c>
      <c r="AE2845">
        <f t="shared" si="447"/>
        <v>93</v>
      </c>
      <c r="AF2845">
        <f t="shared" si="448"/>
        <v>0.2</v>
      </c>
      <c r="AG2845">
        <f t="shared" si="449"/>
        <v>82.2</v>
      </c>
      <c r="AH2845">
        <f t="shared" si="450"/>
        <v>1.3</v>
      </c>
      <c r="AJ2845" s="9">
        <v>125261</v>
      </c>
      <c r="AK2845" t="s">
        <v>11212</v>
      </c>
      <c r="AL2845" t="s">
        <v>11213</v>
      </c>
      <c r="AM2845" t="s">
        <v>11214</v>
      </c>
      <c r="AN2845" t="s">
        <v>11215</v>
      </c>
    </row>
    <row r="2846" spans="1:40" x14ac:dyDescent="0.3">
      <c r="A2846" t="s">
        <v>2346</v>
      </c>
      <c r="B2846" t="s">
        <v>2647</v>
      </c>
      <c r="C2846" s="10">
        <v>432849</v>
      </c>
      <c r="D2846">
        <v>65</v>
      </c>
      <c r="E2846">
        <v>22</v>
      </c>
      <c r="F2846">
        <v>124</v>
      </c>
      <c r="G2846">
        <v>112</v>
      </c>
      <c r="H2846">
        <v>0</v>
      </c>
      <c r="I2846">
        <v>90.3</v>
      </c>
      <c r="J2846">
        <v>1.6</v>
      </c>
      <c r="K2846">
        <v>87.1</v>
      </c>
      <c r="L2846">
        <v>1.9</v>
      </c>
      <c r="M2846">
        <v>97.8</v>
      </c>
      <c r="N2846">
        <v>1.4</v>
      </c>
      <c r="O2846">
        <v>80.400000000000006</v>
      </c>
      <c r="P2846">
        <v>1.9</v>
      </c>
      <c r="U2846" t="s">
        <v>2346</v>
      </c>
      <c r="V2846">
        <f t="shared" si="441"/>
        <v>432849</v>
      </c>
      <c r="W2846" t="str">
        <f t="shared" si="442"/>
        <v>Pape Avenue Junior Public School</v>
      </c>
      <c r="X2846" t="str">
        <f>VLOOKUP($C2846,$AJ$3:$AN$4906,3,FALSE)</f>
        <v>220 Langley Ave</v>
      </c>
      <c r="Y2846" t="str">
        <f>VLOOKUP($C2846,$AJ$3:$AN$4906,4,FALSE)</f>
        <v>Toronto</v>
      </c>
      <c r="Z2846" t="str">
        <f>VLOOKUP($C2846,$AJ$3:$AN$4906,5,FALSE)</f>
        <v>M4K1B9</v>
      </c>
      <c r="AA2846">
        <f t="shared" si="443"/>
        <v>90.3</v>
      </c>
      <c r="AB2846">
        <f t="shared" si="444"/>
        <v>1.6</v>
      </c>
      <c r="AC2846">
        <f t="shared" si="445"/>
        <v>87.1</v>
      </c>
      <c r="AD2846">
        <f t="shared" si="446"/>
        <v>1.9</v>
      </c>
      <c r="AE2846">
        <f t="shared" si="447"/>
        <v>97.8</v>
      </c>
      <c r="AF2846">
        <f t="shared" si="448"/>
        <v>1.4</v>
      </c>
      <c r="AG2846">
        <f t="shared" si="449"/>
        <v>80.400000000000006</v>
      </c>
      <c r="AH2846">
        <f t="shared" si="450"/>
        <v>1.9</v>
      </c>
      <c r="AJ2846" s="9">
        <v>902935</v>
      </c>
      <c r="AK2846" t="s">
        <v>11216</v>
      </c>
      <c r="AL2846" t="s">
        <v>11217</v>
      </c>
      <c r="AM2846" t="s">
        <v>4525</v>
      </c>
      <c r="AN2846" t="s">
        <v>11218</v>
      </c>
    </row>
    <row r="2847" spans="1:40" x14ac:dyDescent="0.3">
      <c r="A2847" t="s">
        <v>2346</v>
      </c>
      <c r="B2847" t="s">
        <v>2648</v>
      </c>
      <c r="C2847" s="10">
        <v>433756</v>
      </c>
      <c r="D2847">
        <v>69</v>
      </c>
      <c r="E2847">
        <v>12</v>
      </c>
      <c r="F2847">
        <v>123</v>
      </c>
      <c r="G2847">
        <v>220</v>
      </c>
      <c r="H2847">
        <v>0</v>
      </c>
      <c r="I2847">
        <v>69.900000000000006</v>
      </c>
      <c r="J2847">
        <v>-0.2</v>
      </c>
      <c r="K2847">
        <v>69.099999999999994</v>
      </c>
      <c r="L2847">
        <v>-0.1</v>
      </c>
      <c r="M2847">
        <v>83.6</v>
      </c>
      <c r="N2847">
        <v>-0.4</v>
      </c>
      <c r="O2847">
        <v>59.1</v>
      </c>
      <c r="P2847">
        <v>-0.2</v>
      </c>
      <c r="U2847" t="s">
        <v>2346</v>
      </c>
      <c r="V2847">
        <f t="shared" si="441"/>
        <v>433756</v>
      </c>
      <c r="W2847" t="str">
        <f t="shared" si="442"/>
        <v>Park Lawn Junior and Middle School</v>
      </c>
      <c r="X2847" t="str">
        <f>VLOOKUP($C2847,$AJ$3:$AN$4906,3,FALSE)</f>
        <v>71 Ballacaine Dr</v>
      </c>
      <c r="Y2847" t="str">
        <f>VLOOKUP($C2847,$AJ$3:$AN$4906,4,FALSE)</f>
        <v>Etobicoke</v>
      </c>
      <c r="Z2847" t="str">
        <f>VLOOKUP($C2847,$AJ$3:$AN$4906,5,FALSE)</f>
        <v>M8Y4B6</v>
      </c>
      <c r="AA2847">
        <f t="shared" si="443"/>
        <v>69.900000000000006</v>
      </c>
      <c r="AB2847">
        <f t="shared" si="444"/>
        <v>-0.2</v>
      </c>
      <c r="AC2847">
        <f t="shared" si="445"/>
        <v>69.099999999999994</v>
      </c>
      <c r="AD2847">
        <f t="shared" si="446"/>
        <v>-0.1</v>
      </c>
      <c r="AE2847">
        <f t="shared" si="447"/>
        <v>83.6</v>
      </c>
      <c r="AF2847">
        <f t="shared" si="448"/>
        <v>-0.4</v>
      </c>
      <c r="AG2847">
        <f t="shared" si="449"/>
        <v>59.1</v>
      </c>
      <c r="AH2847">
        <f t="shared" si="450"/>
        <v>-0.2</v>
      </c>
      <c r="AJ2847" s="9">
        <v>410918</v>
      </c>
      <c r="AK2847" t="s">
        <v>11219</v>
      </c>
      <c r="AL2847" t="s">
        <v>11220</v>
      </c>
      <c r="AM2847" t="s">
        <v>5204</v>
      </c>
      <c r="AN2847" t="s">
        <v>11221</v>
      </c>
    </row>
    <row r="2848" spans="1:40" x14ac:dyDescent="0.3">
      <c r="A2848" t="s">
        <v>2346</v>
      </c>
      <c r="B2848" t="s">
        <v>2649</v>
      </c>
      <c r="C2848" s="10">
        <v>434140</v>
      </c>
      <c r="D2848">
        <v>38</v>
      </c>
      <c r="E2848">
        <v>24</v>
      </c>
      <c r="F2848">
        <v>144</v>
      </c>
      <c r="G2848">
        <v>143</v>
      </c>
      <c r="H2848">
        <v>0</v>
      </c>
      <c r="I2848">
        <v>15.3</v>
      </c>
      <c r="J2848">
        <v>-3.1</v>
      </c>
      <c r="K2848">
        <v>30.6</v>
      </c>
      <c r="L2848">
        <v>-1.6</v>
      </c>
      <c r="M2848">
        <v>56.6</v>
      </c>
      <c r="N2848">
        <v>-1.9</v>
      </c>
      <c r="O2848">
        <v>29.4</v>
      </c>
      <c r="P2848">
        <v>-0.9</v>
      </c>
      <c r="U2848" t="s">
        <v>2346</v>
      </c>
      <c r="V2848">
        <f t="shared" si="441"/>
        <v>434140</v>
      </c>
      <c r="W2848" t="str">
        <f t="shared" si="442"/>
        <v>Parkdale Junior and Senior Public School</v>
      </c>
      <c r="X2848" t="str">
        <f>VLOOKUP($C2848,$AJ$3:$AN$4906,3,FALSE)</f>
        <v>78 Seaforth Ave</v>
      </c>
      <c r="Y2848" t="str">
        <f>VLOOKUP($C2848,$AJ$3:$AN$4906,4,FALSE)</f>
        <v>Toronto</v>
      </c>
      <c r="Z2848" t="str">
        <f>VLOOKUP($C2848,$AJ$3:$AN$4906,5,FALSE)</f>
        <v>M6K3L2</v>
      </c>
      <c r="AA2848">
        <f t="shared" si="443"/>
        <v>15.3</v>
      </c>
      <c r="AB2848">
        <f t="shared" si="444"/>
        <v>-3.1</v>
      </c>
      <c r="AC2848">
        <f t="shared" si="445"/>
        <v>30.6</v>
      </c>
      <c r="AD2848">
        <f t="shared" si="446"/>
        <v>-1.6</v>
      </c>
      <c r="AE2848">
        <f t="shared" si="447"/>
        <v>56.6</v>
      </c>
      <c r="AF2848">
        <f t="shared" si="448"/>
        <v>-1.9</v>
      </c>
      <c r="AG2848">
        <f t="shared" si="449"/>
        <v>29.4</v>
      </c>
      <c r="AH2848">
        <f t="shared" si="450"/>
        <v>-0.9</v>
      </c>
      <c r="AJ2848" s="9">
        <v>456632</v>
      </c>
      <c r="AK2848" t="s">
        <v>11222</v>
      </c>
      <c r="AL2848" t="s">
        <v>11223</v>
      </c>
      <c r="AM2848" t="s">
        <v>4525</v>
      </c>
      <c r="AN2848" t="s">
        <v>11224</v>
      </c>
    </row>
    <row r="2849" spans="1:40" x14ac:dyDescent="0.3">
      <c r="A2849" t="s">
        <v>2346</v>
      </c>
      <c r="B2849" t="s">
        <v>2650</v>
      </c>
      <c r="C2849" s="10">
        <v>434400</v>
      </c>
      <c r="D2849">
        <v>37</v>
      </c>
      <c r="E2849">
        <v>40</v>
      </c>
      <c r="F2849">
        <v>134</v>
      </c>
      <c r="H2849">
        <v>0</v>
      </c>
      <c r="I2849">
        <v>59.3</v>
      </c>
      <c r="J2849">
        <v>0.6</v>
      </c>
      <c r="K2849">
        <v>50.7</v>
      </c>
      <c r="L2849">
        <v>0.8</v>
      </c>
      <c r="U2849" t="s">
        <v>2346</v>
      </c>
      <c r="V2849">
        <f t="shared" si="441"/>
        <v>434400</v>
      </c>
      <c r="W2849" t="str">
        <f t="shared" si="442"/>
        <v>Parkfield Junior School</v>
      </c>
      <c r="X2849" t="str">
        <f>VLOOKUP($C2849,$AJ$3:$AN$4906,3,FALSE)</f>
        <v>31 Redgrave Dr</v>
      </c>
      <c r="Y2849" t="str">
        <f>VLOOKUP($C2849,$AJ$3:$AN$4906,4,FALSE)</f>
        <v>Etobicoke</v>
      </c>
      <c r="Z2849" t="str">
        <f>VLOOKUP($C2849,$AJ$3:$AN$4906,5,FALSE)</f>
        <v>M9R3T9</v>
      </c>
      <c r="AA2849">
        <f t="shared" si="443"/>
        <v>59.3</v>
      </c>
      <c r="AB2849">
        <f t="shared" si="444"/>
        <v>0.6</v>
      </c>
      <c r="AC2849">
        <f t="shared" si="445"/>
        <v>50.7</v>
      </c>
      <c r="AD2849">
        <f t="shared" si="446"/>
        <v>0.8</v>
      </c>
      <c r="AE2849">
        <f t="shared" si="447"/>
        <v>0</v>
      </c>
      <c r="AF2849">
        <f t="shared" si="448"/>
        <v>0</v>
      </c>
      <c r="AG2849">
        <f t="shared" si="449"/>
        <v>0</v>
      </c>
      <c r="AH2849">
        <f t="shared" si="450"/>
        <v>0</v>
      </c>
      <c r="AJ2849" s="9">
        <v>464309</v>
      </c>
      <c r="AK2849" t="s">
        <v>11225</v>
      </c>
      <c r="AL2849" t="s">
        <v>11226</v>
      </c>
      <c r="AM2849" t="s">
        <v>4525</v>
      </c>
      <c r="AN2849" t="s">
        <v>11227</v>
      </c>
    </row>
    <row r="2850" spans="1:40" x14ac:dyDescent="0.3">
      <c r="A2850" t="s">
        <v>2346</v>
      </c>
      <c r="B2850" t="s">
        <v>2651</v>
      </c>
      <c r="C2850" s="10">
        <v>435180</v>
      </c>
      <c r="D2850">
        <v>49</v>
      </c>
      <c r="E2850">
        <v>24</v>
      </c>
      <c r="F2850">
        <v>82</v>
      </c>
      <c r="H2850">
        <v>0</v>
      </c>
      <c r="I2850">
        <v>64</v>
      </c>
      <c r="J2850">
        <v>0</v>
      </c>
      <c r="K2850">
        <v>46.3</v>
      </c>
      <c r="L2850">
        <v>-0.8</v>
      </c>
      <c r="U2850" t="s">
        <v>2346</v>
      </c>
      <c r="V2850">
        <f t="shared" si="441"/>
        <v>435180</v>
      </c>
      <c r="W2850" t="str">
        <f t="shared" si="442"/>
        <v>Parkside Elementary School</v>
      </c>
      <c r="X2850" t="str">
        <f>VLOOKUP($C2850,$AJ$3:$AN$4906,3,FALSE)</f>
        <v>401 Cedarvale Ave</v>
      </c>
      <c r="Y2850" t="str">
        <f>VLOOKUP($C2850,$AJ$3:$AN$4906,4,FALSE)</f>
        <v>East York</v>
      </c>
      <c r="Z2850" t="str">
        <f>VLOOKUP($C2850,$AJ$3:$AN$4906,5,FALSE)</f>
        <v>M4C4K7</v>
      </c>
      <c r="AA2850">
        <f t="shared" si="443"/>
        <v>64</v>
      </c>
      <c r="AB2850">
        <f t="shared" si="444"/>
        <v>0</v>
      </c>
      <c r="AC2850">
        <f t="shared" si="445"/>
        <v>46.3</v>
      </c>
      <c r="AD2850">
        <f t="shared" si="446"/>
        <v>-0.8</v>
      </c>
      <c r="AE2850">
        <f t="shared" si="447"/>
        <v>0</v>
      </c>
      <c r="AF2850">
        <f t="shared" si="448"/>
        <v>0</v>
      </c>
      <c r="AG2850">
        <f t="shared" si="449"/>
        <v>0</v>
      </c>
      <c r="AH2850">
        <f t="shared" si="450"/>
        <v>0</v>
      </c>
      <c r="AJ2850" s="9">
        <v>468070</v>
      </c>
      <c r="AK2850" t="s">
        <v>11228</v>
      </c>
      <c r="AL2850" t="s">
        <v>11229</v>
      </c>
      <c r="AM2850" t="s">
        <v>4525</v>
      </c>
      <c r="AN2850" t="s">
        <v>11230</v>
      </c>
    </row>
    <row r="2851" spans="1:40" x14ac:dyDescent="0.3">
      <c r="A2851" t="s">
        <v>2346</v>
      </c>
      <c r="B2851" t="s">
        <v>2652</v>
      </c>
      <c r="C2851" s="10">
        <v>437581</v>
      </c>
      <c r="D2851">
        <v>43</v>
      </c>
      <c r="E2851">
        <v>25</v>
      </c>
      <c r="F2851">
        <v>125</v>
      </c>
      <c r="G2851">
        <v>97</v>
      </c>
      <c r="H2851">
        <v>0</v>
      </c>
      <c r="I2851">
        <v>29.6</v>
      </c>
      <c r="J2851">
        <v>-2.1</v>
      </c>
      <c r="K2851">
        <v>44.8</v>
      </c>
      <c r="L2851">
        <v>-0.4</v>
      </c>
      <c r="M2851">
        <v>69.099999999999994</v>
      </c>
      <c r="N2851">
        <v>-0.6</v>
      </c>
      <c r="O2851">
        <v>29.9</v>
      </c>
      <c r="P2851">
        <v>-1</v>
      </c>
      <c r="U2851" t="s">
        <v>2346</v>
      </c>
      <c r="V2851">
        <f t="shared" si="441"/>
        <v>437581</v>
      </c>
      <c r="W2851" t="str">
        <f t="shared" si="442"/>
        <v>Pauline Johnson Junior Public School</v>
      </c>
      <c r="X2851" t="str">
        <f>VLOOKUP($C2851,$AJ$3:$AN$4906,3,FALSE)</f>
        <v>35 Dunmurray Blvd</v>
      </c>
      <c r="Y2851" t="str">
        <f>VLOOKUP($C2851,$AJ$3:$AN$4906,4,FALSE)</f>
        <v>Scarborough</v>
      </c>
      <c r="Z2851" t="str">
        <f>VLOOKUP($C2851,$AJ$3:$AN$4906,5,FALSE)</f>
        <v>M1T2K2</v>
      </c>
      <c r="AA2851">
        <f t="shared" si="443"/>
        <v>29.6</v>
      </c>
      <c r="AB2851">
        <f t="shared" si="444"/>
        <v>-2.1</v>
      </c>
      <c r="AC2851">
        <f t="shared" si="445"/>
        <v>44.8</v>
      </c>
      <c r="AD2851">
        <f t="shared" si="446"/>
        <v>-0.4</v>
      </c>
      <c r="AE2851">
        <f t="shared" si="447"/>
        <v>69.099999999999994</v>
      </c>
      <c r="AF2851">
        <f t="shared" si="448"/>
        <v>-0.6</v>
      </c>
      <c r="AG2851">
        <f t="shared" si="449"/>
        <v>29.9</v>
      </c>
      <c r="AH2851">
        <f t="shared" si="450"/>
        <v>-1</v>
      </c>
      <c r="AJ2851" s="9">
        <v>136964</v>
      </c>
      <c r="AK2851" t="s">
        <v>11231</v>
      </c>
      <c r="AL2851" t="s">
        <v>11232</v>
      </c>
      <c r="AM2851" t="s">
        <v>11233</v>
      </c>
      <c r="AN2851" t="s">
        <v>11234</v>
      </c>
    </row>
    <row r="2852" spans="1:40" x14ac:dyDescent="0.3">
      <c r="A2852" t="s">
        <v>2346</v>
      </c>
      <c r="B2852" t="s">
        <v>2653</v>
      </c>
      <c r="C2852" s="10">
        <v>437522</v>
      </c>
      <c r="D2852">
        <v>40</v>
      </c>
      <c r="E2852">
        <v>12</v>
      </c>
      <c r="F2852">
        <v>84</v>
      </c>
      <c r="G2852">
        <v>50</v>
      </c>
      <c r="H2852">
        <v>0</v>
      </c>
      <c r="I2852">
        <v>76.2</v>
      </c>
      <c r="J2852">
        <v>0.8</v>
      </c>
      <c r="K2852">
        <v>60.7</v>
      </c>
      <c r="L2852">
        <v>0.3</v>
      </c>
      <c r="M2852">
        <v>88</v>
      </c>
      <c r="N2852">
        <v>0.9</v>
      </c>
      <c r="O2852">
        <v>46</v>
      </c>
      <c r="P2852">
        <v>0</v>
      </c>
      <c r="U2852" t="s">
        <v>2346</v>
      </c>
      <c r="V2852">
        <f t="shared" si="441"/>
        <v>437522</v>
      </c>
      <c r="W2852" t="str">
        <f t="shared" si="442"/>
        <v>Pauline Junior Public School</v>
      </c>
      <c r="X2852" t="str">
        <f>VLOOKUP($C2852,$AJ$3:$AN$4906,3,FALSE)</f>
        <v>100 Pauline Ave</v>
      </c>
      <c r="Y2852" t="str">
        <f>VLOOKUP($C2852,$AJ$3:$AN$4906,4,FALSE)</f>
        <v>Toronto</v>
      </c>
      <c r="Z2852" t="str">
        <f>VLOOKUP($C2852,$AJ$3:$AN$4906,5,FALSE)</f>
        <v>M6H3M8</v>
      </c>
      <c r="AA2852">
        <f t="shared" si="443"/>
        <v>76.2</v>
      </c>
      <c r="AB2852">
        <f t="shared" si="444"/>
        <v>0.8</v>
      </c>
      <c r="AC2852">
        <f t="shared" si="445"/>
        <v>60.7</v>
      </c>
      <c r="AD2852">
        <f t="shared" si="446"/>
        <v>0.3</v>
      </c>
      <c r="AE2852">
        <f t="shared" si="447"/>
        <v>88</v>
      </c>
      <c r="AF2852">
        <f t="shared" si="448"/>
        <v>0.9</v>
      </c>
      <c r="AG2852">
        <f t="shared" si="449"/>
        <v>46</v>
      </c>
      <c r="AH2852">
        <f t="shared" si="450"/>
        <v>0</v>
      </c>
      <c r="AJ2852" s="9">
        <v>612966</v>
      </c>
      <c r="AK2852" t="s">
        <v>11235</v>
      </c>
      <c r="AL2852" t="s">
        <v>11236</v>
      </c>
      <c r="AM2852" t="s">
        <v>4558</v>
      </c>
      <c r="AN2852" t="s">
        <v>4559</v>
      </c>
    </row>
    <row r="2853" spans="1:40" x14ac:dyDescent="0.3">
      <c r="A2853" t="s">
        <v>2346</v>
      </c>
      <c r="B2853" t="s">
        <v>2654</v>
      </c>
      <c r="C2853" s="10">
        <v>439479</v>
      </c>
      <c r="D2853">
        <v>22</v>
      </c>
      <c r="E2853">
        <v>43</v>
      </c>
      <c r="F2853">
        <v>126</v>
      </c>
      <c r="H2853">
        <v>0</v>
      </c>
      <c r="I2853">
        <v>38.9</v>
      </c>
      <c r="J2853">
        <v>-0.5</v>
      </c>
      <c r="K2853">
        <v>32.5</v>
      </c>
      <c r="L2853">
        <v>-0.1</v>
      </c>
      <c r="U2853" t="s">
        <v>2346</v>
      </c>
      <c r="V2853">
        <f t="shared" si="441"/>
        <v>439479</v>
      </c>
      <c r="W2853" t="str">
        <f t="shared" si="442"/>
        <v>Pelmo Park Public School</v>
      </c>
      <c r="X2853" t="str">
        <f>VLOOKUP($C2853,$AJ$3:$AN$4906,3,FALSE)</f>
        <v>180 Gary Dr</v>
      </c>
      <c r="Y2853" t="str">
        <f>VLOOKUP($C2853,$AJ$3:$AN$4906,4,FALSE)</f>
        <v>North York</v>
      </c>
      <c r="Z2853" t="str">
        <f>VLOOKUP($C2853,$AJ$3:$AN$4906,5,FALSE)</f>
        <v>M9N2M1</v>
      </c>
      <c r="AA2853">
        <f t="shared" si="443"/>
        <v>38.9</v>
      </c>
      <c r="AB2853">
        <f t="shared" si="444"/>
        <v>-0.5</v>
      </c>
      <c r="AC2853">
        <f t="shared" si="445"/>
        <v>32.5</v>
      </c>
      <c r="AD2853">
        <f t="shared" si="446"/>
        <v>-0.1</v>
      </c>
      <c r="AE2853">
        <f t="shared" si="447"/>
        <v>0</v>
      </c>
      <c r="AF2853">
        <f t="shared" si="448"/>
        <v>0</v>
      </c>
      <c r="AG2853">
        <f t="shared" si="449"/>
        <v>0</v>
      </c>
      <c r="AH2853">
        <f t="shared" si="450"/>
        <v>0</v>
      </c>
      <c r="AJ2853" s="9">
        <v>479403</v>
      </c>
      <c r="AK2853" t="s">
        <v>11237</v>
      </c>
      <c r="AL2853" t="s">
        <v>11238</v>
      </c>
      <c r="AM2853" t="s">
        <v>4533</v>
      </c>
      <c r="AN2853" t="s">
        <v>11239</v>
      </c>
    </row>
    <row r="2854" spans="1:40" x14ac:dyDescent="0.3">
      <c r="A2854" t="s">
        <v>2346</v>
      </c>
      <c r="B2854" t="s">
        <v>2655</v>
      </c>
      <c r="C2854" s="10">
        <v>438014</v>
      </c>
      <c r="D2854">
        <v>26</v>
      </c>
      <c r="E2854">
        <v>24</v>
      </c>
      <c r="F2854">
        <v>130</v>
      </c>
      <c r="G2854">
        <v>133</v>
      </c>
      <c r="H2854">
        <v>0</v>
      </c>
      <c r="I2854">
        <v>74.2</v>
      </c>
      <c r="J2854">
        <v>1.4</v>
      </c>
      <c r="K2854">
        <v>66.2</v>
      </c>
      <c r="L2854">
        <v>1.6</v>
      </c>
      <c r="M2854">
        <v>88.7</v>
      </c>
      <c r="N2854">
        <v>1.8</v>
      </c>
      <c r="O2854">
        <v>69.2</v>
      </c>
      <c r="P2854">
        <v>2.7</v>
      </c>
      <c r="U2854" t="s">
        <v>2346</v>
      </c>
      <c r="V2854">
        <f t="shared" si="441"/>
        <v>438014</v>
      </c>
      <c r="W2854" t="str">
        <f t="shared" si="442"/>
        <v>Percy Williams Junior Public School</v>
      </c>
      <c r="X2854" t="str">
        <f>VLOOKUP($C2854,$AJ$3:$AN$4906,3,FALSE)</f>
        <v>35 White Heather Blvd</v>
      </c>
      <c r="Y2854" t="str">
        <f>VLOOKUP($C2854,$AJ$3:$AN$4906,4,FALSE)</f>
        <v>Toronto</v>
      </c>
      <c r="Z2854" t="str">
        <f>VLOOKUP($C2854,$AJ$3:$AN$4906,5,FALSE)</f>
        <v>M1V1P6</v>
      </c>
      <c r="AA2854">
        <f t="shared" si="443"/>
        <v>74.2</v>
      </c>
      <c r="AB2854">
        <f t="shared" si="444"/>
        <v>1.4</v>
      </c>
      <c r="AC2854">
        <f t="shared" si="445"/>
        <v>66.2</v>
      </c>
      <c r="AD2854">
        <f t="shared" si="446"/>
        <v>1.6</v>
      </c>
      <c r="AE2854">
        <f t="shared" si="447"/>
        <v>88.7</v>
      </c>
      <c r="AF2854">
        <f t="shared" si="448"/>
        <v>1.8</v>
      </c>
      <c r="AG2854">
        <f t="shared" si="449"/>
        <v>69.2</v>
      </c>
      <c r="AH2854">
        <f t="shared" si="450"/>
        <v>2.7</v>
      </c>
      <c r="AJ2854" s="9">
        <v>496154</v>
      </c>
      <c r="AK2854" t="s">
        <v>11240</v>
      </c>
      <c r="AL2854" t="s">
        <v>11241</v>
      </c>
      <c r="AM2854" t="s">
        <v>8291</v>
      </c>
      <c r="AN2854" t="s">
        <v>8292</v>
      </c>
    </row>
    <row r="2855" spans="1:40" x14ac:dyDescent="0.3">
      <c r="A2855" t="s">
        <v>2346</v>
      </c>
      <c r="B2855" t="s">
        <v>2656</v>
      </c>
      <c r="C2855" s="10">
        <v>441554</v>
      </c>
      <c r="D2855">
        <v>56</v>
      </c>
      <c r="E2855">
        <v>17</v>
      </c>
      <c r="F2855">
        <v>199</v>
      </c>
      <c r="G2855">
        <v>154</v>
      </c>
      <c r="H2855">
        <v>0</v>
      </c>
      <c r="I2855">
        <v>28.1</v>
      </c>
      <c r="J2855">
        <v>-3</v>
      </c>
      <c r="K2855">
        <v>56.3</v>
      </c>
      <c r="L2855">
        <v>-0.5</v>
      </c>
      <c r="M2855">
        <v>80.2</v>
      </c>
      <c r="N2855">
        <v>-0.2</v>
      </c>
      <c r="O2855">
        <v>47.4</v>
      </c>
      <c r="P2855">
        <v>-0.4</v>
      </c>
      <c r="U2855" t="s">
        <v>2346</v>
      </c>
      <c r="V2855">
        <f t="shared" si="441"/>
        <v>441554</v>
      </c>
      <c r="W2855" t="str">
        <f t="shared" si="442"/>
        <v>Perth Avenue Junior Public School</v>
      </c>
      <c r="X2855" t="str">
        <f>VLOOKUP($C2855,$AJ$3:$AN$4906,3,FALSE)</f>
        <v>14 Ruskin Ave</v>
      </c>
      <c r="Y2855" t="str">
        <f>VLOOKUP($C2855,$AJ$3:$AN$4906,4,FALSE)</f>
        <v>Toronto</v>
      </c>
      <c r="Z2855" t="str">
        <f>VLOOKUP($C2855,$AJ$3:$AN$4906,5,FALSE)</f>
        <v>M6P3P8</v>
      </c>
      <c r="AA2855">
        <f t="shared" si="443"/>
        <v>28.1</v>
      </c>
      <c r="AB2855">
        <f t="shared" si="444"/>
        <v>-3</v>
      </c>
      <c r="AC2855">
        <f t="shared" si="445"/>
        <v>56.3</v>
      </c>
      <c r="AD2855">
        <f t="shared" si="446"/>
        <v>-0.5</v>
      </c>
      <c r="AE2855">
        <f t="shared" si="447"/>
        <v>80.2</v>
      </c>
      <c r="AF2855">
        <f t="shared" si="448"/>
        <v>-0.2</v>
      </c>
      <c r="AG2855">
        <f t="shared" si="449"/>
        <v>47.4</v>
      </c>
      <c r="AH2855">
        <f t="shared" si="450"/>
        <v>-0.4</v>
      </c>
      <c r="AJ2855" s="9">
        <v>941298</v>
      </c>
      <c r="AK2855" t="s">
        <v>11242</v>
      </c>
      <c r="AL2855" t="s">
        <v>11120</v>
      </c>
      <c r="AM2855" t="s">
        <v>4525</v>
      </c>
      <c r="AN2855" t="s">
        <v>11121</v>
      </c>
    </row>
    <row r="2856" spans="1:40" x14ac:dyDescent="0.3">
      <c r="A2856" t="s">
        <v>2346</v>
      </c>
      <c r="B2856" t="s">
        <v>2657</v>
      </c>
      <c r="C2856" s="10">
        <v>443697</v>
      </c>
      <c r="D2856">
        <v>33</v>
      </c>
      <c r="E2856">
        <v>31</v>
      </c>
      <c r="G2856">
        <v>304</v>
      </c>
      <c r="H2856">
        <v>1</v>
      </c>
      <c r="M2856">
        <v>76.5</v>
      </c>
      <c r="N2856">
        <v>1</v>
      </c>
      <c r="O2856">
        <v>43.1</v>
      </c>
      <c r="P2856">
        <v>0.9</v>
      </c>
      <c r="U2856" t="s">
        <v>2346</v>
      </c>
      <c r="V2856">
        <f t="shared" si="441"/>
        <v>443697</v>
      </c>
      <c r="W2856" t="str">
        <f t="shared" si="442"/>
        <v>Pierre Laporte Middle School</v>
      </c>
      <c r="X2856" t="str">
        <f>VLOOKUP($C2856,$AJ$3:$AN$4906,3,FALSE)</f>
        <v>1270 Wilson Ave</v>
      </c>
      <c r="Y2856" t="str">
        <f>VLOOKUP($C2856,$AJ$3:$AN$4906,4,FALSE)</f>
        <v>North York</v>
      </c>
      <c r="Z2856" t="str">
        <f>VLOOKUP($C2856,$AJ$3:$AN$4906,5,FALSE)</f>
        <v>M3M1H5</v>
      </c>
      <c r="AA2856">
        <f t="shared" si="443"/>
        <v>0</v>
      </c>
      <c r="AB2856">
        <f t="shared" si="444"/>
        <v>0</v>
      </c>
      <c r="AC2856">
        <f t="shared" si="445"/>
        <v>0</v>
      </c>
      <c r="AD2856">
        <f t="shared" si="446"/>
        <v>0</v>
      </c>
      <c r="AE2856">
        <f t="shared" si="447"/>
        <v>76.5</v>
      </c>
      <c r="AF2856">
        <f t="shared" si="448"/>
        <v>1</v>
      </c>
      <c r="AG2856">
        <f t="shared" si="449"/>
        <v>43.1</v>
      </c>
      <c r="AH2856">
        <f t="shared" si="450"/>
        <v>0.9</v>
      </c>
      <c r="AJ2856" s="9">
        <v>569992</v>
      </c>
      <c r="AK2856" t="s">
        <v>6741</v>
      </c>
      <c r="AL2856" t="s">
        <v>11243</v>
      </c>
      <c r="AM2856" t="s">
        <v>4561</v>
      </c>
      <c r="AN2856" t="s">
        <v>11244</v>
      </c>
    </row>
    <row r="2857" spans="1:40" x14ac:dyDescent="0.3">
      <c r="A2857" t="s">
        <v>2346</v>
      </c>
      <c r="B2857" t="s">
        <v>2658</v>
      </c>
      <c r="C2857" s="10">
        <v>445525</v>
      </c>
      <c r="D2857">
        <v>48</v>
      </c>
      <c r="E2857">
        <v>39</v>
      </c>
      <c r="F2857">
        <v>57</v>
      </c>
      <c r="H2857">
        <v>0</v>
      </c>
      <c r="I2857">
        <v>56.1</v>
      </c>
      <c r="J2857">
        <v>0</v>
      </c>
      <c r="K2857">
        <v>42.1</v>
      </c>
      <c r="L2857">
        <v>-0.5</v>
      </c>
      <c r="U2857" t="s">
        <v>2346</v>
      </c>
      <c r="V2857">
        <f t="shared" si="441"/>
        <v>445525</v>
      </c>
      <c r="W2857" t="str">
        <f t="shared" si="442"/>
        <v>Pineway Public School</v>
      </c>
      <c r="X2857" t="str">
        <f>VLOOKUP($C2857,$AJ$3:$AN$4906,3,FALSE)</f>
        <v>110 Pineway Blvd</v>
      </c>
      <c r="Y2857" t="str">
        <f>VLOOKUP($C2857,$AJ$3:$AN$4906,4,FALSE)</f>
        <v>North York</v>
      </c>
      <c r="Z2857" t="str">
        <f>VLOOKUP($C2857,$AJ$3:$AN$4906,5,FALSE)</f>
        <v>M2H1A8</v>
      </c>
      <c r="AA2857">
        <f t="shared" si="443"/>
        <v>56.1</v>
      </c>
      <c r="AB2857">
        <f t="shared" si="444"/>
        <v>0</v>
      </c>
      <c r="AC2857">
        <f t="shared" si="445"/>
        <v>42.1</v>
      </c>
      <c r="AD2857">
        <f t="shared" si="446"/>
        <v>-0.5</v>
      </c>
      <c r="AE2857">
        <f t="shared" si="447"/>
        <v>0</v>
      </c>
      <c r="AF2857">
        <f t="shared" si="448"/>
        <v>0</v>
      </c>
      <c r="AG2857">
        <f t="shared" si="449"/>
        <v>0</v>
      </c>
      <c r="AH2857">
        <f t="shared" si="450"/>
        <v>0</v>
      </c>
      <c r="AJ2857" s="9">
        <v>314935</v>
      </c>
      <c r="AK2857" t="s">
        <v>11245</v>
      </c>
      <c r="AL2857" t="s">
        <v>11246</v>
      </c>
      <c r="AM2857" t="s">
        <v>11247</v>
      </c>
      <c r="AN2857" t="s">
        <v>5225</v>
      </c>
    </row>
    <row r="2858" spans="1:40" x14ac:dyDescent="0.3">
      <c r="A2858" t="s">
        <v>2346</v>
      </c>
      <c r="B2858" t="s">
        <v>2659</v>
      </c>
      <c r="C2858" s="10">
        <v>448575</v>
      </c>
      <c r="D2858">
        <v>57</v>
      </c>
      <c r="E2858">
        <v>23</v>
      </c>
      <c r="F2858">
        <v>100</v>
      </c>
      <c r="G2858">
        <v>156</v>
      </c>
      <c r="H2858">
        <v>0</v>
      </c>
      <c r="I2858">
        <v>56.5</v>
      </c>
      <c r="J2858">
        <v>-0.6</v>
      </c>
      <c r="K2858">
        <v>48</v>
      </c>
      <c r="L2858">
        <v>-0.7</v>
      </c>
      <c r="M2858">
        <v>72.8</v>
      </c>
      <c r="N2858">
        <v>-0.8</v>
      </c>
      <c r="O2858">
        <v>47.4</v>
      </c>
      <c r="P2858">
        <v>-0.2</v>
      </c>
      <c r="U2858" t="s">
        <v>2346</v>
      </c>
      <c r="V2858">
        <f t="shared" si="441"/>
        <v>448575</v>
      </c>
      <c r="W2858" t="str">
        <f t="shared" si="442"/>
        <v>Pleasant Public School</v>
      </c>
      <c r="X2858" t="str">
        <f>VLOOKUP($C2858,$AJ$3:$AN$4906,3,FALSE)</f>
        <v>288 Pleasant Ave</v>
      </c>
      <c r="Y2858" t="str">
        <f>VLOOKUP($C2858,$AJ$3:$AN$4906,4,FALSE)</f>
        <v>North York</v>
      </c>
      <c r="Z2858" t="str">
        <f>VLOOKUP($C2858,$AJ$3:$AN$4906,5,FALSE)</f>
        <v>M2R2R1</v>
      </c>
      <c r="AA2858">
        <f t="shared" si="443"/>
        <v>56.5</v>
      </c>
      <c r="AB2858">
        <f t="shared" si="444"/>
        <v>-0.6</v>
      </c>
      <c r="AC2858">
        <f t="shared" si="445"/>
        <v>48</v>
      </c>
      <c r="AD2858">
        <f t="shared" si="446"/>
        <v>-0.7</v>
      </c>
      <c r="AE2858">
        <f t="shared" si="447"/>
        <v>72.8</v>
      </c>
      <c r="AF2858">
        <f t="shared" si="448"/>
        <v>-0.8</v>
      </c>
      <c r="AG2858">
        <f t="shared" si="449"/>
        <v>47.4</v>
      </c>
      <c r="AH2858">
        <f t="shared" si="450"/>
        <v>-0.2</v>
      </c>
      <c r="AJ2858" s="9">
        <v>602558</v>
      </c>
      <c r="AK2858" t="s">
        <v>11248</v>
      </c>
      <c r="AL2858" t="s">
        <v>11249</v>
      </c>
      <c r="AM2858" t="s">
        <v>4525</v>
      </c>
      <c r="AN2858" t="s">
        <v>11250</v>
      </c>
    </row>
    <row r="2859" spans="1:40" x14ac:dyDescent="0.3">
      <c r="A2859" t="s">
        <v>2346</v>
      </c>
      <c r="B2859" t="s">
        <v>2660</v>
      </c>
      <c r="C2859" s="10">
        <v>448958</v>
      </c>
      <c r="D2859">
        <v>57</v>
      </c>
      <c r="E2859">
        <v>19</v>
      </c>
      <c r="G2859">
        <v>223</v>
      </c>
      <c r="H2859">
        <v>1</v>
      </c>
      <c r="M2859">
        <v>83.2</v>
      </c>
      <c r="N2859">
        <v>0.9</v>
      </c>
      <c r="O2859">
        <v>60.5</v>
      </c>
      <c r="P2859">
        <v>1.1000000000000001</v>
      </c>
      <c r="U2859" t="s">
        <v>2346</v>
      </c>
      <c r="V2859">
        <f t="shared" si="441"/>
        <v>448958</v>
      </c>
      <c r="W2859" t="str">
        <f t="shared" si="442"/>
        <v>Pleasant View Middle School</v>
      </c>
      <c r="X2859" t="str">
        <f>VLOOKUP($C2859,$AJ$3:$AN$4906,3,FALSE)</f>
        <v>175 Brian Dr</v>
      </c>
      <c r="Y2859" t="str">
        <f>VLOOKUP($C2859,$AJ$3:$AN$4906,4,FALSE)</f>
        <v>North York</v>
      </c>
      <c r="Z2859" t="str">
        <f>VLOOKUP($C2859,$AJ$3:$AN$4906,5,FALSE)</f>
        <v>M2J3Y8</v>
      </c>
      <c r="AA2859">
        <f t="shared" si="443"/>
        <v>0</v>
      </c>
      <c r="AB2859">
        <f t="shared" si="444"/>
        <v>0</v>
      </c>
      <c r="AC2859">
        <f t="shared" si="445"/>
        <v>0</v>
      </c>
      <c r="AD2859">
        <f t="shared" si="446"/>
        <v>0</v>
      </c>
      <c r="AE2859">
        <f t="shared" si="447"/>
        <v>83.2</v>
      </c>
      <c r="AF2859">
        <f t="shared" si="448"/>
        <v>0.9</v>
      </c>
      <c r="AG2859">
        <f t="shared" si="449"/>
        <v>60.5</v>
      </c>
      <c r="AH2859">
        <f t="shared" si="450"/>
        <v>1.1000000000000001</v>
      </c>
      <c r="AJ2859" s="9">
        <v>97209</v>
      </c>
      <c r="AK2859" t="s">
        <v>11251</v>
      </c>
      <c r="AL2859" t="s">
        <v>11252</v>
      </c>
      <c r="AM2859" t="s">
        <v>11253</v>
      </c>
      <c r="AN2859" t="s">
        <v>11254</v>
      </c>
    </row>
    <row r="2860" spans="1:40" x14ac:dyDescent="0.3">
      <c r="A2860" t="s">
        <v>2346</v>
      </c>
      <c r="B2860" t="s">
        <v>2661</v>
      </c>
      <c r="C2860" s="10">
        <v>450138</v>
      </c>
      <c r="D2860">
        <v>58</v>
      </c>
      <c r="E2860">
        <v>14</v>
      </c>
      <c r="F2860">
        <v>83</v>
      </c>
      <c r="G2860">
        <v>94</v>
      </c>
      <c r="H2860">
        <v>0</v>
      </c>
      <c r="I2860">
        <v>78.900000000000006</v>
      </c>
      <c r="J2860">
        <v>0.5</v>
      </c>
      <c r="K2860">
        <v>71.099999999999994</v>
      </c>
      <c r="L2860">
        <v>0.3</v>
      </c>
      <c r="M2860">
        <v>75.5</v>
      </c>
      <c r="N2860">
        <v>-1.2</v>
      </c>
      <c r="O2860">
        <v>62.8</v>
      </c>
      <c r="P2860">
        <v>0.5</v>
      </c>
      <c r="U2860" t="s">
        <v>2346</v>
      </c>
      <c r="V2860">
        <f t="shared" si="441"/>
        <v>450138</v>
      </c>
      <c r="W2860" t="str">
        <f t="shared" si="442"/>
        <v>Poplar Road Junior Public School</v>
      </c>
      <c r="X2860" t="str">
        <f>VLOOKUP($C2860,$AJ$3:$AN$4906,3,FALSE)</f>
        <v>66 Dearham Wood</v>
      </c>
      <c r="Y2860" t="str">
        <f>VLOOKUP($C2860,$AJ$3:$AN$4906,4,FALSE)</f>
        <v>Scarborough</v>
      </c>
      <c r="Z2860" t="str">
        <f>VLOOKUP($C2860,$AJ$3:$AN$4906,5,FALSE)</f>
        <v>M1E1S4</v>
      </c>
      <c r="AA2860">
        <f t="shared" si="443"/>
        <v>78.900000000000006</v>
      </c>
      <c r="AB2860">
        <f t="shared" si="444"/>
        <v>0.5</v>
      </c>
      <c r="AC2860">
        <f t="shared" si="445"/>
        <v>71.099999999999994</v>
      </c>
      <c r="AD2860">
        <f t="shared" si="446"/>
        <v>0.3</v>
      </c>
      <c r="AE2860">
        <f t="shared" si="447"/>
        <v>75.5</v>
      </c>
      <c r="AF2860">
        <f t="shared" si="448"/>
        <v>-1.2</v>
      </c>
      <c r="AG2860">
        <f t="shared" si="449"/>
        <v>62.8</v>
      </c>
      <c r="AH2860">
        <f t="shared" si="450"/>
        <v>0.5</v>
      </c>
      <c r="AJ2860" s="9">
        <v>141518</v>
      </c>
      <c r="AK2860" t="s">
        <v>11255</v>
      </c>
      <c r="AL2860" t="s">
        <v>11256</v>
      </c>
      <c r="AM2860" t="s">
        <v>11257</v>
      </c>
      <c r="AN2860" t="s">
        <v>11258</v>
      </c>
    </row>
    <row r="2861" spans="1:40" x14ac:dyDescent="0.3">
      <c r="A2861" t="s">
        <v>2346</v>
      </c>
      <c r="B2861" t="s">
        <v>2662</v>
      </c>
      <c r="C2861" s="10">
        <v>451320</v>
      </c>
      <c r="D2861">
        <v>24</v>
      </c>
      <c r="E2861">
        <v>28</v>
      </c>
      <c r="F2861">
        <v>126</v>
      </c>
      <c r="G2861">
        <v>127</v>
      </c>
      <c r="H2861">
        <v>0</v>
      </c>
      <c r="I2861">
        <v>62.3</v>
      </c>
      <c r="J2861">
        <v>0.8</v>
      </c>
      <c r="K2861">
        <v>65.900000000000006</v>
      </c>
      <c r="L2861">
        <v>1.9</v>
      </c>
      <c r="M2861">
        <v>74</v>
      </c>
      <c r="N2861">
        <v>0.4</v>
      </c>
      <c r="O2861">
        <v>55.9</v>
      </c>
      <c r="P2861">
        <v>1.8</v>
      </c>
      <c r="U2861" t="s">
        <v>2346</v>
      </c>
      <c r="V2861">
        <f t="shared" si="441"/>
        <v>451320</v>
      </c>
      <c r="W2861" t="str">
        <f t="shared" si="442"/>
        <v>Port Royal Public School</v>
      </c>
      <c r="X2861" t="str">
        <f>VLOOKUP($C2861,$AJ$3:$AN$4906,3,FALSE)</f>
        <v>408 Port Royal Trail</v>
      </c>
      <c r="Y2861" t="str">
        <f>VLOOKUP($C2861,$AJ$3:$AN$4906,4,FALSE)</f>
        <v>Scarborough</v>
      </c>
      <c r="Z2861" t="str">
        <f>VLOOKUP($C2861,$AJ$3:$AN$4906,5,FALSE)</f>
        <v>M1V4R1</v>
      </c>
      <c r="AA2861">
        <f t="shared" si="443"/>
        <v>62.3</v>
      </c>
      <c r="AB2861">
        <f t="shared" si="444"/>
        <v>0.8</v>
      </c>
      <c r="AC2861">
        <f t="shared" si="445"/>
        <v>65.900000000000006</v>
      </c>
      <c r="AD2861">
        <f t="shared" si="446"/>
        <v>1.9</v>
      </c>
      <c r="AE2861">
        <f t="shared" si="447"/>
        <v>74</v>
      </c>
      <c r="AF2861">
        <f t="shared" si="448"/>
        <v>0.4</v>
      </c>
      <c r="AG2861">
        <f t="shared" si="449"/>
        <v>55.9</v>
      </c>
      <c r="AH2861">
        <f t="shared" si="450"/>
        <v>1.8</v>
      </c>
      <c r="AJ2861" s="9">
        <v>596092</v>
      </c>
      <c r="AK2861" t="s">
        <v>11259</v>
      </c>
      <c r="AL2861" t="s">
        <v>11260</v>
      </c>
      <c r="AM2861" t="s">
        <v>9630</v>
      </c>
      <c r="AN2861" t="s">
        <v>11261</v>
      </c>
    </row>
    <row r="2862" spans="1:40" x14ac:dyDescent="0.3">
      <c r="A2862" t="s">
        <v>2346</v>
      </c>
      <c r="B2862" t="s">
        <v>2663</v>
      </c>
      <c r="C2862" s="10">
        <v>450332</v>
      </c>
      <c r="D2862">
        <v>22</v>
      </c>
      <c r="E2862">
        <v>43</v>
      </c>
      <c r="F2862">
        <v>98</v>
      </c>
      <c r="G2862">
        <v>212</v>
      </c>
      <c r="H2862">
        <v>0</v>
      </c>
      <c r="I2862">
        <v>39.799999999999997</v>
      </c>
      <c r="J2862">
        <v>-0.5</v>
      </c>
      <c r="K2862">
        <v>29.6</v>
      </c>
      <c r="L2862">
        <v>-0.5</v>
      </c>
      <c r="M2862">
        <v>53.8</v>
      </c>
      <c r="N2862">
        <v>-1.3</v>
      </c>
      <c r="O2862">
        <v>18.399999999999999</v>
      </c>
      <c r="P2862">
        <v>-0.7</v>
      </c>
      <c r="U2862" t="s">
        <v>2346</v>
      </c>
      <c r="V2862">
        <f t="shared" si="441"/>
        <v>450332</v>
      </c>
      <c r="W2862" t="str">
        <f t="shared" si="442"/>
        <v>Portage Trail Community School</v>
      </c>
      <c r="X2862" t="str">
        <f>VLOOKUP($C2862,$AJ$3:$AN$4906,3,FALSE)</f>
        <v>100 Sidney Belsey Cres</v>
      </c>
      <c r="Y2862" t="str">
        <f>VLOOKUP($C2862,$AJ$3:$AN$4906,4,FALSE)</f>
        <v>North York</v>
      </c>
      <c r="Z2862" t="str">
        <f>VLOOKUP($C2862,$AJ$3:$AN$4906,5,FALSE)</f>
        <v>M6M5H6</v>
      </c>
      <c r="AA2862">
        <f t="shared" si="443"/>
        <v>39.799999999999997</v>
      </c>
      <c r="AB2862">
        <f t="shared" si="444"/>
        <v>-0.5</v>
      </c>
      <c r="AC2862">
        <f t="shared" si="445"/>
        <v>29.6</v>
      </c>
      <c r="AD2862">
        <f t="shared" si="446"/>
        <v>-0.5</v>
      </c>
      <c r="AE2862">
        <f t="shared" si="447"/>
        <v>53.8</v>
      </c>
      <c r="AF2862">
        <f t="shared" si="448"/>
        <v>-1.3</v>
      </c>
      <c r="AG2862">
        <f t="shared" si="449"/>
        <v>18.399999999999999</v>
      </c>
      <c r="AH2862">
        <f t="shared" si="450"/>
        <v>-0.7</v>
      </c>
      <c r="AJ2862" s="9">
        <v>910872</v>
      </c>
      <c r="AK2862" t="s">
        <v>11262</v>
      </c>
      <c r="AL2862" t="s">
        <v>11263</v>
      </c>
      <c r="AM2862" t="s">
        <v>9630</v>
      </c>
      <c r="AN2862" t="s">
        <v>11261</v>
      </c>
    </row>
    <row r="2863" spans="1:40" x14ac:dyDescent="0.3">
      <c r="A2863" t="s">
        <v>2346</v>
      </c>
      <c r="B2863" t="s">
        <v>2664</v>
      </c>
      <c r="C2863" s="10">
        <v>452343</v>
      </c>
      <c r="D2863">
        <v>52</v>
      </c>
      <c r="E2863">
        <v>10</v>
      </c>
      <c r="F2863">
        <v>74</v>
      </c>
      <c r="H2863">
        <v>0</v>
      </c>
      <c r="I2863">
        <v>73</v>
      </c>
      <c r="J2863">
        <v>0.1</v>
      </c>
      <c r="K2863">
        <v>63.5</v>
      </c>
      <c r="L2863">
        <v>-0.3</v>
      </c>
      <c r="U2863" t="s">
        <v>2346</v>
      </c>
      <c r="V2863">
        <f t="shared" si="441"/>
        <v>452343</v>
      </c>
      <c r="W2863" t="str">
        <f t="shared" si="442"/>
        <v>Presteign Heights Elementary School</v>
      </c>
      <c r="X2863" t="str">
        <f>VLOOKUP($C2863,$AJ$3:$AN$4906,3,FALSE)</f>
        <v>2570 St Clair Ave E</v>
      </c>
      <c r="Y2863" t="str">
        <f>VLOOKUP($C2863,$AJ$3:$AN$4906,4,FALSE)</f>
        <v>Toronto</v>
      </c>
      <c r="Z2863" t="str">
        <f>VLOOKUP($C2863,$AJ$3:$AN$4906,5,FALSE)</f>
        <v>M4B1M3</v>
      </c>
      <c r="AA2863">
        <f t="shared" si="443"/>
        <v>73</v>
      </c>
      <c r="AB2863">
        <f t="shared" si="444"/>
        <v>0.1</v>
      </c>
      <c r="AC2863">
        <f t="shared" si="445"/>
        <v>63.5</v>
      </c>
      <c r="AD2863">
        <f t="shared" si="446"/>
        <v>-0.3</v>
      </c>
      <c r="AE2863">
        <f t="shared" si="447"/>
        <v>0</v>
      </c>
      <c r="AF2863">
        <f t="shared" si="448"/>
        <v>0</v>
      </c>
      <c r="AG2863">
        <f t="shared" si="449"/>
        <v>0</v>
      </c>
      <c r="AH2863">
        <f t="shared" si="450"/>
        <v>0</v>
      </c>
      <c r="AJ2863" s="9">
        <v>280747</v>
      </c>
      <c r="AK2863" t="s">
        <v>11264</v>
      </c>
      <c r="AL2863" t="s">
        <v>11265</v>
      </c>
      <c r="AM2863" t="s">
        <v>9630</v>
      </c>
      <c r="AN2863" t="s">
        <v>11266</v>
      </c>
    </row>
    <row r="2864" spans="1:40" x14ac:dyDescent="0.3">
      <c r="A2864" t="s">
        <v>2346</v>
      </c>
      <c r="B2864" t="s">
        <v>2665</v>
      </c>
      <c r="C2864" s="10">
        <v>457809</v>
      </c>
      <c r="D2864">
        <v>57</v>
      </c>
      <c r="E2864">
        <v>19</v>
      </c>
      <c r="F2864">
        <v>155</v>
      </c>
      <c r="H2864">
        <v>0</v>
      </c>
      <c r="I2864">
        <v>59.4</v>
      </c>
      <c r="J2864">
        <v>-0.7</v>
      </c>
      <c r="K2864">
        <v>54.2</v>
      </c>
      <c r="L2864">
        <v>-0.8</v>
      </c>
      <c r="U2864" t="s">
        <v>2346</v>
      </c>
      <c r="V2864">
        <f t="shared" si="441"/>
        <v>457809</v>
      </c>
      <c r="W2864" t="str">
        <f t="shared" si="442"/>
        <v>Princess Margaret Junior School</v>
      </c>
      <c r="X2864" t="str">
        <f>VLOOKUP($C2864,$AJ$3:$AN$4906,3,FALSE)</f>
        <v>65 Tromley Dr</v>
      </c>
      <c r="Y2864" t="str">
        <f>VLOOKUP($C2864,$AJ$3:$AN$4906,4,FALSE)</f>
        <v>Etobicoke</v>
      </c>
      <c r="Z2864" t="str">
        <f>VLOOKUP($C2864,$AJ$3:$AN$4906,5,FALSE)</f>
        <v>M9B5Y7</v>
      </c>
      <c r="AA2864">
        <f t="shared" si="443"/>
        <v>59.4</v>
      </c>
      <c r="AB2864">
        <f t="shared" si="444"/>
        <v>-0.7</v>
      </c>
      <c r="AC2864">
        <f t="shared" si="445"/>
        <v>54.2</v>
      </c>
      <c r="AD2864">
        <f t="shared" si="446"/>
        <v>-0.8</v>
      </c>
      <c r="AE2864">
        <f t="shared" si="447"/>
        <v>0</v>
      </c>
      <c r="AF2864">
        <f t="shared" si="448"/>
        <v>0</v>
      </c>
      <c r="AG2864">
        <f t="shared" si="449"/>
        <v>0</v>
      </c>
      <c r="AH2864">
        <f t="shared" si="450"/>
        <v>0</v>
      </c>
      <c r="AJ2864" s="9">
        <v>350818</v>
      </c>
      <c r="AK2864" t="s">
        <v>11267</v>
      </c>
      <c r="AL2864" t="s">
        <v>11268</v>
      </c>
      <c r="AM2864" t="s">
        <v>11269</v>
      </c>
      <c r="AN2864" t="s">
        <v>11270</v>
      </c>
    </row>
    <row r="2865" spans="1:40" x14ac:dyDescent="0.3">
      <c r="A2865" t="s">
        <v>2346</v>
      </c>
      <c r="B2865" t="s">
        <v>2666</v>
      </c>
      <c r="C2865" s="10">
        <v>461830</v>
      </c>
      <c r="D2865">
        <v>57</v>
      </c>
      <c r="E2865">
        <v>24</v>
      </c>
      <c r="G2865">
        <v>236</v>
      </c>
      <c r="H2865">
        <v>1</v>
      </c>
      <c r="M2865">
        <v>79.400000000000006</v>
      </c>
      <c r="N2865">
        <v>0.5</v>
      </c>
      <c r="O2865">
        <v>54.2</v>
      </c>
      <c r="P2865">
        <v>0.7</v>
      </c>
      <c r="U2865" t="s">
        <v>2346</v>
      </c>
      <c r="V2865">
        <f t="shared" si="441"/>
        <v>461830</v>
      </c>
      <c r="W2865" t="str">
        <f t="shared" si="442"/>
        <v>Queen Alexandra Middle School</v>
      </c>
      <c r="X2865" t="str">
        <f>VLOOKUP($C2865,$AJ$3:$AN$4906,3,FALSE)</f>
        <v>181 Broadview Ave</v>
      </c>
      <c r="Y2865" t="str">
        <f>VLOOKUP($C2865,$AJ$3:$AN$4906,4,FALSE)</f>
        <v>Toronto</v>
      </c>
      <c r="Z2865" t="str">
        <f>VLOOKUP($C2865,$AJ$3:$AN$4906,5,FALSE)</f>
        <v>M4M2G3</v>
      </c>
      <c r="AA2865">
        <f t="shared" si="443"/>
        <v>0</v>
      </c>
      <c r="AB2865">
        <f t="shared" si="444"/>
        <v>0</v>
      </c>
      <c r="AC2865">
        <f t="shared" si="445"/>
        <v>0</v>
      </c>
      <c r="AD2865">
        <f t="shared" si="446"/>
        <v>0</v>
      </c>
      <c r="AE2865">
        <f t="shared" si="447"/>
        <v>79.400000000000006</v>
      </c>
      <c r="AF2865">
        <f t="shared" si="448"/>
        <v>0.5</v>
      </c>
      <c r="AG2865">
        <f t="shared" si="449"/>
        <v>54.2</v>
      </c>
      <c r="AH2865">
        <f t="shared" si="450"/>
        <v>0.7</v>
      </c>
      <c r="AJ2865" s="9">
        <v>366285</v>
      </c>
      <c r="AK2865" t="s">
        <v>11271</v>
      </c>
      <c r="AL2865" t="s">
        <v>11272</v>
      </c>
      <c r="AM2865" t="s">
        <v>11273</v>
      </c>
      <c r="AN2865" t="s">
        <v>11274</v>
      </c>
    </row>
    <row r="2866" spans="1:40" x14ac:dyDescent="0.3">
      <c r="A2866" t="s">
        <v>2346</v>
      </c>
      <c r="B2866" t="s">
        <v>2667</v>
      </c>
      <c r="C2866" s="10">
        <v>467685</v>
      </c>
      <c r="D2866">
        <v>75</v>
      </c>
      <c r="E2866">
        <v>12</v>
      </c>
      <c r="F2866">
        <v>302</v>
      </c>
      <c r="H2866">
        <v>0</v>
      </c>
      <c r="I2866">
        <v>32.9</v>
      </c>
      <c r="J2866">
        <v>-3.3</v>
      </c>
      <c r="K2866">
        <v>56</v>
      </c>
      <c r="L2866">
        <v>-1.6</v>
      </c>
      <c r="U2866" t="s">
        <v>2346</v>
      </c>
      <c r="V2866">
        <f t="shared" si="441"/>
        <v>467685</v>
      </c>
      <c r="W2866" t="str">
        <f t="shared" si="442"/>
        <v>R H McGregor Elementary School</v>
      </c>
      <c r="X2866" t="str">
        <f>VLOOKUP($C2866,$AJ$3:$AN$4906,3,FALSE)</f>
        <v>555 Mortimer Ave</v>
      </c>
      <c r="Y2866" t="str">
        <f>VLOOKUP($C2866,$AJ$3:$AN$4906,4,FALSE)</f>
        <v>East York</v>
      </c>
      <c r="Z2866" t="str">
        <f>VLOOKUP($C2866,$AJ$3:$AN$4906,5,FALSE)</f>
        <v>M4J2G9</v>
      </c>
      <c r="AA2866">
        <f t="shared" si="443"/>
        <v>32.9</v>
      </c>
      <c r="AB2866">
        <f t="shared" si="444"/>
        <v>-3.3</v>
      </c>
      <c r="AC2866">
        <f t="shared" si="445"/>
        <v>56</v>
      </c>
      <c r="AD2866">
        <f t="shared" si="446"/>
        <v>-1.6</v>
      </c>
      <c r="AE2866">
        <f t="shared" si="447"/>
        <v>0</v>
      </c>
      <c r="AF2866">
        <f t="shared" si="448"/>
        <v>0</v>
      </c>
      <c r="AG2866">
        <f t="shared" si="449"/>
        <v>0</v>
      </c>
      <c r="AH2866">
        <f t="shared" si="450"/>
        <v>0</v>
      </c>
      <c r="AJ2866" s="9">
        <v>383058</v>
      </c>
      <c r="AK2866" t="s">
        <v>11275</v>
      </c>
      <c r="AL2866" t="s">
        <v>11276</v>
      </c>
      <c r="AM2866" t="s">
        <v>11277</v>
      </c>
      <c r="AN2866" t="s">
        <v>11278</v>
      </c>
    </row>
    <row r="2867" spans="1:40" x14ac:dyDescent="0.3">
      <c r="A2867" t="s">
        <v>2346</v>
      </c>
      <c r="B2867" t="s">
        <v>2668</v>
      </c>
      <c r="C2867" s="10">
        <v>467812</v>
      </c>
      <c r="D2867">
        <v>59</v>
      </c>
      <c r="E2867">
        <v>22</v>
      </c>
      <c r="F2867">
        <v>118</v>
      </c>
      <c r="G2867">
        <v>98</v>
      </c>
      <c r="H2867">
        <v>0</v>
      </c>
      <c r="I2867">
        <v>50.8</v>
      </c>
      <c r="J2867">
        <v>-1</v>
      </c>
      <c r="K2867">
        <v>51.7</v>
      </c>
      <c r="L2867">
        <v>-0.4</v>
      </c>
      <c r="M2867">
        <v>64.8</v>
      </c>
      <c r="N2867">
        <v>-1.5</v>
      </c>
      <c r="O2867">
        <v>40.799999999999997</v>
      </c>
      <c r="P2867">
        <v>-0.7</v>
      </c>
      <c r="U2867" t="s">
        <v>2346</v>
      </c>
      <c r="V2867">
        <f t="shared" si="441"/>
        <v>467812</v>
      </c>
      <c r="W2867" t="str">
        <f t="shared" si="442"/>
        <v>R J Lang Elementary and Middle School</v>
      </c>
      <c r="X2867" t="str">
        <f>VLOOKUP($C2867,$AJ$3:$AN$4906,3,FALSE)</f>
        <v>227 Drewry Ave</v>
      </c>
      <c r="Y2867" t="str">
        <f>VLOOKUP($C2867,$AJ$3:$AN$4906,4,FALSE)</f>
        <v>North York</v>
      </c>
      <c r="Z2867" t="str">
        <f>VLOOKUP($C2867,$AJ$3:$AN$4906,5,FALSE)</f>
        <v>M2M1E3</v>
      </c>
      <c r="AA2867">
        <f t="shared" si="443"/>
        <v>50.8</v>
      </c>
      <c r="AB2867">
        <f t="shared" si="444"/>
        <v>-1</v>
      </c>
      <c r="AC2867">
        <f t="shared" si="445"/>
        <v>51.7</v>
      </c>
      <c r="AD2867">
        <f t="shared" si="446"/>
        <v>-0.4</v>
      </c>
      <c r="AE2867">
        <f t="shared" si="447"/>
        <v>64.8</v>
      </c>
      <c r="AF2867">
        <f t="shared" si="448"/>
        <v>-1.5</v>
      </c>
      <c r="AG2867">
        <f t="shared" si="449"/>
        <v>40.799999999999997</v>
      </c>
      <c r="AH2867">
        <f t="shared" si="450"/>
        <v>-0.7</v>
      </c>
      <c r="AJ2867" s="9">
        <v>500445</v>
      </c>
      <c r="AK2867" t="s">
        <v>11279</v>
      </c>
      <c r="AL2867" t="s">
        <v>11280</v>
      </c>
      <c r="AM2867" t="s">
        <v>9633</v>
      </c>
      <c r="AN2867" t="s">
        <v>9634</v>
      </c>
    </row>
    <row r="2868" spans="1:40" x14ac:dyDescent="0.3">
      <c r="A2868" t="s">
        <v>2346</v>
      </c>
      <c r="B2868" t="s">
        <v>2669</v>
      </c>
      <c r="C2868" s="10">
        <v>474541</v>
      </c>
      <c r="D2868">
        <v>48</v>
      </c>
      <c r="E2868">
        <v>26</v>
      </c>
      <c r="F2868">
        <v>89</v>
      </c>
      <c r="H2868">
        <v>0</v>
      </c>
      <c r="I2868">
        <v>42.7</v>
      </c>
      <c r="J2868">
        <v>-1.2</v>
      </c>
      <c r="K2868">
        <v>39.299999999999997</v>
      </c>
      <c r="L2868">
        <v>-1.1000000000000001</v>
      </c>
      <c r="U2868" t="s">
        <v>2346</v>
      </c>
      <c r="V2868">
        <f t="shared" si="441"/>
        <v>474541</v>
      </c>
      <c r="W2868" t="str">
        <f t="shared" si="442"/>
        <v>Ranchdale Public School</v>
      </c>
      <c r="X2868" t="str">
        <f>VLOOKUP($C2868,$AJ$3:$AN$4906,3,FALSE)</f>
        <v>60 Ranchdale Cres</v>
      </c>
      <c r="Y2868" t="str">
        <f>VLOOKUP($C2868,$AJ$3:$AN$4906,4,FALSE)</f>
        <v>North York</v>
      </c>
      <c r="Z2868" t="str">
        <f>VLOOKUP($C2868,$AJ$3:$AN$4906,5,FALSE)</f>
        <v>M3A2M3</v>
      </c>
      <c r="AA2868">
        <f t="shared" si="443"/>
        <v>42.7</v>
      </c>
      <c r="AB2868">
        <f t="shared" si="444"/>
        <v>-1.2</v>
      </c>
      <c r="AC2868">
        <f t="shared" si="445"/>
        <v>39.299999999999997</v>
      </c>
      <c r="AD2868">
        <f t="shared" si="446"/>
        <v>-1.1000000000000001</v>
      </c>
      <c r="AE2868">
        <f t="shared" si="447"/>
        <v>0</v>
      </c>
      <c r="AF2868">
        <f t="shared" si="448"/>
        <v>0</v>
      </c>
      <c r="AG2868">
        <f t="shared" si="449"/>
        <v>0</v>
      </c>
      <c r="AH2868">
        <f t="shared" si="450"/>
        <v>0</v>
      </c>
      <c r="AJ2868" s="9">
        <v>343404</v>
      </c>
      <c r="AK2868" t="s">
        <v>1945</v>
      </c>
      <c r="AL2868" t="s">
        <v>11281</v>
      </c>
      <c r="AM2868" t="s">
        <v>9633</v>
      </c>
      <c r="AN2868" t="s">
        <v>9634</v>
      </c>
    </row>
    <row r="2869" spans="1:40" x14ac:dyDescent="0.3">
      <c r="A2869" t="s">
        <v>2346</v>
      </c>
      <c r="B2869" t="s">
        <v>2670</v>
      </c>
      <c r="C2869" s="10">
        <v>476390</v>
      </c>
      <c r="D2869">
        <v>46</v>
      </c>
      <c r="E2869">
        <v>21</v>
      </c>
      <c r="F2869">
        <v>169</v>
      </c>
      <c r="G2869">
        <v>185</v>
      </c>
      <c r="H2869">
        <v>0</v>
      </c>
      <c r="I2869">
        <v>13.9</v>
      </c>
      <c r="J2869">
        <v>-3.7</v>
      </c>
      <c r="K2869">
        <v>40.200000000000003</v>
      </c>
      <c r="L2869">
        <v>-1.4</v>
      </c>
      <c r="M2869">
        <v>81.099999999999994</v>
      </c>
      <c r="N2869">
        <v>0.1</v>
      </c>
      <c r="O2869">
        <v>37.299999999999997</v>
      </c>
      <c r="P2869">
        <v>-0.8</v>
      </c>
      <c r="U2869" t="s">
        <v>2346</v>
      </c>
      <c r="V2869">
        <f t="shared" si="441"/>
        <v>476390</v>
      </c>
      <c r="W2869" t="str">
        <f t="shared" si="442"/>
        <v>Rawlinson Community School</v>
      </c>
      <c r="X2869" t="str">
        <f>VLOOKUP($C2869,$AJ$3:$AN$4906,3,FALSE)</f>
        <v>231 Glenholme Ave</v>
      </c>
      <c r="Y2869" t="str">
        <f>VLOOKUP($C2869,$AJ$3:$AN$4906,4,FALSE)</f>
        <v>York</v>
      </c>
      <c r="Z2869" t="str">
        <f>VLOOKUP($C2869,$AJ$3:$AN$4906,5,FALSE)</f>
        <v>M6E3C7</v>
      </c>
      <c r="AA2869">
        <f t="shared" si="443"/>
        <v>13.9</v>
      </c>
      <c r="AB2869">
        <f t="shared" si="444"/>
        <v>-3.7</v>
      </c>
      <c r="AC2869">
        <f t="shared" si="445"/>
        <v>40.200000000000003</v>
      </c>
      <c r="AD2869">
        <f t="shared" si="446"/>
        <v>-1.4</v>
      </c>
      <c r="AE2869">
        <f t="shared" si="447"/>
        <v>81.099999999999994</v>
      </c>
      <c r="AF2869">
        <f t="shared" si="448"/>
        <v>0.1</v>
      </c>
      <c r="AG2869">
        <f t="shared" si="449"/>
        <v>37.299999999999997</v>
      </c>
      <c r="AH2869">
        <f t="shared" si="450"/>
        <v>-0.8</v>
      </c>
      <c r="AJ2869" s="9">
        <v>892939</v>
      </c>
      <c r="AK2869" t="s">
        <v>11282</v>
      </c>
      <c r="AL2869" t="s">
        <v>11281</v>
      </c>
      <c r="AM2869" t="s">
        <v>9633</v>
      </c>
      <c r="AN2869" t="s">
        <v>9634</v>
      </c>
    </row>
    <row r="2870" spans="1:40" x14ac:dyDescent="0.3">
      <c r="A2870" t="s">
        <v>2346</v>
      </c>
      <c r="B2870" t="s">
        <v>2671</v>
      </c>
      <c r="C2870" s="10">
        <v>479640</v>
      </c>
      <c r="D2870">
        <v>55</v>
      </c>
      <c r="E2870">
        <v>14</v>
      </c>
      <c r="F2870">
        <v>198</v>
      </c>
      <c r="G2870">
        <v>182</v>
      </c>
      <c r="H2870">
        <v>0</v>
      </c>
      <c r="I2870">
        <v>27.5</v>
      </c>
      <c r="J2870">
        <v>-3.1</v>
      </c>
      <c r="K2870">
        <v>59.1</v>
      </c>
      <c r="L2870">
        <v>-0.5</v>
      </c>
      <c r="M2870">
        <v>85.4</v>
      </c>
      <c r="N2870">
        <v>0.1</v>
      </c>
      <c r="O2870">
        <v>46.7</v>
      </c>
      <c r="P2870">
        <v>-0.6</v>
      </c>
      <c r="U2870" t="s">
        <v>2346</v>
      </c>
      <c r="V2870">
        <f t="shared" si="441"/>
        <v>479640</v>
      </c>
      <c r="W2870" t="str">
        <f t="shared" si="442"/>
        <v>Regal Road Junior Public School</v>
      </c>
      <c r="X2870" t="str">
        <f>VLOOKUP($C2870,$AJ$3:$AN$4906,3,FALSE)</f>
        <v>95 Regal Rd</v>
      </c>
      <c r="Y2870" t="str">
        <f>VLOOKUP($C2870,$AJ$3:$AN$4906,4,FALSE)</f>
        <v>Toronto</v>
      </c>
      <c r="Z2870" t="str">
        <f>VLOOKUP($C2870,$AJ$3:$AN$4906,5,FALSE)</f>
        <v>M6H2J6</v>
      </c>
      <c r="AA2870">
        <f t="shared" si="443"/>
        <v>27.5</v>
      </c>
      <c r="AB2870">
        <f t="shared" si="444"/>
        <v>-3.1</v>
      </c>
      <c r="AC2870">
        <f t="shared" si="445"/>
        <v>59.1</v>
      </c>
      <c r="AD2870">
        <f t="shared" si="446"/>
        <v>-0.5</v>
      </c>
      <c r="AE2870">
        <f t="shared" si="447"/>
        <v>85.4</v>
      </c>
      <c r="AF2870">
        <f t="shared" si="448"/>
        <v>0.1</v>
      </c>
      <c r="AG2870">
        <f t="shared" si="449"/>
        <v>46.7</v>
      </c>
      <c r="AH2870">
        <f t="shared" si="450"/>
        <v>-0.6</v>
      </c>
      <c r="AJ2870" s="9">
        <v>937657</v>
      </c>
      <c r="AK2870" t="s">
        <v>11283</v>
      </c>
      <c r="AL2870" t="s">
        <v>11284</v>
      </c>
      <c r="AM2870" t="s">
        <v>11285</v>
      </c>
      <c r="AN2870" t="s">
        <v>11286</v>
      </c>
    </row>
    <row r="2871" spans="1:40" x14ac:dyDescent="0.3">
      <c r="A2871" t="s">
        <v>2346</v>
      </c>
      <c r="B2871" t="s">
        <v>2672</v>
      </c>
      <c r="C2871" s="10">
        <v>479900</v>
      </c>
      <c r="D2871">
        <v>55</v>
      </c>
      <c r="E2871">
        <v>18</v>
      </c>
      <c r="F2871">
        <v>146</v>
      </c>
      <c r="G2871">
        <v>130</v>
      </c>
      <c r="H2871">
        <v>0</v>
      </c>
      <c r="I2871">
        <v>66.8</v>
      </c>
      <c r="J2871">
        <v>0.4</v>
      </c>
      <c r="K2871">
        <v>56.8</v>
      </c>
      <c r="L2871">
        <v>0.1</v>
      </c>
      <c r="M2871">
        <v>75.8</v>
      </c>
      <c r="N2871">
        <v>-0.2</v>
      </c>
      <c r="O2871">
        <v>39.200000000000003</v>
      </c>
      <c r="P2871">
        <v>-0.9</v>
      </c>
      <c r="U2871" t="s">
        <v>2346</v>
      </c>
      <c r="V2871">
        <f t="shared" si="441"/>
        <v>479900</v>
      </c>
      <c r="W2871" t="str">
        <f t="shared" si="442"/>
        <v>Regent Heights Public School</v>
      </c>
      <c r="X2871" t="str">
        <f>VLOOKUP($C2871,$AJ$3:$AN$4906,3,FALSE)</f>
        <v>555 Pharmacy Ave</v>
      </c>
      <c r="Y2871" t="str">
        <f>VLOOKUP($C2871,$AJ$3:$AN$4906,4,FALSE)</f>
        <v>Scarborough</v>
      </c>
      <c r="Z2871" t="str">
        <f>VLOOKUP($C2871,$AJ$3:$AN$4906,5,FALSE)</f>
        <v>M1L3H1</v>
      </c>
      <c r="AA2871">
        <f t="shared" si="443"/>
        <v>66.8</v>
      </c>
      <c r="AB2871">
        <f t="shared" si="444"/>
        <v>0.4</v>
      </c>
      <c r="AC2871">
        <f t="shared" si="445"/>
        <v>56.8</v>
      </c>
      <c r="AD2871">
        <f t="shared" si="446"/>
        <v>0.1</v>
      </c>
      <c r="AE2871">
        <f t="shared" si="447"/>
        <v>75.8</v>
      </c>
      <c r="AF2871">
        <f t="shared" si="448"/>
        <v>-0.2</v>
      </c>
      <c r="AG2871">
        <f t="shared" si="449"/>
        <v>39.200000000000003</v>
      </c>
      <c r="AH2871">
        <f t="shared" si="450"/>
        <v>-0.9</v>
      </c>
      <c r="AJ2871" s="9">
        <v>9954</v>
      </c>
      <c r="AK2871" t="s">
        <v>11287</v>
      </c>
      <c r="AL2871" t="s">
        <v>11288</v>
      </c>
      <c r="AM2871" t="s">
        <v>11285</v>
      </c>
      <c r="AN2871" t="s">
        <v>11286</v>
      </c>
    </row>
    <row r="2872" spans="1:40" x14ac:dyDescent="0.3">
      <c r="A2872" t="s">
        <v>2346</v>
      </c>
      <c r="B2872" t="s">
        <v>2673</v>
      </c>
      <c r="C2872" s="10">
        <v>287504</v>
      </c>
      <c r="D2872">
        <v>49</v>
      </c>
      <c r="E2872">
        <v>35</v>
      </c>
      <c r="F2872">
        <v>89</v>
      </c>
      <c r="H2872">
        <v>0</v>
      </c>
      <c r="I2872">
        <v>64.599999999999994</v>
      </c>
      <c r="J2872">
        <v>0.7</v>
      </c>
      <c r="K2872">
        <v>41.6</v>
      </c>
      <c r="L2872">
        <v>-0.3</v>
      </c>
      <c r="U2872" t="s">
        <v>2346</v>
      </c>
      <c r="V2872">
        <f t="shared" si="441"/>
        <v>287504</v>
      </c>
      <c r="W2872" t="str">
        <f t="shared" si="442"/>
        <v>Rene Gordon Health and Wellness Academy</v>
      </c>
      <c r="X2872" t="str">
        <f>VLOOKUP($C2872,$AJ$3:$AN$4906,3,FALSE)</f>
        <v>20 Karen Rd</v>
      </c>
      <c r="Y2872" t="str">
        <f>VLOOKUP($C2872,$AJ$3:$AN$4906,4,FALSE)</f>
        <v>North York</v>
      </c>
      <c r="Z2872" t="str">
        <f>VLOOKUP($C2872,$AJ$3:$AN$4906,5,FALSE)</f>
        <v>M3A3L6</v>
      </c>
      <c r="AA2872">
        <f t="shared" si="443"/>
        <v>64.599999999999994</v>
      </c>
      <c r="AB2872">
        <f t="shared" si="444"/>
        <v>0.7</v>
      </c>
      <c r="AC2872">
        <f t="shared" si="445"/>
        <v>41.6</v>
      </c>
      <c r="AD2872">
        <f t="shared" si="446"/>
        <v>-0.3</v>
      </c>
      <c r="AE2872">
        <f t="shared" si="447"/>
        <v>0</v>
      </c>
      <c r="AF2872">
        <f t="shared" si="448"/>
        <v>0</v>
      </c>
      <c r="AG2872">
        <f t="shared" si="449"/>
        <v>0</v>
      </c>
      <c r="AH2872">
        <f t="shared" si="450"/>
        <v>0</v>
      </c>
      <c r="AJ2872" s="9">
        <v>487830</v>
      </c>
      <c r="AK2872" t="s">
        <v>11289</v>
      </c>
      <c r="AL2872" t="s">
        <v>11290</v>
      </c>
      <c r="AM2872" t="s">
        <v>9630</v>
      </c>
      <c r="AN2872" t="s">
        <v>11291</v>
      </c>
    </row>
    <row r="2873" spans="1:40" x14ac:dyDescent="0.3">
      <c r="A2873" t="s">
        <v>2346</v>
      </c>
      <c r="B2873" t="s">
        <v>2674</v>
      </c>
      <c r="C2873" s="10">
        <v>485101</v>
      </c>
      <c r="D2873">
        <v>65</v>
      </c>
      <c r="E2873">
        <v>17</v>
      </c>
      <c r="F2873">
        <v>102</v>
      </c>
      <c r="H2873">
        <v>0</v>
      </c>
      <c r="I2873">
        <v>76.5</v>
      </c>
      <c r="J2873">
        <v>0.5</v>
      </c>
      <c r="K2873">
        <v>70.599999999999994</v>
      </c>
      <c r="L2873">
        <v>0.5</v>
      </c>
      <c r="U2873" t="s">
        <v>2346</v>
      </c>
      <c r="V2873">
        <f t="shared" si="441"/>
        <v>485101</v>
      </c>
      <c r="W2873" t="str">
        <f t="shared" si="442"/>
        <v>Rippleton Public School</v>
      </c>
      <c r="X2873" t="str">
        <f>VLOOKUP($C2873,$AJ$3:$AN$4906,3,FALSE)</f>
        <v>21 Rippleton Rd</v>
      </c>
      <c r="Y2873" t="str">
        <f>VLOOKUP($C2873,$AJ$3:$AN$4906,4,FALSE)</f>
        <v>North York</v>
      </c>
      <c r="Z2873" t="str">
        <f>VLOOKUP($C2873,$AJ$3:$AN$4906,5,FALSE)</f>
        <v>M3B1H4</v>
      </c>
      <c r="AA2873">
        <f t="shared" si="443"/>
        <v>76.5</v>
      </c>
      <c r="AB2873">
        <f t="shared" si="444"/>
        <v>0.5</v>
      </c>
      <c r="AC2873">
        <f t="shared" si="445"/>
        <v>70.599999999999994</v>
      </c>
      <c r="AD2873">
        <f t="shared" si="446"/>
        <v>0.5</v>
      </c>
      <c r="AE2873">
        <f t="shared" si="447"/>
        <v>0</v>
      </c>
      <c r="AF2873">
        <f t="shared" si="448"/>
        <v>0</v>
      </c>
      <c r="AG2873">
        <f t="shared" si="449"/>
        <v>0</v>
      </c>
      <c r="AH2873">
        <f t="shared" si="450"/>
        <v>0</v>
      </c>
      <c r="AJ2873" s="9">
        <v>540005</v>
      </c>
      <c r="AK2873" t="s">
        <v>11292</v>
      </c>
      <c r="AL2873" t="s">
        <v>11293</v>
      </c>
      <c r="AM2873" t="s">
        <v>11294</v>
      </c>
      <c r="AN2873" t="s">
        <v>11295</v>
      </c>
    </row>
    <row r="2874" spans="1:40" x14ac:dyDescent="0.3">
      <c r="A2874" t="s">
        <v>2346</v>
      </c>
      <c r="B2874" t="s">
        <v>2675</v>
      </c>
      <c r="C2874" s="10">
        <v>485756</v>
      </c>
      <c r="D2874">
        <v>34</v>
      </c>
      <c r="E2874">
        <v>19</v>
      </c>
      <c r="F2874">
        <v>96</v>
      </c>
      <c r="H2874">
        <v>0</v>
      </c>
      <c r="I2874">
        <v>49.5</v>
      </c>
      <c r="J2874">
        <v>-0.9</v>
      </c>
      <c r="K2874">
        <v>44.8</v>
      </c>
      <c r="L2874">
        <v>-0.8</v>
      </c>
      <c r="U2874" t="s">
        <v>2346</v>
      </c>
      <c r="V2874">
        <f t="shared" si="441"/>
        <v>485756</v>
      </c>
      <c r="W2874" t="str">
        <f t="shared" si="442"/>
        <v>Rivercrest Junior School</v>
      </c>
      <c r="X2874" t="str">
        <f>VLOOKUP($C2874,$AJ$3:$AN$4906,3,FALSE)</f>
        <v>30 Harefield Dr</v>
      </c>
      <c r="Y2874" t="str">
        <f>VLOOKUP($C2874,$AJ$3:$AN$4906,4,FALSE)</f>
        <v>Toronto</v>
      </c>
      <c r="Z2874" t="str">
        <f>VLOOKUP($C2874,$AJ$3:$AN$4906,5,FALSE)</f>
        <v>M9W4C9</v>
      </c>
      <c r="AA2874">
        <f t="shared" si="443"/>
        <v>49.5</v>
      </c>
      <c r="AB2874">
        <f t="shared" si="444"/>
        <v>-0.9</v>
      </c>
      <c r="AC2874">
        <f t="shared" si="445"/>
        <v>44.8</v>
      </c>
      <c r="AD2874">
        <f t="shared" si="446"/>
        <v>-0.8</v>
      </c>
      <c r="AE2874">
        <f t="shared" si="447"/>
        <v>0</v>
      </c>
      <c r="AF2874">
        <f t="shared" si="448"/>
        <v>0</v>
      </c>
      <c r="AG2874">
        <f t="shared" si="449"/>
        <v>0</v>
      </c>
      <c r="AH2874">
        <f t="shared" si="450"/>
        <v>0</v>
      </c>
      <c r="AJ2874" s="9">
        <v>689939</v>
      </c>
      <c r="AK2874" t="s">
        <v>11296</v>
      </c>
      <c r="AL2874" t="s">
        <v>11297</v>
      </c>
      <c r="AM2874" t="s">
        <v>4982</v>
      </c>
      <c r="AN2874" t="s">
        <v>11298</v>
      </c>
    </row>
    <row r="2875" spans="1:40" x14ac:dyDescent="0.3">
      <c r="A2875" t="s">
        <v>2346</v>
      </c>
      <c r="B2875" t="s">
        <v>2676</v>
      </c>
      <c r="C2875" s="10">
        <v>488488</v>
      </c>
      <c r="D2875">
        <v>54</v>
      </c>
      <c r="E2875">
        <v>25</v>
      </c>
      <c r="F2875">
        <v>222</v>
      </c>
      <c r="G2875">
        <v>207</v>
      </c>
      <c r="H2875">
        <v>0</v>
      </c>
      <c r="I2875">
        <v>35.6</v>
      </c>
      <c r="J2875">
        <v>-2</v>
      </c>
      <c r="K2875">
        <v>49.1</v>
      </c>
      <c r="L2875">
        <v>-0.5</v>
      </c>
      <c r="M2875">
        <v>65.5</v>
      </c>
      <c r="N2875">
        <v>-1.4</v>
      </c>
      <c r="O2875">
        <v>39.1</v>
      </c>
      <c r="P2875">
        <v>-0.7</v>
      </c>
      <c r="U2875" t="s">
        <v>2346</v>
      </c>
      <c r="V2875">
        <f t="shared" si="441"/>
        <v>488488</v>
      </c>
      <c r="W2875" t="str">
        <f t="shared" si="442"/>
        <v>Rockford Public School</v>
      </c>
      <c r="X2875" t="str">
        <f>VLOOKUP($C2875,$AJ$3:$AN$4906,3,FALSE)</f>
        <v>60 Rockford Rd</v>
      </c>
      <c r="Y2875" t="str">
        <f>VLOOKUP($C2875,$AJ$3:$AN$4906,4,FALSE)</f>
        <v>North York</v>
      </c>
      <c r="Z2875" t="str">
        <f>VLOOKUP($C2875,$AJ$3:$AN$4906,5,FALSE)</f>
        <v>M2R3A7</v>
      </c>
      <c r="AA2875">
        <f t="shared" si="443"/>
        <v>35.6</v>
      </c>
      <c r="AB2875">
        <f t="shared" si="444"/>
        <v>-2</v>
      </c>
      <c r="AC2875">
        <f t="shared" si="445"/>
        <v>49.1</v>
      </c>
      <c r="AD2875">
        <f t="shared" si="446"/>
        <v>-0.5</v>
      </c>
      <c r="AE2875">
        <f t="shared" si="447"/>
        <v>65.5</v>
      </c>
      <c r="AF2875">
        <f t="shared" si="448"/>
        <v>-1.4</v>
      </c>
      <c r="AG2875">
        <f t="shared" si="449"/>
        <v>39.1</v>
      </c>
      <c r="AH2875">
        <f t="shared" si="450"/>
        <v>-0.7</v>
      </c>
      <c r="AJ2875" s="9">
        <v>689343</v>
      </c>
      <c r="AK2875" t="s">
        <v>11299</v>
      </c>
      <c r="AL2875" t="s">
        <v>11297</v>
      </c>
      <c r="AM2875" t="s">
        <v>4982</v>
      </c>
      <c r="AN2875" t="s">
        <v>11298</v>
      </c>
    </row>
    <row r="2876" spans="1:40" x14ac:dyDescent="0.3">
      <c r="A2876" t="s">
        <v>2346</v>
      </c>
      <c r="B2876" t="s">
        <v>2677</v>
      </c>
      <c r="C2876" s="10">
        <v>489000</v>
      </c>
      <c r="D2876">
        <v>54</v>
      </c>
      <c r="E2876">
        <v>20</v>
      </c>
      <c r="F2876">
        <v>141</v>
      </c>
      <c r="G2876">
        <v>115</v>
      </c>
      <c r="H2876">
        <v>0</v>
      </c>
      <c r="I2876">
        <v>54.3</v>
      </c>
      <c r="J2876">
        <v>-0.9</v>
      </c>
      <c r="K2876">
        <v>48.9</v>
      </c>
      <c r="L2876">
        <v>-1</v>
      </c>
      <c r="M2876">
        <v>69.099999999999994</v>
      </c>
      <c r="N2876">
        <v>-1.3</v>
      </c>
      <c r="O2876">
        <v>38.299999999999997</v>
      </c>
      <c r="P2876">
        <v>-1</v>
      </c>
      <c r="U2876" t="s">
        <v>2346</v>
      </c>
      <c r="V2876">
        <f t="shared" si="441"/>
        <v>489000</v>
      </c>
      <c r="W2876" t="str">
        <f t="shared" si="442"/>
        <v>Roden Public School</v>
      </c>
      <c r="X2876" t="str">
        <f>VLOOKUP($C2876,$AJ$3:$AN$4906,3,FALSE)</f>
        <v>151 Hiawatha Rd</v>
      </c>
      <c r="Y2876" t="str">
        <f>VLOOKUP($C2876,$AJ$3:$AN$4906,4,FALSE)</f>
        <v>Toronto</v>
      </c>
      <c r="Z2876" t="str">
        <f>VLOOKUP($C2876,$AJ$3:$AN$4906,5,FALSE)</f>
        <v>M4L2Y1</v>
      </c>
      <c r="AA2876">
        <f t="shared" si="443"/>
        <v>54.3</v>
      </c>
      <c r="AB2876">
        <f t="shared" si="444"/>
        <v>-0.9</v>
      </c>
      <c r="AC2876">
        <f t="shared" si="445"/>
        <v>48.9</v>
      </c>
      <c r="AD2876">
        <f t="shared" si="446"/>
        <v>-1</v>
      </c>
      <c r="AE2876">
        <f t="shared" si="447"/>
        <v>69.099999999999994</v>
      </c>
      <c r="AF2876">
        <f t="shared" si="448"/>
        <v>-1.3</v>
      </c>
      <c r="AG2876">
        <f t="shared" si="449"/>
        <v>38.299999999999997</v>
      </c>
      <c r="AH2876">
        <f t="shared" si="450"/>
        <v>-1</v>
      </c>
      <c r="AJ2876" s="9">
        <v>695211</v>
      </c>
      <c r="AK2876" t="s">
        <v>11300</v>
      </c>
      <c r="AL2876" t="s">
        <v>11301</v>
      </c>
      <c r="AM2876" t="s">
        <v>4982</v>
      </c>
      <c r="AN2876" t="s">
        <v>11302</v>
      </c>
    </row>
    <row r="2877" spans="1:40" x14ac:dyDescent="0.3">
      <c r="A2877" t="s">
        <v>2346</v>
      </c>
      <c r="B2877" t="s">
        <v>2678</v>
      </c>
      <c r="C2877" s="10">
        <v>489522</v>
      </c>
      <c r="D2877">
        <v>81</v>
      </c>
      <c r="E2877">
        <v>12</v>
      </c>
      <c r="F2877">
        <v>104</v>
      </c>
      <c r="G2877">
        <v>126</v>
      </c>
      <c r="H2877">
        <v>0</v>
      </c>
      <c r="I2877">
        <v>78.400000000000006</v>
      </c>
      <c r="J2877">
        <v>-0.1</v>
      </c>
      <c r="K2877">
        <v>78.8</v>
      </c>
      <c r="L2877">
        <v>0.2</v>
      </c>
      <c r="M2877">
        <v>92.9</v>
      </c>
      <c r="N2877">
        <v>0</v>
      </c>
      <c r="O2877">
        <v>63.5</v>
      </c>
      <c r="P2877">
        <v>-0.4</v>
      </c>
      <c r="U2877" t="s">
        <v>2346</v>
      </c>
      <c r="V2877">
        <f t="shared" si="441"/>
        <v>489522</v>
      </c>
      <c r="W2877" t="str">
        <f t="shared" si="442"/>
        <v>Rolph Road Elementary School</v>
      </c>
      <c r="X2877" t="str">
        <f>VLOOKUP($C2877,$AJ$3:$AN$4906,3,FALSE)</f>
        <v>31 Rolph Rd</v>
      </c>
      <c r="Y2877" t="str">
        <f>VLOOKUP($C2877,$AJ$3:$AN$4906,4,FALSE)</f>
        <v>East York</v>
      </c>
      <c r="Z2877" t="str">
        <f>VLOOKUP($C2877,$AJ$3:$AN$4906,5,FALSE)</f>
        <v>M4G3M5</v>
      </c>
      <c r="AA2877">
        <f t="shared" si="443"/>
        <v>78.400000000000006</v>
      </c>
      <c r="AB2877">
        <f t="shared" si="444"/>
        <v>-0.1</v>
      </c>
      <c r="AC2877">
        <f t="shared" si="445"/>
        <v>78.8</v>
      </c>
      <c r="AD2877">
        <f t="shared" si="446"/>
        <v>0.2</v>
      </c>
      <c r="AE2877">
        <f t="shared" si="447"/>
        <v>92.9</v>
      </c>
      <c r="AF2877">
        <f t="shared" si="448"/>
        <v>0</v>
      </c>
      <c r="AG2877">
        <f t="shared" si="449"/>
        <v>63.5</v>
      </c>
      <c r="AH2877">
        <f t="shared" si="450"/>
        <v>-0.4</v>
      </c>
      <c r="AJ2877" s="9">
        <v>752410</v>
      </c>
      <c r="AK2877" t="s">
        <v>11303</v>
      </c>
      <c r="AL2877" t="s">
        <v>11304</v>
      </c>
      <c r="AM2877" t="s">
        <v>11305</v>
      </c>
      <c r="AN2877" t="s">
        <v>11306</v>
      </c>
    </row>
    <row r="2878" spans="1:40" x14ac:dyDescent="0.3">
      <c r="A2878" t="s">
        <v>2346</v>
      </c>
      <c r="B2878" t="s">
        <v>2679</v>
      </c>
      <c r="C2878" s="10">
        <v>490300</v>
      </c>
      <c r="D2878">
        <v>46</v>
      </c>
      <c r="E2878">
        <v>29</v>
      </c>
      <c r="F2878">
        <v>203</v>
      </c>
      <c r="G2878">
        <v>158</v>
      </c>
      <c r="H2878">
        <v>0</v>
      </c>
      <c r="I2878">
        <v>42.4</v>
      </c>
      <c r="J2878">
        <v>-0.9</v>
      </c>
      <c r="K2878">
        <v>33</v>
      </c>
      <c r="L2878">
        <v>-1.1000000000000001</v>
      </c>
      <c r="M2878">
        <v>61.4</v>
      </c>
      <c r="N2878">
        <v>-1</v>
      </c>
      <c r="O2878">
        <v>17.100000000000001</v>
      </c>
      <c r="P2878">
        <v>-1.9</v>
      </c>
      <c r="U2878" t="s">
        <v>2346</v>
      </c>
      <c r="V2878">
        <f t="shared" si="441"/>
        <v>490300</v>
      </c>
      <c r="W2878" t="str">
        <f t="shared" si="442"/>
        <v>Rose Avenue Junior Public School</v>
      </c>
      <c r="X2878" t="str">
        <f>VLOOKUP($C2878,$AJ$3:$AN$4906,3,FALSE)</f>
        <v>675 Ontario St</v>
      </c>
      <c r="Y2878" t="str">
        <f>VLOOKUP($C2878,$AJ$3:$AN$4906,4,FALSE)</f>
        <v>Toronto</v>
      </c>
      <c r="Z2878" t="str">
        <f>VLOOKUP($C2878,$AJ$3:$AN$4906,5,FALSE)</f>
        <v>M4X1N4</v>
      </c>
      <c r="AA2878">
        <f t="shared" si="443"/>
        <v>42.4</v>
      </c>
      <c r="AB2878">
        <f t="shared" si="444"/>
        <v>-0.9</v>
      </c>
      <c r="AC2878">
        <f t="shared" si="445"/>
        <v>33</v>
      </c>
      <c r="AD2878">
        <f t="shared" si="446"/>
        <v>-1.1000000000000001</v>
      </c>
      <c r="AE2878">
        <f t="shared" si="447"/>
        <v>61.4</v>
      </c>
      <c r="AF2878">
        <f t="shared" si="448"/>
        <v>-1</v>
      </c>
      <c r="AG2878">
        <f t="shared" si="449"/>
        <v>17.100000000000001</v>
      </c>
      <c r="AH2878">
        <f t="shared" si="450"/>
        <v>-1.9</v>
      </c>
      <c r="AJ2878" s="9">
        <v>717185</v>
      </c>
      <c r="AK2878" t="s">
        <v>11307</v>
      </c>
      <c r="AL2878" t="s">
        <v>11308</v>
      </c>
      <c r="AM2878" t="s">
        <v>4982</v>
      </c>
      <c r="AN2878" t="s">
        <v>11309</v>
      </c>
    </row>
    <row r="2879" spans="1:40" x14ac:dyDescent="0.3">
      <c r="A2879" t="s">
        <v>2346</v>
      </c>
      <c r="B2879" t="s">
        <v>2680</v>
      </c>
      <c r="C2879" s="10">
        <v>490954</v>
      </c>
      <c r="D2879">
        <v>79</v>
      </c>
      <c r="E2879">
        <v>20</v>
      </c>
      <c r="F2879">
        <v>85</v>
      </c>
      <c r="G2879">
        <v>66</v>
      </c>
      <c r="H2879">
        <v>0</v>
      </c>
      <c r="I2879">
        <v>78.2</v>
      </c>
      <c r="J2879">
        <v>0.3</v>
      </c>
      <c r="K2879">
        <v>75.3</v>
      </c>
      <c r="L2879">
        <v>0.4</v>
      </c>
      <c r="M2879">
        <v>90.9</v>
      </c>
      <c r="N2879">
        <v>0.2</v>
      </c>
      <c r="O2879">
        <v>74.2</v>
      </c>
      <c r="P2879">
        <v>0.8</v>
      </c>
      <c r="U2879" t="s">
        <v>2346</v>
      </c>
      <c r="V2879">
        <f t="shared" si="441"/>
        <v>490954</v>
      </c>
      <c r="W2879" t="str">
        <f t="shared" si="442"/>
        <v>Rosedale Junior Public School</v>
      </c>
      <c r="X2879" t="str">
        <f>VLOOKUP($C2879,$AJ$3:$AN$4906,3,FALSE)</f>
        <v>22 South Dr</v>
      </c>
      <c r="Y2879" t="str">
        <f>VLOOKUP($C2879,$AJ$3:$AN$4906,4,FALSE)</f>
        <v>Toronto</v>
      </c>
      <c r="Z2879" t="str">
        <f>VLOOKUP($C2879,$AJ$3:$AN$4906,5,FALSE)</f>
        <v>M4W1R1</v>
      </c>
      <c r="AA2879">
        <f t="shared" si="443"/>
        <v>78.2</v>
      </c>
      <c r="AB2879">
        <f t="shared" si="444"/>
        <v>0.3</v>
      </c>
      <c r="AC2879">
        <f t="shared" si="445"/>
        <v>75.3</v>
      </c>
      <c r="AD2879">
        <f t="shared" si="446"/>
        <v>0.4</v>
      </c>
      <c r="AE2879">
        <f t="shared" si="447"/>
        <v>90.9</v>
      </c>
      <c r="AF2879">
        <f t="shared" si="448"/>
        <v>0.2</v>
      </c>
      <c r="AG2879">
        <f t="shared" si="449"/>
        <v>74.2</v>
      </c>
      <c r="AH2879">
        <f t="shared" si="450"/>
        <v>0.8</v>
      </c>
      <c r="AJ2879" s="9">
        <v>742147</v>
      </c>
      <c r="AK2879" t="s">
        <v>9564</v>
      </c>
      <c r="AL2879" t="s">
        <v>11310</v>
      </c>
      <c r="AM2879" t="s">
        <v>11311</v>
      </c>
      <c r="AN2879" t="s">
        <v>11312</v>
      </c>
    </row>
    <row r="2880" spans="1:40" x14ac:dyDescent="0.3">
      <c r="A2880" t="s">
        <v>2346</v>
      </c>
      <c r="B2880" t="s">
        <v>2681</v>
      </c>
      <c r="C2880" s="10">
        <v>491349</v>
      </c>
      <c r="D2880">
        <v>29</v>
      </c>
      <c r="E2880">
        <v>31</v>
      </c>
      <c r="F2880">
        <v>127</v>
      </c>
      <c r="G2880">
        <v>113</v>
      </c>
      <c r="H2880">
        <v>0</v>
      </c>
      <c r="I2880">
        <v>38.200000000000003</v>
      </c>
      <c r="J2880">
        <v>-1.2</v>
      </c>
      <c r="K2880">
        <v>29.1</v>
      </c>
      <c r="L2880">
        <v>-1.3</v>
      </c>
      <c r="M2880">
        <v>59.7</v>
      </c>
      <c r="N2880">
        <v>-1.3</v>
      </c>
      <c r="O2880">
        <v>21.2</v>
      </c>
      <c r="P2880">
        <v>-1.2</v>
      </c>
      <c r="U2880" t="s">
        <v>2346</v>
      </c>
      <c r="V2880">
        <f t="shared" si="441"/>
        <v>491349</v>
      </c>
      <c r="W2880" t="str">
        <f t="shared" si="442"/>
        <v>Roselands Junior Public School</v>
      </c>
      <c r="X2880" t="str">
        <f>VLOOKUP($C2880,$AJ$3:$AN$4906,3,FALSE)</f>
        <v>990 Jane St</v>
      </c>
      <c r="Y2880" t="str">
        <f>VLOOKUP($C2880,$AJ$3:$AN$4906,4,FALSE)</f>
        <v>York</v>
      </c>
      <c r="Z2880" t="str">
        <f>VLOOKUP($C2880,$AJ$3:$AN$4906,5,FALSE)</f>
        <v>M6N4E2</v>
      </c>
      <c r="AA2880">
        <f t="shared" si="443"/>
        <v>38.200000000000003</v>
      </c>
      <c r="AB2880">
        <f t="shared" si="444"/>
        <v>-1.2</v>
      </c>
      <c r="AC2880">
        <f t="shared" si="445"/>
        <v>29.1</v>
      </c>
      <c r="AD2880">
        <f t="shared" si="446"/>
        <v>-1.3</v>
      </c>
      <c r="AE2880">
        <f t="shared" si="447"/>
        <v>59.7</v>
      </c>
      <c r="AF2880">
        <f t="shared" si="448"/>
        <v>-1.3</v>
      </c>
      <c r="AG2880">
        <f t="shared" si="449"/>
        <v>21.2</v>
      </c>
      <c r="AH2880">
        <f t="shared" si="450"/>
        <v>-1.2</v>
      </c>
      <c r="AJ2880" s="9">
        <v>744654</v>
      </c>
      <c r="AK2880" t="s">
        <v>11313</v>
      </c>
      <c r="AL2880" t="s">
        <v>11314</v>
      </c>
      <c r="AM2880" t="s">
        <v>11315</v>
      </c>
      <c r="AN2880" t="s">
        <v>11316</v>
      </c>
    </row>
    <row r="2881" spans="1:40" x14ac:dyDescent="0.3">
      <c r="A2881" t="s">
        <v>2346</v>
      </c>
      <c r="B2881" t="s">
        <v>2682</v>
      </c>
      <c r="C2881" s="10">
        <v>491730</v>
      </c>
      <c r="D2881">
        <v>74</v>
      </c>
      <c r="E2881">
        <v>8</v>
      </c>
      <c r="F2881">
        <v>154</v>
      </c>
      <c r="H2881">
        <v>0</v>
      </c>
      <c r="I2881">
        <v>38</v>
      </c>
      <c r="J2881">
        <v>-3.1</v>
      </c>
      <c r="K2881">
        <v>74.7</v>
      </c>
      <c r="L2881">
        <v>-0.2</v>
      </c>
      <c r="U2881" t="s">
        <v>2346</v>
      </c>
      <c r="V2881">
        <f t="shared" si="441"/>
        <v>491730</v>
      </c>
      <c r="W2881" t="str">
        <f t="shared" si="442"/>
        <v>Rosethorn Junior School</v>
      </c>
      <c r="X2881" t="str">
        <f>VLOOKUP($C2881,$AJ$3:$AN$4906,3,FALSE)</f>
        <v>2 Remington Dr</v>
      </c>
      <c r="Y2881" t="str">
        <f>VLOOKUP($C2881,$AJ$3:$AN$4906,4,FALSE)</f>
        <v>Etobicoke</v>
      </c>
      <c r="Z2881" t="str">
        <f>VLOOKUP($C2881,$AJ$3:$AN$4906,5,FALSE)</f>
        <v>M9A2J1</v>
      </c>
      <c r="AA2881">
        <f t="shared" si="443"/>
        <v>38</v>
      </c>
      <c r="AB2881">
        <f t="shared" si="444"/>
        <v>-3.1</v>
      </c>
      <c r="AC2881">
        <f t="shared" si="445"/>
        <v>74.7</v>
      </c>
      <c r="AD2881">
        <f t="shared" si="446"/>
        <v>-0.2</v>
      </c>
      <c r="AE2881">
        <f t="shared" si="447"/>
        <v>0</v>
      </c>
      <c r="AF2881">
        <f t="shared" si="448"/>
        <v>0</v>
      </c>
      <c r="AG2881">
        <f t="shared" si="449"/>
        <v>0</v>
      </c>
      <c r="AH2881">
        <f t="shared" si="450"/>
        <v>0</v>
      </c>
      <c r="AJ2881" s="9">
        <v>745910</v>
      </c>
      <c r="AK2881" t="s">
        <v>9167</v>
      </c>
      <c r="AL2881" t="s">
        <v>11317</v>
      </c>
      <c r="AM2881" t="s">
        <v>4982</v>
      </c>
      <c r="AN2881" t="s">
        <v>11318</v>
      </c>
    </row>
    <row r="2882" spans="1:40" x14ac:dyDescent="0.3">
      <c r="A2882" t="s">
        <v>2346</v>
      </c>
      <c r="B2882" t="s">
        <v>2683</v>
      </c>
      <c r="C2882" s="10">
        <v>493120</v>
      </c>
      <c r="D2882">
        <v>47</v>
      </c>
      <c r="E2882">
        <v>26</v>
      </c>
      <c r="F2882">
        <v>62</v>
      </c>
      <c r="G2882">
        <v>46</v>
      </c>
      <c r="H2882">
        <v>0</v>
      </c>
      <c r="I2882">
        <v>72.599999999999994</v>
      </c>
      <c r="J2882">
        <v>0.6</v>
      </c>
      <c r="K2882">
        <v>56.5</v>
      </c>
      <c r="L2882">
        <v>-0.1</v>
      </c>
      <c r="M2882">
        <v>76.099999999999994</v>
      </c>
      <c r="N2882">
        <v>-0.5</v>
      </c>
      <c r="O2882">
        <v>32.6</v>
      </c>
      <c r="P2882">
        <v>-1.2</v>
      </c>
      <c r="U2882" t="s">
        <v>2346</v>
      </c>
      <c r="V2882">
        <f t="shared" si="441"/>
        <v>493120</v>
      </c>
      <c r="W2882" t="str">
        <f t="shared" si="442"/>
        <v>Rouge Valley Public School</v>
      </c>
      <c r="X2882" t="str">
        <f>VLOOKUP($C2882,$AJ$3:$AN$4906,3,FALSE)</f>
        <v>30 Durnford Rd</v>
      </c>
      <c r="Y2882" t="str">
        <f>VLOOKUP($C2882,$AJ$3:$AN$4906,4,FALSE)</f>
        <v>Scarborough</v>
      </c>
      <c r="Z2882" t="str">
        <f>VLOOKUP($C2882,$AJ$3:$AN$4906,5,FALSE)</f>
        <v>M1B4X3</v>
      </c>
      <c r="AA2882">
        <f t="shared" si="443"/>
        <v>72.599999999999994</v>
      </c>
      <c r="AB2882">
        <f t="shared" si="444"/>
        <v>0.6</v>
      </c>
      <c r="AC2882">
        <f t="shared" si="445"/>
        <v>56.5</v>
      </c>
      <c r="AD2882">
        <f t="shared" si="446"/>
        <v>-0.1</v>
      </c>
      <c r="AE2882">
        <f t="shared" si="447"/>
        <v>76.099999999999994</v>
      </c>
      <c r="AF2882">
        <f t="shared" si="448"/>
        <v>-0.5</v>
      </c>
      <c r="AG2882">
        <f t="shared" si="449"/>
        <v>32.6</v>
      </c>
      <c r="AH2882">
        <f t="shared" si="450"/>
        <v>-1.2</v>
      </c>
      <c r="AJ2882" s="9">
        <v>748129</v>
      </c>
      <c r="AK2882" t="s">
        <v>9567</v>
      </c>
      <c r="AL2882" t="s">
        <v>11319</v>
      </c>
      <c r="AM2882" t="s">
        <v>11320</v>
      </c>
      <c r="AN2882" t="s">
        <v>11321</v>
      </c>
    </row>
    <row r="2883" spans="1:40" x14ac:dyDescent="0.3">
      <c r="A2883" t="s">
        <v>2346</v>
      </c>
      <c r="B2883" t="s">
        <v>2684</v>
      </c>
      <c r="C2883" s="10">
        <v>493554</v>
      </c>
      <c r="D2883">
        <v>43</v>
      </c>
      <c r="E2883">
        <v>35</v>
      </c>
      <c r="F2883">
        <v>64</v>
      </c>
      <c r="H2883">
        <v>0</v>
      </c>
      <c r="I2883">
        <v>43</v>
      </c>
      <c r="J2883">
        <v>-1</v>
      </c>
      <c r="K2883">
        <v>32.799999999999997</v>
      </c>
      <c r="L2883">
        <v>-1.3</v>
      </c>
      <c r="U2883" t="s">
        <v>2346</v>
      </c>
      <c r="V2883">
        <f t="shared" si="441"/>
        <v>493554</v>
      </c>
      <c r="W2883" t="str">
        <f t="shared" si="442"/>
        <v>Roywood Public School</v>
      </c>
      <c r="X2883" t="str">
        <f>VLOOKUP($C2883,$AJ$3:$AN$4906,3,FALSE)</f>
        <v>11 Roywood Dr</v>
      </c>
      <c r="Y2883" t="str">
        <f>VLOOKUP($C2883,$AJ$3:$AN$4906,4,FALSE)</f>
        <v>North York</v>
      </c>
      <c r="Z2883" t="str">
        <f>VLOOKUP($C2883,$AJ$3:$AN$4906,5,FALSE)</f>
        <v>M3A2C7</v>
      </c>
      <c r="AA2883">
        <f t="shared" si="443"/>
        <v>43</v>
      </c>
      <c r="AB2883">
        <f t="shared" si="444"/>
        <v>-1</v>
      </c>
      <c r="AC2883">
        <f t="shared" si="445"/>
        <v>32.799999999999997</v>
      </c>
      <c r="AD2883">
        <f t="shared" si="446"/>
        <v>-1.3</v>
      </c>
      <c r="AE2883">
        <f t="shared" si="447"/>
        <v>0</v>
      </c>
      <c r="AF2883">
        <f t="shared" si="448"/>
        <v>0</v>
      </c>
      <c r="AG2883">
        <f t="shared" si="449"/>
        <v>0</v>
      </c>
      <c r="AH2883">
        <f t="shared" si="450"/>
        <v>0</v>
      </c>
      <c r="AJ2883" s="9">
        <v>712927</v>
      </c>
      <c r="AK2883" t="s">
        <v>11322</v>
      </c>
      <c r="AL2883" t="s">
        <v>11323</v>
      </c>
      <c r="AM2883" t="s">
        <v>4982</v>
      </c>
      <c r="AN2883" t="s">
        <v>11324</v>
      </c>
    </row>
    <row r="2884" spans="1:40" x14ac:dyDescent="0.3">
      <c r="A2884" t="s">
        <v>2346</v>
      </c>
      <c r="B2884" t="s">
        <v>2685</v>
      </c>
      <c r="C2884" s="10">
        <v>493686</v>
      </c>
      <c r="D2884">
        <v>85</v>
      </c>
      <c r="E2884">
        <v>8</v>
      </c>
      <c r="F2884">
        <v>276</v>
      </c>
      <c r="G2884">
        <v>289</v>
      </c>
      <c r="H2884">
        <v>0</v>
      </c>
      <c r="I2884">
        <v>43.1</v>
      </c>
      <c r="J2884">
        <v>-2.9</v>
      </c>
      <c r="K2884">
        <v>88</v>
      </c>
      <c r="L2884">
        <v>0.6</v>
      </c>
      <c r="M2884">
        <v>95.8</v>
      </c>
      <c r="N2884">
        <v>0</v>
      </c>
      <c r="O2884">
        <v>70.599999999999994</v>
      </c>
      <c r="P2884">
        <v>-0.2</v>
      </c>
      <c r="U2884" t="s">
        <v>2346</v>
      </c>
      <c r="V2884">
        <f t="shared" ref="V2884:V2947" si="451">VLOOKUP(C2884,$AJ$3:$AN$4906,1,FALSE)</f>
        <v>493686</v>
      </c>
      <c r="W2884" t="str">
        <f t="shared" ref="W2884:W2947" si="452">VLOOKUP(C2884,$AJ$3:$AN$4906,2,FALSE)</f>
        <v>Runnymede Junior and Senior Public School</v>
      </c>
      <c r="X2884" t="str">
        <f>VLOOKUP($C2884,$AJ$3:$AN$4906,3,FALSE)</f>
        <v>357 Runnymede Rd</v>
      </c>
      <c r="Y2884" t="str">
        <f>VLOOKUP($C2884,$AJ$3:$AN$4906,4,FALSE)</f>
        <v>Toronto</v>
      </c>
      <c r="Z2884" t="str">
        <f>VLOOKUP($C2884,$AJ$3:$AN$4906,5,FALSE)</f>
        <v>M6S2Y7</v>
      </c>
      <c r="AA2884">
        <f t="shared" ref="AA2884:AA2947" si="453">I2884</f>
        <v>43.1</v>
      </c>
      <c r="AB2884">
        <f t="shared" ref="AB2884:AB2947" si="454">J2884</f>
        <v>-2.9</v>
      </c>
      <c r="AC2884">
        <f t="shared" ref="AC2884:AC2947" si="455">K2884</f>
        <v>88</v>
      </c>
      <c r="AD2884">
        <f t="shared" ref="AD2884:AD2947" si="456">L2884</f>
        <v>0.6</v>
      </c>
      <c r="AE2884">
        <f t="shared" ref="AE2884:AE2947" si="457">M2884</f>
        <v>95.8</v>
      </c>
      <c r="AF2884">
        <f t="shared" ref="AF2884:AF2947" si="458">N2884</f>
        <v>0</v>
      </c>
      <c r="AG2884">
        <f t="shared" ref="AG2884:AG2947" si="459">O2884</f>
        <v>70.599999999999994</v>
      </c>
      <c r="AH2884">
        <f t="shared" ref="AH2884:AH2947" si="460">P2884</f>
        <v>-0.2</v>
      </c>
      <c r="AJ2884" s="9">
        <v>769185</v>
      </c>
      <c r="AK2884" t="s">
        <v>4043</v>
      </c>
      <c r="AL2884" t="s">
        <v>11325</v>
      </c>
      <c r="AM2884" t="s">
        <v>11326</v>
      </c>
      <c r="AN2884" t="s">
        <v>11327</v>
      </c>
    </row>
    <row r="2885" spans="1:40" x14ac:dyDescent="0.3">
      <c r="A2885" t="s">
        <v>2346</v>
      </c>
      <c r="B2885" t="s">
        <v>2686</v>
      </c>
      <c r="C2885" s="10">
        <v>495506</v>
      </c>
      <c r="D2885">
        <v>38</v>
      </c>
      <c r="E2885">
        <v>33</v>
      </c>
      <c r="F2885">
        <v>75</v>
      </c>
      <c r="G2885">
        <v>73</v>
      </c>
      <c r="H2885">
        <v>0</v>
      </c>
      <c r="I2885">
        <v>38.700000000000003</v>
      </c>
      <c r="J2885">
        <v>-1.1000000000000001</v>
      </c>
      <c r="K2885">
        <v>37.299999999999997</v>
      </c>
      <c r="L2885">
        <v>-0.5</v>
      </c>
      <c r="M2885">
        <v>57.5</v>
      </c>
      <c r="N2885">
        <v>-1.4</v>
      </c>
      <c r="O2885">
        <v>31.5</v>
      </c>
      <c r="P2885">
        <v>-0.3</v>
      </c>
      <c r="U2885" t="s">
        <v>2346</v>
      </c>
      <c r="V2885">
        <f t="shared" si="451"/>
        <v>495506</v>
      </c>
      <c r="W2885" t="str">
        <f t="shared" si="452"/>
        <v>Ryerson Community School Junior Senior</v>
      </c>
      <c r="X2885" t="str">
        <f>VLOOKUP($C2885,$AJ$3:$AN$4906,3,FALSE)</f>
        <v>96 Denison Ave</v>
      </c>
      <c r="Y2885" t="str">
        <f>VLOOKUP($C2885,$AJ$3:$AN$4906,4,FALSE)</f>
        <v>Toronto</v>
      </c>
      <c r="Z2885" t="str">
        <f>VLOOKUP($C2885,$AJ$3:$AN$4906,5,FALSE)</f>
        <v>M5T1E4</v>
      </c>
      <c r="AA2885">
        <f t="shared" si="453"/>
        <v>38.700000000000003</v>
      </c>
      <c r="AB2885">
        <f t="shared" si="454"/>
        <v>-1.1000000000000001</v>
      </c>
      <c r="AC2885">
        <f t="shared" si="455"/>
        <v>37.299999999999997</v>
      </c>
      <c r="AD2885">
        <f t="shared" si="456"/>
        <v>-0.5</v>
      </c>
      <c r="AE2885">
        <f t="shared" si="457"/>
        <v>57.5</v>
      </c>
      <c r="AF2885">
        <f t="shared" si="458"/>
        <v>-1.4</v>
      </c>
      <c r="AG2885">
        <f t="shared" si="459"/>
        <v>31.5</v>
      </c>
      <c r="AH2885">
        <f t="shared" si="460"/>
        <v>-0.3</v>
      </c>
      <c r="AJ2885" s="9">
        <v>774251</v>
      </c>
      <c r="AK2885" t="s">
        <v>3986</v>
      </c>
      <c r="AL2885" t="s">
        <v>11328</v>
      </c>
      <c r="AM2885" t="s">
        <v>11329</v>
      </c>
      <c r="AN2885" t="s">
        <v>11330</v>
      </c>
    </row>
    <row r="2886" spans="1:40" x14ac:dyDescent="0.3">
      <c r="A2886" t="s">
        <v>2346</v>
      </c>
      <c r="B2886" t="s">
        <v>2687</v>
      </c>
      <c r="C2886" s="10">
        <v>497665</v>
      </c>
      <c r="D2886">
        <v>52</v>
      </c>
      <c r="E2886">
        <v>20</v>
      </c>
      <c r="G2886">
        <v>228</v>
      </c>
      <c r="H2886">
        <v>0</v>
      </c>
      <c r="M2886">
        <v>71.900000000000006</v>
      </c>
      <c r="N2886">
        <v>-0.4</v>
      </c>
      <c r="O2886">
        <v>43</v>
      </c>
      <c r="P2886">
        <v>-0.4</v>
      </c>
      <c r="U2886" t="s">
        <v>2346</v>
      </c>
      <c r="V2886">
        <f t="shared" si="451"/>
        <v>497665</v>
      </c>
      <c r="W2886" t="str">
        <f t="shared" si="452"/>
        <v>Samuel Hearne Public School</v>
      </c>
      <c r="X2886" t="str">
        <f>VLOOKUP($C2886,$AJ$3:$AN$4906,3,FALSE)</f>
        <v>21 Newport Ave</v>
      </c>
      <c r="Y2886" t="str">
        <f>VLOOKUP($C2886,$AJ$3:$AN$4906,4,FALSE)</f>
        <v>Scarborough</v>
      </c>
      <c r="Z2886" t="str">
        <f>VLOOKUP($C2886,$AJ$3:$AN$4906,5,FALSE)</f>
        <v>M1L4N7</v>
      </c>
      <c r="AA2886">
        <f t="shared" si="453"/>
        <v>0</v>
      </c>
      <c r="AB2886">
        <f t="shared" si="454"/>
        <v>0</v>
      </c>
      <c r="AC2886">
        <f t="shared" si="455"/>
        <v>0</v>
      </c>
      <c r="AD2886">
        <f t="shared" si="456"/>
        <v>0</v>
      </c>
      <c r="AE2886">
        <f t="shared" si="457"/>
        <v>71.900000000000006</v>
      </c>
      <c r="AF2886">
        <f t="shared" si="458"/>
        <v>-0.4</v>
      </c>
      <c r="AG2886">
        <f t="shared" si="459"/>
        <v>43</v>
      </c>
      <c r="AH2886">
        <f t="shared" si="460"/>
        <v>-0.4</v>
      </c>
      <c r="AJ2886" s="9">
        <v>753580</v>
      </c>
      <c r="AK2886" t="s">
        <v>3494</v>
      </c>
      <c r="AL2886" t="s">
        <v>11331</v>
      </c>
      <c r="AM2886" t="s">
        <v>11320</v>
      </c>
      <c r="AN2886" t="s">
        <v>11332</v>
      </c>
    </row>
    <row r="2887" spans="1:40" x14ac:dyDescent="0.3">
      <c r="A2887" t="s">
        <v>2346</v>
      </c>
      <c r="B2887" t="s">
        <v>2688</v>
      </c>
      <c r="C2887" s="10">
        <v>501972</v>
      </c>
      <c r="D2887">
        <v>42</v>
      </c>
      <c r="E2887">
        <v>30</v>
      </c>
      <c r="F2887">
        <v>56</v>
      </c>
      <c r="G2887">
        <v>44</v>
      </c>
      <c r="H2887">
        <v>0</v>
      </c>
      <c r="I2887">
        <v>41.1</v>
      </c>
      <c r="J2887">
        <v>-1.1000000000000001</v>
      </c>
      <c r="K2887">
        <v>37.5</v>
      </c>
      <c r="L2887">
        <v>-0.9</v>
      </c>
      <c r="M2887">
        <v>38.6</v>
      </c>
      <c r="N2887">
        <v>-3.9</v>
      </c>
      <c r="O2887">
        <v>9.1</v>
      </c>
      <c r="P2887">
        <v>-2.6</v>
      </c>
      <c r="U2887" t="s">
        <v>2346</v>
      </c>
      <c r="V2887">
        <f t="shared" si="451"/>
        <v>501972</v>
      </c>
      <c r="W2887" t="str">
        <f t="shared" si="452"/>
        <v>Scarborough Village Public School</v>
      </c>
      <c r="X2887" t="str">
        <f>VLOOKUP($C2887,$AJ$3:$AN$4906,3,FALSE)</f>
        <v>15 Luella St</v>
      </c>
      <c r="Y2887" t="str">
        <f>VLOOKUP($C2887,$AJ$3:$AN$4906,4,FALSE)</f>
        <v>Scarborough</v>
      </c>
      <c r="Z2887" t="str">
        <f>VLOOKUP($C2887,$AJ$3:$AN$4906,5,FALSE)</f>
        <v>M1J3P2</v>
      </c>
      <c r="AA2887">
        <f t="shared" si="453"/>
        <v>41.1</v>
      </c>
      <c r="AB2887">
        <f t="shared" si="454"/>
        <v>-1.1000000000000001</v>
      </c>
      <c r="AC2887">
        <f t="shared" si="455"/>
        <v>37.5</v>
      </c>
      <c r="AD2887">
        <f t="shared" si="456"/>
        <v>-0.9</v>
      </c>
      <c r="AE2887">
        <f t="shared" si="457"/>
        <v>38.6</v>
      </c>
      <c r="AF2887">
        <f t="shared" si="458"/>
        <v>-3.9</v>
      </c>
      <c r="AG2887">
        <f t="shared" si="459"/>
        <v>9.1</v>
      </c>
      <c r="AH2887">
        <f t="shared" si="460"/>
        <v>-2.6</v>
      </c>
      <c r="AJ2887" s="9">
        <v>798568</v>
      </c>
      <c r="AK2887" t="s">
        <v>8248</v>
      </c>
      <c r="AL2887" t="s">
        <v>11333</v>
      </c>
      <c r="AM2887" t="s">
        <v>11334</v>
      </c>
      <c r="AN2887" t="s">
        <v>11335</v>
      </c>
    </row>
    <row r="2888" spans="1:40" x14ac:dyDescent="0.3">
      <c r="A2888" t="s">
        <v>2346</v>
      </c>
      <c r="B2888" t="s">
        <v>2689</v>
      </c>
      <c r="C2888" s="10">
        <v>504866</v>
      </c>
      <c r="D2888">
        <v>55</v>
      </c>
      <c r="E2888">
        <v>25</v>
      </c>
      <c r="F2888">
        <v>173</v>
      </c>
      <c r="G2888">
        <v>194</v>
      </c>
      <c r="H2888">
        <v>0</v>
      </c>
      <c r="I2888">
        <v>19.7</v>
      </c>
      <c r="J2888">
        <v>-3.4</v>
      </c>
      <c r="K2888">
        <v>52</v>
      </c>
      <c r="L2888">
        <v>-0.6</v>
      </c>
      <c r="M2888">
        <v>76.3</v>
      </c>
      <c r="N2888">
        <v>-0.4</v>
      </c>
      <c r="O2888">
        <v>42.3</v>
      </c>
      <c r="P2888">
        <v>-0.6</v>
      </c>
      <c r="U2888" t="s">
        <v>2346</v>
      </c>
      <c r="V2888">
        <f t="shared" si="451"/>
        <v>504866</v>
      </c>
      <c r="W2888" t="str">
        <f t="shared" si="452"/>
        <v>Second Street Junior Middle School</v>
      </c>
      <c r="X2888" t="str">
        <f>VLOOKUP($C2888,$AJ$3:$AN$4906,3,FALSE)</f>
        <v>71 Second St</v>
      </c>
      <c r="Y2888" t="str">
        <f>VLOOKUP($C2888,$AJ$3:$AN$4906,4,FALSE)</f>
        <v>Etobicoke</v>
      </c>
      <c r="Z2888" t="str">
        <f>VLOOKUP($C2888,$AJ$3:$AN$4906,5,FALSE)</f>
        <v>M8V2X4</v>
      </c>
      <c r="AA2888">
        <f t="shared" si="453"/>
        <v>19.7</v>
      </c>
      <c r="AB2888">
        <f t="shared" si="454"/>
        <v>-3.4</v>
      </c>
      <c r="AC2888">
        <f t="shared" si="455"/>
        <v>52</v>
      </c>
      <c r="AD2888">
        <f t="shared" si="456"/>
        <v>-0.6</v>
      </c>
      <c r="AE2888">
        <f t="shared" si="457"/>
        <v>76.3</v>
      </c>
      <c r="AF2888">
        <f t="shared" si="458"/>
        <v>-0.4</v>
      </c>
      <c r="AG2888">
        <f t="shared" si="459"/>
        <v>42.3</v>
      </c>
      <c r="AH2888">
        <f t="shared" si="460"/>
        <v>-0.6</v>
      </c>
      <c r="AJ2888" s="9">
        <v>802980</v>
      </c>
      <c r="AK2888" t="s">
        <v>11336</v>
      </c>
      <c r="AL2888" t="s">
        <v>11337</v>
      </c>
      <c r="AM2888" t="s">
        <v>11338</v>
      </c>
      <c r="AN2888" t="s">
        <v>11339</v>
      </c>
    </row>
    <row r="2889" spans="1:40" x14ac:dyDescent="0.3">
      <c r="A2889" t="s">
        <v>2346</v>
      </c>
      <c r="B2889" t="s">
        <v>2690</v>
      </c>
      <c r="C2889" s="10">
        <v>504998</v>
      </c>
      <c r="D2889">
        <v>50</v>
      </c>
      <c r="E2889">
        <v>23</v>
      </c>
      <c r="F2889">
        <v>307</v>
      </c>
      <c r="H2889">
        <v>0</v>
      </c>
      <c r="I2889">
        <v>39.700000000000003</v>
      </c>
      <c r="J2889">
        <v>-1.6</v>
      </c>
      <c r="K2889">
        <v>45.3</v>
      </c>
      <c r="L2889">
        <v>-0.8</v>
      </c>
      <c r="U2889" t="s">
        <v>2346</v>
      </c>
      <c r="V2889">
        <f t="shared" si="451"/>
        <v>504998</v>
      </c>
      <c r="W2889" t="str">
        <f t="shared" si="452"/>
        <v>Secord Elementary School</v>
      </c>
      <c r="X2889" t="str">
        <f>VLOOKUP($C2889,$AJ$3:$AN$4906,3,FALSE)</f>
        <v>101 Barrington Ave</v>
      </c>
      <c r="Y2889" t="str">
        <f>VLOOKUP($C2889,$AJ$3:$AN$4906,4,FALSE)</f>
        <v>East York</v>
      </c>
      <c r="Z2889" t="str">
        <f>VLOOKUP($C2889,$AJ$3:$AN$4906,5,FALSE)</f>
        <v>M4C4Y9</v>
      </c>
      <c r="AA2889">
        <f t="shared" si="453"/>
        <v>39.700000000000003</v>
      </c>
      <c r="AB2889">
        <f t="shared" si="454"/>
        <v>-1.6</v>
      </c>
      <c r="AC2889">
        <f t="shared" si="455"/>
        <v>45.3</v>
      </c>
      <c r="AD2889">
        <f t="shared" si="456"/>
        <v>-0.8</v>
      </c>
      <c r="AE2889">
        <f t="shared" si="457"/>
        <v>0</v>
      </c>
      <c r="AF2889">
        <f t="shared" si="458"/>
        <v>0</v>
      </c>
      <c r="AG2889">
        <f t="shared" si="459"/>
        <v>0</v>
      </c>
      <c r="AH2889">
        <f t="shared" si="460"/>
        <v>0</v>
      </c>
      <c r="AJ2889" s="9">
        <v>814962</v>
      </c>
      <c r="AK2889" t="s">
        <v>9205</v>
      </c>
      <c r="AL2889" t="s">
        <v>11340</v>
      </c>
      <c r="AM2889" t="s">
        <v>11311</v>
      </c>
      <c r="AN2889" t="s">
        <v>11341</v>
      </c>
    </row>
    <row r="2890" spans="1:40" x14ac:dyDescent="0.3">
      <c r="A2890" t="s">
        <v>2346</v>
      </c>
      <c r="B2890" t="s">
        <v>2691</v>
      </c>
      <c r="C2890" s="10">
        <v>505250</v>
      </c>
      <c r="D2890">
        <v>57</v>
      </c>
      <c r="E2890">
        <v>24</v>
      </c>
      <c r="F2890">
        <v>71</v>
      </c>
      <c r="H2890">
        <v>0</v>
      </c>
      <c r="I2890">
        <v>83.1</v>
      </c>
      <c r="J2890">
        <v>1.3</v>
      </c>
      <c r="K2890">
        <v>70.400000000000006</v>
      </c>
      <c r="L2890">
        <v>0.8</v>
      </c>
      <c r="U2890" t="s">
        <v>2346</v>
      </c>
      <c r="V2890">
        <f t="shared" si="451"/>
        <v>505250</v>
      </c>
      <c r="W2890" t="str">
        <f t="shared" si="452"/>
        <v>Selwyn Elementary School</v>
      </c>
      <c r="X2890" t="str">
        <f>VLOOKUP($C2890,$AJ$3:$AN$4906,3,FALSE)</f>
        <v>1 Selwyn Ave</v>
      </c>
      <c r="Y2890" t="str">
        <f>VLOOKUP($C2890,$AJ$3:$AN$4906,4,FALSE)</f>
        <v>East York</v>
      </c>
      <c r="Z2890" t="str">
        <f>VLOOKUP($C2890,$AJ$3:$AN$4906,5,FALSE)</f>
        <v>M4B3J9</v>
      </c>
      <c r="AA2890">
        <f t="shared" si="453"/>
        <v>83.1</v>
      </c>
      <c r="AB2890">
        <f t="shared" si="454"/>
        <v>1.3</v>
      </c>
      <c r="AC2890">
        <f t="shared" si="455"/>
        <v>70.400000000000006</v>
      </c>
      <c r="AD2890">
        <f t="shared" si="456"/>
        <v>0.8</v>
      </c>
      <c r="AE2890">
        <f t="shared" si="457"/>
        <v>0</v>
      </c>
      <c r="AF2890">
        <f t="shared" si="458"/>
        <v>0</v>
      </c>
      <c r="AG2890">
        <f t="shared" si="459"/>
        <v>0</v>
      </c>
      <c r="AH2890">
        <f t="shared" si="460"/>
        <v>0</v>
      </c>
      <c r="AJ2890" s="9">
        <v>806382</v>
      </c>
      <c r="AK2890" t="s">
        <v>4081</v>
      </c>
      <c r="AL2890" t="s">
        <v>11342</v>
      </c>
      <c r="AM2890" t="s">
        <v>11343</v>
      </c>
      <c r="AN2890" t="s">
        <v>11344</v>
      </c>
    </row>
    <row r="2891" spans="1:40" x14ac:dyDescent="0.3">
      <c r="A2891" t="s">
        <v>2346</v>
      </c>
      <c r="B2891" t="s">
        <v>2692</v>
      </c>
      <c r="C2891" s="10">
        <v>13226</v>
      </c>
      <c r="D2891">
        <v>65</v>
      </c>
      <c r="E2891">
        <v>16</v>
      </c>
      <c r="F2891">
        <v>81</v>
      </c>
      <c r="H2891">
        <v>0</v>
      </c>
      <c r="I2891">
        <v>80.2</v>
      </c>
      <c r="J2891">
        <v>0.8</v>
      </c>
      <c r="K2891">
        <v>80.2</v>
      </c>
      <c r="L2891">
        <v>1.3</v>
      </c>
      <c r="U2891" t="s">
        <v>2346</v>
      </c>
      <c r="V2891">
        <f t="shared" si="451"/>
        <v>13226</v>
      </c>
      <c r="W2891" t="str">
        <f t="shared" si="452"/>
        <v>Seneca Hill Public School</v>
      </c>
      <c r="X2891" t="str">
        <f>VLOOKUP($C2891,$AJ$3:$AN$4906,3,FALSE)</f>
        <v>625 Seneca Hill Dr</v>
      </c>
      <c r="Y2891" t="str">
        <f>VLOOKUP($C2891,$AJ$3:$AN$4906,4,FALSE)</f>
        <v>North York</v>
      </c>
      <c r="Z2891" t="str">
        <f>VLOOKUP($C2891,$AJ$3:$AN$4906,5,FALSE)</f>
        <v>M2J2W6</v>
      </c>
      <c r="AA2891">
        <f t="shared" si="453"/>
        <v>80.2</v>
      </c>
      <c r="AB2891">
        <f t="shared" si="454"/>
        <v>0.8</v>
      </c>
      <c r="AC2891">
        <f t="shared" si="455"/>
        <v>80.2</v>
      </c>
      <c r="AD2891">
        <f t="shared" si="456"/>
        <v>1.3</v>
      </c>
      <c r="AE2891">
        <f t="shared" si="457"/>
        <v>0</v>
      </c>
      <c r="AF2891">
        <f t="shared" si="458"/>
        <v>0</v>
      </c>
      <c r="AG2891">
        <f t="shared" si="459"/>
        <v>0</v>
      </c>
      <c r="AH2891">
        <f t="shared" si="460"/>
        <v>0</v>
      </c>
      <c r="AJ2891" s="9">
        <v>806234</v>
      </c>
      <c r="AK2891" t="s">
        <v>4081</v>
      </c>
      <c r="AL2891" t="s">
        <v>11345</v>
      </c>
      <c r="AM2891" t="s">
        <v>11346</v>
      </c>
      <c r="AN2891" t="s">
        <v>11347</v>
      </c>
    </row>
    <row r="2892" spans="1:40" x14ac:dyDescent="0.3">
      <c r="A2892" t="s">
        <v>2346</v>
      </c>
      <c r="B2892" t="s">
        <v>2693</v>
      </c>
      <c r="C2892" s="10">
        <v>506036</v>
      </c>
      <c r="D2892">
        <v>62</v>
      </c>
      <c r="E2892">
        <v>22</v>
      </c>
      <c r="F2892">
        <v>81</v>
      </c>
      <c r="H2892">
        <v>0</v>
      </c>
      <c r="I2892">
        <v>78.400000000000006</v>
      </c>
      <c r="J2892">
        <v>0.7</v>
      </c>
      <c r="K2892">
        <v>64.2</v>
      </c>
      <c r="L2892">
        <v>0</v>
      </c>
      <c r="U2892" t="s">
        <v>2346</v>
      </c>
      <c r="V2892">
        <f t="shared" si="451"/>
        <v>506036</v>
      </c>
      <c r="W2892" t="str">
        <f t="shared" si="452"/>
        <v>Seventh Street Junior School</v>
      </c>
      <c r="X2892" t="str">
        <f>VLOOKUP($C2892,$AJ$3:$AN$4906,3,FALSE)</f>
        <v>101 Seventh St</v>
      </c>
      <c r="Y2892" t="str">
        <f>VLOOKUP($C2892,$AJ$3:$AN$4906,4,FALSE)</f>
        <v>Etobicoke</v>
      </c>
      <c r="Z2892" t="str">
        <f>VLOOKUP($C2892,$AJ$3:$AN$4906,5,FALSE)</f>
        <v>M8V3B5</v>
      </c>
      <c r="AA2892">
        <f t="shared" si="453"/>
        <v>78.400000000000006</v>
      </c>
      <c r="AB2892">
        <f t="shared" si="454"/>
        <v>0.7</v>
      </c>
      <c r="AC2892">
        <f t="shared" si="455"/>
        <v>64.2</v>
      </c>
      <c r="AD2892">
        <f t="shared" si="456"/>
        <v>0</v>
      </c>
      <c r="AE2892">
        <f t="shared" si="457"/>
        <v>0</v>
      </c>
      <c r="AF2892">
        <f t="shared" si="458"/>
        <v>0</v>
      </c>
      <c r="AG2892">
        <f t="shared" si="459"/>
        <v>0</v>
      </c>
      <c r="AH2892">
        <f t="shared" si="460"/>
        <v>0</v>
      </c>
      <c r="AJ2892" s="9">
        <v>829501</v>
      </c>
      <c r="AK2892" t="s">
        <v>11348</v>
      </c>
      <c r="AL2892" t="s">
        <v>11349</v>
      </c>
      <c r="AM2892" t="s">
        <v>11350</v>
      </c>
      <c r="AN2892" t="s">
        <v>11351</v>
      </c>
    </row>
    <row r="2893" spans="1:40" x14ac:dyDescent="0.3">
      <c r="A2893" t="s">
        <v>2346</v>
      </c>
      <c r="B2893" t="s">
        <v>2694</v>
      </c>
      <c r="C2893" s="10">
        <v>508110</v>
      </c>
      <c r="D2893">
        <v>64</v>
      </c>
      <c r="E2893">
        <v>22</v>
      </c>
      <c r="F2893">
        <v>52</v>
      </c>
      <c r="G2893">
        <v>57</v>
      </c>
      <c r="H2893">
        <v>0</v>
      </c>
      <c r="I2893">
        <v>76.900000000000006</v>
      </c>
      <c r="J2893">
        <v>0.8</v>
      </c>
      <c r="K2893">
        <v>75</v>
      </c>
      <c r="L2893">
        <v>1.3</v>
      </c>
      <c r="M2893">
        <v>73.7</v>
      </c>
      <c r="N2893">
        <v>-1</v>
      </c>
      <c r="O2893">
        <v>38.6</v>
      </c>
      <c r="P2893">
        <v>-1.3</v>
      </c>
      <c r="U2893" t="s">
        <v>2346</v>
      </c>
      <c r="V2893">
        <f t="shared" si="451"/>
        <v>508110</v>
      </c>
      <c r="W2893" t="str">
        <f t="shared" si="452"/>
        <v>Shaughnessy Public School</v>
      </c>
      <c r="X2893" t="str">
        <f>VLOOKUP($C2893,$AJ$3:$AN$4906,3,FALSE)</f>
        <v>30 Shaughnessy Blvd</v>
      </c>
      <c r="Y2893" t="str">
        <f>VLOOKUP($C2893,$AJ$3:$AN$4906,4,FALSE)</f>
        <v>North York</v>
      </c>
      <c r="Z2893" t="str">
        <f>VLOOKUP($C2893,$AJ$3:$AN$4906,5,FALSE)</f>
        <v>M2J1H5</v>
      </c>
      <c r="AA2893">
        <f t="shared" si="453"/>
        <v>76.900000000000006</v>
      </c>
      <c r="AB2893">
        <f t="shared" si="454"/>
        <v>0.8</v>
      </c>
      <c r="AC2893">
        <f t="shared" si="455"/>
        <v>75</v>
      </c>
      <c r="AD2893">
        <f t="shared" si="456"/>
        <v>1.3</v>
      </c>
      <c r="AE2893">
        <f t="shared" si="457"/>
        <v>73.7</v>
      </c>
      <c r="AF2893">
        <f t="shared" si="458"/>
        <v>-1</v>
      </c>
      <c r="AG2893">
        <f t="shared" si="459"/>
        <v>38.6</v>
      </c>
      <c r="AH2893">
        <f t="shared" si="460"/>
        <v>-1.3</v>
      </c>
      <c r="AJ2893" s="9">
        <v>835226</v>
      </c>
      <c r="AK2893" t="s">
        <v>11352</v>
      </c>
      <c r="AL2893" t="s">
        <v>11353</v>
      </c>
      <c r="AM2893" t="s">
        <v>11354</v>
      </c>
      <c r="AN2893" t="s">
        <v>11355</v>
      </c>
    </row>
    <row r="2894" spans="1:40" x14ac:dyDescent="0.3">
      <c r="A2894" t="s">
        <v>2346</v>
      </c>
      <c r="B2894" t="s">
        <v>2695</v>
      </c>
      <c r="C2894" s="10">
        <v>509280</v>
      </c>
      <c r="D2894">
        <v>37</v>
      </c>
      <c r="E2894">
        <v>32</v>
      </c>
      <c r="F2894">
        <v>74</v>
      </c>
      <c r="H2894">
        <v>0</v>
      </c>
      <c r="I2894">
        <v>39.200000000000003</v>
      </c>
      <c r="J2894">
        <v>-1.2</v>
      </c>
      <c r="K2894">
        <v>28.4</v>
      </c>
      <c r="L2894">
        <v>-1.4</v>
      </c>
      <c r="U2894" t="s">
        <v>2346</v>
      </c>
      <c r="V2894">
        <f t="shared" si="451"/>
        <v>509280</v>
      </c>
      <c r="W2894" t="str">
        <f t="shared" si="452"/>
        <v>Sheppard Public School</v>
      </c>
      <c r="X2894" t="str">
        <f>VLOOKUP($C2894,$AJ$3:$AN$4906,3,FALSE)</f>
        <v>1430 Sheppard Ave W</v>
      </c>
      <c r="Y2894" t="str">
        <f>VLOOKUP($C2894,$AJ$3:$AN$4906,4,FALSE)</f>
        <v>North York</v>
      </c>
      <c r="Z2894" t="str">
        <f>VLOOKUP($C2894,$AJ$3:$AN$4906,5,FALSE)</f>
        <v>M3M2W9</v>
      </c>
      <c r="AA2894">
        <f t="shared" si="453"/>
        <v>39.200000000000003</v>
      </c>
      <c r="AB2894">
        <f t="shared" si="454"/>
        <v>-1.2</v>
      </c>
      <c r="AC2894">
        <f t="shared" si="455"/>
        <v>28.4</v>
      </c>
      <c r="AD2894">
        <f t="shared" si="456"/>
        <v>-1.4</v>
      </c>
      <c r="AE2894">
        <f t="shared" si="457"/>
        <v>0</v>
      </c>
      <c r="AF2894">
        <f t="shared" si="458"/>
        <v>0</v>
      </c>
      <c r="AG2894">
        <f t="shared" si="459"/>
        <v>0</v>
      </c>
      <c r="AH2894">
        <f t="shared" si="460"/>
        <v>0</v>
      </c>
      <c r="AJ2894" s="9">
        <v>856410</v>
      </c>
      <c r="AK2894" t="s">
        <v>11356</v>
      </c>
      <c r="AL2894" t="s">
        <v>11357</v>
      </c>
      <c r="AM2894" t="s">
        <v>11311</v>
      </c>
      <c r="AN2894" t="s">
        <v>11341</v>
      </c>
    </row>
    <row r="2895" spans="1:40" x14ac:dyDescent="0.3">
      <c r="A2895" t="s">
        <v>2346</v>
      </c>
      <c r="B2895" t="s">
        <v>2696</v>
      </c>
      <c r="C2895" s="10">
        <v>511102</v>
      </c>
      <c r="D2895">
        <v>44</v>
      </c>
      <c r="E2895">
        <v>14</v>
      </c>
      <c r="F2895">
        <v>51</v>
      </c>
      <c r="G2895">
        <v>62</v>
      </c>
      <c r="H2895">
        <v>0</v>
      </c>
      <c r="I2895">
        <v>75.5</v>
      </c>
      <c r="J2895">
        <v>0.8</v>
      </c>
      <c r="K2895">
        <v>64.7</v>
      </c>
      <c r="L2895">
        <v>0.5</v>
      </c>
      <c r="M2895">
        <v>90.3</v>
      </c>
      <c r="N2895">
        <v>1</v>
      </c>
      <c r="O2895">
        <v>67.7</v>
      </c>
      <c r="P2895">
        <v>1.5</v>
      </c>
      <c r="U2895" t="s">
        <v>2346</v>
      </c>
      <c r="V2895">
        <f t="shared" si="451"/>
        <v>511102</v>
      </c>
      <c r="W2895" t="str">
        <f t="shared" si="452"/>
        <v>Shirley Street Junior Public School</v>
      </c>
      <c r="X2895" t="str">
        <f>VLOOKUP($C2895,$AJ$3:$AN$4906,3,FALSE)</f>
        <v>38 Shirley St</v>
      </c>
      <c r="Y2895" t="str">
        <f>VLOOKUP($C2895,$AJ$3:$AN$4906,4,FALSE)</f>
        <v>Toronto</v>
      </c>
      <c r="Z2895" t="str">
        <f>VLOOKUP($C2895,$AJ$3:$AN$4906,5,FALSE)</f>
        <v>M6K1S9</v>
      </c>
      <c r="AA2895">
        <f t="shared" si="453"/>
        <v>75.5</v>
      </c>
      <c r="AB2895">
        <f t="shared" si="454"/>
        <v>0.8</v>
      </c>
      <c r="AC2895">
        <f t="shared" si="455"/>
        <v>64.7</v>
      </c>
      <c r="AD2895">
        <f t="shared" si="456"/>
        <v>0.5</v>
      </c>
      <c r="AE2895">
        <f t="shared" si="457"/>
        <v>90.3</v>
      </c>
      <c r="AF2895">
        <f t="shared" si="458"/>
        <v>1</v>
      </c>
      <c r="AG2895">
        <f t="shared" si="459"/>
        <v>67.7</v>
      </c>
      <c r="AH2895">
        <f t="shared" si="460"/>
        <v>1.5</v>
      </c>
      <c r="AJ2895" s="9">
        <v>724076</v>
      </c>
      <c r="AK2895" t="s">
        <v>11358</v>
      </c>
      <c r="AL2895" t="s">
        <v>11359</v>
      </c>
      <c r="AM2895" t="s">
        <v>11346</v>
      </c>
      <c r="AN2895" t="s">
        <v>11360</v>
      </c>
    </row>
    <row r="2896" spans="1:40" x14ac:dyDescent="0.3">
      <c r="A2896" t="s">
        <v>2346</v>
      </c>
      <c r="B2896" t="s">
        <v>2697</v>
      </c>
      <c r="C2896" s="10">
        <v>511137</v>
      </c>
      <c r="D2896">
        <v>13</v>
      </c>
      <c r="E2896">
        <v>65</v>
      </c>
      <c r="F2896">
        <v>107</v>
      </c>
      <c r="H2896">
        <v>0</v>
      </c>
      <c r="I2896">
        <v>28.5</v>
      </c>
      <c r="J2896">
        <v>-0.5</v>
      </c>
      <c r="K2896">
        <v>14</v>
      </c>
      <c r="L2896">
        <v>-0.7</v>
      </c>
      <c r="U2896" t="s">
        <v>2346</v>
      </c>
      <c r="V2896">
        <f t="shared" si="451"/>
        <v>511137</v>
      </c>
      <c r="W2896" t="str">
        <f t="shared" si="452"/>
        <v>Shoreham Public School</v>
      </c>
      <c r="X2896" t="str">
        <f>VLOOKUP($C2896,$AJ$3:$AN$4906,3,FALSE)</f>
        <v>31 Shoreham Dr</v>
      </c>
      <c r="Y2896" t="str">
        <f>VLOOKUP($C2896,$AJ$3:$AN$4906,4,FALSE)</f>
        <v>North York</v>
      </c>
      <c r="Z2896" t="str">
        <f>VLOOKUP($C2896,$AJ$3:$AN$4906,5,FALSE)</f>
        <v>M3N2S6</v>
      </c>
      <c r="AA2896">
        <f t="shared" si="453"/>
        <v>28.5</v>
      </c>
      <c r="AB2896">
        <f t="shared" si="454"/>
        <v>-0.5</v>
      </c>
      <c r="AC2896">
        <f t="shared" si="455"/>
        <v>14</v>
      </c>
      <c r="AD2896">
        <f t="shared" si="456"/>
        <v>-0.7</v>
      </c>
      <c r="AE2896">
        <f t="shared" si="457"/>
        <v>0</v>
      </c>
      <c r="AF2896">
        <f t="shared" si="458"/>
        <v>0</v>
      </c>
      <c r="AG2896">
        <f t="shared" si="459"/>
        <v>0</v>
      </c>
      <c r="AH2896">
        <f t="shared" si="460"/>
        <v>0</v>
      </c>
      <c r="AJ2896" s="9">
        <v>854186</v>
      </c>
      <c r="AK2896" t="s">
        <v>11361</v>
      </c>
      <c r="AL2896" t="s">
        <v>11362</v>
      </c>
      <c r="AM2896" t="s">
        <v>11311</v>
      </c>
      <c r="AN2896" t="s">
        <v>11341</v>
      </c>
    </row>
    <row r="2897" spans="1:40" x14ac:dyDescent="0.3">
      <c r="A2897" t="s">
        <v>2346</v>
      </c>
      <c r="B2897" t="s">
        <v>2698</v>
      </c>
      <c r="C2897" s="10">
        <v>514314</v>
      </c>
      <c r="D2897">
        <v>38</v>
      </c>
      <c r="E2897">
        <v>25</v>
      </c>
      <c r="F2897">
        <v>109</v>
      </c>
      <c r="G2897">
        <v>89</v>
      </c>
      <c r="H2897">
        <v>0</v>
      </c>
      <c r="I2897">
        <v>53.7</v>
      </c>
      <c r="J2897">
        <v>-0.2</v>
      </c>
      <c r="K2897">
        <v>58.7</v>
      </c>
      <c r="L2897">
        <v>0.8</v>
      </c>
      <c r="M2897">
        <v>62.4</v>
      </c>
      <c r="N2897">
        <v>-1.3</v>
      </c>
      <c r="O2897">
        <v>39.299999999999997</v>
      </c>
      <c r="P2897">
        <v>-0.1</v>
      </c>
      <c r="U2897" t="s">
        <v>2346</v>
      </c>
      <c r="V2897">
        <f t="shared" si="451"/>
        <v>514314</v>
      </c>
      <c r="W2897" t="str">
        <f t="shared" si="452"/>
        <v>Silver Springs Public School</v>
      </c>
      <c r="X2897" t="str">
        <f>VLOOKUP($C2897,$AJ$3:$AN$4906,3,FALSE)</f>
        <v>222 Silver Springs Blvd</v>
      </c>
      <c r="Y2897" t="str">
        <f>VLOOKUP($C2897,$AJ$3:$AN$4906,4,FALSE)</f>
        <v>Scarborough</v>
      </c>
      <c r="Z2897" t="str">
        <f>VLOOKUP($C2897,$AJ$3:$AN$4906,5,FALSE)</f>
        <v>M1V1S4</v>
      </c>
      <c r="AA2897">
        <f t="shared" si="453"/>
        <v>53.7</v>
      </c>
      <c r="AB2897">
        <f t="shared" si="454"/>
        <v>-0.2</v>
      </c>
      <c r="AC2897">
        <f t="shared" si="455"/>
        <v>58.7</v>
      </c>
      <c r="AD2897">
        <f t="shared" si="456"/>
        <v>0.8</v>
      </c>
      <c r="AE2897">
        <f t="shared" si="457"/>
        <v>62.4</v>
      </c>
      <c r="AF2897">
        <f t="shared" si="458"/>
        <v>-1.3</v>
      </c>
      <c r="AG2897">
        <f t="shared" si="459"/>
        <v>39.299999999999997</v>
      </c>
      <c r="AH2897">
        <f t="shared" si="460"/>
        <v>-0.1</v>
      </c>
      <c r="AJ2897" s="9">
        <v>724082</v>
      </c>
      <c r="AK2897" t="s">
        <v>11363</v>
      </c>
      <c r="AL2897" t="s">
        <v>11323</v>
      </c>
      <c r="AM2897" t="s">
        <v>4982</v>
      </c>
      <c r="AN2897" t="s">
        <v>11324</v>
      </c>
    </row>
    <row r="2898" spans="1:40" x14ac:dyDescent="0.3">
      <c r="A2898" t="s">
        <v>2346</v>
      </c>
      <c r="B2898" t="s">
        <v>2699</v>
      </c>
      <c r="C2898" s="10">
        <v>287300</v>
      </c>
      <c r="D2898">
        <v>26</v>
      </c>
      <c r="E2898">
        <v>23</v>
      </c>
      <c r="F2898">
        <v>76</v>
      </c>
      <c r="G2898">
        <v>76</v>
      </c>
      <c r="H2898">
        <v>0</v>
      </c>
      <c r="I2898">
        <v>71.099999999999994</v>
      </c>
      <c r="J2898">
        <v>1.2</v>
      </c>
      <c r="K2898">
        <v>56.6</v>
      </c>
      <c r="L2898">
        <v>0.8</v>
      </c>
      <c r="M2898">
        <v>67.8</v>
      </c>
      <c r="N2898">
        <v>-0.6</v>
      </c>
      <c r="O2898">
        <v>39.5</v>
      </c>
      <c r="P2898">
        <v>0.2</v>
      </c>
      <c r="U2898" t="s">
        <v>2346</v>
      </c>
      <c r="V2898">
        <f t="shared" si="451"/>
        <v>287300</v>
      </c>
      <c r="W2898" t="str">
        <f t="shared" si="452"/>
        <v>Silverthorn Community School</v>
      </c>
      <c r="X2898" t="str">
        <f>VLOOKUP($C2898,$AJ$3:$AN$4906,3,FALSE)</f>
        <v>300 Kane Ave</v>
      </c>
      <c r="Y2898" t="str">
        <f>VLOOKUP($C2898,$AJ$3:$AN$4906,4,FALSE)</f>
        <v>Toronto</v>
      </c>
      <c r="Z2898" t="str">
        <f>VLOOKUP($C2898,$AJ$3:$AN$4906,5,FALSE)</f>
        <v>M6M3P1</v>
      </c>
      <c r="AA2898">
        <f t="shared" si="453"/>
        <v>71.099999999999994</v>
      </c>
      <c r="AB2898">
        <f t="shared" si="454"/>
        <v>1.2</v>
      </c>
      <c r="AC2898">
        <f t="shared" si="455"/>
        <v>56.6</v>
      </c>
      <c r="AD2898">
        <f t="shared" si="456"/>
        <v>0.8</v>
      </c>
      <c r="AE2898">
        <f t="shared" si="457"/>
        <v>67.8</v>
      </c>
      <c r="AF2898">
        <f t="shared" si="458"/>
        <v>-0.6</v>
      </c>
      <c r="AG2898">
        <f t="shared" si="459"/>
        <v>39.5</v>
      </c>
      <c r="AH2898">
        <f t="shared" si="460"/>
        <v>0.2</v>
      </c>
      <c r="AJ2898" s="9">
        <v>18830</v>
      </c>
      <c r="AK2898" t="s">
        <v>11364</v>
      </c>
      <c r="AL2898" t="s">
        <v>11365</v>
      </c>
      <c r="AM2898" t="s">
        <v>11346</v>
      </c>
      <c r="AN2898" t="s">
        <v>11366</v>
      </c>
    </row>
    <row r="2899" spans="1:40" x14ac:dyDescent="0.3">
      <c r="A2899" t="s">
        <v>2346</v>
      </c>
      <c r="B2899" t="s">
        <v>2700</v>
      </c>
      <c r="C2899" s="10">
        <v>515132</v>
      </c>
      <c r="D2899">
        <v>60</v>
      </c>
      <c r="E2899">
        <v>14</v>
      </c>
      <c r="F2899">
        <v>153</v>
      </c>
      <c r="H2899">
        <v>0</v>
      </c>
      <c r="I2899">
        <v>27.8</v>
      </c>
      <c r="J2899">
        <v>-3.4</v>
      </c>
      <c r="K2899">
        <v>63.4</v>
      </c>
      <c r="L2899">
        <v>-0.5</v>
      </c>
      <c r="U2899" t="s">
        <v>2346</v>
      </c>
      <c r="V2899">
        <f t="shared" si="451"/>
        <v>515132</v>
      </c>
      <c r="W2899" t="str">
        <f t="shared" si="452"/>
        <v>Sir Adam Beck Junior School</v>
      </c>
      <c r="X2899" t="str">
        <f>VLOOKUP($C2899,$AJ$3:$AN$4906,3,FALSE)</f>
        <v>544 Horner Ave</v>
      </c>
      <c r="Y2899" t="str">
        <f>VLOOKUP($C2899,$AJ$3:$AN$4906,4,FALSE)</f>
        <v>Etobicoke</v>
      </c>
      <c r="Z2899" t="str">
        <f>VLOOKUP($C2899,$AJ$3:$AN$4906,5,FALSE)</f>
        <v>M8W2C2</v>
      </c>
      <c r="AA2899">
        <f t="shared" si="453"/>
        <v>27.8</v>
      </c>
      <c r="AB2899">
        <f t="shared" si="454"/>
        <v>-3.4</v>
      </c>
      <c r="AC2899">
        <f t="shared" si="455"/>
        <v>63.4</v>
      </c>
      <c r="AD2899">
        <f t="shared" si="456"/>
        <v>-0.5</v>
      </c>
      <c r="AE2899">
        <f t="shared" si="457"/>
        <v>0</v>
      </c>
      <c r="AF2899">
        <f t="shared" si="458"/>
        <v>0</v>
      </c>
      <c r="AG2899">
        <f t="shared" si="459"/>
        <v>0</v>
      </c>
      <c r="AH2899">
        <f t="shared" si="460"/>
        <v>0</v>
      </c>
      <c r="AJ2899" s="9">
        <v>2305</v>
      </c>
      <c r="AK2899" t="s">
        <v>11367</v>
      </c>
      <c r="AL2899" t="s">
        <v>11368</v>
      </c>
      <c r="AM2899" t="s">
        <v>11311</v>
      </c>
      <c r="AN2899" t="s">
        <v>11369</v>
      </c>
    </row>
    <row r="2900" spans="1:40" x14ac:dyDescent="0.3">
      <c r="A2900" t="s">
        <v>2346</v>
      </c>
      <c r="B2900" t="s">
        <v>2701</v>
      </c>
      <c r="C2900" s="10">
        <v>535311</v>
      </c>
      <c r="D2900">
        <v>37</v>
      </c>
      <c r="E2900">
        <v>20</v>
      </c>
      <c r="F2900">
        <v>97</v>
      </c>
      <c r="G2900">
        <v>128</v>
      </c>
      <c r="H2900">
        <v>0</v>
      </c>
      <c r="I2900">
        <v>68.599999999999994</v>
      </c>
      <c r="J2900">
        <v>0.7</v>
      </c>
      <c r="K2900">
        <v>57.7</v>
      </c>
      <c r="L2900">
        <v>0.5</v>
      </c>
      <c r="M2900">
        <v>77</v>
      </c>
      <c r="N2900">
        <v>0.1</v>
      </c>
      <c r="O2900">
        <v>46.1</v>
      </c>
      <c r="P2900">
        <v>0.3</v>
      </c>
      <c r="U2900" t="s">
        <v>2346</v>
      </c>
      <c r="V2900">
        <f t="shared" si="451"/>
        <v>535311</v>
      </c>
      <c r="W2900" t="str">
        <f t="shared" si="452"/>
        <v>Sir Samuel B Steele Junior Public School</v>
      </c>
      <c r="X2900" t="str">
        <f>VLOOKUP($C2900,$AJ$3:$AN$4906,3,FALSE)</f>
        <v>131 Huntsmill Blvd</v>
      </c>
      <c r="Y2900" t="str">
        <f>VLOOKUP($C2900,$AJ$3:$AN$4906,4,FALSE)</f>
        <v>Scarborough</v>
      </c>
      <c r="Z2900" t="str">
        <f>VLOOKUP($C2900,$AJ$3:$AN$4906,5,FALSE)</f>
        <v>M1W2Y2</v>
      </c>
      <c r="AA2900">
        <f t="shared" si="453"/>
        <v>68.599999999999994</v>
      </c>
      <c r="AB2900">
        <f t="shared" si="454"/>
        <v>0.7</v>
      </c>
      <c r="AC2900">
        <f t="shared" si="455"/>
        <v>57.7</v>
      </c>
      <c r="AD2900">
        <f t="shared" si="456"/>
        <v>0.5</v>
      </c>
      <c r="AE2900">
        <f t="shared" si="457"/>
        <v>77</v>
      </c>
      <c r="AF2900">
        <f t="shared" si="458"/>
        <v>0.1</v>
      </c>
      <c r="AG2900">
        <f t="shared" si="459"/>
        <v>46.1</v>
      </c>
      <c r="AH2900">
        <f t="shared" si="460"/>
        <v>0.3</v>
      </c>
      <c r="AJ2900" s="9">
        <v>892416</v>
      </c>
      <c r="AK2900" t="s">
        <v>11370</v>
      </c>
      <c r="AL2900" t="s">
        <v>11371</v>
      </c>
      <c r="AM2900" t="s">
        <v>11346</v>
      </c>
      <c r="AN2900" t="s">
        <v>11372</v>
      </c>
    </row>
    <row r="2901" spans="1:40" x14ac:dyDescent="0.3">
      <c r="A2901" t="s">
        <v>2346</v>
      </c>
      <c r="B2901" t="s">
        <v>2702</v>
      </c>
      <c r="C2901" s="10">
        <v>517348</v>
      </c>
      <c r="D2901">
        <v>49</v>
      </c>
      <c r="E2901">
        <v>27</v>
      </c>
      <c r="F2901">
        <v>126</v>
      </c>
      <c r="H2901">
        <v>0</v>
      </c>
      <c r="I2901">
        <v>61.1</v>
      </c>
      <c r="J2901">
        <v>0.1</v>
      </c>
      <c r="K2901">
        <v>47.6</v>
      </c>
      <c r="L2901">
        <v>-0.4</v>
      </c>
      <c r="U2901" t="s">
        <v>2346</v>
      </c>
      <c r="V2901">
        <f t="shared" si="451"/>
        <v>517348</v>
      </c>
      <c r="W2901" t="str">
        <f t="shared" si="452"/>
        <v>Sloane Public School</v>
      </c>
      <c r="X2901" t="str">
        <f>VLOOKUP($C2901,$AJ$3:$AN$4906,3,FALSE)</f>
        <v>110 Sloane Ave</v>
      </c>
      <c r="Y2901" t="str">
        <f>VLOOKUP($C2901,$AJ$3:$AN$4906,4,FALSE)</f>
        <v>North York</v>
      </c>
      <c r="Z2901" t="str">
        <f>VLOOKUP($C2901,$AJ$3:$AN$4906,5,FALSE)</f>
        <v>M4A2B1</v>
      </c>
      <c r="AA2901">
        <f t="shared" si="453"/>
        <v>61.1</v>
      </c>
      <c r="AB2901">
        <f t="shared" si="454"/>
        <v>0.1</v>
      </c>
      <c r="AC2901">
        <f t="shared" si="455"/>
        <v>47.6</v>
      </c>
      <c r="AD2901">
        <f t="shared" si="456"/>
        <v>-0.4</v>
      </c>
      <c r="AE2901">
        <f t="shared" si="457"/>
        <v>0</v>
      </c>
      <c r="AF2901">
        <f t="shared" si="458"/>
        <v>0</v>
      </c>
      <c r="AG2901">
        <f t="shared" si="459"/>
        <v>0</v>
      </c>
      <c r="AH2901">
        <f t="shared" si="460"/>
        <v>0</v>
      </c>
      <c r="AJ2901" s="9">
        <v>37648</v>
      </c>
      <c r="AK2901" t="s">
        <v>11373</v>
      </c>
      <c r="AL2901" t="s">
        <v>11374</v>
      </c>
      <c r="AM2901" t="s">
        <v>11375</v>
      </c>
      <c r="AN2901" t="s">
        <v>11376</v>
      </c>
    </row>
    <row r="2902" spans="1:40" x14ac:dyDescent="0.3">
      <c r="A2902" t="s">
        <v>2346</v>
      </c>
      <c r="B2902" t="s">
        <v>2703</v>
      </c>
      <c r="C2902" s="10">
        <v>518840</v>
      </c>
      <c r="D2902">
        <v>32</v>
      </c>
      <c r="E2902">
        <v>25</v>
      </c>
      <c r="G2902">
        <v>425</v>
      </c>
      <c r="H2902">
        <v>1</v>
      </c>
      <c r="M2902">
        <v>75.599999999999994</v>
      </c>
      <c r="N2902">
        <v>0.8</v>
      </c>
      <c r="O2902">
        <v>47.8</v>
      </c>
      <c r="P2902">
        <v>1.1000000000000001</v>
      </c>
      <c r="U2902" t="s">
        <v>2346</v>
      </c>
      <c r="V2902">
        <f t="shared" si="451"/>
        <v>518840</v>
      </c>
      <c r="W2902" t="str">
        <f t="shared" si="452"/>
        <v>Smithfield Middle School</v>
      </c>
      <c r="X2902" t="str">
        <f>VLOOKUP($C2902,$AJ$3:$AN$4906,3,FALSE)</f>
        <v>175 Mount Olive Dr</v>
      </c>
      <c r="Y2902" t="str">
        <f>VLOOKUP($C2902,$AJ$3:$AN$4906,4,FALSE)</f>
        <v>Etobicoke</v>
      </c>
      <c r="Z2902" t="str">
        <f>VLOOKUP($C2902,$AJ$3:$AN$4906,5,FALSE)</f>
        <v>M9V2E3</v>
      </c>
      <c r="AA2902">
        <f t="shared" si="453"/>
        <v>0</v>
      </c>
      <c r="AB2902">
        <f t="shared" si="454"/>
        <v>0</v>
      </c>
      <c r="AC2902">
        <f t="shared" si="455"/>
        <v>0</v>
      </c>
      <c r="AD2902">
        <f t="shared" si="456"/>
        <v>0</v>
      </c>
      <c r="AE2902">
        <f t="shared" si="457"/>
        <v>75.599999999999994</v>
      </c>
      <c r="AF2902">
        <f t="shared" si="458"/>
        <v>0.8</v>
      </c>
      <c r="AG2902">
        <f t="shared" si="459"/>
        <v>47.8</v>
      </c>
      <c r="AH2902">
        <f t="shared" si="460"/>
        <v>1.1000000000000001</v>
      </c>
      <c r="AJ2902" s="9">
        <v>93157</v>
      </c>
      <c r="AK2902" t="s">
        <v>5489</v>
      </c>
      <c r="AL2902" t="s">
        <v>11377</v>
      </c>
      <c r="AM2902" t="s">
        <v>11311</v>
      </c>
      <c r="AN2902" t="s">
        <v>11378</v>
      </c>
    </row>
    <row r="2903" spans="1:40" x14ac:dyDescent="0.3">
      <c r="A2903" t="s">
        <v>2346</v>
      </c>
      <c r="B2903" t="s">
        <v>2704</v>
      </c>
      <c r="C2903" s="10">
        <v>528269</v>
      </c>
      <c r="D2903">
        <v>43</v>
      </c>
      <c r="E2903">
        <v>24</v>
      </c>
      <c r="F2903">
        <v>96</v>
      </c>
      <c r="G2903">
        <v>92</v>
      </c>
      <c r="H2903">
        <v>0</v>
      </c>
      <c r="I2903">
        <v>58.9</v>
      </c>
      <c r="J2903">
        <v>0.1</v>
      </c>
      <c r="K2903">
        <v>41.7</v>
      </c>
      <c r="L2903">
        <v>-0.9</v>
      </c>
      <c r="M2903">
        <v>65.8</v>
      </c>
      <c r="N2903">
        <v>-0.7</v>
      </c>
      <c r="O2903">
        <v>21.7</v>
      </c>
      <c r="P2903">
        <v>-1.6</v>
      </c>
      <c r="U2903" t="s">
        <v>2346</v>
      </c>
      <c r="V2903">
        <f t="shared" si="451"/>
        <v>528269</v>
      </c>
      <c r="W2903" t="str">
        <f t="shared" si="452"/>
        <v>Sprucecourt Junior Public School</v>
      </c>
      <c r="X2903" t="str">
        <f>VLOOKUP($C2903,$AJ$3:$AN$4906,3,FALSE)</f>
        <v>70 Spruce St</v>
      </c>
      <c r="Y2903" t="str">
        <f>VLOOKUP($C2903,$AJ$3:$AN$4906,4,FALSE)</f>
        <v>Toronto</v>
      </c>
      <c r="Z2903" t="str">
        <f>VLOOKUP($C2903,$AJ$3:$AN$4906,5,FALSE)</f>
        <v>M5A2J1</v>
      </c>
      <c r="AA2903">
        <f t="shared" si="453"/>
        <v>58.9</v>
      </c>
      <c r="AB2903">
        <f t="shared" si="454"/>
        <v>0.1</v>
      </c>
      <c r="AC2903">
        <f t="shared" si="455"/>
        <v>41.7</v>
      </c>
      <c r="AD2903">
        <f t="shared" si="456"/>
        <v>-0.9</v>
      </c>
      <c r="AE2903">
        <f t="shared" si="457"/>
        <v>65.8</v>
      </c>
      <c r="AF2903">
        <f t="shared" si="458"/>
        <v>-0.7</v>
      </c>
      <c r="AG2903">
        <f t="shared" si="459"/>
        <v>21.7</v>
      </c>
      <c r="AH2903">
        <f t="shared" si="460"/>
        <v>-1.6</v>
      </c>
      <c r="AJ2903" s="9">
        <v>100757</v>
      </c>
      <c r="AK2903" t="s">
        <v>11379</v>
      </c>
      <c r="AL2903" t="s">
        <v>11380</v>
      </c>
      <c r="AM2903" t="s">
        <v>4982</v>
      </c>
      <c r="AN2903" t="s">
        <v>11381</v>
      </c>
    </row>
    <row r="2904" spans="1:40" x14ac:dyDescent="0.3">
      <c r="A2904" t="s">
        <v>2346</v>
      </c>
      <c r="B2904" t="s">
        <v>2705</v>
      </c>
      <c r="C2904" s="10">
        <v>529176</v>
      </c>
      <c r="D2904">
        <v>75</v>
      </c>
      <c r="E2904">
        <v>18</v>
      </c>
      <c r="G2904">
        <v>343</v>
      </c>
      <c r="H2904">
        <v>1</v>
      </c>
      <c r="M2904">
        <v>87.2</v>
      </c>
      <c r="N2904">
        <v>0.5</v>
      </c>
      <c r="O2904">
        <v>70.3</v>
      </c>
      <c r="P2904">
        <v>1</v>
      </c>
      <c r="U2904" t="s">
        <v>2346</v>
      </c>
      <c r="V2904">
        <f t="shared" si="451"/>
        <v>529176</v>
      </c>
      <c r="W2904" t="str">
        <f t="shared" si="452"/>
        <v>St Andrew's Middle School</v>
      </c>
      <c r="X2904" t="str">
        <f>VLOOKUP($C2904,$AJ$3:$AN$4906,3,FALSE)</f>
        <v>131 Fenn Ave</v>
      </c>
      <c r="Y2904" t="str">
        <f>VLOOKUP($C2904,$AJ$3:$AN$4906,4,FALSE)</f>
        <v>North York</v>
      </c>
      <c r="Z2904" t="str">
        <f>VLOOKUP($C2904,$AJ$3:$AN$4906,5,FALSE)</f>
        <v>M2P1X7</v>
      </c>
      <c r="AA2904">
        <f t="shared" si="453"/>
        <v>0</v>
      </c>
      <c r="AB2904">
        <f t="shared" si="454"/>
        <v>0</v>
      </c>
      <c r="AC2904">
        <f t="shared" si="455"/>
        <v>0</v>
      </c>
      <c r="AD2904">
        <f t="shared" si="456"/>
        <v>0</v>
      </c>
      <c r="AE2904">
        <f t="shared" si="457"/>
        <v>87.2</v>
      </c>
      <c r="AF2904">
        <f t="shared" si="458"/>
        <v>0.5</v>
      </c>
      <c r="AG2904">
        <f t="shared" si="459"/>
        <v>70.3</v>
      </c>
      <c r="AH2904">
        <f t="shared" si="460"/>
        <v>1</v>
      </c>
      <c r="AJ2904" s="9">
        <v>113956</v>
      </c>
      <c r="AK2904" t="s">
        <v>11382</v>
      </c>
      <c r="AL2904" t="s">
        <v>11383</v>
      </c>
      <c r="AM2904" t="s">
        <v>11384</v>
      </c>
      <c r="AN2904" t="s">
        <v>11385</v>
      </c>
    </row>
    <row r="2905" spans="1:40" x14ac:dyDescent="0.3">
      <c r="A2905" t="s">
        <v>2346</v>
      </c>
      <c r="B2905" t="s">
        <v>2706</v>
      </c>
      <c r="C2905" s="10">
        <v>528919</v>
      </c>
      <c r="D2905">
        <v>50</v>
      </c>
      <c r="E2905">
        <v>21</v>
      </c>
      <c r="F2905">
        <v>152</v>
      </c>
      <c r="G2905">
        <v>98</v>
      </c>
      <c r="H2905">
        <v>0</v>
      </c>
      <c r="I2905">
        <v>72</v>
      </c>
      <c r="J2905">
        <v>0.7</v>
      </c>
      <c r="K2905">
        <v>67.099999999999994</v>
      </c>
      <c r="L2905">
        <v>0.9</v>
      </c>
      <c r="M2905">
        <v>88.8</v>
      </c>
      <c r="N2905">
        <v>1.2</v>
      </c>
      <c r="O2905">
        <v>63.3</v>
      </c>
      <c r="P2905">
        <v>1.3</v>
      </c>
      <c r="U2905" t="s">
        <v>2346</v>
      </c>
      <c r="V2905">
        <f t="shared" si="451"/>
        <v>528919</v>
      </c>
      <c r="W2905" t="str">
        <f t="shared" si="452"/>
        <v>St Andrews Public School</v>
      </c>
      <c r="X2905" t="str">
        <f>VLOOKUP($C2905,$AJ$3:$AN$4906,3,FALSE)</f>
        <v>60 Brimorton Dr</v>
      </c>
      <c r="Y2905" t="str">
        <f>VLOOKUP($C2905,$AJ$3:$AN$4906,4,FALSE)</f>
        <v>Scarborough</v>
      </c>
      <c r="Z2905" t="str">
        <f>VLOOKUP($C2905,$AJ$3:$AN$4906,5,FALSE)</f>
        <v>M1P3Z1</v>
      </c>
      <c r="AA2905">
        <f t="shared" si="453"/>
        <v>72</v>
      </c>
      <c r="AB2905">
        <f t="shared" si="454"/>
        <v>0.7</v>
      </c>
      <c r="AC2905">
        <f t="shared" si="455"/>
        <v>67.099999999999994</v>
      </c>
      <c r="AD2905">
        <f t="shared" si="456"/>
        <v>0.9</v>
      </c>
      <c r="AE2905">
        <f t="shared" si="457"/>
        <v>88.8</v>
      </c>
      <c r="AF2905">
        <f t="shared" si="458"/>
        <v>1.2</v>
      </c>
      <c r="AG2905">
        <f t="shared" si="459"/>
        <v>63.3</v>
      </c>
      <c r="AH2905">
        <f t="shared" si="460"/>
        <v>1.3</v>
      </c>
      <c r="AJ2905" s="9">
        <v>167380</v>
      </c>
      <c r="AK2905" t="s">
        <v>11386</v>
      </c>
      <c r="AL2905" t="s">
        <v>11387</v>
      </c>
      <c r="AM2905" t="s">
        <v>11334</v>
      </c>
      <c r="AN2905" t="s">
        <v>11335</v>
      </c>
    </row>
    <row r="2906" spans="1:40" x14ac:dyDescent="0.3">
      <c r="A2906" t="s">
        <v>2346</v>
      </c>
      <c r="B2906" t="s">
        <v>2707</v>
      </c>
      <c r="C2906" s="10">
        <v>529958</v>
      </c>
      <c r="D2906">
        <v>74</v>
      </c>
      <c r="E2906">
        <v>12</v>
      </c>
      <c r="F2906">
        <v>76</v>
      </c>
      <c r="H2906">
        <v>0</v>
      </c>
      <c r="I2906">
        <v>83.6</v>
      </c>
      <c r="J2906">
        <v>0.5</v>
      </c>
      <c r="K2906">
        <v>76.3</v>
      </c>
      <c r="L2906">
        <v>0.1</v>
      </c>
      <c r="U2906" t="s">
        <v>2346</v>
      </c>
      <c r="V2906">
        <f t="shared" si="451"/>
        <v>529958</v>
      </c>
      <c r="W2906" t="str">
        <f t="shared" si="452"/>
        <v>St George's Junior School</v>
      </c>
      <c r="X2906" t="str">
        <f>VLOOKUP($C2906,$AJ$3:$AN$4906,3,FALSE)</f>
        <v>70 Princess Anne Cres</v>
      </c>
      <c r="Y2906" t="str">
        <f>VLOOKUP($C2906,$AJ$3:$AN$4906,4,FALSE)</f>
        <v>Etobicoke</v>
      </c>
      <c r="Z2906" t="str">
        <f>VLOOKUP($C2906,$AJ$3:$AN$4906,5,FALSE)</f>
        <v>M9A2P7</v>
      </c>
      <c r="AA2906">
        <f t="shared" si="453"/>
        <v>83.6</v>
      </c>
      <c r="AB2906">
        <f t="shared" si="454"/>
        <v>0.5</v>
      </c>
      <c r="AC2906">
        <f t="shared" si="455"/>
        <v>76.3</v>
      </c>
      <c r="AD2906">
        <f t="shared" si="456"/>
        <v>0.1</v>
      </c>
      <c r="AE2906">
        <f t="shared" si="457"/>
        <v>0</v>
      </c>
      <c r="AF2906">
        <f t="shared" si="458"/>
        <v>0</v>
      </c>
      <c r="AG2906">
        <f t="shared" si="459"/>
        <v>0</v>
      </c>
      <c r="AH2906">
        <f t="shared" si="460"/>
        <v>0</v>
      </c>
      <c r="AJ2906" s="9">
        <v>925365</v>
      </c>
      <c r="AK2906" t="s">
        <v>11388</v>
      </c>
      <c r="AL2906" t="s">
        <v>11389</v>
      </c>
      <c r="AM2906" t="s">
        <v>4982</v>
      </c>
      <c r="AN2906" t="s">
        <v>11381</v>
      </c>
    </row>
    <row r="2907" spans="1:40" x14ac:dyDescent="0.3">
      <c r="A2907" t="s">
        <v>2346</v>
      </c>
      <c r="B2907" t="s">
        <v>2708</v>
      </c>
      <c r="C2907" s="10">
        <v>531022</v>
      </c>
      <c r="D2907">
        <v>21</v>
      </c>
      <c r="E2907">
        <v>52</v>
      </c>
      <c r="F2907">
        <v>87</v>
      </c>
      <c r="G2907">
        <v>86</v>
      </c>
      <c r="H2907">
        <v>0</v>
      </c>
      <c r="I2907">
        <v>63.8</v>
      </c>
      <c r="J2907">
        <v>1.7</v>
      </c>
      <c r="K2907">
        <v>44.8</v>
      </c>
      <c r="L2907">
        <v>1.1000000000000001</v>
      </c>
      <c r="M2907">
        <v>56.4</v>
      </c>
      <c r="N2907">
        <v>-0.2</v>
      </c>
      <c r="O2907">
        <v>17.399999999999999</v>
      </c>
      <c r="P2907">
        <v>-0.4</v>
      </c>
      <c r="U2907" t="s">
        <v>2346</v>
      </c>
      <c r="V2907">
        <f t="shared" si="451"/>
        <v>531022</v>
      </c>
      <c r="W2907" t="str">
        <f t="shared" si="452"/>
        <v>St Margaret's Public School</v>
      </c>
      <c r="X2907" t="str">
        <f>VLOOKUP($C2907,$AJ$3:$AN$4906,3,FALSE)</f>
        <v>235 Galloway Rd</v>
      </c>
      <c r="Y2907" t="str">
        <f>VLOOKUP($C2907,$AJ$3:$AN$4906,4,FALSE)</f>
        <v>Scarborough</v>
      </c>
      <c r="Z2907" t="str">
        <f>VLOOKUP($C2907,$AJ$3:$AN$4906,5,FALSE)</f>
        <v>M1E1X5</v>
      </c>
      <c r="AA2907">
        <f t="shared" si="453"/>
        <v>63.8</v>
      </c>
      <c r="AB2907">
        <f t="shared" si="454"/>
        <v>1.7</v>
      </c>
      <c r="AC2907">
        <f t="shared" si="455"/>
        <v>44.8</v>
      </c>
      <c r="AD2907">
        <f t="shared" si="456"/>
        <v>1.1000000000000001</v>
      </c>
      <c r="AE2907">
        <f t="shared" si="457"/>
        <v>56.4</v>
      </c>
      <c r="AF2907">
        <f t="shared" si="458"/>
        <v>-0.2</v>
      </c>
      <c r="AG2907">
        <f t="shared" si="459"/>
        <v>17.399999999999999</v>
      </c>
      <c r="AH2907">
        <f t="shared" si="460"/>
        <v>-0.4</v>
      </c>
      <c r="AJ2907" s="9">
        <v>253472</v>
      </c>
      <c r="AK2907" t="s">
        <v>11390</v>
      </c>
      <c r="AL2907" t="s">
        <v>11391</v>
      </c>
      <c r="AM2907" t="s">
        <v>11320</v>
      </c>
      <c r="AN2907" t="s">
        <v>11392</v>
      </c>
    </row>
    <row r="2908" spans="1:40" x14ac:dyDescent="0.3">
      <c r="A2908" t="s">
        <v>2346</v>
      </c>
      <c r="B2908" t="s">
        <v>2709</v>
      </c>
      <c r="C2908" s="10">
        <v>534374</v>
      </c>
      <c r="D2908">
        <v>18</v>
      </c>
      <c r="E2908">
        <v>47</v>
      </c>
      <c r="F2908">
        <v>86</v>
      </c>
      <c r="H2908">
        <v>0</v>
      </c>
      <c r="I2908">
        <v>47.7</v>
      </c>
      <c r="J2908">
        <v>0.2</v>
      </c>
      <c r="K2908">
        <v>33.700000000000003</v>
      </c>
      <c r="L2908">
        <v>0.1</v>
      </c>
      <c r="U2908" t="s">
        <v>2346</v>
      </c>
      <c r="V2908">
        <f t="shared" si="451"/>
        <v>534374</v>
      </c>
      <c r="W2908" t="str">
        <f t="shared" si="452"/>
        <v>Stanley Public School</v>
      </c>
      <c r="X2908" t="str">
        <f>VLOOKUP($C2908,$AJ$3:$AN$4906,3,FALSE)</f>
        <v>75 Stanley Rd</v>
      </c>
      <c r="Y2908" t="str">
        <f>VLOOKUP($C2908,$AJ$3:$AN$4906,4,FALSE)</f>
        <v>North York</v>
      </c>
      <c r="Z2908" t="str">
        <f>VLOOKUP($C2908,$AJ$3:$AN$4906,5,FALSE)</f>
        <v>M3N1C2</v>
      </c>
      <c r="AA2908">
        <f t="shared" si="453"/>
        <v>47.7</v>
      </c>
      <c r="AB2908">
        <f t="shared" si="454"/>
        <v>0.2</v>
      </c>
      <c r="AC2908">
        <f t="shared" si="455"/>
        <v>33.700000000000003</v>
      </c>
      <c r="AD2908">
        <f t="shared" si="456"/>
        <v>0.1</v>
      </c>
      <c r="AE2908">
        <f t="shared" si="457"/>
        <v>0</v>
      </c>
      <c r="AF2908">
        <f t="shared" si="458"/>
        <v>0</v>
      </c>
      <c r="AG2908">
        <f t="shared" si="459"/>
        <v>0</v>
      </c>
      <c r="AH2908">
        <f t="shared" si="460"/>
        <v>0</v>
      </c>
      <c r="AJ2908" s="9">
        <v>256307</v>
      </c>
      <c r="AK2908" t="s">
        <v>7913</v>
      </c>
      <c r="AL2908" t="s">
        <v>11393</v>
      </c>
      <c r="AM2908" t="s">
        <v>4982</v>
      </c>
      <c r="AN2908" t="s">
        <v>11394</v>
      </c>
    </row>
    <row r="2909" spans="1:40" x14ac:dyDescent="0.3">
      <c r="A2909" t="s">
        <v>2346</v>
      </c>
      <c r="B2909" t="s">
        <v>2710</v>
      </c>
      <c r="C2909" s="10">
        <v>535443</v>
      </c>
      <c r="D2909">
        <v>75</v>
      </c>
      <c r="E2909">
        <v>17</v>
      </c>
      <c r="F2909">
        <v>67</v>
      </c>
      <c r="H2909">
        <v>0</v>
      </c>
      <c r="I2909">
        <v>85.8</v>
      </c>
      <c r="J2909">
        <v>1</v>
      </c>
      <c r="K2909">
        <v>80.599999999999994</v>
      </c>
      <c r="L2909">
        <v>0.9</v>
      </c>
      <c r="U2909" t="s">
        <v>2346</v>
      </c>
      <c r="V2909">
        <f t="shared" si="451"/>
        <v>535443</v>
      </c>
      <c r="W2909" t="str">
        <f t="shared" si="452"/>
        <v>Steelesview Public School</v>
      </c>
      <c r="X2909" t="str">
        <f>VLOOKUP($C2909,$AJ$3:$AN$4906,3,FALSE)</f>
        <v>105 Bestview Dr</v>
      </c>
      <c r="Y2909" t="str">
        <f>VLOOKUP($C2909,$AJ$3:$AN$4906,4,FALSE)</f>
        <v>North York</v>
      </c>
      <c r="Z2909" t="str">
        <f>VLOOKUP($C2909,$AJ$3:$AN$4906,5,FALSE)</f>
        <v>M2M2Y1</v>
      </c>
      <c r="AA2909">
        <f t="shared" si="453"/>
        <v>85.8</v>
      </c>
      <c r="AB2909">
        <f t="shared" si="454"/>
        <v>1</v>
      </c>
      <c r="AC2909">
        <f t="shared" si="455"/>
        <v>80.599999999999994</v>
      </c>
      <c r="AD2909">
        <f t="shared" si="456"/>
        <v>0.9</v>
      </c>
      <c r="AE2909">
        <f t="shared" si="457"/>
        <v>0</v>
      </c>
      <c r="AF2909">
        <f t="shared" si="458"/>
        <v>0</v>
      </c>
      <c r="AG2909">
        <f t="shared" si="459"/>
        <v>0</v>
      </c>
      <c r="AH2909">
        <f t="shared" si="460"/>
        <v>0</v>
      </c>
      <c r="AJ2909" s="9">
        <v>291790</v>
      </c>
      <c r="AK2909" t="s">
        <v>11395</v>
      </c>
      <c r="AL2909" t="s">
        <v>11396</v>
      </c>
      <c r="AM2909" t="s">
        <v>11326</v>
      </c>
      <c r="AN2909" t="s">
        <v>11327</v>
      </c>
    </row>
    <row r="2910" spans="1:40" x14ac:dyDescent="0.3">
      <c r="A2910" t="s">
        <v>2346</v>
      </c>
      <c r="B2910" t="s">
        <v>2711</v>
      </c>
      <c r="C2910" s="10">
        <v>536970</v>
      </c>
      <c r="D2910">
        <v>26</v>
      </c>
      <c r="E2910">
        <v>34</v>
      </c>
      <c r="F2910">
        <v>96</v>
      </c>
      <c r="H2910">
        <v>0</v>
      </c>
      <c r="I2910">
        <v>44.8</v>
      </c>
      <c r="J2910">
        <v>-0.5</v>
      </c>
      <c r="K2910">
        <v>41.7</v>
      </c>
      <c r="L2910">
        <v>0.1</v>
      </c>
      <c r="U2910" t="s">
        <v>2346</v>
      </c>
      <c r="V2910">
        <f t="shared" si="451"/>
        <v>536970</v>
      </c>
      <c r="W2910" t="str">
        <f t="shared" si="452"/>
        <v>Stilecroft Public School</v>
      </c>
      <c r="X2910" t="str">
        <f>VLOOKUP($C2910,$AJ$3:$AN$4906,3,FALSE)</f>
        <v>50 Stilecroft Dr</v>
      </c>
      <c r="Y2910" t="str">
        <f>VLOOKUP($C2910,$AJ$3:$AN$4906,4,FALSE)</f>
        <v>North York</v>
      </c>
      <c r="Z2910" t="str">
        <f>VLOOKUP($C2910,$AJ$3:$AN$4906,5,FALSE)</f>
        <v>M3J1A7</v>
      </c>
      <c r="AA2910">
        <f t="shared" si="453"/>
        <v>44.8</v>
      </c>
      <c r="AB2910">
        <f t="shared" si="454"/>
        <v>-0.5</v>
      </c>
      <c r="AC2910">
        <f t="shared" si="455"/>
        <v>41.7</v>
      </c>
      <c r="AD2910">
        <f t="shared" si="456"/>
        <v>0.1</v>
      </c>
      <c r="AE2910">
        <f t="shared" si="457"/>
        <v>0</v>
      </c>
      <c r="AF2910">
        <f t="shared" si="458"/>
        <v>0</v>
      </c>
      <c r="AG2910">
        <f t="shared" si="459"/>
        <v>0</v>
      </c>
      <c r="AH2910">
        <f t="shared" si="460"/>
        <v>0</v>
      </c>
      <c r="AJ2910" s="9">
        <v>291404</v>
      </c>
      <c r="AK2910" t="s">
        <v>11397</v>
      </c>
      <c r="AL2910" t="s">
        <v>11398</v>
      </c>
      <c r="AM2910" t="s">
        <v>11350</v>
      </c>
      <c r="AN2910" t="s">
        <v>11351</v>
      </c>
    </row>
    <row r="2911" spans="1:40" x14ac:dyDescent="0.3">
      <c r="A2911" t="s">
        <v>2346</v>
      </c>
      <c r="B2911" t="s">
        <v>2712</v>
      </c>
      <c r="C2911" s="10">
        <v>542040</v>
      </c>
      <c r="D2911">
        <v>84</v>
      </c>
      <c r="E2911">
        <v>8</v>
      </c>
      <c r="F2911">
        <v>96</v>
      </c>
      <c r="G2911">
        <v>191</v>
      </c>
      <c r="H2911">
        <v>0</v>
      </c>
      <c r="I2911">
        <v>75.5</v>
      </c>
      <c r="J2911">
        <v>-0.3</v>
      </c>
      <c r="K2911">
        <v>75</v>
      </c>
      <c r="L2911">
        <v>-0.2</v>
      </c>
      <c r="M2911">
        <v>91.4</v>
      </c>
      <c r="N2911">
        <v>-0.3</v>
      </c>
      <c r="O2911">
        <v>81.7</v>
      </c>
      <c r="P2911">
        <v>0.8</v>
      </c>
      <c r="U2911" t="s">
        <v>2346</v>
      </c>
      <c r="V2911">
        <f t="shared" si="451"/>
        <v>542040</v>
      </c>
      <c r="W2911" t="str">
        <f t="shared" si="452"/>
        <v>Summit Heights Public School</v>
      </c>
      <c r="X2911" t="str">
        <f>VLOOKUP($C2911,$AJ$3:$AN$4906,3,FALSE)</f>
        <v>139 Armour Blvd</v>
      </c>
      <c r="Y2911" t="str">
        <f>VLOOKUP($C2911,$AJ$3:$AN$4906,4,FALSE)</f>
        <v>North York</v>
      </c>
      <c r="Z2911" t="str">
        <f>VLOOKUP($C2911,$AJ$3:$AN$4906,5,FALSE)</f>
        <v>M3H1M1</v>
      </c>
      <c r="AA2911">
        <f t="shared" si="453"/>
        <v>75.5</v>
      </c>
      <c r="AB2911">
        <f t="shared" si="454"/>
        <v>-0.3</v>
      </c>
      <c r="AC2911">
        <f t="shared" si="455"/>
        <v>75</v>
      </c>
      <c r="AD2911">
        <f t="shared" si="456"/>
        <v>-0.2</v>
      </c>
      <c r="AE2911">
        <f t="shared" si="457"/>
        <v>91.4</v>
      </c>
      <c r="AF2911">
        <f t="shared" si="458"/>
        <v>-0.3</v>
      </c>
      <c r="AG2911">
        <f t="shared" si="459"/>
        <v>81.7</v>
      </c>
      <c r="AH2911">
        <f t="shared" si="460"/>
        <v>0.8</v>
      </c>
      <c r="AJ2911" s="9">
        <v>904767</v>
      </c>
      <c r="AK2911" t="s">
        <v>11399</v>
      </c>
      <c r="AL2911" t="s">
        <v>11398</v>
      </c>
      <c r="AM2911" t="s">
        <v>11350</v>
      </c>
      <c r="AN2911" t="s">
        <v>11351</v>
      </c>
    </row>
    <row r="2912" spans="1:40" x14ac:dyDescent="0.3">
      <c r="A2912" t="s">
        <v>2346</v>
      </c>
      <c r="B2912" t="s">
        <v>2713</v>
      </c>
      <c r="C2912" s="10">
        <v>543470</v>
      </c>
      <c r="D2912">
        <v>85</v>
      </c>
      <c r="E2912">
        <v>9</v>
      </c>
      <c r="F2912">
        <v>123</v>
      </c>
      <c r="H2912">
        <v>0</v>
      </c>
      <c r="I2912">
        <v>94.3</v>
      </c>
      <c r="J2912">
        <v>0.8</v>
      </c>
      <c r="K2912">
        <v>89.4</v>
      </c>
      <c r="L2912">
        <v>0.6</v>
      </c>
      <c r="U2912" t="s">
        <v>2346</v>
      </c>
      <c r="V2912">
        <f t="shared" si="451"/>
        <v>543470</v>
      </c>
      <c r="W2912" t="str">
        <f t="shared" si="452"/>
        <v>Sunnylea Junior School</v>
      </c>
      <c r="X2912" t="str">
        <f>VLOOKUP($C2912,$AJ$3:$AN$4906,3,FALSE)</f>
        <v>35 Glenroy Ave</v>
      </c>
      <c r="Y2912" t="str">
        <f>VLOOKUP($C2912,$AJ$3:$AN$4906,4,FALSE)</f>
        <v>Etobicoke</v>
      </c>
      <c r="Z2912" t="str">
        <f>VLOOKUP($C2912,$AJ$3:$AN$4906,5,FALSE)</f>
        <v>M8Y2M2</v>
      </c>
      <c r="AA2912">
        <f t="shared" si="453"/>
        <v>94.3</v>
      </c>
      <c r="AB2912">
        <f t="shared" si="454"/>
        <v>0.8</v>
      </c>
      <c r="AC2912">
        <f t="shared" si="455"/>
        <v>89.4</v>
      </c>
      <c r="AD2912">
        <f t="shared" si="456"/>
        <v>0.6</v>
      </c>
      <c r="AE2912">
        <f t="shared" si="457"/>
        <v>0</v>
      </c>
      <c r="AF2912">
        <f t="shared" si="458"/>
        <v>0</v>
      </c>
      <c r="AG2912">
        <f t="shared" si="459"/>
        <v>0</v>
      </c>
      <c r="AH2912">
        <f t="shared" si="460"/>
        <v>0</v>
      </c>
      <c r="AJ2912" s="9">
        <v>32700</v>
      </c>
      <c r="AK2912" t="s">
        <v>11400</v>
      </c>
      <c r="AL2912" t="s">
        <v>11401</v>
      </c>
      <c r="AM2912" t="s">
        <v>11338</v>
      </c>
      <c r="AN2912" t="s">
        <v>11339</v>
      </c>
    </row>
    <row r="2913" spans="1:40" x14ac:dyDescent="0.3">
      <c r="A2913" t="s">
        <v>2346</v>
      </c>
      <c r="B2913" t="s">
        <v>2714</v>
      </c>
      <c r="C2913" s="10">
        <v>544388</v>
      </c>
      <c r="D2913">
        <v>74</v>
      </c>
      <c r="E2913">
        <v>18</v>
      </c>
      <c r="F2913">
        <v>282</v>
      </c>
      <c r="G2913">
        <v>258</v>
      </c>
      <c r="H2913">
        <v>0</v>
      </c>
      <c r="I2913">
        <v>82.6</v>
      </c>
      <c r="J2913">
        <v>0.7</v>
      </c>
      <c r="K2913">
        <v>82.3</v>
      </c>
      <c r="L2913">
        <v>1.1000000000000001</v>
      </c>
      <c r="M2913">
        <v>89.9</v>
      </c>
      <c r="N2913">
        <v>0.2</v>
      </c>
      <c r="O2913">
        <v>63.6</v>
      </c>
      <c r="P2913">
        <v>0.1</v>
      </c>
      <c r="U2913" t="s">
        <v>2346</v>
      </c>
      <c r="V2913">
        <f t="shared" si="451"/>
        <v>544388</v>
      </c>
      <c r="W2913" t="str">
        <f t="shared" si="452"/>
        <v>Swansea Junior and Senior Junior and Senior Public School</v>
      </c>
      <c r="X2913" t="str">
        <f>VLOOKUP($C2913,$AJ$3:$AN$4906,3,FALSE)</f>
        <v>207 Windermere Ave</v>
      </c>
      <c r="Y2913" t="str">
        <f>VLOOKUP($C2913,$AJ$3:$AN$4906,4,FALSE)</f>
        <v>Toronto</v>
      </c>
      <c r="Z2913" t="str">
        <f>VLOOKUP($C2913,$AJ$3:$AN$4906,5,FALSE)</f>
        <v>M6S3J9</v>
      </c>
      <c r="AA2913">
        <f t="shared" si="453"/>
        <v>82.6</v>
      </c>
      <c r="AB2913">
        <f t="shared" si="454"/>
        <v>0.7</v>
      </c>
      <c r="AC2913">
        <f t="shared" si="455"/>
        <v>82.3</v>
      </c>
      <c r="AD2913">
        <f t="shared" si="456"/>
        <v>1.1000000000000001</v>
      </c>
      <c r="AE2913">
        <f t="shared" si="457"/>
        <v>89.9</v>
      </c>
      <c r="AF2913">
        <f t="shared" si="458"/>
        <v>0.2</v>
      </c>
      <c r="AG2913">
        <f t="shared" si="459"/>
        <v>63.6</v>
      </c>
      <c r="AH2913">
        <f t="shared" si="460"/>
        <v>0.1</v>
      </c>
      <c r="AJ2913" s="9">
        <v>924431</v>
      </c>
      <c r="AK2913" t="s">
        <v>11402</v>
      </c>
      <c r="AL2913" t="s">
        <v>11401</v>
      </c>
      <c r="AM2913" t="s">
        <v>11338</v>
      </c>
      <c r="AN2913" t="s">
        <v>11339</v>
      </c>
    </row>
    <row r="2914" spans="1:40" x14ac:dyDescent="0.3">
      <c r="A2914" t="s">
        <v>2346</v>
      </c>
      <c r="B2914" t="s">
        <v>2715</v>
      </c>
      <c r="C2914" s="10">
        <v>547875</v>
      </c>
      <c r="D2914">
        <v>51</v>
      </c>
      <c r="E2914">
        <v>24</v>
      </c>
      <c r="F2914">
        <v>95</v>
      </c>
      <c r="G2914">
        <v>91</v>
      </c>
      <c r="H2914">
        <v>0</v>
      </c>
      <c r="I2914">
        <v>53.2</v>
      </c>
      <c r="J2914">
        <v>-0.5</v>
      </c>
      <c r="K2914">
        <v>44.2</v>
      </c>
      <c r="L2914">
        <v>-0.7</v>
      </c>
      <c r="M2914">
        <v>58.8</v>
      </c>
      <c r="N2914">
        <v>-1.9</v>
      </c>
      <c r="O2914">
        <v>23.1</v>
      </c>
      <c r="P2914">
        <v>-1.8</v>
      </c>
      <c r="U2914" t="s">
        <v>2346</v>
      </c>
      <c r="V2914">
        <f t="shared" si="451"/>
        <v>547875</v>
      </c>
      <c r="W2914" t="str">
        <f t="shared" si="452"/>
        <v>Tam O'Shanter Junior Public School</v>
      </c>
      <c r="X2914" t="str">
        <f>VLOOKUP($C2914,$AJ$3:$AN$4906,3,FALSE)</f>
        <v>21 King Henrys Blvd</v>
      </c>
      <c r="Y2914" t="str">
        <f>VLOOKUP($C2914,$AJ$3:$AN$4906,4,FALSE)</f>
        <v>Scarborough</v>
      </c>
      <c r="Z2914" t="str">
        <f>VLOOKUP($C2914,$AJ$3:$AN$4906,5,FALSE)</f>
        <v>M1T2V3</v>
      </c>
      <c r="AA2914">
        <f t="shared" si="453"/>
        <v>53.2</v>
      </c>
      <c r="AB2914">
        <f t="shared" si="454"/>
        <v>-0.5</v>
      </c>
      <c r="AC2914">
        <f t="shared" si="455"/>
        <v>44.2</v>
      </c>
      <c r="AD2914">
        <f t="shared" si="456"/>
        <v>-0.7</v>
      </c>
      <c r="AE2914">
        <f t="shared" si="457"/>
        <v>58.8</v>
      </c>
      <c r="AF2914">
        <f t="shared" si="458"/>
        <v>-1.9</v>
      </c>
      <c r="AG2914">
        <f t="shared" si="459"/>
        <v>23.1</v>
      </c>
      <c r="AH2914">
        <f t="shared" si="460"/>
        <v>-1.8</v>
      </c>
      <c r="AJ2914" s="9">
        <v>355224</v>
      </c>
      <c r="AK2914" t="s">
        <v>11403</v>
      </c>
      <c r="AL2914" t="s">
        <v>11404</v>
      </c>
      <c r="AM2914" t="s">
        <v>11346</v>
      </c>
      <c r="AN2914" t="s">
        <v>11405</v>
      </c>
    </row>
    <row r="2915" spans="1:40" x14ac:dyDescent="0.3">
      <c r="A2915" t="s">
        <v>2346</v>
      </c>
      <c r="B2915" t="s">
        <v>2716</v>
      </c>
      <c r="C2915" s="10">
        <v>586765</v>
      </c>
      <c r="D2915">
        <v>30</v>
      </c>
      <c r="E2915">
        <v>36</v>
      </c>
      <c r="F2915">
        <v>132</v>
      </c>
      <c r="G2915">
        <v>122</v>
      </c>
      <c r="H2915">
        <v>0</v>
      </c>
      <c r="I2915">
        <v>44.7</v>
      </c>
      <c r="J2915">
        <v>-0.4</v>
      </c>
      <c r="K2915">
        <v>22.7</v>
      </c>
      <c r="L2915">
        <v>-1.6</v>
      </c>
      <c r="M2915">
        <v>58.6</v>
      </c>
      <c r="N2915">
        <v>-1.1000000000000001</v>
      </c>
      <c r="O2915">
        <v>18.899999999999999</v>
      </c>
      <c r="P2915">
        <v>-1.2</v>
      </c>
      <c r="U2915" t="s">
        <v>2346</v>
      </c>
      <c r="V2915">
        <f t="shared" si="451"/>
        <v>586765</v>
      </c>
      <c r="W2915" t="str">
        <f t="shared" si="452"/>
        <v>Taylor Creek Public School</v>
      </c>
      <c r="X2915" t="str">
        <f>VLOOKUP($C2915,$AJ$3:$AN$4906,3,FALSE)</f>
        <v>644 Warden Ave</v>
      </c>
      <c r="Y2915" t="str">
        <f>VLOOKUP($C2915,$AJ$3:$AN$4906,4,FALSE)</f>
        <v>Scarborough</v>
      </c>
      <c r="Z2915" t="str">
        <f>VLOOKUP($C2915,$AJ$3:$AN$4906,5,FALSE)</f>
        <v>M1L3Z3</v>
      </c>
      <c r="AA2915">
        <f t="shared" si="453"/>
        <v>44.7</v>
      </c>
      <c r="AB2915">
        <f t="shared" si="454"/>
        <v>-0.4</v>
      </c>
      <c r="AC2915">
        <f t="shared" si="455"/>
        <v>22.7</v>
      </c>
      <c r="AD2915">
        <f t="shared" si="456"/>
        <v>-1.6</v>
      </c>
      <c r="AE2915">
        <f t="shared" si="457"/>
        <v>58.6</v>
      </c>
      <c r="AF2915">
        <f t="shared" si="458"/>
        <v>-1.1000000000000001</v>
      </c>
      <c r="AG2915">
        <f t="shared" si="459"/>
        <v>18.899999999999999</v>
      </c>
      <c r="AH2915">
        <f t="shared" si="460"/>
        <v>-1.2</v>
      </c>
      <c r="AJ2915" s="9">
        <v>932434</v>
      </c>
      <c r="AK2915" t="s">
        <v>11406</v>
      </c>
      <c r="AL2915" t="s">
        <v>11407</v>
      </c>
      <c r="AM2915" t="s">
        <v>11354</v>
      </c>
      <c r="AN2915" t="s">
        <v>11355</v>
      </c>
    </row>
    <row r="2916" spans="1:40" x14ac:dyDescent="0.3">
      <c r="A2916" t="s">
        <v>2346</v>
      </c>
      <c r="B2916" t="s">
        <v>2717</v>
      </c>
      <c r="C2916" s="10">
        <v>609900</v>
      </c>
      <c r="D2916">
        <v>44</v>
      </c>
      <c r="E2916">
        <v>16</v>
      </c>
      <c r="F2916">
        <v>81</v>
      </c>
      <c r="G2916">
        <v>102</v>
      </c>
      <c r="H2916">
        <v>0</v>
      </c>
      <c r="I2916">
        <v>65.400000000000006</v>
      </c>
      <c r="J2916">
        <v>0.1</v>
      </c>
      <c r="K2916">
        <v>63</v>
      </c>
      <c r="L2916">
        <v>0.4</v>
      </c>
      <c r="M2916">
        <v>67.2</v>
      </c>
      <c r="N2916">
        <v>-1.4</v>
      </c>
      <c r="O2916">
        <v>41.2</v>
      </c>
      <c r="P2916">
        <v>-0.6</v>
      </c>
      <c r="U2916" t="s">
        <v>2346</v>
      </c>
      <c r="V2916">
        <f t="shared" si="451"/>
        <v>609900</v>
      </c>
      <c r="W2916" t="str">
        <f t="shared" si="452"/>
        <v>Terraview-Willowfield Public School</v>
      </c>
      <c r="X2916" t="str">
        <f>VLOOKUP($C2916,$AJ$3:$AN$4906,3,FALSE)</f>
        <v>95 Pachino Blvd</v>
      </c>
      <c r="Y2916" t="str">
        <f>VLOOKUP($C2916,$AJ$3:$AN$4906,4,FALSE)</f>
        <v>Scarborough</v>
      </c>
      <c r="Z2916" t="str">
        <f>VLOOKUP($C2916,$AJ$3:$AN$4906,5,FALSE)</f>
        <v>M1R4K1</v>
      </c>
      <c r="AA2916">
        <f t="shared" si="453"/>
        <v>65.400000000000006</v>
      </c>
      <c r="AB2916">
        <f t="shared" si="454"/>
        <v>0.1</v>
      </c>
      <c r="AC2916">
        <f t="shared" si="455"/>
        <v>63</v>
      </c>
      <c r="AD2916">
        <f t="shared" si="456"/>
        <v>0.4</v>
      </c>
      <c r="AE2916">
        <f t="shared" si="457"/>
        <v>67.2</v>
      </c>
      <c r="AF2916">
        <f t="shared" si="458"/>
        <v>-1.4</v>
      </c>
      <c r="AG2916">
        <f t="shared" si="459"/>
        <v>41.2</v>
      </c>
      <c r="AH2916">
        <f t="shared" si="460"/>
        <v>-0.6</v>
      </c>
      <c r="AJ2916" s="9">
        <v>469114</v>
      </c>
      <c r="AK2916" t="s">
        <v>11408</v>
      </c>
      <c r="AL2916" t="s">
        <v>11409</v>
      </c>
      <c r="AM2916" t="s">
        <v>11410</v>
      </c>
      <c r="AN2916" t="s">
        <v>11411</v>
      </c>
    </row>
    <row r="2917" spans="1:40" x14ac:dyDescent="0.3">
      <c r="A2917" t="s">
        <v>2346</v>
      </c>
      <c r="B2917" t="s">
        <v>706</v>
      </c>
      <c r="C2917" s="10">
        <v>536393</v>
      </c>
      <c r="D2917">
        <v>32</v>
      </c>
      <c r="E2917">
        <v>18</v>
      </c>
      <c r="F2917">
        <v>102</v>
      </c>
      <c r="G2917">
        <v>107</v>
      </c>
      <c r="H2917">
        <v>0</v>
      </c>
      <c r="I2917">
        <v>52.9</v>
      </c>
      <c r="J2917">
        <v>-0.4</v>
      </c>
      <c r="K2917">
        <v>58.8</v>
      </c>
      <c r="L2917">
        <v>0.7</v>
      </c>
      <c r="M2917">
        <v>68.7</v>
      </c>
      <c r="N2917">
        <v>-0.8</v>
      </c>
      <c r="O2917">
        <v>58.9</v>
      </c>
      <c r="P2917">
        <v>1.4</v>
      </c>
      <c r="U2917" t="s">
        <v>2346</v>
      </c>
      <c r="V2917">
        <f t="shared" si="451"/>
        <v>536393</v>
      </c>
      <c r="W2917" t="str">
        <f t="shared" si="452"/>
        <v>Terry Fox Public School</v>
      </c>
      <c r="X2917" t="str">
        <f>VLOOKUP($C2917,$AJ$3:$AN$4906,3,FALSE)</f>
        <v>185 Wintermute Blvd</v>
      </c>
      <c r="Y2917" t="str">
        <f>VLOOKUP($C2917,$AJ$3:$AN$4906,4,FALSE)</f>
        <v>Scarborough</v>
      </c>
      <c r="Z2917" t="str">
        <f>VLOOKUP($C2917,$AJ$3:$AN$4906,5,FALSE)</f>
        <v>M1W3M9</v>
      </c>
      <c r="AA2917">
        <f t="shared" si="453"/>
        <v>52.9</v>
      </c>
      <c r="AB2917">
        <f t="shared" si="454"/>
        <v>-0.4</v>
      </c>
      <c r="AC2917">
        <f t="shared" si="455"/>
        <v>58.8</v>
      </c>
      <c r="AD2917">
        <f t="shared" si="456"/>
        <v>0.7</v>
      </c>
      <c r="AE2917">
        <f t="shared" si="457"/>
        <v>68.7</v>
      </c>
      <c r="AF2917">
        <f t="shared" si="458"/>
        <v>-0.8</v>
      </c>
      <c r="AG2917">
        <f t="shared" si="459"/>
        <v>58.9</v>
      </c>
      <c r="AH2917">
        <f t="shared" si="460"/>
        <v>1.4</v>
      </c>
      <c r="AJ2917" s="9">
        <v>444677</v>
      </c>
      <c r="AK2917" t="s">
        <v>11412</v>
      </c>
      <c r="AL2917" t="s">
        <v>11413</v>
      </c>
      <c r="AM2917" t="s">
        <v>4982</v>
      </c>
      <c r="AN2917" t="s">
        <v>11414</v>
      </c>
    </row>
    <row r="2918" spans="1:40" x14ac:dyDescent="0.3">
      <c r="A2918" t="s">
        <v>2346</v>
      </c>
      <c r="B2918" t="s">
        <v>2718</v>
      </c>
      <c r="C2918" s="10">
        <v>551279</v>
      </c>
      <c r="D2918">
        <v>25</v>
      </c>
      <c r="E2918">
        <v>42</v>
      </c>
      <c r="F2918">
        <v>102</v>
      </c>
      <c r="G2918">
        <v>213</v>
      </c>
      <c r="H2918">
        <v>0</v>
      </c>
      <c r="I2918">
        <v>27.5</v>
      </c>
      <c r="J2918">
        <v>-1.6</v>
      </c>
      <c r="K2918">
        <v>18.600000000000001</v>
      </c>
      <c r="L2918">
        <v>-1.6</v>
      </c>
      <c r="M2918">
        <v>58.5</v>
      </c>
      <c r="N2918">
        <v>-1</v>
      </c>
      <c r="O2918">
        <v>21.6</v>
      </c>
      <c r="P2918">
        <v>-0.7</v>
      </c>
      <c r="U2918" t="s">
        <v>2346</v>
      </c>
      <c r="V2918">
        <f t="shared" si="451"/>
        <v>551279</v>
      </c>
      <c r="W2918" t="str">
        <f t="shared" si="452"/>
        <v>The Elms Junior Middle School</v>
      </c>
      <c r="X2918" t="str">
        <f>VLOOKUP($C2918,$AJ$3:$AN$4906,3,FALSE)</f>
        <v>45 Golfdown Dr</v>
      </c>
      <c r="Y2918" t="str">
        <f>VLOOKUP($C2918,$AJ$3:$AN$4906,4,FALSE)</f>
        <v>Etobicoke</v>
      </c>
      <c r="Z2918" t="str">
        <f>VLOOKUP($C2918,$AJ$3:$AN$4906,5,FALSE)</f>
        <v>M9W2H8</v>
      </c>
      <c r="AA2918">
        <f t="shared" si="453"/>
        <v>27.5</v>
      </c>
      <c r="AB2918">
        <f t="shared" si="454"/>
        <v>-1.6</v>
      </c>
      <c r="AC2918">
        <f t="shared" si="455"/>
        <v>18.600000000000001</v>
      </c>
      <c r="AD2918">
        <f t="shared" si="456"/>
        <v>-1.6</v>
      </c>
      <c r="AE2918">
        <f t="shared" si="457"/>
        <v>58.5</v>
      </c>
      <c r="AF2918">
        <f t="shared" si="458"/>
        <v>-1</v>
      </c>
      <c r="AG2918">
        <f t="shared" si="459"/>
        <v>21.6</v>
      </c>
      <c r="AH2918">
        <f t="shared" si="460"/>
        <v>-0.7</v>
      </c>
      <c r="AJ2918" s="9">
        <v>462489</v>
      </c>
      <c r="AK2918" t="s">
        <v>3392</v>
      </c>
      <c r="AL2918" t="s">
        <v>11415</v>
      </c>
      <c r="AM2918" t="s">
        <v>11311</v>
      </c>
      <c r="AN2918" t="s">
        <v>11416</v>
      </c>
    </row>
    <row r="2919" spans="1:40" x14ac:dyDescent="0.3">
      <c r="A2919" t="s">
        <v>2346</v>
      </c>
      <c r="B2919" t="s">
        <v>2719</v>
      </c>
      <c r="C2919" s="10">
        <v>526890</v>
      </c>
      <c r="D2919">
        <v>52</v>
      </c>
      <c r="E2919">
        <v>19</v>
      </c>
      <c r="F2919">
        <v>29</v>
      </c>
      <c r="G2919">
        <v>26</v>
      </c>
      <c r="H2919">
        <v>0</v>
      </c>
      <c r="O2919">
        <v>50</v>
      </c>
      <c r="U2919" t="s">
        <v>2346</v>
      </c>
      <c r="V2919">
        <f t="shared" si="451"/>
        <v>526890</v>
      </c>
      <c r="W2919" t="str">
        <f t="shared" si="452"/>
        <v>The Grove Community School</v>
      </c>
      <c r="X2919" t="str">
        <f>VLOOKUP($C2919,$AJ$3:$AN$4906,3,FALSE)</f>
        <v>108 Gladstone Avenue</v>
      </c>
      <c r="Y2919" t="str">
        <f>VLOOKUP($C2919,$AJ$3:$AN$4906,4,FALSE)</f>
        <v>Toronto</v>
      </c>
      <c r="Z2919" t="str">
        <f>VLOOKUP($C2919,$AJ$3:$AN$4906,5,FALSE)</f>
        <v>M6J3L2</v>
      </c>
      <c r="AA2919">
        <f t="shared" si="453"/>
        <v>0</v>
      </c>
      <c r="AB2919">
        <f t="shared" si="454"/>
        <v>0</v>
      </c>
      <c r="AC2919">
        <f t="shared" si="455"/>
        <v>0</v>
      </c>
      <c r="AD2919">
        <f t="shared" si="456"/>
        <v>0</v>
      </c>
      <c r="AE2919">
        <f t="shared" si="457"/>
        <v>0</v>
      </c>
      <c r="AF2919">
        <f t="shared" si="458"/>
        <v>0</v>
      </c>
      <c r="AG2919">
        <f t="shared" si="459"/>
        <v>50</v>
      </c>
      <c r="AH2919">
        <f t="shared" si="460"/>
        <v>0</v>
      </c>
      <c r="AJ2919" s="9">
        <v>937916</v>
      </c>
      <c r="AK2919" t="s">
        <v>11417</v>
      </c>
      <c r="AL2919" t="s">
        <v>11418</v>
      </c>
      <c r="AM2919" t="s">
        <v>11311</v>
      </c>
      <c r="AN2919" t="s">
        <v>11419</v>
      </c>
    </row>
    <row r="2920" spans="1:40" x14ac:dyDescent="0.3">
      <c r="A2920" t="s">
        <v>2346</v>
      </c>
      <c r="B2920" t="s">
        <v>2720</v>
      </c>
      <c r="C2920" s="10">
        <v>422237</v>
      </c>
      <c r="D2920">
        <v>34</v>
      </c>
      <c r="E2920">
        <v>13</v>
      </c>
      <c r="F2920">
        <v>145</v>
      </c>
      <c r="G2920">
        <v>165</v>
      </c>
      <c r="H2920">
        <v>0</v>
      </c>
      <c r="I2920">
        <v>84.5</v>
      </c>
      <c r="J2920">
        <v>1.6</v>
      </c>
      <c r="K2920">
        <v>75.2</v>
      </c>
      <c r="L2920">
        <v>1.5</v>
      </c>
      <c r="M2920">
        <v>83.3</v>
      </c>
      <c r="N2920">
        <v>0.3</v>
      </c>
      <c r="O2920">
        <v>63</v>
      </c>
      <c r="P2920">
        <v>1.3</v>
      </c>
      <c r="U2920" t="s">
        <v>2346</v>
      </c>
      <c r="V2920">
        <f t="shared" si="451"/>
        <v>422237</v>
      </c>
      <c r="W2920" t="str">
        <f t="shared" si="452"/>
        <v>Thomas L Wells Public School</v>
      </c>
      <c r="X2920" t="str">
        <f>VLOOKUP($C2920,$AJ$3:$AN$4906,3,FALSE)</f>
        <v>69 Nightstar Road</v>
      </c>
      <c r="Y2920" t="str">
        <f>VLOOKUP($C2920,$AJ$3:$AN$4906,4,FALSE)</f>
        <v>Scarborough</v>
      </c>
      <c r="Z2920" t="str">
        <f>VLOOKUP($C2920,$AJ$3:$AN$4906,5,FALSE)</f>
        <v>M1X1V6</v>
      </c>
      <c r="AA2920">
        <f t="shared" si="453"/>
        <v>84.5</v>
      </c>
      <c r="AB2920">
        <f t="shared" si="454"/>
        <v>1.6</v>
      </c>
      <c r="AC2920">
        <f t="shared" si="455"/>
        <v>75.2</v>
      </c>
      <c r="AD2920">
        <f t="shared" si="456"/>
        <v>1.5</v>
      </c>
      <c r="AE2920">
        <f t="shared" si="457"/>
        <v>83.3</v>
      </c>
      <c r="AF2920">
        <f t="shared" si="458"/>
        <v>0.3</v>
      </c>
      <c r="AG2920">
        <f t="shared" si="459"/>
        <v>63</v>
      </c>
      <c r="AH2920">
        <f t="shared" si="460"/>
        <v>1.3</v>
      </c>
      <c r="AJ2920" s="9">
        <v>193735</v>
      </c>
      <c r="AK2920" t="s">
        <v>11420</v>
      </c>
      <c r="AL2920" t="s">
        <v>11418</v>
      </c>
      <c r="AM2920" t="s">
        <v>11311</v>
      </c>
      <c r="AN2920" t="s">
        <v>11419</v>
      </c>
    </row>
    <row r="2921" spans="1:40" x14ac:dyDescent="0.3">
      <c r="A2921" t="s">
        <v>2346</v>
      </c>
      <c r="B2921" t="s">
        <v>2721</v>
      </c>
      <c r="C2921" s="10">
        <v>552704</v>
      </c>
      <c r="D2921">
        <v>47</v>
      </c>
      <c r="E2921">
        <v>12</v>
      </c>
      <c r="F2921">
        <v>792</v>
      </c>
      <c r="H2921">
        <v>0</v>
      </c>
      <c r="I2921">
        <v>34.200000000000003</v>
      </c>
      <c r="J2921">
        <v>-1.6</v>
      </c>
      <c r="K2921">
        <v>27</v>
      </c>
      <c r="L2921">
        <v>-2</v>
      </c>
      <c r="U2921" t="s">
        <v>2346</v>
      </c>
      <c r="V2921">
        <f t="shared" si="451"/>
        <v>552704</v>
      </c>
      <c r="W2921" t="str">
        <f t="shared" si="452"/>
        <v>Thorncliffe Park Public School</v>
      </c>
      <c r="X2921" t="str">
        <f>VLOOKUP($C2921,$AJ$3:$AN$4906,3,FALSE)</f>
        <v>80 Thorncliffe Park Dr</v>
      </c>
      <c r="Y2921" t="str">
        <f>VLOOKUP($C2921,$AJ$3:$AN$4906,4,FALSE)</f>
        <v>East York</v>
      </c>
      <c r="Z2921" t="str">
        <f>VLOOKUP($C2921,$AJ$3:$AN$4906,5,FALSE)</f>
        <v>M4H1K3</v>
      </c>
      <c r="AA2921">
        <f t="shared" si="453"/>
        <v>34.200000000000003</v>
      </c>
      <c r="AB2921">
        <f t="shared" si="454"/>
        <v>-1.6</v>
      </c>
      <c r="AC2921">
        <f t="shared" si="455"/>
        <v>27</v>
      </c>
      <c r="AD2921">
        <f t="shared" si="456"/>
        <v>-2</v>
      </c>
      <c r="AE2921">
        <f t="shared" si="457"/>
        <v>0</v>
      </c>
      <c r="AF2921">
        <f t="shared" si="458"/>
        <v>0</v>
      </c>
      <c r="AG2921">
        <f t="shared" si="459"/>
        <v>0</v>
      </c>
      <c r="AH2921">
        <f t="shared" si="460"/>
        <v>0</v>
      </c>
      <c r="AJ2921" s="9">
        <v>937983</v>
      </c>
      <c r="AK2921" t="s">
        <v>11421</v>
      </c>
      <c r="AL2921" t="s">
        <v>11422</v>
      </c>
      <c r="AM2921" t="s">
        <v>4982</v>
      </c>
      <c r="AN2921" t="s">
        <v>11423</v>
      </c>
    </row>
    <row r="2922" spans="1:40" x14ac:dyDescent="0.3">
      <c r="A2922" t="s">
        <v>2346</v>
      </c>
      <c r="B2922" t="s">
        <v>2722</v>
      </c>
      <c r="C2922" s="10">
        <v>553093</v>
      </c>
      <c r="D2922">
        <v>58</v>
      </c>
      <c r="E2922">
        <v>25</v>
      </c>
      <c r="F2922">
        <v>89</v>
      </c>
      <c r="H2922">
        <v>0</v>
      </c>
      <c r="I2922">
        <v>65.7</v>
      </c>
      <c r="J2922">
        <v>0.2</v>
      </c>
      <c r="K2922">
        <v>41.6</v>
      </c>
      <c r="L2922">
        <v>-1.2</v>
      </c>
      <c r="U2922" t="s">
        <v>2346</v>
      </c>
      <c r="V2922">
        <f t="shared" si="451"/>
        <v>553093</v>
      </c>
      <c r="W2922" t="str">
        <f t="shared" si="452"/>
        <v>Three Valleys Public School</v>
      </c>
      <c r="X2922" t="str">
        <f>VLOOKUP($C2922,$AJ$3:$AN$4906,3,FALSE)</f>
        <v>76 Three Valleys Dr</v>
      </c>
      <c r="Y2922" t="str">
        <f>VLOOKUP($C2922,$AJ$3:$AN$4906,4,FALSE)</f>
        <v>North York</v>
      </c>
      <c r="Z2922" t="str">
        <f>VLOOKUP($C2922,$AJ$3:$AN$4906,5,FALSE)</f>
        <v>M3A3B7</v>
      </c>
      <c r="AA2922">
        <f t="shared" si="453"/>
        <v>65.7</v>
      </c>
      <c r="AB2922">
        <f t="shared" si="454"/>
        <v>0.2</v>
      </c>
      <c r="AC2922">
        <f t="shared" si="455"/>
        <v>41.6</v>
      </c>
      <c r="AD2922">
        <f t="shared" si="456"/>
        <v>-1.2</v>
      </c>
      <c r="AE2922">
        <f t="shared" si="457"/>
        <v>0</v>
      </c>
      <c r="AF2922">
        <f t="shared" si="458"/>
        <v>0</v>
      </c>
      <c r="AG2922">
        <f t="shared" si="459"/>
        <v>0</v>
      </c>
      <c r="AH2922">
        <f t="shared" si="460"/>
        <v>0</v>
      </c>
      <c r="AJ2922" s="9">
        <v>11770</v>
      </c>
      <c r="AK2922" t="s">
        <v>11424</v>
      </c>
      <c r="AL2922" t="s">
        <v>11425</v>
      </c>
      <c r="AM2922" t="s">
        <v>4982</v>
      </c>
      <c r="AN2922" t="s">
        <v>11426</v>
      </c>
    </row>
    <row r="2923" spans="1:40" x14ac:dyDescent="0.3">
      <c r="A2923" t="s">
        <v>2346</v>
      </c>
      <c r="B2923" t="s">
        <v>2723</v>
      </c>
      <c r="C2923" s="10">
        <v>556793</v>
      </c>
      <c r="D2923">
        <v>49</v>
      </c>
      <c r="E2923">
        <v>15</v>
      </c>
      <c r="F2923">
        <v>88</v>
      </c>
      <c r="G2923">
        <v>83</v>
      </c>
      <c r="H2923">
        <v>0</v>
      </c>
      <c r="I2923">
        <v>59.7</v>
      </c>
      <c r="J2923">
        <v>-0.4</v>
      </c>
      <c r="K2923">
        <v>58</v>
      </c>
      <c r="L2923">
        <v>0</v>
      </c>
      <c r="M2923">
        <v>80.099999999999994</v>
      </c>
      <c r="N2923">
        <v>-0.2</v>
      </c>
      <c r="O2923">
        <v>54.2</v>
      </c>
      <c r="P2923">
        <v>0.3</v>
      </c>
      <c r="U2923" t="s">
        <v>2346</v>
      </c>
      <c r="V2923">
        <f t="shared" si="451"/>
        <v>556793</v>
      </c>
      <c r="W2923" t="str">
        <f t="shared" si="452"/>
        <v>Timberbank Junior Public School</v>
      </c>
      <c r="X2923" t="str">
        <f>VLOOKUP($C2923,$AJ$3:$AN$4906,3,FALSE)</f>
        <v>170 Timberbank Blvd</v>
      </c>
      <c r="Y2923" t="str">
        <f>VLOOKUP($C2923,$AJ$3:$AN$4906,4,FALSE)</f>
        <v>Scarborough</v>
      </c>
      <c r="Z2923" t="str">
        <f>VLOOKUP($C2923,$AJ$3:$AN$4906,5,FALSE)</f>
        <v>M1W2A3</v>
      </c>
      <c r="AA2923">
        <f t="shared" si="453"/>
        <v>59.7</v>
      </c>
      <c r="AB2923">
        <f t="shared" si="454"/>
        <v>-0.4</v>
      </c>
      <c r="AC2923">
        <f t="shared" si="455"/>
        <v>58</v>
      </c>
      <c r="AD2923">
        <f t="shared" si="456"/>
        <v>0</v>
      </c>
      <c r="AE2923">
        <f t="shared" si="457"/>
        <v>80.099999999999994</v>
      </c>
      <c r="AF2923">
        <f t="shared" si="458"/>
        <v>-0.2</v>
      </c>
      <c r="AG2923">
        <f t="shared" si="459"/>
        <v>54.2</v>
      </c>
      <c r="AH2923">
        <f t="shared" si="460"/>
        <v>0.3</v>
      </c>
      <c r="AJ2923" s="9">
        <v>123885</v>
      </c>
      <c r="AK2923" t="s">
        <v>11427</v>
      </c>
      <c r="AL2923" t="s">
        <v>11428</v>
      </c>
      <c r="AM2923" t="s">
        <v>11320</v>
      </c>
      <c r="AN2923" t="s">
        <v>11332</v>
      </c>
    </row>
    <row r="2924" spans="1:40" x14ac:dyDescent="0.3">
      <c r="A2924" t="s">
        <v>2346</v>
      </c>
      <c r="B2924" t="s">
        <v>2724</v>
      </c>
      <c r="C2924" s="10">
        <v>557200</v>
      </c>
      <c r="D2924">
        <v>42</v>
      </c>
      <c r="E2924">
        <v>26</v>
      </c>
      <c r="F2924">
        <v>97</v>
      </c>
      <c r="G2924">
        <v>80</v>
      </c>
      <c r="H2924">
        <v>0</v>
      </c>
      <c r="I2924">
        <v>57.2</v>
      </c>
      <c r="J2924">
        <v>-0.2</v>
      </c>
      <c r="K2924">
        <v>49.5</v>
      </c>
      <c r="L2924">
        <v>-0.3</v>
      </c>
      <c r="M2924">
        <v>73.8</v>
      </c>
      <c r="N2924">
        <v>-0.3</v>
      </c>
      <c r="O2924">
        <v>40</v>
      </c>
      <c r="P2924">
        <v>-0.2</v>
      </c>
      <c r="U2924" t="s">
        <v>2346</v>
      </c>
      <c r="V2924">
        <f t="shared" si="451"/>
        <v>557200</v>
      </c>
      <c r="W2924" t="str">
        <f t="shared" si="452"/>
        <v>Tom Longboat Junior Public School</v>
      </c>
      <c r="X2924" t="str">
        <f>VLOOKUP($C2924,$AJ$3:$AN$4906,3,FALSE)</f>
        <v>37 Crow Trail</v>
      </c>
      <c r="Y2924" t="str">
        <f>VLOOKUP($C2924,$AJ$3:$AN$4906,4,FALSE)</f>
        <v>Scarborough</v>
      </c>
      <c r="Z2924" t="str">
        <f>VLOOKUP($C2924,$AJ$3:$AN$4906,5,FALSE)</f>
        <v>M1B1X6</v>
      </c>
      <c r="AA2924">
        <f t="shared" si="453"/>
        <v>57.2</v>
      </c>
      <c r="AB2924">
        <f t="shared" si="454"/>
        <v>-0.2</v>
      </c>
      <c r="AC2924">
        <f t="shared" si="455"/>
        <v>49.5</v>
      </c>
      <c r="AD2924">
        <f t="shared" si="456"/>
        <v>-0.3</v>
      </c>
      <c r="AE2924">
        <f t="shared" si="457"/>
        <v>73.8</v>
      </c>
      <c r="AF2924">
        <f t="shared" si="458"/>
        <v>-0.3</v>
      </c>
      <c r="AG2924">
        <f t="shared" si="459"/>
        <v>40</v>
      </c>
      <c r="AH2924">
        <f t="shared" si="460"/>
        <v>-0.2</v>
      </c>
      <c r="AJ2924" s="9">
        <v>902747</v>
      </c>
      <c r="AK2924" t="s">
        <v>11429</v>
      </c>
      <c r="AL2924" t="s">
        <v>11428</v>
      </c>
      <c r="AM2924" t="s">
        <v>11320</v>
      </c>
      <c r="AN2924" t="s">
        <v>11332</v>
      </c>
    </row>
    <row r="2925" spans="1:40" x14ac:dyDescent="0.3">
      <c r="A2925" t="s">
        <v>2346</v>
      </c>
      <c r="B2925" t="s">
        <v>2725</v>
      </c>
      <c r="C2925" s="10">
        <v>557382</v>
      </c>
      <c r="D2925">
        <v>20</v>
      </c>
      <c r="E2925">
        <v>43</v>
      </c>
      <c r="F2925">
        <v>138</v>
      </c>
      <c r="H2925">
        <v>0</v>
      </c>
      <c r="I2925">
        <v>34.799999999999997</v>
      </c>
      <c r="J2925">
        <v>-0.8</v>
      </c>
      <c r="K2925">
        <v>31.2</v>
      </c>
      <c r="L2925">
        <v>-0.3</v>
      </c>
      <c r="U2925" t="s">
        <v>2346</v>
      </c>
      <c r="V2925">
        <f t="shared" si="451"/>
        <v>557382</v>
      </c>
      <c r="W2925" t="str">
        <f t="shared" si="452"/>
        <v>Topcliff Public School</v>
      </c>
      <c r="X2925" t="str">
        <f>VLOOKUP($C2925,$AJ$3:$AN$4906,3,FALSE)</f>
        <v>65 Topcliff Ave</v>
      </c>
      <c r="Y2925" t="str">
        <f>VLOOKUP($C2925,$AJ$3:$AN$4906,4,FALSE)</f>
        <v>North York</v>
      </c>
      <c r="Z2925" t="str">
        <f>VLOOKUP($C2925,$AJ$3:$AN$4906,5,FALSE)</f>
        <v>M3N1L6</v>
      </c>
      <c r="AA2925">
        <f t="shared" si="453"/>
        <v>34.799999999999997</v>
      </c>
      <c r="AB2925">
        <f t="shared" si="454"/>
        <v>-0.8</v>
      </c>
      <c r="AC2925">
        <f t="shared" si="455"/>
        <v>31.2</v>
      </c>
      <c r="AD2925">
        <f t="shared" si="456"/>
        <v>-0.3</v>
      </c>
      <c r="AE2925">
        <f t="shared" si="457"/>
        <v>0</v>
      </c>
      <c r="AF2925">
        <f t="shared" si="458"/>
        <v>0</v>
      </c>
      <c r="AG2925">
        <f t="shared" si="459"/>
        <v>0</v>
      </c>
      <c r="AH2925">
        <f t="shared" si="460"/>
        <v>0</v>
      </c>
      <c r="AJ2925" s="9">
        <v>90557</v>
      </c>
      <c r="AK2925" t="s">
        <v>11430</v>
      </c>
      <c r="AL2925" t="s">
        <v>11431</v>
      </c>
      <c r="AM2925" t="s">
        <v>11346</v>
      </c>
      <c r="AN2925" t="s">
        <v>11372</v>
      </c>
    </row>
    <row r="2926" spans="1:40" x14ac:dyDescent="0.3">
      <c r="A2926" t="s">
        <v>2346</v>
      </c>
      <c r="B2926" t="s">
        <v>2726</v>
      </c>
      <c r="C2926" s="10">
        <v>607827</v>
      </c>
      <c r="D2926">
        <v>35</v>
      </c>
      <c r="E2926">
        <v>28</v>
      </c>
      <c r="F2926">
        <v>142</v>
      </c>
      <c r="G2926">
        <v>161</v>
      </c>
      <c r="H2926">
        <v>0</v>
      </c>
      <c r="I2926">
        <v>27.1</v>
      </c>
      <c r="J2926">
        <v>-2.1</v>
      </c>
      <c r="K2926">
        <v>41.5</v>
      </c>
      <c r="L2926">
        <v>-0.4</v>
      </c>
      <c r="M2926">
        <v>66.5</v>
      </c>
      <c r="N2926">
        <v>-0.6</v>
      </c>
      <c r="O2926">
        <v>31.1</v>
      </c>
      <c r="P2926">
        <v>-0.5</v>
      </c>
      <c r="U2926" t="s">
        <v>2346</v>
      </c>
      <c r="V2926">
        <f t="shared" si="451"/>
        <v>607827</v>
      </c>
      <c r="W2926" t="str">
        <f t="shared" si="452"/>
        <v>Tredway Woodsworth Public School</v>
      </c>
      <c r="X2926" t="str">
        <f>VLOOKUP($C2926,$AJ$3:$AN$4906,3,FALSE)</f>
        <v>112 Sedgemount Dr</v>
      </c>
      <c r="Y2926" t="str">
        <f>VLOOKUP($C2926,$AJ$3:$AN$4906,4,FALSE)</f>
        <v>Scarborough</v>
      </c>
      <c r="Z2926" t="str">
        <f>VLOOKUP($C2926,$AJ$3:$AN$4906,5,FALSE)</f>
        <v>M1H1X9</v>
      </c>
      <c r="AA2926">
        <f t="shared" si="453"/>
        <v>27.1</v>
      </c>
      <c r="AB2926">
        <f t="shared" si="454"/>
        <v>-2.1</v>
      </c>
      <c r="AC2926">
        <f t="shared" si="455"/>
        <v>41.5</v>
      </c>
      <c r="AD2926">
        <f t="shared" si="456"/>
        <v>-0.4</v>
      </c>
      <c r="AE2926">
        <f t="shared" si="457"/>
        <v>66.5</v>
      </c>
      <c r="AF2926">
        <f t="shared" si="458"/>
        <v>-0.6</v>
      </c>
      <c r="AG2926">
        <f t="shared" si="459"/>
        <v>31.1</v>
      </c>
      <c r="AH2926">
        <f t="shared" si="460"/>
        <v>-0.5</v>
      </c>
      <c r="AJ2926" s="9">
        <v>605492</v>
      </c>
      <c r="AK2926" t="s">
        <v>11432</v>
      </c>
      <c r="AL2926" t="s">
        <v>3515</v>
      </c>
      <c r="AM2926" t="s">
        <v>3516</v>
      </c>
      <c r="AN2926" t="s">
        <v>3517</v>
      </c>
    </row>
    <row r="2927" spans="1:40" x14ac:dyDescent="0.3">
      <c r="A2927" t="s">
        <v>2346</v>
      </c>
      <c r="B2927" t="s">
        <v>2727</v>
      </c>
      <c r="C2927" s="10">
        <v>562580</v>
      </c>
      <c r="D2927">
        <v>25</v>
      </c>
      <c r="E2927">
        <v>36</v>
      </c>
      <c r="F2927">
        <v>148</v>
      </c>
      <c r="H2927">
        <v>0</v>
      </c>
      <c r="I2927">
        <v>20.6</v>
      </c>
      <c r="J2927">
        <v>-2.2000000000000002</v>
      </c>
      <c r="K2927">
        <v>38.5</v>
      </c>
      <c r="L2927">
        <v>-0.1</v>
      </c>
      <c r="U2927" t="s">
        <v>2346</v>
      </c>
      <c r="V2927">
        <f t="shared" si="451"/>
        <v>562580</v>
      </c>
      <c r="W2927" t="str">
        <f t="shared" si="452"/>
        <v>Tumpane Public School</v>
      </c>
      <c r="X2927" t="str">
        <f>VLOOKUP($C2927,$AJ$3:$AN$4906,3,FALSE)</f>
        <v>48 Tumpane St</v>
      </c>
      <c r="Y2927" t="str">
        <f>VLOOKUP($C2927,$AJ$3:$AN$4906,4,FALSE)</f>
        <v>North York</v>
      </c>
      <c r="Z2927" t="str">
        <f>VLOOKUP($C2927,$AJ$3:$AN$4906,5,FALSE)</f>
        <v>M3M1L8</v>
      </c>
      <c r="AA2927">
        <f t="shared" si="453"/>
        <v>20.6</v>
      </c>
      <c r="AB2927">
        <f t="shared" si="454"/>
        <v>-2.2000000000000002</v>
      </c>
      <c r="AC2927">
        <f t="shared" si="455"/>
        <v>38.5</v>
      </c>
      <c r="AD2927">
        <f t="shared" si="456"/>
        <v>-0.1</v>
      </c>
      <c r="AE2927">
        <f t="shared" si="457"/>
        <v>0</v>
      </c>
      <c r="AF2927">
        <f t="shared" si="458"/>
        <v>0</v>
      </c>
      <c r="AG2927">
        <f t="shared" si="459"/>
        <v>0</v>
      </c>
      <c r="AH2927">
        <f t="shared" si="460"/>
        <v>0</v>
      </c>
      <c r="AJ2927" s="9">
        <v>2933</v>
      </c>
      <c r="AK2927" t="s">
        <v>11433</v>
      </c>
      <c r="AL2927" t="s">
        <v>11434</v>
      </c>
      <c r="AM2927" t="s">
        <v>11435</v>
      </c>
      <c r="AN2927" t="s">
        <v>11436</v>
      </c>
    </row>
    <row r="2928" spans="1:40" x14ac:dyDescent="0.3">
      <c r="A2928" t="s">
        <v>2346</v>
      </c>
      <c r="B2928" t="s">
        <v>2728</v>
      </c>
      <c r="C2928" s="10">
        <v>563234</v>
      </c>
      <c r="D2928">
        <v>55</v>
      </c>
      <c r="E2928">
        <v>26</v>
      </c>
      <c r="F2928">
        <v>58</v>
      </c>
      <c r="H2928">
        <v>0</v>
      </c>
      <c r="I2928">
        <v>50</v>
      </c>
      <c r="J2928">
        <v>-1.1000000000000001</v>
      </c>
      <c r="K2928">
        <v>48.3</v>
      </c>
      <c r="L2928">
        <v>-0.9</v>
      </c>
      <c r="U2928" t="s">
        <v>2346</v>
      </c>
      <c r="V2928">
        <f t="shared" si="451"/>
        <v>563234</v>
      </c>
      <c r="W2928" t="str">
        <f t="shared" si="452"/>
        <v>Twentieth Street Junior School</v>
      </c>
      <c r="X2928" t="str">
        <f>VLOOKUP($C2928,$AJ$3:$AN$4906,3,FALSE)</f>
        <v>3190 Lake Shore Blvd W</v>
      </c>
      <c r="Y2928" t="str">
        <f>VLOOKUP($C2928,$AJ$3:$AN$4906,4,FALSE)</f>
        <v>Etobicoke</v>
      </c>
      <c r="Z2928" t="str">
        <f>VLOOKUP($C2928,$AJ$3:$AN$4906,5,FALSE)</f>
        <v>M8V1L8</v>
      </c>
      <c r="AA2928">
        <f t="shared" si="453"/>
        <v>50</v>
      </c>
      <c r="AB2928">
        <f t="shared" si="454"/>
        <v>-1.1000000000000001</v>
      </c>
      <c r="AC2928">
        <f t="shared" si="455"/>
        <v>48.3</v>
      </c>
      <c r="AD2928">
        <f t="shared" si="456"/>
        <v>-0.9</v>
      </c>
      <c r="AE2928">
        <f t="shared" si="457"/>
        <v>0</v>
      </c>
      <c r="AF2928">
        <f t="shared" si="458"/>
        <v>0</v>
      </c>
      <c r="AG2928">
        <f t="shared" si="459"/>
        <v>0</v>
      </c>
      <c r="AH2928">
        <f t="shared" si="460"/>
        <v>0</v>
      </c>
      <c r="AJ2928" s="9">
        <v>3131</v>
      </c>
      <c r="AK2928" t="s">
        <v>11437</v>
      </c>
      <c r="AL2928" t="s">
        <v>11438</v>
      </c>
      <c r="AM2928" t="s">
        <v>4429</v>
      </c>
      <c r="AN2928" t="s">
        <v>11439</v>
      </c>
    </row>
    <row r="2929" spans="1:40" x14ac:dyDescent="0.3">
      <c r="A2929" t="s">
        <v>2346</v>
      </c>
      <c r="B2929" t="s">
        <v>2729</v>
      </c>
      <c r="C2929" s="10">
        <v>569135</v>
      </c>
      <c r="D2929">
        <v>44</v>
      </c>
      <c r="E2929">
        <v>16</v>
      </c>
      <c r="G2929">
        <v>760</v>
      </c>
      <c r="H2929">
        <v>1</v>
      </c>
      <c r="M2929">
        <v>43.2</v>
      </c>
      <c r="N2929">
        <v>-2.7</v>
      </c>
      <c r="O2929">
        <v>16.600000000000001</v>
      </c>
      <c r="P2929">
        <v>-2</v>
      </c>
      <c r="U2929" t="s">
        <v>2346</v>
      </c>
      <c r="V2929">
        <f t="shared" si="451"/>
        <v>569135</v>
      </c>
      <c r="W2929" t="str">
        <f t="shared" si="452"/>
        <v>Valley Park Middle School</v>
      </c>
      <c r="X2929" t="str">
        <f>VLOOKUP($C2929,$AJ$3:$AN$4906,3,FALSE)</f>
        <v>130 Overlea Blvd</v>
      </c>
      <c r="Y2929" t="str">
        <f>VLOOKUP($C2929,$AJ$3:$AN$4906,4,FALSE)</f>
        <v>East York</v>
      </c>
      <c r="Z2929" t="str">
        <f>VLOOKUP($C2929,$AJ$3:$AN$4906,5,FALSE)</f>
        <v>M3C1B2</v>
      </c>
      <c r="AA2929">
        <f t="shared" si="453"/>
        <v>0</v>
      </c>
      <c r="AB2929">
        <f t="shared" si="454"/>
        <v>0</v>
      </c>
      <c r="AC2929">
        <f t="shared" si="455"/>
        <v>0</v>
      </c>
      <c r="AD2929">
        <f t="shared" si="456"/>
        <v>0</v>
      </c>
      <c r="AE2929">
        <f t="shared" si="457"/>
        <v>43.2</v>
      </c>
      <c r="AF2929">
        <f t="shared" si="458"/>
        <v>-2.7</v>
      </c>
      <c r="AG2929">
        <f t="shared" si="459"/>
        <v>16.600000000000001</v>
      </c>
      <c r="AH2929">
        <f t="shared" si="460"/>
        <v>-2</v>
      </c>
      <c r="AJ2929" s="9">
        <v>277495</v>
      </c>
      <c r="AK2929" t="s">
        <v>11440</v>
      </c>
      <c r="AL2929" t="s">
        <v>11441</v>
      </c>
      <c r="AM2929" t="s">
        <v>11442</v>
      </c>
      <c r="AN2929" t="s">
        <v>11443</v>
      </c>
    </row>
    <row r="2930" spans="1:40" x14ac:dyDescent="0.3">
      <c r="A2930" t="s">
        <v>2346</v>
      </c>
      <c r="B2930" t="s">
        <v>2730</v>
      </c>
      <c r="C2930" s="10">
        <v>569607</v>
      </c>
      <c r="D2930">
        <v>35</v>
      </c>
      <c r="E2930">
        <v>39</v>
      </c>
      <c r="F2930">
        <v>99</v>
      </c>
      <c r="G2930">
        <v>46</v>
      </c>
      <c r="H2930">
        <v>0</v>
      </c>
      <c r="I2930">
        <v>51.5</v>
      </c>
      <c r="J2930">
        <v>0.2</v>
      </c>
      <c r="K2930">
        <v>39.4</v>
      </c>
      <c r="L2930">
        <v>-0.1</v>
      </c>
      <c r="M2930">
        <v>98.9</v>
      </c>
      <c r="N2930">
        <v>3.3</v>
      </c>
      <c r="O2930">
        <v>78.3</v>
      </c>
      <c r="P2930">
        <v>3.4</v>
      </c>
      <c r="U2930" t="s">
        <v>2346</v>
      </c>
      <c r="V2930">
        <f t="shared" si="451"/>
        <v>569607</v>
      </c>
      <c r="W2930" t="str">
        <f t="shared" si="452"/>
        <v>Valleyfield Junior School</v>
      </c>
      <c r="X2930" t="str">
        <f>VLOOKUP($C2930,$AJ$3:$AN$4906,3,FALSE)</f>
        <v>35 Saskatoon Dr</v>
      </c>
      <c r="Y2930" t="str">
        <f>VLOOKUP($C2930,$AJ$3:$AN$4906,4,FALSE)</f>
        <v>Etobicoke</v>
      </c>
      <c r="Z2930" t="str">
        <f>VLOOKUP($C2930,$AJ$3:$AN$4906,5,FALSE)</f>
        <v>M9P2E8</v>
      </c>
      <c r="AA2930">
        <f t="shared" si="453"/>
        <v>51.5</v>
      </c>
      <c r="AB2930">
        <f t="shared" si="454"/>
        <v>0.2</v>
      </c>
      <c r="AC2930">
        <f t="shared" si="455"/>
        <v>39.4</v>
      </c>
      <c r="AD2930">
        <f t="shared" si="456"/>
        <v>-0.1</v>
      </c>
      <c r="AE2930">
        <f t="shared" si="457"/>
        <v>98.9</v>
      </c>
      <c r="AF2930">
        <f t="shared" si="458"/>
        <v>3.3</v>
      </c>
      <c r="AG2930">
        <f t="shared" si="459"/>
        <v>78.3</v>
      </c>
      <c r="AH2930">
        <f t="shared" si="460"/>
        <v>3.4</v>
      </c>
      <c r="AJ2930" s="9">
        <v>11584</v>
      </c>
      <c r="AK2930" t="s">
        <v>1979</v>
      </c>
      <c r="AL2930" t="s">
        <v>11444</v>
      </c>
      <c r="AM2930" t="s">
        <v>4203</v>
      </c>
      <c r="AN2930" t="s">
        <v>11445</v>
      </c>
    </row>
    <row r="2931" spans="1:40" x14ac:dyDescent="0.3">
      <c r="A2931" t="s">
        <v>2346</v>
      </c>
      <c r="B2931" t="s">
        <v>2731</v>
      </c>
      <c r="C2931" s="10">
        <v>574546</v>
      </c>
      <c r="D2931">
        <v>56</v>
      </c>
      <c r="E2931">
        <v>17</v>
      </c>
      <c r="F2931">
        <v>56</v>
      </c>
      <c r="H2931">
        <v>0</v>
      </c>
      <c r="I2931">
        <v>70.5</v>
      </c>
      <c r="J2931">
        <v>0.1</v>
      </c>
      <c r="K2931">
        <v>66.099999999999994</v>
      </c>
      <c r="L2931">
        <v>0.2</v>
      </c>
      <c r="U2931" t="s">
        <v>2346</v>
      </c>
      <c r="V2931">
        <f t="shared" si="451"/>
        <v>574546</v>
      </c>
      <c r="W2931" t="str">
        <f t="shared" si="452"/>
        <v>Victoria Park Elementary School</v>
      </c>
      <c r="X2931" t="str">
        <f>VLOOKUP($C2931,$AJ$3:$AN$4906,3,FALSE)</f>
        <v>145 Tiago Ave</v>
      </c>
      <c r="Y2931" t="str">
        <f>VLOOKUP($C2931,$AJ$3:$AN$4906,4,FALSE)</f>
        <v>East York</v>
      </c>
      <c r="Z2931" t="str">
        <f>VLOOKUP($C2931,$AJ$3:$AN$4906,5,FALSE)</f>
        <v>M4B2A6</v>
      </c>
      <c r="AA2931">
        <f t="shared" si="453"/>
        <v>70.5</v>
      </c>
      <c r="AB2931">
        <f t="shared" si="454"/>
        <v>0.1</v>
      </c>
      <c r="AC2931">
        <f t="shared" si="455"/>
        <v>66.099999999999994</v>
      </c>
      <c r="AD2931">
        <f t="shared" si="456"/>
        <v>0.2</v>
      </c>
      <c r="AE2931">
        <f t="shared" si="457"/>
        <v>0</v>
      </c>
      <c r="AF2931">
        <f t="shared" si="458"/>
        <v>0</v>
      </c>
      <c r="AG2931">
        <f t="shared" si="459"/>
        <v>0</v>
      </c>
      <c r="AH2931">
        <f t="shared" si="460"/>
        <v>0</v>
      </c>
      <c r="AJ2931" s="9">
        <v>12971</v>
      </c>
      <c r="AK2931" t="s">
        <v>11446</v>
      </c>
      <c r="AL2931" t="s">
        <v>11447</v>
      </c>
      <c r="AM2931" t="s">
        <v>4203</v>
      </c>
      <c r="AN2931" t="s">
        <v>11448</v>
      </c>
    </row>
    <row r="2932" spans="1:40" x14ac:dyDescent="0.3">
      <c r="A2932" t="s">
        <v>2346</v>
      </c>
      <c r="B2932" t="s">
        <v>2732</v>
      </c>
      <c r="C2932" s="10">
        <v>576239</v>
      </c>
      <c r="D2932">
        <v>41</v>
      </c>
      <c r="E2932">
        <v>23</v>
      </c>
      <c r="F2932">
        <v>113</v>
      </c>
      <c r="H2932">
        <v>0</v>
      </c>
      <c r="I2932">
        <v>56.6</v>
      </c>
      <c r="J2932">
        <v>0.2</v>
      </c>
      <c r="K2932">
        <v>43.4</v>
      </c>
      <c r="L2932">
        <v>-0.2</v>
      </c>
      <c r="U2932" t="s">
        <v>2346</v>
      </c>
      <c r="V2932">
        <f t="shared" si="451"/>
        <v>576239</v>
      </c>
      <c r="W2932" t="str">
        <f t="shared" si="452"/>
        <v>Victoria Village Public School</v>
      </c>
      <c r="X2932" t="str">
        <f>VLOOKUP($C2932,$AJ$3:$AN$4906,3,FALSE)</f>
        <v>88 Sweeney Dr</v>
      </c>
      <c r="Y2932" t="str">
        <f>VLOOKUP($C2932,$AJ$3:$AN$4906,4,FALSE)</f>
        <v>North York</v>
      </c>
      <c r="Z2932" t="str">
        <f>VLOOKUP($C2932,$AJ$3:$AN$4906,5,FALSE)</f>
        <v>M4A1T7</v>
      </c>
      <c r="AA2932">
        <f t="shared" si="453"/>
        <v>56.6</v>
      </c>
      <c r="AB2932">
        <f t="shared" si="454"/>
        <v>0.2</v>
      </c>
      <c r="AC2932">
        <f t="shared" si="455"/>
        <v>43.4</v>
      </c>
      <c r="AD2932">
        <f t="shared" si="456"/>
        <v>-0.2</v>
      </c>
      <c r="AE2932">
        <f t="shared" si="457"/>
        <v>0</v>
      </c>
      <c r="AF2932">
        <f t="shared" si="458"/>
        <v>0</v>
      </c>
      <c r="AG2932">
        <f t="shared" si="459"/>
        <v>0</v>
      </c>
      <c r="AH2932">
        <f t="shared" si="460"/>
        <v>0</v>
      </c>
      <c r="AJ2932" s="9">
        <v>186666</v>
      </c>
      <c r="AK2932" t="s">
        <v>11449</v>
      </c>
      <c r="AL2932" t="s">
        <v>11450</v>
      </c>
      <c r="AM2932" t="s">
        <v>11451</v>
      </c>
      <c r="AN2932" t="s">
        <v>11452</v>
      </c>
    </row>
    <row r="2933" spans="1:40" x14ac:dyDescent="0.3">
      <c r="A2933" t="s">
        <v>2346</v>
      </c>
      <c r="B2933" t="s">
        <v>2733</v>
      </c>
      <c r="C2933" s="10">
        <v>579092</v>
      </c>
      <c r="D2933">
        <v>46</v>
      </c>
      <c r="E2933">
        <v>17</v>
      </c>
      <c r="F2933">
        <v>66</v>
      </c>
      <c r="G2933">
        <v>69</v>
      </c>
      <c r="H2933">
        <v>0</v>
      </c>
      <c r="I2933">
        <v>64.400000000000006</v>
      </c>
      <c r="J2933">
        <v>0</v>
      </c>
      <c r="K2933">
        <v>53</v>
      </c>
      <c r="L2933">
        <v>-0.4</v>
      </c>
      <c r="M2933">
        <v>86.2</v>
      </c>
      <c r="N2933">
        <v>0.8</v>
      </c>
      <c r="O2933">
        <v>58</v>
      </c>
      <c r="P2933">
        <v>0.8</v>
      </c>
      <c r="U2933" t="s">
        <v>2346</v>
      </c>
      <c r="V2933">
        <f t="shared" si="451"/>
        <v>579092</v>
      </c>
      <c r="W2933" t="str">
        <f t="shared" si="452"/>
        <v>Vradenburg Junior Public School</v>
      </c>
      <c r="X2933" t="str">
        <f>VLOOKUP($C2933,$AJ$3:$AN$4906,3,FALSE)</f>
        <v>50 Vradenberg Dr</v>
      </c>
      <c r="Y2933" t="str">
        <f>VLOOKUP($C2933,$AJ$3:$AN$4906,4,FALSE)</f>
        <v>Scarborough</v>
      </c>
      <c r="Z2933" t="str">
        <f>VLOOKUP($C2933,$AJ$3:$AN$4906,5,FALSE)</f>
        <v>M1T1M6</v>
      </c>
      <c r="AA2933">
        <f t="shared" si="453"/>
        <v>64.400000000000006</v>
      </c>
      <c r="AB2933">
        <f t="shared" si="454"/>
        <v>0</v>
      </c>
      <c r="AC2933">
        <f t="shared" si="455"/>
        <v>53</v>
      </c>
      <c r="AD2933">
        <f t="shared" si="456"/>
        <v>-0.4</v>
      </c>
      <c r="AE2933">
        <f t="shared" si="457"/>
        <v>86.2</v>
      </c>
      <c r="AF2933">
        <f t="shared" si="458"/>
        <v>0.8</v>
      </c>
      <c r="AG2933">
        <f t="shared" si="459"/>
        <v>58</v>
      </c>
      <c r="AH2933">
        <f t="shared" si="460"/>
        <v>0.8</v>
      </c>
      <c r="AJ2933" s="9">
        <v>305731</v>
      </c>
      <c r="AK2933" t="s">
        <v>11453</v>
      </c>
      <c r="AL2933" t="s">
        <v>11454</v>
      </c>
      <c r="AM2933" t="s">
        <v>4203</v>
      </c>
      <c r="AN2933" t="s">
        <v>11455</v>
      </c>
    </row>
    <row r="2934" spans="1:40" x14ac:dyDescent="0.3">
      <c r="A2934" t="s">
        <v>2346</v>
      </c>
      <c r="B2934" t="s">
        <v>2734</v>
      </c>
      <c r="C2934" s="10">
        <v>586374</v>
      </c>
      <c r="D2934">
        <v>36</v>
      </c>
      <c r="E2934">
        <v>31</v>
      </c>
      <c r="F2934">
        <v>112</v>
      </c>
      <c r="G2934">
        <v>115</v>
      </c>
      <c r="H2934">
        <v>0</v>
      </c>
      <c r="I2934">
        <v>53.6</v>
      </c>
      <c r="J2934">
        <v>-0.1</v>
      </c>
      <c r="K2934">
        <v>39.299999999999997</v>
      </c>
      <c r="L2934">
        <v>-0.7</v>
      </c>
      <c r="M2934">
        <v>67</v>
      </c>
      <c r="N2934">
        <v>-0.6</v>
      </c>
      <c r="O2934">
        <v>43.5</v>
      </c>
      <c r="P2934">
        <v>0.3</v>
      </c>
      <c r="U2934" t="s">
        <v>2346</v>
      </c>
      <c r="V2934">
        <f t="shared" si="451"/>
        <v>586374</v>
      </c>
      <c r="W2934" t="str">
        <f t="shared" si="452"/>
        <v>Walter Perry Junior Public School</v>
      </c>
      <c r="X2934" t="str">
        <f>VLOOKUP($C2934,$AJ$3:$AN$4906,3,FALSE)</f>
        <v>45 Falmouth Ave</v>
      </c>
      <c r="Y2934" t="str">
        <f>VLOOKUP($C2934,$AJ$3:$AN$4906,4,FALSE)</f>
        <v>Scarborough</v>
      </c>
      <c r="Z2934" t="str">
        <f>VLOOKUP($C2934,$AJ$3:$AN$4906,5,FALSE)</f>
        <v>M1K4M7</v>
      </c>
      <c r="AA2934">
        <f t="shared" si="453"/>
        <v>53.6</v>
      </c>
      <c r="AB2934">
        <f t="shared" si="454"/>
        <v>-0.1</v>
      </c>
      <c r="AC2934">
        <f t="shared" si="455"/>
        <v>39.299999999999997</v>
      </c>
      <c r="AD2934">
        <f t="shared" si="456"/>
        <v>-0.7</v>
      </c>
      <c r="AE2934">
        <f t="shared" si="457"/>
        <v>67</v>
      </c>
      <c r="AF2934">
        <f t="shared" si="458"/>
        <v>-0.6</v>
      </c>
      <c r="AG2934">
        <f t="shared" si="459"/>
        <v>43.5</v>
      </c>
      <c r="AH2934">
        <f t="shared" si="460"/>
        <v>0.3</v>
      </c>
      <c r="AJ2934" s="9">
        <v>186236</v>
      </c>
      <c r="AK2934" t="s">
        <v>11456</v>
      </c>
      <c r="AL2934" t="s">
        <v>11457</v>
      </c>
      <c r="AM2934" t="s">
        <v>11458</v>
      </c>
      <c r="AN2934" t="s">
        <v>11459</v>
      </c>
    </row>
    <row r="2935" spans="1:40" x14ac:dyDescent="0.3">
      <c r="A2935" t="s">
        <v>2346</v>
      </c>
      <c r="B2935" t="s">
        <v>2735</v>
      </c>
      <c r="C2935" s="10">
        <v>587028</v>
      </c>
      <c r="D2935">
        <v>48</v>
      </c>
      <c r="E2935">
        <v>29</v>
      </c>
      <c r="F2935">
        <v>73</v>
      </c>
      <c r="G2935">
        <v>52</v>
      </c>
      <c r="H2935">
        <v>0</v>
      </c>
      <c r="I2935">
        <v>64.400000000000006</v>
      </c>
      <c r="J2935">
        <v>0.3</v>
      </c>
      <c r="K2935">
        <v>57.5</v>
      </c>
      <c r="L2935">
        <v>0.2</v>
      </c>
      <c r="M2935">
        <v>79.8</v>
      </c>
      <c r="N2935">
        <v>0.3</v>
      </c>
      <c r="O2935">
        <v>34.6</v>
      </c>
      <c r="P2935">
        <v>-1</v>
      </c>
      <c r="U2935" t="s">
        <v>2346</v>
      </c>
      <c r="V2935">
        <f t="shared" si="451"/>
        <v>587028</v>
      </c>
      <c r="W2935" t="str">
        <f t="shared" si="452"/>
        <v>Warren Park Junior Public School</v>
      </c>
      <c r="X2935" t="str">
        <f>VLOOKUP($C2935,$AJ$3:$AN$4906,3,FALSE)</f>
        <v>135 Varsity Rd</v>
      </c>
      <c r="Y2935" t="str">
        <f>VLOOKUP($C2935,$AJ$3:$AN$4906,4,FALSE)</f>
        <v>York</v>
      </c>
      <c r="Z2935" t="str">
        <f>VLOOKUP($C2935,$AJ$3:$AN$4906,5,FALSE)</f>
        <v>M6S4P4</v>
      </c>
      <c r="AA2935">
        <f t="shared" si="453"/>
        <v>64.400000000000006</v>
      </c>
      <c r="AB2935">
        <f t="shared" si="454"/>
        <v>0.3</v>
      </c>
      <c r="AC2935">
        <f t="shared" si="455"/>
        <v>57.5</v>
      </c>
      <c r="AD2935">
        <f t="shared" si="456"/>
        <v>0.2</v>
      </c>
      <c r="AE2935">
        <f t="shared" si="457"/>
        <v>79.8</v>
      </c>
      <c r="AF2935">
        <f t="shared" si="458"/>
        <v>0.3</v>
      </c>
      <c r="AG2935">
        <f t="shared" si="459"/>
        <v>34.6</v>
      </c>
      <c r="AH2935">
        <f t="shared" si="460"/>
        <v>-1</v>
      </c>
      <c r="AJ2935" s="9">
        <v>505808</v>
      </c>
      <c r="AK2935" t="s">
        <v>1984</v>
      </c>
      <c r="AL2935" t="s">
        <v>11460</v>
      </c>
      <c r="AM2935" t="s">
        <v>4203</v>
      </c>
      <c r="AN2935" t="s">
        <v>11461</v>
      </c>
    </row>
    <row r="2936" spans="1:40" x14ac:dyDescent="0.3">
      <c r="A2936" t="s">
        <v>2346</v>
      </c>
      <c r="B2936" t="s">
        <v>2736</v>
      </c>
      <c r="C2936" s="10">
        <v>555169</v>
      </c>
      <c r="D2936">
        <v>66</v>
      </c>
      <c r="E2936">
        <v>21</v>
      </c>
      <c r="F2936">
        <v>52</v>
      </c>
      <c r="G2936">
        <v>48</v>
      </c>
      <c r="H2936">
        <v>0</v>
      </c>
      <c r="I2936">
        <v>74</v>
      </c>
      <c r="J2936">
        <v>0.6</v>
      </c>
      <c r="K2936">
        <v>55.8</v>
      </c>
      <c r="L2936">
        <v>-0.3</v>
      </c>
      <c r="M2936">
        <v>46.9</v>
      </c>
      <c r="N2936">
        <v>-3.5</v>
      </c>
      <c r="O2936">
        <v>29.2</v>
      </c>
      <c r="P2936">
        <v>-1.6</v>
      </c>
      <c r="U2936" t="s">
        <v>2346</v>
      </c>
      <c r="V2936">
        <f t="shared" si="451"/>
        <v>555169</v>
      </c>
      <c r="W2936" t="str">
        <f t="shared" si="452"/>
        <v>The Waterfront School</v>
      </c>
      <c r="X2936" t="str">
        <f>VLOOKUP($C2936,$AJ$3:$AN$4906,3,FALSE)</f>
        <v>635 Queen's Quay W</v>
      </c>
      <c r="Y2936" t="str">
        <f>VLOOKUP($C2936,$AJ$3:$AN$4906,4,FALSE)</f>
        <v>Toronto</v>
      </c>
      <c r="Z2936" t="str">
        <f>VLOOKUP($C2936,$AJ$3:$AN$4906,5,FALSE)</f>
        <v>M5V3G3</v>
      </c>
      <c r="AA2936">
        <f t="shared" si="453"/>
        <v>74</v>
      </c>
      <c r="AB2936">
        <f t="shared" si="454"/>
        <v>0.6</v>
      </c>
      <c r="AC2936">
        <f t="shared" si="455"/>
        <v>55.8</v>
      </c>
      <c r="AD2936">
        <f t="shared" si="456"/>
        <v>-0.3</v>
      </c>
      <c r="AE2936">
        <f t="shared" si="457"/>
        <v>46.9</v>
      </c>
      <c r="AF2936">
        <f t="shared" si="458"/>
        <v>-3.5</v>
      </c>
      <c r="AG2936">
        <f t="shared" si="459"/>
        <v>29.2</v>
      </c>
      <c r="AH2936">
        <f t="shared" si="460"/>
        <v>-1.6</v>
      </c>
      <c r="AJ2936" s="9">
        <v>314617</v>
      </c>
      <c r="AK2936" t="s">
        <v>11462</v>
      </c>
      <c r="AL2936" t="s">
        <v>11463</v>
      </c>
      <c r="AM2936" t="s">
        <v>4203</v>
      </c>
      <c r="AN2936" t="s">
        <v>11464</v>
      </c>
    </row>
    <row r="2937" spans="1:40" x14ac:dyDescent="0.3">
      <c r="A2937" t="s">
        <v>2346</v>
      </c>
      <c r="B2937" t="s">
        <v>2737</v>
      </c>
      <c r="C2937" s="10">
        <v>591050</v>
      </c>
      <c r="D2937">
        <v>61</v>
      </c>
      <c r="E2937">
        <v>13</v>
      </c>
      <c r="F2937">
        <v>227</v>
      </c>
      <c r="H2937">
        <v>0</v>
      </c>
      <c r="I2937">
        <v>79.3</v>
      </c>
      <c r="J2937">
        <v>0.6</v>
      </c>
      <c r="K2937">
        <v>78</v>
      </c>
      <c r="L2937">
        <v>1</v>
      </c>
      <c r="U2937" t="s">
        <v>2346</v>
      </c>
      <c r="V2937">
        <f t="shared" si="451"/>
        <v>591050</v>
      </c>
      <c r="W2937" t="str">
        <f t="shared" si="452"/>
        <v>Wedgewood Junior School</v>
      </c>
      <c r="X2937" t="str">
        <f>VLOOKUP($C2937,$AJ$3:$AN$4906,3,FALSE)</f>
        <v>5 Swan Ave</v>
      </c>
      <c r="Y2937" t="str">
        <f>VLOOKUP($C2937,$AJ$3:$AN$4906,4,FALSE)</f>
        <v>Etobicoke</v>
      </c>
      <c r="Z2937" t="str">
        <f>VLOOKUP($C2937,$AJ$3:$AN$4906,5,FALSE)</f>
        <v>M9B1V1</v>
      </c>
      <c r="AA2937">
        <f t="shared" si="453"/>
        <v>79.3</v>
      </c>
      <c r="AB2937">
        <f t="shared" si="454"/>
        <v>0.6</v>
      </c>
      <c r="AC2937">
        <f t="shared" si="455"/>
        <v>78</v>
      </c>
      <c r="AD2937">
        <f t="shared" si="456"/>
        <v>1</v>
      </c>
      <c r="AE2937">
        <f t="shared" si="457"/>
        <v>0</v>
      </c>
      <c r="AF2937">
        <f t="shared" si="458"/>
        <v>0</v>
      </c>
      <c r="AG2937">
        <f t="shared" si="459"/>
        <v>0</v>
      </c>
      <c r="AH2937">
        <f t="shared" si="460"/>
        <v>0</v>
      </c>
      <c r="AJ2937" s="9">
        <v>893064</v>
      </c>
      <c r="AK2937" t="s">
        <v>11465</v>
      </c>
      <c r="AL2937" t="s">
        <v>11466</v>
      </c>
      <c r="AM2937" t="s">
        <v>11451</v>
      </c>
      <c r="AN2937" t="s">
        <v>11467</v>
      </c>
    </row>
    <row r="2938" spans="1:40" x14ac:dyDescent="0.3">
      <c r="A2938" t="s">
        <v>2346</v>
      </c>
      <c r="B2938" t="s">
        <v>2738</v>
      </c>
      <c r="C2938" s="10">
        <v>593915</v>
      </c>
      <c r="D2938">
        <v>46</v>
      </c>
      <c r="E2938">
        <v>26</v>
      </c>
      <c r="F2938">
        <v>71</v>
      </c>
      <c r="H2938">
        <v>0</v>
      </c>
      <c r="I2938">
        <v>61.3</v>
      </c>
      <c r="J2938">
        <v>-0.1</v>
      </c>
      <c r="K2938">
        <v>54.9</v>
      </c>
      <c r="L2938">
        <v>-0.1</v>
      </c>
      <c r="U2938" t="s">
        <v>2346</v>
      </c>
      <c r="V2938">
        <f t="shared" si="451"/>
        <v>593915</v>
      </c>
      <c r="W2938" t="str">
        <f t="shared" si="452"/>
        <v>Wellesworth Junior School</v>
      </c>
      <c r="X2938" t="str">
        <f>VLOOKUP($C2938,$AJ$3:$AN$4906,3,FALSE)</f>
        <v>225 Wellesworth Dr</v>
      </c>
      <c r="Y2938" t="str">
        <f>VLOOKUP($C2938,$AJ$3:$AN$4906,4,FALSE)</f>
        <v>Etobicoke</v>
      </c>
      <c r="Z2938" t="str">
        <f>VLOOKUP($C2938,$AJ$3:$AN$4906,5,FALSE)</f>
        <v>M9C4S5</v>
      </c>
      <c r="AA2938">
        <f t="shared" si="453"/>
        <v>61.3</v>
      </c>
      <c r="AB2938">
        <f t="shared" si="454"/>
        <v>-0.1</v>
      </c>
      <c r="AC2938">
        <f t="shared" si="455"/>
        <v>54.9</v>
      </c>
      <c r="AD2938">
        <f t="shared" si="456"/>
        <v>-0.1</v>
      </c>
      <c r="AE2938">
        <f t="shared" si="457"/>
        <v>0</v>
      </c>
      <c r="AF2938">
        <f t="shared" si="458"/>
        <v>0</v>
      </c>
      <c r="AG2938">
        <f t="shared" si="459"/>
        <v>0</v>
      </c>
      <c r="AH2938">
        <f t="shared" si="460"/>
        <v>0</v>
      </c>
      <c r="AJ2938" s="9">
        <v>893323</v>
      </c>
      <c r="AK2938" t="s">
        <v>11468</v>
      </c>
      <c r="AL2938" t="s">
        <v>11469</v>
      </c>
      <c r="AM2938" t="s">
        <v>4203</v>
      </c>
      <c r="AN2938" t="s">
        <v>11470</v>
      </c>
    </row>
    <row r="2939" spans="1:40" x14ac:dyDescent="0.3">
      <c r="A2939" t="s">
        <v>2346</v>
      </c>
      <c r="B2939" t="s">
        <v>2739</v>
      </c>
      <c r="C2939" s="10">
        <v>595608</v>
      </c>
      <c r="D2939">
        <v>39</v>
      </c>
      <c r="E2939">
        <v>34</v>
      </c>
      <c r="F2939">
        <v>68</v>
      </c>
      <c r="H2939">
        <v>0</v>
      </c>
      <c r="I2939">
        <v>56.6</v>
      </c>
      <c r="J2939">
        <v>0.4</v>
      </c>
      <c r="K2939">
        <v>41.2</v>
      </c>
      <c r="L2939">
        <v>-0.2</v>
      </c>
      <c r="U2939" t="s">
        <v>2346</v>
      </c>
      <c r="V2939">
        <f t="shared" si="451"/>
        <v>595608</v>
      </c>
      <c r="W2939" t="str">
        <f t="shared" si="452"/>
        <v>West Glen Junior School</v>
      </c>
      <c r="X2939" t="str">
        <f>VLOOKUP($C2939,$AJ$3:$AN$4906,3,FALSE)</f>
        <v>47 Cowley Ave</v>
      </c>
      <c r="Y2939" t="str">
        <f>VLOOKUP($C2939,$AJ$3:$AN$4906,4,FALSE)</f>
        <v>Etobicoke</v>
      </c>
      <c r="Z2939" t="str">
        <f>VLOOKUP($C2939,$AJ$3:$AN$4906,5,FALSE)</f>
        <v>M9B2E4</v>
      </c>
      <c r="AA2939">
        <f t="shared" si="453"/>
        <v>56.6</v>
      </c>
      <c r="AB2939">
        <f t="shared" si="454"/>
        <v>0.4</v>
      </c>
      <c r="AC2939">
        <f t="shared" si="455"/>
        <v>41.2</v>
      </c>
      <c r="AD2939">
        <f t="shared" si="456"/>
        <v>-0.2</v>
      </c>
      <c r="AE2939">
        <f t="shared" si="457"/>
        <v>0</v>
      </c>
      <c r="AF2939">
        <f t="shared" si="458"/>
        <v>0</v>
      </c>
      <c r="AG2939">
        <f t="shared" si="459"/>
        <v>0</v>
      </c>
      <c r="AH2939">
        <f t="shared" si="460"/>
        <v>0</v>
      </c>
      <c r="AJ2939" s="9">
        <v>34762</v>
      </c>
      <c r="AK2939" t="s">
        <v>11471</v>
      </c>
      <c r="AL2939" t="s">
        <v>11472</v>
      </c>
      <c r="AM2939" t="s">
        <v>11473</v>
      </c>
      <c r="AN2939" t="s">
        <v>11474</v>
      </c>
    </row>
    <row r="2940" spans="1:40" x14ac:dyDescent="0.3">
      <c r="A2940" t="s">
        <v>2346</v>
      </c>
      <c r="B2940" t="s">
        <v>2740</v>
      </c>
      <c r="C2940" s="10">
        <v>596256</v>
      </c>
      <c r="D2940">
        <v>38</v>
      </c>
      <c r="E2940">
        <v>41</v>
      </c>
      <c r="F2940">
        <v>63</v>
      </c>
      <c r="G2940">
        <v>67</v>
      </c>
      <c r="H2940">
        <v>0</v>
      </c>
      <c r="I2940">
        <v>60.3</v>
      </c>
      <c r="J2940">
        <v>0.5</v>
      </c>
      <c r="K2940">
        <v>42.9</v>
      </c>
      <c r="L2940">
        <v>-0.2</v>
      </c>
      <c r="M2940">
        <v>63.4</v>
      </c>
      <c r="N2940">
        <v>-0.7</v>
      </c>
      <c r="O2940">
        <v>14.9</v>
      </c>
      <c r="P2940">
        <v>-1.5</v>
      </c>
      <c r="U2940" t="s">
        <v>2346</v>
      </c>
      <c r="V2940">
        <f t="shared" si="451"/>
        <v>596256</v>
      </c>
      <c r="W2940" t="str">
        <f t="shared" si="452"/>
        <v>West Hill Public School</v>
      </c>
      <c r="X2940" t="str">
        <f>VLOOKUP($C2940,$AJ$3:$AN$4906,3,FALSE)</f>
        <v>299 Morningside Ave</v>
      </c>
      <c r="Y2940" t="str">
        <f>VLOOKUP($C2940,$AJ$3:$AN$4906,4,FALSE)</f>
        <v>Scarborough</v>
      </c>
      <c r="Z2940" t="str">
        <f>VLOOKUP($C2940,$AJ$3:$AN$4906,5,FALSE)</f>
        <v>M1E3G1</v>
      </c>
      <c r="AA2940">
        <f t="shared" si="453"/>
        <v>60.3</v>
      </c>
      <c r="AB2940">
        <f t="shared" si="454"/>
        <v>0.5</v>
      </c>
      <c r="AC2940">
        <f t="shared" si="455"/>
        <v>42.9</v>
      </c>
      <c r="AD2940">
        <f t="shared" si="456"/>
        <v>-0.2</v>
      </c>
      <c r="AE2940">
        <f t="shared" si="457"/>
        <v>63.4</v>
      </c>
      <c r="AF2940">
        <f t="shared" si="458"/>
        <v>-0.7</v>
      </c>
      <c r="AG2940">
        <f t="shared" si="459"/>
        <v>14.9</v>
      </c>
      <c r="AH2940">
        <f t="shared" si="460"/>
        <v>-1.5</v>
      </c>
      <c r="AJ2940" s="9">
        <v>37125</v>
      </c>
      <c r="AK2940" t="s">
        <v>9925</v>
      </c>
      <c r="AL2940" t="s">
        <v>11475</v>
      </c>
      <c r="AM2940" t="s">
        <v>11476</v>
      </c>
      <c r="AN2940" t="s">
        <v>11477</v>
      </c>
    </row>
    <row r="2941" spans="1:40" x14ac:dyDescent="0.3">
      <c r="A2941" t="s">
        <v>2346</v>
      </c>
      <c r="B2941" t="s">
        <v>2741</v>
      </c>
      <c r="C2941" s="10">
        <v>596388</v>
      </c>
      <c r="D2941">
        <v>38</v>
      </c>
      <c r="E2941">
        <v>16</v>
      </c>
      <c r="F2941">
        <v>87</v>
      </c>
      <c r="G2941">
        <v>190</v>
      </c>
      <c r="H2941">
        <v>0</v>
      </c>
      <c r="I2941">
        <v>63.2</v>
      </c>
      <c r="J2941">
        <v>0</v>
      </c>
      <c r="K2941">
        <v>49.4</v>
      </c>
      <c r="L2941">
        <v>-0.5</v>
      </c>
      <c r="M2941">
        <v>75.8</v>
      </c>
      <c r="N2941">
        <v>-0.5</v>
      </c>
      <c r="O2941">
        <v>45.3</v>
      </c>
      <c r="P2941">
        <v>-0.1</v>
      </c>
      <c r="U2941" t="s">
        <v>2346</v>
      </c>
      <c r="V2941">
        <f t="shared" si="451"/>
        <v>596388</v>
      </c>
      <c r="W2941" t="str">
        <f t="shared" si="452"/>
        <v>West Humber Junior Middle School</v>
      </c>
      <c r="X2941" t="str">
        <f>VLOOKUP($C2941,$AJ$3:$AN$4906,3,FALSE)</f>
        <v>15 Delsing Dr</v>
      </c>
      <c r="Y2941" t="str">
        <f>VLOOKUP($C2941,$AJ$3:$AN$4906,4,FALSE)</f>
        <v>Toronto</v>
      </c>
      <c r="Z2941" t="str">
        <f>VLOOKUP($C2941,$AJ$3:$AN$4906,5,FALSE)</f>
        <v>M9W4S7</v>
      </c>
      <c r="AA2941">
        <f t="shared" si="453"/>
        <v>63.2</v>
      </c>
      <c r="AB2941">
        <f t="shared" si="454"/>
        <v>0</v>
      </c>
      <c r="AC2941">
        <f t="shared" si="455"/>
        <v>49.4</v>
      </c>
      <c r="AD2941">
        <f t="shared" si="456"/>
        <v>-0.5</v>
      </c>
      <c r="AE2941">
        <f t="shared" si="457"/>
        <v>75.8</v>
      </c>
      <c r="AF2941">
        <f t="shared" si="458"/>
        <v>-0.5</v>
      </c>
      <c r="AG2941">
        <f t="shared" si="459"/>
        <v>45.3</v>
      </c>
      <c r="AH2941">
        <f t="shared" si="460"/>
        <v>-0.1</v>
      </c>
      <c r="AJ2941" s="9">
        <v>894060</v>
      </c>
      <c r="AK2941" t="s">
        <v>11478</v>
      </c>
      <c r="AL2941" t="s">
        <v>11479</v>
      </c>
      <c r="AM2941" t="s">
        <v>4203</v>
      </c>
      <c r="AN2941" t="s">
        <v>11480</v>
      </c>
    </row>
    <row r="2942" spans="1:40" x14ac:dyDescent="0.3">
      <c r="A2942" t="s">
        <v>2346</v>
      </c>
      <c r="B2942" t="s">
        <v>2742</v>
      </c>
      <c r="C2942" s="10">
        <v>597554</v>
      </c>
      <c r="D2942">
        <v>61</v>
      </c>
      <c r="E2942">
        <v>22</v>
      </c>
      <c r="F2942">
        <v>182</v>
      </c>
      <c r="G2942">
        <v>193</v>
      </c>
      <c r="H2942">
        <v>0</v>
      </c>
      <c r="I2942">
        <v>78.3</v>
      </c>
      <c r="J2942">
        <v>0.8</v>
      </c>
      <c r="K2942">
        <v>74.7</v>
      </c>
      <c r="L2942">
        <v>1</v>
      </c>
      <c r="M2942">
        <v>74.400000000000006</v>
      </c>
      <c r="N2942">
        <v>-0.9</v>
      </c>
      <c r="O2942">
        <v>54.9</v>
      </c>
      <c r="P2942">
        <v>0.1</v>
      </c>
      <c r="U2942" t="s">
        <v>2346</v>
      </c>
      <c r="V2942">
        <f t="shared" si="451"/>
        <v>597554</v>
      </c>
      <c r="W2942" t="str">
        <f t="shared" si="452"/>
        <v>West Preparatory Junior Public School</v>
      </c>
      <c r="X2942" t="str">
        <f>VLOOKUP($C2942,$AJ$3:$AN$4906,3,FALSE)</f>
        <v>70 Ridge Hill Dr</v>
      </c>
      <c r="Y2942" t="str">
        <f>VLOOKUP($C2942,$AJ$3:$AN$4906,4,FALSE)</f>
        <v>Toronto</v>
      </c>
      <c r="Z2942" t="str">
        <f>VLOOKUP($C2942,$AJ$3:$AN$4906,5,FALSE)</f>
        <v>M6C2J6</v>
      </c>
      <c r="AA2942">
        <f t="shared" si="453"/>
        <v>78.3</v>
      </c>
      <c r="AB2942">
        <f t="shared" si="454"/>
        <v>0.8</v>
      </c>
      <c r="AC2942">
        <f t="shared" si="455"/>
        <v>74.7</v>
      </c>
      <c r="AD2942">
        <f t="shared" si="456"/>
        <v>1</v>
      </c>
      <c r="AE2942">
        <f t="shared" si="457"/>
        <v>74.400000000000006</v>
      </c>
      <c r="AF2942">
        <f t="shared" si="458"/>
        <v>-0.9</v>
      </c>
      <c r="AG2942">
        <f t="shared" si="459"/>
        <v>54.9</v>
      </c>
      <c r="AH2942">
        <f t="shared" si="460"/>
        <v>0.1</v>
      </c>
      <c r="AJ2942" s="9">
        <v>32298</v>
      </c>
      <c r="AK2942" t="s">
        <v>11481</v>
      </c>
      <c r="AL2942" t="s">
        <v>11482</v>
      </c>
      <c r="AM2942" t="s">
        <v>11483</v>
      </c>
      <c r="AN2942" t="s">
        <v>11484</v>
      </c>
    </row>
    <row r="2943" spans="1:40" x14ac:dyDescent="0.3">
      <c r="A2943" t="s">
        <v>2346</v>
      </c>
      <c r="B2943" t="s">
        <v>2743</v>
      </c>
      <c r="C2943" s="10">
        <v>597686</v>
      </c>
      <c r="D2943">
        <v>66</v>
      </c>
      <c r="E2943">
        <v>18</v>
      </c>
      <c r="F2943">
        <v>125</v>
      </c>
      <c r="G2943">
        <v>116</v>
      </c>
      <c r="H2943">
        <v>0</v>
      </c>
      <c r="I2943">
        <v>70</v>
      </c>
      <c r="J2943">
        <v>-0.3</v>
      </c>
      <c r="K2943">
        <v>64</v>
      </c>
      <c r="L2943">
        <v>-0.6</v>
      </c>
      <c r="M2943">
        <v>80.599999999999994</v>
      </c>
      <c r="N2943">
        <v>-1</v>
      </c>
      <c r="O2943">
        <v>56.9</v>
      </c>
      <c r="P2943">
        <v>-0.4</v>
      </c>
      <c r="U2943" t="s">
        <v>2346</v>
      </c>
      <c r="V2943">
        <f t="shared" si="451"/>
        <v>597686</v>
      </c>
      <c r="W2943" t="str">
        <f t="shared" si="452"/>
        <v>West Rouge Junior Public School</v>
      </c>
      <c r="X2943" t="str">
        <f>VLOOKUP($C2943,$AJ$3:$AN$4906,3,FALSE)</f>
        <v>401 Friendship Ave</v>
      </c>
      <c r="Y2943" t="str">
        <f>VLOOKUP($C2943,$AJ$3:$AN$4906,4,FALSE)</f>
        <v>Scarborough</v>
      </c>
      <c r="Z2943" t="str">
        <f>VLOOKUP($C2943,$AJ$3:$AN$4906,5,FALSE)</f>
        <v>M1C2X8</v>
      </c>
      <c r="AA2943">
        <f t="shared" si="453"/>
        <v>70</v>
      </c>
      <c r="AB2943">
        <f t="shared" si="454"/>
        <v>-0.3</v>
      </c>
      <c r="AC2943">
        <f t="shared" si="455"/>
        <v>64</v>
      </c>
      <c r="AD2943">
        <f t="shared" si="456"/>
        <v>-0.6</v>
      </c>
      <c r="AE2943">
        <f t="shared" si="457"/>
        <v>80.599999999999994</v>
      </c>
      <c r="AF2943">
        <f t="shared" si="458"/>
        <v>-1</v>
      </c>
      <c r="AG2943">
        <f t="shared" si="459"/>
        <v>56.9</v>
      </c>
      <c r="AH2943">
        <f t="shared" si="460"/>
        <v>-0.4</v>
      </c>
      <c r="AJ2943" s="9">
        <v>28130</v>
      </c>
      <c r="AK2943" t="s">
        <v>1988</v>
      </c>
      <c r="AL2943" t="s">
        <v>11485</v>
      </c>
      <c r="AM2943" t="s">
        <v>11451</v>
      </c>
      <c r="AN2943" t="s">
        <v>11486</v>
      </c>
    </row>
    <row r="2944" spans="1:40" x14ac:dyDescent="0.3">
      <c r="A2944" t="s">
        <v>2346</v>
      </c>
      <c r="B2944" t="s">
        <v>2744</v>
      </c>
      <c r="C2944" s="10">
        <v>602108</v>
      </c>
      <c r="D2944">
        <v>38</v>
      </c>
      <c r="E2944">
        <v>34</v>
      </c>
      <c r="F2944">
        <v>111</v>
      </c>
      <c r="H2944">
        <v>0</v>
      </c>
      <c r="I2944">
        <v>49.5</v>
      </c>
      <c r="J2944">
        <v>-0.5</v>
      </c>
      <c r="K2944">
        <v>45</v>
      </c>
      <c r="L2944">
        <v>-0.3</v>
      </c>
      <c r="U2944" t="s">
        <v>2346</v>
      </c>
      <c r="V2944">
        <f t="shared" si="451"/>
        <v>602108</v>
      </c>
      <c r="W2944" t="str">
        <f t="shared" si="452"/>
        <v>Westmount Junior School</v>
      </c>
      <c r="X2944" t="str">
        <f>VLOOKUP($C2944,$AJ$3:$AN$4906,3,FALSE)</f>
        <v>95 Chapman Rd</v>
      </c>
      <c r="Y2944" t="str">
        <f>VLOOKUP($C2944,$AJ$3:$AN$4906,4,FALSE)</f>
        <v>Toronto</v>
      </c>
      <c r="Z2944" t="str">
        <f>VLOOKUP($C2944,$AJ$3:$AN$4906,5,FALSE)</f>
        <v>M9P1E9</v>
      </c>
      <c r="AA2944">
        <f t="shared" si="453"/>
        <v>49.5</v>
      </c>
      <c r="AB2944">
        <f t="shared" si="454"/>
        <v>-0.5</v>
      </c>
      <c r="AC2944">
        <f t="shared" si="455"/>
        <v>45</v>
      </c>
      <c r="AD2944">
        <f t="shared" si="456"/>
        <v>-0.3</v>
      </c>
      <c r="AE2944">
        <f t="shared" si="457"/>
        <v>0</v>
      </c>
      <c r="AF2944">
        <f t="shared" si="458"/>
        <v>0</v>
      </c>
      <c r="AG2944">
        <f t="shared" si="459"/>
        <v>0</v>
      </c>
      <c r="AH2944">
        <f t="shared" si="460"/>
        <v>0</v>
      </c>
      <c r="AJ2944" s="9">
        <v>895792</v>
      </c>
      <c r="AK2944" t="s">
        <v>11487</v>
      </c>
      <c r="AL2944" t="s">
        <v>11488</v>
      </c>
      <c r="AM2944" t="s">
        <v>11489</v>
      </c>
      <c r="AN2944" t="s">
        <v>11490</v>
      </c>
    </row>
    <row r="2945" spans="1:40" x14ac:dyDescent="0.3">
      <c r="A2945" t="s">
        <v>2346</v>
      </c>
      <c r="B2945" t="s">
        <v>2745</v>
      </c>
      <c r="C2945" s="10">
        <v>602850</v>
      </c>
      <c r="D2945">
        <v>43</v>
      </c>
      <c r="E2945">
        <v>15</v>
      </c>
      <c r="F2945">
        <v>107</v>
      </c>
      <c r="H2945">
        <v>0</v>
      </c>
      <c r="I2945">
        <v>70.099999999999994</v>
      </c>
      <c r="J2945">
        <v>0.3</v>
      </c>
      <c r="K2945">
        <v>66.400000000000006</v>
      </c>
      <c r="L2945">
        <v>0.5</v>
      </c>
      <c r="U2945" t="s">
        <v>2346</v>
      </c>
      <c r="V2945">
        <f t="shared" si="451"/>
        <v>602850</v>
      </c>
      <c r="W2945" t="str">
        <f t="shared" si="452"/>
        <v>Weston Memorial Junior Public School</v>
      </c>
      <c r="X2945" t="str">
        <f>VLOOKUP($C2945,$AJ$3:$AN$4906,3,FALSE)</f>
        <v>200 John St</v>
      </c>
      <c r="Y2945" t="str">
        <f>VLOOKUP($C2945,$AJ$3:$AN$4906,4,FALSE)</f>
        <v>York</v>
      </c>
      <c r="Z2945" t="str">
        <f>VLOOKUP($C2945,$AJ$3:$AN$4906,5,FALSE)</f>
        <v>M9N1K2</v>
      </c>
      <c r="AA2945">
        <f t="shared" si="453"/>
        <v>70.099999999999994</v>
      </c>
      <c r="AB2945">
        <f t="shared" si="454"/>
        <v>0.3</v>
      </c>
      <c r="AC2945">
        <f t="shared" si="455"/>
        <v>66.400000000000006</v>
      </c>
      <c r="AD2945">
        <f t="shared" si="456"/>
        <v>0.5</v>
      </c>
      <c r="AE2945">
        <f t="shared" si="457"/>
        <v>0</v>
      </c>
      <c r="AF2945">
        <f t="shared" si="458"/>
        <v>0</v>
      </c>
      <c r="AG2945">
        <f t="shared" si="459"/>
        <v>0</v>
      </c>
      <c r="AH2945">
        <f t="shared" si="460"/>
        <v>0</v>
      </c>
      <c r="AJ2945" s="9">
        <v>60445</v>
      </c>
      <c r="AK2945" t="s">
        <v>11491</v>
      </c>
      <c r="AL2945" t="s">
        <v>11492</v>
      </c>
      <c r="AM2945" t="s">
        <v>11493</v>
      </c>
      <c r="AN2945" t="s">
        <v>11494</v>
      </c>
    </row>
    <row r="2946" spans="1:40" x14ac:dyDescent="0.3">
      <c r="A2946" t="s">
        <v>2346</v>
      </c>
      <c r="B2946" t="s">
        <v>2746</v>
      </c>
      <c r="C2946" s="10">
        <v>603015</v>
      </c>
      <c r="D2946">
        <v>39</v>
      </c>
      <c r="E2946">
        <v>33</v>
      </c>
      <c r="F2946">
        <v>59</v>
      </c>
      <c r="H2946">
        <v>0</v>
      </c>
      <c r="I2946">
        <v>53.4</v>
      </c>
      <c r="J2946">
        <v>-0.3</v>
      </c>
      <c r="K2946">
        <v>39</v>
      </c>
      <c r="L2946">
        <v>-0.8</v>
      </c>
      <c r="U2946" t="s">
        <v>2346</v>
      </c>
      <c r="V2946">
        <f t="shared" si="451"/>
        <v>603015</v>
      </c>
      <c r="W2946" t="str">
        <f t="shared" si="452"/>
        <v>Westway Junior School</v>
      </c>
      <c r="X2946" t="str">
        <f>VLOOKUP($C2946,$AJ$3:$AN$4906,3,FALSE)</f>
        <v>25 Poynter Dr</v>
      </c>
      <c r="Y2946" t="str">
        <f>VLOOKUP($C2946,$AJ$3:$AN$4906,4,FALSE)</f>
        <v>Etobicoke</v>
      </c>
      <c r="Z2946" t="str">
        <f>VLOOKUP($C2946,$AJ$3:$AN$4906,5,FALSE)</f>
        <v>M9R1K8</v>
      </c>
      <c r="AA2946">
        <f t="shared" si="453"/>
        <v>53.4</v>
      </c>
      <c r="AB2946">
        <f t="shared" si="454"/>
        <v>-0.3</v>
      </c>
      <c r="AC2946">
        <f t="shared" si="455"/>
        <v>39</v>
      </c>
      <c r="AD2946">
        <f t="shared" si="456"/>
        <v>-0.8</v>
      </c>
      <c r="AE2946">
        <f t="shared" si="457"/>
        <v>0</v>
      </c>
      <c r="AF2946">
        <f t="shared" si="458"/>
        <v>0</v>
      </c>
      <c r="AG2946">
        <f t="shared" si="459"/>
        <v>0</v>
      </c>
      <c r="AH2946">
        <f t="shared" si="460"/>
        <v>0</v>
      </c>
      <c r="AJ2946" s="9">
        <v>80268</v>
      </c>
      <c r="AK2946" t="s">
        <v>11495</v>
      </c>
      <c r="AL2946" t="s">
        <v>11496</v>
      </c>
      <c r="AM2946" t="s">
        <v>4429</v>
      </c>
      <c r="AN2946" t="s">
        <v>11497</v>
      </c>
    </row>
    <row r="2947" spans="1:40" x14ac:dyDescent="0.3">
      <c r="A2947" t="s">
        <v>2346</v>
      </c>
      <c r="B2947" t="s">
        <v>2747</v>
      </c>
      <c r="C2947" s="10">
        <v>603406</v>
      </c>
      <c r="D2947">
        <v>57</v>
      </c>
      <c r="E2947">
        <v>25</v>
      </c>
      <c r="G2947">
        <v>341</v>
      </c>
      <c r="H2947">
        <v>1</v>
      </c>
      <c r="M2947">
        <v>70.099999999999994</v>
      </c>
      <c r="N2947">
        <v>-0.7</v>
      </c>
      <c r="O2947">
        <v>48.1</v>
      </c>
      <c r="P2947">
        <v>0.1</v>
      </c>
      <c r="U2947" t="s">
        <v>2346</v>
      </c>
      <c r="V2947">
        <f t="shared" si="451"/>
        <v>603406</v>
      </c>
      <c r="W2947" t="str">
        <f t="shared" si="452"/>
        <v>Westwood Middle School</v>
      </c>
      <c r="X2947" t="str">
        <f>VLOOKUP($C2947,$AJ$3:$AN$4906,3,FALSE)</f>
        <v>994 Carlaw Ave</v>
      </c>
      <c r="Y2947" t="str">
        <f>VLOOKUP($C2947,$AJ$3:$AN$4906,4,FALSE)</f>
        <v>Toronto</v>
      </c>
      <c r="Z2947" t="str">
        <f>VLOOKUP($C2947,$AJ$3:$AN$4906,5,FALSE)</f>
        <v>M4K3M6</v>
      </c>
      <c r="AA2947">
        <f t="shared" si="453"/>
        <v>0</v>
      </c>
      <c r="AB2947">
        <f t="shared" si="454"/>
        <v>0</v>
      </c>
      <c r="AC2947">
        <f t="shared" si="455"/>
        <v>0</v>
      </c>
      <c r="AD2947">
        <f t="shared" si="456"/>
        <v>0</v>
      </c>
      <c r="AE2947">
        <f t="shared" si="457"/>
        <v>70.099999999999994</v>
      </c>
      <c r="AF2947">
        <f t="shared" si="458"/>
        <v>-0.7</v>
      </c>
      <c r="AG2947">
        <f t="shared" si="459"/>
        <v>48.1</v>
      </c>
      <c r="AH2947">
        <f t="shared" si="460"/>
        <v>0.1</v>
      </c>
      <c r="AJ2947" s="9">
        <v>456756</v>
      </c>
      <c r="AK2947" t="s">
        <v>1716</v>
      </c>
      <c r="AL2947" t="s">
        <v>11498</v>
      </c>
      <c r="AM2947" t="s">
        <v>11489</v>
      </c>
      <c r="AN2947" t="s">
        <v>11499</v>
      </c>
    </row>
    <row r="2948" spans="1:40" x14ac:dyDescent="0.3">
      <c r="A2948" t="s">
        <v>2346</v>
      </c>
      <c r="B2948" t="s">
        <v>2748</v>
      </c>
      <c r="C2948" s="10">
        <v>603929</v>
      </c>
      <c r="D2948">
        <v>39</v>
      </c>
      <c r="E2948">
        <v>27</v>
      </c>
      <c r="F2948">
        <v>97</v>
      </c>
      <c r="G2948">
        <v>101</v>
      </c>
      <c r="H2948">
        <v>0</v>
      </c>
      <c r="I2948">
        <v>55.2</v>
      </c>
      <c r="J2948">
        <v>-0.1</v>
      </c>
      <c r="K2948">
        <v>41.2</v>
      </c>
      <c r="L2948">
        <v>-0.6</v>
      </c>
      <c r="M2948">
        <v>60.9</v>
      </c>
      <c r="N2948">
        <v>-1.4</v>
      </c>
      <c r="O2948">
        <v>28.7</v>
      </c>
      <c r="P2948">
        <v>-0.9</v>
      </c>
      <c r="U2948" t="s">
        <v>2346</v>
      </c>
      <c r="V2948">
        <f t="shared" ref="V2948:V3011" si="461">VLOOKUP(C2948,$AJ$3:$AN$4906,1,FALSE)</f>
        <v>603929</v>
      </c>
      <c r="W2948" t="str">
        <f t="shared" ref="W2948:W3011" si="462">VLOOKUP(C2948,$AJ$3:$AN$4906,2,FALSE)</f>
        <v>Wexford Public School</v>
      </c>
      <c r="X2948" t="str">
        <f>VLOOKUP($C2948,$AJ$3:$AN$4906,3,FALSE)</f>
        <v>1050 Pharmacy Ave</v>
      </c>
      <c r="Y2948" t="str">
        <f>VLOOKUP($C2948,$AJ$3:$AN$4906,4,FALSE)</f>
        <v>Scarborough</v>
      </c>
      <c r="Z2948" t="str">
        <f>VLOOKUP($C2948,$AJ$3:$AN$4906,5,FALSE)</f>
        <v>M1R2H1</v>
      </c>
      <c r="AA2948">
        <f t="shared" ref="AA2948:AA3011" si="463">I2948</f>
        <v>55.2</v>
      </c>
      <c r="AB2948">
        <f t="shared" ref="AB2948:AB3011" si="464">J2948</f>
        <v>-0.1</v>
      </c>
      <c r="AC2948">
        <f t="shared" ref="AC2948:AC3011" si="465">K2948</f>
        <v>41.2</v>
      </c>
      <c r="AD2948">
        <f t="shared" ref="AD2948:AD3011" si="466">L2948</f>
        <v>-0.6</v>
      </c>
      <c r="AE2948">
        <f t="shared" ref="AE2948:AE3011" si="467">M2948</f>
        <v>60.9</v>
      </c>
      <c r="AF2948">
        <f t="shared" ref="AF2948:AF3011" si="468">N2948</f>
        <v>-1.4</v>
      </c>
      <c r="AG2948">
        <f t="shared" ref="AG2948:AG3011" si="469">O2948</f>
        <v>28.7</v>
      </c>
      <c r="AH2948">
        <f t="shared" ref="AH2948:AH3011" si="470">P2948</f>
        <v>-0.9</v>
      </c>
      <c r="AJ2948" s="9">
        <v>111465</v>
      </c>
      <c r="AK2948" t="s">
        <v>1991</v>
      </c>
      <c r="AL2948" t="s">
        <v>11500</v>
      </c>
      <c r="AM2948" t="s">
        <v>11501</v>
      </c>
      <c r="AN2948" t="s">
        <v>11502</v>
      </c>
    </row>
    <row r="2949" spans="1:40" x14ac:dyDescent="0.3">
      <c r="A2949" t="s">
        <v>2346</v>
      </c>
      <c r="B2949" t="s">
        <v>2749</v>
      </c>
      <c r="C2949" s="10">
        <v>605166</v>
      </c>
      <c r="D2949">
        <v>41</v>
      </c>
      <c r="E2949">
        <v>21</v>
      </c>
      <c r="F2949">
        <v>149</v>
      </c>
      <c r="G2949">
        <v>151</v>
      </c>
      <c r="H2949">
        <v>0</v>
      </c>
      <c r="I2949">
        <v>59.7</v>
      </c>
      <c r="J2949">
        <v>-0.1</v>
      </c>
      <c r="K2949">
        <v>51</v>
      </c>
      <c r="L2949">
        <v>-0.2</v>
      </c>
      <c r="M2949">
        <v>70.5</v>
      </c>
      <c r="N2949">
        <v>-0.9</v>
      </c>
      <c r="O2949">
        <v>43.7</v>
      </c>
      <c r="P2949">
        <v>-0.2</v>
      </c>
      <c r="U2949" t="s">
        <v>2346</v>
      </c>
      <c r="V2949">
        <f t="shared" si="461"/>
        <v>605166</v>
      </c>
      <c r="W2949" t="str">
        <f t="shared" si="462"/>
        <v>White Haven Junior Public School</v>
      </c>
      <c r="X2949" t="str">
        <f>VLOOKUP($C2949,$AJ$3:$AN$4906,3,FALSE)</f>
        <v>105 Invergordon Ave</v>
      </c>
      <c r="Y2949" t="str">
        <f>VLOOKUP($C2949,$AJ$3:$AN$4906,4,FALSE)</f>
        <v>Scarborough</v>
      </c>
      <c r="Z2949" t="str">
        <f>VLOOKUP($C2949,$AJ$3:$AN$4906,5,FALSE)</f>
        <v>M1S2Z1</v>
      </c>
      <c r="AA2949">
        <f t="shared" si="463"/>
        <v>59.7</v>
      </c>
      <c r="AB2949">
        <f t="shared" si="464"/>
        <v>-0.1</v>
      </c>
      <c r="AC2949">
        <f t="shared" si="465"/>
        <v>51</v>
      </c>
      <c r="AD2949">
        <f t="shared" si="466"/>
        <v>-0.2</v>
      </c>
      <c r="AE2949">
        <f t="shared" si="467"/>
        <v>70.5</v>
      </c>
      <c r="AF2949">
        <f t="shared" si="468"/>
        <v>-0.9</v>
      </c>
      <c r="AG2949">
        <f t="shared" si="469"/>
        <v>43.7</v>
      </c>
      <c r="AH2949">
        <f t="shared" si="470"/>
        <v>-0.2</v>
      </c>
      <c r="AJ2949" s="9">
        <v>114472</v>
      </c>
      <c r="AK2949" t="s">
        <v>11503</v>
      </c>
      <c r="AL2949" t="s">
        <v>11504</v>
      </c>
      <c r="AM2949" t="s">
        <v>4203</v>
      </c>
      <c r="AN2949" t="s">
        <v>11505</v>
      </c>
    </row>
    <row r="2950" spans="1:40" x14ac:dyDescent="0.3">
      <c r="A2950" t="s">
        <v>2346</v>
      </c>
      <c r="B2950" t="s">
        <v>2750</v>
      </c>
      <c r="C2950" s="10">
        <v>605611</v>
      </c>
      <c r="D2950">
        <v>88</v>
      </c>
      <c r="E2950">
        <v>16</v>
      </c>
      <c r="F2950">
        <v>135</v>
      </c>
      <c r="G2950">
        <v>99</v>
      </c>
      <c r="H2950">
        <v>0</v>
      </c>
      <c r="I2950">
        <v>87.4</v>
      </c>
      <c r="J2950">
        <v>0.7</v>
      </c>
      <c r="K2950">
        <v>91.1</v>
      </c>
      <c r="L2950">
        <v>1.3</v>
      </c>
      <c r="M2950">
        <v>97</v>
      </c>
      <c r="N2950">
        <v>0.7</v>
      </c>
      <c r="O2950">
        <v>82.8</v>
      </c>
      <c r="P2950">
        <v>1.2</v>
      </c>
      <c r="U2950" t="s">
        <v>2346</v>
      </c>
      <c r="V2950">
        <f t="shared" si="461"/>
        <v>605611</v>
      </c>
      <c r="W2950" t="str">
        <f t="shared" si="462"/>
        <v>Whitney Junior Public School</v>
      </c>
      <c r="X2950" t="str">
        <f>VLOOKUP($C2950,$AJ$3:$AN$4906,3,FALSE)</f>
        <v>119 Rosedale Heights Dr</v>
      </c>
      <c r="Y2950" t="str">
        <f>VLOOKUP($C2950,$AJ$3:$AN$4906,4,FALSE)</f>
        <v>Toronto</v>
      </c>
      <c r="Z2950" t="str">
        <f>VLOOKUP($C2950,$AJ$3:$AN$4906,5,FALSE)</f>
        <v>M4T1C7</v>
      </c>
      <c r="AA2950">
        <f t="shared" si="463"/>
        <v>87.4</v>
      </c>
      <c r="AB2950">
        <f t="shared" si="464"/>
        <v>0.7</v>
      </c>
      <c r="AC2950">
        <f t="shared" si="465"/>
        <v>91.1</v>
      </c>
      <c r="AD2950">
        <f t="shared" si="466"/>
        <v>1.3</v>
      </c>
      <c r="AE2950">
        <f t="shared" si="467"/>
        <v>97</v>
      </c>
      <c r="AF2950">
        <f t="shared" si="468"/>
        <v>0.7</v>
      </c>
      <c r="AG2950">
        <f t="shared" si="469"/>
        <v>82.8</v>
      </c>
      <c r="AH2950">
        <f t="shared" si="470"/>
        <v>1.2</v>
      </c>
      <c r="AJ2950" s="9">
        <v>116815</v>
      </c>
      <c r="AK2950" t="s">
        <v>11506</v>
      </c>
      <c r="AL2950" t="s">
        <v>11507</v>
      </c>
      <c r="AM2950" t="s">
        <v>11508</v>
      </c>
      <c r="AN2950" t="s">
        <v>11509</v>
      </c>
    </row>
    <row r="2951" spans="1:40" x14ac:dyDescent="0.3">
      <c r="A2951" t="s">
        <v>2346</v>
      </c>
      <c r="B2951" t="s">
        <v>2751</v>
      </c>
      <c r="C2951" s="10">
        <v>607177</v>
      </c>
      <c r="D2951">
        <v>65</v>
      </c>
      <c r="E2951">
        <v>14</v>
      </c>
      <c r="F2951">
        <v>155</v>
      </c>
      <c r="G2951">
        <v>166</v>
      </c>
      <c r="H2951">
        <v>0</v>
      </c>
      <c r="I2951">
        <v>79.400000000000006</v>
      </c>
      <c r="J2951">
        <v>0.5</v>
      </c>
      <c r="K2951">
        <v>72.900000000000006</v>
      </c>
      <c r="L2951">
        <v>0.3</v>
      </c>
      <c r="M2951">
        <v>90.4</v>
      </c>
      <c r="N2951">
        <v>0.3</v>
      </c>
      <c r="O2951">
        <v>53</v>
      </c>
      <c r="P2951">
        <v>-0.5</v>
      </c>
      <c r="U2951" t="s">
        <v>2346</v>
      </c>
      <c r="V2951">
        <f t="shared" si="461"/>
        <v>607177</v>
      </c>
      <c r="W2951" t="str">
        <f t="shared" si="462"/>
        <v>Wilkinson Junior Public School</v>
      </c>
      <c r="X2951" t="str">
        <f>VLOOKUP($C2951,$AJ$3:$AN$4906,3,FALSE)</f>
        <v>53 Donlands Ave</v>
      </c>
      <c r="Y2951" t="str">
        <f>VLOOKUP($C2951,$AJ$3:$AN$4906,4,FALSE)</f>
        <v>Toronto</v>
      </c>
      <c r="Z2951" t="str">
        <f>VLOOKUP($C2951,$AJ$3:$AN$4906,5,FALSE)</f>
        <v>M4J3N7</v>
      </c>
      <c r="AA2951">
        <f t="shared" si="463"/>
        <v>79.400000000000006</v>
      </c>
      <c r="AB2951">
        <f t="shared" si="464"/>
        <v>0.5</v>
      </c>
      <c r="AC2951">
        <f t="shared" si="465"/>
        <v>72.900000000000006</v>
      </c>
      <c r="AD2951">
        <f t="shared" si="466"/>
        <v>0.3</v>
      </c>
      <c r="AE2951">
        <f t="shared" si="467"/>
        <v>90.4</v>
      </c>
      <c r="AF2951">
        <f t="shared" si="468"/>
        <v>0.3</v>
      </c>
      <c r="AG2951">
        <f t="shared" si="469"/>
        <v>53</v>
      </c>
      <c r="AH2951">
        <f t="shared" si="470"/>
        <v>-0.5</v>
      </c>
      <c r="AJ2951" s="9">
        <v>902551</v>
      </c>
      <c r="AK2951" t="s">
        <v>11510</v>
      </c>
      <c r="AL2951" t="s">
        <v>11511</v>
      </c>
      <c r="AM2951" t="s">
        <v>4429</v>
      </c>
      <c r="AN2951" t="s">
        <v>11512</v>
      </c>
    </row>
    <row r="2952" spans="1:40" x14ac:dyDescent="0.3">
      <c r="A2952" t="s">
        <v>2346</v>
      </c>
      <c r="B2952" t="s">
        <v>2752</v>
      </c>
      <c r="C2952" s="10">
        <v>607304</v>
      </c>
      <c r="D2952">
        <v>53</v>
      </c>
      <c r="E2952">
        <v>24</v>
      </c>
      <c r="F2952">
        <v>141</v>
      </c>
      <c r="H2952">
        <v>0</v>
      </c>
      <c r="I2952">
        <v>61.7</v>
      </c>
      <c r="J2952">
        <v>-0.2</v>
      </c>
      <c r="K2952">
        <v>51.8</v>
      </c>
      <c r="L2952">
        <v>-0.6</v>
      </c>
      <c r="U2952" t="s">
        <v>2346</v>
      </c>
      <c r="V2952">
        <f t="shared" si="461"/>
        <v>607304</v>
      </c>
      <c r="W2952" t="str">
        <f t="shared" si="462"/>
        <v>William Burgess Elementary School</v>
      </c>
      <c r="X2952" t="str">
        <f>VLOOKUP($C2952,$AJ$3:$AN$4906,3,FALSE)</f>
        <v>100 Torrens Ave</v>
      </c>
      <c r="Y2952" t="str">
        <f>VLOOKUP($C2952,$AJ$3:$AN$4906,4,FALSE)</f>
        <v>East York</v>
      </c>
      <c r="Z2952" t="str">
        <f>VLOOKUP($C2952,$AJ$3:$AN$4906,5,FALSE)</f>
        <v>M4J2P5</v>
      </c>
      <c r="AA2952">
        <f t="shared" si="463"/>
        <v>61.7</v>
      </c>
      <c r="AB2952">
        <f t="shared" si="464"/>
        <v>-0.2</v>
      </c>
      <c r="AC2952">
        <f t="shared" si="465"/>
        <v>51.8</v>
      </c>
      <c r="AD2952">
        <f t="shared" si="466"/>
        <v>-0.6</v>
      </c>
      <c r="AE2952">
        <f t="shared" si="467"/>
        <v>0</v>
      </c>
      <c r="AF2952">
        <f t="shared" si="468"/>
        <v>0</v>
      </c>
      <c r="AG2952">
        <f t="shared" si="469"/>
        <v>0</v>
      </c>
      <c r="AH2952">
        <f t="shared" si="470"/>
        <v>0</v>
      </c>
      <c r="AJ2952" s="9">
        <v>383708</v>
      </c>
      <c r="AK2952" t="s">
        <v>5496</v>
      </c>
      <c r="AL2952" t="s">
        <v>11513</v>
      </c>
      <c r="AM2952" t="s">
        <v>4429</v>
      </c>
      <c r="AN2952" t="s">
        <v>11514</v>
      </c>
    </row>
    <row r="2953" spans="1:40" x14ac:dyDescent="0.3">
      <c r="A2953" t="s">
        <v>2346</v>
      </c>
      <c r="B2953" t="s">
        <v>2753</v>
      </c>
      <c r="C2953" s="10">
        <v>607550</v>
      </c>
      <c r="D2953">
        <v>68</v>
      </c>
      <c r="E2953">
        <v>9</v>
      </c>
      <c r="F2953">
        <v>104</v>
      </c>
      <c r="G2953">
        <v>92</v>
      </c>
      <c r="H2953">
        <v>0</v>
      </c>
      <c r="I2953">
        <v>74</v>
      </c>
      <c r="J2953">
        <v>-0.2</v>
      </c>
      <c r="K2953">
        <v>73.099999999999994</v>
      </c>
      <c r="L2953">
        <v>0</v>
      </c>
      <c r="M2953">
        <v>83.7</v>
      </c>
      <c r="N2953">
        <v>-0.7</v>
      </c>
      <c r="O2953">
        <v>52.2</v>
      </c>
      <c r="P2953">
        <v>-0.9</v>
      </c>
      <c r="U2953" t="s">
        <v>2346</v>
      </c>
      <c r="V2953">
        <f t="shared" si="461"/>
        <v>607550</v>
      </c>
      <c r="W2953" t="str">
        <f t="shared" si="462"/>
        <v>William G Davis Junior Public School</v>
      </c>
      <c r="X2953" t="str">
        <f>VLOOKUP($C2953,$AJ$3:$AN$4906,3,FALSE)</f>
        <v>128 East Ave</v>
      </c>
      <c r="Y2953" t="str">
        <f>VLOOKUP($C2953,$AJ$3:$AN$4906,4,FALSE)</f>
        <v>Scarborough</v>
      </c>
      <c r="Z2953" t="str">
        <f>VLOOKUP($C2953,$AJ$3:$AN$4906,5,FALSE)</f>
        <v>M1C3L6</v>
      </c>
      <c r="AA2953">
        <f t="shared" si="463"/>
        <v>74</v>
      </c>
      <c r="AB2953">
        <f t="shared" si="464"/>
        <v>-0.2</v>
      </c>
      <c r="AC2953">
        <f t="shared" si="465"/>
        <v>73.099999999999994</v>
      </c>
      <c r="AD2953">
        <f t="shared" si="466"/>
        <v>0</v>
      </c>
      <c r="AE2953">
        <f t="shared" si="467"/>
        <v>83.7</v>
      </c>
      <c r="AF2953">
        <f t="shared" si="468"/>
        <v>-0.7</v>
      </c>
      <c r="AG2953">
        <f t="shared" si="469"/>
        <v>52.2</v>
      </c>
      <c r="AH2953">
        <f t="shared" si="470"/>
        <v>-0.9</v>
      </c>
      <c r="AJ2953" s="9">
        <v>185973</v>
      </c>
      <c r="AK2953" t="s">
        <v>11515</v>
      </c>
      <c r="AL2953" t="s">
        <v>11516</v>
      </c>
      <c r="AM2953" t="s">
        <v>11517</v>
      </c>
      <c r="AN2953" t="s">
        <v>11518</v>
      </c>
    </row>
    <row r="2954" spans="1:40" x14ac:dyDescent="0.3">
      <c r="A2954" t="s">
        <v>2346</v>
      </c>
      <c r="B2954" t="s">
        <v>2754</v>
      </c>
      <c r="C2954" s="10">
        <v>607568</v>
      </c>
      <c r="D2954">
        <v>46</v>
      </c>
      <c r="E2954">
        <v>23</v>
      </c>
      <c r="F2954">
        <v>155</v>
      </c>
      <c r="G2954">
        <v>123</v>
      </c>
      <c r="H2954">
        <v>0</v>
      </c>
      <c r="I2954">
        <v>10.3</v>
      </c>
      <c r="J2954">
        <v>-4</v>
      </c>
      <c r="K2954">
        <v>50.3</v>
      </c>
      <c r="L2954">
        <v>-0.7</v>
      </c>
      <c r="M2954">
        <v>80.900000000000006</v>
      </c>
      <c r="N2954">
        <v>0.1</v>
      </c>
      <c r="O2954">
        <v>58.5</v>
      </c>
      <c r="P2954">
        <v>0.8</v>
      </c>
      <c r="U2954" t="s">
        <v>2346</v>
      </c>
      <c r="V2954">
        <f t="shared" si="461"/>
        <v>607568</v>
      </c>
      <c r="W2954" t="str">
        <f t="shared" si="462"/>
        <v>William G Miller Junior Public School</v>
      </c>
      <c r="X2954" t="str">
        <f>VLOOKUP($C2954,$AJ$3:$AN$4906,3,FALSE)</f>
        <v>60 Bennett Rd</v>
      </c>
      <c r="Y2954" t="str">
        <f>VLOOKUP($C2954,$AJ$3:$AN$4906,4,FALSE)</f>
        <v>Scarborough</v>
      </c>
      <c r="Z2954" t="str">
        <f>VLOOKUP($C2954,$AJ$3:$AN$4906,5,FALSE)</f>
        <v>M1E3Y3</v>
      </c>
      <c r="AA2954">
        <f t="shared" si="463"/>
        <v>10.3</v>
      </c>
      <c r="AB2954">
        <f t="shared" si="464"/>
        <v>-4</v>
      </c>
      <c r="AC2954">
        <f t="shared" si="465"/>
        <v>50.3</v>
      </c>
      <c r="AD2954">
        <f t="shared" si="466"/>
        <v>-0.7</v>
      </c>
      <c r="AE2954">
        <f t="shared" si="467"/>
        <v>80.900000000000006</v>
      </c>
      <c r="AF2954">
        <f t="shared" si="468"/>
        <v>0.1</v>
      </c>
      <c r="AG2954">
        <f t="shared" si="469"/>
        <v>58.5</v>
      </c>
      <c r="AH2954">
        <f t="shared" si="470"/>
        <v>0.8</v>
      </c>
      <c r="AJ2954" s="9">
        <v>125482</v>
      </c>
      <c r="AK2954" t="s">
        <v>11519</v>
      </c>
      <c r="AL2954" t="s">
        <v>11520</v>
      </c>
      <c r="AM2954" t="s">
        <v>11521</v>
      </c>
      <c r="AN2954" t="s">
        <v>11522</v>
      </c>
    </row>
    <row r="2955" spans="1:40" x14ac:dyDescent="0.3">
      <c r="A2955" t="s">
        <v>2346</v>
      </c>
      <c r="B2955" t="s">
        <v>2755</v>
      </c>
      <c r="C2955" s="10">
        <v>609250</v>
      </c>
      <c r="D2955">
        <v>80</v>
      </c>
      <c r="E2955">
        <v>13</v>
      </c>
      <c r="F2955">
        <v>199</v>
      </c>
      <c r="G2955">
        <v>176</v>
      </c>
      <c r="H2955">
        <v>0</v>
      </c>
      <c r="I2955">
        <v>37.700000000000003</v>
      </c>
      <c r="J2955">
        <v>-3</v>
      </c>
      <c r="K2955">
        <v>67.3</v>
      </c>
      <c r="L2955">
        <v>-0.7</v>
      </c>
      <c r="M2955">
        <v>90.3</v>
      </c>
      <c r="N2955">
        <v>-0.2</v>
      </c>
      <c r="O2955">
        <v>69.3</v>
      </c>
      <c r="P2955">
        <v>0.1</v>
      </c>
      <c r="U2955" t="s">
        <v>2346</v>
      </c>
      <c r="V2955">
        <f t="shared" si="461"/>
        <v>609250</v>
      </c>
      <c r="W2955" t="str">
        <f t="shared" si="462"/>
        <v>Williamson Road Junior Public School</v>
      </c>
      <c r="X2955" t="str">
        <f>VLOOKUP($C2955,$AJ$3:$AN$4906,3,FALSE)</f>
        <v>24 Williamson Rd</v>
      </c>
      <c r="Y2955" t="str">
        <f>VLOOKUP($C2955,$AJ$3:$AN$4906,4,FALSE)</f>
        <v>Toronto</v>
      </c>
      <c r="Z2955" t="str">
        <f>VLOOKUP($C2955,$AJ$3:$AN$4906,5,FALSE)</f>
        <v>M4E1K5</v>
      </c>
      <c r="AA2955">
        <f t="shared" si="463"/>
        <v>37.700000000000003</v>
      </c>
      <c r="AB2955">
        <f t="shared" si="464"/>
        <v>-3</v>
      </c>
      <c r="AC2955">
        <f t="shared" si="465"/>
        <v>67.3</v>
      </c>
      <c r="AD2955">
        <f t="shared" si="466"/>
        <v>-0.7</v>
      </c>
      <c r="AE2955">
        <f t="shared" si="467"/>
        <v>90.3</v>
      </c>
      <c r="AF2955">
        <f t="shared" si="468"/>
        <v>-0.2</v>
      </c>
      <c r="AG2955">
        <f t="shared" si="469"/>
        <v>69.3</v>
      </c>
      <c r="AH2955">
        <f t="shared" si="470"/>
        <v>0.1</v>
      </c>
      <c r="AJ2955" s="9">
        <v>130893</v>
      </c>
      <c r="AK2955" t="s">
        <v>11523</v>
      </c>
      <c r="AL2955" t="s">
        <v>11524</v>
      </c>
      <c r="AM2955" t="s">
        <v>4203</v>
      </c>
      <c r="AN2955" t="s">
        <v>11525</v>
      </c>
    </row>
    <row r="2956" spans="1:40" x14ac:dyDescent="0.3">
      <c r="A2956" t="s">
        <v>2346</v>
      </c>
      <c r="B2956" t="s">
        <v>2756</v>
      </c>
      <c r="C2956" s="10">
        <v>609510</v>
      </c>
      <c r="D2956">
        <v>25</v>
      </c>
      <c r="E2956">
        <v>49</v>
      </c>
      <c r="F2956">
        <v>143</v>
      </c>
      <c r="G2956">
        <v>96</v>
      </c>
      <c r="H2956">
        <v>0</v>
      </c>
      <c r="I2956">
        <v>19.2</v>
      </c>
      <c r="J2956">
        <v>-1.7</v>
      </c>
      <c r="K2956">
        <v>12.6</v>
      </c>
      <c r="L2956">
        <v>-1.7</v>
      </c>
      <c r="M2956">
        <v>45.8</v>
      </c>
      <c r="N2956">
        <v>-1.8</v>
      </c>
      <c r="O2956">
        <v>15.6</v>
      </c>
      <c r="P2956">
        <v>-1</v>
      </c>
      <c r="U2956" t="s">
        <v>2346</v>
      </c>
      <c r="V2956">
        <f t="shared" si="461"/>
        <v>609510</v>
      </c>
      <c r="W2956" t="str">
        <f t="shared" si="462"/>
        <v>Willow Park Junior Public School</v>
      </c>
      <c r="X2956" t="str">
        <f>VLOOKUP($C2956,$AJ$3:$AN$4906,3,FALSE)</f>
        <v>45 Windover Dr</v>
      </c>
      <c r="Y2956" t="str">
        <f>VLOOKUP($C2956,$AJ$3:$AN$4906,4,FALSE)</f>
        <v>Scarborough</v>
      </c>
      <c r="Z2956" t="str">
        <f>VLOOKUP($C2956,$AJ$3:$AN$4906,5,FALSE)</f>
        <v>M1G1P1</v>
      </c>
      <c r="AA2956">
        <f t="shared" si="463"/>
        <v>19.2</v>
      </c>
      <c r="AB2956">
        <f t="shared" si="464"/>
        <v>-1.7</v>
      </c>
      <c r="AC2956">
        <f t="shared" si="465"/>
        <v>12.6</v>
      </c>
      <c r="AD2956">
        <f t="shared" si="466"/>
        <v>-1.7</v>
      </c>
      <c r="AE2956">
        <f t="shared" si="467"/>
        <v>45.8</v>
      </c>
      <c r="AF2956">
        <f t="shared" si="468"/>
        <v>-1.8</v>
      </c>
      <c r="AG2956">
        <f t="shared" si="469"/>
        <v>15.6</v>
      </c>
      <c r="AH2956">
        <f t="shared" si="470"/>
        <v>-1</v>
      </c>
      <c r="AJ2956" s="9">
        <v>160172</v>
      </c>
      <c r="AK2956" t="s">
        <v>11526</v>
      </c>
      <c r="AL2956" t="s">
        <v>11527</v>
      </c>
      <c r="AM2956" t="s">
        <v>11528</v>
      </c>
      <c r="AN2956" t="s">
        <v>11529</v>
      </c>
    </row>
    <row r="2957" spans="1:40" x14ac:dyDescent="0.3">
      <c r="A2957" t="s">
        <v>2346</v>
      </c>
      <c r="B2957" t="s">
        <v>2757</v>
      </c>
      <c r="C2957" s="10">
        <v>609773</v>
      </c>
      <c r="D2957">
        <v>71</v>
      </c>
      <c r="E2957">
        <v>16</v>
      </c>
      <c r="G2957">
        <v>413</v>
      </c>
      <c r="H2957">
        <v>1</v>
      </c>
      <c r="M2957">
        <v>87.4</v>
      </c>
      <c r="N2957">
        <v>0.8</v>
      </c>
      <c r="O2957">
        <v>62</v>
      </c>
      <c r="P2957">
        <v>0.6</v>
      </c>
      <c r="U2957" t="s">
        <v>2346</v>
      </c>
      <c r="V2957">
        <f t="shared" si="461"/>
        <v>609773</v>
      </c>
      <c r="W2957" t="str">
        <f t="shared" si="462"/>
        <v>Willowdale Middle School</v>
      </c>
      <c r="X2957" t="str">
        <f>VLOOKUP($C2957,$AJ$3:$AN$4906,3,FALSE)</f>
        <v>225 Senlac Rd</v>
      </c>
      <c r="Y2957" t="str">
        <f>VLOOKUP($C2957,$AJ$3:$AN$4906,4,FALSE)</f>
        <v>North York</v>
      </c>
      <c r="Z2957" t="str">
        <f>VLOOKUP($C2957,$AJ$3:$AN$4906,5,FALSE)</f>
        <v>M2R1P6</v>
      </c>
      <c r="AA2957">
        <f t="shared" si="463"/>
        <v>0</v>
      </c>
      <c r="AB2957">
        <f t="shared" si="464"/>
        <v>0</v>
      </c>
      <c r="AC2957">
        <f t="shared" si="465"/>
        <v>0</v>
      </c>
      <c r="AD2957">
        <f t="shared" si="466"/>
        <v>0</v>
      </c>
      <c r="AE2957">
        <f t="shared" si="467"/>
        <v>87.4</v>
      </c>
      <c r="AF2957">
        <f t="shared" si="468"/>
        <v>0.8</v>
      </c>
      <c r="AG2957">
        <f t="shared" si="469"/>
        <v>62</v>
      </c>
      <c r="AH2957">
        <f t="shared" si="470"/>
        <v>0.6</v>
      </c>
      <c r="AJ2957" s="9">
        <v>907383</v>
      </c>
      <c r="AK2957" t="s">
        <v>11530</v>
      </c>
      <c r="AL2957" t="s">
        <v>11531</v>
      </c>
      <c r="AM2957" t="s">
        <v>4203</v>
      </c>
      <c r="AN2957" t="s">
        <v>11532</v>
      </c>
    </row>
    <row r="2958" spans="1:40" x14ac:dyDescent="0.3">
      <c r="A2958" t="s">
        <v>2346</v>
      </c>
      <c r="B2958" t="s">
        <v>2758</v>
      </c>
      <c r="C2958" s="10">
        <v>89516</v>
      </c>
      <c r="D2958">
        <v>56</v>
      </c>
      <c r="E2958">
        <v>17</v>
      </c>
      <c r="F2958">
        <v>111</v>
      </c>
      <c r="H2958">
        <v>0</v>
      </c>
      <c r="I2958">
        <v>57.2</v>
      </c>
      <c r="J2958">
        <v>-0.7</v>
      </c>
      <c r="K2958">
        <v>52.3</v>
      </c>
      <c r="L2958">
        <v>-0.7</v>
      </c>
      <c r="U2958" t="s">
        <v>2346</v>
      </c>
      <c r="V2958">
        <f t="shared" si="461"/>
        <v>89516</v>
      </c>
      <c r="W2958" t="str">
        <f t="shared" si="462"/>
        <v>Wilmington Elementary School</v>
      </c>
      <c r="X2958" t="str">
        <f>VLOOKUP($C2958,$AJ$3:$AN$4906,3,FALSE)</f>
        <v>330 Wilmington Ave</v>
      </c>
      <c r="Y2958" t="str">
        <f>VLOOKUP($C2958,$AJ$3:$AN$4906,4,FALSE)</f>
        <v>North York</v>
      </c>
      <c r="Z2958" t="str">
        <f>VLOOKUP($C2958,$AJ$3:$AN$4906,5,FALSE)</f>
        <v>M3H5L1</v>
      </c>
      <c r="AA2958">
        <f t="shared" si="463"/>
        <v>57.2</v>
      </c>
      <c r="AB2958">
        <f t="shared" si="464"/>
        <v>-0.7</v>
      </c>
      <c r="AC2958">
        <f t="shared" si="465"/>
        <v>52.3</v>
      </c>
      <c r="AD2958">
        <f t="shared" si="466"/>
        <v>-0.7</v>
      </c>
      <c r="AE2958">
        <f t="shared" si="467"/>
        <v>0</v>
      </c>
      <c r="AF2958">
        <f t="shared" si="468"/>
        <v>0</v>
      </c>
      <c r="AG2958">
        <f t="shared" si="469"/>
        <v>0</v>
      </c>
      <c r="AH2958">
        <f t="shared" si="470"/>
        <v>0</v>
      </c>
      <c r="AJ2958" s="9">
        <v>908274</v>
      </c>
      <c r="AK2958" t="s">
        <v>11533</v>
      </c>
      <c r="AL2958" t="s">
        <v>11534</v>
      </c>
      <c r="AM2958" t="s">
        <v>11535</v>
      </c>
      <c r="AN2958" t="s">
        <v>11536</v>
      </c>
    </row>
    <row r="2959" spans="1:40" x14ac:dyDescent="0.3">
      <c r="A2959" t="s">
        <v>2346</v>
      </c>
      <c r="B2959" t="s">
        <v>2759</v>
      </c>
      <c r="C2959" s="10">
        <v>613282</v>
      </c>
      <c r="D2959">
        <v>49</v>
      </c>
      <c r="E2959">
        <v>29</v>
      </c>
      <c r="F2959">
        <v>122</v>
      </c>
      <c r="G2959">
        <v>85</v>
      </c>
      <c r="H2959">
        <v>0</v>
      </c>
      <c r="K2959">
        <v>39.299999999999997</v>
      </c>
      <c r="L2959">
        <v>-1</v>
      </c>
      <c r="M2959">
        <v>75.3</v>
      </c>
      <c r="N2959">
        <v>0.2</v>
      </c>
      <c r="O2959">
        <v>38.799999999999997</v>
      </c>
      <c r="P2959">
        <v>-0.3</v>
      </c>
      <c r="U2959" t="s">
        <v>2346</v>
      </c>
      <c r="V2959">
        <f t="shared" si="461"/>
        <v>613282</v>
      </c>
      <c r="W2959" t="str">
        <f t="shared" si="462"/>
        <v>Winchester Junior and Senior Public School</v>
      </c>
      <c r="X2959" t="str">
        <f>VLOOKUP($C2959,$AJ$3:$AN$4906,3,FALSE)</f>
        <v>15 Prospect St</v>
      </c>
      <c r="Y2959" t="str">
        <f>VLOOKUP($C2959,$AJ$3:$AN$4906,4,FALSE)</f>
        <v>Toronto</v>
      </c>
      <c r="Z2959" t="str">
        <f>VLOOKUP($C2959,$AJ$3:$AN$4906,5,FALSE)</f>
        <v>M4X1C7</v>
      </c>
      <c r="AA2959">
        <f t="shared" si="463"/>
        <v>0</v>
      </c>
      <c r="AB2959">
        <f t="shared" si="464"/>
        <v>0</v>
      </c>
      <c r="AC2959">
        <f t="shared" si="465"/>
        <v>39.299999999999997</v>
      </c>
      <c r="AD2959">
        <f t="shared" si="466"/>
        <v>-1</v>
      </c>
      <c r="AE2959">
        <f t="shared" si="467"/>
        <v>75.3</v>
      </c>
      <c r="AF2959">
        <f t="shared" si="468"/>
        <v>0.2</v>
      </c>
      <c r="AG2959">
        <f t="shared" si="469"/>
        <v>38.799999999999997</v>
      </c>
      <c r="AH2959">
        <f t="shared" si="470"/>
        <v>-0.3</v>
      </c>
      <c r="AJ2959" s="9">
        <v>402811</v>
      </c>
      <c r="AK2959" t="s">
        <v>11537</v>
      </c>
      <c r="AL2959" t="s">
        <v>11534</v>
      </c>
      <c r="AM2959" t="s">
        <v>11535</v>
      </c>
      <c r="AN2959" t="s">
        <v>11536</v>
      </c>
    </row>
    <row r="2960" spans="1:40" x14ac:dyDescent="0.3">
      <c r="A2960" t="s">
        <v>2346</v>
      </c>
      <c r="B2960" t="s">
        <v>2760</v>
      </c>
      <c r="C2960" s="10">
        <v>614882</v>
      </c>
      <c r="D2960">
        <v>70</v>
      </c>
      <c r="E2960">
        <v>18</v>
      </c>
      <c r="G2960">
        <v>467</v>
      </c>
      <c r="H2960">
        <v>1</v>
      </c>
      <c r="M2960">
        <v>92.5</v>
      </c>
      <c r="N2960">
        <v>1.3</v>
      </c>
      <c r="O2960">
        <v>79.7</v>
      </c>
      <c r="P2960">
        <v>1.9</v>
      </c>
      <c r="U2960" t="s">
        <v>2346</v>
      </c>
      <c r="V2960">
        <f t="shared" si="461"/>
        <v>614882</v>
      </c>
      <c r="W2960" t="str">
        <f t="shared" si="462"/>
        <v>Windfields Middle School</v>
      </c>
      <c r="X2960" t="str">
        <f>VLOOKUP($C2960,$AJ$3:$AN$4906,3,FALSE)</f>
        <v>375 Banbury Rd</v>
      </c>
      <c r="Y2960" t="str">
        <f>VLOOKUP($C2960,$AJ$3:$AN$4906,4,FALSE)</f>
        <v>North York</v>
      </c>
      <c r="Z2960" t="str">
        <f>VLOOKUP($C2960,$AJ$3:$AN$4906,5,FALSE)</f>
        <v>M2L2V2</v>
      </c>
      <c r="AA2960">
        <f t="shared" si="463"/>
        <v>0</v>
      </c>
      <c r="AB2960">
        <f t="shared" si="464"/>
        <v>0</v>
      </c>
      <c r="AC2960">
        <f t="shared" si="465"/>
        <v>0</v>
      </c>
      <c r="AD2960">
        <f t="shared" si="466"/>
        <v>0</v>
      </c>
      <c r="AE2960">
        <f t="shared" si="467"/>
        <v>92.5</v>
      </c>
      <c r="AF2960">
        <f t="shared" si="468"/>
        <v>1.3</v>
      </c>
      <c r="AG2960">
        <f t="shared" si="469"/>
        <v>79.7</v>
      </c>
      <c r="AH2960">
        <f t="shared" si="470"/>
        <v>1.9</v>
      </c>
      <c r="AJ2960" s="9">
        <v>181323</v>
      </c>
      <c r="AK2960" t="s">
        <v>11538</v>
      </c>
      <c r="AL2960" t="s">
        <v>11539</v>
      </c>
      <c r="AM2960" t="s">
        <v>4203</v>
      </c>
      <c r="AN2960" t="s">
        <v>11540</v>
      </c>
    </row>
    <row r="2961" spans="1:40" x14ac:dyDescent="0.3">
      <c r="A2961" t="s">
        <v>2346</v>
      </c>
      <c r="B2961" t="s">
        <v>2761</v>
      </c>
      <c r="C2961" s="10">
        <v>616141</v>
      </c>
      <c r="D2961">
        <v>78</v>
      </c>
      <c r="E2961">
        <v>13</v>
      </c>
      <c r="F2961">
        <v>199</v>
      </c>
      <c r="G2961">
        <v>179</v>
      </c>
      <c r="H2961">
        <v>0</v>
      </c>
      <c r="I2961">
        <v>42</v>
      </c>
      <c r="J2961">
        <v>-2.7</v>
      </c>
      <c r="K2961">
        <v>81.900000000000006</v>
      </c>
      <c r="L2961">
        <v>0.5</v>
      </c>
      <c r="M2961">
        <v>81.8</v>
      </c>
      <c r="N2961">
        <v>-1.2</v>
      </c>
      <c r="O2961">
        <v>57.5</v>
      </c>
      <c r="P2961">
        <v>-0.8</v>
      </c>
      <c r="U2961" t="s">
        <v>2346</v>
      </c>
      <c r="V2961">
        <f t="shared" si="461"/>
        <v>616141</v>
      </c>
      <c r="W2961" t="str">
        <f t="shared" si="462"/>
        <v>Withrow Avenue Junior Public School</v>
      </c>
      <c r="X2961" t="str">
        <f>VLOOKUP($C2961,$AJ$3:$AN$4906,3,FALSE)</f>
        <v>25 Bain Ave</v>
      </c>
      <c r="Y2961" t="str">
        <f>VLOOKUP($C2961,$AJ$3:$AN$4906,4,FALSE)</f>
        <v>Toronto</v>
      </c>
      <c r="Z2961" t="str">
        <f>VLOOKUP($C2961,$AJ$3:$AN$4906,5,FALSE)</f>
        <v>M4K1E5</v>
      </c>
      <c r="AA2961">
        <f t="shared" si="463"/>
        <v>42</v>
      </c>
      <c r="AB2961">
        <f t="shared" si="464"/>
        <v>-2.7</v>
      </c>
      <c r="AC2961">
        <f t="shared" si="465"/>
        <v>81.900000000000006</v>
      </c>
      <c r="AD2961">
        <f t="shared" si="466"/>
        <v>0.5</v>
      </c>
      <c r="AE2961">
        <f t="shared" si="467"/>
        <v>81.8</v>
      </c>
      <c r="AF2961">
        <f t="shared" si="468"/>
        <v>-1.2</v>
      </c>
      <c r="AG2961">
        <f t="shared" si="469"/>
        <v>57.5</v>
      </c>
      <c r="AH2961">
        <f t="shared" si="470"/>
        <v>-0.8</v>
      </c>
      <c r="AJ2961" s="9">
        <v>181757</v>
      </c>
      <c r="AK2961" t="s">
        <v>11541</v>
      </c>
      <c r="AL2961" t="s">
        <v>11542</v>
      </c>
      <c r="AM2961" t="s">
        <v>11451</v>
      </c>
      <c r="AN2961" t="s">
        <v>11543</v>
      </c>
    </row>
    <row r="2962" spans="1:40" x14ac:dyDescent="0.3">
      <c r="A2962" t="s">
        <v>2346</v>
      </c>
      <c r="B2962" t="s">
        <v>2762</v>
      </c>
      <c r="C2962" s="10">
        <v>616532</v>
      </c>
      <c r="D2962">
        <v>47</v>
      </c>
      <c r="E2962">
        <v>28</v>
      </c>
      <c r="F2962">
        <v>133</v>
      </c>
      <c r="G2962">
        <v>152</v>
      </c>
      <c r="H2962">
        <v>0</v>
      </c>
      <c r="I2962">
        <v>48.9</v>
      </c>
      <c r="J2962">
        <v>-0.5</v>
      </c>
      <c r="K2962">
        <v>46.6</v>
      </c>
      <c r="L2962">
        <v>-0.2</v>
      </c>
      <c r="M2962">
        <v>76.3</v>
      </c>
      <c r="N2962">
        <v>0.4</v>
      </c>
      <c r="O2962">
        <v>44.1</v>
      </c>
      <c r="P2962">
        <v>0.1</v>
      </c>
      <c r="U2962" t="s">
        <v>2346</v>
      </c>
      <c r="V2962">
        <f t="shared" si="461"/>
        <v>616532</v>
      </c>
      <c r="W2962" t="str">
        <f t="shared" si="462"/>
        <v>Woburn Junior Public School</v>
      </c>
      <c r="X2962" t="str">
        <f>VLOOKUP($C2962,$AJ$3:$AN$4906,3,FALSE)</f>
        <v>40 Dormington Dr</v>
      </c>
      <c r="Y2962" t="str">
        <f>VLOOKUP($C2962,$AJ$3:$AN$4906,4,FALSE)</f>
        <v>Scarborough</v>
      </c>
      <c r="Z2962" t="str">
        <f>VLOOKUP($C2962,$AJ$3:$AN$4906,5,FALSE)</f>
        <v>M1G3N2</v>
      </c>
      <c r="AA2962">
        <f t="shared" si="463"/>
        <v>48.9</v>
      </c>
      <c r="AB2962">
        <f t="shared" si="464"/>
        <v>-0.5</v>
      </c>
      <c r="AC2962">
        <f t="shared" si="465"/>
        <v>46.6</v>
      </c>
      <c r="AD2962">
        <f t="shared" si="466"/>
        <v>-0.2</v>
      </c>
      <c r="AE2962">
        <f t="shared" si="467"/>
        <v>76.3</v>
      </c>
      <c r="AF2962">
        <f t="shared" si="468"/>
        <v>0.4</v>
      </c>
      <c r="AG2962">
        <f t="shared" si="469"/>
        <v>44.1</v>
      </c>
      <c r="AH2962">
        <f t="shared" si="470"/>
        <v>0.1</v>
      </c>
      <c r="AJ2962" s="9">
        <v>195812</v>
      </c>
      <c r="AK2962" t="s">
        <v>11544</v>
      </c>
      <c r="AL2962" t="s">
        <v>11545</v>
      </c>
      <c r="AM2962" t="s">
        <v>4203</v>
      </c>
      <c r="AN2962" t="s">
        <v>11546</v>
      </c>
    </row>
    <row r="2963" spans="1:40" x14ac:dyDescent="0.3">
      <c r="A2963" t="s">
        <v>2346</v>
      </c>
      <c r="B2963" t="s">
        <v>2763</v>
      </c>
      <c r="C2963" s="10">
        <v>617210</v>
      </c>
      <c r="D2963">
        <v>63</v>
      </c>
      <c r="E2963">
        <v>21</v>
      </c>
      <c r="G2963">
        <v>367</v>
      </c>
      <c r="H2963">
        <v>1</v>
      </c>
      <c r="M2963">
        <v>65.8</v>
      </c>
      <c r="N2963">
        <v>-0.8</v>
      </c>
      <c r="O2963">
        <v>35.1</v>
      </c>
      <c r="P2963">
        <v>-0.8</v>
      </c>
      <c r="U2963" t="s">
        <v>2346</v>
      </c>
      <c r="V2963">
        <f t="shared" si="461"/>
        <v>617210</v>
      </c>
      <c r="W2963" t="str">
        <f t="shared" si="462"/>
        <v>Woodbine Middle School</v>
      </c>
      <c r="X2963" t="str">
        <f>VLOOKUP($C2963,$AJ$3:$AN$4906,3,FALSE)</f>
        <v>2900 Don Mills Rd</v>
      </c>
      <c r="Y2963" t="str">
        <f>VLOOKUP($C2963,$AJ$3:$AN$4906,4,FALSE)</f>
        <v>Toronto</v>
      </c>
      <c r="Z2963" t="str">
        <f>VLOOKUP($C2963,$AJ$3:$AN$4906,5,FALSE)</f>
        <v>M2J3B6</v>
      </c>
      <c r="AA2963">
        <f t="shared" si="463"/>
        <v>0</v>
      </c>
      <c r="AB2963">
        <f t="shared" si="464"/>
        <v>0</v>
      </c>
      <c r="AC2963">
        <f t="shared" si="465"/>
        <v>0</v>
      </c>
      <c r="AD2963">
        <f t="shared" si="466"/>
        <v>0</v>
      </c>
      <c r="AE2963">
        <f t="shared" si="467"/>
        <v>65.8</v>
      </c>
      <c r="AF2963">
        <f t="shared" si="468"/>
        <v>-0.8</v>
      </c>
      <c r="AG2963">
        <f t="shared" si="469"/>
        <v>35.1</v>
      </c>
      <c r="AH2963">
        <f t="shared" si="470"/>
        <v>-0.8</v>
      </c>
      <c r="AJ2963" s="9">
        <v>384550</v>
      </c>
      <c r="AK2963" t="s">
        <v>11547</v>
      </c>
      <c r="AL2963" t="s">
        <v>11548</v>
      </c>
      <c r="AM2963" t="s">
        <v>11489</v>
      </c>
      <c r="AN2963" t="s">
        <v>11549</v>
      </c>
    </row>
    <row r="2964" spans="1:40" x14ac:dyDescent="0.3">
      <c r="A2964" t="s">
        <v>2346</v>
      </c>
      <c r="B2964" t="s">
        <v>2764</v>
      </c>
      <c r="C2964" s="10">
        <v>624594</v>
      </c>
      <c r="D2964">
        <v>64</v>
      </c>
      <c r="E2964">
        <v>22</v>
      </c>
      <c r="F2964">
        <v>145</v>
      </c>
      <c r="H2964">
        <v>0</v>
      </c>
      <c r="I2964">
        <v>25.5</v>
      </c>
      <c r="J2964">
        <v>-3.1</v>
      </c>
      <c r="K2964">
        <v>55.2</v>
      </c>
      <c r="L2964">
        <v>-0.4</v>
      </c>
      <c r="U2964" t="s">
        <v>2346</v>
      </c>
      <c r="V2964">
        <f t="shared" si="461"/>
        <v>624594</v>
      </c>
      <c r="W2964" t="str">
        <f t="shared" si="462"/>
        <v>Yorkview Public School</v>
      </c>
      <c r="X2964" t="str">
        <f>VLOOKUP($C2964,$AJ$3:$AN$4906,3,FALSE)</f>
        <v>130 Yorkview Dr</v>
      </c>
      <c r="Y2964" t="str">
        <f>VLOOKUP($C2964,$AJ$3:$AN$4906,4,FALSE)</f>
        <v>North York</v>
      </c>
      <c r="Z2964" t="str">
        <f>VLOOKUP($C2964,$AJ$3:$AN$4906,5,FALSE)</f>
        <v>M2R1K1</v>
      </c>
      <c r="AA2964">
        <f t="shared" si="463"/>
        <v>25.5</v>
      </c>
      <c r="AB2964">
        <f t="shared" si="464"/>
        <v>-3.1</v>
      </c>
      <c r="AC2964">
        <f t="shared" si="465"/>
        <v>55.2</v>
      </c>
      <c r="AD2964">
        <f t="shared" si="466"/>
        <v>-0.4</v>
      </c>
      <c r="AE2964">
        <f t="shared" si="467"/>
        <v>0</v>
      </c>
      <c r="AF2964">
        <f t="shared" si="468"/>
        <v>0</v>
      </c>
      <c r="AG2964">
        <f t="shared" si="469"/>
        <v>0</v>
      </c>
      <c r="AH2964">
        <f t="shared" si="470"/>
        <v>0</v>
      </c>
      <c r="AJ2964" s="9">
        <v>201464</v>
      </c>
      <c r="AK2964" t="s">
        <v>11550</v>
      </c>
      <c r="AL2964" t="s">
        <v>11551</v>
      </c>
      <c r="AM2964" t="s">
        <v>11552</v>
      </c>
      <c r="AN2964" t="s">
        <v>11553</v>
      </c>
    </row>
    <row r="2965" spans="1:40" x14ac:dyDescent="0.3">
      <c r="A2965" t="s">
        <v>2346</v>
      </c>
      <c r="B2965" t="s">
        <v>2765</v>
      </c>
      <c r="C2965" s="10">
        <v>624756</v>
      </c>
      <c r="D2965">
        <v>16</v>
      </c>
      <c r="E2965">
        <v>59</v>
      </c>
      <c r="F2965">
        <v>119</v>
      </c>
      <c r="H2965">
        <v>0</v>
      </c>
      <c r="I2965">
        <v>39.9</v>
      </c>
      <c r="J2965">
        <v>0.1</v>
      </c>
      <c r="K2965">
        <v>23.5</v>
      </c>
      <c r="L2965">
        <v>-0.2</v>
      </c>
      <c r="U2965" t="s">
        <v>2346</v>
      </c>
      <c r="V2965">
        <f t="shared" si="461"/>
        <v>624756</v>
      </c>
      <c r="W2965" t="str">
        <f t="shared" si="462"/>
        <v>Yorkwoods Public School</v>
      </c>
      <c r="X2965" t="str">
        <f>VLOOKUP($C2965,$AJ$3:$AN$4906,3,FALSE)</f>
        <v>25 Yorkwoods Gate</v>
      </c>
      <c r="Y2965" t="str">
        <f>VLOOKUP($C2965,$AJ$3:$AN$4906,4,FALSE)</f>
        <v>North York</v>
      </c>
      <c r="Z2965" t="str">
        <f>VLOOKUP($C2965,$AJ$3:$AN$4906,5,FALSE)</f>
        <v>M3N1K1</v>
      </c>
      <c r="AA2965">
        <f t="shared" si="463"/>
        <v>39.9</v>
      </c>
      <c r="AB2965">
        <f t="shared" si="464"/>
        <v>0.1</v>
      </c>
      <c r="AC2965">
        <f t="shared" si="465"/>
        <v>23.5</v>
      </c>
      <c r="AD2965">
        <f t="shared" si="466"/>
        <v>-0.2</v>
      </c>
      <c r="AE2965">
        <f t="shared" si="467"/>
        <v>0</v>
      </c>
      <c r="AF2965">
        <f t="shared" si="468"/>
        <v>0</v>
      </c>
      <c r="AG2965">
        <f t="shared" si="469"/>
        <v>0</v>
      </c>
      <c r="AH2965">
        <f t="shared" si="470"/>
        <v>0</v>
      </c>
      <c r="AJ2965" s="9">
        <v>73065</v>
      </c>
      <c r="AK2965" t="s">
        <v>11554</v>
      </c>
      <c r="AL2965" t="s">
        <v>11555</v>
      </c>
      <c r="AM2965" t="s">
        <v>11489</v>
      </c>
      <c r="AN2965" t="s">
        <v>11556</v>
      </c>
    </row>
    <row r="2966" spans="1:40" x14ac:dyDescent="0.3">
      <c r="A2966" t="s">
        <v>2346</v>
      </c>
      <c r="B2966" t="s">
        <v>2766</v>
      </c>
      <c r="C2966" s="10">
        <v>625132</v>
      </c>
      <c r="D2966">
        <v>65</v>
      </c>
      <c r="E2966">
        <v>23</v>
      </c>
      <c r="G2966">
        <v>413</v>
      </c>
      <c r="H2966">
        <v>1</v>
      </c>
      <c r="M2966">
        <v>89.2</v>
      </c>
      <c r="N2966">
        <v>1.3</v>
      </c>
      <c r="O2966">
        <v>81.400000000000006</v>
      </c>
      <c r="P2966">
        <v>2.4</v>
      </c>
      <c r="U2966" t="s">
        <v>2346</v>
      </c>
      <c r="V2966">
        <f t="shared" si="461"/>
        <v>625132</v>
      </c>
      <c r="W2966" t="str">
        <f t="shared" si="462"/>
        <v>Zion Heights Middle School</v>
      </c>
      <c r="X2966" t="str">
        <f>VLOOKUP($C2966,$AJ$3:$AN$4906,3,FALSE)</f>
        <v>5900 Leslie St</v>
      </c>
      <c r="Y2966" t="str">
        <f>VLOOKUP($C2966,$AJ$3:$AN$4906,4,FALSE)</f>
        <v>North York</v>
      </c>
      <c r="Z2966" t="str">
        <f>VLOOKUP($C2966,$AJ$3:$AN$4906,5,FALSE)</f>
        <v>M2H1J9</v>
      </c>
      <c r="AA2966">
        <f t="shared" si="463"/>
        <v>0</v>
      </c>
      <c r="AB2966">
        <f t="shared" si="464"/>
        <v>0</v>
      </c>
      <c r="AC2966">
        <f t="shared" si="465"/>
        <v>0</v>
      </c>
      <c r="AD2966">
        <f t="shared" si="466"/>
        <v>0</v>
      </c>
      <c r="AE2966">
        <f t="shared" si="467"/>
        <v>89.2</v>
      </c>
      <c r="AF2966">
        <f t="shared" si="468"/>
        <v>1.3</v>
      </c>
      <c r="AG2966">
        <f t="shared" si="469"/>
        <v>81.400000000000006</v>
      </c>
      <c r="AH2966">
        <f t="shared" si="470"/>
        <v>2.4</v>
      </c>
      <c r="AJ2966" s="9">
        <v>928151</v>
      </c>
      <c r="AK2966" t="s">
        <v>11557</v>
      </c>
      <c r="AL2966" t="s">
        <v>11558</v>
      </c>
      <c r="AM2966" t="s">
        <v>11476</v>
      </c>
      <c r="AN2966" t="s">
        <v>11559</v>
      </c>
    </row>
    <row r="2967" spans="1:40" x14ac:dyDescent="0.3">
      <c r="A2967" t="s">
        <v>2767</v>
      </c>
      <c r="B2967" t="s">
        <v>2768</v>
      </c>
      <c r="C2967" s="10">
        <v>10219</v>
      </c>
      <c r="D2967">
        <v>21</v>
      </c>
      <c r="E2967">
        <v>34</v>
      </c>
      <c r="F2967">
        <v>27</v>
      </c>
      <c r="G2967">
        <v>48</v>
      </c>
      <c r="H2967">
        <v>0</v>
      </c>
      <c r="K2967">
        <v>48.1</v>
      </c>
      <c r="M2967">
        <v>63.5</v>
      </c>
      <c r="N2967">
        <v>-0.5</v>
      </c>
      <c r="O2967">
        <v>25</v>
      </c>
      <c r="P2967">
        <v>-0.4</v>
      </c>
      <c r="U2967" t="s">
        <v>2767</v>
      </c>
      <c r="V2967">
        <f t="shared" si="461"/>
        <v>10219</v>
      </c>
      <c r="W2967" t="str">
        <f t="shared" si="462"/>
        <v>Alexandra Public School</v>
      </c>
      <c r="X2967" t="str">
        <f>VLOOKUP($C2967,$AJ$3:$AN$4906,3,FALSE)</f>
        <v>65 Sussex St N</v>
      </c>
      <c r="Y2967" t="str">
        <f>VLOOKUP($C2967,$AJ$3:$AN$4906,4,FALSE)</f>
        <v>Lindsay</v>
      </c>
      <c r="Z2967" t="str">
        <f>VLOOKUP($C2967,$AJ$3:$AN$4906,5,FALSE)</f>
        <v>K9V4H9</v>
      </c>
      <c r="AA2967">
        <f t="shared" si="463"/>
        <v>0</v>
      </c>
      <c r="AB2967">
        <f t="shared" si="464"/>
        <v>0</v>
      </c>
      <c r="AC2967">
        <f t="shared" si="465"/>
        <v>48.1</v>
      </c>
      <c r="AD2967">
        <f t="shared" si="466"/>
        <v>0</v>
      </c>
      <c r="AE2967">
        <f t="shared" si="467"/>
        <v>63.5</v>
      </c>
      <c r="AF2967">
        <f t="shared" si="468"/>
        <v>-0.5</v>
      </c>
      <c r="AG2967">
        <f t="shared" si="469"/>
        <v>25</v>
      </c>
      <c r="AH2967">
        <f t="shared" si="470"/>
        <v>-0.4</v>
      </c>
      <c r="AJ2967" s="9">
        <v>221740</v>
      </c>
      <c r="AK2967" t="s">
        <v>11560</v>
      </c>
      <c r="AL2967" t="s">
        <v>11561</v>
      </c>
      <c r="AM2967" t="s">
        <v>11442</v>
      </c>
      <c r="AN2967" t="s">
        <v>11562</v>
      </c>
    </row>
    <row r="2968" spans="1:40" x14ac:dyDescent="0.3">
      <c r="A2968" t="s">
        <v>2767</v>
      </c>
      <c r="B2968" t="s">
        <v>2769</v>
      </c>
      <c r="C2968" s="10">
        <v>19577</v>
      </c>
      <c r="D2968">
        <v>19</v>
      </c>
      <c r="E2968">
        <v>22</v>
      </c>
      <c r="F2968">
        <v>162</v>
      </c>
      <c r="G2968">
        <v>150</v>
      </c>
      <c r="H2968">
        <v>0</v>
      </c>
      <c r="I2968">
        <v>49.7</v>
      </c>
      <c r="J2968">
        <v>-0.6</v>
      </c>
      <c r="K2968">
        <v>46.3</v>
      </c>
      <c r="L2968">
        <v>-0.3</v>
      </c>
      <c r="M2968">
        <v>73</v>
      </c>
      <c r="N2968">
        <v>0.1</v>
      </c>
      <c r="O2968">
        <v>38.700000000000003</v>
      </c>
      <c r="P2968">
        <v>0.4</v>
      </c>
      <c r="U2968" t="s">
        <v>2767</v>
      </c>
      <c r="V2968">
        <f t="shared" si="461"/>
        <v>19577</v>
      </c>
      <c r="W2968" t="str">
        <f t="shared" si="462"/>
        <v>Archie Stouffer Elementary School</v>
      </c>
      <c r="X2968" t="str">
        <f>VLOOKUP($C2968,$AJ$3:$AN$4906,3,FALSE)</f>
        <v>12 Vintage Cres.</v>
      </c>
      <c r="Y2968" t="str">
        <f>VLOOKUP($C2968,$AJ$3:$AN$4906,4,FALSE)</f>
        <v>Minden</v>
      </c>
      <c r="Z2968" t="str">
        <f>VLOOKUP($C2968,$AJ$3:$AN$4906,5,FALSE)</f>
        <v>K0M2K0</v>
      </c>
      <c r="AA2968">
        <f t="shared" si="463"/>
        <v>49.7</v>
      </c>
      <c r="AB2968">
        <f t="shared" si="464"/>
        <v>-0.6</v>
      </c>
      <c r="AC2968">
        <f t="shared" si="465"/>
        <v>46.3</v>
      </c>
      <c r="AD2968">
        <f t="shared" si="466"/>
        <v>-0.3</v>
      </c>
      <c r="AE2968">
        <f t="shared" si="467"/>
        <v>73</v>
      </c>
      <c r="AF2968">
        <f t="shared" si="468"/>
        <v>0.1</v>
      </c>
      <c r="AG2968">
        <f t="shared" si="469"/>
        <v>38.700000000000003</v>
      </c>
      <c r="AH2968">
        <f t="shared" si="470"/>
        <v>0.4</v>
      </c>
      <c r="AJ2968" s="9">
        <v>233480</v>
      </c>
      <c r="AK2968" t="s">
        <v>11563</v>
      </c>
      <c r="AL2968" t="s">
        <v>11564</v>
      </c>
      <c r="AM2968" t="s">
        <v>11565</v>
      </c>
      <c r="AN2968" t="s">
        <v>11566</v>
      </c>
    </row>
    <row r="2969" spans="1:40" x14ac:dyDescent="0.3">
      <c r="A2969" t="s">
        <v>2767</v>
      </c>
      <c r="B2969" t="s">
        <v>2770</v>
      </c>
      <c r="C2969" s="10">
        <v>55450</v>
      </c>
      <c r="D2969">
        <v>23</v>
      </c>
      <c r="E2969">
        <v>17</v>
      </c>
      <c r="F2969">
        <v>135</v>
      </c>
      <c r="G2969">
        <v>126</v>
      </c>
      <c r="H2969">
        <v>0</v>
      </c>
      <c r="I2969">
        <v>67.400000000000006</v>
      </c>
      <c r="J2969">
        <v>0.5</v>
      </c>
      <c r="K2969">
        <v>63.7</v>
      </c>
      <c r="L2969">
        <v>0.8</v>
      </c>
      <c r="M2969">
        <v>85.3</v>
      </c>
      <c r="N2969">
        <v>1.2</v>
      </c>
      <c r="O2969">
        <v>47.6</v>
      </c>
      <c r="P2969">
        <v>0.8</v>
      </c>
      <c r="U2969" t="s">
        <v>2767</v>
      </c>
      <c r="V2969">
        <f t="shared" si="461"/>
        <v>55450</v>
      </c>
      <c r="W2969" t="str">
        <f t="shared" si="462"/>
        <v>Bobcaygeon Public School</v>
      </c>
      <c r="X2969" t="str">
        <f>VLOOKUP($C2969,$AJ$3:$AN$4906,3,FALSE)</f>
        <v>30 Balaclava St</v>
      </c>
      <c r="Y2969" t="str">
        <f>VLOOKUP($C2969,$AJ$3:$AN$4906,4,FALSE)</f>
        <v>Bobcaygeon</v>
      </c>
      <c r="Z2969" t="str">
        <f>VLOOKUP($C2969,$AJ$3:$AN$4906,5,FALSE)</f>
        <v>K0M1A0</v>
      </c>
      <c r="AA2969">
        <f t="shared" si="463"/>
        <v>67.400000000000006</v>
      </c>
      <c r="AB2969">
        <f t="shared" si="464"/>
        <v>0.5</v>
      </c>
      <c r="AC2969">
        <f t="shared" si="465"/>
        <v>63.7</v>
      </c>
      <c r="AD2969">
        <f t="shared" si="466"/>
        <v>0.8</v>
      </c>
      <c r="AE2969">
        <f t="shared" si="467"/>
        <v>85.3</v>
      </c>
      <c r="AF2969">
        <f t="shared" si="468"/>
        <v>1.2</v>
      </c>
      <c r="AG2969">
        <f t="shared" si="469"/>
        <v>47.6</v>
      </c>
      <c r="AH2969">
        <f t="shared" si="470"/>
        <v>0.8</v>
      </c>
      <c r="AJ2969" s="9">
        <v>244996</v>
      </c>
      <c r="AK2969" t="s">
        <v>11567</v>
      </c>
      <c r="AL2969" t="s">
        <v>11568</v>
      </c>
      <c r="AM2969" t="s">
        <v>4508</v>
      </c>
      <c r="AN2969" t="s">
        <v>11569</v>
      </c>
    </row>
    <row r="2970" spans="1:40" x14ac:dyDescent="0.3">
      <c r="A2970" t="s">
        <v>2767</v>
      </c>
      <c r="B2970" t="s">
        <v>2771</v>
      </c>
      <c r="C2970" s="10">
        <v>56758</v>
      </c>
      <c r="D2970">
        <v>31</v>
      </c>
      <c r="E2970">
        <v>19</v>
      </c>
      <c r="F2970">
        <v>112</v>
      </c>
      <c r="G2970">
        <v>118</v>
      </c>
      <c r="H2970">
        <v>0</v>
      </c>
      <c r="I2970">
        <v>65.2</v>
      </c>
      <c r="J2970">
        <v>0.2</v>
      </c>
      <c r="K2970">
        <v>62.5</v>
      </c>
      <c r="L2970">
        <v>0.6</v>
      </c>
      <c r="M2970">
        <v>73.7</v>
      </c>
      <c r="N2970">
        <v>-0.3</v>
      </c>
      <c r="O2970">
        <v>32.200000000000003</v>
      </c>
      <c r="P2970">
        <v>-0.7</v>
      </c>
      <c r="U2970" t="s">
        <v>2767</v>
      </c>
      <c r="V2970">
        <f t="shared" si="461"/>
        <v>56758</v>
      </c>
      <c r="W2970" t="str">
        <f t="shared" si="462"/>
        <v>Bracebridge Public School</v>
      </c>
      <c r="X2970" t="str">
        <f>VLOOKUP($C2970,$AJ$3:$AN$4906,3,FALSE)</f>
        <v>90 McMurray St</v>
      </c>
      <c r="Y2970" t="str">
        <f>VLOOKUP($C2970,$AJ$3:$AN$4906,4,FALSE)</f>
        <v>Bracebridge</v>
      </c>
      <c r="Z2970" t="str">
        <f>VLOOKUP($C2970,$AJ$3:$AN$4906,5,FALSE)</f>
        <v>P1L2G1</v>
      </c>
      <c r="AA2970">
        <f t="shared" si="463"/>
        <v>65.2</v>
      </c>
      <c r="AB2970">
        <f t="shared" si="464"/>
        <v>0.2</v>
      </c>
      <c r="AC2970">
        <f t="shared" si="465"/>
        <v>62.5</v>
      </c>
      <c r="AD2970">
        <f t="shared" si="466"/>
        <v>0.6</v>
      </c>
      <c r="AE2970">
        <f t="shared" si="467"/>
        <v>73.7</v>
      </c>
      <c r="AF2970">
        <f t="shared" si="468"/>
        <v>-0.3</v>
      </c>
      <c r="AG2970">
        <f t="shared" si="469"/>
        <v>32.200000000000003</v>
      </c>
      <c r="AH2970">
        <f t="shared" si="470"/>
        <v>-0.7</v>
      </c>
      <c r="AJ2970" s="9">
        <v>485183</v>
      </c>
      <c r="AK2970" t="s">
        <v>2008</v>
      </c>
      <c r="AL2970" t="s">
        <v>11570</v>
      </c>
      <c r="AM2970" t="s">
        <v>4203</v>
      </c>
      <c r="AN2970" t="s">
        <v>11571</v>
      </c>
    </row>
    <row r="2971" spans="1:40" x14ac:dyDescent="0.3">
      <c r="A2971" t="s">
        <v>2767</v>
      </c>
      <c r="B2971" t="s">
        <v>2772</v>
      </c>
      <c r="C2971" s="10">
        <v>147524</v>
      </c>
      <c r="D2971">
        <v>20</v>
      </c>
      <c r="E2971">
        <v>10</v>
      </c>
      <c r="F2971">
        <v>96</v>
      </c>
      <c r="G2971">
        <v>100</v>
      </c>
      <c r="H2971">
        <v>0</v>
      </c>
      <c r="I2971">
        <v>57.8</v>
      </c>
      <c r="J2971">
        <v>-0.4</v>
      </c>
      <c r="K2971">
        <v>49</v>
      </c>
      <c r="L2971">
        <v>-0.7</v>
      </c>
      <c r="M2971">
        <v>68.5</v>
      </c>
      <c r="N2971">
        <v>-1</v>
      </c>
      <c r="O2971">
        <v>42</v>
      </c>
      <c r="P2971">
        <v>0.2</v>
      </c>
      <c r="U2971" t="s">
        <v>2767</v>
      </c>
      <c r="V2971">
        <f t="shared" si="461"/>
        <v>147524</v>
      </c>
      <c r="W2971" t="str">
        <f t="shared" si="462"/>
        <v>Dr George Hall Public School</v>
      </c>
      <c r="X2971" t="str">
        <f>VLOOKUP($C2971,$AJ$3:$AN$4906,3,FALSE)</f>
        <v>374 Eldon Rd</v>
      </c>
      <c r="Y2971" t="str">
        <f>VLOOKUP($C2971,$AJ$3:$AN$4906,4,FALSE)</f>
        <v>Little Britain</v>
      </c>
      <c r="Z2971" t="str">
        <f>VLOOKUP($C2971,$AJ$3:$AN$4906,5,FALSE)</f>
        <v>K0M2C0</v>
      </c>
      <c r="AA2971">
        <f t="shared" si="463"/>
        <v>57.8</v>
      </c>
      <c r="AB2971">
        <f t="shared" si="464"/>
        <v>-0.4</v>
      </c>
      <c r="AC2971">
        <f t="shared" si="465"/>
        <v>49</v>
      </c>
      <c r="AD2971">
        <f t="shared" si="466"/>
        <v>-0.7</v>
      </c>
      <c r="AE2971">
        <f t="shared" si="467"/>
        <v>68.5</v>
      </c>
      <c r="AF2971">
        <f t="shared" si="468"/>
        <v>-1</v>
      </c>
      <c r="AG2971">
        <f t="shared" si="469"/>
        <v>42</v>
      </c>
      <c r="AH2971">
        <f t="shared" si="470"/>
        <v>0.2</v>
      </c>
      <c r="AJ2971" s="9">
        <v>257346</v>
      </c>
      <c r="AK2971" t="s">
        <v>8443</v>
      </c>
      <c r="AL2971" t="s">
        <v>11572</v>
      </c>
      <c r="AM2971" t="s">
        <v>4203</v>
      </c>
      <c r="AN2971" t="s">
        <v>11573</v>
      </c>
    </row>
    <row r="2972" spans="1:40" x14ac:dyDescent="0.3">
      <c r="A2972" t="s">
        <v>2767</v>
      </c>
      <c r="B2972" t="s">
        <v>2773</v>
      </c>
      <c r="C2972" s="10">
        <v>154113</v>
      </c>
      <c r="D2972">
        <v>13</v>
      </c>
      <c r="E2972">
        <v>15</v>
      </c>
      <c r="F2972">
        <v>79</v>
      </c>
      <c r="G2972">
        <v>91</v>
      </c>
      <c r="H2972">
        <v>0</v>
      </c>
      <c r="I2972">
        <v>75.900000000000006</v>
      </c>
      <c r="J2972">
        <v>1.4</v>
      </c>
      <c r="K2972">
        <v>70.900000000000006</v>
      </c>
      <c r="L2972">
        <v>1.7</v>
      </c>
      <c r="M2972">
        <v>86.8</v>
      </c>
      <c r="N2972">
        <v>1.5</v>
      </c>
      <c r="O2972">
        <v>61.5</v>
      </c>
      <c r="P2972">
        <v>2.1</v>
      </c>
      <c r="U2972" t="s">
        <v>2767</v>
      </c>
      <c r="V2972">
        <f t="shared" si="461"/>
        <v>154113</v>
      </c>
      <c r="W2972" t="str">
        <f t="shared" si="462"/>
        <v>Dunsford District Elementary School</v>
      </c>
      <c r="X2972" t="str">
        <f>VLOOKUP($C2972,$AJ$3:$AN$4906,3,FALSE)</f>
        <v>33 Dunsford Rd RR 2</v>
      </c>
      <c r="Y2972" t="str">
        <f>VLOOKUP($C2972,$AJ$3:$AN$4906,4,FALSE)</f>
        <v>Dunsford</v>
      </c>
      <c r="Z2972" t="str">
        <f>VLOOKUP($C2972,$AJ$3:$AN$4906,5,FALSE)</f>
        <v>K0M1L0</v>
      </c>
      <c r="AA2972">
        <f t="shared" si="463"/>
        <v>75.900000000000006</v>
      </c>
      <c r="AB2972">
        <f t="shared" si="464"/>
        <v>1.4</v>
      </c>
      <c r="AC2972">
        <f t="shared" si="465"/>
        <v>70.900000000000006</v>
      </c>
      <c r="AD2972">
        <f t="shared" si="466"/>
        <v>1.7</v>
      </c>
      <c r="AE2972">
        <f t="shared" si="467"/>
        <v>86.8</v>
      </c>
      <c r="AF2972">
        <f t="shared" si="468"/>
        <v>1.5</v>
      </c>
      <c r="AG2972">
        <f t="shared" si="469"/>
        <v>61.5</v>
      </c>
      <c r="AH2972">
        <f t="shared" si="470"/>
        <v>2.1</v>
      </c>
      <c r="AJ2972" s="9">
        <v>595047</v>
      </c>
      <c r="AK2972" t="s">
        <v>11574</v>
      </c>
      <c r="AL2972" t="s">
        <v>11575</v>
      </c>
      <c r="AM2972" t="s">
        <v>11576</v>
      </c>
      <c r="AN2972" t="s">
        <v>11577</v>
      </c>
    </row>
    <row r="2973" spans="1:40" x14ac:dyDescent="0.3">
      <c r="A2973" t="s">
        <v>2767</v>
      </c>
      <c r="B2973" t="s">
        <v>2774</v>
      </c>
      <c r="C2973" s="10">
        <v>194018</v>
      </c>
      <c r="D2973">
        <v>27</v>
      </c>
      <c r="E2973">
        <v>21</v>
      </c>
      <c r="F2973">
        <v>66</v>
      </c>
      <c r="G2973">
        <v>53</v>
      </c>
      <c r="H2973">
        <v>0</v>
      </c>
      <c r="I2973">
        <v>92.4</v>
      </c>
      <c r="J2973">
        <v>2.4</v>
      </c>
      <c r="K2973">
        <v>90.9</v>
      </c>
      <c r="L2973">
        <v>3.1</v>
      </c>
      <c r="M2973">
        <v>92.5</v>
      </c>
      <c r="N2973">
        <v>1.9</v>
      </c>
      <c r="O2973">
        <v>54.7</v>
      </c>
      <c r="P2973">
        <v>1.2</v>
      </c>
      <c r="U2973" t="s">
        <v>2767</v>
      </c>
      <c r="V2973">
        <f t="shared" si="461"/>
        <v>194018</v>
      </c>
      <c r="W2973" t="str">
        <f t="shared" si="462"/>
        <v>Fenelon Twp Public School</v>
      </c>
      <c r="X2973" t="str">
        <f>VLOOKUP($C2973,$AJ$3:$AN$4906,3,FALSE)</f>
        <v>50 Cameron Rd R. R. #1</v>
      </c>
      <c r="Y2973" t="str">
        <f>VLOOKUP($C2973,$AJ$3:$AN$4906,4,FALSE)</f>
        <v>Cameron</v>
      </c>
      <c r="Z2973" t="str">
        <f>VLOOKUP($C2973,$AJ$3:$AN$4906,5,FALSE)</f>
        <v>K0M1G0</v>
      </c>
      <c r="AA2973">
        <f t="shared" si="463"/>
        <v>92.4</v>
      </c>
      <c r="AB2973">
        <f t="shared" si="464"/>
        <v>2.4</v>
      </c>
      <c r="AC2973">
        <f t="shared" si="465"/>
        <v>90.9</v>
      </c>
      <c r="AD2973">
        <f t="shared" si="466"/>
        <v>3.1</v>
      </c>
      <c r="AE2973">
        <f t="shared" si="467"/>
        <v>92.5</v>
      </c>
      <c r="AF2973">
        <f t="shared" si="468"/>
        <v>1.9</v>
      </c>
      <c r="AG2973">
        <f t="shared" si="469"/>
        <v>54.7</v>
      </c>
      <c r="AH2973">
        <f t="shared" si="470"/>
        <v>1.2</v>
      </c>
      <c r="AJ2973" s="9">
        <v>263079</v>
      </c>
      <c r="AK2973" t="s">
        <v>2010</v>
      </c>
      <c r="AL2973" t="s">
        <v>11578</v>
      </c>
      <c r="AM2973" t="s">
        <v>4203</v>
      </c>
      <c r="AN2973" t="s">
        <v>11579</v>
      </c>
    </row>
    <row r="2974" spans="1:40" x14ac:dyDescent="0.3">
      <c r="A2974" t="s">
        <v>2767</v>
      </c>
      <c r="B2974" t="s">
        <v>2775</v>
      </c>
      <c r="C2974" s="10">
        <v>357707</v>
      </c>
      <c r="D2974">
        <v>39</v>
      </c>
      <c r="E2974">
        <v>15</v>
      </c>
      <c r="F2974">
        <v>75</v>
      </c>
      <c r="G2974">
        <v>46</v>
      </c>
      <c r="H2974">
        <v>0</v>
      </c>
      <c r="I2974">
        <v>75.3</v>
      </c>
      <c r="J2974">
        <v>0.7</v>
      </c>
      <c r="K2974">
        <v>61.3</v>
      </c>
      <c r="L2974">
        <v>0</v>
      </c>
      <c r="M2974">
        <v>84.8</v>
      </c>
      <c r="N2974">
        <v>0.5</v>
      </c>
      <c r="O2974">
        <v>39.1</v>
      </c>
      <c r="P2974">
        <v>-0.6</v>
      </c>
      <c r="U2974" t="s">
        <v>2767</v>
      </c>
      <c r="V2974">
        <f t="shared" si="461"/>
        <v>357707</v>
      </c>
      <c r="W2974" t="str">
        <f t="shared" si="462"/>
        <v>Glen Orchard Public School</v>
      </c>
      <c r="X2974" t="str">
        <f>VLOOKUP($C2974,$AJ$3:$AN$4906,3,FALSE)</f>
        <v>3954 Muskoka Road 169 Rd RR3</v>
      </c>
      <c r="Y2974" t="str">
        <f>VLOOKUP($C2974,$AJ$3:$AN$4906,4,FALSE)</f>
        <v>Port Carling</v>
      </c>
      <c r="Z2974" t="str">
        <f>VLOOKUP($C2974,$AJ$3:$AN$4906,5,FALSE)</f>
        <v>P0B1J0</v>
      </c>
      <c r="AA2974">
        <f t="shared" si="463"/>
        <v>75.3</v>
      </c>
      <c r="AB2974">
        <f t="shared" si="464"/>
        <v>0.7</v>
      </c>
      <c r="AC2974">
        <f t="shared" si="465"/>
        <v>61.3</v>
      </c>
      <c r="AD2974">
        <f t="shared" si="466"/>
        <v>0</v>
      </c>
      <c r="AE2974">
        <f t="shared" si="467"/>
        <v>84.8</v>
      </c>
      <c r="AF2974">
        <f t="shared" si="468"/>
        <v>0.5</v>
      </c>
      <c r="AG2974">
        <f t="shared" si="469"/>
        <v>39.1</v>
      </c>
      <c r="AH2974">
        <f t="shared" si="470"/>
        <v>-0.6</v>
      </c>
      <c r="AJ2974" s="9">
        <v>595861</v>
      </c>
      <c r="AK2974" t="s">
        <v>11580</v>
      </c>
      <c r="AL2974" t="s">
        <v>11581</v>
      </c>
      <c r="AM2974" t="s">
        <v>11489</v>
      </c>
      <c r="AN2974" t="s">
        <v>11582</v>
      </c>
    </row>
    <row r="2975" spans="1:40" x14ac:dyDescent="0.3">
      <c r="A2975" t="s">
        <v>2767</v>
      </c>
      <c r="B2975" t="s">
        <v>28</v>
      </c>
      <c r="C2975" s="10">
        <v>227099</v>
      </c>
      <c r="D2975">
        <v>20</v>
      </c>
      <c r="E2975">
        <v>13</v>
      </c>
      <c r="F2975">
        <v>180</v>
      </c>
      <c r="H2975">
        <v>0</v>
      </c>
      <c r="I2975">
        <v>79.400000000000006</v>
      </c>
      <c r="J2975">
        <v>1.3</v>
      </c>
      <c r="K2975">
        <v>65.599999999999994</v>
      </c>
      <c r="L2975">
        <v>0.8</v>
      </c>
      <c r="U2975" t="s">
        <v>2767</v>
      </c>
      <c r="V2975">
        <f t="shared" si="461"/>
        <v>227099</v>
      </c>
      <c r="W2975" t="str">
        <f t="shared" si="462"/>
        <v>Grandview Public School</v>
      </c>
      <c r="X2975" t="str">
        <f>VLOOKUP($C2975,$AJ$3:$AN$4906,3,FALSE)</f>
        <v>698 7A Hwy RR1</v>
      </c>
      <c r="Y2975" t="str">
        <f>VLOOKUP($C2975,$AJ$3:$AN$4906,4,FALSE)</f>
        <v>Bethany</v>
      </c>
      <c r="Z2975" t="str">
        <f>VLOOKUP($C2975,$AJ$3:$AN$4906,5,FALSE)</f>
        <v>L0A1A0</v>
      </c>
      <c r="AA2975">
        <f t="shared" si="463"/>
        <v>79.400000000000006</v>
      </c>
      <c r="AB2975">
        <f t="shared" si="464"/>
        <v>1.3</v>
      </c>
      <c r="AC2975">
        <f t="shared" si="465"/>
        <v>65.599999999999994</v>
      </c>
      <c r="AD2975">
        <f t="shared" si="466"/>
        <v>0.8</v>
      </c>
      <c r="AE2975">
        <f t="shared" si="467"/>
        <v>0</v>
      </c>
      <c r="AF2975">
        <f t="shared" si="468"/>
        <v>0</v>
      </c>
      <c r="AG2975">
        <f t="shared" si="469"/>
        <v>0</v>
      </c>
      <c r="AH2975">
        <f t="shared" si="470"/>
        <v>0</v>
      </c>
      <c r="AJ2975" s="9">
        <v>273988</v>
      </c>
      <c r="AK2975" t="s">
        <v>11583</v>
      </c>
      <c r="AL2975" t="s">
        <v>11584</v>
      </c>
      <c r="AM2975" t="s">
        <v>11476</v>
      </c>
      <c r="AN2975" t="s">
        <v>11585</v>
      </c>
    </row>
    <row r="2976" spans="1:40" x14ac:dyDescent="0.3">
      <c r="A2976" t="s">
        <v>2767</v>
      </c>
      <c r="B2976" t="s">
        <v>2776</v>
      </c>
      <c r="C2976" s="10">
        <v>228877</v>
      </c>
      <c r="D2976">
        <v>16</v>
      </c>
      <c r="E2976">
        <v>33</v>
      </c>
      <c r="F2976">
        <v>74</v>
      </c>
      <c r="G2976">
        <v>76</v>
      </c>
      <c r="H2976">
        <v>0</v>
      </c>
      <c r="I2976">
        <v>51.4</v>
      </c>
      <c r="J2976">
        <v>0</v>
      </c>
      <c r="K2976">
        <v>50</v>
      </c>
      <c r="L2976">
        <v>0.6</v>
      </c>
      <c r="M2976">
        <v>53.9</v>
      </c>
      <c r="N2976">
        <v>-1.4</v>
      </c>
      <c r="O2976">
        <v>34.200000000000003</v>
      </c>
      <c r="P2976">
        <v>0.4</v>
      </c>
      <c r="U2976" t="s">
        <v>2767</v>
      </c>
      <c r="V2976">
        <f t="shared" si="461"/>
        <v>228877</v>
      </c>
      <c r="W2976" t="str">
        <f t="shared" si="462"/>
        <v>Gravenhurst Public School</v>
      </c>
      <c r="X2976" t="str">
        <f>VLOOKUP($C2976,$AJ$3:$AN$4906,3,FALSE)</f>
        <v>301 Mary St S</v>
      </c>
      <c r="Y2976" t="str">
        <f>VLOOKUP($C2976,$AJ$3:$AN$4906,4,FALSE)</f>
        <v>Gravenhurst</v>
      </c>
      <c r="Z2976" t="str">
        <f>VLOOKUP($C2976,$AJ$3:$AN$4906,5,FALSE)</f>
        <v>P1P1X6</v>
      </c>
      <c r="AA2976">
        <f t="shared" si="463"/>
        <v>51.4</v>
      </c>
      <c r="AB2976">
        <f t="shared" si="464"/>
        <v>0</v>
      </c>
      <c r="AC2976">
        <f t="shared" si="465"/>
        <v>50</v>
      </c>
      <c r="AD2976">
        <f t="shared" si="466"/>
        <v>0.6</v>
      </c>
      <c r="AE2976">
        <f t="shared" si="467"/>
        <v>53.9</v>
      </c>
      <c r="AF2976">
        <f t="shared" si="468"/>
        <v>-1.4</v>
      </c>
      <c r="AG2976">
        <f t="shared" si="469"/>
        <v>34.200000000000003</v>
      </c>
      <c r="AH2976">
        <f t="shared" si="470"/>
        <v>0.4</v>
      </c>
      <c r="AJ2976" s="9">
        <v>274542</v>
      </c>
      <c r="AK2976" t="s">
        <v>11586</v>
      </c>
      <c r="AL2976" t="s">
        <v>11587</v>
      </c>
      <c r="AM2976" t="s">
        <v>11535</v>
      </c>
      <c r="AN2976" t="s">
        <v>11536</v>
      </c>
    </row>
    <row r="2977" spans="1:40" x14ac:dyDescent="0.3">
      <c r="A2977" t="s">
        <v>2767</v>
      </c>
      <c r="B2977" t="s">
        <v>2777</v>
      </c>
      <c r="C2977" s="10">
        <v>273597</v>
      </c>
      <c r="D2977">
        <v>26</v>
      </c>
      <c r="E2977">
        <v>23</v>
      </c>
      <c r="F2977">
        <v>74</v>
      </c>
      <c r="G2977">
        <v>223</v>
      </c>
      <c r="H2977">
        <v>0</v>
      </c>
      <c r="I2977">
        <v>60.1</v>
      </c>
      <c r="J2977">
        <v>0</v>
      </c>
      <c r="K2977">
        <v>58.1</v>
      </c>
      <c r="L2977">
        <v>0.5</v>
      </c>
      <c r="M2977">
        <v>74.900000000000006</v>
      </c>
      <c r="N2977">
        <v>0</v>
      </c>
      <c r="O2977">
        <v>47.1</v>
      </c>
      <c r="P2977">
        <v>0.8</v>
      </c>
      <c r="U2977" t="s">
        <v>2767</v>
      </c>
      <c r="V2977">
        <f t="shared" si="461"/>
        <v>273597</v>
      </c>
      <c r="W2977" t="str">
        <f t="shared" si="462"/>
        <v>Huntsville Public School</v>
      </c>
      <c r="X2977" t="str">
        <f>VLOOKUP($C2977,$AJ$3:$AN$4906,3,FALSE)</f>
        <v>16 Caroline St W</v>
      </c>
      <c r="Y2977" t="str">
        <f>VLOOKUP($C2977,$AJ$3:$AN$4906,4,FALSE)</f>
        <v>Huntsville</v>
      </c>
      <c r="Z2977" t="str">
        <f>VLOOKUP($C2977,$AJ$3:$AN$4906,5,FALSE)</f>
        <v>P1H2B2</v>
      </c>
      <c r="AA2977">
        <f t="shared" si="463"/>
        <v>60.1</v>
      </c>
      <c r="AB2977">
        <f t="shared" si="464"/>
        <v>0</v>
      </c>
      <c r="AC2977">
        <f t="shared" si="465"/>
        <v>58.1</v>
      </c>
      <c r="AD2977">
        <f t="shared" si="466"/>
        <v>0.5</v>
      </c>
      <c r="AE2977">
        <f t="shared" si="467"/>
        <v>74.900000000000006</v>
      </c>
      <c r="AF2977">
        <f t="shared" si="468"/>
        <v>0</v>
      </c>
      <c r="AG2977">
        <f t="shared" si="469"/>
        <v>47.1</v>
      </c>
      <c r="AH2977">
        <f t="shared" si="470"/>
        <v>0.8</v>
      </c>
      <c r="AJ2977" s="9">
        <v>225946</v>
      </c>
      <c r="AK2977" t="s">
        <v>2014</v>
      </c>
      <c r="AL2977" t="s">
        <v>11588</v>
      </c>
      <c r="AM2977" t="s">
        <v>4203</v>
      </c>
      <c r="AN2977" t="s">
        <v>11589</v>
      </c>
    </row>
    <row r="2978" spans="1:40" x14ac:dyDescent="0.3">
      <c r="A2978" t="s">
        <v>2767</v>
      </c>
      <c r="B2978" t="s">
        <v>2778</v>
      </c>
      <c r="C2978" s="10">
        <v>278211</v>
      </c>
      <c r="D2978">
        <v>33</v>
      </c>
      <c r="E2978">
        <v>15</v>
      </c>
      <c r="F2978">
        <v>50</v>
      </c>
      <c r="G2978">
        <v>36</v>
      </c>
      <c r="H2978">
        <v>0</v>
      </c>
      <c r="I2978">
        <v>69</v>
      </c>
      <c r="J2978">
        <v>0.3</v>
      </c>
      <c r="K2978">
        <v>52</v>
      </c>
      <c r="L2978">
        <v>-0.6</v>
      </c>
      <c r="M2978">
        <v>65.3</v>
      </c>
      <c r="N2978">
        <v>-1.5</v>
      </c>
      <c r="O2978">
        <v>25</v>
      </c>
      <c r="P2978">
        <v>-1.4</v>
      </c>
      <c r="U2978" t="s">
        <v>2767</v>
      </c>
      <c r="V2978">
        <f t="shared" si="461"/>
        <v>278211</v>
      </c>
      <c r="W2978" t="str">
        <f t="shared" si="462"/>
        <v>Irwin Memorial Public School</v>
      </c>
      <c r="X2978" t="str">
        <f>VLOOKUP($C2978,$AJ$3:$AN$4906,3,FALSE)</f>
        <v>1011 Dwight Beach Rd RR1</v>
      </c>
      <c r="Y2978" t="str">
        <f>VLOOKUP($C2978,$AJ$3:$AN$4906,4,FALSE)</f>
        <v>Dwight</v>
      </c>
      <c r="Z2978" t="str">
        <f>VLOOKUP($C2978,$AJ$3:$AN$4906,5,FALSE)</f>
        <v>P0A1H0</v>
      </c>
      <c r="AA2978">
        <f t="shared" si="463"/>
        <v>69</v>
      </c>
      <c r="AB2978">
        <f t="shared" si="464"/>
        <v>0.3</v>
      </c>
      <c r="AC2978">
        <f t="shared" si="465"/>
        <v>52</v>
      </c>
      <c r="AD2978">
        <f t="shared" si="466"/>
        <v>-0.6</v>
      </c>
      <c r="AE2978">
        <f t="shared" si="467"/>
        <v>65.3</v>
      </c>
      <c r="AF2978">
        <f t="shared" si="468"/>
        <v>-1.5</v>
      </c>
      <c r="AG2978">
        <f t="shared" si="469"/>
        <v>25</v>
      </c>
      <c r="AH2978">
        <f t="shared" si="470"/>
        <v>-1.4</v>
      </c>
      <c r="AJ2978" s="9">
        <v>918253</v>
      </c>
      <c r="AK2978" t="s">
        <v>11590</v>
      </c>
      <c r="AL2978" t="s">
        <v>11591</v>
      </c>
      <c r="AM2978" t="s">
        <v>4203</v>
      </c>
      <c r="AN2978" t="s">
        <v>11592</v>
      </c>
    </row>
    <row r="2979" spans="1:40" x14ac:dyDescent="0.3">
      <c r="A2979" t="s">
        <v>2767</v>
      </c>
      <c r="B2979" t="s">
        <v>2779</v>
      </c>
      <c r="C2979" s="10">
        <v>240761</v>
      </c>
      <c r="D2979">
        <v>28</v>
      </c>
      <c r="E2979">
        <v>18</v>
      </c>
      <c r="G2979">
        <v>211</v>
      </c>
      <c r="H2979">
        <v>0</v>
      </c>
      <c r="M2979">
        <v>71.099999999999994</v>
      </c>
      <c r="N2979">
        <v>-0.5</v>
      </c>
      <c r="O2979">
        <v>40.799999999999997</v>
      </c>
      <c r="P2979">
        <v>0.1</v>
      </c>
      <c r="U2979" t="s">
        <v>2767</v>
      </c>
      <c r="V2979">
        <f t="shared" si="461"/>
        <v>240761</v>
      </c>
      <c r="W2979" t="str">
        <f t="shared" si="462"/>
        <v>J Douglas Hodgson Elementary School</v>
      </c>
      <c r="X2979" t="str">
        <f>VLOOKUP($C2979,$AJ$3:$AN$4906,3,FALSE)</f>
        <v>1020 Grass Lake Rd</v>
      </c>
      <c r="Y2979" t="str">
        <f>VLOOKUP($C2979,$AJ$3:$AN$4906,4,FALSE)</f>
        <v>Haliburton</v>
      </c>
      <c r="Z2979" t="str">
        <f>VLOOKUP($C2979,$AJ$3:$AN$4906,5,FALSE)</f>
        <v>K0M1S0</v>
      </c>
      <c r="AA2979">
        <f t="shared" si="463"/>
        <v>0</v>
      </c>
      <c r="AB2979">
        <f t="shared" si="464"/>
        <v>0</v>
      </c>
      <c r="AC2979">
        <f t="shared" si="465"/>
        <v>0</v>
      </c>
      <c r="AD2979">
        <f t="shared" si="466"/>
        <v>0</v>
      </c>
      <c r="AE2979">
        <f t="shared" si="467"/>
        <v>71.099999999999994</v>
      </c>
      <c r="AF2979">
        <f t="shared" si="468"/>
        <v>-0.5</v>
      </c>
      <c r="AG2979">
        <f t="shared" si="469"/>
        <v>40.799999999999997</v>
      </c>
      <c r="AH2979">
        <f t="shared" si="470"/>
        <v>0.1</v>
      </c>
      <c r="AJ2979" s="9">
        <v>275670</v>
      </c>
      <c r="AK2979" t="s">
        <v>11593</v>
      </c>
      <c r="AL2979" t="s">
        <v>11594</v>
      </c>
      <c r="AM2979" t="s">
        <v>11595</v>
      </c>
      <c r="AN2979" t="s">
        <v>11596</v>
      </c>
    </row>
    <row r="2980" spans="1:40" x14ac:dyDescent="0.3">
      <c r="A2980" t="s">
        <v>2767</v>
      </c>
      <c r="B2980" t="s">
        <v>2780</v>
      </c>
      <c r="C2980" s="10">
        <v>418013</v>
      </c>
      <c r="D2980">
        <v>23</v>
      </c>
      <c r="E2980">
        <v>15</v>
      </c>
      <c r="F2980">
        <v>101</v>
      </c>
      <c r="G2980">
        <v>92</v>
      </c>
      <c r="H2980">
        <v>0</v>
      </c>
      <c r="I2980">
        <v>87.1</v>
      </c>
      <c r="J2980">
        <v>1.9</v>
      </c>
      <c r="K2980">
        <v>81.2</v>
      </c>
      <c r="L2980">
        <v>2.2999999999999998</v>
      </c>
      <c r="M2980">
        <v>91.3</v>
      </c>
      <c r="N2980">
        <v>1.7</v>
      </c>
      <c r="O2980">
        <v>52.2</v>
      </c>
      <c r="P2980">
        <v>1</v>
      </c>
      <c r="U2980" t="s">
        <v>2767</v>
      </c>
      <c r="V2980">
        <f t="shared" si="461"/>
        <v>418013</v>
      </c>
      <c r="W2980" t="str">
        <f t="shared" si="462"/>
        <v>Jack Callaghan Public School</v>
      </c>
      <c r="X2980" t="str">
        <f>VLOOKUP($C2980,$AJ$3:$AN$4906,3,FALSE)</f>
        <v>5 Tracey's Hill Rd RR 5</v>
      </c>
      <c r="Y2980" t="str">
        <f>VLOOKUP($C2980,$AJ$3:$AN$4906,4,FALSE)</f>
        <v>Lindsay</v>
      </c>
      <c r="Z2980" t="str">
        <f>VLOOKUP($C2980,$AJ$3:$AN$4906,5,FALSE)</f>
        <v>K9V4R5</v>
      </c>
      <c r="AA2980">
        <f t="shared" si="463"/>
        <v>87.1</v>
      </c>
      <c r="AB2980">
        <f t="shared" si="464"/>
        <v>1.9</v>
      </c>
      <c r="AC2980">
        <f t="shared" si="465"/>
        <v>81.2</v>
      </c>
      <c r="AD2980">
        <f t="shared" si="466"/>
        <v>2.2999999999999998</v>
      </c>
      <c r="AE2980">
        <f t="shared" si="467"/>
        <v>91.3</v>
      </c>
      <c r="AF2980">
        <f t="shared" si="468"/>
        <v>1.7</v>
      </c>
      <c r="AG2980">
        <f t="shared" si="469"/>
        <v>52.2</v>
      </c>
      <c r="AH2980">
        <f t="shared" si="470"/>
        <v>1</v>
      </c>
      <c r="AJ2980" s="9">
        <v>124761</v>
      </c>
      <c r="AK2980" t="s">
        <v>11597</v>
      </c>
      <c r="AL2980" t="s">
        <v>11598</v>
      </c>
      <c r="AM2980" t="s">
        <v>4196</v>
      </c>
      <c r="AN2980" t="s">
        <v>11599</v>
      </c>
    </row>
    <row r="2981" spans="1:40" x14ac:dyDescent="0.3">
      <c r="A2981" t="s">
        <v>2767</v>
      </c>
      <c r="B2981" t="s">
        <v>2781</v>
      </c>
      <c r="C2981" s="10">
        <v>374601</v>
      </c>
      <c r="D2981">
        <v>16</v>
      </c>
      <c r="E2981">
        <v>15</v>
      </c>
      <c r="F2981">
        <v>45</v>
      </c>
      <c r="G2981">
        <v>57</v>
      </c>
      <c r="H2981">
        <v>0</v>
      </c>
      <c r="I2981">
        <v>83.3</v>
      </c>
      <c r="J2981">
        <v>1.8</v>
      </c>
      <c r="K2981">
        <v>80</v>
      </c>
      <c r="L2981">
        <v>2.4</v>
      </c>
      <c r="M2981">
        <v>74.599999999999994</v>
      </c>
      <c r="N2981">
        <v>0.1</v>
      </c>
      <c r="O2981">
        <v>31.6</v>
      </c>
      <c r="P2981">
        <v>-0.3</v>
      </c>
      <c r="U2981" t="s">
        <v>2767</v>
      </c>
      <c r="V2981">
        <f t="shared" si="461"/>
        <v>374601</v>
      </c>
      <c r="W2981" t="str">
        <f t="shared" si="462"/>
        <v>K P Manson Public School</v>
      </c>
      <c r="X2981" t="str">
        <f>VLOOKUP($C2981,$AJ$3:$AN$4906,3,FALSE)</f>
        <v>1017 Graham Rd.</v>
      </c>
      <c r="Y2981" t="str">
        <f>VLOOKUP($C2981,$AJ$3:$AN$4906,4,FALSE)</f>
        <v>Severn Bridge</v>
      </c>
      <c r="Z2981" t="str">
        <f>VLOOKUP($C2981,$AJ$3:$AN$4906,5,FALSE)</f>
        <v>P0E1N0</v>
      </c>
      <c r="AA2981">
        <f t="shared" si="463"/>
        <v>83.3</v>
      </c>
      <c r="AB2981">
        <f t="shared" si="464"/>
        <v>1.8</v>
      </c>
      <c r="AC2981">
        <f t="shared" si="465"/>
        <v>80</v>
      </c>
      <c r="AD2981">
        <f t="shared" si="466"/>
        <v>2.4</v>
      </c>
      <c r="AE2981">
        <f t="shared" si="467"/>
        <v>74.599999999999994</v>
      </c>
      <c r="AF2981">
        <f t="shared" si="468"/>
        <v>0.1</v>
      </c>
      <c r="AG2981">
        <f t="shared" si="469"/>
        <v>31.6</v>
      </c>
      <c r="AH2981">
        <f t="shared" si="470"/>
        <v>-0.3</v>
      </c>
      <c r="AJ2981" s="9">
        <v>285684</v>
      </c>
      <c r="AK2981" t="s">
        <v>11600</v>
      </c>
      <c r="AL2981" t="s">
        <v>11601</v>
      </c>
      <c r="AM2981" t="s">
        <v>4203</v>
      </c>
      <c r="AN2981" t="s">
        <v>11602</v>
      </c>
    </row>
    <row r="2982" spans="1:40" x14ac:dyDescent="0.3">
      <c r="A2982" t="s">
        <v>2767</v>
      </c>
      <c r="B2982" t="s">
        <v>2782</v>
      </c>
      <c r="C2982" s="10">
        <v>294004</v>
      </c>
      <c r="D2982">
        <v>11</v>
      </c>
      <c r="E2982">
        <v>46</v>
      </c>
      <c r="F2982">
        <v>46</v>
      </c>
      <c r="G2982">
        <v>46</v>
      </c>
      <c r="H2982">
        <v>0</v>
      </c>
      <c r="I2982">
        <v>51.1</v>
      </c>
      <c r="J2982">
        <v>0.6</v>
      </c>
      <c r="K2982">
        <v>37</v>
      </c>
      <c r="L2982">
        <v>0.4</v>
      </c>
      <c r="M2982">
        <v>63</v>
      </c>
      <c r="N2982">
        <v>0.4</v>
      </c>
      <c r="O2982">
        <v>28.3</v>
      </c>
      <c r="P2982">
        <v>0.6</v>
      </c>
      <c r="U2982" t="s">
        <v>2767</v>
      </c>
      <c r="V2982">
        <f t="shared" si="461"/>
        <v>294004</v>
      </c>
      <c r="W2982" t="str">
        <f t="shared" si="462"/>
        <v>King Albert Public School</v>
      </c>
      <c r="X2982" t="str">
        <f>VLOOKUP($C2982,$AJ$3:$AN$4906,3,FALSE)</f>
        <v>49 Glenelg St W</v>
      </c>
      <c r="Y2982" t="str">
        <f>VLOOKUP($C2982,$AJ$3:$AN$4906,4,FALSE)</f>
        <v>Lindsay</v>
      </c>
      <c r="Z2982" t="str">
        <f>VLOOKUP($C2982,$AJ$3:$AN$4906,5,FALSE)</f>
        <v>K9V2T9</v>
      </c>
      <c r="AA2982">
        <f t="shared" si="463"/>
        <v>51.1</v>
      </c>
      <c r="AB2982">
        <f t="shared" si="464"/>
        <v>0.6</v>
      </c>
      <c r="AC2982">
        <f t="shared" si="465"/>
        <v>37</v>
      </c>
      <c r="AD2982">
        <f t="shared" si="466"/>
        <v>0.4</v>
      </c>
      <c r="AE2982">
        <f t="shared" si="467"/>
        <v>63</v>
      </c>
      <c r="AF2982">
        <f t="shared" si="468"/>
        <v>0.4</v>
      </c>
      <c r="AG2982">
        <f t="shared" si="469"/>
        <v>28.3</v>
      </c>
      <c r="AH2982">
        <f t="shared" si="470"/>
        <v>0.6</v>
      </c>
      <c r="AJ2982" s="9">
        <v>311251</v>
      </c>
      <c r="AK2982" t="s">
        <v>11603</v>
      </c>
      <c r="AL2982" t="s">
        <v>11604</v>
      </c>
      <c r="AM2982" t="s">
        <v>11595</v>
      </c>
      <c r="AN2982" t="s">
        <v>11596</v>
      </c>
    </row>
    <row r="2983" spans="1:40" x14ac:dyDescent="0.3">
      <c r="A2983" t="s">
        <v>2767</v>
      </c>
      <c r="B2983" t="s">
        <v>2783</v>
      </c>
      <c r="C2983" s="10">
        <v>417378</v>
      </c>
      <c r="D2983">
        <v>28</v>
      </c>
      <c r="E2983">
        <v>13</v>
      </c>
      <c r="F2983">
        <v>137</v>
      </c>
      <c r="H2983">
        <v>0</v>
      </c>
      <c r="I2983">
        <v>67.900000000000006</v>
      </c>
      <c r="J2983">
        <v>0.3</v>
      </c>
      <c r="K2983">
        <v>67.2</v>
      </c>
      <c r="L2983">
        <v>0.8</v>
      </c>
      <c r="U2983" t="s">
        <v>2767</v>
      </c>
      <c r="V2983">
        <f t="shared" si="461"/>
        <v>417378</v>
      </c>
      <c r="W2983" t="str">
        <f t="shared" si="462"/>
        <v>Lady Eaton Elementary School</v>
      </c>
      <c r="X2983" t="str">
        <f>VLOOKUP($C2983,$AJ$3:$AN$4906,3,FALSE)</f>
        <v>17 James St</v>
      </c>
      <c r="Y2983" t="str">
        <f>VLOOKUP($C2983,$AJ$3:$AN$4906,4,FALSE)</f>
        <v>Omemee</v>
      </c>
      <c r="Z2983" t="str">
        <f>VLOOKUP($C2983,$AJ$3:$AN$4906,5,FALSE)</f>
        <v>K0L2W0</v>
      </c>
      <c r="AA2983">
        <f t="shared" si="463"/>
        <v>67.900000000000006</v>
      </c>
      <c r="AB2983">
        <f t="shared" si="464"/>
        <v>0.3</v>
      </c>
      <c r="AC2983">
        <f t="shared" si="465"/>
        <v>67.2</v>
      </c>
      <c r="AD2983">
        <f t="shared" si="466"/>
        <v>0.8</v>
      </c>
      <c r="AE2983">
        <f t="shared" si="467"/>
        <v>0</v>
      </c>
      <c r="AF2983">
        <f t="shared" si="468"/>
        <v>0</v>
      </c>
      <c r="AG2983">
        <f t="shared" si="469"/>
        <v>0</v>
      </c>
      <c r="AH2983">
        <f t="shared" si="470"/>
        <v>0</v>
      </c>
      <c r="AJ2983" s="9">
        <v>34808</v>
      </c>
      <c r="AK2983" t="s">
        <v>2019</v>
      </c>
      <c r="AL2983" t="s">
        <v>11605</v>
      </c>
      <c r="AM2983" t="s">
        <v>11442</v>
      </c>
      <c r="AN2983" t="s">
        <v>11606</v>
      </c>
    </row>
    <row r="2984" spans="1:40" x14ac:dyDescent="0.3">
      <c r="A2984" t="s">
        <v>2767</v>
      </c>
      <c r="B2984" t="s">
        <v>2784</v>
      </c>
      <c r="C2984" s="10">
        <v>170240</v>
      </c>
      <c r="D2984">
        <v>15</v>
      </c>
      <c r="E2984">
        <v>25</v>
      </c>
      <c r="F2984">
        <v>98</v>
      </c>
      <c r="G2984">
        <v>104</v>
      </c>
      <c r="H2984">
        <v>0</v>
      </c>
      <c r="I2984">
        <v>75</v>
      </c>
      <c r="J2984">
        <v>1.4</v>
      </c>
      <c r="K2984">
        <v>69.400000000000006</v>
      </c>
      <c r="L2984">
        <v>1.8</v>
      </c>
      <c r="M2984">
        <v>63.9</v>
      </c>
      <c r="N2984">
        <v>-0.8</v>
      </c>
      <c r="O2984">
        <v>26.9</v>
      </c>
      <c r="P2984">
        <v>-0.4</v>
      </c>
      <c r="U2984" t="s">
        <v>2767</v>
      </c>
      <c r="V2984">
        <f t="shared" si="461"/>
        <v>170240</v>
      </c>
      <c r="W2984" t="str">
        <f t="shared" si="462"/>
        <v>Lady Mackenzie Public School</v>
      </c>
      <c r="X2984" t="str">
        <f>VLOOKUP($C2984,$AJ$3:$AN$4906,3,FALSE)</f>
        <v>1746 Kirkfield Rd</v>
      </c>
      <c r="Y2984" t="str">
        <f>VLOOKUP($C2984,$AJ$3:$AN$4906,4,FALSE)</f>
        <v>Kirkfield</v>
      </c>
      <c r="Z2984" t="str">
        <f>VLOOKUP($C2984,$AJ$3:$AN$4906,5,FALSE)</f>
        <v>K0M2B0</v>
      </c>
      <c r="AA2984">
        <f t="shared" si="463"/>
        <v>75</v>
      </c>
      <c r="AB2984">
        <f t="shared" si="464"/>
        <v>1.4</v>
      </c>
      <c r="AC2984">
        <f t="shared" si="465"/>
        <v>69.400000000000006</v>
      </c>
      <c r="AD2984">
        <f t="shared" si="466"/>
        <v>1.8</v>
      </c>
      <c r="AE2984">
        <f t="shared" si="467"/>
        <v>63.9</v>
      </c>
      <c r="AF2984">
        <f t="shared" si="468"/>
        <v>-0.8</v>
      </c>
      <c r="AG2984">
        <f t="shared" si="469"/>
        <v>26.9</v>
      </c>
      <c r="AH2984">
        <f t="shared" si="470"/>
        <v>-0.4</v>
      </c>
      <c r="AJ2984" s="9">
        <v>87934</v>
      </c>
      <c r="AK2984" t="s">
        <v>11607</v>
      </c>
      <c r="AL2984" t="s">
        <v>11608</v>
      </c>
      <c r="AM2984" t="s">
        <v>11521</v>
      </c>
      <c r="AN2984" t="s">
        <v>11609</v>
      </c>
    </row>
    <row r="2985" spans="1:40" x14ac:dyDescent="0.3">
      <c r="A2985" t="s">
        <v>2767</v>
      </c>
      <c r="B2985" t="s">
        <v>755</v>
      </c>
      <c r="C2985" s="10">
        <v>307947</v>
      </c>
      <c r="D2985">
        <v>26</v>
      </c>
      <c r="E2985">
        <v>23</v>
      </c>
      <c r="F2985">
        <v>122</v>
      </c>
      <c r="G2985">
        <v>145</v>
      </c>
      <c r="H2985">
        <v>0</v>
      </c>
      <c r="I2985">
        <v>86.9</v>
      </c>
      <c r="J2985">
        <v>2</v>
      </c>
      <c r="K2985">
        <v>81.099999999999994</v>
      </c>
      <c r="L2985">
        <v>2.4</v>
      </c>
      <c r="M2985">
        <v>76.900000000000006</v>
      </c>
      <c r="N2985">
        <v>0.4</v>
      </c>
      <c r="O2985">
        <v>49.7</v>
      </c>
      <c r="P2985">
        <v>1</v>
      </c>
      <c r="U2985" t="s">
        <v>2767</v>
      </c>
      <c r="V2985">
        <f t="shared" si="461"/>
        <v>307947</v>
      </c>
      <c r="W2985" t="str">
        <f t="shared" si="462"/>
        <v>Langton Public School</v>
      </c>
      <c r="X2985" t="str">
        <f>VLOOKUP($C2985,$AJ$3:$AN$4906,3,FALSE)</f>
        <v>35 Wychwood Cres</v>
      </c>
      <c r="Y2985" t="str">
        <f>VLOOKUP($C2985,$AJ$3:$AN$4906,4,FALSE)</f>
        <v>Fenelon Falls</v>
      </c>
      <c r="Z2985" t="str">
        <f>VLOOKUP($C2985,$AJ$3:$AN$4906,5,FALSE)</f>
        <v>K0M1N0</v>
      </c>
      <c r="AA2985">
        <f t="shared" si="463"/>
        <v>86.9</v>
      </c>
      <c r="AB2985">
        <f t="shared" si="464"/>
        <v>2</v>
      </c>
      <c r="AC2985">
        <f t="shared" si="465"/>
        <v>81.099999999999994</v>
      </c>
      <c r="AD2985">
        <f t="shared" si="466"/>
        <v>2.4</v>
      </c>
      <c r="AE2985">
        <f t="shared" si="467"/>
        <v>76.900000000000006</v>
      </c>
      <c r="AF2985">
        <f t="shared" si="468"/>
        <v>0.4</v>
      </c>
      <c r="AG2985">
        <f t="shared" si="469"/>
        <v>49.7</v>
      </c>
      <c r="AH2985">
        <f t="shared" si="470"/>
        <v>1</v>
      </c>
      <c r="AJ2985" s="9">
        <v>334820</v>
      </c>
      <c r="AK2985" t="s">
        <v>7521</v>
      </c>
      <c r="AL2985" t="s">
        <v>11610</v>
      </c>
      <c r="AM2985" t="s">
        <v>4203</v>
      </c>
      <c r="AN2985" t="s">
        <v>11611</v>
      </c>
    </row>
    <row r="2986" spans="1:40" x14ac:dyDescent="0.3">
      <c r="A2986" t="s">
        <v>2767</v>
      </c>
      <c r="B2986" t="s">
        <v>2785</v>
      </c>
      <c r="C2986" s="10">
        <v>311685</v>
      </c>
      <c r="D2986">
        <v>22</v>
      </c>
      <c r="E2986">
        <v>26</v>
      </c>
      <c r="F2986">
        <v>177</v>
      </c>
      <c r="G2986">
        <v>210</v>
      </c>
      <c r="H2986">
        <v>0</v>
      </c>
      <c r="I2986">
        <v>22.6</v>
      </c>
      <c r="J2986">
        <v>-2.5</v>
      </c>
      <c r="K2986">
        <v>38.4</v>
      </c>
      <c r="L2986">
        <v>-0.8</v>
      </c>
      <c r="M2986">
        <v>76.900000000000006</v>
      </c>
      <c r="N2986">
        <v>0.6</v>
      </c>
      <c r="O2986">
        <v>41.9</v>
      </c>
      <c r="P2986">
        <v>0.6</v>
      </c>
      <c r="U2986" t="s">
        <v>2767</v>
      </c>
      <c r="V2986">
        <f t="shared" si="461"/>
        <v>311685</v>
      </c>
      <c r="W2986" t="str">
        <f t="shared" si="462"/>
        <v>Leslie Frost Public School</v>
      </c>
      <c r="X2986" t="str">
        <f>VLOOKUP($C2986,$AJ$3:$AN$4906,3,FALSE)</f>
        <v>51 Angeline St S</v>
      </c>
      <c r="Y2986" t="str">
        <f>VLOOKUP($C2986,$AJ$3:$AN$4906,4,FALSE)</f>
        <v>Lindsay</v>
      </c>
      <c r="Z2986" t="str">
        <f>VLOOKUP($C2986,$AJ$3:$AN$4906,5,FALSE)</f>
        <v>K9V3L1</v>
      </c>
      <c r="AA2986">
        <f t="shared" si="463"/>
        <v>22.6</v>
      </c>
      <c r="AB2986">
        <f t="shared" si="464"/>
        <v>-2.5</v>
      </c>
      <c r="AC2986">
        <f t="shared" si="465"/>
        <v>38.4</v>
      </c>
      <c r="AD2986">
        <f t="shared" si="466"/>
        <v>-0.8</v>
      </c>
      <c r="AE2986">
        <f t="shared" si="467"/>
        <v>76.900000000000006</v>
      </c>
      <c r="AF2986">
        <f t="shared" si="468"/>
        <v>0.6</v>
      </c>
      <c r="AG2986">
        <f t="shared" si="469"/>
        <v>41.9</v>
      </c>
      <c r="AH2986">
        <f t="shared" si="470"/>
        <v>0.6</v>
      </c>
      <c r="AJ2986" s="9">
        <v>336289</v>
      </c>
      <c r="AK2986" t="s">
        <v>11612</v>
      </c>
      <c r="AL2986" t="s">
        <v>11613</v>
      </c>
      <c r="AM2986" t="s">
        <v>4203</v>
      </c>
      <c r="AN2986" t="s">
        <v>11614</v>
      </c>
    </row>
    <row r="2987" spans="1:40" x14ac:dyDescent="0.3">
      <c r="A2987" t="s">
        <v>2767</v>
      </c>
      <c r="B2987" t="s">
        <v>2786</v>
      </c>
      <c r="C2987" s="10">
        <v>327280</v>
      </c>
      <c r="D2987">
        <v>34</v>
      </c>
      <c r="E2987">
        <v>15</v>
      </c>
      <c r="F2987">
        <v>90</v>
      </c>
      <c r="G2987">
        <v>99</v>
      </c>
      <c r="H2987">
        <v>0</v>
      </c>
      <c r="I2987">
        <v>77.8</v>
      </c>
      <c r="J2987">
        <v>0.9</v>
      </c>
      <c r="K2987">
        <v>83.3</v>
      </c>
      <c r="L2987">
        <v>2</v>
      </c>
      <c r="M2987">
        <v>85.9</v>
      </c>
      <c r="N2987">
        <v>0.7</v>
      </c>
      <c r="O2987">
        <v>54.5</v>
      </c>
      <c r="P2987">
        <v>0.9</v>
      </c>
      <c r="U2987" t="s">
        <v>2767</v>
      </c>
      <c r="V2987">
        <f t="shared" si="461"/>
        <v>327280</v>
      </c>
      <c r="W2987" t="str">
        <f t="shared" si="462"/>
        <v>Macaulay Public School</v>
      </c>
      <c r="X2987" t="str">
        <f>VLOOKUP($C2987,$AJ$3:$AN$4906,3,FALSE)</f>
        <v>1270 Cedar Lane RR2</v>
      </c>
      <c r="Y2987" t="str">
        <f>VLOOKUP($C2987,$AJ$3:$AN$4906,4,FALSE)</f>
        <v>Bracebridge</v>
      </c>
      <c r="Z2987" t="str">
        <f>VLOOKUP($C2987,$AJ$3:$AN$4906,5,FALSE)</f>
        <v>P1L1W9</v>
      </c>
      <c r="AA2987">
        <f t="shared" si="463"/>
        <v>77.8</v>
      </c>
      <c r="AB2987">
        <f t="shared" si="464"/>
        <v>0.9</v>
      </c>
      <c r="AC2987">
        <f t="shared" si="465"/>
        <v>83.3</v>
      </c>
      <c r="AD2987">
        <f t="shared" si="466"/>
        <v>2</v>
      </c>
      <c r="AE2987">
        <f t="shared" si="467"/>
        <v>85.9</v>
      </c>
      <c r="AF2987">
        <f t="shared" si="468"/>
        <v>0.7</v>
      </c>
      <c r="AG2987">
        <f t="shared" si="469"/>
        <v>54.5</v>
      </c>
      <c r="AH2987">
        <f t="shared" si="470"/>
        <v>0.9</v>
      </c>
      <c r="AJ2987" s="9">
        <v>337862</v>
      </c>
      <c r="AK2987" t="s">
        <v>11615</v>
      </c>
      <c r="AL2987" t="s">
        <v>11616</v>
      </c>
      <c r="AM2987" t="s">
        <v>11521</v>
      </c>
      <c r="AN2987" t="s">
        <v>11617</v>
      </c>
    </row>
    <row r="2988" spans="1:40" x14ac:dyDescent="0.3">
      <c r="A2988" t="s">
        <v>2767</v>
      </c>
      <c r="B2988" t="s">
        <v>2787</v>
      </c>
      <c r="C2988" s="10">
        <v>329460</v>
      </c>
      <c r="D2988">
        <v>24</v>
      </c>
      <c r="E2988">
        <v>17</v>
      </c>
      <c r="F2988">
        <v>124</v>
      </c>
      <c r="G2988">
        <v>128</v>
      </c>
      <c r="H2988">
        <v>0</v>
      </c>
      <c r="I2988">
        <v>72.2</v>
      </c>
      <c r="J2988">
        <v>0.7</v>
      </c>
      <c r="K2988">
        <v>73.400000000000006</v>
      </c>
      <c r="L2988">
        <v>1.5</v>
      </c>
      <c r="M2988">
        <v>83.2</v>
      </c>
      <c r="N2988">
        <v>0.7</v>
      </c>
      <c r="O2988">
        <v>47.7</v>
      </c>
      <c r="P2988">
        <v>0.6</v>
      </c>
      <c r="U2988" t="s">
        <v>2767</v>
      </c>
      <c r="V2988">
        <f t="shared" si="461"/>
        <v>329460</v>
      </c>
      <c r="W2988" t="str">
        <f t="shared" si="462"/>
        <v>Mariposa Elementary School</v>
      </c>
      <c r="X2988" t="str">
        <f>VLOOKUP($C2988,$AJ$3:$AN$4906,3,FALSE)</f>
        <v>755 Eldon Rd RR 2</v>
      </c>
      <c r="Y2988" t="str">
        <f>VLOOKUP($C2988,$AJ$3:$AN$4906,4,FALSE)</f>
        <v>Oakwood</v>
      </c>
      <c r="Z2988" t="str">
        <f>VLOOKUP($C2988,$AJ$3:$AN$4906,5,FALSE)</f>
        <v>K0M2M0</v>
      </c>
      <c r="AA2988">
        <f t="shared" si="463"/>
        <v>72.2</v>
      </c>
      <c r="AB2988">
        <f t="shared" si="464"/>
        <v>0.7</v>
      </c>
      <c r="AC2988">
        <f t="shared" si="465"/>
        <v>73.400000000000006</v>
      </c>
      <c r="AD2988">
        <f t="shared" si="466"/>
        <v>1.5</v>
      </c>
      <c r="AE2988">
        <f t="shared" si="467"/>
        <v>83.2</v>
      </c>
      <c r="AF2988">
        <f t="shared" si="468"/>
        <v>0.7</v>
      </c>
      <c r="AG2988">
        <f t="shared" si="469"/>
        <v>47.7</v>
      </c>
      <c r="AH2988">
        <f t="shared" si="470"/>
        <v>0.6</v>
      </c>
      <c r="AJ2988" s="9">
        <v>366544</v>
      </c>
      <c r="AK2988" t="s">
        <v>11618</v>
      </c>
      <c r="AL2988" t="s">
        <v>11619</v>
      </c>
      <c r="AM2988" t="s">
        <v>11620</v>
      </c>
      <c r="AN2988" t="s">
        <v>11621</v>
      </c>
    </row>
    <row r="2989" spans="1:40" x14ac:dyDescent="0.3">
      <c r="A2989" t="s">
        <v>2767</v>
      </c>
      <c r="B2989" t="s">
        <v>2788</v>
      </c>
      <c r="C2989" s="10">
        <v>368946</v>
      </c>
      <c r="D2989">
        <v>35</v>
      </c>
      <c r="E2989">
        <v>19</v>
      </c>
      <c r="F2989">
        <v>162</v>
      </c>
      <c r="G2989">
        <v>181</v>
      </c>
      <c r="H2989">
        <v>0</v>
      </c>
      <c r="I2989">
        <v>29.9</v>
      </c>
      <c r="J2989">
        <v>-2.5</v>
      </c>
      <c r="K2989">
        <v>64.2</v>
      </c>
      <c r="L2989">
        <v>0.6</v>
      </c>
      <c r="M2989">
        <v>85.9</v>
      </c>
      <c r="N2989">
        <v>0.8</v>
      </c>
      <c r="O2989">
        <v>45.3</v>
      </c>
      <c r="P2989">
        <v>0.2</v>
      </c>
      <c r="U2989" t="s">
        <v>2767</v>
      </c>
      <c r="V2989">
        <f t="shared" si="461"/>
        <v>368946</v>
      </c>
      <c r="W2989" t="str">
        <f t="shared" si="462"/>
        <v>Monck Public School</v>
      </c>
      <c r="X2989" t="str">
        <f>VLOOKUP($C2989,$AJ$3:$AN$4906,3,FALSE)</f>
        <v>250 Wellington St</v>
      </c>
      <c r="Y2989" t="str">
        <f>VLOOKUP($C2989,$AJ$3:$AN$4906,4,FALSE)</f>
        <v>Bracebridge</v>
      </c>
      <c r="Z2989" t="str">
        <f>VLOOKUP($C2989,$AJ$3:$AN$4906,5,FALSE)</f>
        <v>P1L1C1</v>
      </c>
      <c r="AA2989">
        <f t="shared" si="463"/>
        <v>29.9</v>
      </c>
      <c r="AB2989">
        <f t="shared" si="464"/>
        <v>-2.5</v>
      </c>
      <c r="AC2989">
        <f t="shared" si="465"/>
        <v>64.2</v>
      </c>
      <c r="AD2989">
        <f t="shared" si="466"/>
        <v>0.6</v>
      </c>
      <c r="AE2989">
        <f t="shared" si="467"/>
        <v>85.9</v>
      </c>
      <c r="AF2989">
        <f t="shared" si="468"/>
        <v>0.8</v>
      </c>
      <c r="AG2989">
        <f t="shared" si="469"/>
        <v>45.3</v>
      </c>
      <c r="AH2989">
        <f t="shared" si="470"/>
        <v>0.2</v>
      </c>
      <c r="AJ2989" s="9">
        <v>378089</v>
      </c>
      <c r="AK2989" t="s">
        <v>3378</v>
      </c>
      <c r="AL2989" t="s">
        <v>8284</v>
      </c>
      <c r="AM2989" t="s">
        <v>4429</v>
      </c>
      <c r="AN2989" t="s">
        <v>11622</v>
      </c>
    </row>
    <row r="2990" spans="1:40" x14ac:dyDescent="0.3">
      <c r="A2990" t="s">
        <v>2767</v>
      </c>
      <c r="B2990" t="s">
        <v>2789</v>
      </c>
      <c r="C2990" s="10">
        <v>382140</v>
      </c>
      <c r="D2990">
        <v>17</v>
      </c>
      <c r="E2990">
        <v>25</v>
      </c>
      <c r="F2990">
        <v>111</v>
      </c>
      <c r="G2990">
        <v>119</v>
      </c>
      <c r="H2990">
        <v>0</v>
      </c>
      <c r="I2990">
        <v>55.9</v>
      </c>
      <c r="J2990">
        <v>-0.1</v>
      </c>
      <c r="K2990">
        <v>49.5</v>
      </c>
      <c r="L2990">
        <v>0.1</v>
      </c>
      <c r="M2990">
        <v>67.2</v>
      </c>
      <c r="N2990">
        <v>-0.6</v>
      </c>
      <c r="O2990">
        <v>38.700000000000003</v>
      </c>
      <c r="P2990">
        <v>0.5</v>
      </c>
      <c r="U2990" t="s">
        <v>2767</v>
      </c>
      <c r="V2990">
        <f t="shared" si="461"/>
        <v>382140</v>
      </c>
      <c r="W2990" t="str">
        <f t="shared" si="462"/>
        <v>Muskoka Beechgrove Public School</v>
      </c>
      <c r="X2990" t="str">
        <f>VLOOKUP($C2990,$AJ$3:$AN$4906,3,FALSE)</f>
        <v>395 Muskoka Beach Rd.</v>
      </c>
      <c r="Y2990" t="str">
        <f>VLOOKUP($C2990,$AJ$3:$AN$4906,4,FALSE)</f>
        <v>Gravenhurst</v>
      </c>
      <c r="Z2990" t="str">
        <f>VLOOKUP($C2990,$AJ$3:$AN$4906,5,FALSE)</f>
        <v>P1P1M9</v>
      </c>
      <c r="AA2990">
        <f t="shared" si="463"/>
        <v>55.9</v>
      </c>
      <c r="AB2990">
        <f t="shared" si="464"/>
        <v>-0.1</v>
      </c>
      <c r="AC2990">
        <f t="shared" si="465"/>
        <v>49.5</v>
      </c>
      <c r="AD2990">
        <f t="shared" si="466"/>
        <v>0.1</v>
      </c>
      <c r="AE2990">
        <f t="shared" si="467"/>
        <v>67.2</v>
      </c>
      <c r="AF2990">
        <f t="shared" si="468"/>
        <v>-0.6</v>
      </c>
      <c r="AG2990">
        <f t="shared" si="469"/>
        <v>38.700000000000003</v>
      </c>
      <c r="AH2990">
        <f t="shared" si="470"/>
        <v>0.5</v>
      </c>
      <c r="AJ2990" s="9">
        <v>466951</v>
      </c>
      <c r="AK2990" t="s">
        <v>11623</v>
      </c>
      <c r="AL2990" t="s">
        <v>11624</v>
      </c>
      <c r="AM2990" t="s">
        <v>11625</v>
      </c>
      <c r="AN2990" t="s">
        <v>11626</v>
      </c>
    </row>
    <row r="2991" spans="1:40" x14ac:dyDescent="0.3">
      <c r="A2991" t="s">
        <v>2767</v>
      </c>
      <c r="B2991" t="s">
        <v>2790</v>
      </c>
      <c r="C2991" s="10">
        <v>382191</v>
      </c>
      <c r="D2991">
        <v>15</v>
      </c>
      <c r="E2991">
        <v>21</v>
      </c>
      <c r="F2991">
        <v>61</v>
      </c>
      <c r="G2991">
        <v>52</v>
      </c>
      <c r="H2991">
        <v>0</v>
      </c>
      <c r="I2991">
        <v>72.099999999999994</v>
      </c>
      <c r="J2991">
        <v>0.9</v>
      </c>
      <c r="K2991">
        <v>63.9</v>
      </c>
      <c r="L2991">
        <v>1.1000000000000001</v>
      </c>
      <c r="M2991">
        <v>72.099999999999994</v>
      </c>
      <c r="N2991">
        <v>-0.2</v>
      </c>
      <c r="O2991">
        <v>26.9</v>
      </c>
      <c r="P2991">
        <v>-0.4</v>
      </c>
      <c r="U2991" t="s">
        <v>2767</v>
      </c>
      <c r="V2991">
        <f t="shared" si="461"/>
        <v>382191</v>
      </c>
      <c r="W2991" t="str">
        <f t="shared" si="462"/>
        <v>Muskoka Falls Public School</v>
      </c>
      <c r="X2991" t="str">
        <f>VLOOKUP($C2991,$AJ$3:$AN$4906,3,FALSE)</f>
        <v>42 Morrow Dr.</v>
      </c>
      <c r="Y2991" t="str">
        <f>VLOOKUP($C2991,$AJ$3:$AN$4906,4,FALSE)</f>
        <v>Bracebridge</v>
      </c>
      <c r="Z2991" t="str">
        <f>VLOOKUP($C2991,$AJ$3:$AN$4906,5,FALSE)</f>
        <v>P1L0A1</v>
      </c>
      <c r="AA2991">
        <f t="shared" si="463"/>
        <v>72.099999999999994</v>
      </c>
      <c r="AB2991">
        <f t="shared" si="464"/>
        <v>0.9</v>
      </c>
      <c r="AC2991">
        <f t="shared" si="465"/>
        <v>63.9</v>
      </c>
      <c r="AD2991">
        <f t="shared" si="466"/>
        <v>1.1000000000000001</v>
      </c>
      <c r="AE2991">
        <f t="shared" si="467"/>
        <v>72.099999999999994</v>
      </c>
      <c r="AF2991">
        <f t="shared" si="468"/>
        <v>-0.2</v>
      </c>
      <c r="AG2991">
        <f t="shared" si="469"/>
        <v>26.9</v>
      </c>
      <c r="AH2991">
        <f t="shared" si="470"/>
        <v>-0.4</v>
      </c>
      <c r="AJ2991" s="9">
        <v>927724</v>
      </c>
      <c r="AK2991" t="s">
        <v>11627</v>
      </c>
      <c r="AL2991" t="s">
        <v>11628</v>
      </c>
      <c r="AM2991" t="s">
        <v>11442</v>
      </c>
      <c r="AN2991" t="s">
        <v>11629</v>
      </c>
    </row>
    <row r="2992" spans="1:40" x14ac:dyDescent="0.3">
      <c r="A2992" t="s">
        <v>2767</v>
      </c>
      <c r="B2992" t="s">
        <v>2198</v>
      </c>
      <c r="C2992" s="10">
        <v>435708</v>
      </c>
      <c r="D2992">
        <v>27</v>
      </c>
      <c r="E2992">
        <v>20</v>
      </c>
      <c r="F2992">
        <v>141</v>
      </c>
      <c r="G2992">
        <v>160</v>
      </c>
      <c r="H2992">
        <v>0</v>
      </c>
      <c r="I2992">
        <v>79.099999999999994</v>
      </c>
      <c r="J2992">
        <v>1.4</v>
      </c>
      <c r="K2992">
        <v>73.8</v>
      </c>
      <c r="L2992">
        <v>1.7</v>
      </c>
      <c r="M2992">
        <v>87.8</v>
      </c>
      <c r="N2992">
        <v>1.4</v>
      </c>
      <c r="O2992">
        <v>78.099999999999994</v>
      </c>
      <c r="P2992">
        <v>3</v>
      </c>
      <c r="U2992" t="s">
        <v>2767</v>
      </c>
      <c r="V2992">
        <f t="shared" si="461"/>
        <v>435708</v>
      </c>
      <c r="W2992" t="str">
        <f t="shared" si="462"/>
        <v>Parkview Public School</v>
      </c>
      <c r="X2992" t="str">
        <f>VLOOKUP($C2992,$AJ$3:$AN$4906,3,FALSE)</f>
        <v>133 Adelaide St N</v>
      </c>
      <c r="Y2992" t="str">
        <f>VLOOKUP($C2992,$AJ$3:$AN$4906,4,FALSE)</f>
        <v>Lindsay</v>
      </c>
      <c r="Z2992" t="str">
        <f>VLOOKUP($C2992,$AJ$3:$AN$4906,5,FALSE)</f>
        <v>K9V4M2</v>
      </c>
      <c r="AA2992">
        <f t="shared" si="463"/>
        <v>79.099999999999994</v>
      </c>
      <c r="AB2992">
        <f t="shared" si="464"/>
        <v>1.4</v>
      </c>
      <c r="AC2992">
        <f t="shared" si="465"/>
        <v>73.8</v>
      </c>
      <c r="AD2992">
        <f t="shared" si="466"/>
        <v>1.7</v>
      </c>
      <c r="AE2992">
        <f t="shared" si="467"/>
        <v>87.8</v>
      </c>
      <c r="AF2992">
        <f t="shared" si="468"/>
        <v>1.4</v>
      </c>
      <c r="AG2992">
        <f t="shared" si="469"/>
        <v>78.099999999999994</v>
      </c>
      <c r="AH2992">
        <f t="shared" si="470"/>
        <v>3</v>
      </c>
      <c r="AJ2992" s="9">
        <v>384259</v>
      </c>
      <c r="AK2992" t="s">
        <v>11630</v>
      </c>
      <c r="AL2992" t="s">
        <v>11631</v>
      </c>
      <c r="AM2992" t="s">
        <v>11632</v>
      </c>
      <c r="AN2992" t="s">
        <v>11633</v>
      </c>
    </row>
    <row r="2993" spans="1:40" x14ac:dyDescent="0.3">
      <c r="A2993" t="s">
        <v>2767</v>
      </c>
      <c r="B2993" t="s">
        <v>2791</v>
      </c>
      <c r="C2993" s="10">
        <v>99520</v>
      </c>
      <c r="D2993">
        <v>24</v>
      </c>
      <c r="E2993">
        <v>17</v>
      </c>
      <c r="F2993">
        <v>74</v>
      </c>
      <c r="G2993">
        <v>86</v>
      </c>
      <c r="H2993">
        <v>0</v>
      </c>
      <c r="I2993">
        <v>50.7</v>
      </c>
      <c r="J2993">
        <v>-0.7</v>
      </c>
      <c r="K2993">
        <v>45.9</v>
      </c>
      <c r="L2993">
        <v>-0.6</v>
      </c>
      <c r="M2993">
        <v>58.7</v>
      </c>
      <c r="N2993">
        <v>-1.7</v>
      </c>
      <c r="O2993">
        <v>30.2</v>
      </c>
      <c r="P2993">
        <v>-0.6</v>
      </c>
      <c r="U2993" t="s">
        <v>2767</v>
      </c>
      <c r="V2993">
        <f t="shared" si="461"/>
        <v>99520</v>
      </c>
      <c r="W2993" t="str">
        <f t="shared" si="462"/>
        <v>Pine Glen Public School</v>
      </c>
      <c r="X2993" t="str">
        <f>VLOOKUP($C2993,$AJ$3:$AN$4906,3,FALSE)</f>
        <v>126 West Road</v>
      </c>
      <c r="Y2993" t="str">
        <f>VLOOKUP($C2993,$AJ$3:$AN$4906,4,FALSE)</f>
        <v>Huntsville</v>
      </c>
      <c r="Z2993" t="str">
        <f>VLOOKUP($C2993,$AJ$3:$AN$4906,5,FALSE)</f>
        <v>P1H1M5</v>
      </c>
      <c r="AA2993">
        <f t="shared" si="463"/>
        <v>50.7</v>
      </c>
      <c r="AB2993">
        <f t="shared" si="464"/>
        <v>-0.7</v>
      </c>
      <c r="AC2993">
        <f t="shared" si="465"/>
        <v>45.9</v>
      </c>
      <c r="AD2993">
        <f t="shared" si="466"/>
        <v>-0.6</v>
      </c>
      <c r="AE2993">
        <f t="shared" si="467"/>
        <v>58.7</v>
      </c>
      <c r="AF2993">
        <f t="shared" si="468"/>
        <v>-1.7</v>
      </c>
      <c r="AG2993">
        <f t="shared" si="469"/>
        <v>30.2</v>
      </c>
      <c r="AH2993">
        <f t="shared" si="470"/>
        <v>-0.6</v>
      </c>
      <c r="AJ2993" s="9">
        <v>412430</v>
      </c>
      <c r="AK2993" t="s">
        <v>11634</v>
      </c>
      <c r="AL2993" t="s">
        <v>11635</v>
      </c>
      <c r="AM2993" t="s">
        <v>4429</v>
      </c>
      <c r="AN2993" t="s">
        <v>11636</v>
      </c>
    </row>
    <row r="2994" spans="1:40" x14ac:dyDescent="0.3">
      <c r="A2994" t="s">
        <v>2767</v>
      </c>
      <c r="B2994" t="s">
        <v>822</v>
      </c>
      <c r="C2994" s="10">
        <v>575194</v>
      </c>
      <c r="D2994">
        <v>11</v>
      </c>
      <c r="E2994">
        <v>33</v>
      </c>
      <c r="F2994">
        <v>57</v>
      </c>
      <c r="G2994">
        <v>60</v>
      </c>
      <c r="H2994">
        <v>0</v>
      </c>
      <c r="I2994">
        <v>60.5</v>
      </c>
      <c r="J2994">
        <v>0.8</v>
      </c>
      <c r="K2994">
        <v>50.9</v>
      </c>
      <c r="L2994">
        <v>0.8</v>
      </c>
      <c r="M2994">
        <v>65</v>
      </c>
      <c r="N2994">
        <v>-0.2</v>
      </c>
      <c r="O2994">
        <v>30</v>
      </c>
      <c r="P2994">
        <v>0.2</v>
      </c>
      <c r="U2994" t="s">
        <v>2767</v>
      </c>
      <c r="V2994">
        <f t="shared" si="461"/>
        <v>575194</v>
      </c>
      <c r="W2994" t="str">
        <f t="shared" si="462"/>
        <v>Queen Victoria Public School</v>
      </c>
      <c r="X2994" t="str">
        <f>VLOOKUP($C2994,$AJ$3:$AN$4906,3,FALSE)</f>
        <v>11 John St</v>
      </c>
      <c r="Y2994" t="str">
        <f>VLOOKUP($C2994,$AJ$3:$AN$4906,4,FALSE)</f>
        <v>Lindsay</v>
      </c>
      <c r="Z2994" t="str">
        <f>VLOOKUP($C2994,$AJ$3:$AN$4906,5,FALSE)</f>
        <v>K9V1J3</v>
      </c>
      <c r="AA2994">
        <f t="shared" si="463"/>
        <v>60.5</v>
      </c>
      <c r="AB2994">
        <f t="shared" si="464"/>
        <v>0.8</v>
      </c>
      <c r="AC2994">
        <f t="shared" si="465"/>
        <v>50.9</v>
      </c>
      <c r="AD2994">
        <f t="shared" si="466"/>
        <v>0.8</v>
      </c>
      <c r="AE2994">
        <f t="shared" si="467"/>
        <v>65</v>
      </c>
      <c r="AF2994">
        <f t="shared" si="468"/>
        <v>-0.2</v>
      </c>
      <c r="AG2994">
        <f t="shared" si="469"/>
        <v>30</v>
      </c>
      <c r="AH2994">
        <f t="shared" si="470"/>
        <v>0.2</v>
      </c>
      <c r="AJ2994" s="9">
        <v>902636</v>
      </c>
      <c r="AK2994" t="s">
        <v>11637</v>
      </c>
      <c r="AL2994" t="s">
        <v>11638</v>
      </c>
      <c r="AM2994" t="s">
        <v>11458</v>
      </c>
      <c r="AN2994" t="s">
        <v>11639</v>
      </c>
    </row>
    <row r="2995" spans="1:40" x14ac:dyDescent="0.3">
      <c r="A2995" t="s">
        <v>2767</v>
      </c>
      <c r="B2995" t="s">
        <v>1837</v>
      </c>
      <c r="C2995" s="10">
        <v>48305</v>
      </c>
      <c r="D2995">
        <v>24</v>
      </c>
      <c r="E2995">
        <v>21</v>
      </c>
      <c r="F2995">
        <v>80</v>
      </c>
      <c r="G2995">
        <v>68</v>
      </c>
      <c r="H2995">
        <v>0</v>
      </c>
      <c r="I2995">
        <v>46.3</v>
      </c>
      <c r="J2995">
        <v>-1</v>
      </c>
      <c r="K2995">
        <v>43.8</v>
      </c>
      <c r="L2995">
        <v>-0.7</v>
      </c>
      <c r="M2995">
        <v>52.9</v>
      </c>
      <c r="N2995">
        <v>-2.2999999999999998</v>
      </c>
      <c r="O2995">
        <v>26.5</v>
      </c>
      <c r="P2995">
        <v>-0.9</v>
      </c>
      <c r="U2995" t="s">
        <v>2767</v>
      </c>
      <c r="V2995">
        <f t="shared" si="461"/>
        <v>48305</v>
      </c>
      <c r="W2995" t="str">
        <f t="shared" si="462"/>
        <v>Ridgewood Public School</v>
      </c>
      <c r="X2995" t="str">
        <f>VLOOKUP($C2995,$AJ$3:$AN$4906,3,FALSE)</f>
        <v>6763 35 Hwy</v>
      </c>
      <c r="Y2995" t="str">
        <f>VLOOKUP($C2995,$AJ$3:$AN$4906,4,FALSE)</f>
        <v>Coboconk</v>
      </c>
      <c r="Z2995" t="str">
        <f>VLOOKUP($C2995,$AJ$3:$AN$4906,5,FALSE)</f>
        <v>K0M1K0</v>
      </c>
      <c r="AA2995">
        <f t="shared" si="463"/>
        <v>46.3</v>
      </c>
      <c r="AB2995">
        <f t="shared" si="464"/>
        <v>-1</v>
      </c>
      <c r="AC2995">
        <f t="shared" si="465"/>
        <v>43.8</v>
      </c>
      <c r="AD2995">
        <f t="shared" si="466"/>
        <v>-0.7</v>
      </c>
      <c r="AE2995">
        <f t="shared" si="467"/>
        <v>52.9</v>
      </c>
      <c r="AF2995">
        <f t="shared" si="468"/>
        <v>-2.2999999999999998</v>
      </c>
      <c r="AG2995">
        <f t="shared" si="469"/>
        <v>26.5</v>
      </c>
      <c r="AH2995">
        <f t="shared" si="470"/>
        <v>-0.9</v>
      </c>
      <c r="AJ2995" s="9">
        <v>412570</v>
      </c>
      <c r="AK2995" t="s">
        <v>11640</v>
      </c>
      <c r="AL2995" t="s">
        <v>11641</v>
      </c>
      <c r="AM2995" t="s">
        <v>11642</v>
      </c>
      <c r="AN2995" t="s">
        <v>11643</v>
      </c>
    </row>
    <row r="2996" spans="1:40" x14ac:dyDescent="0.3">
      <c r="A2996" t="s">
        <v>2767</v>
      </c>
      <c r="B2996" t="s">
        <v>1838</v>
      </c>
      <c r="C2996" s="10">
        <v>68454</v>
      </c>
      <c r="D2996">
        <v>29</v>
      </c>
      <c r="E2996">
        <v>20</v>
      </c>
      <c r="F2996">
        <v>197</v>
      </c>
      <c r="G2996">
        <v>57</v>
      </c>
      <c r="H2996">
        <v>0</v>
      </c>
      <c r="I2996">
        <v>31.2</v>
      </c>
      <c r="J2996">
        <v>-2.2999999999999998</v>
      </c>
      <c r="K2996">
        <v>66.5</v>
      </c>
      <c r="L2996">
        <v>1</v>
      </c>
      <c r="M2996">
        <v>77.2</v>
      </c>
      <c r="N2996">
        <v>0.1</v>
      </c>
      <c r="O2996">
        <v>43.9</v>
      </c>
      <c r="P2996">
        <v>0.3</v>
      </c>
      <c r="U2996" t="s">
        <v>2767</v>
      </c>
      <c r="V2996">
        <f t="shared" si="461"/>
        <v>68454</v>
      </c>
      <c r="W2996" t="str">
        <f t="shared" si="462"/>
        <v>Riverside Public School</v>
      </c>
      <c r="X2996" t="str">
        <f>VLOOKUP($C2996,$AJ$3:$AN$4906,3,FALSE)</f>
        <v>755 Brunel Road</v>
      </c>
      <c r="Y2996" t="str">
        <f>VLOOKUP($C2996,$AJ$3:$AN$4906,4,FALSE)</f>
        <v>Huntsville</v>
      </c>
      <c r="Z2996" t="str">
        <f>VLOOKUP($C2996,$AJ$3:$AN$4906,5,FALSE)</f>
        <v>P1H1Z3</v>
      </c>
      <c r="AA2996">
        <f t="shared" si="463"/>
        <v>31.2</v>
      </c>
      <c r="AB2996">
        <f t="shared" si="464"/>
        <v>-2.2999999999999998</v>
      </c>
      <c r="AC2996">
        <f t="shared" si="465"/>
        <v>66.5</v>
      </c>
      <c r="AD2996">
        <f t="shared" si="466"/>
        <v>1</v>
      </c>
      <c r="AE2996">
        <f t="shared" si="467"/>
        <v>77.2</v>
      </c>
      <c r="AF2996">
        <f t="shared" si="468"/>
        <v>0.1</v>
      </c>
      <c r="AG2996">
        <f t="shared" si="469"/>
        <v>43.9</v>
      </c>
      <c r="AH2996">
        <f t="shared" si="470"/>
        <v>0.3</v>
      </c>
      <c r="AJ2996" s="9">
        <v>414123</v>
      </c>
      <c r="AK2996" t="s">
        <v>11644</v>
      </c>
      <c r="AL2996" t="s">
        <v>11645</v>
      </c>
      <c r="AM2996" t="s">
        <v>4203</v>
      </c>
      <c r="AN2996" t="s">
        <v>11646</v>
      </c>
    </row>
    <row r="2997" spans="1:40" x14ac:dyDescent="0.3">
      <c r="A2997" t="s">
        <v>2767</v>
      </c>
      <c r="B2997" t="s">
        <v>2792</v>
      </c>
      <c r="C2997" s="10">
        <v>489425</v>
      </c>
      <c r="D2997">
        <v>20</v>
      </c>
      <c r="E2997">
        <v>13</v>
      </c>
      <c r="G2997">
        <v>150</v>
      </c>
      <c r="H2997">
        <v>0</v>
      </c>
      <c r="M2997">
        <v>84</v>
      </c>
      <c r="N2997">
        <v>0.8</v>
      </c>
      <c r="O2997">
        <v>57.3</v>
      </c>
      <c r="P2997">
        <v>1.5</v>
      </c>
      <c r="U2997" t="s">
        <v>2767</v>
      </c>
      <c r="V2997">
        <f t="shared" si="461"/>
        <v>489425</v>
      </c>
      <c r="W2997" t="str">
        <f t="shared" si="462"/>
        <v>Rolling Hills Public School</v>
      </c>
      <c r="X2997" t="str">
        <f>VLOOKUP($C2997,$AJ$3:$AN$4906,3,FALSE)</f>
        <v>694 7A Highway RR1</v>
      </c>
      <c r="Y2997" t="str">
        <f>VLOOKUP($C2997,$AJ$3:$AN$4906,4,FALSE)</f>
        <v>Bethany</v>
      </c>
      <c r="Z2997" t="str">
        <f>VLOOKUP($C2997,$AJ$3:$AN$4906,5,FALSE)</f>
        <v>L0A1A0</v>
      </c>
      <c r="AA2997">
        <f t="shared" si="463"/>
        <v>0</v>
      </c>
      <c r="AB2997">
        <f t="shared" si="464"/>
        <v>0</v>
      </c>
      <c r="AC2997">
        <f t="shared" si="465"/>
        <v>0</v>
      </c>
      <c r="AD2997">
        <f t="shared" si="466"/>
        <v>0</v>
      </c>
      <c r="AE2997">
        <f t="shared" si="467"/>
        <v>84</v>
      </c>
      <c r="AF2997">
        <f t="shared" si="468"/>
        <v>0.8</v>
      </c>
      <c r="AG2997">
        <f t="shared" si="469"/>
        <v>57.3</v>
      </c>
      <c r="AH2997">
        <f t="shared" si="470"/>
        <v>1.5</v>
      </c>
      <c r="AJ2997" s="9">
        <v>419346</v>
      </c>
      <c r="AK2997" t="s">
        <v>11647</v>
      </c>
      <c r="AL2997" t="s">
        <v>11648</v>
      </c>
      <c r="AM2997" t="s">
        <v>4508</v>
      </c>
      <c r="AN2997" t="s">
        <v>11649</v>
      </c>
    </row>
    <row r="2998" spans="1:40" x14ac:dyDescent="0.3">
      <c r="A2998" t="s">
        <v>2767</v>
      </c>
      <c r="B2998" t="s">
        <v>2793</v>
      </c>
      <c r="C2998" s="10">
        <v>503630</v>
      </c>
      <c r="D2998">
        <v>27</v>
      </c>
      <c r="E2998">
        <v>13</v>
      </c>
      <c r="G2998">
        <v>152</v>
      </c>
      <c r="H2998">
        <v>0</v>
      </c>
      <c r="M2998">
        <v>69.099999999999994</v>
      </c>
      <c r="N2998">
        <v>-1.1000000000000001</v>
      </c>
      <c r="O2998">
        <v>39.5</v>
      </c>
      <c r="P2998">
        <v>-0.3</v>
      </c>
      <c r="U2998" t="s">
        <v>2767</v>
      </c>
      <c r="V2998">
        <f t="shared" si="461"/>
        <v>503630</v>
      </c>
      <c r="W2998" t="str">
        <f t="shared" si="462"/>
        <v>Scott Young Public School</v>
      </c>
      <c r="X2998" t="str">
        <f>VLOOKUP($C2998,$AJ$3:$AN$4906,3,FALSE)</f>
        <v>27 Walnut St</v>
      </c>
      <c r="Y2998" t="str">
        <f>VLOOKUP($C2998,$AJ$3:$AN$4906,4,FALSE)</f>
        <v>Omemee</v>
      </c>
      <c r="Z2998" t="str">
        <f>VLOOKUP($C2998,$AJ$3:$AN$4906,5,FALSE)</f>
        <v>K0L2W0</v>
      </c>
      <c r="AA2998">
        <f t="shared" si="463"/>
        <v>0</v>
      </c>
      <c r="AB2998">
        <f t="shared" si="464"/>
        <v>0</v>
      </c>
      <c r="AC2998">
        <f t="shared" si="465"/>
        <v>0</v>
      </c>
      <c r="AD2998">
        <f t="shared" si="466"/>
        <v>0</v>
      </c>
      <c r="AE2998">
        <f t="shared" si="467"/>
        <v>69.099999999999994</v>
      </c>
      <c r="AF2998">
        <f t="shared" si="468"/>
        <v>-1.1000000000000001</v>
      </c>
      <c r="AG2998">
        <f t="shared" si="469"/>
        <v>39.5</v>
      </c>
      <c r="AH2998">
        <f t="shared" si="470"/>
        <v>-0.3</v>
      </c>
      <c r="AJ2998" s="9">
        <v>968729</v>
      </c>
      <c r="AK2998" t="s">
        <v>11650</v>
      </c>
      <c r="AL2998" t="s">
        <v>11651</v>
      </c>
      <c r="AM2998" t="s">
        <v>4508</v>
      </c>
      <c r="AN2998" t="s">
        <v>11652</v>
      </c>
    </row>
    <row r="2999" spans="1:40" x14ac:dyDescent="0.3">
      <c r="A2999" t="s">
        <v>2767</v>
      </c>
      <c r="B2999" t="s">
        <v>2794</v>
      </c>
      <c r="C2999" s="10">
        <v>99783</v>
      </c>
      <c r="D2999">
        <v>36</v>
      </c>
      <c r="E2999">
        <v>17</v>
      </c>
      <c r="F2999">
        <v>99</v>
      </c>
      <c r="G2999">
        <v>104</v>
      </c>
      <c r="H2999">
        <v>0</v>
      </c>
      <c r="I2999">
        <v>65.2</v>
      </c>
      <c r="J2999">
        <v>0.1</v>
      </c>
      <c r="K2999">
        <v>58.6</v>
      </c>
      <c r="L2999">
        <v>0</v>
      </c>
      <c r="M2999">
        <v>78.8</v>
      </c>
      <c r="N2999">
        <v>0.1</v>
      </c>
      <c r="O2999">
        <v>39.4</v>
      </c>
      <c r="P2999">
        <v>-0.3</v>
      </c>
      <c r="U2999" t="s">
        <v>2767</v>
      </c>
      <c r="V2999">
        <f t="shared" si="461"/>
        <v>99783</v>
      </c>
      <c r="W2999" t="str">
        <f t="shared" si="462"/>
        <v>Spruce Glen Public School</v>
      </c>
      <c r="X2999" t="str">
        <f>VLOOKUP($C2999,$AJ$3:$AN$4906,3,FALSE)</f>
        <v>550 Muskoka Road 3 N</v>
      </c>
      <c r="Y2999" t="str">
        <f>VLOOKUP($C2999,$AJ$3:$AN$4906,4,FALSE)</f>
        <v>Huntsville</v>
      </c>
      <c r="Z2999" t="str">
        <f>VLOOKUP($C2999,$AJ$3:$AN$4906,5,FALSE)</f>
        <v>P1H1C9</v>
      </c>
      <c r="AA2999">
        <f t="shared" si="463"/>
        <v>65.2</v>
      </c>
      <c r="AB2999">
        <f t="shared" si="464"/>
        <v>0.1</v>
      </c>
      <c r="AC2999">
        <f t="shared" si="465"/>
        <v>58.6</v>
      </c>
      <c r="AD2999">
        <f t="shared" si="466"/>
        <v>0</v>
      </c>
      <c r="AE2999">
        <f t="shared" si="467"/>
        <v>78.8</v>
      </c>
      <c r="AF2999">
        <f t="shared" si="468"/>
        <v>0.1</v>
      </c>
      <c r="AG2999">
        <f t="shared" si="469"/>
        <v>39.4</v>
      </c>
      <c r="AH2999">
        <f t="shared" si="470"/>
        <v>-0.3</v>
      </c>
      <c r="AJ2999" s="9">
        <v>122092</v>
      </c>
      <c r="AK2999" t="s">
        <v>2031</v>
      </c>
      <c r="AL2999" t="s">
        <v>11653</v>
      </c>
      <c r="AM2999" t="s">
        <v>11458</v>
      </c>
      <c r="AN2999" t="s">
        <v>11654</v>
      </c>
    </row>
    <row r="3000" spans="1:40" x14ac:dyDescent="0.3">
      <c r="A3000" t="s">
        <v>2767</v>
      </c>
      <c r="B3000" t="s">
        <v>2795</v>
      </c>
      <c r="C3000" s="10">
        <v>575976</v>
      </c>
      <c r="D3000">
        <v>27</v>
      </c>
      <c r="E3000">
        <v>18</v>
      </c>
      <c r="F3000">
        <v>185</v>
      </c>
      <c r="H3000">
        <v>0</v>
      </c>
      <c r="I3000">
        <v>36.799999999999997</v>
      </c>
      <c r="J3000">
        <v>-1.8</v>
      </c>
      <c r="K3000">
        <v>56.2</v>
      </c>
      <c r="L3000">
        <v>0.1</v>
      </c>
      <c r="U3000" t="s">
        <v>2767</v>
      </c>
      <c r="V3000">
        <f t="shared" si="461"/>
        <v>575976</v>
      </c>
      <c r="W3000" t="str">
        <f t="shared" si="462"/>
        <v>Stuart W Baker Elementary School</v>
      </c>
      <c r="X3000" t="str">
        <f>VLOOKUP($C3000,$AJ$3:$AN$4906,3,FALSE)</f>
        <v>1080 Grass Lake Rd</v>
      </c>
      <c r="Y3000" t="str">
        <f>VLOOKUP($C3000,$AJ$3:$AN$4906,4,FALSE)</f>
        <v>Haliburton</v>
      </c>
      <c r="Z3000" t="str">
        <f>VLOOKUP($C3000,$AJ$3:$AN$4906,5,FALSE)</f>
        <v>K0M1S0</v>
      </c>
      <c r="AA3000">
        <f t="shared" si="463"/>
        <v>36.799999999999997</v>
      </c>
      <c r="AB3000">
        <f t="shared" si="464"/>
        <v>-1.8</v>
      </c>
      <c r="AC3000">
        <f t="shared" si="465"/>
        <v>56.2</v>
      </c>
      <c r="AD3000">
        <f t="shared" si="466"/>
        <v>0.1</v>
      </c>
      <c r="AE3000">
        <f t="shared" si="467"/>
        <v>0</v>
      </c>
      <c r="AF3000">
        <f t="shared" si="468"/>
        <v>0</v>
      </c>
      <c r="AG3000">
        <f t="shared" si="469"/>
        <v>0</v>
      </c>
      <c r="AH3000">
        <f t="shared" si="470"/>
        <v>0</v>
      </c>
      <c r="AJ3000" s="9">
        <v>451649</v>
      </c>
      <c r="AK3000" t="s">
        <v>11655</v>
      </c>
      <c r="AL3000" t="s">
        <v>11656</v>
      </c>
      <c r="AM3000" t="s">
        <v>4203</v>
      </c>
      <c r="AN3000" t="s">
        <v>11657</v>
      </c>
    </row>
    <row r="3001" spans="1:40" x14ac:dyDescent="0.3">
      <c r="A3001" t="s">
        <v>2767</v>
      </c>
      <c r="B3001" t="s">
        <v>2796</v>
      </c>
      <c r="C3001" s="10">
        <v>568694</v>
      </c>
      <c r="D3001">
        <v>33</v>
      </c>
      <c r="E3001">
        <v>10</v>
      </c>
      <c r="F3001">
        <v>80</v>
      </c>
      <c r="G3001">
        <v>75</v>
      </c>
      <c r="H3001">
        <v>0</v>
      </c>
      <c r="I3001">
        <v>71.900000000000006</v>
      </c>
      <c r="J3001">
        <v>0.4</v>
      </c>
      <c r="K3001">
        <v>61.3</v>
      </c>
      <c r="L3001">
        <v>0.1</v>
      </c>
      <c r="M3001">
        <v>68</v>
      </c>
      <c r="N3001">
        <v>-1.4</v>
      </c>
      <c r="O3001">
        <v>38.700000000000003</v>
      </c>
      <c r="P3001">
        <v>-0.6</v>
      </c>
      <c r="U3001" t="s">
        <v>2767</v>
      </c>
      <c r="V3001">
        <f t="shared" si="461"/>
        <v>568694</v>
      </c>
      <c r="W3001" t="str">
        <f t="shared" si="462"/>
        <v>V K Greer Memorial Public School</v>
      </c>
      <c r="X3001" t="str">
        <f>VLOOKUP($C3001,$AJ$3:$AN$4906,3,FALSE)</f>
        <v>130 Muskoka Road 10 Rd</v>
      </c>
      <c r="Y3001" t="str">
        <f>VLOOKUP($C3001,$AJ$3:$AN$4906,4,FALSE)</f>
        <v>Utterson</v>
      </c>
      <c r="Z3001" t="str">
        <f>VLOOKUP($C3001,$AJ$3:$AN$4906,5,FALSE)</f>
        <v>P0B1M0</v>
      </c>
      <c r="AA3001">
        <f t="shared" si="463"/>
        <v>71.900000000000006</v>
      </c>
      <c r="AB3001">
        <f t="shared" si="464"/>
        <v>0.4</v>
      </c>
      <c r="AC3001">
        <f t="shared" si="465"/>
        <v>61.3</v>
      </c>
      <c r="AD3001">
        <f t="shared" si="466"/>
        <v>0.1</v>
      </c>
      <c r="AE3001">
        <f t="shared" si="467"/>
        <v>68</v>
      </c>
      <c r="AF3001">
        <f t="shared" si="468"/>
        <v>-1.4</v>
      </c>
      <c r="AG3001">
        <f t="shared" si="469"/>
        <v>38.700000000000003</v>
      </c>
      <c r="AH3001">
        <f t="shared" si="470"/>
        <v>-0.6</v>
      </c>
      <c r="AJ3001" s="9">
        <v>472360</v>
      </c>
      <c r="AK3001" t="s">
        <v>11658</v>
      </c>
      <c r="AL3001" t="s">
        <v>11659</v>
      </c>
      <c r="AM3001" t="s">
        <v>11660</v>
      </c>
      <c r="AN3001" t="s">
        <v>11661</v>
      </c>
    </row>
    <row r="3002" spans="1:40" x14ac:dyDescent="0.3">
      <c r="A3002" t="s">
        <v>2767</v>
      </c>
      <c r="B3002" t="s">
        <v>2797</v>
      </c>
      <c r="C3002" s="10">
        <v>590002</v>
      </c>
      <c r="D3002">
        <v>29</v>
      </c>
      <c r="E3002">
        <v>19</v>
      </c>
      <c r="F3002">
        <v>37</v>
      </c>
      <c r="G3002">
        <v>11</v>
      </c>
      <c r="H3002">
        <v>0</v>
      </c>
      <c r="I3002">
        <v>66.2</v>
      </c>
      <c r="J3002">
        <v>0.3</v>
      </c>
      <c r="K3002">
        <v>56.8</v>
      </c>
      <c r="L3002">
        <v>0.1</v>
      </c>
      <c r="O3002">
        <v>72.7</v>
      </c>
      <c r="U3002" t="s">
        <v>2767</v>
      </c>
      <c r="V3002">
        <f t="shared" si="461"/>
        <v>590002</v>
      </c>
      <c r="W3002" t="str">
        <f t="shared" si="462"/>
        <v>Watt Public School</v>
      </c>
      <c r="X3002" t="str">
        <f>VLOOKUP($C3002,$AJ$3:$AN$4906,3,FALSE)</f>
        <v>2794 Hwy 141 RR 1</v>
      </c>
      <c r="Y3002" t="str">
        <f>VLOOKUP($C3002,$AJ$3:$AN$4906,4,FALSE)</f>
        <v>Utterson</v>
      </c>
      <c r="Z3002" t="str">
        <f>VLOOKUP($C3002,$AJ$3:$AN$4906,5,FALSE)</f>
        <v>P0B1M0</v>
      </c>
      <c r="AA3002">
        <f t="shared" si="463"/>
        <v>66.2</v>
      </c>
      <c r="AB3002">
        <f t="shared" si="464"/>
        <v>0.3</v>
      </c>
      <c r="AC3002">
        <f t="shared" si="465"/>
        <v>56.8</v>
      </c>
      <c r="AD3002">
        <f t="shared" si="466"/>
        <v>0.1</v>
      </c>
      <c r="AE3002">
        <f t="shared" si="467"/>
        <v>0</v>
      </c>
      <c r="AF3002">
        <f t="shared" si="468"/>
        <v>0</v>
      </c>
      <c r="AG3002">
        <f t="shared" si="469"/>
        <v>72.7</v>
      </c>
      <c r="AH3002">
        <f t="shared" si="470"/>
        <v>0</v>
      </c>
      <c r="AJ3002" s="9">
        <v>480037</v>
      </c>
      <c r="AK3002" t="s">
        <v>11662</v>
      </c>
      <c r="AL3002" t="s">
        <v>11663</v>
      </c>
      <c r="AM3002" t="s">
        <v>4508</v>
      </c>
      <c r="AN3002" t="s">
        <v>11664</v>
      </c>
    </row>
    <row r="3003" spans="1:40" x14ac:dyDescent="0.3">
      <c r="A3003" t="s">
        <v>2767</v>
      </c>
      <c r="B3003" t="s">
        <v>2798</v>
      </c>
      <c r="C3003" s="10">
        <v>620173</v>
      </c>
      <c r="D3003">
        <v>23</v>
      </c>
      <c r="E3003">
        <v>15</v>
      </c>
      <c r="F3003">
        <v>79</v>
      </c>
      <c r="G3003">
        <v>77</v>
      </c>
      <c r="H3003">
        <v>0</v>
      </c>
      <c r="I3003">
        <v>82.9</v>
      </c>
      <c r="J3003">
        <v>1.6</v>
      </c>
      <c r="K3003">
        <v>70.900000000000006</v>
      </c>
      <c r="L3003">
        <v>1.3</v>
      </c>
      <c r="M3003">
        <v>79.900000000000006</v>
      </c>
      <c r="N3003">
        <v>0.3</v>
      </c>
      <c r="O3003">
        <v>35.1</v>
      </c>
      <c r="P3003">
        <v>-0.4</v>
      </c>
      <c r="U3003" t="s">
        <v>2767</v>
      </c>
      <c r="V3003">
        <f t="shared" si="461"/>
        <v>620173</v>
      </c>
      <c r="W3003" t="str">
        <f t="shared" si="462"/>
        <v>Woodville Elementary School</v>
      </c>
      <c r="X3003" t="str">
        <f>VLOOKUP($C3003,$AJ$3:$AN$4906,3,FALSE)</f>
        <v>109 Nappadale St.</v>
      </c>
      <c r="Y3003" t="str">
        <f>VLOOKUP($C3003,$AJ$3:$AN$4906,4,FALSE)</f>
        <v>Woodville</v>
      </c>
      <c r="Z3003" t="str">
        <f>VLOOKUP($C3003,$AJ$3:$AN$4906,5,FALSE)</f>
        <v>K0M2T0</v>
      </c>
      <c r="AA3003">
        <f t="shared" si="463"/>
        <v>82.9</v>
      </c>
      <c r="AB3003">
        <f t="shared" si="464"/>
        <v>1.6</v>
      </c>
      <c r="AC3003">
        <f t="shared" si="465"/>
        <v>70.900000000000006</v>
      </c>
      <c r="AD3003">
        <f t="shared" si="466"/>
        <v>1.3</v>
      </c>
      <c r="AE3003">
        <f t="shared" si="467"/>
        <v>79.900000000000006</v>
      </c>
      <c r="AF3003">
        <f t="shared" si="468"/>
        <v>0.3</v>
      </c>
      <c r="AG3003">
        <f t="shared" si="469"/>
        <v>35.1</v>
      </c>
      <c r="AH3003">
        <f t="shared" si="470"/>
        <v>-0.4</v>
      </c>
      <c r="AJ3003" s="9">
        <v>636037</v>
      </c>
      <c r="AK3003" t="s">
        <v>2035</v>
      </c>
      <c r="AL3003" t="s">
        <v>11665</v>
      </c>
      <c r="AM3003" t="s">
        <v>4508</v>
      </c>
      <c r="AN3003" t="s">
        <v>11666</v>
      </c>
    </row>
    <row r="3004" spans="1:40" x14ac:dyDescent="0.3">
      <c r="A3004" t="s">
        <v>2799</v>
      </c>
      <c r="B3004" t="s">
        <v>2800</v>
      </c>
      <c r="C3004" s="10">
        <v>20389</v>
      </c>
      <c r="D3004">
        <v>35</v>
      </c>
      <c r="E3004">
        <v>20</v>
      </c>
      <c r="F3004">
        <v>152</v>
      </c>
      <c r="G3004">
        <v>134</v>
      </c>
      <c r="H3004">
        <v>0</v>
      </c>
      <c r="I3004">
        <v>54.3</v>
      </c>
      <c r="J3004">
        <v>-0.7</v>
      </c>
      <c r="K3004">
        <v>50.7</v>
      </c>
      <c r="L3004">
        <v>-0.5</v>
      </c>
      <c r="M3004">
        <v>61.9</v>
      </c>
      <c r="N3004">
        <v>-1.6</v>
      </c>
      <c r="O3004">
        <v>27.6</v>
      </c>
      <c r="P3004">
        <v>-1</v>
      </c>
      <c r="U3004" t="s">
        <v>2799</v>
      </c>
      <c r="V3004">
        <f t="shared" si="461"/>
        <v>20389</v>
      </c>
      <c r="W3004" t="str">
        <f t="shared" si="462"/>
        <v>Arklan Community Public School</v>
      </c>
      <c r="X3004" t="str">
        <f>VLOOKUP($C3004,$AJ$3:$AN$4906,3,FALSE)</f>
        <v>123 Patterson Crescent</v>
      </c>
      <c r="Y3004" t="str">
        <f>VLOOKUP($C3004,$AJ$3:$AN$4906,4,FALSE)</f>
        <v>Carleton Place</v>
      </c>
      <c r="Z3004" t="str">
        <f>VLOOKUP($C3004,$AJ$3:$AN$4906,5,FALSE)</f>
        <v>K7C4R2</v>
      </c>
      <c r="AA3004">
        <f t="shared" si="463"/>
        <v>54.3</v>
      </c>
      <c r="AB3004">
        <f t="shared" si="464"/>
        <v>-0.7</v>
      </c>
      <c r="AC3004">
        <f t="shared" si="465"/>
        <v>50.7</v>
      </c>
      <c r="AD3004">
        <f t="shared" si="466"/>
        <v>-0.5</v>
      </c>
      <c r="AE3004">
        <f t="shared" si="467"/>
        <v>61.9</v>
      </c>
      <c r="AF3004">
        <f t="shared" si="468"/>
        <v>-1.6</v>
      </c>
      <c r="AG3004">
        <f t="shared" si="469"/>
        <v>27.6</v>
      </c>
      <c r="AH3004">
        <f t="shared" si="470"/>
        <v>-1</v>
      </c>
      <c r="AJ3004" s="9">
        <v>507946</v>
      </c>
      <c r="AK3004" t="s">
        <v>11667</v>
      </c>
      <c r="AL3004" t="s">
        <v>11668</v>
      </c>
      <c r="AM3004" t="s">
        <v>11669</v>
      </c>
      <c r="AN3004" t="s">
        <v>11670</v>
      </c>
    </row>
    <row r="3005" spans="1:40" x14ac:dyDescent="0.3">
      <c r="A3005" t="s">
        <v>2799</v>
      </c>
      <c r="B3005" t="s">
        <v>2801</v>
      </c>
      <c r="C3005" s="10">
        <v>28851</v>
      </c>
      <c r="D3005">
        <v>18</v>
      </c>
      <c r="E3005">
        <v>14</v>
      </c>
      <c r="F3005">
        <v>129</v>
      </c>
      <c r="G3005">
        <v>127</v>
      </c>
      <c r="H3005">
        <v>0</v>
      </c>
      <c r="I3005">
        <v>60.1</v>
      </c>
      <c r="J3005">
        <v>0</v>
      </c>
      <c r="K3005">
        <v>43.4</v>
      </c>
      <c r="L3005">
        <v>-0.8</v>
      </c>
      <c r="M3005">
        <v>84.3</v>
      </c>
      <c r="N3005">
        <v>0.9</v>
      </c>
      <c r="O3005">
        <v>36.200000000000003</v>
      </c>
      <c r="P3005">
        <v>-0.1</v>
      </c>
      <c r="U3005" t="s">
        <v>2799</v>
      </c>
      <c r="V3005">
        <f t="shared" si="461"/>
        <v>28851</v>
      </c>
      <c r="W3005" t="str">
        <f t="shared" si="462"/>
        <v>Avonmore Elementary School</v>
      </c>
      <c r="X3005" t="str">
        <f>VLOOKUP($C3005,$AJ$3:$AN$4906,3,FALSE)</f>
        <v>16279 Fairview Drive</v>
      </c>
      <c r="Y3005" t="str">
        <f>VLOOKUP($C3005,$AJ$3:$AN$4906,4,FALSE)</f>
        <v>Avonmore</v>
      </c>
      <c r="Z3005" t="str">
        <f>VLOOKUP($C3005,$AJ$3:$AN$4906,5,FALSE)</f>
        <v>K0C1C0</v>
      </c>
      <c r="AA3005">
        <f t="shared" si="463"/>
        <v>60.1</v>
      </c>
      <c r="AB3005">
        <f t="shared" si="464"/>
        <v>0</v>
      </c>
      <c r="AC3005">
        <f t="shared" si="465"/>
        <v>43.4</v>
      </c>
      <c r="AD3005">
        <f t="shared" si="466"/>
        <v>-0.8</v>
      </c>
      <c r="AE3005">
        <f t="shared" si="467"/>
        <v>84.3</v>
      </c>
      <c r="AF3005">
        <f t="shared" si="468"/>
        <v>0.9</v>
      </c>
      <c r="AG3005">
        <f t="shared" si="469"/>
        <v>36.200000000000003</v>
      </c>
      <c r="AH3005">
        <f t="shared" si="470"/>
        <v>-0.1</v>
      </c>
      <c r="AJ3005" s="9">
        <v>917231</v>
      </c>
      <c r="AK3005" t="s">
        <v>11671</v>
      </c>
      <c r="AL3005" t="s">
        <v>11672</v>
      </c>
      <c r="AM3005" t="s">
        <v>4203</v>
      </c>
      <c r="AN3005" t="s">
        <v>11673</v>
      </c>
    </row>
    <row r="3006" spans="1:40" x14ac:dyDescent="0.3">
      <c r="A3006" t="s">
        <v>2799</v>
      </c>
      <c r="B3006" t="s">
        <v>2802</v>
      </c>
      <c r="C3006" s="10">
        <v>38598</v>
      </c>
      <c r="D3006">
        <v>43</v>
      </c>
      <c r="E3006">
        <v>8</v>
      </c>
      <c r="F3006">
        <v>183</v>
      </c>
      <c r="G3006">
        <v>167</v>
      </c>
      <c r="H3006">
        <v>0</v>
      </c>
      <c r="I3006">
        <v>63.1</v>
      </c>
      <c r="J3006">
        <v>-0.5</v>
      </c>
      <c r="K3006">
        <v>40.4</v>
      </c>
      <c r="L3006">
        <v>-2.1</v>
      </c>
      <c r="M3006">
        <v>82.3</v>
      </c>
      <c r="N3006">
        <v>-0.2</v>
      </c>
      <c r="O3006">
        <v>47.9</v>
      </c>
      <c r="P3006">
        <v>-0.2</v>
      </c>
      <c r="U3006" t="s">
        <v>2799</v>
      </c>
      <c r="V3006">
        <f t="shared" si="461"/>
        <v>38598</v>
      </c>
      <c r="W3006" t="str">
        <f t="shared" si="462"/>
        <v>Beckwith Public School</v>
      </c>
      <c r="X3006" t="str">
        <f>VLOOKUP($C3006,$AJ$3:$AN$4906,3,FALSE)</f>
        <v>1523 9th Line RR 2</v>
      </c>
      <c r="Y3006" t="str">
        <f>VLOOKUP($C3006,$AJ$3:$AN$4906,4,FALSE)</f>
        <v>Carleton Place</v>
      </c>
      <c r="Z3006" t="str">
        <f>VLOOKUP($C3006,$AJ$3:$AN$4906,5,FALSE)</f>
        <v>K7C3P2</v>
      </c>
      <c r="AA3006">
        <f t="shared" si="463"/>
        <v>63.1</v>
      </c>
      <c r="AB3006">
        <f t="shared" si="464"/>
        <v>-0.5</v>
      </c>
      <c r="AC3006">
        <f t="shared" si="465"/>
        <v>40.4</v>
      </c>
      <c r="AD3006">
        <f t="shared" si="466"/>
        <v>-2.1</v>
      </c>
      <c r="AE3006">
        <f t="shared" si="467"/>
        <v>82.3</v>
      </c>
      <c r="AF3006">
        <f t="shared" si="468"/>
        <v>-0.2</v>
      </c>
      <c r="AG3006">
        <f t="shared" si="469"/>
        <v>47.9</v>
      </c>
      <c r="AH3006">
        <f t="shared" si="470"/>
        <v>-0.2</v>
      </c>
      <c r="AJ3006" s="9">
        <v>595993</v>
      </c>
      <c r="AK3006" t="s">
        <v>11674</v>
      </c>
      <c r="AL3006" t="s">
        <v>11675</v>
      </c>
      <c r="AM3006" t="s">
        <v>11489</v>
      </c>
      <c r="AN3006" t="s">
        <v>11676</v>
      </c>
    </row>
    <row r="3007" spans="1:40" x14ac:dyDescent="0.3">
      <c r="A3007" t="s">
        <v>2799</v>
      </c>
      <c r="B3007" t="s">
        <v>2803</v>
      </c>
      <c r="C3007" s="10">
        <v>247005</v>
      </c>
      <c r="D3007">
        <v>19</v>
      </c>
      <c r="E3007">
        <v>34</v>
      </c>
      <c r="F3007">
        <v>216</v>
      </c>
      <c r="G3007">
        <v>218</v>
      </c>
      <c r="H3007">
        <v>0</v>
      </c>
      <c r="I3007">
        <v>45.1</v>
      </c>
      <c r="J3007">
        <v>-0.3</v>
      </c>
      <c r="K3007">
        <v>37.5</v>
      </c>
      <c r="L3007">
        <v>-0.3</v>
      </c>
      <c r="M3007">
        <v>60.6</v>
      </c>
      <c r="N3007">
        <v>-0.6</v>
      </c>
      <c r="O3007">
        <v>15.1</v>
      </c>
      <c r="P3007">
        <v>-1.2</v>
      </c>
      <c r="U3007" t="s">
        <v>2799</v>
      </c>
      <c r="V3007">
        <f t="shared" si="461"/>
        <v>247005</v>
      </c>
      <c r="W3007" t="str">
        <f t="shared" si="462"/>
        <v>Bridgewood Public School</v>
      </c>
      <c r="X3007" t="str">
        <f>VLOOKUP($C3007,$AJ$3:$AN$4906,3,FALSE)</f>
        <v>850 Nick Kaneb Drive</v>
      </c>
      <c r="Y3007" t="str">
        <f>VLOOKUP($C3007,$AJ$3:$AN$4906,4,FALSE)</f>
        <v>Cornwall</v>
      </c>
      <c r="Z3007" t="str">
        <f>VLOOKUP($C3007,$AJ$3:$AN$4906,5,FALSE)</f>
        <v>K6H6Z2</v>
      </c>
      <c r="AA3007">
        <f t="shared" si="463"/>
        <v>45.1</v>
      </c>
      <c r="AB3007">
        <f t="shared" si="464"/>
        <v>-0.3</v>
      </c>
      <c r="AC3007">
        <f t="shared" si="465"/>
        <v>37.5</v>
      </c>
      <c r="AD3007">
        <f t="shared" si="466"/>
        <v>-0.3</v>
      </c>
      <c r="AE3007">
        <f t="shared" si="467"/>
        <v>60.6</v>
      </c>
      <c r="AF3007">
        <f t="shared" si="468"/>
        <v>-0.6</v>
      </c>
      <c r="AG3007">
        <f t="shared" si="469"/>
        <v>15.1</v>
      </c>
      <c r="AH3007">
        <f t="shared" si="470"/>
        <v>-1.2</v>
      </c>
      <c r="AJ3007" s="9">
        <v>945196</v>
      </c>
      <c r="AK3007" t="s">
        <v>11677</v>
      </c>
      <c r="AL3007" t="s">
        <v>11678</v>
      </c>
      <c r="AM3007" t="s">
        <v>11501</v>
      </c>
      <c r="AN3007" t="s">
        <v>11502</v>
      </c>
    </row>
    <row r="3008" spans="1:40" x14ac:dyDescent="0.3">
      <c r="A3008" t="s">
        <v>2799</v>
      </c>
      <c r="B3008" t="s">
        <v>2804</v>
      </c>
      <c r="C3008" s="10">
        <v>73911</v>
      </c>
      <c r="D3008">
        <v>30</v>
      </c>
      <c r="E3008">
        <v>21</v>
      </c>
      <c r="F3008">
        <v>121</v>
      </c>
      <c r="G3008">
        <v>136</v>
      </c>
      <c r="H3008">
        <v>0</v>
      </c>
      <c r="I3008">
        <v>57</v>
      </c>
      <c r="J3008">
        <v>-0.4</v>
      </c>
      <c r="K3008">
        <v>48.8</v>
      </c>
      <c r="L3008">
        <v>-0.5</v>
      </c>
      <c r="M3008">
        <v>74.3</v>
      </c>
      <c r="N3008">
        <v>-0.3</v>
      </c>
      <c r="O3008">
        <v>38.200000000000003</v>
      </c>
      <c r="P3008">
        <v>-0.1</v>
      </c>
      <c r="U3008" t="s">
        <v>2799</v>
      </c>
      <c r="V3008">
        <f t="shared" si="461"/>
        <v>73911</v>
      </c>
      <c r="W3008" t="str">
        <f t="shared" si="462"/>
        <v>Caldwell Street Elementary School</v>
      </c>
      <c r="X3008" t="str">
        <f>VLOOKUP($C3008,$AJ$3:$AN$4906,3,FALSE)</f>
        <v>70 Caldwell Street</v>
      </c>
      <c r="Y3008" t="str">
        <f>VLOOKUP($C3008,$AJ$3:$AN$4906,4,FALSE)</f>
        <v>Carleton Place</v>
      </c>
      <c r="Z3008" t="str">
        <f>VLOOKUP($C3008,$AJ$3:$AN$4906,5,FALSE)</f>
        <v>K7C3A5</v>
      </c>
      <c r="AA3008">
        <f t="shared" si="463"/>
        <v>57</v>
      </c>
      <c r="AB3008">
        <f t="shared" si="464"/>
        <v>-0.4</v>
      </c>
      <c r="AC3008">
        <f t="shared" si="465"/>
        <v>48.8</v>
      </c>
      <c r="AD3008">
        <f t="shared" si="466"/>
        <v>-0.5</v>
      </c>
      <c r="AE3008">
        <f t="shared" si="467"/>
        <v>74.3</v>
      </c>
      <c r="AF3008">
        <f t="shared" si="468"/>
        <v>-0.3</v>
      </c>
      <c r="AG3008">
        <f t="shared" si="469"/>
        <v>38.200000000000003</v>
      </c>
      <c r="AH3008">
        <f t="shared" si="470"/>
        <v>-0.1</v>
      </c>
      <c r="AJ3008" s="9">
        <v>110418</v>
      </c>
      <c r="AK3008" t="s">
        <v>11679</v>
      </c>
      <c r="AL3008" t="s">
        <v>11680</v>
      </c>
      <c r="AM3008" t="s">
        <v>11501</v>
      </c>
      <c r="AN3008" t="s">
        <v>11502</v>
      </c>
    </row>
    <row r="3009" spans="1:40" x14ac:dyDescent="0.3">
      <c r="A3009" t="s">
        <v>2799</v>
      </c>
      <c r="B3009" t="s">
        <v>2805</v>
      </c>
      <c r="C3009" s="10">
        <v>76643</v>
      </c>
      <c r="D3009">
        <v>42</v>
      </c>
      <c r="E3009">
        <v>15</v>
      </c>
      <c r="F3009">
        <v>187</v>
      </c>
      <c r="G3009">
        <v>142</v>
      </c>
      <c r="H3009">
        <v>0</v>
      </c>
      <c r="I3009">
        <v>43.6</v>
      </c>
      <c r="J3009">
        <v>-1.8</v>
      </c>
      <c r="K3009">
        <v>30.5</v>
      </c>
      <c r="L3009">
        <v>-2.7</v>
      </c>
      <c r="M3009">
        <v>70.8</v>
      </c>
      <c r="N3009">
        <v>-1.2</v>
      </c>
      <c r="O3009">
        <v>31</v>
      </c>
      <c r="P3009">
        <v>-1.3</v>
      </c>
      <c r="U3009" t="s">
        <v>2799</v>
      </c>
      <c r="V3009">
        <f t="shared" si="461"/>
        <v>76643</v>
      </c>
      <c r="W3009" t="str">
        <f t="shared" si="462"/>
        <v>Cambridge Public School</v>
      </c>
      <c r="X3009" t="str">
        <f>VLOOKUP($C3009,$AJ$3:$AN$4906,3,FALSE)</f>
        <v>2123 Route 500 West</v>
      </c>
      <c r="Y3009" t="str">
        <f>VLOOKUP($C3009,$AJ$3:$AN$4906,4,FALSE)</f>
        <v>Embrun</v>
      </c>
      <c r="Z3009" t="str">
        <f>VLOOKUP($C3009,$AJ$3:$AN$4906,5,FALSE)</f>
        <v>K0A1W0</v>
      </c>
      <c r="AA3009">
        <f t="shared" si="463"/>
        <v>43.6</v>
      </c>
      <c r="AB3009">
        <f t="shared" si="464"/>
        <v>-1.8</v>
      </c>
      <c r="AC3009">
        <f t="shared" si="465"/>
        <v>30.5</v>
      </c>
      <c r="AD3009">
        <f t="shared" si="466"/>
        <v>-2.7</v>
      </c>
      <c r="AE3009">
        <f t="shared" si="467"/>
        <v>70.8</v>
      </c>
      <c r="AF3009">
        <f t="shared" si="468"/>
        <v>-1.2</v>
      </c>
      <c r="AG3009">
        <f t="shared" si="469"/>
        <v>31</v>
      </c>
      <c r="AH3009">
        <f t="shared" si="470"/>
        <v>-1.3</v>
      </c>
      <c r="AJ3009" s="9">
        <v>535281</v>
      </c>
      <c r="AK3009" t="s">
        <v>5706</v>
      </c>
      <c r="AL3009" t="s">
        <v>11681</v>
      </c>
      <c r="AM3009" t="s">
        <v>4203</v>
      </c>
      <c r="AN3009" t="s">
        <v>11682</v>
      </c>
    </row>
    <row r="3010" spans="1:40" x14ac:dyDescent="0.3">
      <c r="A3010" t="s">
        <v>2799</v>
      </c>
      <c r="B3010" t="s">
        <v>2806</v>
      </c>
      <c r="C3010" s="10">
        <v>90107</v>
      </c>
      <c r="D3010">
        <v>24</v>
      </c>
      <c r="E3010">
        <v>14</v>
      </c>
      <c r="F3010">
        <v>61</v>
      </c>
      <c r="G3010">
        <v>47</v>
      </c>
      <c r="H3010">
        <v>0</v>
      </c>
      <c r="I3010">
        <v>80.3</v>
      </c>
      <c r="J3010">
        <v>1.3</v>
      </c>
      <c r="K3010">
        <v>67.2</v>
      </c>
      <c r="L3010">
        <v>1</v>
      </c>
      <c r="M3010">
        <v>91.5</v>
      </c>
      <c r="N3010">
        <v>1.5</v>
      </c>
      <c r="O3010">
        <v>48.9</v>
      </c>
      <c r="P3010">
        <v>0.7</v>
      </c>
      <c r="U3010" t="s">
        <v>2799</v>
      </c>
      <c r="V3010">
        <f t="shared" si="461"/>
        <v>90107</v>
      </c>
      <c r="W3010" t="str">
        <f t="shared" si="462"/>
        <v>Centennial 67 Public School</v>
      </c>
      <c r="X3010" t="str">
        <f>VLOOKUP($C3010,$AJ$3:$AN$4906,3,FALSE)</f>
        <v>7 Henderson Street</v>
      </c>
      <c r="Y3010" t="str">
        <f>VLOOKUP($C3010,$AJ$3:$AN$4906,4,FALSE)</f>
        <v>Spencerville</v>
      </c>
      <c r="Z3010" t="str">
        <f>VLOOKUP($C3010,$AJ$3:$AN$4906,5,FALSE)</f>
        <v>K0E1X0</v>
      </c>
      <c r="AA3010">
        <f t="shared" si="463"/>
        <v>80.3</v>
      </c>
      <c r="AB3010">
        <f t="shared" si="464"/>
        <v>1.3</v>
      </c>
      <c r="AC3010">
        <f t="shared" si="465"/>
        <v>67.2</v>
      </c>
      <c r="AD3010">
        <f t="shared" si="466"/>
        <v>1</v>
      </c>
      <c r="AE3010">
        <f t="shared" si="467"/>
        <v>91.5</v>
      </c>
      <c r="AF3010">
        <f t="shared" si="468"/>
        <v>1.5</v>
      </c>
      <c r="AG3010">
        <f t="shared" si="469"/>
        <v>48.9</v>
      </c>
      <c r="AH3010">
        <f t="shared" si="470"/>
        <v>0.7</v>
      </c>
      <c r="AJ3010" s="9">
        <v>543438</v>
      </c>
      <c r="AK3010" t="s">
        <v>11683</v>
      </c>
      <c r="AL3010" t="s">
        <v>11684</v>
      </c>
      <c r="AM3010" t="s">
        <v>11685</v>
      </c>
      <c r="AN3010" t="s">
        <v>11686</v>
      </c>
    </row>
    <row r="3011" spans="1:40" x14ac:dyDescent="0.3">
      <c r="A3011" t="s">
        <v>2799</v>
      </c>
      <c r="B3011" t="s">
        <v>368</v>
      </c>
      <c r="C3011" s="10">
        <v>94846</v>
      </c>
      <c r="D3011">
        <v>5</v>
      </c>
      <c r="E3011">
        <v>39</v>
      </c>
      <c r="F3011">
        <v>212</v>
      </c>
      <c r="G3011">
        <v>188</v>
      </c>
      <c r="H3011">
        <v>0</v>
      </c>
      <c r="I3011">
        <v>27.6</v>
      </c>
      <c r="J3011">
        <v>-1</v>
      </c>
      <c r="K3011">
        <v>19.3</v>
      </c>
      <c r="L3011">
        <v>-1</v>
      </c>
      <c r="M3011">
        <v>49.2</v>
      </c>
      <c r="N3011">
        <v>-0.9</v>
      </c>
      <c r="O3011">
        <v>10.6</v>
      </c>
      <c r="P3011">
        <v>-0.7</v>
      </c>
      <c r="U3011" t="s">
        <v>2799</v>
      </c>
      <c r="V3011">
        <f t="shared" si="461"/>
        <v>94846</v>
      </c>
      <c r="W3011" t="str">
        <f t="shared" si="462"/>
        <v>Central Public School</v>
      </c>
      <c r="X3011" t="str">
        <f>VLOOKUP($C3011,$AJ$3:$AN$4906,3,FALSE)</f>
        <v>200 Amelia Street</v>
      </c>
      <c r="Y3011" t="str">
        <f>VLOOKUP($C3011,$AJ$3:$AN$4906,4,FALSE)</f>
        <v>Cornwall</v>
      </c>
      <c r="Z3011" t="str">
        <f>VLOOKUP($C3011,$AJ$3:$AN$4906,5,FALSE)</f>
        <v>K6H0A5</v>
      </c>
      <c r="AA3011">
        <f t="shared" si="463"/>
        <v>27.6</v>
      </c>
      <c r="AB3011">
        <f t="shared" si="464"/>
        <v>-1</v>
      </c>
      <c r="AC3011">
        <f t="shared" si="465"/>
        <v>19.3</v>
      </c>
      <c r="AD3011">
        <f t="shared" si="466"/>
        <v>-1</v>
      </c>
      <c r="AE3011">
        <f t="shared" si="467"/>
        <v>49.2</v>
      </c>
      <c r="AF3011">
        <f t="shared" si="468"/>
        <v>-0.9</v>
      </c>
      <c r="AG3011">
        <f t="shared" si="469"/>
        <v>10.6</v>
      </c>
      <c r="AH3011">
        <f t="shared" si="470"/>
        <v>-0.7</v>
      </c>
      <c r="AJ3011" s="9">
        <v>574287</v>
      </c>
      <c r="AK3011" t="s">
        <v>2039</v>
      </c>
      <c r="AL3011" t="s">
        <v>11687</v>
      </c>
      <c r="AM3011" t="s">
        <v>11688</v>
      </c>
      <c r="AN3011" t="s">
        <v>11689</v>
      </c>
    </row>
    <row r="3012" spans="1:40" x14ac:dyDescent="0.3">
      <c r="A3012" t="s">
        <v>2799</v>
      </c>
      <c r="B3012" t="s">
        <v>2807</v>
      </c>
      <c r="C3012" s="10">
        <v>106283</v>
      </c>
      <c r="D3012">
        <v>17</v>
      </c>
      <c r="E3012">
        <v>16</v>
      </c>
      <c r="F3012">
        <v>87</v>
      </c>
      <c r="G3012">
        <v>66</v>
      </c>
      <c r="H3012">
        <v>0</v>
      </c>
      <c r="I3012">
        <v>50</v>
      </c>
      <c r="J3012">
        <v>-0.7</v>
      </c>
      <c r="K3012">
        <v>41.4</v>
      </c>
      <c r="L3012">
        <v>-0.9</v>
      </c>
      <c r="M3012">
        <v>76.5</v>
      </c>
      <c r="N3012">
        <v>0.1</v>
      </c>
      <c r="O3012">
        <v>25.8</v>
      </c>
      <c r="P3012">
        <v>-0.8</v>
      </c>
      <c r="U3012" t="s">
        <v>2799</v>
      </c>
      <c r="V3012">
        <f t="shared" ref="V3012:V3075" si="471">VLOOKUP(C3012,$AJ$3:$AN$4906,1,FALSE)</f>
        <v>106283</v>
      </c>
      <c r="W3012" t="str">
        <f t="shared" ref="W3012:W3075" si="472">VLOOKUP(C3012,$AJ$3:$AN$4906,2,FALSE)</f>
        <v>Chesterville Public School</v>
      </c>
      <c r="X3012" t="str">
        <f>VLOOKUP($C3012,$AJ$3:$AN$4906,3,FALSE)</f>
        <v>38 College Street</v>
      </c>
      <c r="Y3012" t="str">
        <f>VLOOKUP($C3012,$AJ$3:$AN$4906,4,FALSE)</f>
        <v>Chesterville</v>
      </c>
      <c r="Z3012" t="str">
        <f>VLOOKUP($C3012,$AJ$3:$AN$4906,5,FALSE)</f>
        <v>K0C1H0</v>
      </c>
      <c r="AA3012">
        <f t="shared" ref="AA3012:AA3075" si="473">I3012</f>
        <v>50</v>
      </c>
      <c r="AB3012">
        <f t="shared" ref="AB3012:AB3075" si="474">J3012</f>
        <v>-0.7</v>
      </c>
      <c r="AC3012">
        <f t="shared" ref="AC3012:AC3075" si="475">K3012</f>
        <v>41.4</v>
      </c>
      <c r="AD3012">
        <f t="shared" ref="AD3012:AD3075" si="476">L3012</f>
        <v>-0.9</v>
      </c>
      <c r="AE3012">
        <f t="shared" ref="AE3012:AE3075" si="477">M3012</f>
        <v>76.5</v>
      </c>
      <c r="AF3012">
        <f t="shared" ref="AF3012:AF3075" si="478">N3012</f>
        <v>0.1</v>
      </c>
      <c r="AG3012">
        <f t="shared" ref="AG3012:AG3075" si="479">O3012</f>
        <v>25.8</v>
      </c>
      <c r="AH3012">
        <f t="shared" ref="AH3012:AH3075" si="480">P3012</f>
        <v>-0.8</v>
      </c>
      <c r="AJ3012" s="9">
        <v>40509</v>
      </c>
      <c r="AK3012" t="s">
        <v>11690</v>
      </c>
      <c r="AL3012" t="s">
        <v>11691</v>
      </c>
      <c r="AM3012" t="s">
        <v>11692</v>
      </c>
      <c r="AN3012" t="s">
        <v>11693</v>
      </c>
    </row>
    <row r="3013" spans="1:40" x14ac:dyDescent="0.3">
      <c r="A3013" t="s">
        <v>2799</v>
      </c>
      <c r="B3013" t="s">
        <v>2808</v>
      </c>
      <c r="C3013" s="10">
        <v>517488</v>
      </c>
      <c r="D3013">
        <v>18</v>
      </c>
      <c r="E3013">
        <v>34</v>
      </c>
      <c r="F3013">
        <v>91</v>
      </c>
      <c r="G3013">
        <v>123</v>
      </c>
      <c r="H3013">
        <v>0</v>
      </c>
      <c r="I3013">
        <v>46.7</v>
      </c>
      <c r="J3013">
        <v>-0.4</v>
      </c>
      <c r="K3013">
        <v>40.700000000000003</v>
      </c>
      <c r="L3013">
        <v>-0.2</v>
      </c>
      <c r="M3013">
        <v>58.5</v>
      </c>
      <c r="N3013">
        <v>-1</v>
      </c>
      <c r="O3013">
        <v>28.5</v>
      </c>
      <c r="P3013">
        <v>0</v>
      </c>
      <c r="U3013" t="s">
        <v>2799</v>
      </c>
      <c r="V3013">
        <f t="shared" si="471"/>
        <v>517488</v>
      </c>
      <c r="W3013" t="str">
        <f t="shared" si="472"/>
        <v>Chimo Elementary School</v>
      </c>
      <c r="X3013" t="str">
        <f>VLOOKUP($C3013,$AJ$3:$AN$4906,3,FALSE)</f>
        <v>11 Ross Street</v>
      </c>
      <c r="Y3013" t="str">
        <f>VLOOKUP($C3013,$AJ$3:$AN$4906,4,FALSE)</f>
        <v>Smiths Falls</v>
      </c>
      <c r="Z3013" t="str">
        <f>VLOOKUP($C3013,$AJ$3:$AN$4906,5,FALSE)</f>
        <v>K7A4V7</v>
      </c>
      <c r="AA3013">
        <f t="shared" si="473"/>
        <v>46.7</v>
      </c>
      <c r="AB3013">
        <f t="shared" si="474"/>
        <v>-0.4</v>
      </c>
      <c r="AC3013">
        <f t="shared" si="475"/>
        <v>40.700000000000003</v>
      </c>
      <c r="AD3013">
        <f t="shared" si="476"/>
        <v>-0.2</v>
      </c>
      <c r="AE3013">
        <f t="shared" si="477"/>
        <v>58.5</v>
      </c>
      <c r="AF3013">
        <f t="shared" si="478"/>
        <v>-1</v>
      </c>
      <c r="AG3013">
        <f t="shared" si="479"/>
        <v>28.5</v>
      </c>
      <c r="AH3013">
        <f t="shared" si="480"/>
        <v>0</v>
      </c>
      <c r="AJ3013" s="9">
        <v>521248</v>
      </c>
      <c r="AK3013" t="s">
        <v>11694</v>
      </c>
      <c r="AL3013" t="s">
        <v>11695</v>
      </c>
      <c r="AM3013" t="s">
        <v>11696</v>
      </c>
      <c r="AN3013" t="s">
        <v>11697</v>
      </c>
    </row>
    <row r="3014" spans="1:40" x14ac:dyDescent="0.3">
      <c r="A3014" t="s">
        <v>2799</v>
      </c>
      <c r="B3014" t="s">
        <v>2809</v>
      </c>
      <c r="C3014" s="10">
        <v>120324</v>
      </c>
      <c r="D3014">
        <v>16</v>
      </c>
      <c r="E3014">
        <v>37</v>
      </c>
      <c r="F3014">
        <v>88</v>
      </c>
      <c r="G3014">
        <v>76</v>
      </c>
      <c r="H3014">
        <v>0</v>
      </c>
      <c r="I3014">
        <v>50.6</v>
      </c>
      <c r="J3014">
        <v>0.1</v>
      </c>
      <c r="K3014">
        <v>27.3</v>
      </c>
      <c r="L3014">
        <v>-1.1000000000000001</v>
      </c>
      <c r="M3014">
        <v>61.8</v>
      </c>
      <c r="N3014">
        <v>-0.4</v>
      </c>
      <c r="O3014">
        <v>14.5</v>
      </c>
      <c r="P3014">
        <v>-0.9</v>
      </c>
      <c r="U3014" t="s">
        <v>2799</v>
      </c>
      <c r="V3014">
        <f t="shared" si="471"/>
        <v>120324</v>
      </c>
      <c r="W3014" t="str">
        <f t="shared" si="472"/>
        <v>Commonwealth Public School</v>
      </c>
      <c r="X3014" t="str">
        <f>VLOOKUP($C3014,$AJ$3:$AN$4906,3,FALSE)</f>
        <v>166 Pearl Street East</v>
      </c>
      <c r="Y3014" t="str">
        <f>VLOOKUP($C3014,$AJ$3:$AN$4906,4,FALSE)</f>
        <v>Brockville</v>
      </c>
      <c r="Z3014" t="str">
        <f>VLOOKUP($C3014,$AJ$3:$AN$4906,5,FALSE)</f>
        <v>K6V1R4</v>
      </c>
      <c r="AA3014">
        <f t="shared" si="473"/>
        <v>50.6</v>
      </c>
      <c r="AB3014">
        <f t="shared" si="474"/>
        <v>0.1</v>
      </c>
      <c r="AC3014">
        <f t="shared" si="475"/>
        <v>27.3</v>
      </c>
      <c r="AD3014">
        <f t="shared" si="476"/>
        <v>-1.1000000000000001</v>
      </c>
      <c r="AE3014">
        <f t="shared" si="477"/>
        <v>61.8</v>
      </c>
      <c r="AF3014">
        <f t="shared" si="478"/>
        <v>-0.4</v>
      </c>
      <c r="AG3014">
        <f t="shared" si="479"/>
        <v>14.5</v>
      </c>
      <c r="AH3014">
        <f t="shared" si="480"/>
        <v>-0.9</v>
      </c>
      <c r="AJ3014" s="9">
        <v>551090</v>
      </c>
      <c r="AK3014" t="s">
        <v>10278</v>
      </c>
      <c r="AL3014" t="s">
        <v>11698</v>
      </c>
      <c r="AM3014" t="s">
        <v>11699</v>
      </c>
      <c r="AN3014" t="s">
        <v>11700</v>
      </c>
    </row>
    <row r="3015" spans="1:40" x14ac:dyDescent="0.3">
      <c r="A3015" t="s">
        <v>2799</v>
      </c>
      <c r="B3015" t="s">
        <v>2810</v>
      </c>
      <c r="C3015" s="10">
        <v>149209</v>
      </c>
      <c r="D3015">
        <v>31</v>
      </c>
      <c r="E3015">
        <v>13</v>
      </c>
      <c r="F3015">
        <v>40</v>
      </c>
      <c r="H3015">
        <v>0</v>
      </c>
      <c r="I3015">
        <v>72.5</v>
      </c>
      <c r="J3015">
        <v>0.5</v>
      </c>
      <c r="K3015">
        <v>67.5</v>
      </c>
      <c r="L3015">
        <v>0.7</v>
      </c>
      <c r="U3015" t="s">
        <v>2799</v>
      </c>
      <c r="V3015">
        <f t="shared" si="471"/>
        <v>149209</v>
      </c>
      <c r="W3015" t="str">
        <f t="shared" si="472"/>
        <v>Drummond Central School</v>
      </c>
      <c r="X3015" t="str">
        <f>VLOOKUP($C3015,$AJ$3:$AN$4906,3,FALSE)</f>
        <v>1469 Drummond Road RR 6</v>
      </c>
      <c r="Y3015" t="str">
        <f>VLOOKUP($C3015,$AJ$3:$AN$4906,4,FALSE)</f>
        <v>Perth</v>
      </c>
      <c r="Z3015" t="str">
        <f>VLOOKUP($C3015,$AJ$3:$AN$4906,5,FALSE)</f>
        <v>K7H0K5</v>
      </c>
      <c r="AA3015">
        <f t="shared" si="473"/>
        <v>72.5</v>
      </c>
      <c r="AB3015">
        <f t="shared" si="474"/>
        <v>0.5</v>
      </c>
      <c r="AC3015">
        <f t="shared" si="475"/>
        <v>67.5</v>
      </c>
      <c r="AD3015">
        <f t="shared" si="476"/>
        <v>0.7</v>
      </c>
      <c r="AE3015">
        <f t="shared" si="477"/>
        <v>0</v>
      </c>
      <c r="AF3015">
        <f t="shared" si="478"/>
        <v>0</v>
      </c>
      <c r="AG3015">
        <f t="shared" si="479"/>
        <v>0</v>
      </c>
      <c r="AH3015">
        <f t="shared" si="480"/>
        <v>0</v>
      </c>
      <c r="AJ3015" s="9">
        <v>557897</v>
      </c>
      <c r="AK3015" t="s">
        <v>11701</v>
      </c>
      <c r="AL3015" t="s">
        <v>11702</v>
      </c>
      <c r="AM3015" t="s">
        <v>11703</v>
      </c>
      <c r="AN3015" t="s">
        <v>11704</v>
      </c>
    </row>
    <row r="3016" spans="1:40" x14ac:dyDescent="0.3">
      <c r="A3016" t="s">
        <v>2799</v>
      </c>
      <c r="B3016" t="s">
        <v>2811</v>
      </c>
      <c r="C3016" s="10">
        <v>170631</v>
      </c>
      <c r="D3016">
        <v>8</v>
      </c>
      <c r="E3016">
        <v>38</v>
      </c>
      <c r="F3016">
        <v>107</v>
      </c>
      <c r="G3016">
        <v>117</v>
      </c>
      <c r="H3016">
        <v>0</v>
      </c>
      <c r="I3016">
        <v>41.6</v>
      </c>
      <c r="J3016">
        <v>-0.3</v>
      </c>
      <c r="K3016">
        <v>27.1</v>
      </c>
      <c r="L3016">
        <v>-0.7</v>
      </c>
      <c r="M3016">
        <v>34.6</v>
      </c>
      <c r="N3016">
        <v>-3.1</v>
      </c>
      <c r="O3016">
        <v>8.5</v>
      </c>
      <c r="P3016">
        <v>-1.1000000000000001</v>
      </c>
      <c r="U3016" t="s">
        <v>2799</v>
      </c>
      <c r="V3016">
        <f t="shared" si="471"/>
        <v>170631</v>
      </c>
      <c r="W3016" t="str">
        <f t="shared" si="472"/>
        <v>Duncan J Schoular Public School</v>
      </c>
      <c r="X3016" t="str">
        <f>VLOOKUP($C3016,$AJ$3:$AN$4906,3,FALSE)</f>
        <v>41 McGill Street South</v>
      </c>
      <c r="Y3016" t="str">
        <f>VLOOKUP($C3016,$AJ$3:$AN$4906,4,FALSE)</f>
        <v>Smiths Falls</v>
      </c>
      <c r="Z3016" t="str">
        <f>VLOOKUP($C3016,$AJ$3:$AN$4906,5,FALSE)</f>
        <v>K7A3M9</v>
      </c>
      <c r="AA3016">
        <f t="shared" si="473"/>
        <v>41.6</v>
      </c>
      <c r="AB3016">
        <f t="shared" si="474"/>
        <v>-0.3</v>
      </c>
      <c r="AC3016">
        <f t="shared" si="475"/>
        <v>27.1</v>
      </c>
      <c r="AD3016">
        <f t="shared" si="476"/>
        <v>-0.7</v>
      </c>
      <c r="AE3016">
        <f t="shared" si="477"/>
        <v>34.6</v>
      </c>
      <c r="AF3016">
        <f t="shared" si="478"/>
        <v>-3.1</v>
      </c>
      <c r="AG3016">
        <f t="shared" si="479"/>
        <v>8.5</v>
      </c>
      <c r="AH3016">
        <f t="shared" si="480"/>
        <v>-1.1000000000000001</v>
      </c>
      <c r="AJ3016" s="9">
        <v>559075</v>
      </c>
      <c r="AK3016" t="s">
        <v>11705</v>
      </c>
      <c r="AL3016" t="s">
        <v>11706</v>
      </c>
      <c r="AM3016" t="s">
        <v>11707</v>
      </c>
      <c r="AN3016" t="s">
        <v>11697</v>
      </c>
    </row>
    <row r="3017" spans="1:40" x14ac:dyDescent="0.3">
      <c r="A3017" t="s">
        <v>2799</v>
      </c>
      <c r="B3017" t="s">
        <v>2812</v>
      </c>
      <c r="C3017" s="10">
        <v>157376</v>
      </c>
      <c r="D3017">
        <v>14</v>
      </c>
      <c r="E3017">
        <v>31</v>
      </c>
      <c r="F3017">
        <v>201</v>
      </c>
      <c r="G3017">
        <v>165</v>
      </c>
      <c r="H3017">
        <v>0</v>
      </c>
      <c r="I3017">
        <v>46.5</v>
      </c>
      <c r="J3017">
        <v>-0.3</v>
      </c>
      <c r="K3017">
        <v>39.799999999999997</v>
      </c>
      <c r="L3017">
        <v>-0.2</v>
      </c>
      <c r="M3017">
        <v>77.3</v>
      </c>
      <c r="N3017">
        <v>1.1000000000000001</v>
      </c>
      <c r="O3017">
        <v>29.1</v>
      </c>
      <c r="P3017">
        <v>0.1</v>
      </c>
      <c r="U3017" t="s">
        <v>2799</v>
      </c>
      <c r="V3017">
        <f t="shared" si="471"/>
        <v>157376</v>
      </c>
      <c r="W3017" t="str">
        <f t="shared" si="472"/>
        <v>Eamer's Corners Public School</v>
      </c>
      <c r="X3017" t="str">
        <f>VLOOKUP($C3017,$AJ$3:$AN$4906,3,FALSE)</f>
        <v>2258 Pitt Street</v>
      </c>
      <c r="Y3017" t="str">
        <f>VLOOKUP($C3017,$AJ$3:$AN$4906,4,FALSE)</f>
        <v>Cornwall</v>
      </c>
      <c r="Z3017" t="str">
        <f>VLOOKUP($C3017,$AJ$3:$AN$4906,5,FALSE)</f>
        <v>K6K1A3</v>
      </c>
      <c r="AA3017">
        <f t="shared" si="473"/>
        <v>46.5</v>
      </c>
      <c r="AB3017">
        <f t="shared" si="474"/>
        <v>-0.3</v>
      </c>
      <c r="AC3017">
        <f t="shared" si="475"/>
        <v>39.799999999999997</v>
      </c>
      <c r="AD3017">
        <f t="shared" si="476"/>
        <v>-0.2</v>
      </c>
      <c r="AE3017">
        <f t="shared" si="477"/>
        <v>77.3</v>
      </c>
      <c r="AF3017">
        <f t="shared" si="478"/>
        <v>1.1000000000000001</v>
      </c>
      <c r="AG3017">
        <f t="shared" si="479"/>
        <v>29.1</v>
      </c>
      <c r="AH3017">
        <f t="shared" si="480"/>
        <v>0.1</v>
      </c>
      <c r="AJ3017" s="9">
        <v>547123</v>
      </c>
      <c r="AK3017" t="s">
        <v>11708</v>
      </c>
      <c r="AL3017" t="s">
        <v>11709</v>
      </c>
      <c r="AM3017" t="s">
        <v>4203</v>
      </c>
      <c r="AN3017" t="s">
        <v>11710</v>
      </c>
    </row>
    <row r="3018" spans="1:40" x14ac:dyDescent="0.3">
      <c r="A3018" t="s">
        <v>2799</v>
      </c>
      <c r="B3018" t="s">
        <v>2813</v>
      </c>
      <c r="C3018" s="10">
        <v>331317</v>
      </c>
      <c r="D3018">
        <v>20</v>
      </c>
      <c r="E3018">
        <v>7</v>
      </c>
      <c r="F3018">
        <v>41</v>
      </c>
      <c r="G3018">
        <v>46</v>
      </c>
      <c r="H3018">
        <v>0</v>
      </c>
      <c r="I3018">
        <v>56.1</v>
      </c>
      <c r="J3018">
        <v>-0.5</v>
      </c>
      <c r="K3018">
        <v>61</v>
      </c>
      <c r="L3018">
        <v>0.4</v>
      </c>
      <c r="M3018">
        <v>65.2</v>
      </c>
      <c r="N3018">
        <v>-1.3</v>
      </c>
      <c r="O3018">
        <v>15.2</v>
      </c>
      <c r="P3018">
        <v>-2</v>
      </c>
      <c r="U3018" t="s">
        <v>2799</v>
      </c>
      <c r="V3018">
        <f t="shared" si="471"/>
        <v>331317</v>
      </c>
      <c r="W3018" t="str">
        <f t="shared" si="472"/>
        <v>Front of Yonge Elementary School</v>
      </c>
      <c r="X3018" t="str">
        <f>VLOOKUP($C3018,$AJ$3:$AN$4906,3,FALSE)</f>
        <v>1504 County Road #2</v>
      </c>
      <c r="Y3018" t="str">
        <f>VLOOKUP($C3018,$AJ$3:$AN$4906,4,FALSE)</f>
        <v>Mallorytown</v>
      </c>
      <c r="Z3018" t="str">
        <f>VLOOKUP($C3018,$AJ$3:$AN$4906,5,FALSE)</f>
        <v>K0E1R0</v>
      </c>
      <c r="AA3018">
        <f t="shared" si="473"/>
        <v>56.1</v>
      </c>
      <c r="AB3018">
        <f t="shared" si="474"/>
        <v>-0.5</v>
      </c>
      <c r="AC3018">
        <f t="shared" si="475"/>
        <v>61</v>
      </c>
      <c r="AD3018">
        <f t="shared" si="476"/>
        <v>0.4</v>
      </c>
      <c r="AE3018">
        <f t="shared" si="477"/>
        <v>65.2</v>
      </c>
      <c r="AF3018">
        <f t="shared" si="478"/>
        <v>-1.3</v>
      </c>
      <c r="AG3018">
        <f t="shared" si="479"/>
        <v>15.2</v>
      </c>
      <c r="AH3018">
        <f t="shared" si="480"/>
        <v>-2</v>
      </c>
      <c r="AJ3018" s="9">
        <v>948870</v>
      </c>
      <c r="AK3018" t="s">
        <v>11711</v>
      </c>
      <c r="AL3018" t="s">
        <v>11712</v>
      </c>
      <c r="AM3018" t="s">
        <v>4508</v>
      </c>
      <c r="AN3018" t="s">
        <v>11713</v>
      </c>
    </row>
    <row r="3019" spans="1:40" x14ac:dyDescent="0.3">
      <c r="A3019" t="s">
        <v>2799</v>
      </c>
      <c r="B3019" t="s">
        <v>2814</v>
      </c>
      <c r="C3019" s="10">
        <v>218111</v>
      </c>
      <c r="D3019">
        <v>18</v>
      </c>
      <c r="E3019">
        <v>15</v>
      </c>
      <c r="G3019">
        <v>72</v>
      </c>
      <c r="H3019">
        <v>0</v>
      </c>
      <c r="M3019">
        <v>68.099999999999994</v>
      </c>
      <c r="N3019">
        <v>-0.8</v>
      </c>
      <c r="O3019">
        <v>19.399999999999999</v>
      </c>
      <c r="P3019">
        <v>-1.4</v>
      </c>
      <c r="U3019" t="s">
        <v>2799</v>
      </c>
      <c r="V3019">
        <f t="shared" si="471"/>
        <v>218111</v>
      </c>
      <c r="W3019" t="str">
        <f t="shared" si="472"/>
        <v>Glen Tay Public School</v>
      </c>
      <c r="X3019" t="str">
        <f>VLOOKUP($C3019,$AJ$3:$AN$4906,3,FALSE)</f>
        <v>155 Harper Road RR 4</v>
      </c>
      <c r="Y3019" t="str">
        <f>VLOOKUP($C3019,$AJ$3:$AN$4906,4,FALSE)</f>
        <v>Perth</v>
      </c>
      <c r="Z3019" t="str">
        <f>VLOOKUP($C3019,$AJ$3:$AN$4906,5,FALSE)</f>
        <v>K7H3C6</v>
      </c>
      <c r="AA3019">
        <f t="shared" si="473"/>
        <v>0</v>
      </c>
      <c r="AB3019">
        <f t="shared" si="474"/>
        <v>0</v>
      </c>
      <c r="AC3019">
        <f t="shared" si="475"/>
        <v>0</v>
      </c>
      <c r="AD3019">
        <f t="shared" si="476"/>
        <v>0</v>
      </c>
      <c r="AE3019">
        <f t="shared" si="477"/>
        <v>68.099999999999994</v>
      </c>
      <c r="AF3019">
        <f t="shared" si="478"/>
        <v>-0.8</v>
      </c>
      <c r="AG3019">
        <f t="shared" si="479"/>
        <v>19.399999999999999</v>
      </c>
      <c r="AH3019">
        <f t="shared" si="480"/>
        <v>-1.4</v>
      </c>
      <c r="AJ3019" s="9">
        <v>337030</v>
      </c>
      <c r="AK3019" t="s">
        <v>11714</v>
      </c>
      <c r="AL3019" t="s">
        <v>11715</v>
      </c>
      <c r="AM3019" t="s">
        <v>11716</v>
      </c>
      <c r="AN3019" t="s">
        <v>11717</v>
      </c>
    </row>
    <row r="3020" spans="1:40" x14ac:dyDescent="0.3">
      <c r="A3020" t="s">
        <v>2799</v>
      </c>
      <c r="B3020" t="s">
        <v>2815</v>
      </c>
      <c r="C3020" s="10">
        <v>278149</v>
      </c>
      <c r="D3020">
        <v>17</v>
      </c>
      <c r="E3020">
        <v>24</v>
      </c>
      <c r="F3020">
        <v>109</v>
      </c>
      <c r="G3020">
        <v>108</v>
      </c>
      <c r="H3020">
        <v>0</v>
      </c>
      <c r="I3020">
        <v>57.3</v>
      </c>
      <c r="J3020">
        <v>0</v>
      </c>
      <c r="K3020">
        <v>40.4</v>
      </c>
      <c r="L3020">
        <v>-0.7</v>
      </c>
      <c r="M3020">
        <v>80.099999999999994</v>
      </c>
      <c r="N3020">
        <v>0.8</v>
      </c>
      <c r="O3020">
        <v>27.8</v>
      </c>
      <c r="P3020">
        <v>-0.5</v>
      </c>
      <c r="U3020" t="s">
        <v>2799</v>
      </c>
      <c r="V3020">
        <f t="shared" si="471"/>
        <v>278149</v>
      </c>
      <c r="W3020" t="str">
        <f t="shared" si="472"/>
        <v>Iroquois Public School</v>
      </c>
      <c r="X3020" t="str">
        <f>VLOOKUP($C3020,$AJ$3:$AN$4906,3,FALSE)</f>
        <v>66 Lakeview Drive</v>
      </c>
      <c r="Y3020" t="str">
        <f>VLOOKUP($C3020,$AJ$3:$AN$4906,4,FALSE)</f>
        <v>Iroquois</v>
      </c>
      <c r="Z3020" t="str">
        <f>VLOOKUP($C3020,$AJ$3:$AN$4906,5,FALSE)</f>
        <v>K0E1K0</v>
      </c>
      <c r="AA3020">
        <f t="shared" si="473"/>
        <v>57.3</v>
      </c>
      <c r="AB3020">
        <f t="shared" si="474"/>
        <v>0</v>
      </c>
      <c r="AC3020">
        <f t="shared" si="475"/>
        <v>40.4</v>
      </c>
      <c r="AD3020">
        <f t="shared" si="476"/>
        <v>-0.7</v>
      </c>
      <c r="AE3020">
        <f t="shared" si="477"/>
        <v>80.099999999999994</v>
      </c>
      <c r="AF3020">
        <f t="shared" si="478"/>
        <v>0.8</v>
      </c>
      <c r="AG3020">
        <f t="shared" si="479"/>
        <v>27.8</v>
      </c>
      <c r="AH3020">
        <f t="shared" si="480"/>
        <v>-0.5</v>
      </c>
      <c r="AJ3020" s="9">
        <v>579190</v>
      </c>
      <c r="AK3020" t="s">
        <v>11718</v>
      </c>
      <c r="AL3020" t="s">
        <v>11719</v>
      </c>
      <c r="AM3020" t="s">
        <v>4203</v>
      </c>
      <c r="AN3020" t="s">
        <v>11720</v>
      </c>
    </row>
    <row r="3021" spans="1:40" x14ac:dyDescent="0.3">
      <c r="A3021" t="s">
        <v>2799</v>
      </c>
      <c r="B3021" t="s">
        <v>2816</v>
      </c>
      <c r="C3021" s="10">
        <v>288934</v>
      </c>
      <c r="D3021">
        <v>40</v>
      </c>
      <c r="E3021">
        <v>12</v>
      </c>
      <c r="F3021">
        <v>211</v>
      </c>
      <c r="G3021">
        <v>212</v>
      </c>
      <c r="H3021">
        <v>0</v>
      </c>
      <c r="I3021">
        <v>73.7</v>
      </c>
      <c r="J3021">
        <v>0.4</v>
      </c>
      <c r="K3021">
        <v>62.6</v>
      </c>
      <c r="L3021">
        <v>0</v>
      </c>
      <c r="M3021">
        <v>85.8</v>
      </c>
      <c r="N3021">
        <v>0.4</v>
      </c>
      <c r="O3021">
        <v>50.5</v>
      </c>
      <c r="P3021">
        <v>0.1</v>
      </c>
      <c r="U3021" t="s">
        <v>2799</v>
      </c>
      <c r="V3021">
        <f t="shared" si="471"/>
        <v>288934</v>
      </c>
      <c r="W3021" t="str">
        <f t="shared" si="472"/>
        <v>Kemptville Public School</v>
      </c>
      <c r="X3021" t="str">
        <f>VLOOKUP($C3021,$AJ$3:$AN$4906,3,FALSE)</f>
        <v>224 County Road 44</v>
      </c>
      <c r="Y3021" t="str">
        <f>VLOOKUP($C3021,$AJ$3:$AN$4906,4,FALSE)</f>
        <v>Kemptville</v>
      </c>
      <c r="Z3021" t="str">
        <f>VLOOKUP($C3021,$AJ$3:$AN$4906,5,FALSE)</f>
        <v>K0G1J0</v>
      </c>
      <c r="AA3021">
        <f t="shared" si="473"/>
        <v>73.7</v>
      </c>
      <c r="AB3021">
        <f t="shared" si="474"/>
        <v>0.4</v>
      </c>
      <c r="AC3021">
        <f t="shared" si="475"/>
        <v>62.6</v>
      </c>
      <c r="AD3021">
        <f t="shared" si="476"/>
        <v>0</v>
      </c>
      <c r="AE3021">
        <f t="shared" si="477"/>
        <v>85.8</v>
      </c>
      <c r="AF3021">
        <f t="shared" si="478"/>
        <v>0.4</v>
      </c>
      <c r="AG3021">
        <f t="shared" si="479"/>
        <v>50.5</v>
      </c>
      <c r="AH3021">
        <f t="shared" si="480"/>
        <v>0.1</v>
      </c>
      <c r="AJ3021" s="9">
        <v>585599</v>
      </c>
      <c r="AK3021" t="s">
        <v>11721</v>
      </c>
      <c r="AL3021" t="s">
        <v>11722</v>
      </c>
      <c r="AM3021" t="s">
        <v>11489</v>
      </c>
      <c r="AN3021" t="s">
        <v>11723</v>
      </c>
    </row>
    <row r="3022" spans="1:40" x14ac:dyDescent="0.3">
      <c r="A3022" t="s">
        <v>2799</v>
      </c>
      <c r="B3022" t="s">
        <v>2817</v>
      </c>
      <c r="C3022" s="10">
        <v>303429</v>
      </c>
      <c r="D3022">
        <v>19</v>
      </c>
      <c r="E3022">
        <v>14</v>
      </c>
      <c r="F3022">
        <v>83</v>
      </c>
      <c r="G3022">
        <v>82</v>
      </c>
      <c r="H3022">
        <v>0</v>
      </c>
      <c r="I3022">
        <v>84.3</v>
      </c>
      <c r="J3022">
        <v>1.9</v>
      </c>
      <c r="K3022">
        <v>67.5</v>
      </c>
      <c r="L3022">
        <v>1.2</v>
      </c>
      <c r="M3022">
        <v>87.2</v>
      </c>
      <c r="N3022">
        <v>1.5</v>
      </c>
      <c r="O3022">
        <v>50</v>
      </c>
      <c r="P3022">
        <v>1</v>
      </c>
      <c r="U3022" t="s">
        <v>2799</v>
      </c>
      <c r="V3022">
        <f t="shared" si="471"/>
        <v>303429</v>
      </c>
      <c r="W3022" t="str">
        <f t="shared" si="472"/>
        <v>Laggan Public School</v>
      </c>
      <c r="X3022" t="str">
        <f>VLOOKUP($C3022,$AJ$3:$AN$4906,3,FALSE)</f>
        <v>20345 Laggan-Glenelg Road RR 1</v>
      </c>
      <c r="Y3022" t="str">
        <f>VLOOKUP($C3022,$AJ$3:$AN$4906,4,FALSE)</f>
        <v>Dalkeith</v>
      </c>
      <c r="Z3022" t="str">
        <f>VLOOKUP($C3022,$AJ$3:$AN$4906,5,FALSE)</f>
        <v>K0B1E0</v>
      </c>
      <c r="AA3022">
        <f t="shared" si="473"/>
        <v>84.3</v>
      </c>
      <c r="AB3022">
        <f t="shared" si="474"/>
        <v>1.9</v>
      </c>
      <c r="AC3022">
        <f t="shared" si="475"/>
        <v>67.5</v>
      </c>
      <c r="AD3022">
        <f t="shared" si="476"/>
        <v>1.2</v>
      </c>
      <c r="AE3022">
        <f t="shared" si="477"/>
        <v>87.2</v>
      </c>
      <c r="AF3022">
        <f t="shared" si="478"/>
        <v>1.5</v>
      </c>
      <c r="AG3022">
        <f t="shared" si="479"/>
        <v>50</v>
      </c>
      <c r="AH3022">
        <f t="shared" si="480"/>
        <v>1</v>
      </c>
      <c r="AJ3022" s="9">
        <v>580520</v>
      </c>
      <c r="AK3022" t="s">
        <v>11724</v>
      </c>
      <c r="AL3022" t="s">
        <v>11725</v>
      </c>
      <c r="AM3022" t="s">
        <v>11726</v>
      </c>
      <c r="AN3022" t="s">
        <v>11670</v>
      </c>
    </row>
    <row r="3023" spans="1:40" x14ac:dyDescent="0.3">
      <c r="A3023" t="s">
        <v>2799</v>
      </c>
      <c r="B3023" t="s">
        <v>2818</v>
      </c>
      <c r="C3023" s="10">
        <v>314153</v>
      </c>
      <c r="D3023">
        <v>19</v>
      </c>
      <c r="E3023">
        <v>27</v>
      </c>
      <c r="F3023">
        <v>70</v>
      </c>
      <c r="G3023">
        <v>62</v>
      </c>
      <c r="H3023">
        <v>0</v>
      </c>
      <c r="I3023">
        <v>75</v>
      </c>
      <c r="J3023">
        <v>1.4</v>
      </c>
      <c r="K3023">
        <v>74.3</v>
      </c>
      <c r="L3023">
        <v>2.2000000000000002</v>
      </c>
      <c r="M3023">
        <v>85.5</v>
      </c>
      <c r="N3023">
        <v>1.5</v>
      </c>
      <c r="O3023">
        <v>56.5</v>
      </c>
      <c r="P3023">
        <v>1.9</v>
      </c>
      <c r="U3023" t="s">
        <v>2799</v>
      </c>
      <c r="V3023">
        <f t="shared" si="471"/>
        <v>314153</v>
      </c>
      <c r="W3023" t="str">
        <f t="shared" si="472"/>
        <v>Linklater Public School</v>
      </c>
      <c r="X3023" t="str">
        <f>VLOOKUP($C3023,$AJ$3:$AN$4906,3,FALSE)</f>
        <v>300 Stone Street North</v>
      </c>
      <c r="Y3023" t="str">
        <f>VLOOKUP($C3023,$AJ$3:$AN$4906,4,FALSE)</f>
        <v>Gananoque</v>
      </c>
      <c r="Z3023" t="str">
        <f>VLOOKUP($C3023,$AJ$3:$AN$4906,5,FALSE)</f>
        <v>K7G1Y8</v>
      </c>
      <c r="AA3023">
        <f t="shared" si="473"/>
        <v>75</v>
      </c>
      <c r="AB3023">
        <f t="shared" si="474"/>
        <v>1.4</v>
      </c>
      <c r="AC3023">
        <f t="shared" si="475"/>
        <v>74.3</v>
      </c>
      <c r="AD3023">
        <f t="shared" si="476"/>
        <v>2.2000000000000002</v>
      </c>
      <c r="AE3023">
        <f t="shared" si="477"/>
        <v>85.5</v>
      </c>
      <c r="AF3023">
        <f t="shared" si="478"/>
        <v>1.5</v>
      </c>
      <c r="AG3023">
        <f t="shared" si="479"/>
        <v>56.5</v>
      </c>
      <c r="AH3023">
        <f t="shared" si="480"/>
        <v>1.9</v>
      </c>
      <c r="AJ3023" s="9">
        <v>357316</v>
      </c>
      <c r="AK3023" t="s">
        <v>11727</v>
      </c>
      <c r="AL3023" t="s">
        <v>11728</v>
      </c>
      <c r="AM3023" t="s">
        <v>11729</v>
      </c>
      <c r="AN3023" t="s">
        <v>11730</v>
      </c>
    </row>
    <row r="3024" spans="1:40" x14ac:dyDescent="0.3">
      <c r="A3024" t="s">
        <v>2799</v>
      </c>
      <c r="B3024" t="s">
        <v>2819</v>
      </c>
      <c r="C3024" s="10">
        <v>319740</v>
      </c>
      <c r="D3024">
        <v>30</v>
      </c>
      <c r="E3024">
        <v>15</v>
      </c>
      <c r="F3024">
        <v>76</v>
      </c>
      <c r="G3024">
        <v>104</v>
      </c>
      <c r="H3024">
        <v>0</v>
      </c>
      <c r="I3024">
        <v>50</v>
      </c>
      <c r="J3024">
        <v>-1</v>
      </c>
      <c r="K3024">
        <v>40.799999999999997</v>
      </c>
      <c r="L3024">
        <v>-1.4</v>
      </c>
      <c r="M3024">
        <v>66.8</v>
      </c>
      <c r="N3024">
        <v>-1.3</v>
      </c>
      <c r="O3024">
        <v>27.9</v>
      </c>
      <c r="P3024">
        <v>-1.2</v>
      </c>
      <c r="U3024" t="s">
        <v>2799</v>
      </c>
      <c r="V3024">
        <f t="shared" si="471"/>
        <v>319740</v>
      </c>
      <c r="W3024" t="str">
        <f t="shared" si="472"/>
        <v>Lombardy Public School</v>
      </c>
      <c r="X3024" t="str">
        <f>VLOOKUP($C3024,$AJ$3:$AN$4906,3,FALSE)</f>
        <v>596 Highway #15 RR 1</v>
      </c>
      <c r="Y3024" t="str">
        <f>VLOOKUP($C3024,$AJ$3:$AN$4906,4,FALSE)</f>
        <v>Lombardy</v>
      </c>
      <c r="Z3024" t="str">
        <f>VLOOKUP($C3024,$AJ$3:$AN$4906,5,FALSE)</f>
        <v>K0G1L0</v>
      </c>
      <c r="AA3024">
        <f t="shared" si="473"/>
        <v>50</v>
      </c>
      <c r="AB3024">
        <f t="shared" si="474"/>
        <v>-1</v>
      </c>
      <c r="AC3024">
        <f t="shared" si="475"/>
        <v>40.799999999999997</v>
      </c>
      <c r="AD3024">
        <f t="shared" si="476"/>
        <v>-1.4</v>
      </c>
      <c r="AE3024">
        <f t="shared" si="477"/>
        <v>66.8</v>
      </c>
      <c r="AF3024">
        <f t="shared" si="478"/>
        <v>-1.3</v>
      </c>
      <c r="AG3024">
        <f t="shared" si="479"/>
        <v>27.9</v>
      </c>
      <c r="AH3024">
        <f t="shared" si="480"/>
        <v>-1.2</v>
      </c>
      <c r="AJ3024" s="9">
        <v>586846</v>
      </c>
      <c r="AK3024" t="s">
        <v>11731</v>
      </c>
      <c r="AL3024" t="s">
        <v>11732</v>
      </c>
      <c r="AM3024" t="s">
        <v>4203</v>
      </c>
      <c r="AN3024" t="s">
        <v>11733</v>
      </c>
    </row>
    <row r="3025" spans="1:40" x14ac:dyDescent="0.3">
      <c r="A3025" t="s">
        <v>2799</v>
      </c>
      <c r="B3025" t="s">
        <v>2820</v>
      </c>
      <c r="C3025" s="10">
        <v>320498</v>
      </c>
      <c r="D3025">
        <v>32</v>
      </c>
      <c r="E3025">
        <v>13</v>
      </c>
      <c r="F3025">
        <v>86</v>
      </c>
      <c r="G3025">
        <v>108</v>
      </c>
      <c r="H3025">
        <v>0</v>
      </c>
      <c r="I3025">
        <v>66.3</v>
      </c>
      <c r="J3025">
        <v>0.1</v>
      </c>
      <c r="K3025">
        <v>55.8</v>
      </c>
      <c r="L3025">
        <v>-0.3</v>
      </c>
      <c r="M3025">
        <v>79.2</v>
      </c>
      <c r="N3025">
        <v>-0.1</v>
      </c>
      <c r="O3025">
        <v>41.7</v>
      </c>
      <c r="P3025">
        <v>-0.2</v>
      </c>
      <c r="U3025" t="s">
        <v>2799</v>
      </c>
      <c r="V3025">
        <f t="shared" si="471"/>
        <v>320498</v>
      </c>
      <c r="W3025" t="str">
        <f t="shared" si="472"/>
        <v>Longue Sault Public School</v>
      </c>
      <c r="X3025" t="str">
        <f>VLOOKUP($C3025,$AJ$3:$AN$4906,3,FALSE)</f>
        <v>13 Bethune Avenue</v>
      </c>
      <c r="Y3025" t="str">
        <f>VLOOKUP($C3025,$AJ$3:$AN$4906,4,FALSE)</f>
        <v>Long Sault</v>
      </c>
      <c r="Z3025" t="str">
        <f>VLOOKUP($C3025,$AJ$3:$AN$4906,5,FALSE)</f>
        <v>K0C1P0</v>
      </c>
      <c r="AA3025">
        <f t="shared" si="473"/>
        <v>66.3</v>
      </c>
      <c r="AB3025">
        <f t="shared" si="474"/>
        <v>0.1</v>
      </c>
      <c r="AC3025">
        <f t="shared" si="475"/>
        <v>55.8</v>
      </c>
      <c r="AD3025">
        <f t="shared" si="476"/>
        <v>-0.3</v>
      </c>
      <c r="AE3025">
        <f t="shared" si="477"/>
        <v>79.2</v>
      </c>
      <c r="AF3025">
        <f t="shared" si="478"/>
        <v>-0.1</v>
      </c>
      <c r="AG3025">
        <f t="shared" si="479"/>
        <v>41.7</v>
      </c>
      <c r="AH3025">
        <f t="shared" si="480"/>
        <v>-0.2</v>
      </c>
      <c r="AJ3025" s="9">
        <v>594970</v>
      </c>
      <c r="AK3025" t="s">
        <v>11734</v>
      </c>
      <c r="AL3025" t="s">
        <v>11735</v>
      </c>
      <c r="AM3025" t="s">
        <v>4203</v>
      </c>
      <c r="AN3025" t="s">
        <v>11736</v>
      </c>
    </row>
    <row r="3026" spans="1:40" x14ac:dyDescent="0.3">
      <c r="A3026" t="s">
        <v>2799</v>
      </c>
      <c r="B3026" t="s">
        <v>2821</v>
      </c>
      <c r="C3026" s="10">
        <v>325538</v>
      </c>
      <c r="D3026">
        <v>31</v>
      </c>
      <c r="E3026">
        <v>16</v>
      </c>
      <c r="F3026">
        <v>66</v>
      </c>
      <c r="G3026">
        <v>75</v>
      </c>
      <c r="H3026">
        <v>0</v>
      </c>
      <c r="I3026">
        <v>72</v>
      </c>
      <c r="J3026">
        <v>0.6</v>
      </c>
      <c r="K3026">
        <v>63.6</v>
      </c>
      <c r="L3026">
        <v>0.5</v>
      </c>
      <c r="M3026">
        <v>94</v>
      </c>
      <c r="N3026">
        <v>1.7</v>
      </c>
      <c r="O3026">
        <v>50.7</v>
      </c>
      <c r="P3026">
        <v>0.7</v>
      </c>
      <c r="U3026" t="s">
        <v>2799</v>
      </c>
      <c r="V3026">
        <f t="shared" si="471"/>
        <v>325538</v>
      </c>
      <c r="W3026" t="str">
        <f t="shared" si="472"/>
        <v>Lyn Public School</v>
      </c>
      <c r="X3026" t="str">
        <f>VLOOKUP($C3026,$AJ$3:$AN$4906,3,FALSE)</f>
        <v>38 Main Street East</v>
      </c>
      <c r="Y3026" t="str">
        <f>VLOOKUP($C3026,$AJ$3:$AN$4906,4,FALSE)</f>
        <v>Lyn</v>
      </c>
      <c r="Z3026" t="str">
        <f>VLOOKUP($C3026,$AJ$3:$AN$4906,5,FALSE)</f>
        <v>K0E1M0</v>
      </c>
      <c r="AA3026">
        <f t="shared" si="473"/>
        <v>72</v>
      </c>
      <c r="AB3026">
        <f t="shared" si="474"/>
        <v>0.6</v>
      </c>
      <c r="AC3026">
        <f t="shared" si="475"/>
        <v>63.6</v>
      </c>
      <c r="AD3026">
        <f t="shared" si="476"/>
        <v>0.5</v>
      </c>
      <c r="AE3026">
        <f t="shared" si="477"/>
        <v>94</v>
      </c>
      <c r="AF3026">
        <f t="shared" si="478"/>
        <v>1.7</v>
      </c>
      <c r="AG3026">
        <f t="shared" si="479"/>
        <v>50.7</v>
      </c>
      <c r="AH3026">
        <f t="shared" si="480"/>
        <v>0.7</v>
      </c>
      <c r="AJ3026" s="9">
        <v>612405</v>
      </c>
      <c r="AK3026" t="s">
        <v>11737</v>
      </c>
      <c r="AL3026" t="s">
        <v>11738</v>
      </c>
      <c r="AM3026" t="s">
        <v>4203</v>
      </c>
      <c r="AN3026" t="s">
        <v>11739</v>
      </c>
    </row>
    <row r="3027" spans="1:40" x14ac:dyDescent="0.3">
      <c r="A3027" t="s">
        <v>2799</v>
      </c>
      <c r="B3027" t="s">
        <v>2822</v>
      </c>
      <c r="C3027" s="10">
        <v>334901</v>
      </c>
      <c r="D3027">
        <v>22</v>
      </c>
      <c r="E3027">
        <v>16</v>
      </c>
      <c r="G3027">
        <v>46</v>
      </c>
      <c r="H3027">
        <v>0</v>
      </c>
      <c r="M3027">
        <v>37</v>
      </c>
      <c r="N3027">
        <v>-4.0999999999999996</v>
      </c>
      <c r="O3027">
        <v>10.9</v>
      </c>
      <c r="P3027">
        <v>-2.2000000000000002</v>
      </c>
      <c r="U3027" t="s">
        <v>2799</v>
      </c>
      <c r="V3027">
        <f t="shared" si="471"/>
        <v>334901</v>
      </c>
      <c r="W3027" t="str">
        <f t="shared" si="472"/>
        <v>Maple Grove Public School</v>
      </c>
      <c r="X3027" t="str">
        <f>VLOOKUP($C3027,$AJ$3:$AN$4906,3,FALSE)</f>
        <v>151 George Street</v>
      </c>
      <c r="Y3027" t="str">
        <f>VLOOKUP($C3027,$AJ$3:$AN$4906,4,FALSE)</f>
        <v>Lanark</v>
      </c>
      <c r="Z3027" t="str">
        <f>VLOOKUP($C3027,$AJ$3:$AN$4906,5,FALSE)</f>
        <v>K0G1K0</v>
      </c>
      <c r="AA3027">
        <f t="shared" si="473"/>
        <v>0</v>
      </c>
      <c r="AB3027">
        <f t="shared" si="474"/>
        <v>0</v>
      </c>
      <c r="AC3027">
        <f t="shared" si="475"/>
        <v>0</v>
      </c>
      <c r="AD3027">
        <f t="shared" si="476"/>
        <v>0</v>
      </c>
      <c r="AE3027">
        <f t="shared" si="477"/>
        <v>37</v>
      </c>
      <c r="AF3027">
        <f t="shared" si="478"/>
        <v>-4.0999999999999996</v>
      </c>
      <c r="AG3027">
        <f t="shared" si="479"/>
        <v>10.9</v>
      </c>
      <c r="AH3027">
        <f t="shared" si="480"/>
        <v>-2.2000000000000002</v>
      </c>
      <c r="AJ3027" s="9">
        <v>429619</v>
      </c>
      <c r="AK3027" t="s">
        <v>11740</v>
      </c>
      <c r="AL3027" t="s">
        <v>11741</v>
      </c>
      <c r="AM3027" t="s">
        <v>11483</v>
      </c>
      <c r="AN3027" t="s">
        <v>11742</v>
      </c>
    </row>
    <row r="3028" spans="1:40" x14ac:dyDescent="0.3">
      <c r="A3028" t="s">
        <v>2799</v>
      </c>
      <c r="B3028" t="s">
        <v>2823</v>
      </c>
      <c r="C3028" s="10">
        <v>349623</v>
      </c>
      <c r="D3028">
        <v>19</v>
      </c>
      <c r="E3028">
        <v>16</v>
      </c>
      <c r="F3028">
        <v>97</v>
      </c>
      <c r="G3028">
        <v>68</v>
      </c>
      <c r="H3028">
        <v>0</v>
      </c>
      <c r="I3028">
        <v>53.1</v>
      </c>
      <c r="J3028">
        <v>-0.5</v>
      </c>
      <c r="K3028">
        <v>41.2</v>
      </c>
      <c r="L3028">
        <v>-1</v>
      </c>
      <c r="M3028">
        <v>73.5</v>
      </c>
      <c r="N3028">
        <v>-0.1</v>
      </c>
      <c r="O3028">
        <v>32.4</v>
      </c>
      <c r="P3028">
        <v>-0.3</v>
      </c>
      <c r="U3028" t="s">
        <v>2799</v>
      </c>
      <c r="V3028">
        <f t="shared" si="471"/>
        <v>349623</v>
      </c>
      <c r="W3028" t="str">
        <f t="shared" si="472"/>
        <v>Maynard Public School</v>
      </c>
      <c r="X3028" t="str">
        <f>VLOOKUP($C3028,$AJ$3:$AN$4906,3,FALSE)</f>
        <v>21 Stewart Dr RR 2</v>
      </c>
      <c r="Y3028" t="str">
        <f>VLOOKUP($C3028,$AJ$3:$AN$4906,4,FALSE)</f>
        <v>Prescott</v>
      </c>
      <c r="Z3028" t="str">
        <f>VLOOKUP($C3028,$AJ$3:$AN$4906,5,FALSE)</f>
        <v>K0E1T0</v>
      </c>
      <c r="AA3028">
        <f t="shared" si="473"/>
        <v>53.1</v>
      </c>
      <c r="AB3028">
        <f t="shared" si="474"/>
        <v>-0.5</v>
      </c>
      <c r="AC3028">
        <f t="shared" si="475"/>
        <v>41.2</v>
      </c>
      <c r="AD3028">
        <f t="shared" si="476"/>
        <v>-1</v>
      </c>
      <c r="AE3028">
        <f t="shared" si="477"/>
        <v>73.5</v>
      </c>
      <c r="AF3028">
        <f t="shared" si="478"/>
        <v>-0.1</v>
      </c>
      <c r="AG3028">
        <f t="shared" si="479"/>
        <v>32.4</v>
      </c>
      <c r="AH3028">
        <f t="shared" si="480"/>
        <v>-0.3</v>
      </c>
      <c r="AJ3028" s="9">
        <v>622028</v>
      </c>
      <c r="AK3028" t="s">
        <v>11743</v>
      </c>
      <c r="AL3028" t="s">
        <v>11744</v>
      </c>
      <c r="AM3028" t="s">
        <v>11745</v>
      </c>
      <c r="AN3028" t="s">
        <v>11746</v>
      </c>
    </row>
    <row r="3029" spans="1:40" x14ac:dyDescent="0.3">
      <c r="A3029" t="s">
        <v>2799</v>
      </c>
      <c r="B3029" t="s">
        <v>2824</v>
      </c>
      <c r="C3029" s="10">
        <v>356417</v>
      </c>
      <c r="D3029">
        <v>18</v>
      </c>
      <c r="E3029">
        <v>16</v>
      </c>
      <c r="F3029">
        <v>63</v>
      </c>
      <c r="G3029">
        <v>51</v>
      </c>
      <c r="H3029">
        <v>0</v>
      </c>
      <c r="I3029">
        <v>58.7</v>
      </c>
      <c r="J3029">
        <v>-0.1</v>
      </c>
      <c r="K3029">
        <v>57.1</v>
      </c>
      <c r="L3029">
        <v>0.3</v>
      </c>
      <c r="M3029">
        <v>83.3</v>
      </c>
      <c r="N3029">
        <v>0.9</v>
      </c>
      <c r="O3029">
        <v>29.4</v>
      </c>
      <c r="P3029">
        <v>-0.6</v>
      </c>
      <c r="U3029" t="s">
        <v>2799</v>
      </c>
      <c r="V3029">
        <f t="shared" si="471"/>
        <v>356417</v>
      </c>
      <c r="W3029" t="str">
        <f t="shared" si="472"/>
        <v>Meadowview Public School</v>
      </c>
      <c r="X3029" t="str">
        <f>VLOOKUP($C3029,$AJ$3:$AN$4906,3,FALSE)</f>
        <v>9234 Addison-Greenbush Road RR 2</v>
      </c>
      <c r="Y3029" t="str">
        <f>VLOOKUP($C3029,$AJ$3:$AN$4906,4,FALSE)</f>
        <v>Addison</v>
      </c>
      <c r="Z3029" t="str">
        <f>VLOOKUP($C3029,$AJ$3:$AN$4906,5,FALSE)</f>
        <v>K0E1A0</v>
      </c>
      <c r="AA3029">
        <f t="shared" si="473"/>
        <v>58.7</v>
      </c>
      <c r="AB3029">
        <f t="shared" si="474"/>
        <v>-0.1</v>
      </c>
      <c r="AC3029">
        <f t="shared" si="475"/>
        <v>57.1</v>
      </c>
      <c r="AD3029">
        <f t="shared" si="476"/>
        <v>0.3</v>
      </c>
      <c r="AE3029">
        <f t="shared" si="477"/>
        <v>83.3</v>
      </c>
      <c r="AF3029">
        <f t="shared" si="478"/>
        <v>0.9</v>
      </c>
      <c r="AG3029">
        <f t="shared" si="479"/>
        <v>29.4</v>
      </c>
      <c r="AH3029">
        <f t="shared" si="480"/>
        <v>-0.6</v>
      </c>
      <c r="AJ3029" s="9">
        <v>693634</v>
      </c>
      <c r="AK3029" t="s">
        <v>11747</v>
      </c>
      <c r="AL3029" t="s">
        <v>11748</v>
      </c>
      <c r="AM3029" t="s">
        <v>4196</v>
      </c>
      <c r="AN3029" t="s">
        <v>11749</v>
      </c>
    </row>
    <row r="3030" spans="1:40" x14ac:dyDescent="0.3">
      <c r="A3030" t="s">
        <v>2799</v>
      </c>
      <c r="B3030" t="s">
        <v>2825</v>
      </c>
      <c r="C3030" s="10">
        <v>361992</v>
      </c>
      <c r="D3030">
        <v>36</v>
      </c>
      <c r="E3030">
        <v>9</v>
      </c>
      <c r="F3030">
        <v>60</v>
      </c>
      <c r="G3030">
        <v>55</v>
      </c>
      <c r="H3030">
        <v>0</v>
      </c>
      <c r="I3030">
        <v>47.5</v>
      </c>
      <c r="J3030">
        <v>-1.5</v>
      </c>
      <c r="K3030">
        <v>30</v>
      </c>
      <c r="L3030">
        <v>-2.6</v>
      </c>
      <c r="M3030">
        <v>82.7</v>
      </c>
      <c r="N3030">
        <v>0.1</v>
      </c>
      <c r="O3030">
        <v>52.7</v>
      </c>
      <c r="P3030">
        <v>0.4</v>
      </c>
      <c r="U3030" t="s">
        <v>2799</v>
      </c>
      <c r="V3030">
        <f t="shared" si="471"/>
        <v>361992</v>
      </c>
      <c r="W3030" t="str">
        <f t="shared" si="472"/>
        <v>Merrickville Public School</v>
      </c>
      <c r="X3030" t="str">
        <f>VLOOKUP($C3030,$AJ$3:$AN$4906,3,FALSE)</f>
        <v>306 Drummond Street East</v>
      </c>
      <c r="Y3030" t="str">
        <f>VLOOKUP($C3030,$AJ$3:$AN$4906,4,FALSE)</f>
        <v>Merrickville</v>
      </c>
      <c r="Z3030" t="str">
        <f>VLOOKUP($C3030,$AJ$3:$AN$4906,5,FALSE)</f>
        <v>K0G1N0</v>
      </c>
      <c r="AA3030">
        <f t="shared" si="473"/>
        <v>47.5</v>
      </c>
      <c r="AB3030">
        <f t="shared" si="474"/>
        <v>-1.5</v>
      </c>
      <c r="AC3030">
        <f t="shared" si="475"/>
        <v>30</v>
      </c>
      <c r="AD3030">
        <f t="shared" si="476"/>
        <v>-2.6</v>
      </c>
      <c r="AE3030">
        <f t="shared" si="477"/>
        <v>82.7</v>
      </c>
      <c r="AF3030">
        <f t="shared" si="478"/>
        <v>0.1</v>
      </c>
      <c r="AG3030">
        <f t="shared" si="479"/>
        <v>52.7</v>
      </c>
      <c r="AH3030">
        <f t="shared" si="480"/>
        <v>0.4</v>
      </c>
      <c r="AJ3030" s="9">
        <v>706930</v>
      </c>
      <c r="AK3030" t="s">
        <v>11750</v>
      </c>
      <c r="AL3030" t="s">
        <v>11751</v>
      </c>
      <c r="AM3030" t="s">
        <v>11707</v>
      </c>
      <c r="AN3030" t="s">
        <v>11697</v>
      </c>
    </row>
    <row r="3031" spans="1:40" x14ac:dyDescent="0.3">
      <c r="A3031" t="s">
        <v>2799</v>
      </c>
      <c r="B3031" t="s">
        <v>2826</v>
      </c>
      <c r="C3031" s="10">
        <v>483672</v>
      </c>
      <c r="D3031">
        <v>23</v>
      </c>
      <c r="E3031">
        <v>17</v>
      </c>
      <c r="F3031">
        <v>75</v>
      </c>
      <c r="G3031">
        <v>89</v>
      </c>
      <c r="H3031">
        <v>0</v>
      </c>
      <c r="I3031">
        <v>64.7</v>
      </c>
      <c r="J3031">
        <v>0.2</v>
      </c>
      <c r="K3031">
        <v>45.3</v>
      </c>
      <c r="L3031">
        <v>-0.7</v>
      </c>
      <c r="M3031">
        <v>55.1</v>
      </c>
      <c r="N3031">
        <v>-2.2999999999999998</v>
      </c>
      <c r="O3031">
        <v>28.1</v>
      </c>
      <c r="P3031">
        <v>-0.8</v>
      </c>
      <c r="U3031" t="s">
        <v>2799</v>
      </c>
      <c r="V3031">
        <f t="shared" si="471"/>
        <v>483672</v>
      </c>
      <c r="W3031" t="str">
        <f t="shared" si="472"/>
        <v>Montague Public School</v>
      </c>
      <c r="X3031" t="str">
        <f>VLOOKUP($C3031,$AJ$3:$AN$4906,3,FALSE)</f>
        <v>1200 Rosedale Road South RR 5</v>
      </c>
      <c r="Y3031" t="str">
        <f>VLOOKUP($C3031,$AJ$3:$AN$4906,4,FALSE)</f>
        <v>Smiths Falls</v>
      </c>
      <c r="Z3031" t="str">
        <f>VLOOKUP($C3031,$AJ$3:$AN$4906,5,FALSE)</f>
        <v>K7A4S6</v>
      </c>
      <c r="AA3031">
        <f t="shared" si="473"/>
        <v>64.7</v>
      </c>
      <c r="AB3031">
        <f t="shared" si="474"/>
        <v>0.2</v>
      </c>
      <c r="AC3031">
        <f t="shared" si="475"/>
        <v>45.3</v>
      </c>
      <c r="AD3031">
        <f t="shared" si="476"/>
        <v>-0.7</v>
      </c>
      <c r="AE3031">
        <f t="shared" si="477"/>
        <v>55.1</v>
      </c>
      <c r="AF3031">
        <f t="shared" si="478"/>
        <v>-2.2999999999999998</v>
      </c>
      <c r="AG3031">
        <f t="shared" si="479"/>
        <v>28.1</v>
      </c>
      <c r="AH3031">
        <f t="shared" si="480"/>
        <v>-0.8</v>
      </c>
      <c r="AJ3031" s="9">
        <v>729663</v>
      </c>
      <c r="AK3031" t="s">
        <v>11752</v>
      </c>
      <c r="AL3031" t="s">
        <v>11753</v>
      </c>
      <c r="AM3031" t="s">
        <v>11493</v>
      </c>
      <c r="AN3031" t="s">
        <v>11494</v>
      </c>
    </row>
    <row r="3032" spans="1:40" x14ac:dyDescent="0.3">
      <c r="A3032" t="s">
        <v>2799</v>
      </c>
      <c r="B3032" t="s">
        <v>2827</v>
      </c>
      <c r="C3032" s="10">
        <v>374474</v>
      </c>
      <c r="D3032">
        <v>16</v>
      </c>
      <c r="E3032">
        <v>26</v>
      </c>
      <c r="F3032">
        <v>57</v>
      </c>
      <c r="G3032">
        <v>58</v>
      </c>
      <c r="H3032">
        <v>0</v>
      </c>
      <c r="I3032">
        <v>32.5</v>
      </c>
      <c r="J3032">
        <v>-1.7</v>
      </c>
      <c r="K3032">
        <v>22.8</v>
      </c>
      <c r="L3032">
        <v>-2</v>
      </c>
      <c r="M3032">
        <v>56.9</v>
      </c>
      <c r="N3032">
        <v>-1.6</v>
      </c>
      <c r="O3032">
        <v>19</v>
      </c>
      <c r="P3032">
        <v>-1.1000000000000001</v>
      </c>
      <c r="U3032" t="s">
        <v>2799</v>
      </c>
      <c r="V3032">
        <f t="shared" si="471"/>
        <v>374474</v>
      </c>
      <c r="W3032" t="str">
        <f t="shared" si="472"/>
        <v>Morrisburg Public School</v>
      </c>
      <c r="X3032" t="str">
        <f>VLOOKUP($C3032,$AJ$3:$AN$4906,3,FALSE)</f>
        <v>16 Second Street</v>
      </c>
      <c r="Y3032" t="str">
        <f>VLOOKUP($C3032,$AJ$3:$AN$4906,4,FALSE)</f>
        <v>Morrisburg</v>
      </c>
      <c r="Z3032" t="str">
        <f>VLOOKUP($C3032,$AJ$3:$AN$4906,5,FALSE)</f>
        <v>K0C1X0</v>
      </c>
      <c r="AA3032">
        <f t="shared" si="473"/>
        <v>32.5</v>
      </c>
      <c r="AB3032">
        <f t="shared" si="474"/>
        <v>-1.7</v>
      </c>
      <c r="AC3032">
        <f t="shared" si="475"/>
        <v>22.8</v>
      </c>
      <c r="AD3032">
        <f t="shared" si="476"/>
        <v>-2</v>
      </c>
      <c r="AE3032">
        <f t="shared" si="477"/>
        <v>56.9</v>
      </c>
      <c r="AF3032">
        <f t="shared" si="478"/>
        <v>-1.6</v>
      </c>
      <c r="AG3032">
        <f t="shared" si="479"/>
        <v>19</v>
      </c>
      <c r="AH3032">
        <f t="shared" si="480"/>
        <v>-1.1000000000000001</v>
      </c>
      <c r="AJ3032" s="9">
        <v>720518</v>
      </c>
      <c r="AK3032" t="s">
        <v>1110</v>
      </c>
      <c r="AL3032" t="s">
        <v>11754</v>
      </c>
      <c r="AM3032" t="s">
        <v>11442</v>
      </c>
      <c r="AN3032" t="s">
        <v>11755</v>
      </c>
    </row>
    <row r="3033" spans="1:40" x14ac:dyDescent="0.3">
      <c r="A3033" t="s">
        <v>2799</v>
      </c>
      <c r="B3033" t="s">
        <v>2828</v>
      </c>
      <c r="C3033" s="10">
        <v>13617</v>
      </c>
      <c r="D3033">
        <v>38</v>
      </c>
      <c r="E3033">
        <v>16</v>
      </c>
      <c r="F3033">
        <v>108</v>
      </c>
      <c r="G3033">
        <v>104</v>
      </c>
      <c r="H3033">
        <v>0</v>
      </c>
      <c r="I3033">
        <v>62.5</v>
      </c>
      <c r="J3033">
        <v>-0.3</v>
      </c>
      <c r="K3033">
        <v>45.4</v>
      </c>
      <c r="L3033">
        <v>-1.2</v>
      </c>
      <c r="M3033">
        <v>83.7</v>
      </c>
      <c r="N3033">
        <v>0.3</v>
      </c>
      <c r="O3033">
        <v>48.1</v>
      </c>
      <c r="P3033">
        <v>0.2</v>
      </c>
      <c r="U3033" t="s">
        <v>2799</v>
      </c>
      <c r="V3033">
        <f t="shared" si="471"/>
        <v>13617</v>
      </c>
      <c r="W3033" t="str">
        <f t="shared" si="472"/>
        <v>Naismith Memorial Public School</v>
      </c>
      <c r="X3033" t="str">
        <f>VLOOKUP($C3033,$AJ$3:$AN$4906,3,FALSE)</f>
        <v>260 King Street</v>
      </c>
      <c r="Y3033" t="str">
        <f>VLOOKUP($C3033,$AJ$3:$AN$4906,4,FALSE)</f>
        <v>Almonte</v>
      </c>
      <c r="Z3033" t="str">
        <f>VLOOKUP($C3033,$AJ$3:$AN$4906,5,FALSE)</f>
        <v>K0A1A0</v>
      </c>
      <c r="AA3033">
        <f t="shared" si="473"/>
        <v>62.5</v>
      </c>
      <c r="AB3033">
        <f t="shared" si="474"/>
        <v>-0.3</v>
      </c>
      <c r="AC3033">
        <f t="shared" si="475"/>
        <v>45.4</v>
      </c>
      <c r="AD3033">
        <f t="shared" si="476"/>
        <v>-1.2</v>
      </c>
      <c r="AE3033">
        <f t="shared" si="477"/>
        <v>83.7</v>
      </c>
      <c r="AF3033">
        <f t="shared" si="478"/>
        <v>0.3</v>
      </c>
      <c r="AG3033">
        <f t="shared" si="479"/>
        <v>48.1</v>
      </c>
      <c r="AH3033">
        <f t="shared" si="480"/>
        <v>0.2</v>
      </c>
      <c r="AJ3033" s="9">
        <v>716413</v>
      </c>
      <c r="AK3033" t="s">
        <v>3874</v>
      </c>
      <c r="AL3033" t="s">
        <v>11756</v>
      </c>
      <c r="AM3033" t="s">
        <v>11451</v>
      </c>
      <c r="AN3033" t="s">
        <v>11757</v>
      </c>
    </row>
    <row r="3034" spans="1:40" x14ac:dyDescent="0.3">
      <c r="A3034" t="s">
        <v>2799</v>
      </c>
      <c r="B3034" t="s">
        <v>2829</v>
      </c>
      <c r="C3034" s="10">
        <v>382825</v>
      </c>
      <c r="D3034">
        <v>25</v>
      </c>
      <c r="E3034">
        <v>13</v>
      </c>
      <c r="F3034">
        <v>106</v>
      </c>
      <c r="G3034">
        <v>85</v>
      </c>
      <c r="H3034">
        <v>0</v>
      </c>
      <c r="I3034">
        <v>53.8</v>
      </c>
      <c r="J3034">
        <v>-0.7</v>
      </c>
      <c r="K3034">
        <v>44.3</v>
      </c>
      <c r="L3034">
        <v>-1.1000000000000001</v>
      </c>
      <c r="M3034">
        <v>65.900000000000006</v>
      </c>
      <c r="N3034">
        <v>-1.3</v>
      </c>
      <c r="O3034">
        <v>27.1</v>
      </c>
      <c r="P3034">
        <v>-1.1000000000000001</v>
      </c>
      <c r="U3034" t="s">
        <v>2799</v>
      </c>
      <c r="V3034">
        <f t="shared" si="471"/>
        <v>382825</v>
      </c>
      <c r="W3034" t="str">
        <f t="shared" si="472"/>
        <v>Nationview Public School</v>
      </c>
      <c r="X3034" t="str">
        <f>VLOOKUP($C3034,$AJ$3:$AN$4906,3,FALSE)</f>
        <v>3045 County Road 1</v>
      </c>
      <c r="Y3034" t="str">
        <f>VLOOKUP($C3034,$AJ$3:$AN$4906,4,FALSE)</f>
        <v>South Mountain</v>
      </c>
      <c r="Z3034" t="str">
        <f>VLOOKUP($C3034,$AJ$3:$AN$4906,5,FALSE)</f>
        <v>K0E1W0</v>
      </c>
      <c r="AA3034">
        <f t="shared" si="473"/>
        <v>53.8</v>
      </c>
      <c r="AB3034">
        <f t="shared" si="474"/>
        <v>-0.7</v>
      </c>
      <c r="AC3034">
        <f t="shared" si="475"/>
        <v>44.3</v>
      </c>
      <c r="AD3034">
        <f t="shared" si="476"/>
        <v>-1.1000000000000001</v>
      </c>
      <c r="AE3034">
        <f t="shared" si="477"/>
        <v>65.900000000000006</v>
      </c>
      <c r="AF3034">
        <f t="shared" si="478"/>
        <v>-1.3</v>
      </c>
      <c r="AG3034">
        <f t="shared" si="479"/>
        <v>27.1</v>
      </c>
      <c r="AH3034">
        <f t="shared" si="480"/>
        <v>-1.1000000000000001</v>
      </c>
      <c r="AJ3034" s="9">
        <v>711098</v>
      </c>
      <c r="AK3034" t="s">
        <v>3878</v>
      </c>
      <c r="AL3034" t="s">
        <v>11758</v>
      </c>
      <c r="AM3034" t="s">
        <v>11489</v>
      </c>
      <c r="AN3034" t="s">
        <v>11759</v>
      </c>
    </row>
    <row r="3035" spans="1:40" x14ac:dyDescent="0.3">
      <c r="A3035" t="s">
        <v>2799</v>
      </c>
      <c r="B3035" t="s">
        <v>2830</v>
      </c>
      <c r="C3035" s="10">
        <v>430110</v>
      </c>
      <c r="D3035">
        <v>37</v>
      </c>
      <c r="E3035">
        <v>9</v>
      </c>
      <c r="G3035">
        <v>32</v>
      </c>
      <c r="H3035">
        <v>0</v>
      </c>
      <c r="M3035">
        <v>78.099999999999994</v>
      </c>
      <c r="N3035">
        <v>-0.4</v>
      </c>
      <c r="O3035">
        <v>34.4</v>
      </c>
      <c r="P3035">
        <v>-1.1000000000000001</v>
      </c>
      <c r="U3035" t="s">
        <v>2799</v>
      </c>
      <c r="V3035">
        <f t="shared" si="471"/>
        <v>430110</v>
      </c>
      <c r="W3035" t="str">
        <f t="shared" si="472"/>
        <v>Oxford on Rideau Public School</v>
      </c>
      <c r="X3035" t="str">
        <f>VLOOKUP($C3035,$AJ$3:$AN$4906,3,FALSE)</f>
        <v>50 Water Street</v>
      </c>
      <c r="Y3035" t="str">
        <f>VLOOKUP($C3035,$AJ$3:$AN$4906,4,FALSE)</f>
        <v>Oxford Mills</v>
      </c>
      <c r="Z3035" t="str">
        <f>VLOOKUP($C3035,$AJ$3:$AN$4906,5,FALSE)</f>
        <v>K0G1S0</v>
      </c>
      <c r="AA3035">
        <f t="shared" si="473"/>
        <v>0</v>
      </c>
      <c r="AB3035">
        <f t="shared" si="474"/>
        <v>0</v>
      </c>
      <c r="AC3035">
        <f t="shared" si="475"/>
        <v>0</v>
      </c>
      <c r="AD3035">
        <f t="shared" si="476"/>
        <v>0</v>
      </c>
      <c r="AE3035">
        <f t="shared" si="477"/>
        <v>78.099999999999994</v>
      </c>
      <c r="AF3035">
        <f t="shared" si="478"/>
        <v>-0.4</v>
      </c>
      <c r="AG3035">
        <f t="shared" si="479"/>
        <v>34.4</v>
      </c>
      <c r="AH3035">
        <f t="shared" si="480"/>
        <v>-1.1000000000000001</v>
      </c>
      <c r="AJ3035" s="9">
        <v>732303</v>
      </c>
      <c r="AK3035" t="s">
        <v>11760</v>
      </c>
      <c r="AL3035" t="s">
        <v>11761</v>
      </c>
      <c r="AM3035" t="s">
        <v>11476</v>
      </c>
      <c r="AN3035" t="s">
        <v>11762</v>
      </c>
    </row>
    <row r="3036" spans="1:40" x14ac:dyDescent="0.3">
      <c r="A3036" t="s">
        <v>2799</v>
      </c>
      <c r="B3036" t="s">
        <v>2831</v>
      </c>
      <c r="C3036" s="10">
        <v>431303</v>
      </c>
      <c r="D3036">
        <v>33</v>
      </c>
      <c r="E3036">
        <v>11</v>
      </c>
      <c r="F3036">
        <v>52</v>
      </c>
      <c r="G3036">
        <v>52</v>
      </c>
      <c r="H3036">
        <v>0</v>
      </c>
      <c r="I3036">
        <v>83.7</v>
      </c>
      <c r="J3036">
        <v>1.3</v>
      </c>
      <c r="K3036">
        <v>69.2</v>
      </c>
      <c r="L3036">
        <v>0.7</v>
      </c>
      <c r="M3036">
        <v>71.2</v>
      </c>
      <c r="N3036">
        <v>-1</v>
      </c>
      <c r="O3036">
        <v>28.8</v>
      </c>
      <c r="P3036">
        <v>-1.3</v>
      </c>
      <c r="U3036" t="s">
        <v>2799</v>
      </c>
      <c r="V3036">
        <f t="shared" si="471"/>
        <v>431303</v>
      </c>
      <c r="W3036" t="str">
        <f t="shared" si="472"/>
        <v>Pakenham Public School</v>
      </c>
      <c r="X3036" t="str">
        <f>VLOOKUP($C3036,$AJ$3:$AN$4906,3,FALSE)</f>
        <v>109 Jeanie Street</v>
      </c>
      <c r="Y3036" t="str">
        <f>VLOOKUP($C3036,$AJ$3:$AN$4906,4,FALSE)</f>
        <v>Pakenham</v>
      </c>
      <c r="Z3036" t="str">
        <f>VLOOKUP($C3036,$AJ$3:$AN$4906,5,FALSE)</f>
        <v>K0A2X0</v>
      </c>
      <c r="AA3036">
        <f t="shared" si="473"/>
        <v>83.7</v>
      </c>
      <c r="AB3036">
        <f t="shared" si="474"/>
        <v>1.3</v>
      </c>
      <c r="AC3036">
        <f t="shared" si="475"/>
        <v>69.2</v>
      </c>
      <c r="AD3036">
        <f t="shared" si="476"/>
        <v>0.7</v>
      </c>
      <c r="AE3036">
        <f t="shared" si="477"/>
        <v>71.2</v>
      </c>
      <c r="AF3036">
        <f t="shared" si="478"/>
        <v>-1</v>
      </c>
      <c r="AG3036">
        <f t="shared" si="479"/>
        <v>28.8</v>
      </c>
      <c r="AH3036">
        <f t="shared" si="480"/>
        <v>-1.3</v>
      </c>
      <c r="AJ3036" s="9">
        <v>732311</v>
      </c>
      <c r="AK3036" t="s">
        <v>11763</v>
      </c>
      <c r="AL3036" t="s">
        <v>11764</v>
      </c>
      <c r="AM3036" t="s">
        <v>4203</v>
      </c>
      <c r="AN3036" t="s">
        <v>11765</v>
      </c>
    </row>
    <row r="3037" spans="1:40" x14ac:dyDescent="0.3">
      <c r="A3037" t="s">
        <v>2799</v>
      </c>
      <c r="B3037" t="s">
        <v>935</v>
      </c>
      <c r="C3037" s="10">
        <v>26727</v>
      </c>
      <c r="D3037">
        <v>18</v>
      </c>
      <c r="E3037">
        <v>13</v>
      </c>
      <c r="F3037">
        <v>84</v>
      </c>
      <c r="G3037">
        <v>80</v>
      </c>
      <c r="H3037">
        <v>0</v>
      </c>
      <c r="I3037">
        <v>44</v>
      </c>
      <c r="J3037">
        <v>-1.3</v>
      </c>
      <c r="K3037">
        <v>35.700000000000003</v>
      </c>
      <c r="L3037">
        <v>-1.6</v>
      </c>
      <c r="M3037">
        <v>62.5</v>
      </c>
      <c r="N3037">
        <v>-1.4</v>
      </c>
      <c r="O3037">
        <v>17.5</v>
      </c>
      <c r="P3037">
        <v>-1.6</v>
      </c>
      <c r="U3037" t="s">
        <v>2799</v>
      </c>
      <c r="V3037">
        <f t="shared" si="471"/>
        <v>26727</v>
      </c>
      <c r="W3037" t="str">
        <f t="shared" si="472"/>
        <v>Pineview Public School</v>
      </c>
      <c r="X3037" t="str">
        <f>VLOOKUP($C3037,$AJ$3:$AN$4906,3,FALSE)</f>
        <v>8 George Street North</v>
      </c>
      <c r="Y3037" t="str">
        <f>VLOOKUP($C3037,$AJ$3:$AN$4906,4,FALSE)</f>
        <v>Athens</v>
      </c>
      <c r="Z3037" t="str">
        <f>VLOOKUP($C3037,$AJ$3:$AN$4906,5,FALSE)</f>
        <v>K0E1B0</v>
      </c>
      <c r="AA3037">
        <f t="shared" si="473"/>
        <v>44</v>
      </c>
      <c r="AB3037">
        <f t="shared" si="474"/>
        <v>-1.3</v>
      </c>
      <c r="AC3037">
        <f t="shared" si="475"/>
        <v>35.700000000000003</v>
      </c>
      <c r="AD3037">
        <f t="shared" si="476"/>
        <v>-1.6</v>
      </c>
      <c r="AE3037">
        <f t="shared" si="477"/>
        <v>62.5</v>
      </c>
      <c r="AF3037">
        <f t="shared" si="478"/>
        <v>-1.4</v>
      </c>
      <c r="AG3037">
        <f t="shared" si="479"/>
        <v>17.5</v>
      </c>
      <c r="AH3037">
        <f t="shared" si="480"/>
        <v>-1.6</v>
      </c>
      <c r="AJ3037" s="9">
        <v>733563</v>
      </c>
      <c r="AK3037" t="s">
        <v>11766</v>
      </c>
      <c r="AL3037" t="s">
        <v>11767</v>
      </c>
      <c r="AM3037" t="s">
        <v>11692</v>
      </c>
      <c r="AN3037" t="s">
        <v>11693</v>
      </c>
    </row>
    <row r="3038" spans="1:40" x14ac:dyDescent="0.3">
      <c r="A3038" t="s">
        <v>2799</v>
      </c>
      <c r="B3038" t="s">
        <v>2832</v>
      </c>
      <c r="C3038" s="10">
        <v>452297</v>
      </c>
      <c r="D3038">
        <v>20</v>
      </c>
      <c r="E3038">
        <v>28</v>
      </c>
      <c r="F3038">
        <v>129</v>
      </c>
      <c r="G3038">
        <v>161</v>
      </c>
      <c r="H3038">
        <v>0</v>
      </c>
      <c r="I3038">
        <v>65.900000000000006</v>
      </c>
      <c r="J3038">
        <v>0.9</v>
      </c>
      <c r="K3038">
        <v>51.2</v>
      </c>
      <c r="L3038">
        <v>0.4</v>
      </c>
      <c r="M3038">
        <v>74.2</v>
      </c>
      <c r="N3038">
        <v>0.4</v>
      </c>
      <c r="O3038">
        <v>37.299999999999997</v>
      </c>
      <c r="P3038">
        <v>0.3</v>
      </c>
      <c r="U3038" t="s">
        <v>2799</v>
      </c>
      <c r="V3038">
        <f t="shared" si="471"/>
        <v>452297</v>
      </c>
      <c r="W3038" t="str">
        <f t="shared" si="472"/>
        <v>Pleasant Corners Public School</v>
      </c>
      <c r="X3038" t="str">
        <f>VLOOKUP($C3038,$AJ$3:$AN$4906,3,FALSE)</f>
        <v>4099 Highway 34</v>
      </c>
      <c r="Y3038" t="str">
        <f>VLOOKUP($C3038,$AJ$3:$AN$4906,4,FALSE)</f>
        <v>Vankleek Hill</v>
      </c>
      <c r="Z3038" t="str">
        <f>VLOOKUP($C3038,$AJ$3:$AN$4906,5,FALSE)</f>
        <v>K0B1R0</v>
      </c>
      <c r="AA3038">
        <f t="shared" si="473"/>
        <v>65.900000000000006</v>
      </c>
      <c r="AB3038">
        <f t="shared" si="474"/>
        <v>0.9</v>
      </c>
      <c r="AC3038">
        <f t="shared" si="475"/>
        <v>51.2</v>
      </c>
      <c r="AD3038">
        <f t="shared" si="476"/>
        <v>0.4</v>
      </c>
      <c r="AE3038">
        <f t="shared" si="477"/>
        <v>74.2</v>
      </c>
      <c r="AF3038">
        <f t="shared" si="478"/>
        <v>0.4</v>
      </c>
      <c r="AG3038">
        <f t="shared" si="479"/>
        <v>37.299999999999997</v>
      </c>
      <c r="AH3038">
        <f t="shared" si="480"/>
        <v>0.3</v>
      </c>
      <c r="AJ3038" s="9">
        <v>732354</v>
      </c>
      <c r="AK3038" t="s">
        <v>11768</v>
      </c>
      <c r="AL3038" t="s">
        <v>11769</v>
      </c>
      <c r="AM3038" t="s">
        <v>4508</v>
      </c>
      <c r="AN3038" t="s">
        <v>11770</v>
      </c>
    </row>
    <row r="3039" spans="1:40" x14ac:dyDescent="0.3">
      <c r="A3039" t="s">
        <v>2799</v>
      </c>
      <c r="B3039" t="s">
        <v>2833</v>
      </c>
      <c r="C3039" s="10">
        <v>468428</v>
      </c>
      <c r="D3039">
        <v>42</v>
      </c>
      <c r="E3039">
        <v>15</v>
      </c>
      <c r="F3039">
        <v>108</v>
      </c>
      <c r="G3039">
        <v>110</v>
      </c>
      <c r="H3039">
        <v>0</v>
      </c>
      <c r="I3039">
        <v>72.2</v>
      </c>
      <c r="J3039">
        <v>0.3</v>
      </c>
      <c r="K3039">
        <v>67.599999999999994</v>
      </c>
      <c r="L3039">
        <v>0.5</v>
      </c>
      <c r="M3039">
        <v>80.900000000000006</v>
      </c>
      <c r="N3039">
        <v>-0.1</v>
      </c>
      <c r="O3039">
        <v>49.1</v>
      </c>
      <c r="P3039">
        <v>0.1</v>
      </c>
      <c r="U3039" t="s">
        <v>2799</v>
      </c>
      <c r="V3039">
        <f t="shared" si="471"/>
        <v>468428</v>
      </c>
      <c r="W3039" t="str">
        <f t="shared" si="472"/>
        <v>R Tait McKenzie Public School</v>
      </c>
      <c r="X3039" t="str">
        <f>VLOOKUP($C3039,$AJ$3:$AN$4906,3,FALSE)</f>
        <v>175 Paterson Street</v>
      </c>
      <c r="Y3039" t="str">
        <f>VLOOKUP($C3039,$AJ$3:$AN$4906,4,FALSE)</f>
        <v>Almonte</v>
      </c>
      <c r="Z3039" t="str">
        <f>VLOOKUP($C3039,$AJ$3:$AN$4906,5,FALSE)</f>
        <v>K0A1A0</v>
      </c>
      <c r="AA3039">
        <f t="shared" si="473"/>
        <v>72.2</v>
      </c>
      <c r="AB3039">
        <f t="shared" si="474"/>
        <v>0.3</v>
      </c>
      <c r="AC3039">
        <f t="shared" si="475"/>
        <v>67.599999999999994</v>
      </c>
      <c r="AD3039">
        <f t="shared" si="476"/>
        <v>0.5</v>
      </c>
      <c r="AE3039">
        <f t="shared" si="477"/>
        <v>80.900000000000006</v>
      </c>
      <c r="AF3039">
        <f t="shared" si="478"/>
        <v>-0.1</v>
      </c>
      <c r="AG3039">
        <f t="shared" si="479"/>
        <v>49.1</v>
      </c>
      <c r="AH3039">
        <f t="shared" si="480"/>
        <v>0.1</v>
      </c>
      <c r="AJ3039" s="9">
        <v>733520</v>
      </c>
      <c r="AK3039" t="s">
        <v>11771</v>
      </c>
      <c r="AL3039" t="s">
        <v>11772</v>
      </c>
      <c r="AM3039" t="s">
        <v>11773</v>
      </c>
      <c r="AN3039" t="s">
        <v>11774</v>
      </c>
    </row>
    <row r="3040" spans="1:40" x14ac:dyDescent="0.3">
      <c r="A3040" t="s">
        <v>2799</v>
      </c>
      <c r="B3040" t="s">
        <v>2834</v>
      </c>
      <c r="C3040" s="10">
        <v>483834</v>
      </c>
      <c r="D3040">
        <v>23</v>
      </c>
      <c r="E3040">
        <v>17</v>
      </c>
      <c r="F3040">
        <v>39</v>
      </c>
      <c r="H3040">
        <v>0</v>
      </c>
      <c r="I3040">
        <v>51.3</v>
      </c>
      <c r="J3040">
        <v>-0.7</v>
      </c>
      <c r="K3040">
        <v>25.6</v>
      </c>
      <c r="L3040">
        <v>-2.2999999999999998</v>
      </c>
      <c r="U3040" t="s">
        <v>2799</v>
      </c>
      <c r="V3040">
        <f t="shared" si="471"/>
        <v>483834</v>
      </c>
      <c r="W3040" t="str">
        <f t="shared" si="472"/>
        <v>Rideau Vista Public School</v>
      </c>
      <c r="X3040" t="str">
        <f>VLOOKUP($C3040,$AJ$3:$AN$4906,3,FALSE)</f>
        <v>9921 County Road #42 RR 2</v>
      </c>
      <c r="Y3040" t="str">
        <f>VLOOKUP($C3040,$AJ$3:$AN$4906,4,FALSE)</f>
        <v>Westport</v>
      </c>
      <c r="Z3040" t="str">
        <f>VLOOKUP($C3040,$AJ$3:$AN$4906,5,FALSE)</f>
        <v>K0G1X0</v>
      </c>
      <c r="AA3040">
        <f t="shared" si="473"/>
        <v>51.3</v>
      </c>
      <c r="AB3040">
        <f t="shared" si="474"/>
        <v>-0.7</v>
      </c>
      <c r="AC3040">
        <f t="shared" si="475"/>
        <v>25.6</v>
      </c>
      <c r="AD3040">
        <f t="shared" si="476"/>
        <v>-2.2999999999999998</v>
      </c>
      <c r="AE3040">
        <f t="shared" si="477"/>
        <v>0</v>
      </c>
      <c r="AF3040">
        <f t="shared" si="478"/>
        <v>0</v>
      </c>
      <c r="AG3040">
        <f t="shared" si="479"/>
        <v>0</v>
      </c>
      <c r="AH3040">
        <f t="shared" si="480"/>
        <v>0</v>
      </c>
      <c r="AJ3040" s="9">
        <v>737372</v>
      </c>
      <c r="AK3040" t="s">
        <v>3054</v>
      </c>
      <c r="AL3040" t="s">
        <v>11775</v>
      </c>
      <c r="AM3040" t="s">
        <v>4508</v>
      </c>
      <c r="AN3040" t="s">
        <v>11776</v>
      </c>
    </row>
    <row r="3041" spans="1:40" x14ac:dyDescent="0.3">
      <c r="A3041" t="s">
        <v>2799</v>
      </c>
      <c r="B3041" t="s">
        <v>2835</v>
      </c>
      <c r="C3041" s="10">
        <v>488542</v>
      </c>
      <c r="D3041">
        <v>35</v>
      </c>
      <c r="E3041">
        <v>17</v>
      </c>
      <c r="F3041">
        <v>207</v>
      </c>
      <c r="G3041">
        <v>214</v>
      </c>
      <c r="H3041">
        <v>0</v>
      </c>
      <c r="I3041">
        <v>42</v>
      </c>
      <c r="J3041">
        <v>-1.7</v>
      </c>
      <c r="K3041">
        <v>34.299999999999997</v>
      </c>
      <c r="L3041">
        <v>-2</v>
      </c>
      <c r="M3041">
        <v>64.7</v>
      </c>
      <c r="N3041">
        <v>-1.6</v>
      </c>
      <c r="O3041">
        <v>22.4</v>
      </c>
      <c r="P3041">
        <v>-1.7</v>
      </c>
      <c r="U3041" t="s">
        <v>2799</v>
      </c>
      <c r="V3041">
        <f t="shared" si="471"/>
        <v>488542</v>
      </c>
      <c r="W3041" t="str">
        <f t="shared" si="472"/>
        <v>Rockland Public School</v>
      </c>
      <c r="X3041" t="str">
        <f>VLOOKUP($C3041,$AJ$3:$AN$4906,3,FALSE)</f>
        <v>999 Giroux St</v>
      </c>
      <c r="Y3041" t="str">
        <f>VLOOKUP($C3041,$AJ$3:$AN$4906,4,FALSE)</f>
        <v>Rockland</v>
      </c>
      <c r="Z3041" t="str">
        <f>VLOOKUP($C3041,$AJ$3:$AN$4906,5,FALSE)</f>
        <v>K4K1C2</v>
      </c>
      <c r="AA3041">
        <f t="shared" si="473"/>
        <v>42</v>
      </c>
      <c r="AB3041">
        <f t="shared" si="474"/>
        <v>-1.7</v>
      </c>
      <c r="AC3041">
        <f t="shared" si="475"/>
        <v>34.299999999999997</v>
      </c>
      <c r="AD3041">
        <f t="shared" si="476"/>
        <v>-2</v>
      </c>
      <c r="AE3041">
        <f t="shared" si="477"/>
        <v>64.7</v>
      </c>
      <c r="AF3041">
        <f t="shared" si="478"/>
        <v>-1.6</v>
      </c>
      <c r="AG3041">
        <f t="shared" si="479"/>
        <v>22.4</v>
      </c>
      <c r="AH3041">
        <f t="shared" si="480"/>
        <v>-1.7</v>
      </c>
      <c r="AJ3041" s="9">
        <v>744611</v>
      </c>
      <c r="AK3041" t="s">
        <v>11777</v>
      </c>
      <c r="AL3041" t="s">
        <v>11778</v>
      </c>
      <c r="AM3041" t="s">
        <v>11458</v>
      </c>
      <c r="AN3041" t="s">
        <v>11779</v>
      </c>
    </row>
    <row r="3042" spans="1:40" x14ac:dyDescent="0.3">
      <c r="A3042" t="s">
        <v>2799</v>
      </c>
      <c r="B3042" t="s">
        <v>2836</v>
      </c>
      <c r="C3042" s="10">
        <v>492957</v>
      </c>
      <c r="D3042">
        <v>19</v>
      </c>
      <c r="E3042">
        <v>13</v>
      </c>
      <c r="F3042">
        <v>47</v>
      </c>
      <c r="G3042">
        <v>52</v>
      </c>
      <c r="H3042">
        <v>0</v>
      </c>
      <c r="I3042">
        <v>54.3</v>
      </c>
      <c r="J3042">
        <v>-0.5</v>
      </c>
      <c r="K3042">
        <v>34</v>
      </c>
      <c r="L3042">
        <v>-1.7</v>
      </c>
      <c r="M3042">
        <v>77.900000000000006</v>
      </c>
      <c r="N3042">
        <v>0.2</v>
      </c>
      <c r="O3042">
        <v>19.2</v>
      </c>
      <c r="P3042">
        <v>-1.5</v>
      </c>
      <c r="U3042" t="s">
        <v>2799</v>
      </c>
      <c r="V3042">
        <f t="shared" si="471"/>
        <v>492957</v>
      </c>
      <c r="W3042" t="str">
        <f t="shared" si="472"/>
        <v>Rothwell-Osnabruck Elementary School</v>
      </c>
      <c r="X3042" t="str">
        <f>VLOOKUP($C3042,$AJ$3:$AN$4906,3,FALSE)</f>
        <v>1 College Street</v>
      </c>
      <c r="Y3042" t="str">
        <f>VLOOKUP($C3042,$AJ$3:$AN$4906,4,FALSE)</f>
        <v>Ingleside</v>
      </c>
      <c r="Z3042" t="str">
        <f>VLOOKUP($C3042,$AJ$3:$AN$4906,5,FALSE)</f>
        <v>K0C1M0</v>
      </c>
      <c r="AA3042">
        <f t="shared" si="473"/>
        <v>54.3</v>
      </c>
      <c r="AB3042">
        <f t="shared" si="474"/>
        <v>-0.5</v>
      </c>
      <c r="AC3042">
        <f t="shared" si="475"/>
        <v>34</v>
      </c>
      <c r="AD3042">
        <f t="shared" si="476"/>
        <v>-1.7</v>
      </c>
      <c r="AE3042">
        <f t="shared" si="477"/>
        <v>77.900000000000006</v>
      </c>
      <c r="AF3042">
        <f t="shared" si="478"/>
        <v>0.2</v>
      </c>
      <c r="AG3042">
        <f t="shared" si="479"/>
        <v>19.2</v>
      </c>
      <c r="AH3042">
        <f t="shared" si="480"/>
        <v>-1.5</v>
      </c>
      <c r="AJ3042" s="9">
        <v>745391</v>
      </c>
      <c r="AK3042" t="s">
        <v>9167</v>
      </c>
      <c r="AL3042" t="s">
        <v>11780</v>
      </c>
      <c r="AM3042" t="s">
        <v>11535</v>
      </c>
      <c r="AN3042" t="s">
        <v>11536</v>
      </c>
    </row>
    <row r="3043" spans="1:40" x14ac:dyDescent="0.3">
      <c r="A3043" t="s">
        <v>2799</v>
      </c>
      <c r="B3043" t="s">
        <v>2837</v>
      </c>
      <c r="C3043" s="10">
        <v>494070</v>
      </c>
      <c r="D3043">
        <v>51</v>
      </c>
      <c r="E3043">
        <v>12</v>
      </c>
      <c r="F3043">
        <v>141</v>
      </c>
      <c r="G3043">
        <v>123</v>
      </c>
      <c r="H3043">
        <v>0</v>
      </c>
      <c r="I3043">
        <v>52.5</v>
      </c>
      <c r="J3043">
        <v>-1.5</v>
      </c>
      <c r="K3043">
        <v>44.7</v>
      </c>
      <c r="L3043">
        <v>-1.9</v>
      </c>
      <c r="M3043">
        <v>72</v>
      </c>
      <c r="N3043">
        <v>-1.5</v>
      </c>
      <c r="O3043">
        <v>40.700000000000003</v>
      </c>
      <c r="P3043">
        <v>-1</v>
      </c>
      <c r="U3043" t="s">
        <v>2799</v>
      </c>
      <c r="V3043">
        <f t="shared" si="471"/>
        <v>494070</v>
      </c>
      <c r="W3043" t="str">
        <f t="shared" si="472"/>
        <v>Russell Public Public School</v>
      </c>
      <c r="X3043" t="str">
        <f>VLOOKUP($C3043,$AJ$3:$AN$4906,3,FALSE)</f>
        <v>14 Mill Street</v>
      </c>
      <c r="Y3043" t="str">
        <f>VLOOKUP($C3043,$AJ$3:$AN$4906,4,FALSE)</f>
        <v>Russell</v>
      </c>
      <c r="Z3043" t="str">
        <f>VLOOKUP($C3043,$AJ$3:$AN$4906,5,FALSE)</f>
        <v>K4R1A6</v>
      </c>
      <c r="AA3043">
        <f t="shared" si="473"/>
        <v>52.5</v>
      </c>
      <c r="AB3043">
        <f t="shared" si="474"/>
        <v>-1.5</v>
      </c>
      <c r="AC3043">
        <f t="shared" si="475"/>
        <v>44.7</v>
      </c>
      <c r="AD3043">
        <f t="shared" si="476"/>
        <v>-1.9</v>
      </c>
      <c r="AE3043">
        <f t="shared" si="477"/>
        <v>72</v>
      </c>
      <c r="AF3043">
        <f t="shared" si="478"/>
        <v>-1.5</v>
      </c>
      <c r="AG3043">
        <f t="shared" si="479"/>
        <v>40.700000000000003</v>
      </c>
      <c r="AH3043">
        <f t="shared" si="480"/>
        <v>-1</v>
      </c>
      <c r="AJ3043" s="9">
        <v>723630</v>
      </c>
      <c r="AK3043" t="s">
        <v>11781</v>
      </c>
      <c r="AL3043" t="s">
        <v>11782</v>
      </c>
      <c r="AM3043" t="s">
        <v>4429</v>
      </c>
      <c r="AN3043" t="s">
        <v>11783</v>
      </c>
    </row>
    <row r="3044" spans="1:40" x14ac:dyDescent="0.3">
      <c r="A3044" t="s">
        <v>2799</v>
      </c>
      <c r="B3044" t="s">
        <v>2838</v>
      </c>
      <c r="C3044" s="10">
        <v>524654</v>
      </c>
      <c r="D3044">
        <v>39</v>
      </c>
      <c r="E3044">
        <v>12</v>
      </c>
      <c r="F3044">
        <v>141</v>
      </c>
      <c r="G3044">
        <v>158</v>
      </c>
      <c r="H3044">
        <v>0</v>
      </c>
      <c r="I3044">
        <v>73.8</v>
      </c>
      <c r="J3044">
        <v>0.4</v>
      </c>
      <c r="K3044">
        <v>57.4</v>
      </c>
      <c r="L3044">
        <v>-0.4</v>
      </c>
      <c r="M3044">
        <v>77.8</v>
      </c>
      <c r="N3044">
        <v>-0.5</v>
      </c>
      <c r="O3044">
        <v>43</v>
      </c>
      <c r="P3044">
        <v>-0.4</v>
      </c>
      <c r="U3044" t="s">
        <v>2799</v>
      </c>
      <c r="V3044">
        <f t="shared" si="471"/>
        <v>524654</v>
      </c>
      <c r="W3044" t="str">
        <f t="shared" si="472"/>
        <v>South Branch Elementary School</v>
      </c>
      <c r="X3044" t="str">
        <f>VLOOKUP($C3044,$AJ$3:$AN$4906,3,FALSE)</f>
        <v>2649 Concession Road</v>
      </c>
      <c r="Y3044" t="str">
        <f>VLOOKUP($C3044,$AJ$3:$AN$4906,4,FALSE)</f>
        <v>Kemptville</v>
      </c>
      <c r="Z3044" t="str">
        <f>VLOOKUP($C3044,$AJ$3:$AN$4906,5,FALSE)</f>
        <v>K0G1J0</v>
      </c>
      <c r="AA3044">
        <f t="shared" si="473"/>
        <v>73.8</v>
      </c>
      <c r="AB3044">
        <f t="shared" si="474"/>
        <v>0.4</v>
      </c>
      <c r="AC3044">
        <f t="shared" si="475"/>
        <v>57.4</v>
      </c>
      <c r="AD3044">
        <f t="shared" si="476"/>
        <v>-0.4</v>
      </c>
      <c r="AE3044">
        <f t="shared" si="477"/>
        <v>77.8</v>
      </c>
      <c r="AF3044">
        <f t="shared" si="478"/>
        <v>-0.5</v>
      </c>
      <c r="AG3044">
        <f t="shared" si="479"/>
        <v>43</v>
      </c>
      <c r="AH3044">
        <f t="shared" si="480"/>
        <v>-0.4</v>
      </c>
      <c r="AJ3044" s="9">
        <v>751103</v>
      </c>
      <c r="AK3044" t="s">
        <v>11784</v>
      </c>
      <c r="AL3044" t="s">
        <v>11785</v>
      </c>
      <c r="AM3044" t="s">
        <v>4508</v>
      </c>
      <c r="AN3044" t="s">
        <v>11786</v>
      </c>
    </row>
    <row r="3045" spans="1:40" x14ac:dyDescent="0.3">
      <c r="A3045" t="s">
        <v>2799</v>
      </c>
      <c r="B3045" t="s">
        <v>2839</v>
      </c>
      <c r="C3045" s="10">
        <v>129038</v>
      </c>
      <c r="D3045">
        <v>23</v>
      </c>
      <c r="E3045">
        <v>12</v>
      </c>
      <c r="F3045">
        <v>103</v>
      </c>
      <c r="G3045">
        <v>104</v>
      </c>
      <c r="H3045">
        <v>0</v>
      </c>
      <c r="I3045">
        <v>51</v>
      </c>
      <c r="J3045">
        <v>-0.8</v>
      </c>
      <c r="K3045">
        <v>39.799999999999997</v>
      </c>
      <c r="L3045">
        <v>-1.4</v>
      </c>
      <c r="M3045">
        <v>75.5</v>
      </c>
      <c r="N3045">
        <v>-0.1</v>
      </c>
      <c r="O3045">
        <v>38.5</v>
      </c>
      <c r="P3045">
        <v>-0.2</v>
      </c>
      <c r="U3045" t="s">
        <v>2799</v>
      </c>
      <c r="V3045">
        <f t="shared" si="471"/>
        <v>129038</v>
      </c>
      <c r="W3045" t="str">
        <f t="shared" si="472"/>
        <v>South Crosby Public School</v>
      </c>
      <c r="X3045" t="str">
        <f>VLOOKUP($C3045,$AJ$3:$AN$4906,3,FALSE)</f>
        <v>1 Halladay Street</v>
      </c>
      <c r="Y3045" t="str">
        <f>VLOOKUP($C3045,$AJ$3:$AN$4906,4,FALSE)</f>
        <v>Elgin</v>
      </c>
      <c r="Z3045" t="str">
        <f>VLOOKUP($C3045,$AJ$3:$AN$4906,5,FALSE)</f>
        <v>K0G1E0</v>
      </c>
      <c r="AA3045">
        <f t="shared" si="473"/>
        <v>51</v>
      </c>
      <c r="AB3045">
        <f t="shared" si="474"/>
        <v>-0.8</v>
      </c>
      <c r="AC3045">
        <f t="shared" si="475"/>
        <v>39.799999999999997</v>
      </c>
      <c r="AD3045">
        <f t="shared" si="476"/>
        <v>-1.4</v>
      </c>
      <c r="AE3045">
        <f t="shared" si="477"/>
        <v>75.5</v>
      </c>
      <c r="AF3045">
        <f t="shared" si="478"/>
        <v>-0.1</v>
      </c>
      <c r="AG3045">
        <f t="shared" si="479"/>
        <v>38.5</v>
      </c>
      <c r="AH3045">
        <f t="shared" si="480"/>
        <v>-0.2</v>
      </c>
      <c r="AJ3045" s="9">
        <v>685243</v>
      </c>
      <c r="AK3045" t="s">
        <v>11787</v>
      </c>
      <c r="AL3045" t="s">
        <v>11788</v>
      </c>
      <c r="AM3045" t="s">
        <v>4203</v>
      </c>
      <c r="AN3045" t="s">
        <v>11765</v>
      </c>
    </row>
    <row r="3046" spans="1:40" x14ac:dyDescent="0.3">
      <c r="A3046" t="s">
        <v>2799</v>
      </c>
      <c r="B3046" t="s">
        <v>2840</v>
      </c>
      <c r="C3046" s="10">
        <v>167126</v>
      </c>
      <c r="D3046">
        <v>19</v>
      </c>
      <c r="E3046">
        <v>23</v>
      </c>
      <c r="F3046">
        <v>62</v>
      </c>
      <c r="G3046">
        <v>57</v>
      </c>
      <c r="H3046">
        <v>0</v>
      </c>
      <c r="I3046">
        <v>40.299999999999997</v>
      </c>
      <c r="J3046">
        <v>-1.3</v>
      </c>
      <c r="K3046">
        <v>32.299999999999997</v>
      </c>
      <c r="L3046">
        <v>-1.4</v>
      </c>
      <c r="M3046">
        <v>77.2</v>
      </c>
      <c r="N3046">
        <v>0.5</v>
      </c>
      <c r="O3046">
        <v>40.4</v>
      </c>
      <c r="P3046">
        <v>0.5</v>
      </c>
      <c r="U3046" t="s">
        <v>2799</v>
      </c>
      <c r="V3046">
        <f t="shared" si="471"/>
        <v>167126</v>
      </c>
      <c r="W3046" t="str">
        <f t="shared" si="472"/>
        <v>South Edwardsburg Public School</v>
      </c>
      <c r="X3046" t="str">
        <f>VLOOKUP($C3046,$AJ$3:$AN$4906,3,FALSE)</f>
        <v>8 Second Street RR 3</v>
      </c>
      <c r="Y3046" t="str">
        <f>VLOOKUP($C3046,$AJ$3:$AN$4906,4,FALSE)</f>
        <v>Johnstown</v>
      </c>
      <c r="Z3046" t="str">
        <f>VLOOKUP($C3046,$AJ$3:$AN$4906,5,FALSE)</f>
        <v>K0E1T0</v>
      </c>
      <c r="AA3046">
        <f t="shared" si="473"/>
        <v>40.299999999999997</v>
      </c>
      <c r="AB3046">
        <f t="shared" si="474"/>
        <v>-1.3</v>
      </c>
      <c r="AC3046">
        <f t="shared" si="475"/>
        <v>32.299999999999997</v>
      </c>
      <c r="AD3046">
        <f t="shared" si="476"/>
        <v>-1.4</v>
      </c>
      <c r="AE3046">
        <f t="shared" si="477"/>
        <v>77.2</v>
      </c>
      <c r="AF3046">
        <f t="shared" si="478"/>
        <v>0.5</v>
      </c>
      <c r="AG3046">
        <f t="shared" si="479"/>
        <v>40.4</v>
      </c>
      <c r="AH3046">
        <f t="shared" si="480"/>
        <v>0.5</v>
      </c>
      <c r="AJ3046" s="9">
        <v>746270</v>
      </c>
      <c r="AK3046" t="s">
        <v>11789</v>
      </c>
      <c r="AL3046" t="s">
        <v>11790</v>
      </c>
      <c r="AM3046" t="s">
        <v>4203</v>
      </c>
      <c r="AN3046" t="s">
        <v>11791</v>
      </c>
    </row>
    <row r="3047" spans="1:40" x14ac:dyDescent="0.3">
      <c r="A3047" t="s">
        <v>2799</v>
      </c>
      <c r="B3047" t="s">
        <v>2841</v>
      </c>
      <c r="C3047" s="10">
        <v>544582</v>
      </c>
      <c r="D3047">
        <v>22</v>
      </c>
      <c r="E3047">
        <v>14</v>
      </c>
      <c r="F3047">
        <v>16</v>
      </c>
      <c r="H3047">
        <v>0</v>
      </c>
      <c r="K3047">
        <v>56.3</v>
      </c>
      <c r="U3047" t="s">
        <v>2799</v>
      </c>
      <c r="V3047">
        <f t="shared" si="471"/>
        <v>544582</v>
      </c>
      <c r="W3047" t="str">
        <f t="shared" si="472"/>
        <v>Sweet's Corners Public School</v>
      </c>
      <c r="X3047" t="str">
        <f>VLOOKUP($C3047,$AJ$3:$AN$4906,3,FALSE)</f>
        <v>276 Lyndhurst Road RR 2</v>
      </c>
      <c r="Y3047" t="str">
        <f>VLOOKUP($C3047,$AJ$3:$AN$4906,4,FALSE)</f>
        <v>Lyndhurst</v>
      </c>
      <c r="Z3047" t="str">
        <f>VLOOKUP($C3047,$AJ$3:$AN$4906,5,FALSE)</f>
        <v>K0E1N0</v>
      </c>
      <c r="AA3047">
        <f t="shared" si="473"/>
        <v>0</v>
      </c>
      <c r="AB3047">
        <f t="shared" si="474"/>
        <v>0</v>
      </c>
      <c r="AC3047">
        <f t="shared" si="475"/>
        <v>56.3</v>
      </c>
      <c r="AD3047">
        <f t="shared" si="476"/>
        <v>0</v>
      </c>
      <c r="AE3047">
        <f t="shared" si="477"/>
        <v>0</v>
      </c>
      <c r="AF3047">
        <f t="shared" si="478"/>
        <v>0</v>
      </c>
      <c r="AG3047">
        <f t="shared" si="479"/>
        <v>0</v>
      </c>
      <c r="AH3047">
        <f t="shared" si="480"/>
        <v>0</v>
      </c>
      <c r="AJ3047" s="9">
        <v>756962</v>
      </c>
      <c r="AK3047" t="s">
        <v>3905</v>
      </c>
      <c r="AL3047" t="s">
        <v>11792</v>
      </c>
      <c r="AM3047" t="s">
        <v>11476</v>
      </c>
      <c r="AN3047" t="s">
        <v>11793</v>
      </c>
    </row>
    <row r="3048" spans="1:40" x14ac:dyDescent="0.3">
      <c r="A3048" t="s">
        <v>2799</v>
      </c>
      <c r="B3048" t="s">
        <v>2842</v>
      </c>
      <c r="C3048" s="10">
        <v>463655</v>
      </c>
      <c r="D3048">
        <v>24</v>
      </c>
      <c r="E3048">
        <v>21</v>
      </c>
      <c r="F3048">
        <v>99</v>
      </c>
      <c r="G3048">
        <v>87</v>
      </c>
      <c r="H3048">
        <v>0</v>
      </c>
      <c r="I3048">
        <v>80.8</v>
      </c>
      <c r="J3048">
        <v>1.5</v>
      </c>
      <c r="K3048">
        <v>74.7</v>
      </c>
      <c r="L3048">
        <v>1.8</v>
      </c>
      <c r="M3048">
        <v>81.599999999999994</v>
      </c>
      <c r="N3048">
        <v>0.7</v>
      </c>
      <c r="O3048">
        <v>48.3</v>
      </c>
      <c r="P3048">
        <v>0.8</v>
      </c>
      <c r="U3048" t="s">
        <v>2799</v>
      </c>
      <c r="V3048">
        <f t="shared" si="471"/>
        <v>463655</v>
      </c>
      <c r="W3048" t="str">
        <f t="shared" si="472"/>
        <v>The Queen Elizabeth School</v>
      </c>
      <c r="X3048" t="str">
        <f>VLOOKUP($C3048,$AJ$3:$AN$4906,3,FALSE)</f>
        <v>80 Wilson Street East</v>
      </c>
      <c r="Y3048" t="str">
        <f>VLOOKUP($C3048,$AJ$3:$AN$4906,4,FALSE)</f>
        <v>Perth</v>
      </c>
      <c r="Z3048" t="str">
        <f>VLOOKUP($C3048,$AJ$3:$AN$4906,5,FALSE)</f>
        <v>K7H1M4</v>
      </c>
      <c r="AA3048">
        <f t="shared" si="473"/>
        <v>80.8</v>
      </c>
      <c r="AB3048">
        <f t="shared" si="474"/>
        <v>1.5</v>
      </c>
      <c r="AC3048">
        <f t="shared" si="475"/>
        <v>74.7</v>
      </c>
      <c r="AD3048">
        <f t="shared" si="476"/>
        <v>1.8</v>
      </c>
      <c r="AE3048">
        <f t="shared" si="477"/>
        <v>81.599999999999994</v>
      </c>
      <c r="AF3048">
        <f t="shared" si="478"/>
        <v>0.7</v>
      </c>
      <c r="AG3048">
        <f t="shared" si="479"/>
        <v>48.3</v>
      </c>
      <c r="AH3048">
        <f t="shared" si="480"/>
        <v>0.8</v>
      </c>
      <c r="AJ3048" s="9">
        <v>808007</v>
      </c>
      <c r="AK3048" t="s">
        <v>2068</v>
      </c>
      <c r="AL3048" t="s">
        <v>11794</v>
      </c>
      <c r="AM3048" t="s">
        <v>4203</v>
      </c>
      <c r="AN3048" t="s">
        <v>11795</v>
      </c>
    </row>
    <row r="3049" spans="1:40" x14ac:dyDescent="0.3">
      <c r="A3049" t="s">
        <v>2799</v>
      </c>
      <c r="B3049" t="s">
        <v>2843</v>
      </c>
      <c r="C3049" s="10">
        <v>536849</v>
      </c>
      <c r="D3049">
        <v>27</v>
      </c>
      <c r="E3049">
        <v>20</v>
      </c>
      <c r="F3049">
        <v>130</v>
      </c>
      <c r="G3049">
        <v>124</v>
      </c>
      <c r="H3049">
        <v>0</v>
      </c>
      <c r="I3049">
        <v>55.4</v>
      </c>
      <c r="J3049">
        <v>-0.3</v>
      </c>
      <c r="K3049">
        <v>39.200000000000003</v>
      </c>
      <c r="L3049">
        <v>-1.2</v>
      </c>
      <c r="M3049">
        <v>75.8</v>
      </c>
      <c r="N3049">
        <v>0.1</v>
      </c>
      <c r="O3049">
        <v>40.299999999999997</v>
      </c>
      <c r="P3049">
        <v>0.1</v>
      </c>
      <c r="U3049" t="s">
        <v>2799</v>
      </c>
      <c r="V3049">
        <f t="shared" si="471"/>
        <v>536849</v>
      </c>
      <c r="W3049" t="str">
        <f t="shared" si="472"/>
        <v>The Stewart Public School</v>
      </c>
      <c r="X3049" t="str">
        <f>VLOOKUP($C3049,$AJ$3:$AN$4906,3,FALSE)</f>
        <v>7 Sunset Blvd.</v>
      </c>
      <c r="Y3049" t="str">
        <f>VLOOKUP($C3049,$AJ$3:$AN$4906,4,FALSE)</f>
        <v>Perth</v>
      </c>
      <c r="Z3049" t="str">
        <f>VLOOKUP($C3049,$AJ$3:$AN$4906,5,FALSE)</f>
        <v>K7H0A1</v>
      </c>
      <c r="AA3049">
        <f t="shared" si="473"/>
        <v>55.4</v>
      </c>
      <c r="AB3049">
        <f t="shared" si="474"/>
        <v>-0.3</v>
      </c>
      <c r="AC3049">
        <f t="shared" si="475"/>
        <v>39.200000000000003</v>
      </c>
      <c r="AD3049">
        <f t="shared" si="476"/>
        <v>-1.2</v>
      </c>
      <c r="AE3049">
        <f t="shared" si="477"/>
        <v>75.8</v>
      </c>
      <c r="AF3049">
        <f t="shared" si="478"/>
        <v>0.1</v>
      </c>
      <c r="AG3049">
        <f t="shared" si="479"/>
        <v>40.299999999999997</v>
      </c>
      <c r="AH3049">
        <f t="shared" si="480"/>
        <v>0.1</v>
      </c>
      <c r="AJ3049" s="9">
        <v>714208</v>
      </c>
      <c r="AK3049" t="s">
        <v>11796</v>
      </c>
      <c r="AL3049" t="s">
        <v>11797</v>
      </c>
      <c r="AM3049" t="s">
        <v>11798</v>
      </c>
      <c r="AN3049" t="s">
        <v>11799</v>
      </c>
    </row>
    <row r="3050" spans="1:40" x14ac:dyDescent="0.3">
      <c r="A3050" t="s">
        <v>2799</v>
      </c>
      <c r="B3050" t="s">
        <v>2844</v>
      </c>
      <c r="C3050" s="10">
        <v>550795</v>
      </c>
      <c r="D3050">
        <v>18</v>
      </c>
      <c r="E3050">
        <v>15</v>
      </c>
      <c r="F3050">
        <v>136</v>
      </c>
      <c r="G3050">
        <v>127</v>
      </c>
      <c r="H3050">
        <v>0</v>
      </c>
      <c r="I3050">
        <v>55.9</v>
      </c>
      <c r="J3050">
        <v>-0.3</v>
      </c>
      <c r="K3050">
        <v>48.5</v>
      </c>
      <c r="L3050">
        <v>-0.4</v>
      </c>
      <c r="M3050">
        <v>74.400000000000006</v>
      </c>
      <c r="N3050">
        <v>-0.1</v>
      </c>
      <c r="O3050">
        <v>34.6</v>
      </c>
      <c r="P3050">
        <v>-0.2</v>
      </c>
      <c r="U3050" t="s">
        <v>2799</v>
      </c>
      <c r="V3050">
        <f t="shared" si="471"/>
        <v>550795</v>
      </c>
      <c r="W3050" t="str">
        <f t="shared" si="472"/>
        <v>Thousand Islands Elementary School</v>
      </c>
      <c r="X3050" t="str">
        <f>VLOOKUP($C3050,$AJ$3:$AN$4906,3,FALSE)</f>
        <v>101 King Street West</v>
      </c>
      <c r="Y3050" t="str">
        <f>VLOOKUP($C3050,$AJ$3:$AN$4906,4,FALSE)</f>
        <v>Lansdowne</v>
      </c>
      <c r="Z3050" t="str">
        <f>VLOOKUP($C3050,$AJ$3:$AN$4906,5,FALSE)</f>
        <v>K0E1L0</v>
      </c>
      <c r="AA3050">
        <f t="shared" si="473"/>
        <v>55.9</v>
      </c>
      <c r="AB3050">
        <f t="shared" si="474"/>
        <v>-0.3</v>
      </c>
      <c r="AC3050">
        <f t="shared" si="475"/>
        <v>48.5</v>
      </c>
      <c r="AD3050">
        <f t="shared" si="476"/>
        <v>-0.4</v>
      </c>
      <c r="AE3050">
        <f t="shared" si="477"/>
        <v>74.400000000000006</v>
      </c>
      <c r="AF3050">
        <f t="shared" si="478"/>
        <v>-0.1</v>
      </c>
      <c r="AG3050">
        <f t="shared" si="479"/>
        <v>34.6</v>
      </c>
      <c r="AH3050">
        <f t="shared" si="480"/>
        <v>-0.2</v>
      </c>
      <c r="AJ3050" s="9">
        <v>516651</v>
      </c>
      <c r="AK3050" t="s">
        <v>2070</v>
      </c>
      <c r="AL3050" t="s">
        <v>11800</v>
      </c>
      <c r="AM3050" t="s">
        <v>4203</v>
      </c>
      <c r="AN3050" t="s">
        <v>11801</v>
      </c>
    </row>
    <row r="3051" spans="1:40" x14ac:dyDescent="0.3">
      <c r="A3051" t="s">
        <v>2799</v>
      </c>
      <c r="B3051" t="s">
        <v>2845</v>
      </c>
      <c r="C3051" s="10">
        <v>557250</v>
      </c>
      <c r="D3051">
        <v>26</v>
      </c>
      <c r="E3051">
        <v>19</v>
      </c>
      <c r="F3051">
        <v>66</v>
      </c>
      <c r="G3051">
        <v>82</v>
      </c>
      <c r="H3051">
        <v>0</v>
      </c>
      <c r="I3051">
        <v>59.1</v>
      </c>
      <c r="J3051">
        <v>-0.2</v>
      </c>
      <c r="K3051">
        <v>45.5</v>
      </c>
      <c r="L3051">
        <v>-0.7</v>
      </c>
      <c r="M3051">
        <v>79.3</v>
      </c>
      <c r="N3051">
        <v>0.4</v>
      </c>
      <c r="O3051">
        <v>31.7</v>
      </c>
      <c r="P3051">
        <v>-0.6</v>
      </c>
      <c r="U3051" t="s">
        <v>2799</v>
      </c>
      <c r="V3051">
        <f t="shared" si="471"/>
        <v>557250</v>
      </c>
      <c r="W3051" t="str">
        <f t="shared" si="472"/>
        <v>Toniata Public School</v>
      </c>
      <c r="X3051" t="str">
        <f>VLOOKUP($C3051,$AJ$3:$AN$4906,3,FALSE)</f>
        <v>24 Scace Avenue</v>
      </c>
      <c r="Y3051" t="str">
        <f>VLOOKUP($C3051,$AJ$3:$AN$4906,4,FALSE)</f>
        <v>Brockville</v>
      </c>
      <c r="Z3051" t="str">
        <f>VLOOKUP($C3051,$AJ$3:$AN$4906,5,FALSE)</f>
        <v>K6V2A4</v>
      </c>
      <c r="AA3051">
        <f t="shared" si="473"/>
        <v>59.1</v>
      </c>
      <c r="AB3051">
        <f t="shared" si="474"/>
        <v>-0.2</v>
      </c>
      <c r="AC3051">
        <f t="shared" si="475"/>
        <v>45.5</v>
      </c>
      <c r="AD3051">
        <f t="shared" si="476"/>
        <v>-0.7</v>
      </c>
      <c r="AE3051">
        <f t="shared" si="477"/>
        <v>79.3</v>
      </c>
      <c r="AF3051">
        <f t="shared" si="478"/>
        <v>0.4</v>
      </c>
      <c r="AG3051">
        <f t="shared" si="479"/>
        <v>31.7</v>
      </c>
      <c r="AH3051">
        <f t="shared" si="480"/>
        <v>-0.6</v>
      </c>
      <c r="AJ3051" s="9">
        <v>685145</v>
      </c>
      <c r="AK3051" t="s">
        <v>5970</v>
      </c>
      <c r="AL3051" t="s">
        <v>11802</v>
      </c>
      <c r="AM3051" t="s">
        <v>11489</v>
      </c>
      <c r="AN3051" t="s">
        <v>11803</v>
      </c>
    </row>
    <row r="3052" spans="1:40" x14ac:dyDescent="0.3">
      <c r="A3052" t="s">
        <v>2799</v>
      </c>
      <c r="B3052" t="s">
        <v>2846</v>
      </c>
      <c r="C3052" s="10">
        <v>615129</v>
      </c>
      <c r="D3052">
        <v>25</v>
      </c>
      <c r="E3052">
        <v>29</v>
      </c>
      <c r="F3052">
        <v>98</v>
      </c>
      <c r="G3052">
        <v>75</v>
      </c>
      <c r="H3052">
        <v>0</v>
      </c>
      <c r="I3052">
        <v>50</v>
      </c>
      <c r="J3052">
        <v>-0.4</v>
      </c>
      <c r="K3052">
        <v>39.799999999999997</v>
      </c>
      <c r="L3052">
        <v>-0.6</v>
      </c>
      <c r="M3052">
        <v>70</v>
      </c>
      <c r="N3052">
        <v>-0.1</v>
      </c>
      <c r="O3052">
        <v>30.7</v>
      </c>
      <c r="P3052">
        <v>-0.3</v>
      </c>
      <c r="U3052" t="s">
        <v>2799</v>
      </c>
      <c r="V3052">
        <f t="shared" si="471"/>
        <v>615129</v>
      </c>
      <c r="W3052" t="str">
        <f t="shared" si="472"/>
        <v>Vanier Public School</v>
      </c>
      <c r="X3052" t="str">
        <f>VLOOKUP($C3052,$AJ$3:$AN$4906,3,FALSE)</f>
        <v>40 Vanier Drive</v>
      </c>
      <c r="Y3052" t="str">
        <f>VLOOKUP($C3052,$AJ$3:$AN$4906,4,FALSE)</f>
        <v>Brockville</v>
      </c>
      <c r="Z3052" t="str">
        <f>VLOOKUP($C3052,$AJ$3:$AN$4906,5,FALSE)</f>
        <v>K6V3J5</v>
      </c>
      <c r="AA3052">
        <f t="shared" si="473"/>
        <v>50</v>
      </c>
      <c r="AB3052">
        <f t="shared" si="474"/>
        <v>-0.4</v>
      </c>
      <c r="AC3052">
        <f t="shared" si="475"/>
        <v>39.799999999999997</v>
      </c>
      <c r="AD3052">
        <f t="shared" si="476"/>
        <v>-0.6</v>
      </c>
      <c r="AE3052">
        <f t="shared" si="477"/>
        <v>70</v>
      </c>
      <c r="AF3052">
        <f t="shared" si="478"/>
        <v>-0.1</v>
      </c>
      <c r="AG3052">
        <f t="shared" si="479"/>
        <v>30.7</v>
      </c>
      <c r="AH3052">
        <f t="shared" si="480"/>
        <v>-0.3</v>
      </c>
      <c r="AJ3052" s="9">
        <v>770655</v>
      </c>
      <c r="AK3052" t="s">
        <v>11804</v>
      </c>
      <c r="AL3052" t="s">
        <v>11805</v>
      </c>
      <c r="AM3052" t="s">
        <v>4196</v>
      </c>
      <c r="AN3052" t="s">
        <v>11806</v>
      </c>
    </row>
    <row r="3053" spans="1:40" x14ac:dyDescent="0.3">
      <c r="A3053" t="s">
        <v>2799</v>
      </c>
      <c r="B3053" t="s">
        <v>1670</v>
      </c>
      <c r="C3053" s="10">
        <v>578444</v>
      </c>
      <c r="D3053">
        <v>19</v>
      </c>
      <c r="E3053">
        <v>31</v>
      </c>
      <c r="F3053">
        <v>154</v>
      </c>
      <c r="G3053">
        <v>175</v>
      </c>
      <c r="H3053">
        <v>0</v>
      </c>
      <c r="I3053">
        <v>47.4</v>
      </c>
      <c r="J3053">
        <v>-0.4</v>
      </c>
      <c r="K3053">
        <v>39.6</v>
      </c>
      <c r="L3053">
        <v>-0.4</v>
      </c>
      <c r="M3053">
        <v>74.3</v>
      </c>
      <c r="N3053">
        <v>0.5</v>
      </c>
      <c r="O3053">
        <v>37.700000000000003</v>
      </c>
      <c r="P3053">
        <v>0.5</v>
      </c>
      <c r="U3053" t="s">
        <v>2799</v>
      </c>
      <c r="V3053">
        <f t="shared" si="471"/>
        <v>578444</v>
      </c>
      <c r="W3053" t="str">
        <f t="shared" si="472"/>
        <v>Viscount Alexander Public School</v>
      </c>
      <c r="X3053" t="str">
        <f>VLOOKUP($C3053,$AJ$3:$AN$4906,3,FALSE)</f>
        <v>1401 Dover Road</v>
      </c>
      <c r="Y3053" t="str">
        <f>VLOOKUP($C3053,$AJ$3:$AN$4906,4,FALSE)</f>
        <v>Cornwall</v>
      </c>
      <c r="Z3053" t="str">
        <f>VLOOKUP($C3053,$AJ$3:$AN$4906,5,FALSE)</f>
        <v>K6J1V6</v>
      </c>
      <c r="AA3053">
        <f t="shared" si="473"/>
        <v>47.4</v>
      </c>
      <c r="AB3053">
        <f t="shared" si="474"/>
        <v>-0.4</v>
      </c>
      <c r="AC3053">
        <f t="shared" si="475"/>
        <v>39.6</v>
      </c>
      <c r="AD3053">
        <f t="shared" si="476"/>
        <v>-0.4</v>
      </c>
      <c r="AE3053">
        <f t="shared" si="477"/>
        <v>74.3</v>
      </c>
      <c r="AF3053">
        <f t="shared" si="478"/>
        <v>0.5</v>
      </c>
      <c r="AG3053">
        <f t="shared" si="479"/>
        <v>37.700000000000003</v>
      </c>
      <c r="AH3053">
        <f t="shared" si="480"/>
        <v>0.5</v>
      </c>
      <c r="AJ3053" s="9">
        <v>775061</v>
      </c>
      <c r="AK3053" t="s">
        <v>11807</v>
      </c>
      <c r="AL3053" t="s">
        <v>11808</v>
      </c>
      <c r="AM3053" t="s">
        <v>11688</v>
      </c>
      <c r="AN3053" t="s">
        <v>11689</v>
      </c>
    </row>
    <row r="3054" spans="1:40" x14ac:dyDescent="0.3">
      <c r="A3054" t="s">
        <v>2799</v>
      </c>
      <c r="B3054" t="s">
        <v>2847</v>
      </c>
      <c r="C3054" s="10">
        <v>56103</v>
      </c>
      <c r="D3054">
        <v>19</v>
      </c>
      <c r="E3054">
        <v>23</v>
      </c>
      <c r="F3054">
        <v>76</v>
      </c>
      <c r="G3054">
        <v>79</v>
      </c>
      <c r="H3054">
        <v>0</v>
      </c>
      <c r="I3054">
        <v>44.7</v>
      </c>
      <c r="J3054">
        <v>-0.9</v>
      </c>
      <c r="K3054">
        <v>36.799999999999997</v>
      </c>
      <c r="L3054">
        <v>-1</v>
      </c>
      <c r="M3054">
        <v>72.2</v>
      </c>
      <c r="N3054">
        <v>0.1</v>
      </c>
      <c r="O3054">
        <v>26.6</v>
      </c>
      <c r="P3054">
        <v>-0.6</v>
      </c>
      <c r="U3054" t="s">
        <v>2799</v>
      </c>
      <c r="V3054">
        <f t="shared" si="471"/>
        <v>56103</v>
      </c>
      <c r="W3054" t="str">
        <f t="shared" si="472"/>
        <v>Wellington Elementary Public School</v>
      </c>
      <c r="X3054" t="str">
        <f>VLOOKUP($C3054,$AJ$3:$AN$4906,3,FALSE)</f>
        <v>920 Boundary Street</v>
      </c>
      <c r="Y3054" t="str">
        <f>VLOOKUP($C3054,$AJ$3:$AN$4906,4,FALSE)</f>
        <v>Prescott</v>
      </c>
      <c r="Z3054" t="str">
        <f>VLOOKUP($C3054,$AJ$3:$AN$4906,5,FALSE)</f>
        <v>K0E1T0</v>
      </c>
      <c r="AA3054">
        <f t="shared" si="473"/>
        <v>44.7</v>
      </c>
      <c r="AB3054">
        <f t="shared" si="474"/>
        <v>-0.9</v>
      </c>
      <c r="AC3054">
        <f t="shared" si="475"/>
        <v>36.799999999999997</v>
      </c>
      <c r="AD3054">
        <f t="shared" si="476"/>
        <v>-1</v>
      </c>
      <c r="AE3054">
        <f t="shared" si="477"/>
        <v>72.2</v>
      </c>
      <c r="AF3054">
        <f t="shared" si="478"/>
        <v>0.1</v>
      </c>
      <c r="AG3054">
        <f t="shared" si="479"/>
        <v>26.6</v>
      </c>
      <c r="AH3054">
        <f t="shared" si="480"/>
        <v>-0.6</v>
      </c>
      <c r="AJ3054" s="9">
        <v>777935</v>
      </c>
      <c r="AK3054" t="s">
        <v>5988</v>
      </c>
      <c r="AL3054" t="s">
        <v>11809</v>
      </c>
      <c r="AM3054" t="s">
        <v>4203</v>
      </c>
      <c r="AN3054" t="s">
        <v>11810</v>
      </c>
    </row>
    <row r="3055" spans="1:40" x14ac:dyDescent="0.3">
      <c r="A3055" t="s">
        <v>2799</v>
      </c>
      <c r="B3055" t="s">
        <v>2848</v>
      </c>
      <c r="C3055" s="10">
        <v>601977</v>
      </c>
      <c r="D3055">
        <v>15</v>
      </c>
      <c r="E3055">
        <v>36</v>
      </c>
      <c r="F3055">
        <v>147</v>
      </c>
      <c r="G3055">
        <v>152</v>
      </c>
      <c r="H3055">
        <v>0</v>
      </c>
      <c r="I3055">
        <v>58.8</v>
      </c>
      <c r="J3055">
        <v>0.7</v>
      </c>
      <c r="K3055">
        <v>53.1</v>
      </c>
      <c r="L3055">
        <v>1.1000000000000001</v>
      </c>
      <c r="M3055">
        <v>78.3</v>
      </c>
      <c r="N3055">
        <v>1.5</v>
      </c>
      <c r="O3055">
        <v>37.5</v>
      </c>
      <c r="P3055">
        <v>0.9</v>
      </c>
      <c r="U3055" t="s">
        <v>2799</v>
      </c>
      <c r="V3055">
        <f t="shared" si="471"/>
        <v>601977</v>
      </c>
      <c r="W3055" t="str">
        <f t="shared" si="472"/>
        <v>Westminster Public School</v>
      </c>
      <c r="X3055" t="str">
        <f>VLOOKUP($C3055,$AJ$3:$AN$4906,3,FALSE)</f>
        <v>29 Central Avenue West</v>
      </c>
      <c r="Y3055" t="str">
        <f>VLOOKUP($C3055,$AJ$3:$AN$4906,4,FALSE)</f>
        <v>Brockville</v>
      </c>
      <c r="Z3055" t="str">
        <f>VLOOKUP($C3055,$AJ$3:$AN$4906,5,FALSE)</f>
        <v>K6V4N6</v>
      </c>
      <c r="AA3055">
        <f t="shared" si="473"/>
        <v>58.8</v>
      </c>
      <c r="AB3055">
        <f t="shared" si="474"/>
        <v>0.7</v>
      </c>
      <c r="AC3055">
        <f t="shared" si="475"/>
        <v>53.1</v>
      </c>
      <c r="AD3055">
        <f t="shared" si="476"/>
        <v>1.1000000000000001</v>
      </c>
      <c r="AE3055">
        <f t="shared" si="477"/>
        <v>78.3</v>
      </c>
      <c r="AF3055">
        <f t="shared" si="478"/>
        <v>1.5</v>
      </c>
      <c r="AG3055">
        <f t="shared" si="479"/>
        <v>37.5</v>
      </c>
      <c r="AH3055">
        <f t="shared" si="480"/>
        <v>0.9</v>
      </c>
      <c r="AJ3055" s="9">
        <v>779849</v>
      </c>
      <c r="AK3055" t="s">
        <v>11811</v>
      </c>
      <c r="AL3055" t="s">
        <v>11812</v>
      </c>
      <c r="AM3055" t="s">
        <v>4508</v>
      </c>
      <c r="AN3055" t="s">
        <v>11813</v>
      </c>
    </row>
    <row r="3056" spans="1:40" x14ac:dyDescent="0.3">
      <c r="A3056" t="s">
        <v>2799</v>
      </c>
      <c r="B3056" t="s">
        <v>2849</v>
      </c>
      <c r="C3056" s="10">
        <v>609285</v>
      </c>
      <c r="D3056">
        <v>30</v>
      </c>
      <c r="E3056">
        <v>16</v>
      </c>
      <c r="F3056">
        <v>134</v>
      </c>
      <c r="G3056">
        <v>159</v>
      </c>
      <c r="H3056">
        <v>0</v>
      </c>
      <c r="I3056">
        <v>76.099999999999994</v>
      </c>
      <c r="J3056">
        <v>0.9</v>
      </c>
      <c r="K3056">
        <v>70.099999999999994</v>
      </c>
      <c r="L3056">
        <v>1</v>
      </c>
      <c r="M3056">
        <v>77.7</v>
      </c>
      <c r="N3056">
        <v>-0.1</v>
      </c>
      <c r="O3056">
        <v>32.1</v>
      </c>
      <c r="P3056">
        <v>-0.9</v>
      </c>
      <c r="U3056" t="s">
        <v>2799</v>
      </c>
      <c r="V3056">
        <f t="shared" si="471"/>
        <v>609285</v>
      </c>
      <c r="W3056" t="str">
        <f t="shared" si="472"/>
        <v>Williamstown Public School</v>
      </c>
      <c r="X3056" t="str">
        <f>VLOOKUP($C3056,$AJ$3:$AN$4906,3,FALSE)</f>
        <v>19754 County Road 17</v>
      </c>
      <c r="Y3056" t="str">
        <f>VLOOKUP($C3056,$AJ$3:$AN$4906,4,FALSE)</f>
        <v>Williamstown</v>
      </c>
      <c r="Z3056" t="str">
        <f>VLOOKUP($C3056,$AJ$3:$AN$4906,5,FALSE)</f>
        <v>K0C2J0</v>
      </c>
      <c r="AA3056">
        <f t="shared" si="473"/>
        <v>76.099999999999994</v>
      </c>
      <c r="AB3056">
        <f t="shared" si="474"/>
        <v>0.9</v>
      </c>
      <c r="AC3056">
        <f t="shared" si="475"/>
        <v>70.099999999999994</v>
      </c>
      <c r="AD3056">
        <f t="shared" si="476"/>
        <v>1</v>
      </c>
      <c r="AE3056">
        <f t="shared" si="477"/>
        <v>77.7</v>
      </c>
      <c r="AF3056">
        <f t="shared" si="478"/>
        <v>-0.1</v>
      </c>
      <c r="AG3056">
        <f t="shared" si="479"/>
        <v>32.1</v>
      </c>
      <c r="AH3056">
        <f t="shared" si="480"/>
        <v>-0.9</v>
      </c>
      <c r="AJ3056" s="9">
        <v>781487</v>
      </c>
      <c r="AK3056" t="s">
        <v>5994</v>
      </c>
      <c r="AL3056" t="s">
        <v>11814</v>
      </c>
      <c r="AM3056" t="s">
        <v>4203</v>
      </c>
      <c r="AN3056" t="s">
        <v>11815</v>
      </c>
    </row>
    <row r="3057" spans="1:40" x14ac:dyDescent="0.3">
      <c r="A3057" t="s">
        <v>2799</v>
      </c>
      <c r="B3057" t="s">
        <v>724</v>
      </c>
      <c r="C3057" s="10">
        <v>613150</v>
      </c>
      <c r="D3057">
        <v>25</v>
      </c>
      <c r="E3057">
        <v>20</v>
      </c>
      <c r="F3057">
        <v>111</v>
      </c>
      <c r="G3057">
        <v>142</v>
      </c>
      <c r="H3057">
        <v>0</v>
      </c>
      <c r="I3057">
        <v>63.1</v>
      </c>
      <c r="J3057">
        <v>0.2</v>
      </c>
      <c r="K3057">
        <v>47.7</v>
      </c>
      <c r="L3057">
        <v>-0.4</v>
      </c>
      <c r="M3057">
        <v>75.400000000000006</v>
      </c>
      <c r="N3057">
        <v>-0.1</v>
      </c>
      <c r="O3057">
        <v>32.4</v>
      </c>
      <c r="P3057">
        <v>-0.5</v>
      </c>
      <c r="U3057" t="s">
        <v>2799</v>
      </c>
      <c r="V3057">
        <f t="shared" si="471"/>
        <v>613150</v>
      </c>
      <c r="W3057" t="str">
        <f t="shared" si="472"/>
        <v>Winchester Public School</v>
      </c>
      <c r="X3057" t="str">
        <f>VLOOKUP($C3057,$AJ$3:$AN$4906,3,FALSE)</f>
        <v>547 Louise Street South</v>
      </c>
      <c r="Y3057" t="str">
        <f>VLOOKUP($C3057,$AJ$3:$AN$4906,4,FALSE)</f>
        <v>Winchester</v>
      </c>
      <c r="Z3057" t="str">
        <f>VLOOKUP($C3057,$AJ$3:$AN$4906,5,FALSE)</f>
        <v>K0C2K0</v>
      </c>
      <c r="AA3057">
        <f t="shared" si="473"/>
        <v>63.1</v>
      </c>
      <c r="AB3057">
        <f t="shared" si="474"/>
        <v>0.2</v>
      </c>
      <c r="AC3057">
        <f t="shared" si="475"/>
        <v>47.7</v>
      </c>
      <c r="AD3057">
        <f t="shared" si="476"/>
        <v>-0.4</v>
      </c>
      <c r="AE3057">
        <f t="shared" si="477"/>
        <v>75.400000000000006</v>
      </c>
      <c r="AF3057">
        <f t="shared" si="478"/>
        <v>-0.1</v>
      </c>
      <c r="AG3057">
        <f t="shared" si="479"/>
        <v>32.4</v>
      </c>
      <c r="AH3057">
        <f t="shared" si="480"/>
        <v>-0.5</v>
      </c>
      <c r="AJ3057" s="9">
        <v>782130</v>
      </c>
      <c r="AK3057" t="s">
        <v>11816</v>
      </c>
      <c r="AL3057" t="s">
        <v>11817</v>
      </c>
      <c r="AM3057" t="s">
        <v>11489</v>
      </c>
      <c r="AN3057" t="s">
        <v>11818</v>
      </c>
    </row>
    <row r="3058" spans="1:40" x14ac:dyDescent="0.3">
      <c r="A3058" t="s">
        <v>2850</v>
      </c>
      <c r="B3058" t="s">
        <v>2851</v>
      </c>
      <c r="C3058" s="10">
        <v>461059</v>
      </c>
      <c r="D3058">
        <v>52</v>
      </c>
      <c r="E3058">
        <v>10</v>
      </c>
      <c r="F3058">
        <v>119</v>
      </c>
      <c r="G3058">
        <v>129</v>
      </c>
      <c r="H3058">
        <v>0</v>
      </c>
      <c r="I3058">
        <v>80.7</v>
      </c>
      <c r="J3058">
        <v>0.6</v>
      </c>
      <c r="K3058">
        <v>72.3</v>
      </c>
      <c r="L3058">
        <v>0.3</v>
      </c>
      <c r="M3058">
        <v>91.5</v>
      </c>
      <c r="N3058">
        <v>0.5</v>
      </c>
      <c r="O3058">
        <v>66.7</v>
      </c>
      <c r="P3058">
        <v>0.8</v>
      </c>
      <c r="U3058" t="s">
        <v>2850</v>
      </c>
      <c r="V3058">
        <f t="shared" si="471"/>
        <v>461059</v>
      </c>
      <c r="W3058" t="str">
        <f t="shared" si="472"/>
        <v>Aberfoyle Public School</v>
      </c>
      <c r="X3058" t="str">
        <f>VLOOKUP($C3058,$AJ$3:$AN$4906,3,FALSE)</f>
        <v>16 Old Brock Rd RR 3</v>
      </c>
      <c r="Y3058" t="str">
        <f>VLOOKUP($C3058,$AJ$3:$AN$4906,4,FALSE)</f>
        <v>Puslinch</v>
      </c>
      <c r="Z3058" t="str">
        <f>VLOOKUP($C3058,$AJ$3:$AN$4906,5,FALSE)</f>
        <v>N1H6H9</v>
      </c>
      <c r="AA3058">
        <f t="shared" si="473"/>
        <v>80.7</v>
      </c>
      <c r="AB3058">
        <f t="shared" si="474"/>
        <v>0.6</v>
      </c>
      <c r="AC3058">
        <f t="shared" si="475"/>
        <v>72.3</v>
      </c>
      <c r="AD3058">
        <f t="shared" si="476"/>
        <v>0.3</v>
      </c>
      <c r="AE3058">
        <f t="shared" si="477"/>
        <v>91.5</v>
      </c>
      <c r="AF3058">
        <f t="shared" si="478"/>
        <v>0.5</v>
      </c>
      <c r="AG3058">
        <f t="shared" si="479"/>
        <v>66.7</v>
      </c>
      <c r="AH3058">
        <f t="shared" si="480"/>
        <v>0.8</v>
      </c>
      <c r="AJ3058" s="9">
        <v>786691</v>
      </c>
      <c r="AK3058" t="s">
        <v>11819</v>
      </c>
      <c r="AL3058" t="s">
        <v>11820</v>
      </c>
      <c r="AM3058" t="s">
        <v>11773</v>
      </c>
      <c r="AN3058" t="s">
        <v>11821</v>
      </c>
    </row>
    <row r="3059" spans="1:40" x14ac:dyDescent="0.3">
      <c r="A3059" t="s">
        <v>2850</v>
      </c>
      <c r="B3059" t="s">
        <v>2852</v>
      </c>
      <c r="C3059" s="10">
        <v>438170</v>
      </c>
      <c r="D3059">
        <v>19</v>
      </c>
      <c r="E3059">
        <v>7</v>
      </c>
      <c r="G3059">
        <v>47</v>
      </c>
      <c r="H3059">
        <v>0</v>
      </c>
      <c r="M3059">
        <v>88.3</v>
      </c>
      <c r="N3059">
        <v>1.2</v>
      </c>
      <c r="O3059">
        <v>57.4</v>
      </c>
      <c r="P3059">
        <v>1.3</v>
      </c>
      <c r="U3059" t="s">
        <v>2850</v>
      </c>
      <c r="V3059">
        <f t="shared" si="471"/>
        <v>438170</v>
      </c>
      <c r="W3059" t="str">
        <f t="shared" si="472"/>
        <v>Alma Public School</v>
      </c>
      <c r="X3059" t="str">
        <f>VLOOKUP($C3059,$AJ$3:$AN$4906,3,FALSE)</f>
        <v>12 Simpson St E</v>
      </c>
      <c r="Y3059" t="str">
        <f>VLOOKUP($C3059,$AJ$3:$AN$4906,4,FALSE)</f>
        <v>Alma</v>
      </c>
      <c r="Z3059" t="str">
        <f>VLOOKUP($C3059,$AJ$3:$AN$4906,5,FALSE)</f>
        <v>N0B1A0</v>
      </c>
      <c r="AA3059">
        <f t="shared" si="473"/>
        <v>0</v>
      </c>
      <c r="AB3059">
        <f t="shared" si="474"/>
        <v>0</v>
      </c>
      <c r="AC3059">
        <f t="shared" si="475"/>
        <v>0</v>
      </c>
      <c r="AD3059">
        <f t="shared" si="476"/>
        <v>0</v>
      </c>
      <c r="AE3059">
        <f t="shared" si="477"/>
        <v>88.3</v>
      </c>
      <c r="AF3059">
        <f t="shared" si="478"/>
        <v>1.2</v>
      </c>
      <c r="AG3059">
        <f t="shared" si="479"/>
        <v>57.4</v>
      </c>
      <c r="AH3059">
        <f t="shared" si="480"/>
        <v>1.3</v>
      </c>
      <c r="AJ3059" s="9">
        <v>790044</v>
      </c>
      <c r="AK3059" t="s">
        <v>9754</v>
      </c>
      <c r="AL3059" t="s">
        <v>11822</v>
      </c>
      <c r="AM3059" t="s">
        <v>11442</v>
      </c>
      <c r="AN3059" t="s">
        <v>11823</v>
      </c>
    </row>
    <row r="3060" spans="1:40" x14ac:dyDescent="0.3">
      <c r="A3060" t="s">
        <v>2850</v>
      </c>
      <c r="B3060" t="s">
        <v>2853</v>
      </c>
      <c r="C3060" s="10">
        <v>24252</v>
      </c>
      <c r="D3060">
        <v>20</v>
      </c>
      <c r="E3060">
        <v>13</v>
      </c>
      <c r="F3060">
        <v>101</v>
      </c>
      <c r="G3060">
        <v>108</v>
      </c>
      <c r="H3060">
        <v>0</v>
      </c>
      <c r="I3060">
        <v>64.900000000000006</v>
      </c>
      <c r="J3060">
        <v>0.5</v>
      </c>
      <c r="K3060">
        <v>65.3</v>
      </c>
      <c r="L3060">
        <v>1.2</v>
      </c>
      <c r="M3060">
        <v>71.8</v>
      </c>
      <c r="N3060">
        <v>-0.4</v>
      </c>
      <c r="O3060">
        <v>28.7</v>
      </c>
      <c r="P3060">
        <v>-0.7</v>
      </c>
      <c r="U3060" t="s">
        <v>2850</v>
      </c>
      <c r="V3060">
        <f t="shared" si="471"/>
        <v>24252</v>
      </c>
      <c r="W3060" t="str">
        <f t="shared" si="472"/>
        <v>Arthur Public School</v>
      </c>
      <c r="X3060" t="str">
        <f>VLOOKUP($C3060,$AJ$3:$AN$4906,3,FALSE)</f>
        <v>155 Conestoga St N</v>
      </c>
      <c r="Y3060" t="str">
        <f>VLOOKUP($C3060,$AJ$3:$AN$4906,4,FALSE)</f>
        <v>Arthur</v>
      </c>
      <c r="Z3060" t="str">
        <f>VLOOKUP($C3060,$AJ$3:$AN$4906,5,FALSE)</f>
        <v>N0G1A0</v>
      </c>
      <c r="AA3060">
        <f t="shared" si="473"/>
        <v>64.900000000000006</v>
      </c>
      <c r="AB3060">
        <f t="shared" si="474"/>
        <v>0.5</v>
      </c>
      <c r="AC3060">
        <f t="shared" si="475"/>
        <v>65.3</v>
      </c>
      <c r="AD3060">
        <f t="shared" si="476"/>
        <v>1.2</v>
      </c>
      <c r="AE3060">
        <f t="shared" si="477"/>
        <v>71.8</v>
      </c>
      <c r="AF3060">
        <f t="shared" si="478"/>
        <v>-0.4</v>
      </c>
      <c r="AG3060">
        <f t="shared" si="479"/>
        <v>28.7</v>
      </c>
      <c r="AH3060">
        <f t="shared" si="480"/>
        <v>-0.7</v>
      </c>
      <c r="AJ3060" s="9">
        <v>798436</v>
      </c>
      <c r="AK3060" t="s">
        <v>8248</v>
      </c>
      <c r="AL3060" t="s">
        <v>11824</v>
      </c>
      <c r="AM3060" t="s">
        <v>11707</v>
      </c>
      <c r="AN3060" t="s">
        <v>11697</v>
      </c>
    </row>
    <row r="3061" spans="1:40" x14ac:dyDescent="0.3">
      <c r="A3061" t="s">
        <v>2850</v>
      </c>
      <c r="B3061" t="s">
        <v>2854</v>
      </c>
      <c r="C3061" s="10">
        <v>57380</v>
      </c>
      <c r="D3061">
        <v>43</v>
      </c>
      <c r="E3061">
        <v>25</v>
      </c>
      <c r="F3061">
        <v>102</v>
      </c>
      <c r="G3061">
        <v>108</v>
      </c>
      <c r="H3061">
        <v>0</v>
      </c>
      <c r="I3061">
        <v>53.9</v>
      </c>
      <c r="J3061">
        <v>-0.6</v>
      </c>
      <c r="K3061">
        <v>54.9</v>
      </c>
      <c r="L3061">
        <v>0</v>
      </c>
      <c r="M3061">
        <v>66.7</v>
      </c>
      <c r="N3061">
        <v>-1.2</v>
      </c>
      <c r="O3061">
        <v>35.200000000000003</v>
      </c>
      <c r="P3061">
        <v>-0.7</v>
      </c>
      <c r="U3061" t="s">
        <v>2850</v>
      </c>
      <c r="V3061">
        <f t="shared" si="471"/>
        <v>57380</v>
      </c>
      <c r="W3061" t="str">
        <f t="shared" si="472"/>
        <v>Brant Avenue Public School</v>
      </c>
      <c r="X3061" t="str">
        <f>VLOOKUP($C3061,$AJ$3:$AN$4906,3,FALSE)</f>
        <v>64 Brant Ave</v>
      </c>
      <c r="Y3061" t="str">
        <f>VLOOKUP($C3061,$AJ$3:$AN$4906,4,FALSE)</f>
        <v>Guelph</v>
      </c>
      <c r="Z3061" t="str">
        <f>VLOOKUP($C3061,$AJ$3:$AN$4906,5,FALSE)</f>
        <v>N1E1G2</v>
      </c>
      <c r="AA3061">
        <f t="shared" si="473"/>
        <v>53.9</v>
      </c>
      <c r="AB3061">
        <f t="shared" si="474"/>
        <v>-0.6</v>
      </c>
      <c r="AC3061">
        <f t="shared" si="475"/>
        <v>54.9</v>
      </c>
      <c r="AD3061">
        <f t="shared" si="476"/>
        <v>0</v>
      </c>
      <c r="AE3061">
        <f t="shared" si="477"/>
        <v>66.7</v>
      </c>
      <c r="AF3061">
        <f t="shared" si="478"/>
        <v>-1.2</v>
      </c>
      <c r="AG3061">
        <f t="shared" si="479"/>
        <v>35.200000000000003</v>
      </c>
      <c r="AH3061">
        <f t="shared" si="480"/>
        <v>-0.7</v>
      </c>
      <c r="AJ3061" s="9">
        <v>809179</v>
      </c>
      <c r="AK3061" t="s">
        <v>11825</v>
      </c>
      <c r="AL3061" t="s">
        <v>11826</v>
      </c>
      <c r="AM3061" t="s">
        <v>11489</v>
      </c>
      <c r="AN3061" t="s">
        <v>11827</v>
      </c>
    </row>
    <row r="3062" spans="1:40" x14ac:dyDescent="0.3">
      <c r="A3062" t="s">
        <v>2850</v>
      </c>
      <c r="B3062" t="s">
        <v>2855</v>
      </c>
      <c r="C3062" s="10">
        <v>185191</v>
      </c>
      <c r="D3062">
        <v>41</v>
      </c>
      <c r="E3062">
        <v>10</v>
      </c>
      <c r="F3062">
        <v>145</v>
      </c>
      <c r="G3062">
        <v>124</v>
      </c>
      <c r="H3062">
        <v>0</v>
      </c>
      <c r="I3062">
        <v>63.8</v>
      </c>
      <c r="J3062">
        <v>-0.4</v>
      </c>
      <c r="K3062">
        <v>51.7</v>
      </c>
      <c r="L3062">
        <v>-1</v>
      </c>
      <c r="M3062">
        <v>93.1</v>
      </c>
      <c r="N3062">
        <v>1.1000000000000001</v>
      </c>
      <c r="O3062">
        <v>75.8</v>
      </c>
      <c r="P3062">
        <v>2.1</v>
      </c>
      <c r="U3062" t="s">
        <v>2850</v>
      </c>
      <c r="V3062">
        <f t="shared" si="471"/>
        <v>185191</v>
      </c>
      <c r="W3062" t="str">
        <f t="shared" si="472"/>
        <v>Brisbane Public School</v>
      </c>
      <c r="X3062" t="str">
        <f>VLOOKUP($C3062,$AJ$3:$AN$4906,3,FALSE)</f>
        <v>9426 WELLINGTON RD 124</v>
      </c>
      <c r="Y3062" t="str">
        <f>VLOOKUP($C3062,$AJ$3:$AN$4906,4,FALSE)</f>
        <v>ERIN</v>
      </c>
      <c r="Z3062" t="str">
        <f>VLOOKUP($C3062,$AJ$3:$AN$4906,5,FALSE)</f>
        <v>N0B1T0</v>
      </c>
      <c r="AA3062">
        <f t="shared" si="473"/>
        <v>63.8</v>
      </c>
      <c r="AB3062">
        <f t="shared" si="474"/>
        <v>-0.4</v>
      </c>
      <c r="AC3062">
        <f t="shared" si="475"/>
        <v>51.7</v>
      </c>
      <c r="AD3062">
        <f t="shared" si="476"/>
        <v>-1</v>
      </c>
      <c r="AE3062">
        <f t="shared" si="477"/>
        <v>93.1</v>
      </c>
      <c r="AF3062">
        <f t="shared" si="478"/>
        <v>1.1000000000000001</v>
      </c>
      <c r="AG3062">
        <f t="shared" si="479"/>
        <v>75.8</v>
      </c>
      <c r="AH3062">
        <f t="shared" si="480"/>
        <v>2.1</v>
      </c>
      <c r="AJ3062" s="9">
        <v>801275</v>
      </c>
      <c r="AK3062" t="s">
        <v>11828</v>
      </c>
      <c r="AL3062" t="s">
        <v>11829</v>
      </c>
      <c r="AM3062" t="s">
        <v>4203</v>
      </c>
      <c r="AN3062" t="s">
        <v>11830</v>
      </c>
    </row>
    <row r="3063" spans="1:40" x14ac:dyDescent="0.3">
      <c r="A3063" t="s">
        <v>2850</v>
      </c>
      <c r="B3063" t="s">
        <v>2856</v>
      </c>
      <c r="C3063" s="10">
        <v>90247</v>
      </c>
      <c r="D3063">
        <v>27</v>
      </c>
      <c r="E3063">
        <v>21</v>
      </c>
      <c r="F3063">
        <v>142</v>
      </c>
      <c r="G3063">
        <v>123</v>
      </c>
      <c r="H3063">
        <v>0</v>
      </c>
      <c r="I3063">
        <v>45.4</v>
      </c>
      <c r="J3063">
        <v>-1.1000000000000001</v>
      </c>
      <c r="K3063">
        <v>30.3</v>
      </c>
      <c r="L3063">
        <v>-1.8</v>
      </c>
      <c r="M3063">
        <v>69.099999999999994</v>
      </c>
      <c r="N3063">
        <v>-0.7</v>
      </c>
      <c r="O3063">
        <v>29.3</v>
      </c>
      <c r="P3063">
        <v>-0.6</v>
      </c>
      <c r="U3063" t="s">
        <v>2850</v>
      </c>
      <c r="V3063">
        <f t="shared" si="471"/>
        <v>90247</v>
      </c>
      <c r="W3063" t="str">
        <f t="shared" si="472"/>
        <v>Centennial Hylands Elementary School</v>
      </c>
      <c r="X3063" t="str">
        <f>VLOOKUP($C3063,$AJ$3:$AN$4906,3,FALSE)</f>
        <v>35 School Rd</v>
      </c>
      <c r="Y3063" t="str">
        <f>VLOOKUP($C3063,$AJ$3:$AN$4906,4,FALSE)</f>
        <v>Shelburne</v>
      </c>
      <c r="Z3063" t="str">
        <f>VLOOKUP($C3063,$AJ$3:$AN$4906,5,FALSE)</f>
        <v>L0N1S4</v>
      </c>
      <c r="AA3063">
        <f t="shared" si="473"/>
        <v>45.4</v>
      </c>
      <c r="AB3063">
        <f t="shared" si="474"/>
        <v>-1.1000000000000001</v>
      </c>
      <c r="AC3063">
        <f t="shared" si="475"/>
        <v>30.3</v>
      </c>
      <c r="AD3063">
        <f t="shared" si="476"/>
        <v>-1.8</v>
      </c>
      <c r="AE3063">
        <f t="shared" si="477"/>
        <v>69.099999999999994</v>
      </c>
      <c r="AF3063">
        <f t="shared" si="478"/>
        <v>-0.7</v>
      </c>
      <c r="AG3063">
        <f t="shared" si="479"/>
        <v>29.3</v>
      </c>
      <c r="AH3063">
        <f t="shared" si="480"/>
        <v>-0.6</v>
      </c>
      <c r="AJ3063" s="9">
        <v>805840</v>
      </c>
      <c r="AK3063" t="s">
        <v>11831</v>
      </c>
      <c r="AL3063" t="s">
        <v>11832</v>
      </c>
      <c r="AM3063" t="s">
        <v>4203</v>
      </c>
      <c r="AN3063" t="s">
        <v>11833</v>
      </c>
    </row>
    <row r="3064" spans="1:40" x14ac:dyDescent="0.3">
      <c r="A3064" t="s">
        <v>2850</v>
      </c>
      <c r="B3064" t="s">
        <v>368</v>
      </c>
      <c r="C3064" s="10">
        <v>93696</v>
      </c>
      <c r="D3064">
        <v>57</v>
      </c>
      <c r="E3064">
        <v>19</v>
      </c>
      <c r="F3064">
        <v>86</v>
      </c>
      <c r="G3064">
        <v>84</v>
      </c>
      <c r="H3064">
        <v>0</v>
      </c>
      <c r="I3064">
        <v>70.900000000000006</v>
      </c>
      <c r="J3064">
        <v>0.3</v>
      </c>
      <c r="K3064">
        <v>59.3</v>
      </c>
      <c r="L3064">
        <v>-0.1</v>
      </c>
      <c r="M3064">
        <v>82.1</v>
      </c>
      <c r="N3064">
        <v>0</v>
      </c>
      <c r="O3064">
        <v>54.8</v>
      </c>
      <c r="P3064">
        <v>0.2</v>
      </c>
      <c r="U3064" t="s">
        <v>2850</v>
      </c>
      <c r="V3064">
        <f t="shared" si="471"/>
        <v>93696</v>
      </c>
      <c r="W3064" t="str">
        <f t="shared" si="472"/>
        <v>Central Public School</v>
      </c>
      <c r="X3064" t="str">
        <f>VLOOKUP($C3064,$AJ$3:$AN$4906,3,FALSE)</f>
        <v>97 Dublin St N</v>
      </c>
      <c r="Y3064" t="str">
        <f>VLOOKUP($C3064,$AJ$3:$AN$4906,4,FALSE)</f>
        <v>Guelph</v>
      </c>
      <c r="Z3064" t="str">
        <f>VLOOKUP($C3064,$AJ$3:$AN$4906,5,FALSE)</f>
        <v>N1H4N2</v>
      </c>
      <c r="AA3064">
        <f t="shared" si="473"/>
        <v>70.900000000000006</v>
      </c>
      <c r="AB3064">
        <f t="shared" si="474"/>
        <v>0.3</v>
      </c>
      <c r="AC3064">
        <f t="shared" si="475"/>
        <v>59.3</v>
      </c>
      <c r="AD3064">
        <f t="shared" si="476"/>
        <v>-0.1</v>
      </c>
      <c r="AE3064">
        <f t="shared" si="477"/>
        <v>82.1</v>
      </c>
      <c r="AF3064">
        <f t="shared" si="478"/>
        <v>0</v>
      </c>
      <c r="AG3064">
        <f t="shared" si="479"/>
        <v>54.8</v>
      </c>
      <c r="AH3064">
        <f t="shared" si="480"/>
        <v>0.2</v>
      </c>
      <c r="AJ3064" s="9">
        <v>813389</v>
      </c>
      <c r="AK3064" t="s">
        <v>4081</v>
      </c>
      <c r="AL3064" t="s">
        <v>11834</v>
      </c>
      <c r="AM3064" t="s">
        <v>4203</v>
      </c>
      <c r="AN3064" t="s">
        <v>4400</v>
      </c>
    </row>
    <row r="3065" spans="1:40" x14ac:dyDescent="0.3">
      <c r="A3065" t="s">
        <v>2850</v>
      </c>
      <c r="B3065" t="s">
        <v>2857</v>
      </c>
      <c r="C3065" s="10">
        <v>418790</v>
      </c>
      <c r="D3065">
        <v>38</v>
      </c>
      <c r="E3065">
        <v>16</v>
      </c>
      <c r="F3065">
        <v>145</v>
      </c>
      <c r="G3065">
        <v>143</v>
      </c>
      <c r="H3065">
        <v>0</v>
      </c>
      <c r="I3065">
        <v>68.599999999999994</v>
      </c>
      <c r="J3065">
        <v>0.1</v>
      </c>
      <c r="K3065">
        <v>57.2</v>
      </c>
      <c r="L3065">
        <v>-0.3</v>
      </c>
      <c r="M3065">
        <v>80.099999999999994</v>
      </c>
      <c r="N3065">
        <v>-0.2</v>
      </c>
      <c r="O3065">
        <v>33.6</v>
      </c>
      <c r="P3065">
        <v>-1</v>
      </c>
      <c r="U3065" t="s">
        <v>2850</v>
      </c>
      <c r="V3065">
        <f t="shared" si="471"/>
        <v>418790</v>
      </c>
      <c r="W3065" t="str">
        <f t="shared" si="472"/>
        <v>Credit Meadows Elementary School</v>
      </c>
      <c r="X3065" t="str">
        <f>VLOOKUP($C3065,$AJ$3:$AN$4906,3,FALSE)</f>
        <v>220 Blind Line</v>
      </c>
      <c r="Y3065" t="str">
        <f>VLOOKUP($C3065,$AJ$3:$AN$4906,4,FALSE)</f>
        <v>Orangeville</v>
      </c>
      <c r="Z3065" t="str">
        <f>VLOOKUP($C3065,$AJ$3:$AN$4906,5,FALSE)</f>
        <v>L9W4V2</v>
      </c>
      <c r="AA3065">
        <f t="shared" si="473"/>
        <v>68.599999999999994</v>
      </c>
      <c r="AB3065">
        <f t="shared" si="474"/>
        <v>0.1</v>
      </c>
      <c r="AC3065">
        <f t="shared" si="475"/>
        <v>57.2</v>
      </c>
      <c r="AD3065">
        <f t="shared" si="476"/>
        <v>-0.3</v>
      </c>
      <c r="AE3065">
        <f t="shared" si="477"/>
        <v>80.099999999999994</v>
      </c>
      <c r="AF3065">
        <f t="shared" si="478"/>
        <v>-0.2</v>
      </c>
      <c r="AG3065">
        <f t="shared" si="479"/>
        <v>33.6</v>
      </c>
      <c r="AH3065">
        <f t="shared" si="480"/>
        <v>-1</v>
      </c>
      <c r="AJ3065" s="9">
        <v>822566</v>
      </c>
      <c r="AK3065" t="s">
        <v>9789</v>
      </c>
      <c r="AL3065" t="s">
        <v>11835</v>
      </c>
      <c r="AM3065" t="s">
        <v>4203</v>
      </c>
      <c r="AN3065" t="s">
        <v>11836</v>
      </c>
    </row>
    <row r="3066" spans="1:40" x14ac:dyDescent="0.3">
      <c r="A3066" t="s">
        <v>2850</v>
      </c>
      <c r="B3066" t="s">
        <v>2858</v>
      </c>
      <c r="C3066" s="10">
        <v>148539</v>
      </c>
      <c r="D3066">
        <v>19</v>
      </c>
      <c r="E3066">
        <v>7</v>
      </c>
      <c r="F3066">
        <v>117</v>
      </c>
      <c r="G3066">
        <v>89</v>
      </c>
      <c r="H3066">
        <v>0</v>
      </c>
      <c r="I3066">
        <v>78.2</v>
      </c>
      <c r="J3066">
        <v>1.6</v>
      </c>
      <c r="K3066">
        <v>68.400000000000006</v>
      </c>
      <c r="L3066">
        <v>1.6</v>
      </c>
      <c r="M3066">
        <v>82</v>
      </c>
      <c r="N3066">
        <v>0.6</v>
      </c>
      <c r="O3066">
        <v>46.1</v>
      </c>
      <c r="P3066">
        <v>0.5</v>
      </c>
      <c r="U3066" t="s">
        <v>2850</v>
      </c>
      <c r="V3066">
        <f t="shared" si="471"/>
        <v>148539</v>
      </c>
      <c r="W3066" t="str">
        <f t="shared" si="472"/>
        <v>Drayton Heights Public School</v>
      </c>
      <c r="X3066" t="str">
        <f>VLOOKUP($C3066,$AJ$3:$AN$4906,3,FALSE)</f>
        <v>75 Wellington St S</v>
      </c>
      <c r="Y3066" t="str">
        <f>VLOOKUP($C3066,$AJ$3:$AN$4906,4,FALSE)</f>
        <v>Drayton</v>
      </c>
      <c r="Z3066" t="str">
        <f>VLOOKUP($C3066,$AJ$3:$AN$4906,5,FALSE)</f>
        <v>N0G1P0</v>
      </c>
      <c r="AA3066">
        <f t="shared" si="473"/>
        <v>78.2</v>
      </c>
      <c r="AB3066">
        <f t="shared" si="474"/>
        <v>1.6</v>
      </c>
      <c r="AC3066">
        <f t="shared" si="475"/>
        <v>68.400000000000006</v>
      </c>
      <c r="AD3066">
        <f t="shared" si="476"/>
        <v>1.6</v>
      </c>
      <c r="AE3066">
        <f t="shared" si="477"/>
        <v>82</v>
      </c>
      <c r="AF3066">
        <f t="shared" si="478"/>
        <v>0.6</v>
      </c>
      <c r="AG3066">
        <f t="shared" si="479"/>
        <v>46.1</v>
      </c>
      <c r="AH3066">
        <f t="shared" si="480"/>
        <v>0.5</v>
      </c>
      <c r="AJ3066" s="9">
        <v>828335</v>
      </c>
      <c r="AK3066" t="s">
        <v>11837</v>
      </c>
      <c r="AL3066" t="s">
        <v>11838</v>
      </c>
      <c r="AM3066" t="s">
        <v>4203</v>
      </c>
      <c r="AN3066" t="s">
        <v>11839</v>
      </c>
    </row>
    <row r="3067" spans="1:40" x14ac:dyDescent="0.3">
      <c r="A3067" t="s">
        <v>2850</v>
      </c>
      <c r="B3067" t="s">
        <v>2859</v>
      </c>
      <c r="C3067" s="10">
        <v>208310</v>
      </c>
      <c r="D3067">
        <v>41</v>
      </c>
      <c r="E3067">
        <v>6</v>
      </c>
      <c r="F3067">
        <v>57</v>
      </c>
      <c r="G3067">
        <v>50</v>
      </c>
      <c r="H3067">
        <v>0</v>
      </c>
      <c r="I3067">
        <v>58.8</v>
      </c>
      <c r="J3067">
        <v>-0.9</v>
      </c>
      <c r="K3067">
        <v>47.4</v>
      </c>
      <c r="L3067">
        <v>-1.5</v>
      </c>
      <c r="M3067">
        <v>81</v>
      </c>
      <c r="N3067">
        <v>-0.3</v>
      </c>
      <c r="O3067">
        <v>46</v>
      </c>
      <c r="P3067">
        <v>-0.4</v>
      </c>
      <c r="U3067" t="s">
        <v>2850</v>
      </c>
      <c r="V3067">
        <f t="shared" si="471"/>
        <v>208310</v>
      </c>
      <c r="W3067" t="str">
        <f t="shared" si="472"/>
        <v>East Garafraxa Central Public School</v>
      </c>
      <c r="X3067" t="str">
        <f>VLOOKUP($C3067,$AJ$3:$AN$4906,3,FALSE)</f>
        <v>063066 County Road #3 RR 3</v>
      </c>
      <c r="Y3067" t="str">
        <f>VLOOKUP($C3067,$AJ$3:$AN$4906,4,FALSE)</f>
        <v>Orton</v>
      </c>
      <c r="Z3067" t="str">
        <f>VLOOKUP($C3067,$AJ$3:$AN$4906,5,FALSE)</f>
        <v>L0N1N0</v>
      </c>
      <c r="AA3067">
        <f t="shared" si="473"/>
        <v>58.8</v>
      </c>
      <c r="AB3067">
        <f t="shared" si="474"/>
        <v>-0.9</v>
      </c>
      <c r="AC3067">
        <f t="shared" si="475"/>
        <v>47.4</v>
      </c>
      <c r="AD3067">
        <f t="shared" si="476"/>
        <v>-1.5</v>
      </c>
      <c r="AE3067">
        <f t="shared" si="477"/>
        <v>81</v>
      </c>
      <c r="AF3067">
        <f t="shared" si="478"/>
        <v>-0.3</v>
      </c>
      <c r="AG3067">
        <f t="shared" si="479"/>
        <v>46</v>
      </c>
      <c r="AH3067">
        <f t="shared" si="480"/>
        <v>-0.4</v>
      </c>
      <c r="AJ3067" s="9">
        <v>829374</v>
      </c>
      <c r="AK3067" t="s">
        <v>11840</v>
      </c>
      <c r="AL3067" t="s">
        <v>11841</v>
      </c>
      <c r="AM3067" t="s">
        <v>4429</v>
      </c>
      <c r="AN3067" t="s">
        <v>11842</v>
      </c>
    </row>
    <row r="3068" spans="1:40" x14ac:dyDescent="0.3">
      <c r="A3068" t="s">
        <v>2850</v>
      </c>
      <c r="B3068" t="s">
        <v>2860</v>
      </c>
      <c r="C3068" s="10">
        <v>61228</v>
      </c>
      <c r="D3068">
        <v>71</v>
      </c>
      <c r="E3068">
        <v>11</v>
      </c>
      <c r="F3068">
        <v>107</v>
      </c>
      <c r="G3068">
        <v>137</v>
      </c>
      <c r="H3068">
        <v>0</v>
      </c>
      <c r="I3068">
        <v>87.9</v>
      </c>
      <c r="J3068">
        <v>0.9</v>
      </c>
      <c r="K3068">
        <v>78.5</v>
      </c>
      <c r="L3068">
        <v>0.6</v>
      </c>
      <c r="M3068">
        <v>96.4</v>
      </c>
      <c r="N3068">
        <v>0.8</v>
      </c>
      <c r="O3068">
        <v>70.099999999999994</v>
      </c>
      <c r="P3068">
        <v>0.6</v>
      </c>
      <c r="U3068" t="s">
        <v>2850</v>
      </c>
      <c r="V3068">
        <f t="shared" si="471"/>
        <v>61228</v>
      </c>
      <c r="W3068" t="str">
        <f t="shared" si="472"/>
        <v>Ecole Arbour Vista Public School</v>
      </c>
      <c r="X3068" t="str">
        <f>VLOOKUP($C3068,$AJ$3:$AN$4906,3,FALSE)</f>
        <v>200 McCann St</v>
      </c>
      <c r="Y3068" t="str">
        <f>VLOOKUP($C3068,$AJ$3:$AN$4906,4,FALSE)</f>
        <v>Guelph</v>
      </c>
      <c r="Z3068" t="str">
        <f>VLOOKUP($C3068,$AJ$3:$AN$4906,5,FALSE)</f>
        <v>N1G0C5</v>
      </c>
      <c r="AA3068">
        <f t="shared" si="473"/>
        <v>87.9</v>
      </c>
      <c r="AB3068">
        <f t="shared" si="474"/>
        <v>0.9</v>
      </c>
      <c r="AC3068">
        <f t="shared" si="475"/>
        <v>78.5</v>
      </c>
      <c r="AD3068">
        <f t="shared" si="476"/>
        <v>0.6</v>
      </c>
      <c r="AE3068">
        <f t="shared" si="477"/>
        <v>96.4</v>
      </c>
      <c r="AF3068">
        <f t="shared" si="478"/>
        <v>0.8</v>
      </c>
      <c r="AG3068">
        <f t="shared" si="479"/>
        <v>70.099999999999994</v>
      </c>
      <c r="AH3068">
        <f t="shared" si="480"/>
        <v>0.6</v>
      </c>
      <c r="AJ3068" s="9">
        <v>833061</v>
      </c>
      <c r="AK3068" t="s">
        <v>3085</v>
      </c>
      <c r="AL3068" t="s">
        <v>11843</v>
      </c>
      <c r="AM3068" t="s">
        <v>4203</v>
      </c>
      <c r="AN3068" t="s">
        <v>11844</v>
      </c>
    </row>
    <row r="3069" spans="1:40" x14ac:dyDescent="0.3">
      <c r="A3069" t="s">
        <v>2850</v>
      </c>
      <c r="B3069" t="s">
        <v>2861</v>
      </c>
      <c r="C3069" s="10">
        <v>158764</v>
      </c>
      <c r="D3069">
        <v>47</v>
      </c>
      <c r="E3069">
        <v>19</v>
      </c>
      <c r="F3069">
        <v>129</v>
      </c>
      <c r="G3069">
        <v>113</v>
      </c>
      <c r="H3069">
        <v>0</v>
      </c>
      <c r="I3069">
        <v>64.3</v>
      </c>
      <c r="J3069">
        <v>-0.2</v>
      </c>
      <c r="K3069">
        <v>55.8</v>
      </c>
      <c r="L3069">
        <v>-0.3</v>
      </c>
      <c r="M3069">
        <v>92.5</v>
      </c>
      <c r="N3069">
        <v>1.2</v>
      </c>
      <c r="O3069">
        <v>61.9</v>
      </c>
      <c r="P3069">
        <v>1.1000000000000001</v>
      </c>
      <c r="U3069" t="s">
        <v>2850</v>
      </c>
      <c r="V3069">
        <f t="shared" si="471"/>
        <v>158764</v>
      </c>
      <c r="W3069" t="str">
        <f t="shared" si="472"/>
        <v>Ecole Guelph Lake Public School</v>
      </c>
      <c r="X3069" t="str">
        <f>VLOOKUP($C3069,$AJ$3:$AN$4906,3,FALSE)</f>
        <v>595 Watson Parkway N</v>
      </c>
      <c r="Y3069" t="str">
        <f>VLOOKUP($C3069,$AJ$3:$AN$4906,4,FALSE)</f>
        <v>Guelph</v>
      </c>
      <c r="Z3069" t="str">
        <f>VLOOKUP($C3069,$AJ$3:$AN$4906,5,FALSE)</f>
        <v>N1E6X2</v>
      </c>
      <c r="AA3069">
        <f t="shared" si="473"/>
        <v>64.3</v>
      </c>
      <c r="AB3069">
        <f t="shared" si="474"/>
        <v>-0.2</v>
      </c>
      <c r="AC3069">
        <f t="shared" si="475"/>
        <v>55.8</v>
      </c>
      <c r="AD3069">
        <f t="shared" si="476"/>
        <v>-0.3</v>
      </c>
      <c r="AE3069">
        <f t="shared" si="477"/>
        <v>92.5</v>
      </c>
      <c r="AF3069">
        <f t="shared" si="478"/>
        <v>1.2</v>
      </c>
      <c r="AG3069">
        <f t="shared" si="479"/>
        <v>61.9</v>
      </c>
      <c r="AH3069">
        <f t="shared" si="480"/>
        <v>1.1000000000000001</v>
      </c>
      <c r="AJ3069" s="9">
        <v>835749</v>
      </c>
      <c r="AK3069" t="s">
        <v>11845</v>
      </c>
      <c r="AL3069" t="s">
        <v>11846</v>
      </c>
      <c r="AM3069" t="s">
        <v>4203</v>
      </c>
      <c r="AN3069" t="s">
        <v>11847</v>
      </c>
    </row>
    <row r="3070" spans="1:40" x14ac:dyDescent="0.3">
      <c r="A3070" t="s">
        <v>2850</v>
      </c>
      <c r="B3070" t="s">
        <v>2862</v>
      </c>
      <c r="C3070" s="10">
        <v>166472</v>
      </c>
      <c r="D3070">
        <v>49</v>
      </c>
      <c r="E3070">
        <v>17</v>
      </c>
      <c r="F3070">
        <v>109</v>
      </c>
      <c r="G3070">
        <v>111</v>
      </c>
      <c r="H3070">
        <v>0</v>
      </c>
      <c r="I3070">
        <v>78</v>
      </c>
      <c r="J3070">
        <v>0.7</v>
      </c>
      <c r="K3070">
        <v>64.2</v>
      </c>
      <c r="L3070">
        <v>0.1</v>
      </c>
      <c r="M3070">
        <v>96.4</v>
      </c>
      <c r="N3070">
        <v>1.5</v>
      </c>
      <c r="O3070">
        <v>65.8</v>
      </c>
      <c r="P3070">
        <v>1.2</v>
      </c>
      <c r="U3070" t="s">
        <v>2850</v>
      </c>
      <c r="V3070">
        <f t="shared" si="471"/>
        <v>166472</v>
      </c>
      <c r="W3070" t="str">
        <f t="shared" si="472"/>
        <v>Edward Johnson Public School</v>
      </c>
      <c r="X3070" t="str">
        <f>VLOOKUP($C3070,$AJ$3:$AN$4906,3,FALSE)</f>
        <v>397 Stevenson St N</v>
      </c>
      <c r="Y3070" t="str">
        <f>VLOOKUP($C3070,$AJ$3:$AN$4906,4,FALSE)</f>
        <v>Guelph</v>
      </c>
      <c r="Z3070" t="str">
        <f>VLOOKUP($C3070,$AJ$3:$AN$4906,5,FALSE)</f>
        <v>N1E5C1</v>
      </c>
      <c r="AA3070">
        <f t="shared" si="473"/>
        <v>78</v>
      </c>
      <c r="AB3070">
        <f t="shared" si="474"/>
        <v>0.7</v>
      </c>
      <c r="AC3070">
        <f t="shared" si="475"/>
        <v>64.2</v>
      </c>
      <c r="AD3070">
        <f t="shared" si="476"/>
        <v>0.1</v>
      </c>
      <c r="AE3070">
        <f t="shared" si="477"/>
        <v>96.4</v>
      </c>
      <c r="AF3070">
        <f t="shared" si="478"/>
        <v>1.5</v>
      </c>
      <c r="AG3070">
        <f t="shared" si="479"/>
        <v>65.8</v>
      </c>
      <c r="AH3070">
        <f t="shared" si="480"/>
        <v>1.2</v>
      </c>
      <c r="AJ3070" s="9">
        <v>836320</v>
      </c>
      <c r="AK3070" t="s">
        <v>11848</v>
      </c>
      <c r="AL3070" t="s">
        <v>11849</v>
      </c>
      <c r="AM3070" t="s">
        <v>4203</v>
      </c>
      <c r="AN3070" t="s">
        <v>11850</v>
      </c>
    </row>
    <row r="3071" spans="1:40" x14ac:dyDescent="0.3">
      <c r="A3071" t="s">
        <v>2850</v>
      </c>
      <c r="B3071" t="s">
        <v>2863</v>
      </c>
      <c r="C3071" s="10">
        <v>178969</v>
      </c>
      <c r="D3071">
        <v>42</v>
      </c>
      <c r="E3071">
        <v>12</v>
      </c>
      <c r="F3071">
        <v>97</v>
      </c>
      <c r="G3071">
        <v>133</v>
      </c>
      <c r="H3071">
        <v>0</v>
      </c>
      <c r="I3071">
        <v>61.3</v>
      </c>
      <c r="J3071">
        <v>-0.5</v>
      </c>
      <c r="K3071">
        <v>62.9</v>
      </c>
      <c r="L3071">
        <v>0</v>
      </c>
      <c r="M3071">
        <v>81.599999999999994</v>
      </c>
      <c r="N3071">
        <v>-0.2</v>
      </c>
      <c r="O3071">
        <v>39.799999999999997</v>
      </c>
      <c r="P3071">
        <v>-0.8</v>
      </c>
      <c r="U3071" t="s">
        <v>2850</v>
      </c>
      <c r="V3071">
        <f t="shared" si="471"/>
        <v>178969</v>
      </c>
      <c r="W3071" t="str">
        <f t="shared" si="472"/>
        <v>Elora Public School</v>
      </c>
      <c r="X3071" t="str">
        <f>VLOOKUP($C3071,$AJ$3:$AN$4906,3,FALSE)</f>
        <v>288 Mill St E</v>
      </c>
      <c r="Y3071" t="str">
        <f>VLOOKUP($C3071,$AJ$3:$AN$4906,4,FALSE)</f>
        <v>Elora</v>
      </c>
      <c r="Z3071" t="str">
        <f>VLOOKUP($C3071,$AJ$3:$AN$4906,5,FALSE)</f>
        <v>N0B1S0</v>
      </c>
      <c r="AA3071">
        <f t="shared" si="473"/>
        <v>61.3</v>
      </c>
      <c r="AB3071">
        <f t="shared" si="474"/>
        <v>-0.5</v>
      </c>
      <c r="AC3071">
        <f t="shared" si="475"/>
        <v>62.9</v>
      </c>
      <c r="AD3071">
        <f t="shared" si="476"/>
        <v>0</v>
      </c>
      <c r="AE3071">
        <f t="shared" si="477"/>
        <v>81.599999999999994</v>
      </c>
      <c r="AF3071">
        <f t="shared" si="478"/>
        <v>-0.2</v>
      </c>
      <c r="AG3071">
        <f t="shared" si="479"/>
        <v>39.799999999999997</v>
      </c>
      <c r="AH3071">
        <f t="shared" si="480"/>
        <v>-0.8</v>
      </c>
      <c r="AJ3071" s="9">
        <v>837199</v>
      </c>
      <c r="AK3071" t="s">
        <v>2082</v>
      </c>
      <c r="AL3071" t="s">
        <v>11851</v>
      </c>
      <c r="AM3071" t="s">
        <v>11483</v>
      </c>
      <c r="AN3071" t="s">
        <v>11852</v>
      </c>
    </row>
    <row r="3072" spans="1:40" x14ac:dyDescent="0.3">
      <c r="A3072" t="s">
        <v>2850</v>
      </c>
      <c r="B3072" t="s">
        <v>2864</v>
      </c>
      <c r="C3072" s="10">
        <v>184411</v>
      </c>
      <c r="D3072">
        <v>44</v>
      </c>
      <c r="E3072">
        <v>10</v>
      </c>
      <c r="F3072">
        <v>42</v>
      </c>
      <c r="G3072">
        <v>45</v>
      </c>
      <c r="H3072">
        <v>0</v>
      </c>
      <c r="I3072">
        <v>71.400000000000006</v>
      </c>
      <c r="J3072">
        <v>0.1</v>
      </c>
      <c r="K3072">
        <v>73.8</v>
      </c>
      <c r="L3072">
        <v>0.7</v>
      </c>
      <c r="M3072">
        <v>74.400000000000006</v>
      </c>
      <c r="N3072">
        <v>-1.1000000000000001</v>
      </c>
      <c r="O3072">
        <v>42.2</v>
      </c>
      <c r="P3072">
        <v>-0.7</v>
      </c>
      <c r="U3072" t="s">
        <v>2850</v>
      </c>
      <c r="V3072">
        <f t="shared" si="471"/>
        <v>184411</v>
      </c>
      <c r="W3072" t="str">
        <f t="shared" si="472"/>
        <v>Eramosa Public School</v>
      </c>
      <c r="X3072" t="str">
        <f>VLOOKUP($C3072,$AJ$3:$AN$4906,3,FALSE)</f>
        <v>5757 Fifth Line RR 1</v>
      </c>
      <c r="Y3072" t="str">
        <f>VLOOKUP($C3072,$AJ$3:$AN$4906,4,FALSE)</f>
        <v>Rockwood</v>
      </c>
      <c r="Z3072" t="str">
        <f>VLOOKUP($C3072,$AJ$3:$AN$4906,5,FALSE)</f>
        <v>N0B2K0</v>
      </c>
      <c r="AA3072">
        <f t="shared" si="473"/>
        <v>71.400000000000006</v>
      </c>
      <c r="AB3072">
        <f t="shared" si="474"/>
        <v>0.1</v>
      </c>
      <c r="AC3072">
        <f t="shared" si="475"/>
        <v>73.8</v>
      </c>
      <c r="AD3072">
        <f t="shared" si="476"/>
        <v>0.7</v>
      </c>
      <c r="AE3072">
        <f t="shared" si="477"/>
        <v>74.400000000000006</v>
      </c>
      <c r="AF3072">
        <f t="shared" si="478"/>
        <v>-1.1000000000000001</v>
      </c>
      <c r="AG3072">
        <f t="shared" si="479"/>
        <v>42.2</v>
      </c>
      <c r="AH3072">
        <f t="shared" si="480"/>
        <v>-0.7</v>
      </c>
      <c r="AJ3072" s="9">
        <v>840815</v>
      </c>
      <c r="AK3072" t="s">
        <v>11853</v>
      </c>
      <c r="AL3072" t="s">
        <v>11854</v>
      </c>
      <c r="AM3072" t="s">
        <v>11451</v>
      </c>
      <c r="AN3072" t="s">
        <v>11855</v>
      </c>
    </row>
    <row r="3073" spans="1:40" x14ac:dyDescent="0.3">
      <c r="A3073" t="s">
        <v>2850</v>
      </c>
      <c r="B3073" t="s">
        <v>2865</v>
      </c>
      <c r="C3073" s="10">
        <v>185582</v>
      </c>
      <c r="D3073">
        <v>38</v>
      </c>
      <c r="E3073">
        <v>12</v>
      </c>
      <c r="F3073">
        <v>67</v>
      </c>
      <c r="G3073">
        <v>86</v>
      </c>
      <c r="H3073">
        <v>0</v>
      </c>
      <c r="I3073">
        <v>62.7</v>
      </c>
      <c r="J3073">
        <v>-0.3</v>
      </c>
      <c r="K3073">
        <v>55.2</v>
      </c>
      <c r="L3073">
        <v>-0.5</v>
      </c>
      <c r="M3073">
        <v>61</v>
      </c>
      <c r="N3073">
        <v>-2.2000000000000002</v>
      </c>
      <c r="O3073">
        <v>26.7</v>
      </c>
      <c r="P3073">
        <v>-1.6</v>
      </c>
      <c r="U3073" t="s">
        <v>2850</v>
      </c>
      <c r="V3073">
        <f t="shared" si="471"/>
        <v>185582</v>
      </c>
      <c r="W3073" t="str">
        <f t="shared" si="472"/>
        <v>Erin Public School</v>
      </c>
      <c r="X3073" t="str">
        <f>VLOOKUP($C3073,$AJ$3:$AN$4906,3,FALSE)</f>
        <v>185 Daniel St</v>
      </c>
      <c r="Y3073" t="str">
        <f>VLOOKUP($C3073,$AJ$3:$AN$4906,4,FALSE)</f>
        <v>Erin</v>
      </c>
      <c r="Z3073" t="str">
        <f>VLOOKUP($C3073,$AJ$3:$AN$4906,5,FALSE)</f>
        <v>N0B1T0</v>
      </c>
      <c r="AA3073">
        <f t="shared" si="473"/>
        <v>62.7</v>
      </c>
      <c r="AB3073">
        <f t="shared" si="474"/>
        <v>-0.3</v>
      </c>
      <c r="AC3073">
        <f t="shared" si="475"/>
        <v>55.2</v>
      </c>
      <c r="AD3073">
        <f t="shared" si="476"/>
        <v>-0.5</v>
      </c>
      <c r="AE3073">
        <f t="shared" si="477"/>
        <v>61</v>
      </c>
      <c r="AF3073">
        <f t="shared" si="478"/>
        <v>-2.2000000000000002</v>
      </c>
      <c r="AG3073">
        <f t="shared" si="479"/>
        <v>26.7</v>
      </c>
      <c r="AH3073">
        <f t="shared" si="480"/>
        <v>-1.6</v>
      </c>
      <c r="AJ3073" s="9">
        <v>843342</v>
      </c>
      <c r="AK3073" t="s">
        <v>11856</v>
      </c>
      <c r="AL3073" t="s">
        <v>11857</v>
      </c>
      <c r="AM3073" t="s">
        <v>4644</v>
      </c>
      <c r="AN3073" t="s">
        <v>11858</v>
      </c>
    </row>
    <row r="3074" spans="1:40" x14ac:dyDescent="0.3">
      <c r="A3074" t="s">
        <v>2850</v>
      </c>
      <c r="B3074" t="s">
        <v>2866</v>
      </c>
      <c r="C3074" s="10">
        <v>199699</v>
      </c>
      <c r="D3074">
        <v>55</v>
      </c>
      <c r="E3074">
        <v>15</v>
      </c>
      <c r="F3074">
        <v>73</v>
      </c>
      <c r="G3074">
        <v>105</v>
      </c>
      <c r="H3074">
        <v>0</v>
      </c>
      <c r="I3074">
        <v>63</v>
      </c>
      <c r="J3074">
        <v>-0.5</v>
      </c>
      <c r="K3074">
        <v>42.5</v>
      </c>
      <c r="L3074">
        <v>-1.9</v>
      </c>
      <c r="M3074">
        <v>95.2</v>
      </c>
      <c r="N3074">
        <v>1.3</v>
      </c>
      <c r="O3074">
        <v>61</v>
      </c>
      <c r="P3074">
        <v>0.7</v>
      </c>
      <c r="U3074" t="s">
        <v>2850</v>
      </c>
      <c r="V3074">
        <f t="shared" si="471"/>
        <v>199699</v>
      </c>
      <c r="W3074" t="str">
        <f t="shared" si="472"/>
        <v>Fred A Hamilton Public School</v>
      </c>
      <c r="X3074" t="str">
        <f>VLOOKUP($C3074,$AJ$3:$AN$4906,3,FALSE)</f>
        <v>160 Ironwood Rd</v>
      </c>
      <c r="Y3074" t="str">
        <f>VLOOKUP($C3074,$AJ$3:$AN$4906,4,FALSE)</f>
        <v>Guelph</v>
      </c>
      <c r="Z3074" t="str">
        <f>VLOOKUP($C3074,$AJ$3:$AN$4906,5,FALSE)</f>
        <v>N1G3R4</v>
      </c>
      <c r="AA3074">
        <f t="shared" si="473"/>
        <v>63</v>
      </c>
      <c r="AB3074">
        <f t="shared" si="474"/>
        <v>-0.5</v>
      </c>
      <c r="AC3074">
        <f t="shared" si="475"/>
        <v>42.5</v>
      </c>
      <c r="AD3074">
        <f t="shared" si="476"/>
        <v>-1.9</v>
      </c>
      <c r="AE3074">
        <f t="shared" si="477"/>
        <v>95.2</v>
      </c>
      <c r="AF3074">
        <f t="shared" si="478"/>
        <v>1.3</v>
      </c>
      <c r="AG3074">
        <f t="shared" si="479"/>
        <v>61</v>
      </c>
      <c r="AH3074">
        <f t="shared" si="480"/>
        <v>0.7</v>
      </c>
      <c r="AJ3074" s="9">
        <v>844012</v>
      </c>
      <c r="AK3074" t="s">
        <v>11859</v>
      </c>
      <c r="AL3074" t="s">
        <v>11860</v>
      </c>
      <c r="AM3074" t="s">
        <v>4203</v>
      </c>
      <c r="AN3074" t="s">
        <v>11861</v>
      </c>
    </row>
    <row r="3075" spans="1:40" x14ac:dyDescent="0.3">
      <c r="A3075" t="s">
        <v>2850</v>
      </c>
      <c r="B3075" t="s">
        <v>2867</v>
      </c>
      <c r="C3075" s="10">
        <v>208620</v>
      </c>
      <c r="D3075">
        <v>35</v>
      </c>
      <c r="E3075">
        <v>24</v>
      </c>
      <c r="F3075">
        <v>119</v>
      </c>
      <c r="G3075">
        <v>72</v>
      </c>
      <c r="H3075">
        <v>0</v>
      </c>
      <c r="I3075">
        <v>48.7</v>
      </c>
      <c r="J3075">
        <v>-0.8</v>
      </c>
      <c r="K3075">
        <v>27.7</v>
      </c>
      <c r="L3075">
        <v>-2.1</v>
      </c>
      <c r="M3075">
        <v>67.400000000000006</v>
      </c>
      <c r="N3075">
        <v>-0.8</v>
      </c>
      <c r="O3075">
        <v>19.399999999999999</v>
      </c>
      <c r="P3075">
        <v>-1.7</v>
      </c>
      <c r="U3075" t="s">
        <v>2850</v>
      </c>
      <c r="V3075">
        <f t="shared" si="471"/>
        <v>208620</v>
      </c>
      <c r="W3075" t="str">
        <f t="shared" si="472"/>
        <v>Gateway Drive Public School</v>
      </c>
      <c r="X3075" t="str">
        <f>VLOOKUP($C3075,$AJ$3:$AN$4906,3,FALSE)</f>
        <v>33 Gateway Dr</v>
      </c>
      <c r="Y3075" t="str">
        <f>VLOOKUP($C3075,$AJ$3:$AN$4906,4,FALSE)</f>
        <v>Guelph</v>
      </c>
      <c r="Z3075" t="str">
        <f>VLOOKUP($C3075,$AJ$3:$AN$4906,5,FALSE)</f>
        <v>N1H6X1</v>
      </c>
      <c r="AA3075">
        <f t="shared" si="473"/>
        <v>48.7</v>
      </c>
      <c r="AB3075">
        <f t="shared" si="474"/>
        <v>-0.8</v>
      </c>
      <c r="AC3075">
        <f t="shared" si="475"/>
        <v>27.7</v>
      </c>
      <c r="AD3075">
        <f t="shared" si="476"/>
        <v>-2.1</v>
      </c>
      <c r="AE3075">
        <f t="shared" si="477"/>
        <v>67.400000000000006</v>
      </c>
      <c r="AF3075">
        <f t="shared" si="478"/>
        <v>-0.8</v>
      </c>
      <c r="AG3075">
        <f t="shared" si="479"/>
        <v>19.399999999999999</v>
      </c>
      <c r="AH3075">
        <f t="shared" si="480"/>
        <v>-1.7</v>
      </c>
      <c r="AJ3075" s="9">
        <v>852775</v>
      </c>
      <c r="AK3075" t="s">
        <v>11862</v>
      </c>
      <c r="AL3075" t="s">
        <v>11863</v>
      </c>
      <c r="AM3075" t="s">
        <v>11476</v>
      </c>
      <c r="AN3075" t="s">
        <v>11864</v>
      </c>
    </row>
    <row r="3076" spans="1:40" x14ac:dyDescent="0.3">
      <c r="A3076" t="s">
        <v>2850</v>
      </c>
      <c r="B3076" t="s">
        <v>2868</v>
      </c>
      <c r="C3076" s="10">
        <v>96502</v>
      </c>
      <c r="D3076">
        <v>32</v>
      </c>
      <c r="E3076">
        <v>18</v>
      </c>
      <c r="F3076">
        <v>138</v>
      </c>
      <c r="G3076">
        <v>156</v>
      </c>
      <c r="H3076">
        <v>0</v>
      </c>
      <c r="I3076">
        <v>49.6</v>
      </c>
      <c r="J3076">
        <v>-0.9</v>
      </c>
      <c r="K3076">
        <v>40.6</v>
      </c>
      <c r="L3076">
        <v>-1.1000000000000001</v>
      </c>
      <c r="M3076">
        <v>68.599999999999994</v>
      </c>
      <c r="N3076">
        <v>-0.9</v>
      </c>
      <c r="O3076">
        <v>38.5</v>
      </c>
      <c r="P3076">
        <v>-0.2</v>
      </c>
      <c r="U3076" t="s">
        <v>2850</v>
      </c>
      <c r="V3076">
        <f t="shared" ref="V3076:V3139" si="481">VLOOKUP(C3076,$AJ$3:$AN$4906,1,FALSE)</f>
        <v>96502</v>
      </c>
      <c r="W3076" t="str">
        <f t="shared" ref="W3076:W3139" si="482">VLOOKUP(C3076,$AJ$3:$AN$4906,2,FALSE)</f>
        <v>Glenbrook Elementary School</v>
      </c>
      <c r="X3076" t="str">
        <f>VLOOKUP($C3076,$AJ$3:$AN$4906,3,FALSE)</f>
        <v>300 Fiddlepark Lane</v>
      </c>
      <c r="Y3076" t="str">
        <f>VLOOKUP($C3076,$AJ$3:$AN$4906,4,FALSE)</f>
        <v>Shelburne</v>
      </c>
      <c r="Z3076" t="str">
        <f>VLOOKUP($C3076,$AJ$3:$AN$4906,5,FALSE)</f>
        <v>L0N1S2</v>
      </c>
      <c r="AA3076">
        <f t="shared" ref="AA3076:AA3139" si="483">I3076</f>
        <v>49.6</v>
      </c>
      <c r="AB3076">
        <f t="shared" ref="AB3076:AB3139" si="484">J3076</f>
        <v>-0.9</v>
      </c>
      <c r="AC3076">
        <f t="shared" ref="AC3076:AC3139" si="485">K3076</f>
        <v>40.6</v>
      </c>
      <c r="AD3076">
        <f t="shared" ref="AD3076:AD3139" si="486">L3076</f>
        <v>-1.1000000000000001</v>
      </c>
      <c r="AE3076">
        <f t="shared" ref="AE3076:AE3139" si="487">M3076</f>
        <v>68.599999999999994</v>
      </c>
      <c r="AF3076">
        <f t="shared" ref="AF3076:AF3139" si="488">N3076</f>
        <v>-0.9</v>
      </c>
      <c r="AG3076">
        <f t="shared" ref="AG3076:AG3139" si="489">O3076</f>
        <v>38.5</v>
      </c>
      <c r="AH3076">
        <f t="shared" ref="AH3076:AH3139" si="490">P3076</f>
        <v>-0.2</v>
      </c>
      <c r="AJ3076" s="9">
        <v>773050</v>
      </c>
      <c r="AK3076" t="s">
        <v>11865</v>
      </c>
      <c r="AL3076" t="s">
        <v>11866</v>
      </c>
      <c r="AM3076" t="s">
        <v>11707</v>
      </c>
      <c r="AN3076" t="s">
        <v>11697</v>
      </c>
    </row>
    <row r="3077" spans="1:40" x14ac:dyDescent="0.3">
      <c r="A3077" t="s">
        <v>2850</v>
      </c>
      <c r="B3077" t="s">
        <v>2869</v>
      </c>
      <c r="C3077" s="10">
        <v>226793</v>
      </c>
      <c r="D3077">
        <v>25</v>
      </c>
      <c r="E3077">
        <v>20</v>
      </c>
      <c r="F3077">
        <v>124</v>
      </c>
      <c r="G3077">
        <v>95</v>
      </c>
      <c r="H3077">
        <v>0</v>
      </c>
      <c r="I3077">
        <v>53.6</v>
      </c>
      <c r="J3077">
        <v>-0.5</v>
      </c>
      <c r="K3077">
        <v>48.4</v>
      </c>
      <c r="L3077">
        <v>-0.2</v>
      </c>
      <c r="M3077">
        <v>79.5</v>
      </c>
      <c r="N3077">
        <v>0.5</v>
      </c>
      <c r="O3077">
        <v>33.700000000000003</v>
      </c>
      <c r="P3077">
        <v>-0.2</v>
      </c>
      <c r="U3077" t="s">
        <v>2850</v>
      </c>
      <c r="V3077">
        <f t="shared" si="481"/>
        <v>226793</v>
      </c>
      <c r="W3077" t="str">
        <f t="shared" si="482"/>
        <v>Grand Valley &amp; District Public School</v>
      </c>
      <c r="X3077" t="str">
        <f>VLOOKUP($C3077,$AJ$3:$AN$4906,3,FALSE)</f>
        <v>120 Main St N RR 2</v>
      </c>
      <c r="Y3077" t="str">
        <f>VLOOKUP($C3077,$AJ$3:$AN$4906,4,FALSE)</f>
        <v>Grand Valley</v>
      </c>
      <c r="Z3077" t="str">
        <f>VLOOKUP($C3077,$AJ$3:$AN$4906,5,FALSE)</f>
        <v>L9W7N4</v>
      </c>
      <c r="AA3077">
        <f t="shared" si="483"/>
        <v>53.6</v>
      </c>
      <c r="AB3077">
        <f t="shared" si="484"/>
        <v>-0.5</v>
      </c>
      <c r="AC3077">
        <f t="shared" si="485"/>
        <v>48.4</v>
      </c>
      <c r="AD3077">
        <f t="shared" si="486"/>
        <v>-0.2</v>
      </c>
      <c r="AE3077">
        <f t="shared" si="487"/>
        <v>79.5</v>
      </c>
      <c r="AF3077">
        <f t="shared" si="488"/>
        <v>0.5</v>
      </c>
      <c r="AG3077">
        <f t="shared" si="489"/>
        <v>33.700000000000003</v>
      </c>
      <c r="AH3077">
        <f t="shared" si="490"/>
        <v>-0.2</v>
      </c>
      <c r="AJ3077" s="9">
        <v>750905</v>
      </c>
      <c r="AK3077" t="s">
        <v>11867</v>
      </c>
      <c r="AL3077" t="s">
        <v>11868</v>
      </c>
      <c r="AM3077" t="s">
        <v>4203</v>
      </c>
      <c r="AN3077" t="s">
        <v>11861</v>
      </c>
    </row>
    <row r="3078" spans="1:40" x14ac:dyDescent="0.3">
      <c r="A3078" t="s">
        <v>2850</v>
      </c>
      <c r="B3078" t="s">
        <v>2870</v>
      </c>
      <c r="C3078" s="10">
        <v>223735</v>
      </c>
      <c r="D3078">
        <v>23</v>
      </c>
      <c r="E3078">
        <v>24</v>
      </c>
      <c r="F3078">
        <v>148</v>
      </c>
      <c r="G3078">
        <v>173</v>
      </c>
      <c r="H3078">
        <v>0</v>
      </c>
      <c r="I3078">
        <v>40.200000000000003</v>
      </c>
      <c r="J3078">
        <v>-1.2</v>
      </c>
      <c r="K3078">
        <v>27</v>
      </c>
      <c r="L3078">
        <v>-1.5</v>
      </c>
      <c r="M3078">
        <v>61.8</v>
      </c>
      <c r="N3078">
        <v>-1.1000000000000001</v>
      </c>
      <c r="O3078">
        <v>17.3</v>
      </c>
      <c r="P3078">
        <v>-1.2</v>
      </c>
      <c r="U3078" t="s">
        <v>2850</v>
      </c>
      <c r="V3078">
        <f t="shared" si="481"/>
        <v>223735</v>
      </c>
      <c r="W3078" t="str">
        <f t="shared" si="482"/>
        <v>Hyland Heights Elementary School</v>
      </c>
      <c r="X3078" t="str">
        <f>VLOOKUP($C3078,$AJ$3:$AN$4906,3,FALSE)</f>
        <v>200 Fourth Ave</v>
      </c>
      <c r="Y3078" t="str">
        <f>VLOOKUP($C3078,$AJ$3:$AN$4906,4,FALSE)</f>
        <v>Shelburne</v>
      </c>
      <c r="Z3078" t="str">
        <f>VLOOKUP($C3078,$AJ$3:$AN$4906,5,FALSE)</f>
        <v>L0N1S1</v>
      </c>
      <c r="AA3078">
        <f t="shared" si="483"/>
        <v>40.200000000000003</v>
      </c>
      <c r="AB3078">
        <f t="shared" si="484"/>
        <v>-1.2</v>
      </c>
      <c r="AC3078">
        <f t="shared" si="485"/>
        <v>27</v>
      </c>
      <c r="AD3078">
        <f t="shared" si="486"/>
        <v>-1.5</v>
      </c>
      <c r="AE3078">
        <f t="shared" si="487"/>
        <v>61.8</v>
      </c>
      <c r="AF3078">
        <f t="shared" si="488"/>
        <v>-1.1000000000000001</v>
      </c>
      <c r="AG3078">
        <f t="shared" si="489"/>
        <v>17.3</v>
      </c>
      <c r="AH3078">
        <f t="shared" si="490"/>
        <v>-1.2</v>
      </c>
      <c r="AJ3078" s="9">
        <v>824690</v>
      </c>
      <c r="AK3078" t="s">
        <v>11869</v>
      </c>
      <c r="AL3078" t="s">
        <v>11870</v>
      </c>
      <c r="AM3078" t="s">
        <v>11489</v>
      </c>
      <c r="AN3078" t="s">
        <v>11871</v>
      </c>
    </row>
    <row r="3079" spans="1:40" x14ac:dyDescent="0.3">
      <c r="A3079" t="s">
        <v>2850</v>
      </c>
      <c r="B3079" t="s">
        <v>2871</v>
      </c>
      <c r="C3079" s="10">
        <v>418765</v>
      </c>
      <c r="D3079">
        <v>39</v>
      </c>
      <c r="E3079">
        <v>10</v>
      </c>
      <c r="F3079">
        <v>197</v>
      </c>
      <c r="G3079">
        <v>170</v>
      </c>
      <c r="H3079">
        <v>0</v>
      </c>
      <c r="I3079">
        <v>64</v>
      </c>
      <c r="J3079">
        <v>-0.3</v>
      </c>
      <c r="K3079">
        <v>49.2</v>
      </c>
      <c r="L3079">
        <v>-1.1000000000000001</v>
      </c>
      <c r="M3079">
        <v>75</v>
      </c>
      <c r="N3079">
        <v>-0.9</v>
      </c>
      <c r="O3079">
        <v>42.4</v>
      </c>
      <c r="P3079">
        <v>-0.5</v>
      </c>
      <c r="U3079" t="s">
        <v>2850</v>
      </c>
      <c r="V3079">
        <f t="shared" si="481"/>
        <v>418765</v>
      </c>
      <c r="W3079" t="str">
        <f t="shared" si="482"/>
        <v>Island Lake Public School</v>
      </c>
      <c r="X3079" t="str">
        <f>VLOOKUP($C3079,$AJ$3:$AN$4906,3,FALSE)</f>
        <v>50 Oak Ridge Dr</v>
      </c>
      <c r="Y3079" t="str">
        <f>VLOOKUP($C3079,$AJ$3:$AN$4906,4,FALSE)</f>
        <v>Orangeville</v>
      </c>
      <c r="Z3079" t="str">
        <f>VLOOKUP($C3079,$AJ$3:$AN$4906,5,FALSE)</f>
        <v>L9W5J6</v>
      </c>
      <c r="AA3079">
        <f t="shared" si="483"/>
        <v>64</v>
      </c>
      <c r="AB3079">
        <f t="shared" si="484"/>
        <v>-0.3</v>
      </c>
      <c r="AC3079">
        <f t="shared" si="485"/>
        <v>49.2</v>
      </c>
      <c r="AD3079">
        <f t="shared" si="486"/>
        <v>-1.1000000000000001</v>
      </c>
      <c r="AE3079">
        <f t="shared" si="487"/>
        <v>75</v>
      </c>
      <c r="AF3079">
        <f t="shared" si="488"/>
        <v>-0.9</v>
      </c>
      <c r="AG3079">
        <f t="shared" si="489"/>
        <v>42.4</v>
      </c>
      <c r="AH3079">
        <f t="shared" si="490"/>
        <v>-0.5</v>
      </c>
      <c r="AJ3079" s="9">
        <v>733199</v>
      </c>
      <c r="AK3079" t="s">
        <v>614</v>
      </c>
      <c r="AL3079" t="s">
        <v>11872</v>
      </c>
      <c r="AM3079" t="s">
        <v>11489</v>
      </c>
      <c r="AN3079" t="s">
        <v>11873</v>
      </c>
    </row>
    <row r="3080" spans="1:40" x14ac:dyDescent="0.3">
      <c r="A3080" t="s">
        <v>2850</v>
      </c>
      <c r="B3080" t="s">
        <v>2872</v>
      </c>
      <c r="C3080" s="10">
        <v>282324</v>
      </c>
      <c r="D3080">
        <v>37</v>
      </c>
      <c r="E3080">
        <v>16</v>
      </c>
      <c r="F3080">
        <v>238</v>
      </c>
      <c r="G3080">
        <v>239</v>
      </c>
      <c r="H3080">
        <v>0</v>
      </c>
      <c r="I3080">
        <v>68.7</v>
      </c>
      <c r="J3080">
        <v>0.2</v>
      </c>
      <c r="K3080">
        <v>55</v>
      </c>
      <c r="L3080">
        <v>-0.3</v>
      </c>
      <c r="M3080">
        <v>80.3</v>
      </c>
      <c r="N3080">
        <v>-0.1</v>
      </c>
      <c r="O3080">
        <v>39.299999999999997</v>
      </c>
      <c r="P3080">
        <v>-0.5</v>
      </c>
      <c r="U3080" t="s">
        <v>2850</v>
      </c>
      <c r="V3080">
        <f t="shared" si="481"/>
        <v>282324</v>
      </c>
      <c r="W3080" t="str">
        <f t="shared" si="482"/>
        <v>J Douglas Hogarth Public School</v>
      </c>
      <c r="X3080" t="str">
        <f>VLOOKUP($C3080,$AJ$3:$AN$4906,3,FALSE)</f>
        <v>360 Belsyde Avenue</v>
      </c>
      <c r="Y3080" t="str">
        <f>VLOOKUP($C3080,$AJ$3:$AN$4906,4,FALSE)</f>
        <v>Fergus</v>
      </c>
      <c r="Z3080" t="str">
        <f>VLOOKUP($C3080,$AJ$3:$AN$4906,5,FALSE)</f>
        <v>N1M1Z5</v>
      </c>
      <c r="AA3080">
        <f t="shared" si="483"/>
        <v>68.7</v>
      </c>
      <c r="AB3080">
        <f t="shared" si="484"/>
        <v>0.2</v>
      </c>
      <c r="AC3080">
        <f t="shared" si="485"/>
        <v>55</v>
      </c>
      <c r="AD3080">
        <f t="shared" si="486"/>
        <v>-0.3</v>
      </c>
      <c r="AE3080">
        <f t="shared" si="487"/>
        <v>80.3</v>
      </c>
      <c r="AF3080">
        <f t="shared" si="488"/>
        <v>-0.1</v>
      </c>
      <c r="AG3080">
        <f t="shared" si="489"/>
        <v>39.299999999999997</v>
      </c>
      <c r="AH3080">
        <f t="shared" si="490"/>
        <v>-0.5</v>
      </c>
      <c r="AJ3080" s="9">
        <v>868914</v>
      </c>
      <c r="AK3080" t="s">
        <v>11874</v>
      </c>
      <c r="AL3080" t="s">
        <v>11875</v>
      </c>
      <c r="AM3080" t="s">
        <v>4203</v>
      </c>
      <c r="AN3080" t="s">
        <v>11876</v>
      </c>
    </row>
    <row r="3081" spans="1:40" x14ac:dyDescent="0.3">
      <c r="A3081" t="s">
        <v>2850</v>
      </c>
      <c r="B3081" t="s">
        <v>2873</v>
      </c>
      <c r="C3081" s="10">
        <v>282316</v>
      </c>
      <c r="D3081">
        <v>46</v>
      </c>
      <c r="E3081">
        <v>24</v>
      </c>
      <c r="F3081">
        <v>97</v>
      </c>
      <c r="G3081">
        <v>95</v>
      </c>
      <c r="H3081">
        <v>0</v>
      </c>
      <c r="I3081">
        <v>62.4</v>
      </c>
      <c r="J3081">
        <v>0</v>
      </c>
      <c r="K3081">
        <v>61.9</v>
      </c>
      <c r="L3081">
        <v>0.5</v>
      </c>
      <c r="M3081">
        <v>84.7</v>
      </c>
      <c r="N3081">
        <v>0.9</v>
      </c>
      <c r="O3081">
        <v>66.3</v>
      </c>
      <c r="P3081">
        <v>1.8</v>
      </c>
      <c r="U3081" t="s">
        <v>2850</v>
      </c>
      <c r="V3081">
        <f t="shared" si="481"/>
        <v>282316</v>
      </c>
      <c r="W3081" t="str">
        <f t="shared" si="482"/>
        <v>Jean Little Public School</v>
      </c>
      <c r="X3081" t="str">
        <f>VLOOKUP($C3081,$AJ$3:$AN$4906,3,FALSE)</f>
        <v>56 Youngman Dr</v>
      </c>
      <c r="Y3081" t="str">
        <f>VLOOKUP($C3081,$AJ$3:$AN$4906,4,FALSE)</f>
        <v>Guelph</v>
      </c>
      <c r="Z3081" t="str">
        <f>VLOOKUP($C3081,$AJ$3:$AN$4906,5,FALSE)</f>
        <v>N1G4L2</v>
      </c>
      <c r="AA3081">
        <f t="shared" si="483"/>
        <v>62.4</v>
      </c>
      <c r="AB3081">
        <f t="shared" si="484"/>
        <v>0</v>
      </c>
      <c r="AC3081">
        <f t="shared" si="485"/>
        <v>61.9</v>
      </c>
      <c r="AD3081">
        <f t="shared" si="486"/>
        <v>0.5</v>
      </c>
      <c r="AE3081">
        <f t="shared" si="487"/>
        <v>84.7</v>
      </c>
      <c r="AF3081">
        <f t="shared" si="488"/>
        <v>0.9</v>
      </c>
      <c r="AG3081">
        <f t="shared" si="489"/>
        <v>66.3</v>
      </c>
      <c r="AH3081">
        <f t="shared" si="490"/>
        <v>1.8</v>
      </c>
      <c r="AJ3081" s="9">
        <v>697567</v>
      </c>
      <c r="AK3081" t="s">
        <v>11877</v>
      </c>
      <c r="AL3081" t="s">
        <v>11878</v>
      </c>
      <c r="AM3081" t="s">
        <v>8751</v>
      </c>
      <c r="AN3081" t="s">
        <v>11879</v>
      </c>
    </row>
    <row r="3082" spans="1:40" x14ac:dyDescent="0.3">
      <c r="A3082" t="s">
        <v>2850</v>
      </c>
      <c r="B3082" t="s">
        <v>2874</v>
      </c>
      <c r="C3082" s="10">
        <v>209635</v>
      </c>
      <c r="D3082">
        <v>41</v>
      </c>
      <c r="E3082">
        <v>11</v>
      </c>
      <c r="F3082">
        <v>67</v>
      </c>
      <c r="G3082">
        <v>129</v>
      </c>
      <c r="H3082">
        <v>0</v>
      </c>
      <c r="I3082">
        <v>68.7</v>
      </c>
      <c r="J3082">
        <v>0</v>
      </c>
      <c r="K3082">
        <v>74.599999999999994</v>
      </c>
      <c r="L3082">
        <v>0.9</v>
      </c>
      <c r="M3082">
        <v>84.9</v>
      </c>
      <c r="N3082">
        <v>0.3</v>
      </c>
      <c r="O3082">
        <v>38.799999999999997</v>
      </c>
      <c r="P3082">
        <v>-0.8</v>
      </c>
      <c r="U3082" t="s">
        <v>2850</v>
      </c>
      <c r="V3082">
        <f t="shared" si="481"/>
        <v>209635</v>
      </c>
      <c r="W3082" t="str">
        <f t="shared" si="482"/>
        <v>John Black Public School</v>
      </c>
      <c r="X3082" t="str">
        <f>VLOOKUP($C3082,$AJ$3:$AN$4906,3,FALSE)</f>
        <v>150 Lamond St</v>
      </c>
      <c r="Y3082" t="str">
        <f>VLOOKUP($C3082,$AJ$3:$AN$4906,4,FALSE)</f>
        <v>Fergus</v>
      </c>
      <c r="Z3082" t="str">
        <f>VLOOKUP($C3082,$AJ$3:$AN$4906,5,FALSE)</f>
        <v>N1M2A1</v>
      </c>
      <c r="AA3082">
        <f t="shared" si="483"/>
        <v>68.7</v>
      </c>
      <c r="AB3082">
        <f t="shared" si="484"/>
        <v>0</v>
      </c>
      <c r="AC3082">
        <f t="shared" si="485"/>
        <v>74.599999999999994</v>
      </c>
      <c r="AD3082">
        <f t="shared" si="486"/>
        <v>0.9</v>
      </c>
      <c r="AE3082">
        <f t="shared" si="487"/>
        <v>84.9</v>
      </c>
      <c r="AF3082">
        <f t="shared" si="488"/>
        <v>0.3</v>
      </c>
      <c r="AG3082">
        <f t="shared" si="489"/>
        <v>38.799999999999997</v>
      </c>
      <c r="AH3082">
        <f t="shared" si="490"/>
        <v>-0.8</v>
      </c>
      <c r="AJ3082" s="9">
        <v>708003</v>
      </c>
      <c r="AK3082" t="s">
        <v>11880</v>
      </c>
      <c r="AL3082" t="s">
        <v>11881</v>
      </c>
      <c r="AM3082" t="s">
        <v>5340</v>
      </c>
      <c r="AN3082" t="s">
        <v>11882</v>
      </c>
    </row>
    <row r="3083" spans="1:40" x14ac:dyDescent="0.3">
      <c r="A3083" t="s">
        <v>2850</v>
      </c>
      <c r="B3083" t="s">
        <v>2875</v>
      </c>
      <c r="C3083" s="10">
        <v>477416</v>
      </c>
      <c r="D3083">
        <v>48</v>
      </c>
      <c r="E3083">
        <v>28</v>
      </c>
      <c r="F3083">
        <v>94</v>
      </c>
      <c r="G3083">
        <v>88</v>
      </c>
      <c r="H3083">
        <v>0</v>
      </c>
      <c r="I3083">
        <v>59.6</v>
      </c>
      <c r="J3083">
        <v>-0.3</v>
      </c>
      <c r="K3083">
        <v>55.3</v>
      </c>
      <c r="L3083">
        <v>-0.1</v>
      </c>
      <c r="M3083">
        <v>77.3</v>
      </c>
      <c r="N3083">
        <v>-0.1</v>
      </c>
      <c r="O3083">
        <v>34.1</v>
      </c>
      <c r="P3083">
        <v>-0.9</v>
      </c>
      <c r="U3083" t="s">
        <v>2850</v>
      </c>
      <c r="V3083">
        <f t="shared" si="481"/>
        <v>477416</v>
      </c>
      <c r="W3083" t="str">
        <f t="shared" si="482"/>
        <v>John Galt Public School</v>
      </c>
      <c r="X3083" t="str">
        <f>VLOOKUP($C3083,$AJ$3:$AN$4906,3,FALSE)</f>
        <v>50 Laurine Ave</v>
      </c>
      <c r="Y3083" t="str">
        <f>VLOOKUP($C3083,$AJ$3:$AN$4906,4,FALSE)</f>
        <v>Guelph</v>
      </c>
      <c r="Z3083" t="str">
        <f>VLOOKUP($C3083,$AJ$3:$AN$4906,5,FALSE)</f>
        <v>N1E4M9</v>
      </c>
      <c r="AA3083">
        <f t="shared" si="483"/>
        <v>59.6</v>
      </c>
      <c r="AB3083">
        <f t="shared" si="484"/>
        <v>-0.3</v>
      </c>
      <c r="AC3083">
        <f t="shared" si="485"/>
        <v>55.3</v>
      </c>
      <c r="AD3083">
        <f t="shared" si="486"/>
        <v>-0.1</v>
      </c>
      <c r="AE3083">
        <f t="shared" si="487"/>
        <v>77.3</v>
      </c>
      <c r="AF3083">
        <f t="shared" si="488"/>
        <v>-0.1</v>
      </c>
      <c r="AG3083">
        <f t="shared" si="489"/>
        <v>34.1</v>
      </c>
      <c r="AH3083">
        <f t="shared" si="490"/>
        <v>-0.9</v>
      </c>
      <c r="AJ3083" s="9">
        <v>842249</v>
      </c>
      <c r="AK3083" t="s">
        <v>6286</v>
      </c>
      <c r="AL3083" t="s">
        <v>11883</v>
      </c>
      <c r="AM3083" t="s">
        <v>8916</v>
      </c>
      <c r="AN3083" t="s">
        <v>8917</v>
      </c>
    </row>
    <row r="3084" spans="1:40" x14ac:dyDescent="0.3">
      <c r="A3084" t="s">
        <v>2850</v>
      </c>
      <c r="B3084" t="s">
        <v>2876</v>
      </c>
      <c r="C3084" s="10">
        <v>284254</v>
      </c>
      <c r="D3084">
        <v>58</v>
      </c>
      <c r="E3084">
        <v>15</v>
      </c>
      <c r="F3084">
        <v>124</v>
      </c>
      <c r="G3084">
        <v>140</v>
      </c>
      <c r="H3084">
        <v>0</v>
      </c>
      <c r="I3084">
        <v>75.400000000000006</v>
      </c>
      <c r="J3084">
        <v>0.4</v>
      </c>
      <c r="K3084">
        <v>70.2</v>
      </c>
      <c r="L3084">
        <v>0.4</v>
      </c>
      <c r="M3084">
        <v>95.7</v>
      </c>
      <c r="N3084">
        <v>1.2</v>
      </c>
      <c r="O3084">
        <v>72.099999999999994</v>
      </c>
      <c r="P3084">
        <v>1.4</v>
      </c>
      <c r="U3084" t="s">
        <v>2850</v>
      </c>
      <c r="V3084">
        <f t="shared" si="481"/>
        <v>284254</v>
      </c>
      <c r="W3084" t="str">
        <f t="shared" si="482"/>
        <v>John McCrae Public School</v>
      </c>
      <c r="X3084" t="str">
        <f>VLOOKUP($C3084,$AJ$3:$AN$4906,3,FALSE)</f>
        <v>189 Water St</v>
      </c>
      <c r="Y3084" t="str">
        <f>VLOOKUP($C3084,$AJ$3:$AN$4906,4,FALSE)</f>
        <v>Guelph</v>
      </c>
      <c r="Z3084" t="str">
        <f>VLOOKUP($C3084,$AJ$3:$AN$4906,5,FALSE)</f>
        <v>N1G1B3</v>
      </c>
      <c r="AA3084">
        <f t="shared" si="483"/>
        <v>75.400000000000006</v>
      </c>
      <c r="AB3084">
        <f t="shared" si="484"/>
        <v>0.4</v>
      </c>
      <c r="AC3084">
        <f t="shared" si="485"/>
        <v>70.2</v>
      </c>
      <c r="AD3084">
        <f t="shared" si="486"/>
        <v>0.4</v>
      </c>
      <c r="AE3084">
        <f t="shared" si="487"/>
        <v>95.7</v>
      </c>
      <c r="AF3084">
        <f t="shared" si="488"/>
        <v>1.2</v>
      </c>
      <c r="AG3084">
        <f t="shared" si="489"/>
        <v>72.099999999999994</v>
      </c>
      <c r="AH3084">
        <f t="shared" si="490"/>
        <v>1.4</v>
      </c>
      <c r="AJ3084" s="9">
        <v>710970</v>
      </c>
      <c r="AK3084" t="s">
        <v>11884</v>
      </c>
      <c r="AL3084" t="s">
        <v>11885</v>
      </c>
      <c r="AM3084" t="s">
        <v>4175</v>
      </c>
      <c r="AN3084" t="s">
        <v>4176</v>
      </c>
    </row>
    <row r="3085" spans="1:40" x14ac:dyDescent="0.3">
      <c r="A3085" t="s">
        <v>2850</v>
      </c>
      <c r="B3085" t="s">
        <v>2877</v>
      </c>
      <c r="C3085" s="10">
        <v>286729</v>
      </c>
      <c r="D3085">
        <v>35</v>
      </c>
      <c r="E3085">
        <v>12</v>
      </c>
      <c r="F3085">
        <v>74</v>
      </c>
      <c r="G3085">
        <v>69</v>
      </c>
      <c r="H3085">
        <v>0</v>
      </c>
      <c r="I3085">
        <v>64.2</v>
      </c>
      <c r="J3085">
        <v>0</v>
      </c>
      <c r="K3085">
        <v>55.4</v>
      </c>
      <c r="L3085">
        <v>-0.2</v>
      </c>
      <c r="M3085">
        <v>81.2</v>
      </c>
      <c r="N3085">
        <v>0.1</v>
      </c>
      <c r="O3085">
        <v>42</v>
      </c>
      <c r="P3085">
        <v>-0.3</v>
      </c>
      <c r="U3085" t="s">
        <v>2850</v>
      </c>
      <c r="V3085">
        <f t="shared" si="481"/>
        <v>286729</v>
      </c>
      <c r="W3085" t="str">
        <f t="shared" si="482"/>
        <v>June Avenue Public School</v>
      </c>
      <c r="X3085" t="str">
        <f>VLOOKUP($C3085,$AJ$3:$AN$4906,3,FALSE)</f>
        <v>30 June Ave</v>
      </c>
      <c r="Y3085" t="str">
        <f>VLOOKUP($C3085,$AJ$3:$AN$4906,4,FALSE)</f>
        <v>Guelph</v>
      </c>
      <c r="Z3085" t="str">
        <f>VLOOKUP($C3085,$AJ$3:$AN$4906,5,FALSE)</f>
        <v>N1H1H6</v>
      </c>
      <c r="AA3085">
        <f t="shared" si="483"/>
        <v>64.2</v>
      </c>
      <c r="AB3085">
        <f t="shared" si="484"/>
        <v>0</v>
      </c>
      <c r="AC3085">
        <f t="shared" si="485"/>
        <v>55.4</v>
      </c>
      <c r="AD3085">
        <f t="shared" si="486"/>
        <v>-0.2</v>
      </c>
      <c r="AE3085">
        <f t="shared" si="487"/>
        <v>81.2</v>
      </c>
      <c r="AF3085">
        <f t="shared" si="488"/>
        <v>0.1</v>
      </c>
      <c r="AG3085">
        <f t="shared" si="489"/>
        <v>42</v>
      </c>
      <c r="AH3085">
        <f t="shared" si="490"/>
        <v>-0.3</v>
      </c>
      <c r="AJ3085" s="9">
        <v>715492</v>
      </c>
      <c r="AK3085" t="s">
        <v>1405</v>
      </c>
      <c r="AL3085" t="s">
        <v>11886</v>
      </c>
      <c r="AM3085" t="s">
        <v>8751</v>
      </c>
      <c r="AN3085" t="s">
        <v>11887</v>
      </c>
    </row>
    <row r="3086" spans="1:40" x14ac:dyDescent="0.3">
      <c r="A3086" t="s">
        <v>2850</v>
      </c>
      <c r="B3086" t="s">
        <v>2878</v>
      </c>
      <c r="C3086" s="10">
        <v>586866</v>
      </c>
      <c r="D3086">
        <v>52</v>
      </c>
      <c r="E3086">
        <v>16</v>
      </c>
      <c r="F3086">
        <v>175</v>
      </c>
      <c r="G3086">
        <v>183</v>
      </c>
      <c r="H3086">
        <v>0</v>
      </c>
      <c r="I3086">
        <v>68.3</v>
      </c>
      <c r="J3086">
        <v>-0.1</v>
      </c>
      <c r="K3086">
        <v>61.7</v>
      </c>
      <c r="L3086">
        <v>-0.1</v>
      </c>
      <c r="M3086">
        <v>82.5</v>
      </c>
      <c r="N3086">
        <v>-0.2</v>
      </c>
      <c r="O3086">
        <v>78.099999999999994</v>
      </c>
      <c r="P3086">
        <v>2.1</v>
      </c>
      <c r="U3086" t="s">
        <v>2850</v>
      </c>
      <c r="V3086">
        <f t="shared" si="481"/>
        <v>586866</v>
      </c>
      <c r="W3086" t="str">
        <f t="shared" si="482"/>
        <v>Ken Danby Public School</v>
      </c>
      <c r="X3086" t="str">
        <f>VLOOKUP($C3086,$AJ$3:$AN$4906,3,FALSE)</f>
        <v>525 Grange Rd</v>
      </c>
      <c r="Y3086" t="str">
        <f>VLOOKUP($C3086,$AJ$3:$AN$4906,4,FALSE)</f>
        <v>Guelph</v>
      </c>
      <c r="Z3086" t="str">
        <f>VLOOKUP($C3086,$AJ$3:$AN$4906,5,FALSE)</f>
        <v>N1E7C4</v>
      </c>
      <c r="AA3086">
        <f t="shared" si="483"/>
        <v>68.3</v>
      </c>
      <c r="AB3086">
        <f t="shared" si="484"/>
        <v>-0.1</v>
      </c>
      <c r="AC3086">
        <f t="shared" si="485"/>
        <v>61.7</v>
      </c>
      <c r="AD3086">
        <f t="shared" si="486"/>
        <v>-0.1</v>
      </c>
      <c r="AE3086">
        <f t="shared" si="487"/>
        <v>82.5</v>
      </c>
      <c r="AF3086">
        <f t="shared" si="488"/>
        <v>-0.2</v>
      </c>
      <c r="AG3086">
        <f t="shared" si="489"/>
        <v>78.099999999999994</v>
      </c>
      <c r="AH3086">
        <f t="shared" si="490"/>
        <v>2.1</v>
      </c>
      <c r="AJ3086" s="9">
        <v>719269</v>
      </c>
      <c r="AK3086" t="s">
        <v>3452</v>
      </c>
      <c r="AL3086" t="s">
        <v>11888</v>
      </c>
      <c r="AM3086" t="s">
        <v>8890</v>
      </c>
      <c r="AN3086" t="s">
        <v>8891</v>
      </c>
    </row>
    <row r="3087" spans="1:40" x14ac:dyDescent="0.3">
      <c r="A3087" t="s">
        <v>2850</v>
      </c>
      <c r="B3087" t="s">
        <v>753</v>
      </c>
      <c r="C3087" s="10">
        <v>296082</v>
      </c>
      <c r="D3087">
        <v>62</v>
      </c>
      <c r="E3087">
        <v>20</v>
      </c>
      <c r="F3087">
        <v>95</v>
      </c>
      <c r="G3087">
        <v>141</v>
      </c>
      <c r="H3087">
        <v>0</v>
      </c>
      <c r="I3087">
        <v>73.7</v>
      </c>
      <c r="J3087">
        <v>0.2</v>
      </c>
      <c r="K3087">
        <v>61.1</v>
      </c>
      <c r="L3087">
        <v>-0.4</v>
      </c>
      <c r="M3087">
        <v>94</v>
      </c>
      <c r="N3087">
        <v>0.9</v>
      </c>
      <c r="O3087">
        <v>70.900000000000006</v>
      </c>
      <c r="P3087">
        <v>1.2</v>
      </c>
      <c r="U3087" t="s">
        <v>2850</v>
      </c>
      <c r="V3087">
        <f t="shared" si="481"/>
        <v>296082</v>
      </c>
      <c r="W3087" t="str">
        <f t="shared" si="482"/>
        <v>Ecole King George Public School</v>
      </c>
      <c r="X3087" t="str">
        <f>VLOOKUP($C3087,$AJ$3:$AN$4906,3,FALSE)</f>
        <v>72 Lemon St</v>
      </c>
      <c r="Y3087" t="str">
        <f>VLOOKUP($C3087,$AJ$3:$AN$4906,4,FALSE)</f>
        <v>Guelph</v>
      </c>
      <c r="Z3087" t="str">
        <f>VLOOKUP($C3087,$AJ$3:$AN$4906,5,FALSE)</f>
        <v>N1E2H5</v>
      </c>
      <c r="AA3087">
        <f t="shared" si="483"/>
        <v>73.7</v>
      </c>
      <c r="AB3087">
        <f t="shared" si="484"/>
        <v>0.2</v>
      </c>
      <c r="AC3087">
        <f t="shared" si="485"/>
        <v>61.1</v>
      </c>
      <c r="AD3087">
        <f t="shared" si="486"/>
        <v>-0.4</v>
      </c>
      <c r="AE3087">
        <f t="shared" si="487"/>
        <v>94</v>
      </c>
      <c r="AF3087">
        <f t="shared" si="488"/>
        <v>0.9</v>
      </c>
      <c r="AG3087">
        <f t="shared" si="489"/>
        <v>70.900000000000006</v>
      </c>
      <c r="AH3087">
        <f t="shared" si="490"/>
        <v>1.2</v>
      </c>
      <c r="AJ3087" s="9">
        <v>767339</v>
      </c>
      <c r="AK3087" t="s">
        <v>2092</v>
      </c>
      <c r="AL3087" t="s">
        <v>11889</v>
      </c>
      <c r="AM3087" t="s">
        <v>4175</v>
      </c>
      <c r="AN3087" t="s">
        <v>11890</v>
      </c>
    </row>
    <row r="3088" spans="1:40" x14ac:dyDescent="0.3">
      <c r="A3088" t="s">
        <v>2850</v>
      </c>
      <c r="B3088" t="s">
        <v>2879</v>
      </c>
      <c r="C3088" s="10">
        <v>145882</v>
      </c>
      <c r="D3088">
        <v>58</v>
      </c>
      <c r="E3088">
        <v>11</v>
      </c>
      <c r="F3088">
        <v>171</v>
      </c>
      <c r="G3088">
        <v>145</v>
      </c>
      <c r="H3088">
        <v>0</v>
      </c>
      <c r="I3088">
        <v>75.099999999999994</v>
      </c>
      <c r="J3088">
        <v>0.2</v>
      </c>
      <c r="K3088">
        <v>63.7</v>
      </c>
      <c r="L3088">
        <v>-0.4</v>
      </c>
      <c r="M3088">
        <v>82.8</v>
      </c>
      <c r="N3088">
        <v>-0.5</v>
      </c>
      <c r="O3088">
        <v>60.7</v>
      </c>
      <c r="P3088">
        <v>0.3</v>
      </c>
      <c r="U3088" t="s">
        <v>2850</v>
      </c>
      <c r="V3088">
        <f t="shared" si="481"/>
        <v>145882</v>
      </c>
      <c r="W3088" t="str">
        <f t="shared" si="482"/>
        <v>Kortright Hills Public School</v>
      </c>
      <c r="X3088" t="str">
        <f>VLOOKUP($C3088,$AJ$3:$AN$4906,3,FALSE)</f>
        <v>23 Ptarmigan Dr</v>
      </c>
      <c r="Y3088" t="str">
        <f>VLOOKUP($C3088,$AJ$3:$AN$4906,4,FALSE)</f>
        <v>Guelph</v>
      </c>
      <c r="Z3088" t="str">
        <f>VLOOKUP($C3088,$AJ$3:$AN$4906,5,FALSE)</f>
        <v>N1C1B5</v>
      </c>
      <c r="AA3088">
        <f t="shared" si="483"/>
        <v>75.099999999999994</v>
      </c>
      <c r="AB3088">
        <f t="shared" si="484"/>
        <v>0.2</v>
      </c>
      <c r="AC3088">
        <f t="shared" si="485"/>
        <v>63.7</v>
      </c>
      <c r="AD3088">
        <f t="shared" si="486"/>
        <v>-0.4</v>
      </c>
      <c r="AE3088">
        <f t="shared" si="487"/>
        <v>82.8</v>
      </c>
      <c r="AF3088">
        <f t="shared" si="488"/>
        <v>-0.5</v>
      </c>
      <c r="AG3088">
        <f t="shared" si="489"/>
        <v>60.7</v>
      </c>
      <c r="AH3088">
        <f t="shared" si="490"/>
        <v>0.3</v>
      </c>
      <c r="AJ3088" s="9">
        <v>724009</v>
      </c>
      <c r="AK3088" t="s">
        <v>11891</v>
      </c>
      <c r="AL3088" t="s">
        <v>11892</v>
      </c>
      <c r="AM3088" t="s">
        <v>5340</v>
      </c>
      <c r="AN3088" t="s">
        <v>11893</v>
      </c>
    </row>
    <row r="3089" spans="1:40" x14ac:dyDescent="0.3">
      <c r="A3089" t="s">
        <v>2850</v>
      </c>
      <c r="B3089" t="s">
        <v>2880</v>
      </c>
      <c r="C3089" s="10">
        <v>311316</v>
      </c>
      <c r="D3089">
        <v>26</v>
      </c>
      <c r="E3089">
        <v>7</v>
      </c>
      <c r="F3089">
        <v>72</v>
      </c>
      <c r="G3089">
        <v>86</v>
      </c>
      <c r="H3089">
        <v>0</v>
      </c>
      <c r="I3089">
        <v>59</v>
      </c>
      <c r="J3089">
        <v>-0.5</v>
      </c>
      <c r="K3089">
        <v>51.4</v>
      </c>
      <c r="L3089">
        <v>-0.7</v>
      </c>
      <c r="M3089">
        <v>91.3</v>
      </c>
      <c r="N3089">
        <v>1.3</v>
      </c>
      <c r="O3089">
        <v>69.8</v>
      </c>
      <c r="P3089">
        <v>2.1</v>
      </c>
      <c r="U3089" t="s">
        <v>2850</v>
      </c>
      <c r="V3089">
        <f t="shared" si="481"/>
        <v>311316</v>
      </c>
      <c r="W3089" t="str">
        <f t="shared" si="482"/>
        <v>Laurelwoods Elementary School</v>
      </c>
      <c r="X3089" t="str">
        <f>VLOOKUP($C3089,$AJ$3:$AN$4906,3,FALSE)</f>
        <v>374027 6 TH LINE RR 7</v>
      </c>
      <c r="Y3089" t="str">
        <f>VLOOKUP($C3089,$AJ$3:$AN$4906,4,FALSE)</f>
        <v>ORANGEVILLE</v>
      </c>
      <c r="Z3089" t="str">
        <f>VLOOKUP($C3089,$AJ$3:$AN$4906,5,FALSE)</f>
        <v>L9W2Z3</v>
      </c>
      <c r="AA3089">
        <f t="shared" si="483"/>
        <v>59</v>
      </c>
      <c r="AB3089">
        <f t="shared" si="484"/>
        <v>-0.5</v>
      </c>
      <c r="AC3089">
        <f t="shared" si="485"/>
        <v>51.4</v>
      </c>
      <c r="AD3089">
        <f t="shared" si="486"/>
        <v>-0.7</v>
      </c>
      <c r="AE3089">
        <f t="shared" si="487"/>
        <v>91.3</v>
      </c>
      <c r="AF3089">
        <f t="shared" si="488"/>
        <v>1.3</v>
      </c>
      <c r="AG3089">
        <f t="shared" si="489"/>
        <v>69.8</v>
      </c>
      <c r="AH3089">
        <f t="shared" si="490"/>
        <v>2.1</v>
      </c>
      <c r="AJ3089" s="9">
        <v>758108</v>
      </c>
      <c r="AK3089" t="s">
        <v>3011</v>
      </c>
      <c r="AL3089" t="s">
        <v>11894</v>
      </c>
      <c r="AM3089" t="s">
        <v>8905</v>
      </c>
      <c r="AN3089" t="s">
        <v>8906</v>
      </c>
    </row>
    <row r="3090" spans="1:40" x14ac:dyDescent="0.3">
      <c r="A3090" t="s">
        <v>2850</v>
      </c>
      <c r="B3090" t="s">
        <v>2881</v>
      </c>
      <c r="C3090" s="10">
        <v>371483</v>
      </c>
      <c r="D3090">
        <v>15</v>
      </c>
      <c r="E3090">
        <v>3</v>
      </c>
      <c r="F3090">
        <v>67</v>
      </c>
      <c r="G3090">
        <v>72</v>
      </c>
      <c r="H3090">
        <v>0</v>
      </c>
      <c r="I3090">
        <v>72.400000000000006</v>
      </c>
      <c r="J3090">
        <v>1.2</v>
      </c>
      <c r="K3090">
        <v>68.7</v>
      </c>
      <c r="L3090">
        <v>1.6</v>
      </c>
      <c r="M3090">
        <v>90.3</v>
      </c>
      <c r="N3090">
        <v>1.6</v>
      </c>
      <c r="O3090">
        <v>73.599999999999994</v>
      </c>
      <c r="P3090">
        <v>2.7</v>
      </c>
      <c r="U3090" t="s">
        <v>2850</v>
      </c>
      <c r="V3090">
        <f t="shared" si="481"/>
        <v>371483</v>
      </c>
      <c r="W3090" t="str">
        <f t="shared" si="482"/>
        <v>Maryborough Public School</v>
      </c>
      <c r="X3090" t="str">
        <f>VLOOKUP($C3090,$AJ$3:$AN$4906,3,FALSE)</f>
        <v>73 McGivern St</v>
      </c>
      <c r="Y3090" t="str">
        <f>VLOOKUP($C3090,$AJ$3:$AN$4906,4,FALSE)</f>
        <v>Moorefield</v>
      </c>
      <c r="Z3090" t="str">
        <f>VLOOKUP($C3090,$AJ$3:$AN$4906,5,FALSE)</f>
        <v>N0G2K0</v>
      </c>
      <c r="AA3090">
        <f t="shared" si="483"/>
        <v>72.400000000000006</v>
      </c>
      <c r="AB3090">
        <f t="shared" si="484"/>
        <v>1.2</v>
      </c>
      <c r="AC3090">
        <f t="shared" si="485"/>
        <v>68.7</v>
      </c>
      <c r="AD3090">
        <f t="shared" si="486"/>
        <v>1.6</v>
      </c>
      <c r="AE3090">
        <f t="shared" si="487"/>
        <v>90.3</v>
      </c>
      <c r="AF3090">
        <f t="shared" si="488"/>
        <v>1.6</v>
      </c>
      <c r="AG3090">
        <f t="shared" si="489"/>
        <v>73.599999999999994</v>
      </c>
      <c r="AH3090">
        <f t="shared" si="490"/>
        <v>2.7</v>
      </c>
      <c r="AJ3090" s="9">
        <v>757748</v>
      </c>
      <c r="AK3090" t="s">
        <v>3011</v>
      </c>
      <c r="AL3090" t="s">
        <v>11895</v>
      </c>
      <c r="AM3090" t="s">
        <v>4175</v>
      </c>
      <c r="AN3090" t="s">
        <v>11896</v>
      </c>
    </row>
    <row r="3091" spans="1:40" x14ac:dyDescent="0.3">
      <c r="A3091" t="s">
        <v>2850</v>
      </c>
      <c r="B3091" t="s">
        <v>2882</v>
      </c>
      <c r="C3091" s="10">
        <v>366668</v>
      </c>
      <c r="D3091">
        <v>14</v>
      </c>
      <c r="E3091">
        <v>10</v>
      </c>
      <c r="F3091">
        <v>137</v>
      </c>
      <c r="G3091">
        <v>146</v>
      </c>
      <c r="H3091">
        <v>0</v>
      </c>
      <c r="I3091">
        <v>67.2</v>
      </c>
      <c r="J3091">
        <v>0.9</v>
      </c>
      <c r="K3091">
        <v>56.9</v>
      </c>
      <c r="L3091">
        <v>0.7</v>
      </c>
      <c r="M3091">
        <v>75</v>
      </c>
      <c r="N3091">
        <v>0.3</v>
      </c>
      <c r="O3091">
        <v>47.9</v>
      </c>
      <c r="P3091">
        <v>1</v>
      </c>
      <c r="U3091" t="s">
        <v>2850</v>
      </c>
      <c r="V3091">
        <f t="shared" si="481"/>
        <v>366668</v>
      </c>
      <c r="W3091" t="str">
        <f t="shared" si="482"/>
        <v>Minto-Clifford Central Public School</v>
      </c>
      <c r="X3091" t="str">
        <f>VLOOKUP($C3091,$AJ$3:$AN$4906,3,FALSE)</f>
        <v>5804 Highway 89 RR 1</v>
      </c>
      <c r="Y3091" t="str">
        <f>VLOOKUP($C3091,$AJ$3:$AN$4906,4,FALSE)</f>
        <v>Harriston</v>
      </c>
      <c r="Z3091" t="str">
        <f>VLOOKUP($C3091,$AJ$3:$AN$4906,5,FALSE)</f>
        <v>N0G1Z0</v>
      </c>
      <c r="AA3091">
        <f t="shared" si="483"/>
        <v>67.2</v>
      </c>
      <c r="AB3091">
        <f t="shared" si="484"/>
        <v>0.9</v>
      </c>
      <c r="AC3091">
        <f t="shared" si="485"/>
        <v>56.9</v>
      </c>
      <c r="AD3091">
        <f t="shared" si="486"/>
        <v>0.7</v>
      </c>
      <c r="AE3091">
        <f t="shared" si="487"/>
        <v>75</v>
      </c>
      <c r="AF3091">
        <f t="shared" si="488"/>
        <v>0.3</v>
      </c>
      <c r="AG3091">
        <f t="shared" si="489"/>
        <v>47.9</v>
      </c>
      <c r="AH3091">
        <f t="shared" si="490"/>
        <v>1</v>
      </c>
      <c r="AJ3091" s="9">
        <v>771295</v>
      </c>
      <c r="AK3091" t="s">
        <v>11897</v>
      </c>
      <c r="AL3091" t="s">
        <v>11898</v>
      </c>
      <c r="AM3091" t="s">
        <v>8762</v>
      </c>
      <c r="AN3091" t="s">
        <v>8763</v>
      </c>
    </row>
    <row r="3092" spans="1:40" x14ac:dyDescent="0.3">
      <c r="A3092" t="s">
        <v>2850</v>
      </c>
      <c r="B3092" t="s">
        <v>2883</v>
      </c>
      <c r="C3092" s="10">
        <v>368644</v>
      </c>
      <c r="D3092">
        <v>38</v>
      </c>
      <c r="E3092">
        <v>23</v>
      </c>
      <c r="F3092">
        <v>155</v>
      </c>
      <c r="G3092">
        <v>174</v>
      </c>
      <c r="H3092">
        <v>0</v>
      </c>
      <c r="I3092">
        <v>57.4</v>
      </c>
      <c r="J3092">
        <v>-0.3</v>
      </c>
      <c r="K3092">
        <v>48.4</v>
      </c>
      <c r="L3092">
        <v>-0.4</v>
      </c>
      <c r="M3092">
        <v>80.7</v>
      </c>
      <c r="N3092">
        <v>0.3</v>
      </c>
      <c r="O3092">
        <v>48.9</v>
      </c>
      <c r="P3092">
        <v>0.5</v>
      </c>
      <c r="U3092" t="s">
        <v>2850</v>
      </c>
      <c r="V3092">
        <f t="shared" si="481"/>
        <v>368644</v>
      </c>
      <c r="W3092" t="str">
        <f t="shared" si="482"/>
        <v>Mitchell Woods Public School</v>
      </c>
      <c r="X3092" t="str">
        <f>VLOOKUP($C3092,$AJ$3:$AN$4906,3,FALSE)</f>
        <v>670 Willow Rd</v>
      </c>
      <c r="Y3092" t="str">
        <f>VLOOKUP($C3092,$AJ$3:$AN$4906,4,FALSE)</f>
        <v>Guelph</v>
      </c>
      <c r="Z3092" t="str">
        <f>VLOOKUP($C3092,$AJ$3:$AN$4906,5,FALSE)</f>
        <v>N1H8K2</v>
      </c>
      <c r="AA3092">
        <f t="shared" si="483"/>
        <v>57.4</v>
      </c>
      <c r="AB3092">
        <f t="shared" si="484"/>
        <v>-0.3</v>
      </c>
      <c r="AC3092">
        <f t="shared" si="485"/>
        <v>48.4</v>
      </c>
      <c r="AD3092">
        <f t="shared" si="486"/>
        <v>-0.4</v>
      </c>
      <c r="AE3092">
        <f t="shared" si="487"/>
        <v>80.7</v>
      </c>
      <c r="AF3092">
        <f t="shared" si="488"/>
        <v>0.3</v>
      </c>
      <c r="AG3092">
        <f t="shared" si="489"/>
        <v>48.9</v>
      </c>
      <c r="AH3092">
        <f t="shared" si="490"/>
        <v>0.5</v>
      </c>
      <c r="AJ3092" s="9">
        <v>770671</v>
      </c>
      <c r="AK3092" t="s">
        <v>11897</v>
      </c>
      <c r="AL3092" t="s">
        <v>11899</v>
      </c>
      <c r="AM3092" t="s">
        <v>4175</v>
      </c>
      <c r="AN3092" t="s">
        <v>11900</v>
      </c>
    </row>
    <row r="3093" spans="1:40" x14ac:dyDescent="0.3">
      <c r="A3093" t="s">
        <v>2850</v>
      </c>
      <c r="B3093" t="s">
        <v>2884</v>
      </c>
      <c r="C3093" s="10">
        <v>369535</v>
      </c>
      <c r="D3093">
        <v>36</v>
      </c>
      <c r="E3093">
        <v>11</v>
      </c>
      <c r="F3093">
        <v>52</v>
      </c>
      <c r="G3093">
        <v>175</v>
      </c>
      <c r="H3093">
        <v>0</v>
      </c>
      <c r="I3093">
        <v>52.9</v>
      </c>
      <c r="J3093">
        <v>-1</v>
      </c>
      <c r="K3093">
        <v>44.2</v>
      </c>
      <c r="L3093">
        <v>-1.4</v>
      </c>
      <c r="M3093">
        <v>91.7</v>
      </c>
      <c r="N3093">
        <v>1.2</v>
      </c>
      <c r="O3093">
        <v>50.9</v>
      </c>
      <c r="P3093">
        <v>0.3</v>
      </c>
      <c r="U3093" t="s">
        <v>2850</v>
      </c>
      <c r="V3093">
        <f t="shared" si="481"/>
        <v>369535</v>
      </c>
      <c r="W3093" t="str">
        <f t="shared" si="482"/>
        <v>Mono-Amaranth Public School</v>
      </c>
      <c r="X3093" t="str">
        <f>VLOOKUP($C3093,$AJ$3:$AN$4906,3,FALSE)</f>
        <v>246303 Hockley Rd</v>
      </c>
      <c r="Y3093" t="str">
        <f>VLOOKUP($C3093,$AJ$3:$AN$4906,4,FALSE)</f>
        <v>Mono</v>
      </c>
      <c r="Z3093" t="str">
        <f>VLOOKUP($C3093,$AJ$3:$AN$4906,5,FALSE)</f>
        <v>L9W6K4</v>
      </c>
      <c r="AA3093">
        <f t="shared" si="483"/>
        <v>52.9</v>
      </c>
      <c r="AB3093">
        <f t="shared" si="484"/>
        <v>-1</v>
      </c>
      <c r="AC3093">
        <f t="shared" si="485"/>
        <v>44.2</v>
      </c>
      <c r="AD3093">
        <f t="shared" si="486"/>
        <v>-1.4</v>
      </c>
      <c r="AE3093">
        <f t="shared" si="487"/>
        <v>91.7</v>
      </c>
      <c r="AF3093">
        <f t="shared" si="488"/>
        <v>1.2</v>
      </c>
      <c r="AG3093">
        <f t="shared" si="489"/>
        <v>50.9</v>
      </c>
      <c r="AH3093">
        <f t="shared" si="490"/>
        <v>0.3</v>
      </c>
      <c r="AJ3093" s="9">
        <v>788813</v>
      </c>
      <c r="AK3093" t="s">
        <v>11901</v>
      </c>
      <c r="AL3093" t="s">
        <v>11902</v>
      </c>
      <c r="AM3093" t="s">
        <v>8751</v>
      </c>
      <c r="AN3093" t="s">
        <v>11903</v>
      </c>
    </row>
    <row r="3094" spans="1:40" x14ac:dyDescent="0.3">
      <c r="A3094" t="s">
        <v>2850</v>
      </c>
      <c r="B3094" t="s">
        <v>2885</v>
      </c>
      <c r="C3094" s="10">
        <v>368822</v>
      </c>
      <c r="D3094">
        <v>33</v>
      </c>
      <c r="E3094">
        <v>16</v>
      </c>
      <c r="F3094">
        <v>135</v>
      </c>
      <c r="G3094">
        <v>165</v>
      </c>
      <c r="H3094">
        <v>0</v>
      </c>
      <c r="I3094">
        <v>61.9</v>
      </c>
      <c r="J3094">
        <v>-0.2</v>
      </c>
      <c r="K3094">
        <v>48.1</v>
      </c>
      <c r="L3094">
        <v>-0.8</v>
      </c>
      <c r="M3094">
        <v>75.5</v>
      </c>
      <c r="N3094">
        <v>-0.5</v>
      </c>
      <c r="O3094">
        <v>49.1</v>
      </c>
      <c r="P3094">
        <v>0.4</v>
      </c>
      <c r="U3094" t="s">
        <v>2850</v>
      </c>
      <c r="V3094">
        <f t="shared" si="481"/>
        <v>368822</v>
      </c>
      <c r="W3094" t="str">
        <f t="shared" si="482"/>
        <v>Montgomery Village Public School</v>
      </c>
      <c r="X3094" t="str">
        <f>VLOOKUP($C3094,$AJ$3:$AN$4906,3,FALSE)</f>
        <v>70 Montgomery Blvd</v>
      </c>
      <c r="Y3094" t="str">
        <f>VLOOKUP($C3094,$AJ$3:$AN$4906,4,FALSE)</f>
        <v>Orangeville</v>
      </c>
      <c r="Z3094" t="str">
        <f>VLOOKUP($C3094,$AJ$3:$AN$4906,5,FALSE)</f>
        <v>L9W5H6</v>
      </c>
      <c r="AA3094">
        <f t="shared" si="483"/>
        <v>61.9</v>
      </c>
      <c r="AB3094">
        <f t="shared" si="484"/>
        <v>-0.2</v>
      </c>
      <c r="AC3094">
        <f t="shared" si="485"/>
        <v>48.1</v>
      </c>
      <c r="AD3094">
        <f t="shared" si="486"/>
        <v>-0.8</v>
      </c>
      <c r="AE3094">
        <f t="shared" si="487"/>
        <v>75.5</v>
      </c>
      <c r="AF3094">
        <f t="shared" si="488"/>
        <v>-0.5</v>
      </c>
      <c r="AG3094">
        <f t="shared" si="489"/>
        <v>49.1</v>
      </c>
      <c r="AH3094">
        <f t="shared" si="490"/>
        <v>0.4</v>
      </c>
      <c r="AJ3094" s="9">
        <v>803375</v>
      </c>
      <c r="AK3094" t="s">
        <v>11904</v>
      </c>
      <c r="AL3094" t="s">
        <v>11905</v>
      </c>
      <c r="AM3094" t="s">
        <v>8841</v>
      </c>
      <c r="AN3094" t="s">
        <v>8842</v>
      </c>
    </row>
    <row r="3095" spans="1:40" x14ac:dyDescent="0.3">
      <c r="A3095" t="s">
        <v>2850</v>
      </c>
      <c r="B3095" t="s">
        <v>2886</v>
      </c>
      <c r="C3095" s="10">
        <v>428817</v>
      </c>
      <c r="D3095">
        <v>34</v>
      </c>
      <c r="E3095">
        <v>30</v>
      </c>
      <c r="F3095">
        <v>88</v>
      </c>
      <c r="G3095">
        <v>90</v>
      </c>
      <c r="H3095">
        <v>0</v>
      </c>
      <c r="I3095">
        <v>55.1</v>
      </c>
      <c r="J3095">
        <v>-0.3</v>
      </c>
      <c r="K3095">
        <v>45.5</v>
      </c>
      <c r="L3095">
        <v>-0.4</v>
      </c>
      <c r="M3095">
        <v>70</v>
      </c>
      <c r="N3095">
        <v>-0.6</v>
      </c>
      <c r="O3095">
        <v>23.3</v>
      </c>
      <c r="P3095">
        <v>-1.2</v>
      </c>
      <c r="U3095" t="s">
        <v>2850</v>
      </c>
      <c r="V3095">
        <f t="shared" si="481"/>
        <v>428817</v>
      </c>
      <c r="W3095" t="str">
        <f t="shared" si="482"/>
        <v>Ottawa Crescent Public School</v>
      </c>
      <c r="X3095" t="str">
        <f>VLOOKUP($C3095,$AJ$3:$AN$4906,3,FALSE)</f>
        <v>75 Ottawa Cres</v>
      </c>
      <c r="Y3095" t="str">
        <f>VLOOKUP($C3095,$AJ$3:$AN$4906,4,FALSE)</f>
        <v>Guelph</v>
      </c>
      <c r="Z3095" t="str">
        <f>VLOOKUP($C3095,$AJ$3:$AN$4906,5,FALSE)</f>
        <v>N1E2A8</v>
      </c>
      <c r="AA3095">
        <f t="shared" si="483"/>
        <v>55.1</v>
      </c>
      <c r="AB3095">
        <f t="shared" si="484"/>
        <v>-0.3</v>
      </c>
      <c r="AC3095">
        <f t="shared" si="485"/>
        <v>45.5</v>
      </c>
      <c r="AD3095">
        <f t="shared" si="486"/>
        <v>-0.4</v>
      </c>
      <c r="AE3095">
        <f t="shared" si="487"/>
        <v>70</v>
      </c>
      <c r="AF3095">
        <f t="shared" si="488"/>
        <v>-0.6</v>
      </c>
      <c r="AG3095">
        <f t="shared" si="489"/>
        <v>23.3</v>
      </c>
      <c r="AH3095">
        <f t="shared" si="490"/>
        <v>-1.2</v>
      </c>
      <c r="AJ3095" s="9">
        <v>811432</v>
      </c>
      <c r="AK3095" t="s">
        <v>3505</v>
      </c>
      <c r="AL3095" t="s">
        <v>11906</v>
      </c>
      <c r="AM3095" t="s">
        <v>5314</v>
      </c>
      <c r="AN3095" t="s">
        <v>5315</v>
      </c>
    </row>
    <row r="3096" spans="1:40" x14ac:dyDescent="0.3">
      <c r="A3096" t="s">
        <v>2850</v>
      </c>
      <c r="B3096" t="s">
        <v>2887</v>
      </c>
      <c r="C3096" s="10">
        <v>431150</v>
      </c>
      <c r="D3096">
        <v>31</v>
      </c>
      <c r="E3096">
        <v>23</v>
      </c>
      <c r="F3096">
        <v>132</v>
      </c>
      <c r="G3096">
        <v>155</v>
      </c>
      <c r="H3096">
        <v>0</v>
      </c>
      <c r="I3096">
        <v>36.700000000000003</v>
      </c>
      <c r="J3096">
        <v>-1.4</v>
      </c>
      <c r="K3096">
        <v>32.6</v>
      </c>
      <c r="L3096">
        <v>-1.1000000000000001</v>
      </c>
      <c r="M3096">
        <v>78.099999999999994</v>
      </c>
      <c r="N3096">
        <v>0.6</v>
      </c>
      <c r="O3096">
        <v>41.9</v>
      </c>
      <c r="P3096">
        <v>0.4</v>
      </c>
      <c r="U3096" t="s">
        <v>2850</v>
      </c>
      <c r="V3096">
        <f t="shared" si="481"/>
        <v>431150</v>
      </c>
      <c r="W3096" t="str">
        <f t="shared" si="482"/>
        <v>Paisley Road Public School</v>
      </c>
      <c r="X3096" t="str">
        <f>VLOOKUP($C3096,$AJ$3:$AN$4906,3,FALSE)</f>
        <v>406 Paisley Rd</v>
      </c>
      <c r="Y3096" t="str">
        <f>VLOOKUP($C3096,$AJ$3:$AN$4906,4,FALSE)</f>
        <v>Guelph</v>
      </c>
      <c r="Z3096" t="str">
        <f>VLOOKUP($C3096,$AJ$3:$AN$4906,5,FALSE)</f>
        <v>N1H2R3</v>
      </c>
      <c r="AA3096">
        <f t="shared" si="483"/>
        <v>36.700000000000003</v>
      </c>
      <c r="AB3096">
        <f t="shared" si="484"/>
        <v>-1.4</v>
      </c>
      <c r="AC3096">
        <f t="shared" si="485"/>
        <v>32.6</v>
      </c>
      <c r="AD3096">
        <f t="shared" si="486"/>
        <v>-1.1000000000000001</v>
      </c>
      <c r="AE3096">
        <f t="shared" si="487"/>
        <v>78.099999999999994</v>
      </c>
      <c r="AF3096">
        <f t="shared" si="488"/>
        <v>0.6</v>
      </c>
      <c r="AG3096">
        <f t="shared" si="489"/>
        <v>41.9</v>
      </c>
      <c r="AH3096">
        <f t="shared" si="490"/>
        <v>0.4</v>
      </c>
      <c r="AJ3096" s="9">
        <v>809233</v>
      </c>
      <c r="AK3096" t="s">
        <v>3505</v>
      </c>
      <c r="AL3096" t="s">
        <v>11907</v>
      </c>
      <c r="AM3096" t="s">
        <v>8790</v>
      </c>
      <c r="AN3096" t="s">
        <v>8791</v>
      </c>
    </row>
    <row r="3097" spans="1:40" x14ac:dyDescent="0.3">
      <c r="A3097" t="s">
        <v>2850</v>
      </c>
      <c r="B3097" t="s">
        <v>2888</v>
      </c>
      <c r="C3097" s="10">
        <v>432458</v>
      </c>
      <c r="D3097">
        <v>16</v>
      </c>
      <c r="E3097">
        <v>13</v>
      </c>
      <c r="F3097">
        <v>150</v>
      </c>
      <c r="G3097">
        <v>142</v>
      </c>
      <c r="H3097">
        <v>0</v>
      </c>
      <c r="I3097">
        <v>48</v>
      </c>
      <c r="J3097">
        <v>-0.6</v>
      </c>
      <c r="K3097">
        <v>49.3</v>
      </c>
      <c r="L3097">
        <v>0.1</v>
      </c>
      <c r="M3097">
        <v>73.599999999999994</v>
      </c>
      <c r="N3097">
        <v>0</v>
      </c>
      <c r="O3097">
        <v>40.799999999999997</v>
      </c>
      <c r="P3097">
        <v>0.4</v>
      </c>
      <c r="U3097" t="s">
        <v>2850</v>
      </c>
      <c r="V3097">
        <f t="shared" si="481"/>
        <v>432458</v>
      </c>
      <c r="W3097" t="str">
        <f t="shared" si="482"/>
        <v>Palmerston Public School</v>
      </c>
      <c r="X3097" t="str">
        <f>VLOOKUP($C3097,$AJ$3:$AN$4906,3,FALSE)</f>
        <v>530 Prospect St</v>
      </c>
      <c r="Y3097" t="str">
        <f>VLOOKUP($C3097,$AJ$3:$AN$4906,4,FALSE)</f>
        <v>Palmerston</v>
      </c>
      <c r="Z3097" t="str">
        <f>VLOOKUP($C3097,$AJ$3:$AN$4906,5,FALSE)</f>
        <v>N0G2P0</v>
      </c>
      <c r="AA3097">
        <f t="shared" si="483"/>
        <v>48</v>
      </c>
      <c r="AB3097">
        <f t="shared" si="484"/>
        <v>-0.6</v>
      </c>
      <c r="AC3097">
        <f t="shared" si="485"/>
        <v>49.3</v>
      </c>
      <c r="AD3097">
        <f t="shared" si="486"/>
        <v>0.1</v>
      </c>
      <c r="AE3097">
        <f t="shared" si="487"/>
        <v>73.599999999999994</v>
      </c>
      <c r="AF3097">
        <f t="shared" si="488"/>
        <v>0</v>
      </c>
      <c r="AG3097">
        <f t="shared" si="489"/>
        <v>40.799999999999997</v>
      </c>
      <c r="AH3097">
        <f t="shared" si="490"/>
        <v>0.4</v>
      </c>
      <c r="AJ3097" s="9">
        <v>773757</v>
      </c>
      <c r="AK3097" t="s">
        <v>11908</v>
      </c>
      <c r="AL3097" t="s">
        <v>11909</v>
      </c>
      <c r="AM3097" t="s">
        <v>4175</v>
      </c>
      <c r="AN3097" t="s">
        <v>11910</v>
      </c>
    </row>
    <row r="3098" spans="1:40" x14ac:dyDescent="0.3">
      <c r="A3098" t="s">
        <v>2850</v>
      </c>
      <c r="B3098" t="s">
        <v>2889</v>
      </c>
      <c r="C3098" s="10">
        <v>434639</v>
      </c>
      <c r="D3098">
        <v>23</v>
      </c>
      <c r="E3098">
        <v>38</v>
      </c>
      <c r="F3098">
        <v>145</v>
      </c>
      <c r="G3098">
        <v>77</v>
      </c>
      <c r="H3098">
        <v>0</v>
      </c>
      <c r="I3098">
        <v>56.2</v>
      </c>
      <c r="J3098">
        <v>0.2</v>
      </c>
      <c r="K3098">
        <v>27.6</v>
      </c>
      <c r="L3098">
        <v>-1.3</v>
      </c>
      <c r="M3098">
        <v>42.9</v>
      </c>
      <c r="N3098">
        <v>-3.1</v>
      </c>
      <c r="O3098">
        <v>10.4</v>
      </c>
      <c r="P3098">
        <v>-1.6</v>
      </c>
      <c r="U3098" t="s">
        <v>2850</v>
      </c>
      <c r="V3098">
        <f t="shared" si="481"/>
        <v>434639</v>
      </c>
      <c r="W3098" t="str">
        <f t="shared" si="482"/>
        <v>Parkinson Centennial School</v>
      </c>
      <c r="X3098" t="str">
        <f>VLOOKUP($C3098,$AJ$3:$AN$4906,3,FALSE)</f>
        <v>120 Lawrence Ave</v>
      </c>
      <c r="Y3098" t="str">
        <f>VLOOKUP($C3098,$AJ$3:$AN$4906,4,FALSE)</f>
        <v>Orangeville</v>
      </c>
      <c r="Z3098" t="str">
        <f>VLOOKUP($C3098,$AJ$3:$AN$4906,5,FALSE)</f>
        <v>L9W1S8</v>
      </c>
      <c r="AA3098">
        <f t="shared" si="483"/>
        <v>56.2</v>
      </c>
      <c r="AB3098">
        <f t="shared" si="484"/>
        <v>0.2</v>
      </c>
      <c r="AC3098">
        <f t="shared" si="485"/>
        <v>27.6</v>
      </c>
      <c r="AD3098">
        <f t="shared" si="486"/>
        <v>-1.3</v>
      </c>
      <c r="AE3098">
        <f t="shared" si="487"/>
        <v>42.9</v>
      </c>
      <c r="AF3098">
        <f t="shared" si="488"/>
        <v>-3.1</v>
      </c>
      <c r="AG3098">
        <f t="shared" si="489"/>
        <v>10.4</v>
      </c>
      <c r="AH3098">
        <f t="shared" si="490"/>
        <v>-1.6</v>
      </c>
      <c r="AJ3098" s="9">
        <v>834602</v>
      </c>
      <c r="AK3098" t="s">
        <v>3015</v>
      </c>
      <c r="AL3098" t="s">
        <v>11911</v>
      </c>
      <c r="AM3098" t="s">
        <v>8777</v>
      </c>
      <c r="AN3098" t="s">
        <v>8778</v>
      </c>
    </row>
    <row r="3099" spans="1:40" x14ac:dyDescent="0.3">
      <c r="A3099" t="s">
        <v>2850</v>
      </c>
      <c r="B3099" t="s">
        <v>2890</v>
      </c>
      <c r="C3099" s="10">
        <v>450006</v>
      </c>
      <c r="D3099">
        <v>38</v>
      </c>
      <c r="E3099">
        <v>7</v>
      </c>
      <c r="F3099">
        <v>58</v>
      </c>
      <c r="G3099">
        <v>60</v>
      </c>
      <c r="H3099">
        <v>0</v>
      </c>
      <c r="I3099">
        <v>66.400000000000006</v>
      </c>
      <c r="J3099">
        <v>-0.2</v>
      </c>
      <c r="K3099">
        <v>69</v>
      </c>
      <c r="L3099">
        <v>0.4</v>
      </c>
      <c r="M3099">
        <v>71.7</v>
      </c>
      <c r="N3099">
        <v>-1.3</v>
      </c>
      <c r="O3099">
        <v>46.7</v>
      </c>
      <c r="P3099">
        <v>-0.3</v>
      </c>
      <c r="U3099" t="s">
        <v>2850</v>
      </c>
      <c r="V3099">
        <f t="shared" si="481"/>
        <v>450006</v>
      </c>
      <c r="W3099" t="str">
        <f t="shared" si="482"/>
        <v>Ponsonby Public School</v>
      </c>
      <c r="X3099" t="str">
        <f>VLOOKUP($C3099,$AJ$3:$AN$4906,3,FALSE)</f>
        <v>5923 WELLINGTON ROAD 7</v>
      </c>
      <c r="Y3099" t="str">
        <f>VLOOKUP($C3099,$AJ$3:$AN$4906,4,FALSE)</f>
        <v>GUELPH</v>
      </c>
      <c r="Z3099" t="str">
        <f>VLOOKUP($C3099,$AJ$3:$AN$4906,5,FALSE)</f>
        <v>N1H6J2</v>
      </c>
      <c r="AA3099">
        <f t="shared" si="483"/>
        <v>66.400000000000006</v>
      </c>
      <c r="AB3099">
        <f t="shared" si="484"/>
        <v>-0.2</v>
      </c>
      <c r="AC3099">
        <f t="shared" si="485"/>
        <v>69</v>
      </c>
      <c r="AD3099">
        <f t="shared" si="486"/>
        <v>0.4</v>
      </c>
      <c r="AE3099">
        <f t="shared" si="487"/>
        <v>71.7</v>
      </c>
      <c r="AF3099">
        <f t="shared" si="488"/>
        <v>-1.3</v>
      </c>
      <c r="AG3099">
        <f t="shared" si="489"/>
        <v>46.7</v>
      </c>
      <c r="AH3099">
        <f t="shared" si="490"/>
        <v>-0.3</v>
      </c>
      <c r="AJ3099" s="9">
        <v>833142</v>
      </c>
      <c r="AK3099" t="s">
        <v>3015</v>
      </c>
      <c r="AL3099" t="s">
        <v>11912</v>
      </c>
      <c r="AM3099" t="s">
        <v>8879</v>
      </c>
      <c r="AN3099" t="s">
        <v>8880</v>
      </c>
    </row>
    <row r="3100" spans="1:40" x14ac:dyDescent="0.3">
      <c r="A3100" t="s">
        <v>2850</v>
      </c>
      <c r="B3100" t="s">
        <v>2891</v>
      </c>
      <c r="C3100" s="10">
        <v>452491</v>
      </c>
      <c r="D3100">
        <v>33</v>
      </c>
      <c r="E3100">
        <v>9</v>
      </c>
      <c r="F3100">
        <v>177</v>
      </c>
      <c r="G3100">
        <v>167</v>
      </c>
      <c r="H3100">
        <v>0</v>
      </c>
      <c r="I3100">
        <v>74</v>
      </c>
      <c r="J3100">
        <v>0.7</v>
      </c>
      <c r="K3100">
        <v>63.3</v>
      </c>
      <c r="L3100">
        <v>0.4</v>
      </c>
      <c r="M3100">
        <v>88</v>
      </c>
      <c r="N3100">
        <v>0.9</v>
      </c>
      <c r="O3100">
        <v>47.3</v>
      </c>
      <c r="P3100">
        <v>0.1</v>
      </c>
      <c r="U3100" t="s">
        <v>2850</v>
      </c>
      <c r="V3100">
        <f t="shared" si="481"/>
        <v>452491</v>
      </c>
      <c r="W3100" t="str">
        <f t="shared" si="482"/>
        <v>Primrose Elementary School</v>
      </c>
      <c r="X3100" t="str">
        <f>VLOOKUP($C3100,$AJ$3:$AN$4906,3,FALSE)</f>
        <v>636064 Prince of Wales Road</v>
      </c>
      <c r="Y3100" t="str">
        <f>VLOOKUP($C3100,$AJ$3:$AN$4906,4,FALSE)</f>
        <v>Mulmur</v>
      </c>
      <c r="Z3100" t="str">
        <f>VLOOKUP($C3100,$AJ$3:$AN$4906,5,FALSE)</f>
        <v>L9V0B8</v>
      </c>
      <c r="AA3100">
        <f t="shared" si="483"/>
        <v>74</v>
      </c>
      <c r="AB3100">
        <f t="shared" si="484"/>
        <v>0.7</v>
      </c>
      <c r="AC3100">
        <f t="shared" si="485"/>
        <v>63.3</v>
      </c>
      <c r="AD3100">
        <f t="shared" si="486"/>
        <v>0.4</v>
      </c>
      <c r="AE3100">
        <f t="shared" si="487"/>
        <v>88</v>
      </c>
      <c r="AF3100">
        <f t="shared" si="488"/>
        <v>0.9</v>
      </c>
      <c r="AG3100">
        <f t="shared" si="489"/>
        <v>47.3</v>
      </c>
      <c r="AH3100">
        <f t="shared" si="490"/>
        <v>0.1</v>
      </c>
      <c r="AJ3100" s="9">
        <v>836788</v>
      </c>
      <c r="AK3100" t="s">
        <v>11913</v>
      </c>
      <c r="AL3100" t="s">
        <v>11914</v>
      </c>
      <c r="AM3100" t="s">
        <v>4175</v>
      </c>
      <c r="AN3100" t="s">
        <v>4176</v>
      </c>
    </row>
    <row r="3101" spans="1:40" x14ac:dyDescent="0.3">
      <c r="A3101" t="s">
        <v>2850</v>
      </c>
      <c r="B3101" t="s">
        <v>436</v>
      </c>
      <c r="C3101" s="10">
        <v>457159</v>
      </c>
      <c r="D3101">
        <v>33</v>
      </c>
      <c r="E3101">
        <v>21</v>
      </c>
      <c r="F3101">
        <v>183</v>
      </c>
      <c r="G3101">
        <v>69</v>
      </c>
      <c r="H3101">
        <v>0</v>
      </c>
      <c r="I3101">
        <v>63.1</v>
      </c>
      <c r="J3101">
        <v>0</v>
      </c>
      <c r="K3101">
        <v>51.4</v>
      </c>
      <c r="L3101">
        <v>-0.3</v>
      </c>
      <c r="M3101">
        <v>79.7</v>
      </c>
      <c r="N3101">
        <v>0.2</v>
      </c>
      <c r="O3101">
        <v>29</v>
      </c>
      <c r="P3101">
        <v>-1</v>
      </c>
      <c r="U3101" t="s">
        <v>2850</v>
      </c>
      <c r="V3101">
        <f t="shared" si="481"/>
        <v>457159</v>
      </c>
      <c r="W3101" t="str">
        <f t="shared" si="482"/>
        <v>Princess Elizabeth Public School</v>
      </c>
      <c r="X3101" t="str">
        <f>VLOOKUP($C3101,$AJ$3:$AN$4906,3,FALSE)</f>
        <v>51 Elizabeth St</v>
      </c>
      <c r="Y3101" t="str">
        <f>VLOOKUP($C3101,$AJ$3:$AN$4906,4,FALSE)</f>
        <v>Orangeville</v>
      </c>
      <c r="Z3101" t="str">
        <f>VLOOKUP($C3101,$AJ$3:$AN$4906,5,FALSE)</f>
        <v>L9W1C5</v>
      </c>
      <c r="AA3101">
        <f t="shared" si="483"/>
        <v>63.1</v>
      </c>
      <c r="AB3101">
        <f t="shared" si="484"/>
        <v>0</v>
      </c>
      <c r="AC3101">
        <f t="shared" si="485"/>
        <v>51.4</v>
      </c>
      <c r="AD3101">
        <f t="shared" si="486"/>
        <v>-0.3</v>
      </c>
      <c r="AE3101">
        <f t="shared" si="487"/>
        <v>79.7</v>
      </c>
      <c r="AF3101">
        <f t="shared" si="488"/>
        <v>0.2</v>
      </c>
      <c r="AG3101">
        <f t="shared" si="489"/>
        <v>29</v>
      </c>
      <c r="AH3101">
        <f t="shared" si="490"/>
        <v>-1</v>
      </c>
      <c r="AJ3101" s="9">
        <v>843415</v>
      </c>
      <c r="AK3101" t="s">
        <v>11915</v>
      </c>
      <c r="AL3101" t="s">
        <v>11916</v>
      </c>
      <c r="AM3101" t="s">
        <v>8802</v>
      </c>
      <c r="AN3101" t="s">
        <v>8803</v>
      </c>
    </row>
    <row r="3102" spans="1:40" x14ac:dyDescent="0.3">
      <c r="A3102" t="s">
        <v>2850</v>
      </c>
      <c r="B3102" t="s">
        <v>437</v>
      </c>
      <c r="C3102" s="10">
        <v>457930</v>
      </c>
      <c r="D3102">
        <v>23</v>
      </c>
      <c r="E3102">
        <v>30</v>
      </c>
      <c r="F3102">
        <v>84</v>
      </c>
      <c r="G3102">
        <v>98</v>
      </c>
      <c r="H3102">
        <v>0</v>
      </c>
      <c r="I3102">
        <v>56.5</v>
      </c>
      <c r="J3102">
        <v>0.1</v>
      </c>
      <c r="K3102">
        <v>46.4</v>
      </c>
      <c r="L3102">
        <v>0</v>
      </c>
      <c r="M3102">
        <v>77.599999999999994</v>
      </c>
      <c r="N3102">
        <v>0.7</v>
      </c>
      <c r="O3102">
        <v>35.700000000000003</v>
      </c>
      <c r="P3102">
        <v>0.2</v>
      </c>
      <c r="U3102" t="s">
        <v>2850</v>
      </c>
      <c r="V3102">
        <f t="shared" si="481"/>
        <v>457930</v>
      </c>
      <c r="W3102" t="str">
        <f t="shared" si="482"/>
        <v>Princess Margaret Public School</v>
      </c>
      <c r="X3102" t="str">
        <f>VLOOKUP($C3102,$AJ$3:$AN$4906,3,FALSE)</f>
        <v>51 Wellington St</v>
      </c>
      <c r="Y3102" t="str">
        <f>VLOOKUP($C3102,$AJ$3:$AN$4906,4,FALSE)</f>
        <v>Orangeville</v>
      </c>
      <c r="Z3102" t="str">
        <f>VLOOKUP($C3102,$AJ$3:$AN$4906,5,FALSE)</f>
        <v>L9W2L6</v>
      </c>
      <c r="AA3102">
        <f t="shared" si="483"/>
        <v>56.5</v>
      </c>
      <c r="AB3102">
        <f t="shared" si="484"/>
        <v>0.1</v>
      </c>
      <c r="AC3102">
        <f t="shared" si="485"/>
        <v>46.4</v>
      </c>
      <c r="AD3102">
        <f t="shared" si="486"/>
        <v>0</v>
      </c>
      <c r="AE3102">
        <f t="shared" si="487"/>
        <v>77.599999999999994</v>
      </c>
      <c r="AF3102">
        <f t="shared" si="488"/>
        <v>0.7</v>
      </c>
      <c r="AG3102">
        <f t="shared" si="489"/>
        <v>35.700000000000003</v>
      </c>
      <c r="AH3102">
        <f t="shared" si="490"/>
        <v>0.2</v>
      </c>
      <c r="AJ3102" s="9">
        <v>846015</v>
      </c>
      <c r="AK3102" t="s">
        <v>11917</v>
      </c>
      <c r="AL3102" t="s">
        <v>11918</v>
      </c>
      <c r="AM3102" t="s">
        <v>8845</v>
      </c>
      <c r="AN3102" t="s">
        <v>8846</v>
      </c>
    </row>
    <row r="3103" spans="1:40" x14ac:dyDescent="0.3">
      <c r="A3103" t="s">
        <v>2850</v>
      </c>
      <c r="B3103" t="s">
        <v>2892</v>
      </c>
      <c r="C3103" s="10">
        <v>458384</v>
      </c>
      <c r="D3103">
        <v>35</v>
      </c>
      <c r="E3103">
        <v>28</v>
      </c>
      <c r="F3103">
        <v>83</v>
      </c>
      <c r="G3103">
        <v>79</v>
      </c>
      <c r="H3103">
        <v>0</v>
      </c>
      <c r="I3103">
        <v>50</v>
      </c>
      <c r="J3103">
        <v>-0.5</v>
      </c>
      <c r="K3103">
        <v>37.299999999999997</v>
      </c>
      <c r="L3103">
        <v>-0.7</v>
      </c>
      <c r="M3103">
        <v>52.5</v>
      </c>
      <c r="N3103">
        <v>-2.2000000000000002</v>
      </c>
      <c r="O3103">
        <v>25.3</v>
      </c>
      <c r="P3103">
        <v>-0.9</v>
      </c>
      <c r="U3103" t="s">
        <v>2850</v>
      </c>
      <c r="V3103">
        <f t="shared" si="481"/>
        <v>458384</v>
      </c>
      <c r="W3103" t="str">
        <f t="shared" si="482"/>
        <v>Priory Park Public School</v>
      </c>
      <c r="X3103" t="str">
        <f>VLOOKUP($C3103,$AJ$3:$AN$4906,3,FALSE)</f>
        <v>275 Scottsdale Dr</v>
      </c>
      <c r="Y3103" t="str">
        <f>VLOOKUP($C3103,$AJ$3:$AN$4906,4,FALSE)</f>
        <v>Guelph</v>
      </c>
      <c r="Z3103" t="str">
        <f>VLOOKUP($C3103,$AJ$3:$AN$4906,5,FALSE)</f>
        <v>N1G3A1</v>
      </c>
      <c r="AA3103">
        <f t="shared" si="483"/>
        <v>50</v>
      </c>
      <c r="AB3103">
        <f t="shared" si="484"/>
        <v>-0.5</v>
      </c>
      <c r="AC3103">
        <f t="shared" si="485"/>
        <v>37.299999999999997</v>
      </c>
      <c r="AD3103">
        <f t="shared" si="486"/>
        <v>-0.7</v>
      </c>
      <c r="AE3103">
        <f t="shared" si="487"/>
        <v>52.5</v>
      </c>
      <c r="AF3103">
        <f t="shared" si="488"/>
        <v>-2.2000000000000002</v>
      </c>
      <c r="AG3103">
        <f t="shared" si="489"/>
        <v>25.3</v>
      </c>
      <c r="AH3103">
        <f t="shared" si="490"/>
        <v>-0.9</v>
      </c>
      <c r="AJ3103" s="9">
        <v>856800</v>
      </c>
      <c r="AK3103" t="s">
        <v>11919</v>
      </c>
      <c r="AL3103" t="s">
        <v>11920</v>
      </c>
      <c r="AM3103" t="s">
        <v>5340</v>
      </c>
      <c r="AN3103" t="s">
        <v>11921</v>
      </c>
    </row>
    <row r="3104" spans="1:40" x14ac:dyDescent="0.3">
      <c r="A3104" t="s">
        <v>2850</v>
      </c>
      <c r="B3104" t="s">
        <v>2893</v>
      </c>
      <c r="C3104" s="10">
        <v>271678</v>
      </c>
      <c r="D3104">
        <v>69</v>
      </c>
      <c r="E3104">
        <v>14</v>
      </c>
      <c r="F3104">
        <v>182</v>
      </c>
      <c r="G3104">
        <v>177</v>
      </c>
      <c r="H3104">
        <v>0</v>
      </c>
      <c r="I3104">
        <v>75.3</v>
      </c>
      <c r="J3104">
        <v>0.2</v>
      </c>
      <c r="K3104">
        <v>71.400000000000006</v>
      </c>
      <c r="L3104">
        <v>0.3</v>
      </c>
      <c r="M3104">
        <v>87.3</v>
      </c>
      <c r="N3104">
        <v>0.1</v>
      </c>
      <c r="O3104">
        <v>65</v>
      </c>
      <c r="P3104">
        <v>0.6</v>
      </c>
      <c r="U3104" t="s">
        <v>2850</v>
      </c>
      <c r="V3104">
        <f t="shared" si="481"/>
        <v>271678</v>
      </c>
      <c r="W3104" t="str">
        <f t="shared" si="482"/>
        <v>Rickson Ridge Public School</v>
      </c>
      <c r="X3104" t="str">
        <f>VLOOKUP($C3104,$AJ$3:$AN$4906,3,FALSE)</f>
        <v>177 Rickson Ave</v>
      </c>
      <c r="Y3104" t="str">
        <f>VLOOKUP($C3104,$AJ$3:$AN$4906,4,FALSE)</f>
        <v>Guelph</v>
      </c>
      <c r="Z3104" t="str">
        <f>VLOOKUP($C3104,$AJ$3:$AN$4906,5,FALSE)</f>
        <v>N1G4Y6</v>
      </c>
      <c r="AA3104">
        <f t="shared" si="483"/>
        <v>75.3</v>
      </c>
      <c r="AB3104">
        <f t="shared" si="484"/>
        <v>0.2</v>
      </c>
      <c r="AC3104">
        <f t="shared" si="485"/>
        <v>71.400000000000006</v>
      </c>
      <c r="AD3104">
        <f t="shared" si="486"/>
        <v>0.3</v>
      </c>
      <c r="AE3104">
        <f t="shared" si="487"/>
        <v>87.3</v>
      </c>
      <c r="AF3104">
        <f t="shared" si="488"/>
        <v>0.1</v>
      </c>
      <c r="AG3104">
        <f t="shared" si="489"/>
        <v>65</v>
      </c>
      <c r="AH3104">
        <f t="shared" si="490"/>
        <v>0.6</v>
      </c>
      <c r="AJ3104" s="9">
        <v>690762</v>
      </c>
      <c r="AK3104" t="s">
        <v>2083</v>
      </c>
      <c r="AL3104" t="s">
        <v>11922</v>
      </c>
      <c r="AM3104" t="s">
        <v>5340</v>
      </c>
      <c r="AN3104" t="s">
        <v>11923</v>
      </c>
    </row>
    <row r="3105" spans="1:40" x14ac:dyDescent="0.3">
      <c r="A3105" t="s">
        <v>2850</v>
      </c>
      <c r="B3105" t="s">
        <v>2894</v>
      </c>
      <c r="C3105" s="10">
        <v>488879</v>
      </c>
      <c r="D3105">
        <v>46</v>
      </c>
      <c r="E3105">
        <v>10</v>
      </c>
      <c r="G3105">
        <v>214</v>
      </c>
      <c r="H3105">
        <v>0</v>
      </c>
      <c r="M3105">
        <v>88.3</v>
      </c>
      <c r="N3105">
        <v>0.4</v>
      </c>
      <c r="O3105">
        <v>57</v>
      </c>
      <c r="P3105">
        <v>0.4</v>
      </c>
      <c r="U3105" t="s">
        <v>2850</v>
      </c>
      <c r="V3105">
        <f t="shared" si="481"/>
        <v>488879</v>
      </c>
      <c r="W3105" t="str">
        <f t="shared" si="482"/>
        <v>Rockwood Centennial Public School</v>
      </c>
      <c r="X3105" t="str">
        <f>VLOOKUP($C3105,$AJ$3:$AN$4906,3,FALSE)</f>
        <v>157 Pasmore St</v>
      </c>
      <c r="Y3105" t="str">
        <f>VLOOKUP($C3105,$AJ$3:$AN$4906,4,FALSE)</f>
        <v>Rockwood</v>
      </c>
      <c r="Z3105" t="str">
        <f>VLOOKUP($C3105,$AJ$3:$AN$4906,5,FALSE)</f>
        <v>N0B2K0</v>
      </c>
      <c r="AA3105">
        <f t="shared" si="483"/>
        <v>0</v>
      </c>
      <c r="AB3105">
        <f t="shared" si="484"/>
        <v>0</v>
      </c>
      <c r="AC3105">
        <f t="shared" si="485"/>
        <v>0</v>
      </c>
      <c r="AD3105">
        <f t="shared" si="486"/>
        <v>0</v>
      </c>
      <c r="AE3105">
        <f t="shared" si="487"/>
        <v>88.3</v>
      </c>
      <c r="AF3105">
        <f t="shared" si="488"/>
        <v>0.4</v>
      </c>
      <c r="AG3105">
        <f t="shared" si="489"/>
        <v>57</v>
      </c>
      <c r="AH3105">
        <f t="shared" si="490"/>
        <v>0.4</v>
      </c>
      <c r="AJ3105" s="9">
        <v>864366</v>
      </c>
      <c r="AK3105" t="s">
        <v>11924</v>
      </c>
      <c r="AL3105" t="s">
        <v>11925</v>
      </c>
      <c r="AM3105" t="s">
        <v>5340</v>
      </c>
      <c r="AN3105" t="s">
        <v>11926</v>
      </c>
    </row>
    <row r="3106" spans="1:40" x14ac:dyDescent="0.3">
      <c r="A3106" t="s">
        <v>2850</v>
      </c>
      <c r="B3106" t="s">
        <v>2895</v>
      </c>
      <c r="C3106" s="10">
        <v>185329</v>
      </c>
      <c r="D3106">
        <v>39</v>
      </c>
      <c r="E3106">
        <v>10</v>
      </c>
      <c r="F3106">
        <v>46</v>
      </c>
      <c r="H3106">
        <v>0</v>
      </c>
      <c r="I3106">
        <v>46.7</v>
      </c>
      <c r="J3106">
        <v>-1.6</v>
      </c>
      <c r="K3106">
        <v>43.5</v>
      </c>
      <c r="L3106">
        <v>-1.6</v>
      </c>
      <c r="U3106" t="s">
        <v>2850</v>
      </c>
      <c r="V3106">
        <f t="shared" si="481"/>
        <v>185329</v>
      </c>
      <c r="W3106" t="str">
        <f t="shared" si="482"/>
        <v>Ross R MacKay Public School</v>
      </c>
      <c r="X3106" t="str">
        <f>VLOOKUP($C3106,$AJ$3:$AN$4906,3,FALSE)</f>
        <v>35 Trafalgar Rd</v>
      </c>
      <c r="Y3106" t="str">
        <f>VLOOKUP($C3106,$AJ$3:$AN$4906,4,FALSE)</f>
        <v>Hillsburgh</v>
      </c>
      <c r="Z3106" t="str">
        <f>VLOOKUP($C3106,$AJ$3:$AN$4906,5,FALSE)</f>
        <v>N0B1Z0</v>
      </c>
      <c r="AA3106">
        <f t="shared" si="483"/>
        <v>46.7</v>
      </c>
      <c r="AB3106">
        <f t="shared" si="484"/>
        <v>-1.6</v>
      </c>
      <c r="AC3106">
        <f t="shared" si="485"/>
        <v>43.5</v>
      </c>
      <c r="AD3106">
        <f t="shared" si="486"/>
        <v>-1.6</v>
      </c>
      <c r="AE3106">
        <f t="shared" si="487"/>
        <v>0</v>
      </c>
      <c r="AF3106">
        <f t="shared" si="488"/>
        <v>0</v>
      </c>
      <c r="AG3106">
        <f t="shared" si="489"/>
        <v>0</v>
      </c>
      <c r="AH3106">
        <f t="shared" si="490"/>
        <v>0</v>
      </c>
      <c r="AJ3106" s="9">
        <v>689351</v>
      </c>
      <c r="AK3106" t="s">
        <v>11927</v>
      </c>
      <c r="AL3106" t="s">
        <v>11928</v>
      </c>
      <c r="AM3106" t="s">
        <v>4533</v>
      </c>
      <c r="AN3106" t="s">
        <v>11929</v>
      </c>
    </row>
    <row r="3107" spans="1:40" x14ac:dyDescent="0.3">
      <c r="A3107" t="s">
        <v>2850</v>
      </c>
      <c r="B3107" t="s">
        <v>2896</v>
      </c>
      <c r="C3107" s="10">
        <v>497193</v>
      </c>
      <c r="D3107">
        <v>41</v>
      </c>
      <c r="E3107">
        <v>13</v>
      </c>
      <c r="F3107">
        <v>120</v>
      </c>
      <c r="G3107">
        <v>86</v>
      </c>
      <c r="H3107">
        <v>0</v>
      </c>
      <c r="I3107">
        <v>66.7</v>
      </c>
      <c r="J3107">
        <v>0</v>
      </c>
      <c r="K3107">
        <v>66.7</v>
      </c>
      <c r="L3107">
        <v>0.5</v>
      </c>
      <c r="M3107">
        <v>79.099999999999994</v>
      </c>
      <c r="N3107">
        <v>-0.3</v>
      </c>
      <c r="O3107">
        <v>48.8</v>
      </c>
      <c r="P3107">
        <v>0.1</v>
      </c>
      <c r="U3107" t="s">
        <v>2850</v>
      </c>
      <c r="V3107">
        <f t="shared" si="481"/>
        <v>497193</v>
      </c>
      <c r="W3107" t="str">
        <f t="shared" si="482"/>
        <v>Salem Public School</v>
      </c>
      <c r="X3107" t="str">
        <f>VLOOKUP($C3107,$AJ$3:$AN$4906,3,FALSE)</f>
        <v>23 Woolwich Street</v>
      </c>
      <c r="Y3107" t="str">
        <f>VLOOKUP($C3107,$AJ$3:$AN$4906,4,FALSE)</f>
        <v>Elora</v>
      </c>
      <c r="Z3107" t="str">
        <f>VLOOKUP($C3107,$AJ$3:$AN$4906,5,FALSE)</f>
        <v>N0B1S0</v>
      </c>
      <c r="AA3107">
        <f t="shared" si="483"/>
        <v>66.7</v>
      </c>
      <c r="AB3107">
        <f t="shared" si="484"/>
        <v>0</v>
      </c>
      <c r="AC3107">
        <f t="shared" si="485"/>
        <v>66.7</v>
      </c>
      <c r="AD3107">
        <f t="shared" si="486"/>
        <v>0.5</v>
      </c>
      <c r="AE3107">
        <f t="shared" si="487"/>
        <v>79.099999999999994</v>
      </c>
      <c r="AF3107">
        <f t="shared" si="488"/>
        <v>-0.3</v>
      </c>
      <c r="AG3107">
        <f t="shared" si="489"/>
        <v>48.8</v>
      </c>
      <c r="AH3107">
        <f t="shared" si="490"/>
        <v>0.1</v>
      </c>
      <c r="AJ3107" s="9">
        <v>869673</v>
      </c>
      <c r="AK3107" t="s">
        <v>11930</v>
      </c>
      <c r="AL3107" t="s">
        <v>11931</v>
      </c>
      <c r="AM3107" t="s">
        <v>11932</v>
      </c>
      <c r="AN3107" t="s">
        <v>11933</v>
      </c>
    </row>
    <row r="3108" spans="1:40" x14ac:dyDescent="0.3">
      <c r="A3108" t="s">
        <v>2850</v>
      </c>
      <c r="B3108" t="s">
        <v>2897</v>
      </c>
      <c r="C3108" s="10">
        <v>460796</v>
      </c>
      <c r="D3108">
        <v>70</v>
      </c>
      <c r="E3108">
        <v>10</v>
      </c>
      <c r="F3108">
        <v>151</v>
      </c>
      <c r="G3108">
        <v>171</v>
      </c>
      <c r="H3108">
        <v>0</v>
      </c>
      <c r="I3108">
        <v>69.900000000000006</v>
      </c>
      <c r="J3108">
        <v>-0.4</v>
      </c>
      <c r="K3108">
        <v>62.3</v>
      </c>
      <c r="L3108">
        <v>-0.7</v>
      </c>
      <c r="M3108">
        <v>88.9</v>
      </c>
      <c r="N3108">
        <v>-0.1</v>
      </c>
      <c r="O3108">
        <v>74.3</v>
      </c>
      <c r="P3108">
        <v>0.9</v>
      </c>
      <c r="U3108" t="s">
        <v>2850</v>
      </c>
      <c r="V3108">
        <f t="shared" si="481"/>
        <v>460796</v>
      </c>
      <c r="W3108" t="str">
        <f t="shared" si="482"/>
        <v>Sir Isaac Brock Public School</v>
      </c>
      <c r="X3108" t="str">
        <f>VLOOKUP($C3108,$AJ$3:$AN$4906,3,FALSE)</f>
        <v>111 Colonial Dr</v>
      </c>
      <c r="Y3108" t="str">
        <f>VLOOKUP($C3108,$AJ$3:$AN$4906,4,FALSE)</f>
        <v>Guelph</v>
      </c>
      <c r="Z3108" t="str">
        <f>VLOOKUP($C3108,$AJ$3:$AN$4906,5,FALSE)</f>
        <v>N1L1R3</v>
      </c>
      <c r="AA3108">
        <f t="shared" si="483"/>
        <v>69.900000000000006</v>
      </c>
      <c r="AB3108">
        <f t="shared" si="484"/>
        <v>-0.4</v>
      </c>
      <c r="AC3108">
        <f t="shared" si="485"/>
        <v>62.3</v>
      </c>
      <c r="AD3108">
        <f t="shared" si="486"/>
        <v>-0.7</v>
      </c>
      <c r="AE3108">
        <f t="shared" si="487"/>
        <v>88.9</v>
      </c>
      <c r="AF3108">
        <f t="shared" si="488"/>
        <v>-0.1</v>
      </c>
      <c r="AG3108">
        <f t="shared" si="489"/>
        <v>74.3</v>
      </c>
      <c r="AH3108">
        <f t="shared" si="490"/>
        <v>0.9</v>
      </c>
      <c r="AJ3108" s="9">
        <v>701745</v>
      </c>
      <c r="AK3108" t="s">
        <v>11934</v>
      </c>
      <c r="AL3108" t="s">
        <v>11935</v>
      </c>
      <c r="AM3108" t="s">
        <v>4525</v>
      </c>
      <c r="AN3108" t="s">
        <v>11936</v>
      </c>
    </row>
    <row r="3109" spans="1:40" x14ac:dyDescent="0.3">
      <c r="A3109" t="s">
        <v>2850</v>
      </c>
      <c r="B3109" t="s">
        <v>2898</v>
      </c>
      <c r="C3109" s="10">
        <v>477283</v>
      </c>
      <c r="D3109">
        <v>44</v>
      </c>
      <c r="E3109">
        <v>16</v>
      </c>
      <c r="F3109">
        <v>100</v>
      </c>
      <c r="G3109">
        <v>169</v>
      </c>
      <c r="H3109">
        <v>0</v>
      </c>
      <c r="I3109">
        <v>70</v>
      </c>
      <c r="J3109">
        <v>0.1</v>
      </c>
      <c r="K3109">
        <v>69</v>
      </c>
      <c r="L3109">
        <v>0.6</v>
      </c>
      <c r="M3109">
        <v>88.5</v>
      </c>
      <c r="N3109">
        <v>0.6</v>
      </c>
      <c r="O3109">
        <v>52.7</v>
      </c>
      <c r="P3109">
        <v>0.3</v>
      </c>
      <c r="U3109" t="s">
        <v>2850</v>
      </c>
      <c r="V3109">
        <f t="shared" si="481"/>
        <v>477283</v>
      </c>
      <c r="W3109" t="str">
        <f t="shared" si="482"/>
        <v>Spencer Avenue Elementary School</v>
      </c>
      <c r="X3109" t="str">
        <f>VLOOKUP($C3109,$AJ$3:$AN$4906,3,FALSE)</f>
        <v>15 Spencer Ave</v>
      </c>
      <c r="Y3109" t="str">
        <f>VLOOKUP($C3109,$AJ$3:$AN$4906,4,FALSE)</f>
        <v>Orangeville</v>
      </c>
      <c r="Z3109" t="str">
        <f>VLOOKUP($C3109,$AJ$3:$AN$4906,5,FALSE)</f>
        <v>L9W5E6</v>
      </c>
      <c r="AA3109">
        <f t="shared" si="483"/>
        <v>70</v>
      </c>
      <c r="AB3109">
        <f t="shared" si="484"/>
        <v>0.1</v>
      </c>
      <c r="AC3109">
        <f t="shared" si="485"/>
        <v>69</v>
      </c>
      <c r="AD3109">
        <f t="shared" si="486"/>
        <v>0.6</v>
      </c>
      <c r="AE3109">
        <f t="shared" si="487"/>
        <v>88.5</v>
      </c>
      <c r="AF3109">
        <f t="shared" si="488"/>
        <v>0.6</v>
      </c>
      <c r="AG3109">
        <f t="shared" si="489"/>
        <v>52.7</v>
      </c>
      <c r="AH3109">
        <f t="shared" si="490"/>
        <v>0.3</v>
      </c>
      <c r="AJ3109" s="9">
        <v>721212</v>
      </c>
      <c r="AK3109" t="s">
        <v>11937</v>
      </c>
      <c r="AL3109" t="s">
        <v>11938</v>
      </c>
      <c r="AM3109" t="s">
        <v>4561</v>
      </c>
      <c r="AN3109" t="s">
        <v>11939</v>
      </c>
    </row>
    <row r="3110" spans="1:40" x14ac:dyDescent="0.3">
      <c r="A3110" t="s">
        <v>2850</v>
      </c>
      <c r="B3110" t="s">
        <v>2899</v>
      </c>
      <c r="C3110" s="10">
        <v>548618</v>
      </c>
      <c r="D3110">
        <v>39</v>
      </c>
      <c r="E3110">
        <v>14</v>
      </c>
      <c r="F3110">
        <v>134</v>
      </c>
      <c r="G3110">
        <v>120</v>
      </c>
      <c r="H3110">
        <v>0</v>
      </c>
      <c r="I3110">
        <v>64.2</v>
      </c>
      <c r="J3110">
        <v>-0.1</v>
      </c>
      <c r="K3110">
        <v>58.2</v>
      </c>
      <c r="L3110">
        <v>0</v>
      </c>
      <c r="M3110">
        <v>76.7</v>
      </c>
      <c r="N3110">
        <v>-0.5</v>
      </c>
      <c r="O3110">
        <v>50.8</v>
      </c>
      <c r="P3110">
        <v>0.3</v>
      </c>
      <c r="U3110" t="s">
        <v>2850</v>
      </c>
      <c r="V3110">
        <f t="shared" si="481"/>
        <v>548618</v>
      </c>
      <c r="W3110" t="str">
        <f t="shared" si="482"/>
        <v>Taylor Evans Public School</v>
      </c>
      <c r="X3110" t="str">
        <f>VLOOKUP($C3110,$AJ$3:$AN$4906,3,FALSE)</f>
        <v>271 Stephanie Dr</v>
      </c>
      <c r="Y3110" t="str">
        <f>VLOOKUP($C3110,$AJ$3:$AN$4906,4,FALSE)</f>
        <v>Guelph</v>
      </c>
      <c r="Z3110" t="str">
        <f>VLOOKUP($C3110,$AJ$3:$AN$4906,5,FALSE)</f>
        <v>N1K1T1</v>
      </c>
      <c r="AA3110">
        <f t="shared" si="483"/>
        <v>64.2</v>
      </c>
      <c r="AB3110">
        <f t="shared" si="484"/>
        <v>-0.1</v>
      </c>
      <c r="AC3110">
        <f t="shared" si="485"/>
        <v>58.2</v>
      </c>
      <c r="AD3110">
        <f t="shared" si="486"/>
        <v>0</v>
      </c>
      <c r="AE3110">
        <f t="shared" si="487"/>
        <v>76.7</v>
      </c>
      <c r="AF3110">
        <f t="shared" si="488"/>
        <v>-0.5</v>
      </c>
      <c r="AG3110">
        <f t="shared" si="489"/>
        <v>50.8</v>
      </c>
      <c r="AH3110">
        <f t="shared" si="490"/>
        <v>0.3</v>
      </c>
      <c r="AJ3110" s="9">
        <v>730963</v>
      </c>
      <c r="AK3110" t="s">
        <v>11940</v>
      </c>
      <c r="AL3110" t="s">
        <v>11941</v>
      </c>
      <c r="AM3110" t="s">
        <v>4525</v>
      </c>
      <c r="AN3110" t="s">
        <v>11942</v>
      </c>
    </row>
    <row r="3111" spans="1:40" x14ac:dyDescent="0.3">
      <c r="A3111" t="s">
        <v>2850</v>
      </c>
      <c r="B3111" t="s">
        <v>2900</v>
      </c>
      <c r="C3111" s="10">
        <v>460015</v>
      </c>
      <c r="D3111">
        <v>12</v>
      </c>
      <c r="E3111">
        <v>28</v>
      </c>
      <c r="F3111">
        <v>141</v>
      </c>
      <c r="G3111">
        <v>122</v>
      </c>
      <c r="H3111">
        <v>0</v>
      </c>
      <c r="I3111">
        <v>56</v>
      </c>
      <c r="J3111">
        <v>0.4</v>
      </c>
      <c r="K3111">
        <v>52.5</v>
      </c>
      <c r="L3111">
        <v>0.9</v>
      </c>
      <c r="M3111">
        <v>77</v>
      </c>
      <c r="N3111">
        <v>0.9</v>
      </c>
      <c r="O3111">
        <v>45.1</v>
      </c>
      <c r="P3111">
        <v>1.3</v>
      </c>
      <c r="U3111" t="s">
        <v>2850</v>
      </c>
      <c r="V3111">
        <f t="shared" si="481"/>
        <v>460015</v>
      </c>
      <c r="W3111" t="str">
        <f t="shared" si="482"/>
        <v>Victoria Cross Public School</v>
      </c>
      <c r="X3111" t="str">
        <f>VLOOKUP($C3111,$AJ$3:$AN$4906,3,FALSE)</f>
        <v>355 Durham St W</v>
      </c>
      <c r="Y3111" t="str">
        <f>VLOOKUP($C3111,$AJ$3:$AN$4906,4,FALSE)</f>
        <v>Mount Forest</v>
      </c>
      <c r="Z3111" t="str">
        <f>VLOOKUP($C3111,$AJ$3:$AN$4906,5,FALSE)</f>
        <v>N0G2L1</v>
      </c>
      <c r="AA3111">
        <f t="shared" si="483"/>
        <v>56</v>
      </c>
      <c r="AB3111">
        <f t="shared" si="484"/>
        <v>0.4</v>
      </c>
      <c r="AC3111">
        <f t="shared" si="485"/>
        <v>52.5</v>
      </c>
      <c r="AD3111">
        <f t="shared" si="486"/>
        <v>0.9</v>
      </c>
      <c r="AE3111">
        <f t="shared" si="487"/>
        <v>77</v>
      </c>
      <c r="AF3111">
        <f t="shared" si="488"/>
        <v>0.9</v>
      </c>
      <c r="AG3111">
        <f t="shared" si="489"/>
        <v>45.1</v>
      </c>
      <c r="AH3111">
        <f t="shared" si="490"/>
        <v>1.3</v>
      </c>
      <c r="AJ3111" s="9">
        <v>730971</v>
      </c>
      <c r="AK3111" t="s">
        <v>11943</v>
      </c>
      <c r="AL3111" t="s">
        <v>11941</v>
      </c>
      <c r="AM3111" t="s">
        <v>4525</v>
      </c>
      <c r="AN3111" t="s">
        <v>11942</v>
      </c>
    </row>
    <row r="3112" spans="1:40" x14ac:dyDescent="0.3">
      <c r="A3112" t="s">
        <v>2850</v>
      </c>
      <c r="B3112" t="s">
        <v>2901</v>
      </c>
      <c r="C3112" s="10">
        <v>576107</v>
      </c>
      <c r="D3112">
        <v>34</v>
      </c>
      <c r="E3112">
        <v>19</v>
      </c>
      <c r="F3112">
        <v>82</v>
      </c>
      <c r="G3112">
        <v>84</v>
      </c>
      <c r="H3112">
        <v>0</v>
      </c>
      <c r="I3112">
        <v>50.6</v>
      </c>
      <c r="J3112">
        <v>-1</v>
      </c>
      <c r="K3112">
        <v>43.9</v>
      </c>
      <c r="L3112">
        <v>-1.1000000000000001</v>
      </c>
      <c r="M3112">
        <v>76.8</v>
      </c>
      <c r="N3112">
        <v>0</v>
      </c>
      <c r="O3112">
        <v>29.8</v>
      </c>
      <c r="P3112">
        <v>-0.9</v>
      </c>
      <c r="U3112" t="s">
        <v>2850</v>
      </c>
      <c r="V3112">
        <f t="shared" si="481"/>
        <v>576107</v>
      </c>
      <c r="W3112" t="str">
        <f t="shared" si="482"/>
        <v>Victoria Terrace Public School</v>
      </c>
      <c r="X3112" t="str">
        <f>VLOOKUP($C3112,$AJ$3:$AN$4906,3,FALSE)</f>
        <v>500 Victoria Terrace</v>
      </c>
      <c r="Y3112" t="str">
        <f>VLOOKUP($C3112,$AJ$3:$AN$4906,4,FALSE)</f>
        <v>Fergus</v>
      </c>
      <c r="Z3112" t="str">
        <f>VLOOKUP($C3112,$AJ$3:$AN$4906,5,FALSE)</f>
        <v>N1M2G5</v>
      </c>
      <c r="AA3112">
        <f t="shared" si="483"/>
        <v>50.6</v>
      </c>
      <c r="AB3112">
        <f t="shared" si="484"/>
        <v>-1</v>
      </c>
      <c r="AC3112">
        <f t="shared" si="485"/>
        <v>43.9</v>
      </c>
      <c r="AD3112">
        <f t="shared" si="486"/>
        <v>-1.1000000000000001</v>
      </c>
      <c r="AE3112">
        <f t="shared" si="487"/>
        <v>76.8</v>
      </c>
      <c r="AF3112">
        <f t="shared" si="488"/>
        <v>0</v>
      </c>
      <c r="AG3112">
        <f t="shared" si="489"/>
        <v>29.8</v>
      </c>
      <c r="AH3112">
        <f t="shared" si="490"/>
        <v>-0.9</v>
      </c>
      <c r="AJ3112" s="9">
        <v>750336</v>
      </c>
      <c r="AK3112" t="s">
        <v>11944</v>
      </c>
      <c r="AL3112" t="s">
        <v>11945</v>
      </c>
      <c r="AM3112" t="s">
        <v>4525</v>
      </c>
      <c r="AN3112" t="s">
        <v>11946</v>
      </c>
    </row>
    <row r="3113" spans="1:40" x14ac:dyDescent="0.3">
      <c r="A3113" t="s">
        <v>2850</v>
      </c>
      <c r="B3113" t="s">
        <v>2902</v>
      </c>
      <c r="C3113" s="10">
        <v>577014</v>
      </c>
      <c r="D3113">
        <v>63</v>
      </c>
      <c r="E3113">
        <v>13</v>
      </c>
      <c r="F3113">
        <v>119</v>
      </c>
      <c r="G3113">
        <v>63</v>
      </c>
      <c r="H3113">
        <v>0</v>
      </c>
      <c r="I3113">
        <v>76.900000000000006</v>
      </c>
      <c r="J3113">
        <v>0.2</v>
      </c>
      <c r="K3113">
        <v>69.7</v>
      </c>
      <c r="L3113">
        <v>0</v>
      </c>
      <c r="M3113">
        <v>84.1</v>
      </c>
      <c r="N3113">
        <v>-0.4</v>
      </c>
      <c r="O3113">
        <v>50.8</v>
      </c>
      <c r="P3113">
        <v>-0.7</v>
      </c>
      <c r="U3113" t="s">
        <v>2850</v>
      </c>
      <c r="V3113">
        <f t="shared" si="481"/>
        <v>577014</v>
      </c>
      <c r="W3113" t="str">
        <f t="shared" si="482"/>
        <v>Victory Public School</v>
      </c>
      <c r="X3113" t="str">
        <f>VLOOKUP($C3113,$AJ$3:$AN$4906,3,FALSE)</f>
        <v>135 Exhibition St</v>
      </c>
      <c r="Y3113" t="str">
        <f>VLOOKUP($C3113,$AJ$3:$AN$4906,4,FALSE)</f>
        <v>Guelph</v>
      </c>
      <c r="Z3113" t="str">
        <f>VLOOKUP($C3113,$AJ$3:$AN$4906,5,FALSE)</f>
        <v>N1H4R4</v>
      </c>
      <c r="AA3113">
        <f t="shared" si="483"/>
        <v>76.900000000000006</v>
      </c>
      <c r="AB3113">
        <f t="shared" si="484"/>
        <v>0.2</v>
      </c>
      <c r="AC3113">
        <f t="shared" si="485"/>
        <v>69.7</v>
      </c>
      <c r="AD3113">
        <f t="shared" si="486"/>
        <v>0</v>
      </c>
      <c r="AE3113">
        <f t="shared" si="487"/>
        <v>84.1</v>
      </c>
      <c r="AF3113">
        <f t="shared" si="488"/>
        <v>-0.4</v>
      </c>
      <c r="AG3113">
        <f t="shared" si="489"/>
        <v>50.8</v>
      </c>
      <c r="AH3113">
        <f t="shared" si="490"/>
        <v>-0.7</v>
      </c>
      <c r="AJ3113" s="9">
        <v>763057</v>
      </c>
      <c r="AK3113" t="s">
        <v>11947</v>
      </c>
      <c r="AL3113" t="s">
        <v>11948</v>
      </c>
      <c r="AM3113" t="s">
        <v>4525</v>
      </c>
      <c r="AN3113" t="s">
        <v>5161</v>
      </c>
    </row>
    <row r="3114" spans="1:40" x14ac:dyDescent="0.3">
      <c r="A3114" t="s">
        <v>2850</v>
      </c>
      <c r="B3114" t="s">
        <v>2903</v>
      </c>
      <c r="C3114" s="10">
        <v>590665</v>
      </c>
      <c r="D3114">
        <v>49</v>
      </c>
      <c r="E3114">
        <v>17</v>
      </c>
      <c r="F3114">
        <v>107</v>
      </c>
      <c r="G3114">
        <v>201</v>
      </c>
      <c r="H3114">
        <v>0</v>
      </c>
      <c r="I3114">
        <v>56.1</v>
      </c>
      <c r="J3114">
        <v>-0.8</v>
      </c>
      <c r="K3114">
        <v>57</v>
      </c>
      <c r="L3114">
        <v>-0.4</v>
      </c>
      <c r="M3114">
        <v>81.3</v>
      </c>
      <c r="N3114">
        <v>-0.1</v>
      </c>
      <c r="O3114">
        <v>69.2</v>
      </c>
      <c r="P3114">
        <v>1.5</v>
      </c>
      <c r="U3114" t="s">
        <v>2850</v>
      </c>
      <c r="V3114">
        <f t="shared" si="481"/>
        <v>590665</v>
      </c>
      <c r="W3114" t="str">
        <f t="shared" si="482"/>
        <v>Waverley Drive Public School</v>
      </c>
      <c r="X3114" t="str">
        <f>VLOOKUP($C3114,$AJ$3:$AN$4906,3,FALSE)</f>
        <v>140 Waverley Dr</v>
      </c>
      <c r="Y3114" t="str">
        <f>VLOOKUP($C3114,$AJ$3:$AN$4906,4,FALSE)</f>
        <v>Guelph</v>
      </c>
      <c r="Z3114" t="str">
        <f>VLOOKUP($C3114,$AJ$3:$AN$4906,5,FALSE)</f>
        <v>N1E1H2</v>
      </c>
      <c r="AA3114">
        <f t="shared" si="483"/>
        <v>56.1</v>
      </c>
      <c r="AB3114">
        <f t="shared" si="484"/>
        <v>-0.8</v>
      </c>
      <c r="AC3114">
        <f t="shared" si="485"/>
        <v>57</v>
      </c>
      <c r="AD3114">
        <f t="shared" si="486"/>
        <v>-0.4</v>
      </c>
      <c r="AE3114">
        <f t="shared" si="487"/>
        <v>81.3</v>
      </c>
      <c r="AF3114">
        <f t="shared" si="488"/>
        <v>-0.1</v>
      </c>
      <c r="AG3114">
        <f t="shared" si="489"/>
        <v>69.2</v>
      </c>
      <c r="AH3114">
        <f t="shared" si="490"/>
        <v>1.5</v>
      </c>
      <c r="AJ3114" s="9">
        <v>770744</v>
      </c>
      <c r="AK3114" t="s">
        <v>5973</v>
      </c>
      <c r="AL3114" t="s">
        <v>11949</v>
      </c>
      <c r="AM3114" t="s">
        <v>4533</v>
      </c>
      <c r="AN3114" t="s">
        <v>11950</v>
      </c>
    </row>
    <row r="3115" spans="1:40" x14ac:dyDescent="0.3">
      <c r="A3115" t="s">
        <v>2850</v>
      </c>
      <c r="B3115" t="s">
        <v>2904</v>
      </c>
      <c r="C3115" s="10">
        <v>381646</v>
      </c>
      <c r="D3115">
        <v>65</v>
      </c>
      <c r="E3115">
        <v>14</v>
      </c>
      <c r="F3115">
        <v>185</v>
      </c>
      <c r="G3115">
        <v>196</v>
      </c>
      <c r="H3115">
        <v>0</v>
      </c>
      <c r="I3115">
        <v>72.7</v>
      </c>
      <c r="J3115">
        <v>0</v>
      </c>
      <c r="K3115">
        <v>65.900000000000006</v>
      </c>
      <c r="L3115">
        <v>-0.2</v>
      </c>
      <c r="M3115">
        <v>93.9</v>
      </c>
      <c r="N3115">
        <v>0.8</v>
      </c>
      <c r="O3115">
        <v>70.400000000000006</v>
      </c>
      <c r="P3115">
        <v>1</v>
      </c>
      <c r="U3115" t="s">
        <v>2850</v>
      </c>
      <c r="V3115">
        <f t="shared" si="481"/>
        <v>381646</v>
      </c>
      <c r="W3115" t="str">
        <f t="shared" si="482"/>
        <v>Westminster Woods Public School</v>
      </c>
      <c r="X3115" t="str">
        <f>VLOOKUP($C3115,$AJ$3:$AN$4906,3,FALSE)</f>
        <v>140 Goodwin Dr</v>
      </c>
      <c r="Y3115" t="str">
        <f>VLOOKUP($C3115,$AJ$3:$AN$4906,4,FALSE)</f>
        <v>Guelph</v>
      </c>
      <c r="Z3115" t="str">
        <f>VLOOKUP($C3115,$AJ$3:$AN$4906,5,FALSE)</f>
        <v>N1L0G7</v>
      </c>
      <c r="AA3115">
        <f t="shared" si="483"/>
        <v>72.7</v>
      </c>
      <c r="AB3115">
        <f t="shared" si="484"/>
        <v>0</v>
      </c>
      <c r="AC3115">
        <f t="shared" si="485"/>
        <v>65.900000000000006</v>
      </c>
      <c r="AD3115">
        <f t="shared" si="486"/>
        <v>-0.2</v>
      </c>
      <c r="AE3115">
        <f t="shared" si="487"/>
        <v>93.9</v>
      </c>
      <c r="AF3115">
        <f t="shared" si="488"/>
        <v>0.8</v>
      </c>
      <c r="AG3115">
        <f t="shared" si="489"/>
        <v>70.400000000000006</v>
      </c>
      <c r="AH3115">
        <f t="shared" si="490"/>
        <v>1</v>
      </c>
      <c r="AJ3115" s="9">
        <v>777196</v>
      </c>
      <c r="AK3115" t="s">
        <v>11951</v>
      </c>
      <c r="AL3115" t="s">
        <v>11952</v>
      </c>
      <c r="AM3115" t="s">
        <v>4525</v>
      </c>
      <c r="AN3115" t="s">
        <v>11953</v>
      </c>
    </row>
    <row r="3116" spans="1:40" x14ac:dyDescent="0.3">
      <c r="A3116" t="s">
        <v>2850</v>
      </c>
      <c r="B3116" t="s">
        <v>2905</v>
      </c>
      <c r="C3116" s="10">
        <v>603244</v>
      </c>
      <c r="D3116">
        <v>31</v>
      </c>
      <c r="E3116">
        <v>28</v>
      </c>
      <c r="F3116">
        <v>103</v>
      </c>
      <c r="G3116">
        <v>118</v>
      </c>
      <c r="H3116">
        <v>0</v>
      </c>
      <c r="I3116">
        <v>50</v>
      </c>
      <c r="J3116">
        <v>-0.4</v>
      </c>
      <c r="K3116">
        <v>36.9</v>
      </c>
      <c r="L3116">
        <v>-0.7</v>
      </c>
      <c r="M3116">
        <v>62.3</v>
      </c>
      <c r="N3116">
        <v>-1.2</v>
      </c>
      <c r="O3116">
        <v>33.1</v>
      </c>
      <c r="P3116">
        <v>-0.3</v>
      </c>
      <c r="U3116" t="s">
        <v>2850</v>
      </c>
      <c r="V3116">
        <f t="shared" si="481"/>
        <v>603244</v>
      </c>
      <c r="W3116" t="str">
        <f t="shared" si="482"/>
        <v>Westwood Public School</v>
      </c>
      <c r="X3116" t="str">
        <f>VLOOKUP($C3116,$AJ$3:$AN$4906,3,FALSE)</f>
        <v>495 Willow Rd</v>
      </c>
      <c r="Y3116" t="str">
        <f>VLOOKUP($C3116,$AJ$3:$AN$4906,4,FALSE)</f>
        <v>Guelph</v>
      </c>
      <c r="Z3116" t="str">
        <f>VLOOKUP($C3116,$AJ$3:$AN$4906,5,FALSE)</f>
        <v>N1H7C7</v>
      </c>
      <c r="AA3116">
        <f t="shared" si="483"/>
        <v>50</v>
      </c>
      <c r="AB3116">
        <f t="shared" si="484"/>
        <v>-0.4</v>
      </c>
      <c r="AC3116">
        <f t="shared" si="485"/>
        <v>36.9</v>
      </c>
      <c r="AD3116">
        <f t="shared" si="486"/>
        <v>-0.7</v>
      </c>
      <c r="AE3116">
        <f t="shared" si="487"/>
        <v>62.3</v>
      </c>
      <c r="AF3116">
        <f t="shared" si="488"/>
        <v>-1.2</v>
      </c>
      <c r="AG3116">
        <f t="shared" si="489"/>
        <v>33.1</v>
      </c>
      <c r="AH3116">
        <f t="shared" si="490"/>
        <v>-0.3</v>
      </c>
      <c r="AJ3116" s="9">
        <v>782181</v>
      </c>
      <c r="AK3116" t="s">
        <v>11954</v>
      </c>
      <c r="AL3116" t="s">
        <v>11955</v>
      </c>
      <c r="AM3116" t="s">
        <v>4558</v>
      </c>
      <c r="AN3116" t="s">
        <v>4559</v>
      </c>
    </row>
    <row r="3117" spans="1:40" x14ac:dyDescent="0.3">
      <c r="A3117" t="s">
        <v>2850</v>
      </c>
      <c r="B3117" t="s">
        <v>2906</v>
      </c>
      <c r="C3117" s="10">
        <v>363687</v>
      </c>
      <c r="D3117">
        <v>43</v>
      </c>
      <c r="E3117">
        <v>16</v>
      </c>
      <c r="F3117">
        <v>160</v>
      </c>
      <c r="G3117">
        <v>138</v>
      </c>
      <c r="H3117">
        <v>0</v>
      </c>
      <c r="I3117">
        <v>60.3</v>
      </c>
      <c r="J3117">
        <v>-0.4</v>
      </c>
      <c r="K3117">
        <v>60</v>
      </c>
      <c r="L3117">
        <v>0.1</v>
      </c>
      <c r="M3117">
        <v>75.400000000000006</v>
      </c>
      <c r="N3117">
        <v>-0.6</v>
      </c>
      <c r="O3117">
        <v>47.1</v>
      </c>
      <c r="P3117">
        <v>0</v>
      </c>
      <c r="U3117" t="s">
        <v>2850</v>
      </c>
      <c r="V3117">
        <f t="shared" si="481"/>
        <v>363687</v>
      </c>
      <c r="W3117" t="str">
        <f t="shared" si="482"/>
        <v>William C. Winegard Public School</v>
      </c>
      <c r="X3117" t="str">
        <f>VLOOKUP($C3117,$AJ$3:$AN$4906,3,FALSE)</f>
        <v>25 Lee St</v>
      </c>
      <c r="Y3117" t="str">
        <f>VLOOKUP($C3117,$AJ$3:$AN$4906,4,FALSE)</f>
        <v>Guelph</v>
      </c>
      <c r="Z3117" t="str">
        <f>VLOOKUP($C3117,$AJ$3:$AN$4906,5,FALSE)</f>
        <v>N1E7E7</v>
      </c>
      <c r="AA3117">
        <f t="shared" si="483"/>
        <v>60.3</v>
      </c>
      <c r="AB3117">
        <f t="shared" si="484"/>
        <v>-0.4</v>
      </c>
      <c r="AC3117">
        <f t="shared" si="485"/>
        <v>60</v>
      </c>
      <c r="AD3117">
        <f t="shared" si="486"/>
        <v>0.1</v>
      </c>
      <c r="AE3117">
        <f t="shared" si="487"/>
        <v>75.400000000000006</v>
      </c>
      <c r="AF3117">
        <f t="shared" si="488"/>
        <v>-0.6</v>
      </c>
      <c r="AG3117">
        <f t="shared" si="489"/>
        <v>47.1</v>
      </c>
      <c r="AH3117">
        <f t="shared" si="490"/>
        <v>0</v>
      </c>
      <c r="AJ3117" s="9">
        <v>783358</v>
      </c>
      <c r="AK3117" t="s">
        <v>11956</v>
      </c>
      <c r="AL3117" t="s">
        <v>11957</v>
      </c>
      <c r="AM3117" t="s">
        <v>4525</v>
      </c>
      <c r="AN3117" t="s">
        <v>11958</v>
      </c>
    </row>
    <row r="3118" spans="1:40" x14ac:dyDescent="0.3">
      <c r="A3118" t="s">
        <v>2850</v>
      </c>
      <c r="B3118" t="s">
        <v>2907</v>
      </c>
      <c r="C3118" s="10">
        <v>609552</v>
      </c>
      <c r="D3118">
        <v>27</v>
      </c>
      <c r="E3118">
        <v>27</v>
      </c>
      <c r="F3118">
        <v>72</v>
      </c>
      <c r="G3118">
        <v>33</v>
      </c>
      <c r="H3118">
        <v>0</v>
      </c>
      <c r="I3118">
        <v>43.8</v>
      </c>
      <c r="J3118">
        <v>-0.6</v>
      </c>
      <c r="K3118">
        <v>41.7</v>
      </c>
      <c r="L3118">
        <v>0</v>
      </c>
      <c r="M3118">
        <v>54.5</v>
      </c>
      <c r="N3118">
        <v>-1.7</v>
      </c>
      <c r="O3118">
        <v>21.2</v>
      </c>
      <c r="P3118">
        <v>-1</v>
      </c>
      <c r="U3118" t="s">
        <v>2850</v>
      </c>
      <c r="V3118">
        <f t="shared" si="481"/>
        <v>609552</v>
      </c>
      <c r="W3118" t="str">
        <f t="shared" si="482"/>
        <v>Willow Road Public School</v>
      </c>
      <c r="X3118" t="str">
        <f>VLOOKUP($C3118,$AJ$3:$AN$4906,3,FALSE)</f>
        <v>125 Willow Rd</v>
      </c>
      <c r="Y3118" t="str">
        <f>VLOOKUP($C3118,$AJ$3:$AN$4906,4,FALSE)</f>
        <v>Guelph</v>
      </c>
      <c r="Z3118" t="str">
        <f>VLOOKUP($C3118,$AJ$3:$AN$4906,5,FALSE)</f>
        <v>N1H1W4</v>
      </c>
      <c r="AA3118">
        <f t="shared" si="483"/>
        <v>43.8</v>
      </c>
      <c r="AB3118">
        <f t="shared" si="484"/>
        <v>-0.6</v>
      </c>
      <c r="AC3118">
        <f t="shared" si="485"/>
        <v>41.7</v>
      </c>
      <c r="AD3118">
        <f t="shared" si="486"/>
        <v>0</v>
      </c>
      <c r="AE3118">
        <f t="shared" si="487"/>
        <v>54.5</v>
      </c>
      <c r="AF3118">
        <f t="shared" si="488"/>
        <v>-1.7</v>
      </c>
      <c r="AG3118">
        <f t="shared" si="489"/>
        <v>21.2</v>
      </c>
      <c r="AH3118">
        <f t="shared" si="490"/>
        <v>-1</v>
      </c>
      <c r="AJ3118" s="9">
        <v>785954</v>
      </c>
      <c r="AK3118" t="s">
        <v>11959</v>
      </c>
      <c r="AL3118" t="s">
        <v>11960</v>
      </c>
      <c r="AM3118" t="s">
        <v>4525</v>
      </c>
      <c r="AN3118" t="s">
        <v>11961</v>
      </c>
    </row>
    <row r="3119" spans="1:40" x14ac:dyDescent="0.3">
      <c r="A3119" t="s">
        <v>2850</v>
      </c>
      <c r="B3119" t="s">
        <v>2908</v>
      </c>
      <c r="C3119" s="10">
        <v>506264</v>
      </c>
      <c r="D3119">
        <v>45</v>
      </c>
      <c r="E3119">
        <v>10</v>
      </c>
      <c r="F3119">
        <v>117</v>
      </c>
      <c r="H3119">
        <v>0</v>
      </c>
      <c r="I3119">
        <v>63.2</v>
      </c>
      <c r="J3119">
        <v>-0.5</v>
      </c>
      <c r="K3119">
        <v>47</v>
      </c>
      <c r="L3119">
        <v>-1.5</v>
      </c>
      <c r="U3119" t="s">
        <v>2850</v>
      </c>
      <c r="V3119">
        <f t="shared" si="481"/>
        <v>506264</v>
      </c>
      <c r="W3119" t="str">
        <f t="shared" si="482"/>
        <v>Ecole Harris Mill Public School</v>
      </c>
      <c r="X3119" t="str">
        <f>VLOOKUP($C3119,$AJ$3:$AN$4906,3,FALSE)</f>
        <v>207 Maclennan Street</v>
      </c>
      <c r="Y3119" t="str">
        <f>VLOOKUP($C3119,$AJ$3:$AN$4906,4,FALSE)</f>
        <v>Rockwood</v>
      </c>
      <c r="Z3119" t="str">
        <f>VLOOKUP($C3119,$AJ$3:$AN$4906,5,FALSE)</f>
        <v>N0B2K0</v>
      </c>
      <c r="AA3119">
        <f t="shared" si="483"/>
        <v>63.2</v>
      </c>
      <c r="AB3119">
        <f t="shared" si="484"/>
        <v>-0.5</v>
      </c>
      <c r="AC3119">
        <f t="shared" si="485"/>
        <v>47</v>
      </c>
      <c r="AD3119">
        <f t="shared" si="486"/>
        <v>-1.5</v>
      </c>
      <c r="AE3119">
        <f t="shared" si="487"/>
        <v>0</v>
      </c>
      <c r="AF3119">
        <f t="shared" si="488"/>
        <v>0</v>
      </c>
      <c r="AG3119">
        <f t="shared" si="489"/>
        <v>0</v>
      </c>
      <c r="AH3119">
        <f t="shared" si="490"/>
        <v>0</v>
      </c>
      <c r="AJ3119" s="9">
        <v>791075</v>
      </c>
      <c r="AK3119" t="s">
        <v>11962</v>
      </c>
      <c r="AL3119" t="s">
        <v>11963</v>
      </c>
      <c r="AM3119" t="s">
        <v>4525</v>
      </c>
      <c r="AN3119" t="s">
        <v>11964</v>
      </c>
    </row>
    <row r="3120" spans="1:40" x14ac:dyDescent="0.3">
      <c r="A3120" t="s">
        <v>2909</v>
      </c>
      <c r="B3120" t="s">
        <v>2910</v>
      </c>
      <c r="C3120" s="10">
        <v>690767</v>
      </c>
      <c r="D3120">
        <v>35</v>
      </c>
      <c r="E3120">
        <v>17</v>
      </c>
      <c r="F3120">
        <v>98</v>
      </c>
      <c r="G3120">
        <v>101</v>
      </c>
      <c r="H3120">
        <v>0</v>
      </c>
      <c r="I3120">
        <v>75.5</v>
      </c>
      <c r="J3120">
        <v>1</v>
      </c>
      <c r="K3120">
        <v>62.2</v>
      </c>
      <c r="L3120">
        <v>0.6</v>
      </c>
      <c r="M3120">
        <v>81.7</v>
      </c>
      <c r="N3120">
        <v>0.4</v>
      </c>
      <c r="O3120">
        <v>54.5</v>
      </c>
      <c r="P3120">
        <v>0.9</v>
      </c>
      <c r="U3120" t="s">
        <v>2909</v>
      </c>
      <c r="V3120">
        <f t="shared" si="481"/>
        <v>690767</v>
      </c>
      <c r="W3120" t="str">
        <f t="shared" si="482"/>
        <v>Blessed Sacrament Catholic Elementary School</v>
      </c>
      <c r="X3120" t="str">
        <f>VLOOKUP($C3120,$AJ$3:$AN$4906,3,FALSE)</f>
        <v>367 The Country Way</v>
      </c>
      <c r="Y3120" t="str">
        <f>VLOOKUP($C3120,$AJ$3:$AN$4906,4,FALSE)</f>
        <v>Kitchener</v>
      </c>
      <c r="Z3120" t="str">
        <f>VLOOKUP($C3120,$AJ$3:$AN$4906,5,FALSE)</f>
        <v>N2B2S3</v>
      </c>
      <c r="AA3120">
        <f t="shared" si="483"/>
        <v>75.5</v>
      </c>
      <c r="AB3120">
        <f t="shared" si="484"/>
        <v>1</v>
      </c>
      <c r="AC3120">
        <f t="shared" si="485"/>
        <v>62.2</v>
      </c>
      <c r="AD3120">
        <f t="shared" si="486"/>
        <v>0.6</v>
      </c>
      <c r="AE3120">
        <f t="shared" si="487"/>
        <v>81.7</v>
      </c>
      <c r="AF3120">
        <f t="shared" si="488"/>
        <v>0.4</v>
      </c>
      <c r="AG3120">
        <f t="shared" si="489"/>
        <v>54.5</v>
      </c>
      <c r="AH3120">
        <f t="shared" si="490"/>
        <v>0.9</v>
      </c>
      <c r="AJ3120" s="9">
        <v>798878</v>
      </c>
      <c r="AK3120" t="s">
        <v>6339</v>
      </c>
      <c r="AL3120" t="s">
        <v>11965</v>
      </c>
      <c r="AM3120" t="s">
        <v>5224</v>
      </c>
      <c r="AN3120" t="s">
        <v>11966</v>
      </c>
    </row>
    <row r="3121" spans="1:40" x14ac:dyDescent="0.3">
      <c r="A3121" t="s">
        <v>2909</v>
      </c>
      <c r="B3121" t="s">
        <v>833</v>
      </c>
      <c r="C3121" s="10">
        <v>693693</v>
      </c>
      <c r="D3121">
        <v>34</v>
      </c>
      <c r="E3121">
        <v>18</v>
      </c>
      <c r="F3121">
        <v>127</v>
      </c>
      <c r="G3121">
        <v>113</v>
      </c>
      <c r="H3121">
        <v>0</v>
      </c>
      <c r="I3121">
        <v>78.7</v>
      </c>
      <c r="J3121">
        <v>1.3</v>
      </c>
      <c r="K3121">
        <v>73.2</v>
      </c>
      <c r="L3121">
        <v>1.6</v>
      </c>
      <c r="M3121">
        <v>88.5</v>
      </c>
      <c r="N3121">
        <v>1.2</v>
      </c>
      <c r="O3121">
        <v>57.5</v>
      </c>
      <c r="P3121">
        <v>1.2</v>
      </c>
      <c r="U3121" t="s">
        <v>2909</v>
      </c>
      <c r="V3121">
        <f t="shared" si="481"/>
        <v>693693</v>
      </c>
      <c r="W3121" t="str">
        <f t="shared" si="482"/>
        <v>Canadian Martyrs Catholic Elementary School</v>
      </c>
      <c r="X3121" t="str">
        <f>VLOOKUP($C3121,$AJ$3:$AN$4906,3,FALSE)</f>
        <v>50 Confederation Dr</v>
      </c>
      <c r="Y3121" t="str">
        <f>VLOOKUP($C3121,$AJ$3:$AN$4906,4,FALSE)</f>
        <v>Kitchener</v>
      </c>
      <c r="Z3121" t="str">
        <f>VLOOKUP($C3121,$AJ$3:$AN$4906,5,FALSE)</f>
        <v>N2B2X5</v>
      </c>
      <c r="AA3121">
        <f t="shared" si="483"/>
        <v>78.7</v>
      </c>
      <c r="AB3121">
        <f t="shared" si="484"/>
        <v>1.3</v>
      </c>
      <c r="AC3121">
        <f t="shared" si="485"/>
        <v>73.2</v>
      </c>
      <c r="AD3121">
        <f t="shared" si="486"/>
        <v>1.6</v>
      </c>
      <c r="AE3121">
        <f t="shared" si="487"/>
        <v>88.5</v>
      </c>
      <c r="AF3121">
        <f t="shared" si="488"/>
        <v>1.2</v>
      </c>
      <c r="AG3121">
        <f t="shared" si="489"/>
        <v>57.5</v>
      </c>
      <c r="AH3121">
        <f t="shared" si="490"/>
        <v>1.2</v>
      </c>
      <c r="AJ3121" s="9">
        <v>804282</v>
      </c>
      <c r="AK3121" t="s">
        <v>3014</v>
      </c>
      <c r="AL3121" t="s">
        <v>11967</v>
      </c>
      <c r="AM3121" t="s">
        <v>5204</v>
      </c>
      <c r="AN3121" t="s">
        <v>11968</v>
      </c>
    </row>
    <row r="3122" spans="1:40" x14ac:dyDescent="0.3">
      <c r="A3122" t="s">
        <v>2909</v>
      </c>
      <c r="B3122" t="s">
        <v>2088</v>
      </c>
      <c r="C3122" s="10">
        <v>697460</v>
      </c>
      <c r="D3122">
        <v>21</v>
      </c>
      <c r="E3122">
        <v>22</v>
      </c>
      <c r="F3122">
        <v>56</v>
      </c>
      <c r="G3122">
        <v>66</v>
      </c>
      <c r="H3122">
        <v>0</v>
      </c>
      <c r="I3122">
        <v>50.9</v>
      </c>
      <c r="J3122">
        <v>-0.5</v>
      </c>
      <c r="K3122">
        <v>41.1</v>
      </c>
      <c r="L3122">
        <v>-0.7</v>
      </c>
      <c r="M3122">
        <v>64.400000000000006</v>
      </c>
      <c r="N3122">
        <v>-0.9</v>
      </c>
      <c r="O3122">
        <v>25.8</v>
      </c>
      <c r="P3122">
        <v>-0.7</v>
      </c>
      <c r="U3122" t="s">
        <v>2909</v>
      </c>
      <c r="V3122">
        <f t="shared" si="481"/>
        <v>697460</v>
      </c>
      <c r="W3122" t="str">
        <f t="shared" si="482"/>
        <v>Christ The King Catholic Elementary School</v>
      </c>
      <c r="X3122" t="str">
        <f>VLOOKUP($C3122,$AJ$3:$AN$4906,3,FALSE)</f>
        <v>70 Acorn Way</v>
      </c>
      <c r="Y3122" t="str">
        <f>VLOOKUP($C3122,$AJ$3:$AN$4906,4,FALSE)</f>
        <v>Cambridge</v>
      </c>
      <c r="Z3122" t="str">
        <f>VLOOKUP($C3122,$AJ$3:$AN$4906,5,FALSE)</f>
        <v>N1R8M5</v>
      </c>
      <c r="AA3122">
        <f t="shared" si="483"/>
        <v>50.9</v>
      </c>
      <c r="AB3122">
        <f t="shared" si="484"/>
        <v>-0.5</v>
      </c>
      <c r="AC3122">
        <f t="shared" si="485"/>
        <v>41.1</v>
      </c>
      <c r="AD3122">
        <f t="shared" si="486"/>
        <v>-0.7</v>
      </c>
      <c r="AE3122">
        <f t="shared" si="487"/>
        <v>64.400000000000006</v>
      </c>
      <c r="AF3122">
        <f t="shared" si="488"/>
        <v>-0.9</v>
      </c>
      <c r="AG3122">
        <f t="shared" si="489"/>
        <v>25.8</v>
      </c>
      <c r="AH3122">
        <f t="shared" si="490"/>
        <v>-0.7</v>
      </c>
      <c r="AJ3122" s="9">
        <v>810525</v>
      </c>
      <c r="AK3122" t="s">
        <v>3505</v>
      </c>
      <c r="AL3122" t="s">
        <v>11969</v>
      </c>
      <c r="AM3122" t="s">
        <v>11970</v>
      </c>
      <c r="AN3122" t="s">
        <v>11971</v>
      </c>
    </row>
    <row r="3123" spans="1:40" x14ac:dyDescent="0.3">
      <c r="A3123" t="s">
        <v>2909</v>
      </c>
      <c r="B3123" t="s">
        <v>143</v>
      </c>
      <c r="C3123" s="10">
        <v>716790</v>
      </c>
      <c r="D3123">
        <v>45</v>
      </c>
      <c r="E3123">
        <v>13</v>
      </c>
      <c r="F3123">
        <v>128</v>
      </c>
      <c r="G3123">
        <v>94</v>
      </c>
      <c r="H3123">
        <v>0</v>
      </c>
      <c r="I3123">
        <v>71.5</v>
      </c>
      <c r="J3123">
        <v>0.1</v>
      </c>
      <c r="K3123">
        <v>64.099999999999994</v>
      </c>
      <c r="L3123">
        <v>0</v>
      </c>
      <c r="M3123">
        <v>78.7</v>
      </c>
      <c r="N3123">
        <v>-0.6</v>
      </c>
      <c r="O3123">
        <v>50</v>
      </c>
      <c r="P3123">
        <v>-0.1</v>
      </c>
      <c r="U3123" t="s">
        <v>2909</v>
      </c>
      <c r="V3123">
        <f t="shared" si="481"/>
        <v>716790</v>
      </c>
      <c r="W3123" t="str">
        <f t="shared" si="482"/>
        <v>Holy Family Catholic Elementary School</v>
      </c>
      <c r="X3123" t="str">
        <f>VLOOKUP($C3123,$AJ$3:$AN$4906,3,FALSE)</f>
        <v>313 Huron St</v>
      </c>
      <c r="Y3123" t="str">
        <f>VLOOKUP($C3123,$AJ$3:$AN$4906,4,FALSE)</f>
        <v>New Hamburg</v>
      </c>
      <c r="Z3123" t="str">
        <f>VLOOKUP($C3123,$AJ$3:$AN$4906,5,FALSE)</f>
        <v>N3A1K3</v>
      </c>
      <c r="AA3123">
        <f t="shared" si="483"/>
        <v>71.5</v>
      </c>
      <c r="AB3123">
        <f t="shared" si="484"/>
        <v>0.1</v>
      </c>
      <c r="AC3123">
        <f t="shared" si="485"/>
        <v>64.099999999999994</v>
      </c>
      <c r="AD3123">
        <f t="shared" si="486"/>
        <v>0</v>
      </c>
      <c r="AE3123">
        <f t="shared" si="487"/>
        <v>78.7</v>
      </c>
      <c r="AF3123">
        <f t="shared" si="488"/>
        <v>-0.6</v>
      </c>
      <c r="AG3123">
        <f t="shared" si="489"/>
        <v>50</v>
      </c>
      <c r="AH3123">
        <f t="shared" si="490"/>
        <v>-0.1</v>
      </c>
      <c r="AJ3123" s="9">
        <v>822744</v>
      </c>
      <c r="AK3123" t="s">
        <v>11972</v>
      </c>
      <c r="AL3123" t="s">
        <v>11973</v>
      </c>
      <c r="AM3123" t="s">
        <v>4529</v>
      </c>
      <c r="AN3123" t="s">
        <v>4530</v>
      </c>
    </row>
    <row r="3124" spans="1:40" x14ac:dyDescent="0.3">
      <c r="A3124" t="s">
        <v>2909</v>
      </c>
      <c r="B3124" t="s">
        <v>49</v>
      </c>
      <c r="C3124" s="10">
        <v>718920</v>
      </c>
      <c r="D3124">
        <v>41</v>
      </c>
      <c r="E3124">
        <v>21</v>
      </c>
      <c r="F3124">
        <v>162</v>
      </c>
      <c r="G3124">
        <v>138</v>
      </c>
      <c r="H3124">
        <v>0</v>
      </c>
      <c r="I3124">
        <v>69.400000000000006</v>
      </c>
      <c r="J3124">
        <v>0.7</v>
      </c>
      <c r="K3124">
        <v>62.3</v>
      </c>
      <c r="L3124">
        <v>0.9</v>
      </c>
      <c r="M3124">
        <v>84.1</v>
      </c>
      <c r="N3124">
        <v>0.8</v>
      </c>
      <c r="O3124">
        <v>53.6</v>
      </c>
      <c r="P3124">
        <v>0.7</v>
      </c>
      <c r="U3124" t="s">
        <v>2909</v>
      </c>
      <c r="V3124">
        <f t="shared" si="481"/>
        <v>718920</v>
      </c>
      <c r="W3124" t="str">
        <f t="shared" si="482"/>
        <v>Holy Rosary Catholic Elementary School</v>
      </c>
      <c r="X3124" t="str">
        <f>VLOOKUP($C3124,$AJ$3:$AN$4906,3,FALSE)</f>
        <v>485 Thorndale Dr</v>
      </c>
      <c r="Y3124" t="str">
        <f>VLOOKUP($C3124,$AJ$3:$AN$4906,4,FALSE)</f>
        <v>Waterloo</v>
      </c>
      <c r="Z3124" t="str">
        <f>VLOOKUP($C3124,$AJ$3:$AN$4906,5,FALSE)</f>
        <v>N2T1W5</v>
      </c>
      <c r="AA3124">
        <f t="shared" si="483"/>
        <v>69.400000000000006</v>
      </c>
      <c r="AB3124">
        <f t="shared" si="484"/>
        <v>0.7</v>
      </c>
      <c r="AC3124">
        <f t="shared" si="485"/>
        <v>62.3</v>
      </c>
      <c r="AD3124">
        <f t="shared" si="486"/>
        <v>0.9</v>
      </c>
      <c r="AE3124">
        <f t="shared" si="487"/>
        <v>84.1</v>
      </c>
      <c r="AF3124">
        <f t="shared" si="488"/>
        <v>0.8</v>
      </c>
      <c r="AG3124">
        <f t="shared" si="489"/>
        <v>53.6</v>
      </c>
      <c r="AH3124">
        <f t="shared" si="490"/>
        <v>0.7</v>
      </c>
      <c r="AJ3124" s="9">
        <v>746827</v>
      </c>
      <c r="AK3124" t="s">
        <v>11974</v>
      </c>
      <c r="AL3124" t="s">
        <v>11975</v>
      </c>
      <c r="AM3124" t="s">
        <v>5193</v>
      </c>
      <c r="AN3124" t="s">
        <v>5194</v>
      </c>
    </row>
    <row r="3125" spans="1:40" x14ac:dyDescent="0.3">
      <c r="A3125" t="s">
        <v>2909</v>
      </c>
      <c r="B3125" t="s">
        <v>2911</v>
      </c>
      <c r="C3125" s="10">
        <v>720208</v>
      </c>
      <c r="D3125">
        <v>33</v>
      </c>
      <c r="E3125">
        <v>15</v>
      </c>
      <c r="F3125">
        <v>169</v>
      </c>
      <c r="G3125">
        <v>178</v>
      </c>
      <c r="H3125">
        <v>0</v>
      </c>
      <c r="I3125">
        <v>60.4</v>
      </c>
      <c r="J3125">
        <v>-0.3</v>
      </c>
      <c r="K3125">
        <v>50.3</v>
      </c>
      <c r="L3125">
        <v>-0.6</v>
      </c>
      <c r="M3125">
        <v>75.8</v>
      </c>
      <c r="N3125">
        <v>-0.4</v>
      </c>
      <c r="O3125">
        <v>50.6</v>
      </c>
      <c r="P3125">
        <v>0.5</v>
      </c>
      <c r="U3125" t="s">
        <v>2909</v>
      </c>
      <c r="V3125">
        <f t="shared" si="481"/>
        <v>720208</v>
      </c>
      <c r="W3125" t="str">
        <f t="shared" si="482"/>
        <v>Holy Spirit Catholic Elementary School</v>
      </c>
      <c r="X3125" t="str">
        <f>VLOOKUP($C3125,$AJ$3:$AN$4906,3,FALSE)</f>
        <v>15 Gate House Dr</v>
      </c>
      <c r="Y3125" t="str">
        <f>VLOOKUP($C3125,$AJ$3:$AN$4906,4,FALSE)</f>
        <v>Cambridge</v>
      </c>
      <c r="Z3125" t="str">
        <f>VLOOKUP($C3125,$AJ$3:$AN$4906,5,FALSE)</f>
        <v>N1P1C7</v>
      </c>
      <c r="AA3125">
        <f t="shared" si="483"/>
        <v>60.4</v>
      </c>
      <c r="AB3125">
        <f t="shared" si="484"/>
        <v>-0.3</v>
      </c>
      <c r="AC3125">
        <f t="shared" si="485"/>
        <v>50.3</v>
      </c>
      <c r="AD3125">
        <f t="shared" si="486"/>
        <v>-0.6</v>
      </c>
      <c r="AE3125">
        <f t="shared" si="487"/>
        <v>75.8</v>
      </c>
      <c r="AF3125">
        <f t="shared" si="488"/>
        <v>-0.4</v>
      </c>
      <c r="AG3125">
        <f t="shared" si="489"/>
        <v>50.6</v>
      </c>
      <c r="AH3125">
        <f t="shared" si="490"/>
        <v>0.5</v>
      </c>
      <c r="AJ3125" s="9">
        <v>757127</v>
      </c>
      <c r="AK3125" t="s">
        <v>11976</v>
      </c>
      <c r="AL3125" t="s">
        <v>11952</v>
      </c>
      <c r="AM3125" t="s">
        <v>4525</v>
      </c>
      <c r="AN3125" t="s">
        <v>11953</v>
      </c>
    </row>
    <row r="3126" spans="1:40" x14ac:dyDescent="0.3">
      <c r="A3126" t="s">
        <v>2909</v>
      </c>
      <c r="B3126" t="s">
        <v>2912</v>
      </c>
      <c r="C3126" s="10">
        <v>724602</v>
      </c>
      <c r="D3126">
        <v>46</v>
      </c>
      <c r="E3126">
        <v>18</v>
      </c>
      <c r="F3126">
        <v>199</v>
      </c>
      <c r="G3126">
        <v>194</v>
      </c>
      <c r="H3126">
        <v>0</v>
      </c>
      <c r="I3126">
        <v>59.3</v>
      </c>
      <c r="J3126">
        <v>-0.4</v>
      </c>
      <c r="K3126">
        <v>54.8</v>
      </c>
      <c r="L3126">
        <v>-0.2</v>
      </c>
      <c r="M3126">
        <v>87.4</v>
      </c>
      <c r="N3126">
        <v>0.7</v>
      </c>
      <c r="O3126">
        <v>58.8</v>
      </c>
      <c r="P3126">
        <v>0.9</v>
      </c>
      <c r="U3126" t="s">
        <v>2909</v>
      </c>
      <c r="V3126">
        <f t="shared" si="481"/>
        <v>724602</v>
      </c>
      <c r="W3126" t="str">
        <f t="shared" si="482"/>
        <v>John Sweeney Catholic Elementary School</v>
      </c>
      <c r="X3126" t="str">
        <f>VLOOKUP($C3126,$AJ$3:$AN$4906,3,FALSE)</f>
        <v>185 Activa Ave</v>
      </c>
      <c r="Y3126" t="str">
        <f>VLOOKUP($C3126,$AJ$3:$AN$4906,4,FALSE)</f>
        <v>Kitchener</v>
      </c>
      <c r="Z3126" t="str">
        <f>VLOOKUP($C3126,$AJ$3:$AN$4906,5,FALSE)</f>
        <v>N2E4A1</v>
      </c>
      <c r="AA3126">
        <f t="shared" si="483"/>
        <v>59.3</v>
      </c>
      <c r="AB3126">
        <f t="shared" si="484"/>
        <v>-0.4</v>
      </c>
      <c r="AC3126">
        <f t="shared" si="485"/>
        <v>54.8</v>
      </c>
      <c r="AD3126">
        <f t="shared" si="486"/>
        <v>-0.2</v>
      </c>
      <c r="AE3126">
        <f t="shared" si="487"/>
        <v>87.4</v>
      </c>
      <c r="AF3126">
        <f t="shared" si="488"/>
        <v>0.7</v>
      </c>
      <c r="AG3126">
        <f t="shared" si="489"/>
        <v>58.8</v>
      </c>
      <c r="AH3126">
        <f t="shared" si="490"/>
        <v>0.9</v>
      </c>
      <c r="AJ3126" s="9">
        <v>830399</v>
      </c>
      <c r="AK3126" t="s">
        <v>11977</v>
      </c>
      <c r="AL3126" t="s">
        <v>11957</v>
      </c>
      <c r="AM3126" t="s">
        <v>4525</v>
      </c>
      <c r="AN3126" t="s">
        <v>11958</v>
      </c>
    </row>
    <row r="3127" spans="1:40" x14ac:dyDescent="0.3">
      <c r="A3127" t="s">
        <v>2909</v>
      </c>
      <c r="B3127" t="s">
        <v>2913</v>
      </c>
      <c r="C3127" s="10">
        <v>732338</v>
      </c>
      <c r="D3127">
        <v>23</v>
      </c>
      <c r="E3127">
        <v>28</v>
      </c>
      <c r="F3127">
        <v>93</v>
      </c>
      <c r="G3127">
        <v>94</v>
      </c>
      <c r="H3127">
        <v>0</v>
      </c>
      <c r="I3127">
        <v>54.8</v>
      </c>
      <c r="J3127">
        <v>0.3</v>
      </c>
      <c r="K3127">
        <v>38.700000000000003</v>
      </c>
      <c r="L3127">
        <v>-0.2</v>
      </c>
      <c r="M3127">
        <v>72.3</v>
      </c>
      <c r="N3127">
        <v>0.4</v>
      </c>
      <c r="O3127">
        <v>24.5</v>
      </c>
      <c r="P3127">
        <v>-0.6</v>
      </c>
      <c r="U3127" t="s">
        <v>2909</v>
      </c>
      <c r="V3127">
        <f t="shared" si="481"/>
        <v>732338</v>
      </c>
      <c r="W3127" t="str">
        <f t="shared" si="482"/>
        <v>Monsignor Haller Catholic Elementary School</v>
      </c>
      <c r="X3127" t="str">
        <f>VLOOKUP($C3127,$AJ$3:$AN$4906,3,FALSE)</f>
        <v>118 Shea Cres</v>
      </c>
      <c r="Y3127" t="str">
        <f>VLOOKUP($C3127,$AJ$3:$AN$4906,4,FALSE)</f>
        <v>Kitchener</v>
      </c>
      <c r="Z3127" t="str">
        <f>VLOOKUP($C3127,$AJ$3:$AN$4906,5,FALSE)</f>
        <v>N2E1E8</v>
      </c>
      <c r="AA3127">
        <f t="shared" si="483"/>
        <v>54.8</v>
      </c>
      <c r="AB3127">
        <f t="shared" si="484"/>
        <v>0.3</v>
      </c>
      <c r="AC3127">
        <f t="shared" si="485"/>
        <v>38.700000000000003</v>
      </c>
      <c r="AD3127">
        <f t="shared" si="486"/>
        <v>-0.2</v>
      </c>
      <c r="AE3127">
        <f t="shared" si="487"/>
        <v>72.3</v>
      </c>
      <c r="AF3127">
        <f t="shared" si="488"/>
        <v>0.4</v>
      </c>
      <c r="AG3127">
        <f t="shared" si="489"/>
        <v>24.5</v>
      </c>
      <c r="AH3127">
        <f t="shared" si="490"/>
        <v>-0.6</v>
      </c>
      <c r="AJ3127" s="9">
        <v>714194</v>
      </c>
      <c r="AK3127" t="s">
        <v>11978</v>
      </c>
      <c r="AL3127" t="s">
        <v>11979</v>
      </c>
      <c r="AM3127" t="s">
        <v>11980</v>
      </c>
      <c r="AN3127" t="s">
        <v>11981</v>
      </c>
    </row>
    <row r="3128" spans="1:40" x14ac:dyDescent="0.3">
      <c r="A3128" t="s">
        <v>2909</v>
      </c>
      <c r="B3128" t="s">
        <v>2914</v>
      </c>
      <c r="C3128" s="10">
        <v>733121</v>
      </c>
      <c r="D3128">
        <v>50</v>
      </c>
      <c r="E3128">
        <v>14</v>
      </c>
      <c r="F3128">
        <v>106</v>
      </c>
      <c r="G3128">
        <v>142</v>
      </c>
      <c r="H3128">
        <v>0</v>
      </c>
      <c r="I3128">
        <v>77.400000000000006</v>
      </c>
      <c r="J3128">
        <v>0.6</v>
      </c>
      <c r="K3128">
        <v>68.900000000000006</v>
      </c>
      <c r="L3128">
        <v>0.4</v>
      </c>
      <c r="M3128">
        <v>80.3</v>
      </c>
      <c r="N3128">
        <v>-0.4</v>
      </c>
      <c r="O3128">
        <v>45.1</v>
      </c>
      <c r="P3128">
        <v>-0.6</v>
      </c>
      <c r="U3128" t="s">
        <v>2909</v>
      </c>
      <c r="V3128">
        <f t="shared" si="481"/>
        <v>733121</v>
      </c>
      <c r="W3128" t="str">
        <f t="shared" si="482"/>
        <v>St Teresa of Calcutta Catholic Elementary School</v>
      </c>
      <c r="X3128" t="str">
        <f>VLOOKUP($C3128,$AJ$3:$AN$4906,3,FALSE)</f>
        <v>520 Saginaw Pkwy</v>
      </c>
      <c r="Y3128" t="str">
        <f>VLOOKUP($C3128,$AJ$3:$AN$4906,4,FALSE)</f>
        <v>Cambridge</v>
      </c>
      <c r="Z3128" t="str">
        <f>VLOOKUP($C3128,$AJ$3:$AN$4906,5,FALSE)</f>
        <v>N1T1W9</v>
      </c>
      <c r="AA3128">
        <f t="shared" si="483"/>
        <v>77.400000000000006</v>
      </c>
      <c r="AB3128">
        <f t="shared" si="484"/>
        <v>0.6</v>
      </c>
      <c r="AC3128">
        <f t="shared" si="485"/>
        <v>68.900000000000006</v>
      </c>
      <c r="AD3128">
        <f t="shared" si="486"/>
        <v>0.4</v>
      </c>
      <c r="AE3128">
        <f t="shared" si="487"/>
        <v>80.3</v>
      </c>
      <c r="AF3128">
        <f t="shared" si="488"/>
        <v>-0.4</v>
      </c>
      <c r="AG3128">
        <f t="shared" si="489"/>
        <v>45.1</v>
      </c>
      <c r="AH3128">
        <f t="shared" si="490"/>
        <v>-0.6</v>
      </c>
      <c r="AJ3128" s="9">
        <v>719994</v>
      </c>
      <c r="AK3128" t="s">
        <v>2112</v>
      </c>
      <c r="AL3128" t="s">
        <v>11982</v>
      </c>
      <c r="AM3128" t="s">
        <v>4584</v>
      </c>
      <c r="AN3128" t="s">
        <v>4585</v>
      </c>
    </row>
    <row r="3129" spans="1:40" x14ac:dyDescent="0.3">
      <c r="A3129" t="s">
        <v>2909</v>
      </c>
      <c r="B3129" t="s">
        <v>147</v>
      </c>
      <c r="C3129" s="10">
        <v>743186</v>
      </c>
      <c r="D3129">
        <v>41</v>
      </c>
      <c r="E3129">
        <v>13</v>
      </c>
      <c r="F3129">
        <v>110</v>
      </c>
      <c r="G3129">
        <v>132</v>
      </c>
      <c r="H3129">
        <v>0</v>
      </c>
      <c r="I3129">
        <v>60.9</v>
      </c>
      <c r="J3129">
        <v>-0.5</v>
      </c>
      <c r="K3129">
        <v>62.7</v>
      </c>
      <c r="L3129">
        <v>0.1</v>
      </c>
      <c r="M3129">
        <v>80.3</v>
      </c>
      <c r="N3129">
        <v>-0.3</v>
      </c>
      <c r="O3129">
        <v>44.7</v>
      </c>
      <c r="P3129">
        <v>-0.4</v>
      </c>
      <c r="U3129" t="s">
        <v>2909</v>
      </c>
      <c r="V3129">
        <f t="shared" si="481"/>
        <v>743186</v>
      </c>
      <c r="W3129" t="str">
        <f t="shared" si="482"/>
        <v>Our Lady of Fatima Catholic Elementary School</v>
      </c>
      <c r="X3129" t="str">
        <f>VLOOKUP($C3129,$AJ$3:$AN$4906,3,FALSE)</f>
        <v>55 Hammet St</v>
      </c>
      <c r="Y3129" t="str">
        <f>VLOOKUP($C3129,$AJ$3:$AN$4906,4,FALSE)</f>
        <v>Cambridge</v>
      </c>
      <c r="Z3129" t="str">
        <f>VLOOKUP($C3129,$AJ$3:$AN$4906,5,FALSE)</f>
        <v>N3C2H5</v>
      </c>
      <c r="AA3129">
        <f t="shared" si="483"/>
        <v>60.9</v>
      </c>
      <c r="AB3129">
        <f t="shared" si="484"/>
        <v>-0.5</v>
      </c>
      <c r="AC3129">
        <f t="shared" si="485"/>
        <v>62.7</v>
      </c>
      <c r="AD3129">
        <f t="shared" si="486"/>
        <v>0.1</v>
      </c>
      <c r="AE3129">
        <f t="shared" si="487"/>
        <v>80.3</v>
      </c>
      <c r="AF3129">
        <f t="shared" si="488"/>
        <v>-0.3</v>
      </c>
      <c r="AG3129">
        <f t="shared" si="489"/>
        <v>44.7</v>
      </c>
      <c r="AH3129">
        <f t="shared" si="490"/>
        <v>-0.4</v>
      </c>
      <c r="AJ3129" s="9">
        <v>742660</v>
      </c>
      <c r="AK3129" t="s">
        <v>9564</v>
      </c>
      <c r="AL3129" t="s">
        <v>11983</v>
      </c>
      <c r="AM3129" t="s">
        <v>4580</v>
      </c>
      <c r="AN3129" t="s">
        <v>4581</v>
      </c>
    </row>
    <row r="3130" spans="1:40" x14ac:dyDescent="0.3">
      <c r="A3130" t="s">
        <v>2909</v>
      </c>
      <c r="B3130" t="s">
        <v>2066</v>
      </c>
      <c r="C3130" s="10">
        <v>744700</v>
      </c>
      <c r="D3130">
        <v>35</v>
      </c>
      <c r="E3130">
        <v>21</v>
      </c>
      <c r="F3130">
        <v>94</v>
      </c>
      <c r="G3130">
        <v>101</v>
      </c>
      <c r="H3130">
        <v>0</v>
      </c>
      <c r="I3130">
        <v>73.400000000000006</v>
      </c>
      <c r="J3130">
        <v>1</v>
      </c>
      <c r="K3130">
        <v>69.099999999999994</v>
      </c>
      <c r="L3130">
        <v>1.6</v>
      </c>
      <c r="M3130">
        <v>78.2</v>
      </c>
      <c r="N3130">
        <v>0.3</v>
      </c>
      <c r="O3130">
        <v>45.5</v>
      </c>
      <c r="P3130">
        <v>0.4</v>
      </c>
      <c r="U3130" t="s">
        <v>2909</v>
      </c>
      <c r="V3130">
        <f t="shared" si="481"/>
        <v>744700</v>
      </c>
      <c r="W3130" t="str">
        <f t="shared" si="482"/>
        <v>Our Lady of Grace Catholic Elementary School</v>
      </c>
      <c r="X3130" t="str">
        <f>VLOOKUP($C3130,$AJ$3:$AN$4906,3,FALSE)</f>
        <v>70 Gracefield Cres</v>
      </c>
      <c r="Y3130" t="str">
        <f>VLOOKUP($C3130,$AJ$3:$AN$4906,4,FALSE)</f>
        <v>Kitchener</v>
      </c>
      <c r="Z3130" t="str">
        <f>VLOOKUP($C3130,$AJ$3:$AN$4906,5,FALSE)</f>
        <v>N2E1R9</v>
      </c>
      <c r="AA3130">
        <f t="shared" si="483"/>
        <v>73.400000000000006</v>
      </c>
      <c r="AB3130">
        <f t="shared" si="484"/>
        <v>1</v>
      </c>
      <c r="AC3130">
        <f t="shared" si="485"/>
        <v>69.099999999999994</v>
      </c>
      <c r="AD3130">
        <f t="shared" si="486"/>
        <v>1.6</v>
      </c>
      <c r="AE3130">
        <f t="shared" si="487"/>
        <v>78.2</v>
      </c>
      <c r="AF3130">
        <f t="shared" si="488"/>
        <v>0.3</v>
      </c>
      <c r="AG3130">
        <f t="shared" si="489"/>
        <v>45.5</v>
      </c>
      <c r="AH3130">
        <f t="shared" si="490"/>
        <v>0.4</v>
      </c>
      <c r="AJ3130" s="9">
        <v>745782</v>
      </c>
      <c r="AK3130" t="s">
        <v>11984</v>
      </c>
      <c r="AL3130" t="s">
        <v>11985</v>
      </c>
      <c r="AM3130" t="s">
        <v>4537</v>
      </c>
      <c r="AN3130" t="s">
        <v>4538</v>
      </c>
    </row>
    <row r="3131" spans="1:40" x14ac:dyDescent="0.3">
      <c r="A3131" t="s">
        <v>2909</v>
      </c>
      <c r="B3131" t="s">
        <v>1111</v>
      </c>
      <c r="C3131" s="10">
        <v>746304</v>
      </c>
      <c r="D3131">
        <v>56</v>
      </c>
      <c r="E3131">
        <v>20</v>
      </c>
      <c r="F3131">
        <v>87</v>
      </c>
      <c r="G3131">
        <v>102</v>
      </c>
      <c r="H3131">
        <v>0</v>
      </c>
      <c r="I3131">
        <v>75.900000000000006</v>
      </c>
      <c r="J3131">
        <v>0.9</v>
      </c>
      <c r="K3131">
        <v>65.5</v>
      </c>
      <c r="L3131">
        <v>0.7</v>
      </c>
      <c r="M3131">
        <v>79.400000000000006</v>
      </c>
      <c r="N3131">
        <v>0</v>
      </c>
      <c r="O3131">
        <v>42.2</v>
      </c>
      <c r="P3131">
        <v>-0.6</v>
      </c>
      <c r="U3131" t="s">
        <v>2909</v>
      </c>
      <c r="V3131">
        <f t="shared" si="481"/>
        <v>746304</v>
      </c>
      <c r="W3131" t="str">
        <f t="shared" si="482"/>
        <v>Our Lady of Lourdes Catholic Elementary School</v>
      </c>
      <c r="X3131" t="str">
        <f>VLOOKUP($C3131,$AJ$3:$AN$4906,3,FALSE)</f>
        <v>55 Roslin Ave S</v>
      </c>
      <c r="Y3131" t="str">
        <f>VLOOKUP($C3131,$AJ$3:$AN$4906,4,FALSE)</f>
        <v>Waterloo</v>
      </c>
      <c r="Z3131" t="str">
        <f>VLOOKUP($C3131,$AJ$3:$AN$4906,5,FALSE)</f>
        <v>N2L6N5</v>
      </c>
      <c r="AA3131">
        <f t="shared" si="483"/>
        <v>75.900000000000006</v>
      </c>
      <c r="AB3131">
        <f t="shared" si="484"/>
        <v>0.9</v>
      </c>
      <c r="AC3131">
        <f t="shared" si="485"/>
        <v>65.5</v>
      </c>
      <c r="AD3131">
        <f t="shared" si="486"/>
        <v>0.7</v>
      </c>
      <c r="AE3131">
        <f t="shared" si="487"/>
        <v>79.400000000000006</v>
      </c>
      <c r="AF3131">
        <f t="shared" si="488"/>
        <v>0</v>
      </c>
      <c r="AG3131">
        <f t="shared" si="489"/>
        <v>42.2</v>
      </c>
      <c r="AH3131">
        <f t="shared" si="490"/>
        <v>-0.6</v>
      </c>
      <c r="AJ3131" s="9">
        <v>788031</v>
      </c>
      <c r="AK3131" t="s">
        <v>11986</v>
      </c>
      <c r="AL3131" t="s">
        <v>11987</v>
      </c>
      <c r="AM3131" t="s">
        <v>11988</v>
      </c>
      <c r="AN3131" t="s">
        <v>11989</v>
      </c>
    </row>
    <row r="3132" spans="1:40" x14ac:dyDescent="0.3">
      <c r="A3132" t="s">
        <v>2909</v>
      </c>
      <c r="B3132" t="s">
        <v>2915</v>
      </c>
      <c r="C3132" s="10">
        <v>829936</v>
      </c>
      <c r="D3132">
        <v>59</v>
      </c>
      <c r="E3132">
        <v>11</v>
      </c>
      <c r="F3132">
        <v>202</v>
      </c>
      <c r="G3132">
        <v>272</v>
      </c>
      <c r="H3132">
        <v>0</v>
      </c>
      <c r="I3132">
        <v>81.900000000000006</v>
      </c>
      <c r="J3132">
        <v>0.7</v>
      </c>
      <c r="K3132">
        <v>73.3</v>
      </c>
      <c r="L3132">
        <v>0.5</v>
      </c>
      <c r="M3132">
        <v>87.9</v>
      </c>
      <c r="N3132">
        <v>0.1</v>
      </c>
      <c r="O3132">
        <v>68</v>
      </c>
      <c r="P3132">
        <v>0.8</v>
      </c>
      <c r="U3132" t="s">
        <v>2909</v>
      </c>
      <c r="V3132">
        <f t="shared" si="481"/>
        <v>829936</v>
      </c>
      <c r="W3132" t="str">
        <f t="shared" si="482"/>
        <v>Saint John Paul II Catholic Elementary School</v>
      </c>
      <c r="X3132" t="str">
        <f>VLOOKUP($C3132,$AJ$3:$AN$4906,3,FALSE)</f>
        <v>75 Pebblecreek Drive</v>
      </c>
      <c r="Y3132" t="str">
        <f>VLOOKUP($C3132,$AJ$3:$AN$4906,4,FALSE)</f>
        <v>Kitchener</v>
      </c>
      <c r="Z3132" t="str">
        <f>VLOOKUP($C3132,$AJ$3:$AN$4906,5,FALSE)</f>
        <v>N2A4K1</v>
      </c>
      <c r="AA3132">
        <f t="shared" si="483"/>
        <v>81.900000000000006</v>
      </c>
      <c r="AB3132">
        <f t="shared" si="484"/>
        <v>0.7</v>
      </c>
      <c r="AC3132">
        <f t="shared" si="485"/>
        <v>73.3</v>
      </c>
      <c r="AD3132">
        <f t="shared" si="486"/>
        <v>0.5</v>
      </c>
      <c r="AE3132">
        <f t="shared" si="487"/>
        <v>87.9</v>
      </c>
      <c r="AF3132">
        <f t="shared" si="488"/>
        <v>0.1</v>
      </c>
      <c r="AG3132">
        <f t="shared" si="489"/>
        <v>68</v>
      </c>
      <c r="AH3132">
        <f t="shared" si="490"/>
        <v>0.8</v>
      </c>
      <c r="AJ3132" s="9">
        <v>797260</v>
      </c>
      <c r="AK3132" t="s">
        <v>11990</v>
      </c>
      <c r="AL3132" t="s">
        <v>11991</v>
      </c>
      <c r="AM3132" t="s">
        <v>11992</v>
      </c>
      <c r="AN3132" t="s">
        <v>11993</v>
      </c>
    </row>
    <row r="3133" spans="1:40" x14ac:dyDescent="0.3">
      <c r="A3133" t="s">
        <v>2909</v>
      </c>
      <c r="B3133" t="s">
        <v>2916</v>
      </c>
      <c r="C3133" s="10">
        <v>764450</v>
      </c>
      <c r="D3133">
        <v>47</v>
      </c>
      <c r="E3133">
        <v>21</v>
      </c>
      <c r="F3133">
        <v>125</v>
      </c>
      <c r="G3133">
        <v>133</v>
      </c>
      <c r="H3133">
        <v>0</v>
      </c>
      <c r="I3133">
        <v>81.599999999999994</v>
      </c>
      <c r="J3133">
        <v>1.4</v>
      </c>
      <c r="K3133">
        <v>75.2</v>
      </c>
      <c r="L3133">
        <v>1.6</v>
      </c>
      <c r="M3133">
        <v>83.5</v>
      </c>
      <c r="N3133">
        <v>0.5</v>
      </c>
      <c r="O3133">
        <v>43.6</v>
      </c>
      <c r="P3133">
        <v>-0.3</v>
      </c>
      <c r="U3133" t="s">
        <v>2909</v>
      </c>
      <c r="V3133">
        <f t="shared" si="481"/>
        <v>764450</v>
      </c>
      <c r="W3133" t="str">
        <f t="shared" si="482"/>
        <v>Sir Edgar Bauer Catholic Elementary School</v>
      </c>
      <c r="X3133" t="str">
        <f>VLOOKUP($C3133,$AJ$3:$AN$4906,3,FALSE)</f>
        <v>660 Glen Forest Blvd</v>
      </c>
      <c r="Y3133" t="str">
        <f>VLOOKUP($C3133,$AJ$3:$AN$4906,4,FALSE)</f>
        <v>Waterloo</v>
      </c>
      <c r="Z3133" t="str">
        <f>VLOOKUP($C3133,$AJ$3:$AN$4906,5,FALSE)</f>
        <v>N2L4K2</v>
      </c>
      <c r="AA3133">
        <f t="shared" si="483"/>
        <v>81.599999999999994</v>
      </c>
      <c r="AB3133">
        <f t="shared" si="484"/>
        <v>1.4</v>
      </c>
      <c r="AC3133">
        <f t="shared" si="485"/>
        <v>75.2</v>
      </c>
      <c r="AD3133">
        <f t="shared" si="486"/>
        <v>1.6</v>
      </c>
      <c r="AE3133">
        <f t="shared" si="487"/>
        <v>83.5</v>
      </c>
      <c r="AF3133">
        <f t="shared" si="488"/>
        <v>0.5</v>
      </c>
      <c r="AG3133">
        <f t="shared" si="489"/>
        <v>43.6</v>
      </c>
      <c r="AH3133">
        <f t="shared" si="490"/>
        <v>-0.3</v>
      </c>
      <c r="AJ3133" s="9">
        <v>808571</v>
      </c>
      <c r="AK3133" t="s">
        <v>6081</v>
      </c>
      <c r="AL3133" t="s">
        <v>11994</v>
      </c>
      <c r="AM3133" t="s">
        <v>4825</v>
      </c>
      <c r="AN3133" t="s">
        <v>4826</v>
      </c>
    </row>
    <row r="3134" spans="1:40" x14ac:dyDescent="0.3">
      <c r="A3134" t="s">
        <v>2909</v>
      </c>
      <c r="B3134" t="s">
        <v>487</v>
      </c>
      <c r="C3134" s="10">
        <v>765678</v>
      </c>
      <c r="D3134">
        <v>52</v>
      </c>
      <c r="E3134">
        <v>21</v>
      </c>
      <c r="F3134">
        <v>136</v>
      </c>
      <c r="G3134">
        <v>106</v>
      </c>
      <c r="H3134">
        <v>0</v>
      </c>
      <c r="I3134">
        <v>71.3</v>
      </c>
      <c r="J3134">
        <v>0.6</v>
      </c>
      <c r="K3134">
        <v>68.400000000000006</v>
      </c>
      <c r="L3134">
        <v>1</v>
      </c>
      <c r="M3134">
        <v>87.7</v>
      </c>
      <c r="N3134">
        <v>1</v>
      </c>
      <c r="O3134">
        <v>58.5</v>
      </c>
      <c r="P3134">
        <v>0.9</v>
      </c>
      <c r="U3134" t="s">
        <v>2909</v>
      </c>
      <c r="V3134">
        <f t="shared" si="481"/>
        <v>765678</v>
      </c>
      <c r="W3134" t="str">
        <f t="shared" si="482"/>
        <v>St Agnes Catholic Elementary School</v>
      </c>
      <c r="X3134" t="str">
        <f>VLOOKUP($C3134,$AJ$3:$AN$4906,3,FALSE)</f>
        <v>254 Neilson Ave</v>
      </c>
      <c r="Y3134" t="str">
        <f>VLOOKUP($C3134,$AJ$3:$AN$4906,4,FALSE)</f>
        <v>Waterloo</v>
      </c>
      <c r="Z3134" t="str">
        <f>VLOOKUP($C3134,$AJ$3:$AN$4906,5,FALSE)</f>
        <v>N2J2M3</v>
      </c>
      <c r="AA3134">
        <f t="shared" si="483"/>
        <v>71.3</v>
      </c>
      <c r="AB3134">
        <f t="shared" si="484"/>
        <v>0.6</v>
      </c>
      <c r="AC3134">
        <f t="shared" si="485"/>
        <v>68.400000000000006</v>
      </c>
      <c r="AD3134">
        <f t="shared" si="486"/>
        <v>1</v>
      </c>
      <c r="AE3134">
        <f t="shared" si="487"/>
        <v>87.7</v>
      </c>
      <c r="AF3134">
        <f t="shared" si="488"/>
        <v>1</v>
      </c>
      <c r="AG3134">
        <f t="shared" si="489"/>
        <v>58.5</v>
      </c>
      <c r="AH3134">
        <f t="shared" si="490"/>
        <v>0.9</v>
      </c>
      <c r="AJ3134" s="9">
        <v>824046</v>
      </c>
      <c r="AK3134" t="s">
        <v>11995</v>
      </c>
      <c r="AL3134" t="s">
        <v>11996</v>
      </c>
      <c r="AM3134" t="s">
        <v>4833</v>
      </c>
      <c r="AN3134" t="s">
        <v>4834</v>
      </c>
    </row>
    <row r="3135" spans="1:40" x14ac:dyDescent="0.3">
      <c r="A3135" t="s">
        <v>2909</v>
      </c>
      <c r="B3135" t="s">
        <v>1105</v>
      </c>
      <c r="C3135" s="10">
        <v>766844</v>
      </c>
      <c r="D3135">
        <v>26</v>
      </c>
      <c r="E3135">
        <v>26</v>
      </c>
      <c r="F3135">
        <v>121</v>
      </c>
      <c r="G3135">
        <v>114</v>
      </c>
      <c r="H3135">
        <v>0</v>
      </c>
      <c r="I3135">
        <v>63.6</v>
      </c>
      <c r="J3135">
        <v>1.1000000000000001</v>
      </c>
      <c r="K3135">
        <v>49.6</v>
      </c>
      <c r="L3135">
        <v>0.8</v>
      </c>
      <c r="M3135">
        <v>76.8</v>
      </c>
      <c r="N3135">
        <v>1.1000000000000001</v>
      </c>
      <c r="O3135">
        <v>35.1</v>
      </c>
      <c r="P3135">
        <v>0.3</v>
      </c>
      <c r="U3135" t="s">
        <v>2909</v>
      </c>
      <c r="V3135">
        <f t="shared" si="481"/>
        <v>766844</v>
      </c>
      <c r="W3135" t="str">
        <f t="shared" si="482"/>
        <v>St Aloysius Catholic Elementary School</v>
      </c>
      <c r="X3135" t="str">
        <f>VLOOKUP($C3135,$AJ$3:$AN$4906,3,FALSE)</f>
        <v>504 Connaught St</v>
      </c>
      <c r="Y3135" t="str">
        <f>VLOOKUP($C3135,$AJ$3:$AN$4906,4,FALSE)</f>
        <v>Kitchener</v>
      </c>
      <c r="Z3135" t="str">
        <f>VLOOKUP($C3135,$AJ$3:$AN$4906,5,FALSE)</f>
        <v>N2C1C2</v>
      </c>
      <c r="AA3135">
        <f t="shared" si="483"/>
        <v>63.6</v>
      </c>
      <c r="AB3135">
        <f t="shared" si="484"/>
        <v>1.1000000000000001</v>
      </c>
      <c r="AC3135">
        <f t="shared" si="485"/>
        <v>49.6</v>
      </c>
      <c r="AD3135">
        <f t="shared" si="486"/>
        <v>0.8</v>
      </c>
      <c r="AE3135">
        <f t="shared" si="487"/>
        <v>76.8</v>
      </c>
      <c r="AF3135">
        <f t="shared" si="488"/>
        <v>1.1000000000000001</v>
      </c>
      <c r="AG3135">
        <f t="shared" si="489"/>
        <v>35.1</v>
      </c>
      <c r="AH3135">
        <f t="shared" si="490"/>
        <v>0.3</v>
      </c>
      <c r="AJ3135" s="9">
        <v>214574</v>
      </c>
      <c r="AK3135" t="s">
        <v>11997</v>
      </c>
      <c r="AL3135" t="s">
        <v>11998</v>
      </c>
      <c r="AM3135" t="s">
        <v>4825</v>
      </c>
      <c r="AN3135" t="s">
        <v>4826</v>
      </c>
    </row>
    <row r="3136" spans="1:40" x14ac:dyDescent="0.3">
      <c r="A3136" t="s">
        <v>2909</v>
      </c>
      <c r="B3136" t="s">
        <v>2917</v>
      </c>
      <c r="C3136" s="10">
        <v>770876</v>
      </c>
      <c r="D3136">
        <v>22</v>
      </c>
      <c r="E3136">
        <v>32</v>
      </c>
      <c r="F3136">
        <v>128</v>
      </c>
      <c r="G3136">
        <v>106</v>
      </c>
      <c r="H3136">
        <v>0</v>
      </c>
      <c r="I3136">
        <v>54.7</v>
      </c>
      <c r="J3136">
        <v>0.2</v>
      </c>
      <c r="K3136">
        <v>45.3</v>
      </c>
      <c r="L3136">
        <v>0.3</v>
      </c>
      <c r="M3136">
        <v>63.2</v>
      </c>
      <c r="N3136">
        <v>-0.6</v>
      </c>
      <c r="O3136">
        <v>32.1</v>
      </c>
      <c r="P3136">
        <v>0.1</v>
      </c>
      <c r="U3136" t="s">
        <v>2909</v>
      </c>
      <c r="V3136">
        <f t="shared" si="481"/>
        <v>770876</v>
      </c>
      <c r="W3136" t="str">
        <f t="shared" si="482"/>
        <v>St Anne Catholic Elementary School</v>
      </c>
      <c r="X3136" t="str">
        <f>VLOOKUP($C3136,$AJ$3:$AN$4906,3,FALSE)</f>
        <v>127 Elgin St N</v>
      </c>
      <c r="Y3136" t="str">
        <f>VLOOKUP($C3136,$AJ$3:$AN$4906,4,FALSE)</f>
        <v>Cambridge</v>
      </c>
      <c r="Z3136" t="str">
        <f>VLOOKUP($C3136,$AJ$3:$AN$4906,5,FALSE)</f>
        <v>N1R5H6</v>
      </c>
      <c r="AA3136">
        <f t="shared" si="483"/>
        <v>54.7</v>
      </c>
      <c r="AB3136">
        <f t="shared" si="484"/>
        <v>0.2</v>
      </c>
      <c r="AC3136">
        <f t="shared" si="485"/>
        <v>45.3</v>
      </c>
      <c r="AD3136">
        <f t="shared" si="486"/>
        <v>0.3</v>
      </c>
      <c r="AE3136">
        <f t="shared" si="487"/>
        <v>63.2</v>
      </c>
      <c r="AF3136">
        <f t="shared" si="488"/>
        <v>-0.6</v>
      </c>
      <c r="AG3136">
        <f t="shared" si="489"/>
        <v>32.1</v>
      </c>
      <c r="AH3136">
        <f t="shared" si="490"/>
        <v>0.1</v>
      </c>
      <c r="AJ3136" s="9">
        <v>37770</v>
      </c>
      <c r="AK3136" t="s">
        <v>11999</v>
      </c>
      <c r="AL3136" t="s">
        <v>12000</v>
      </c>
      <c r="AM3136" t="s">
        <v>12001</v>
      </c>
      <c r="AN3136" t="s">
        <v>12002</v>
      </c>
    </row>
    <row r="3137" spans="1:40" x14ac:dyDescent="0.3">
      <c r="A3137" t="s">
        <v>2909</v>
      </c>
      <c r="B3137" t="s">
        <v>491</v>
      </c>
      <c r="C3137" s="10">
        <v>771007</v>
      </c>
      <c r="D3137">
        <v>43</v>
      </c>
      <c r="E3137">
        <v>17</v>
      </c>
      <c r="F3137">
        <v>206</v>
      </c>
      <c r="G3137">
        <v>169</v>
      </c>
      <c r="H3137">
        <v>0</v>
      </c>
      <c r="I3137">
        <v>71.599999999999994</v>
      </c>
      <c r="J3137">
        <v>0.5</v>
      </c>
      <c r="K3137">
        <v>59.7</v>
      </c>
      <c r="L3137">
        <v>0.1</v>
      </c>
      <c r="M3137">
        <v>79</v>
      </c>
      <c r="N3137">
        <v>-0.1</v>
      </c>
      <c r="O3137">
        <v>53.8</v>
      </c>
      <c r="P3137">
        <v>0.6</v>
      </c>
      <c r="U3137" t="s">
        <v>2909</v>
      </c>
      <c r="V3137">
        <f t="shared" si="481"/>
        <v>771007</v>
      </c>
      <c r="W3137" t="str">
        <f t="shared" si="482"/>
        <v>St Anne Catholic Elementary School</v>
      </c>
      <c r="X3137" t="str">
        <f>VLOOKUP($C3137,$AJ$3:$AN$4906,3,FALSE)</f>
        <v>250 East Ave</v>
      </c>
      <c r="Y3137" t="str">
        <f>VLOOKUP($C3137,$AJ$3:$AN$4906,4,FALSE)</f>
        <v>Kitchener</v>
      </c>
      <c r="Z3137" t="str">
        <f>VLOOKUP($C3137,$AJ$3:$AN$4906,5,FALSE)</f>
        <v>N2H1Z4</v>
      </c>
      <c r="AA3137">
        <f t="shared" si="483"/>
        <v>71.599999999999994</v>
      </c>
      <c r="AB3137">
        <f t="shared" si="484"/>
        <v>0.5</v>
      </c>
      <c r="AC3137">
        <f t="shared" si="485"/>
        <v>59.7</v>
      </c>
      <c r="AD3137">
        <f t="shared" si="486"/>
        <v>0.1</v>
      </c>
      <c r="AE3137">
        <f t="shared" si="487"/>
        <v>79</v>
      </c>
      <c r="AF3137">
        <f t="shared" si="488"/>
        <v>-0.1</v>
      </c>
      <c r="AG3137">
        <f t="shared" si="489"/>
        <v>53.8</v>
      </c>
      <c r="AH3137">
        <f t="shared" si="490"/>
        <v>0.6</v>
      </c>
      <c r="AJ3137" s="9">
        <v>142689</v>
      </c>
      <c r="AK3137" t="s">
        <v>12003</v>
      </c>
      <c r="AL3137" t="s">
        <v>12004</v>
      </c>
      <c r="AM3137" t="s">
        <v>12005</v>
      </c>
      <c r="AN3137" t="s">
        <v>12006</v>
      </c>
    </row>
    <row r="3138" spans="1:40" x14ac:dyDescent="0.3">
      <c r="A3138" t="s">
        <v>2909</v>
      </c>
      <c r="B3138" t="s">
        <v>2918</v>
      </c>
      <c r="C3138" s="10">
        <v>765694</v>
      </c>
      <c r="D3138">
        <v>45</v>
      </c>
      <c r="E3138">
        <v>13</v>
      </c>
      <c r="F3138">
        <v>120</v>
      </c>
      <c r="G3138">
        <v>139</v>
      </c>
      <c r="H3138">
        <v>0</v>
      </c>
      <c r="I3138">
        <v>70</v>
      </c>
      <c r="J3138">
        <v>0.1</v>
      </c>
      <c r="K3138">
        <v>60.8</v>
      </c>
      <c r="L3138">
        <v>-0.2</v>
      </c>
      <c r="M3138">
        <v>87.1</v>
      </c>
      <c r="N3138">
        <v>0.4</v>
      </c>
      <c r="O3138">
        <v>66.2</v>
      </c>
      <c r="P3138">
        <v>1.3</v>
      </c>
      <c r="U3138" t="s">
        <v>2909</v>
      </c>
      <c r="V3138">
        <f t="shared" si="481"/>
        <v>765694</v>
      </c>
      <c r="W3138" t="str">
        <f t="shared" si="482"/>
        <v>St Augustine Catholic Elementary School</v>
      </c>
      <c r="X3138" t="str">
        <f>VLOOKUP($C3138,$AJ$3:$AN$4906,3,FALSE)</f>
        <v>177 Bismark Dr</v>
      </c>
      <c r="Y3138" t="str">
        <f>VLOOKUP($C3138,$AJ$3:$AN$4906,4,FALSE)</f>
        <v>Cambridge</v>
      </c>
      <c r="Z3138" t="str">
        <f>VLOOKUP($C3138,$AJ$3:$AN$4906,5,FALSE)</f>
        <v>N1S4Y2</v>
      </c>
      <c r="AA3138">
        <f t="shared" si="483"/>
        <v>70</v>
      </c>
      <c r="AB3138">
        <f t="shared" si="484"/>
        <v>0.1</v>
      </c>
      <c r="AC3138">
        <f t="shared" si="485"/>
        <v>60.8</v>
      </c>
      <c r="AD3138">
        <f t="shared" si="486"/>
        <v>-0.2</v>
      </c>
      <c r="AE3138">
        <f t="shared" si="487"/>
        <v>87.1</v>
      </c>
      <c r="AF3138">
        <f t="shared" si="488"/>
        <v>0.4</v>
      </c>
      <c r="AG3138">
        <f t="shared" si="489"/>
        <v>66.2</v>
      </c>
      <c r="AH3138">
        <f t="shared" si="490"/>
        <v>1.3</v>
      </c>
      <c r="AJ3138" s="9">
        <v>385131</v>
      </c>
      <c r="AK3138" t="s">
        <v>12007</v>
      </c>
      <c r="AL3138" t="s">
        <v>12008</v>
      </c>
      <c r="AM3138" t="s">
        <v>11988</v>
      </c>
      <c r="AN3138" t="s">
        <v>11989</v>
      </c>
    </row>
    <row r="3139" spans="1:40" x14ac:dyDescent="0.3">
      <c r="A3139" t="s">
        <v>2909</v>
      </c>
      <c r="B3139" t="s">
        <v>1107</v>
      </c>
      <c r="C3139" s="10">
        <v>866296</v>
      </c>
      <c r="D3139">
        <v>45</v>
      </c>
      <c r="E3139">
        <v>11</v>
      </c>
      <c r="F3139">
        <v>99</v>
      </c>
      <c r="G3139">
        <v>69</v>
      </c>
      <c r="H3139">
        <v>0</v>
      </c>
      <c r="I3139">
        <v>67.7</v>
      </c>
      <c r="J3139">
        <v>0</v>
      </c>
      <c r="K3139">
        <v>65.7</v>
      </c>
      <c r="L3139">
        <v>0.3</v>
      </c>
      <c r="M3139">
        <v>92.8</v>
      </c>
      <c r="N3139">
        <v>1.2</v>
      </c>
      <c r="O3139">
        <v>58</v>
      </c>
      <c r="P3139">
        <v>0.8</v>
      </c>
      <c r="U3139" t="s">
        <v>2909</v>
      </c>
      <c r="V3139">
        <f t="shared" si="481"/>
        <v>866296</v>
      </c>
      <c r="W3139" t="str">
        <f t="shared" si="482"/>
        <v>St Boniface Catholic Elementary School</v>
      </c>
      <c r="X3139" t="str">
        <f>VLOOKUP($C3139,$AJ$3:$AN$4906,3,FALSE)</f>
        <v>1354 Maryhill Rd</v>
      </c>
      <c r="Y3139" t="str">
        <f>VLOOKUP($C3139,$AJ$3:$AN$4906,4,FALSE)</f>
        <v>Maryhill</v>
      </c>
      <c r="Z3139" t="str">
        <f>VLOOKUP($C3139,$AJ$3:$AN$4906,5,FALSE)</f>
        <v>N0B2B0</v>
      </c>
      <c r="AA3139">
        <f t="shared" si="483"/>
        <v>67.7</v>
      </c>
      <c r="AB3139">
        <f t="shared" si="484"/>
        <v>0</v>
      </c>
      <c r="AC3139">
        <f t="shared" si="485"/>
        <v>65.7</v>
      </c>
      <c r="AD3139">
        <f t="shared" si="486"/>
        <v>0.3</v>
      </c>
      <c r="AE3139">
        <f t="shared" si="487"/>
        <v>92.8</v>
      </c>
      <c r="AF3139">
        <f t="shared" si="488"/>
        <v>1.2</v>
      </c>
      <c r="AG3139">
        <f t="shared" si="489"/>
        <v>58</v>
      </c>
      <c r="AH3139">
        <f t="shared" si="490"/>
        <v>0.8</v>
      </c>
      <c r="AJ3139" s="9">
        <v>912565</v>
      </c>
      <c r="AK3139" t="s">
        <v>12009</v>
      </c>
      <c r="AL3139" t="s">
        <v>12010</v>
      </c>
      <c r="AM3139" t="s">
        <v>4825</v>
      </c>
      <c r="AN3139" t="s">
        <v>4826</v>
      </c>
    </row>
    <row r="3140" spans="1:40" x14ac:dyDescent="0.3">
      <c r="A3140" t="s">
        <v>2909</v>
      </c>
      <c r="B3140" t="s">
        <v>2287</v>
      </c>
      <c r="C3140" s="10">
        <v>866555</v>
      </c>
      <c r="D3140">
        <v>24</v>
      </c>
      <c r="E3140">
        <v>5</v>
      </c>
      <c r="F3140">
        <v>80</v>
      </c>
      <c r="G3140">
        <v>80</v>
      </c>
      <c r="H3140">
        <v>0</v>
      </c>
      <c r="I3140">
        <v>65</v>
      </c>
      <c r="J3140">
        <v>0.4</v>
      </c>
      <c r="K3140">
        <v>67.5</v>
      </c>
      <c r="L3140">
        <v>1.2</v>
      </c>
      <c r="M3140">
        <v>73.8</v>
      </c>
      <c r="N3140">
        <v>-0.6</v>
      </c>
      <c r="O3140">
        <v>46.3</v>
      </c>
      <c r="P3140">
        <v>0.2</v>
      </c>
      <c r="U3140" t="s">
        <v>2909</v>
      </c>
      <c r="V3140">
        <f t="shared" ref="V3140:V3203" si="491">VLOOKUP(C3140,$AJ$3:$AN$4906,1,FALSE)</f>
        <v>866555</v>
      </c>
      <c r="W3140" t="str">
        <f t="shared" ref="W3140:W3203" si="492">VLOOKUP(C3140,$AJ$3:$AN$4906,2,FALSE)</f>
        <v>St Clement Catholic Elementary School</v>
      </c>
      <c r="X3140" t="str">
        <f>VLOOKUP($C3140,$AJ$3:$AN$4906,3,FALSE)</f>
        <v>3639 Lobsinger Line</v>
      </c>
      <c r="Y3140" t="str">
        <f>VLOOKUP($C3140,$AJ$3:$AN$4906,4,FALSE)</f>
        <v>St Clements</v>
      </c>
      <c r="Z3140" t="str">
        <f>VLOOKUP($C3140,$AJ$3:$AN$4906,5,FALSE)</f>
        <v>N0B2M0</v>
      </c>
      <c r="AA3140">
        <f t="shared" ref="AA3140:AA3203" si="493">I3140</f>
        <v>65</v>
      </c>
      <c r="AB3140">
        <f t="shared" ref="AB3140:AB3203" si="494">J3140</f>
        <v>0.4</v>
      </c>
      <c r="AC3140">
        <f t="shared" ref="AC3140:AC3203" si="495">K3140</f>
        <v>67.5</v>
      </c>
      <c r="AD3140">
        <f t="shared" ref="AD3140:AD3203" si="496">L3140</f>
        <v>1.2</v>
      </c>
      <c r="AE3140">
        <f t="shared" ref="AE3140:AE3203" si="497">M3140</f>
        <v>73.8</v>
      </c>
      <c r="AF3140">
        <f t="shared" ref="AF3140:AF3203" si="498">N3140</f>
        <v>-0.6</v>
      </c>
      <c r="AG3140">
        <f t="shared" ref="AG3140:AG3203" si="499">O3140</f>
        <v>46.3</v>
      </c>
      <c r="AH3140">
        <f t="shared" ref="AH3140:AH3203" si="500">P3140</f>
        <v>0.2</v>
      </c>
      <c r="AJ3140" s="9">
        <v>940666</v>
      </c>
      <c r="AK3140" t="s">
        <v>12011</v>
      </c>
      <c r="AL3140" t="s">
        <v>12012</v>
      </c>
      <c r="AM3140" t="s">
        <v>4833</v>
      </c>
      <c r="AN3140" t="s">
        <v>4834</v>
      </c>
    </row>
    <row r="3141" spans="1:40" x14ac:dyDescent="0.3">
      <c r="A3141" t="s">
        <v>2909</v>
      </c>
      <c r="B3141" t="s">
        <v>2919</v>
      </c>
      <c r="C3141" s="10">
        <v>785695</v>
      </c>
      <c r="D3141">
        <v>22</v>
      </c>
      <c r="E3141">
        <v>24</v>
      </c>
      <c r="F3141">
        <v>180</v>
      </c>
      <c r="G3141">
        <v>145</v>
      </c>
      <c r="H3141">
        <v>0</v>
      </c>
      <c r="I3141">
        <v>45.6</v>
      </c>
      <c r="J3141">
        <v>-0.5</v>
      </c>
      <c r="K3141">
        <v>38.9</v>
      </c>
      <c r="L3141">
        <v>-0.4</v>
      </c>
      <c r="M3141">
        <v>64.099999999999994</v>
      </c>
      <c r="N3141">
        <v>-0.6</v>
      </c>
      <c r="O3141">
        <v>33.1</v>
      </c>
      <c r="P3141">
        <v>0</v>
      </c>
      <c r="U3141" t="s">
        <v>2909</v>
      </c>
      <c r="V3141">
        <f t="shared" si="491"/>
        <v>785695</v>
      </c>
      <c r="W3141" t="str">
        <f t="shared" si="492"/>
        <v>St Daniel Catholic Elementary School</v>
      </c>
      <c r="X3141" t="str">
        <f>VLOOKUP($C3141,$AJ$3:$AN$4906,3,FALSE)</f>
        <v>39 Midland Dr</v>
      </c>
      <c r="Y3141" t="str">
        <f>VLOOKUP($C3141,$AJ$3:$AN$4906,4,FALSE)</f>
        <v>Kitchener</v>
      </c>
      <c r="Z3141" t="str">
        <f>VLOOKUP($C3141,$AJ$3:$AN$4906,5,FALSE)</f>
        <v>N2A2A9</v>
      </c>
      <c r="AA3141">
        <f t="shared" si="493"/>
        <v>45.6</v>
      </c>
      <c r="AB3141">
        <f t="shared" si="494"/>
        <v>-0.5</v>
      </c>
      <c r="AC3141">
        <f t="shared" si="495"/>
        <v>38.9</v>
      </c>
      <c r="AD3141">
        <f t="shared" si="496"/>
        <v>-0.4</v>
      </c>
      <c r="AE3141">
        <f t="shared" si="497"/>
        <v>64.099999999999994</v>
      </c>
      <c r="AF3141">
        <f t="shared" si="498"/>
        <v>-0.6</v>
      </c>
      <c r="AG3141">
        <f t="shared" si="499"/>
        <v>33.1</v>
      </c>
      <c r="AH3141">
        <f t="shared" si="500"/>
        <v>0</v>
      </c>
      <c r="AJ3141" s="9">
        <v>924652</v>
      </c>
      <c r="AK3141" t="s">
        <v>12013</v>
      </c>
      <c r="AL3141" t="s">
        <v>12014</v>
      </c>
      <c r="AM3141" t="s">
        <v>4537</v>
      </c>
      <c r="AN3141" t="s">
        <v>4538</v>
      </c>
    </row>
    <row r="3142" spans="1:40" x14ac:dyDescent="0.3">
      <c r="A3142" t="s">
        <v>2909</v>
      </c>
      <c r="B3142" t="s">
        <v>2241</v>
      </c>
      <c r="C3142" s="10">
        <v>788694</v>
      </c>
      <c r="D3142">
        <v>37</v>
      </c>
      <c r="E3142">
        <v>17</v>
      </c>
      <c r="F3142">
        <v>110</v>
      </c>
      <c r="G3142">
        <v>130</v>
      </c>
      <c r="H3142">
        <v>0</v>
      </c>
      <c r="I3142">
        <v>72.7</v>
      </c>
      <c r="J3142">
        <v>0.6</v>
      </c>
      <c r="K3142">
        <v>70.900000000000006</v>
      </c>
      <c r="L3142">
        <v>1</v>
      </c>
      <c r="M3142">
        <v>83.8</v>
      </c>
      <c r="N3142">
        <v>0.3</v>
      </c>
      <c r="O3142">
        <v>55.4</v>
      </c>
      <c r="P3142">
        <v>0.8</v>
      </c>
      <c r="U3142" t="s">
        <v>2909</v>
      </c>
      <c r="V3142">
        <f t="shared" si="491"/>
        <v>788694</v>
      </c>
      <c r="W3142" t="str">
        <f t="shared" si="492"/>
        <v>St Elizabeth Catholic Elementary School</v>
      </c>
      <c r="X3142" t="str">
        <f>VLOOKUP($C3142,$AJ$3:$AN$4906,3,FALSE)</f>
        <v>50 Adler Dr</v>
      </c>
      <c r="Y3142" t="str">
        <f>VLOOKUP($C3142,$AJ$3:$AN$4906,4,FALSE)</f>
        <v>Cambridge</v>
      </c>
      <c r="Z3142" t="str">
        <f>VLOOKUP($C3142,$AJ$3:$AN$4906,5,FALSE)</f>
        <v>N3C4B7</v>
      </c>
      <c r="AA3142">
        <f t="shared" si="493"/>
        <v>72.7</v>
      </c>
      <c r="AB3142">
        <f t="shared" si="494"/>
        <v>0.6</v>
      </c>
      <c r="AC3142">
        <f t="shared" si="495"/>
        <v>70.900000000000006</v>
      </c>
      <c r="AD3142">
        <f t="shared" si="496"/>
        <v>1</v>
      </c>
      <c r="AE3142">
        <f t="shared" si="497"/>
        <v>83.8</v>
      </c>
      <c r="AF3142">
        <f t="shared" si="498"/>
        <v>0.3</v>
      </c>
      <c r="AG3142">
        <f t="shared" si="499"/>
        <v>55.4</v>
      </c>
      <c r="AH3142">
        <f t="shared" si="500"/>
        <v>0.8</v>
      </c>
      <c r="AJ3142" s="9">
        <v>332097</v>
      </c>
      <c r="AK3142" t="s">
        <v>12015</v>
      </c>
      <c r="AL3142" t="s">
        <v>12016</v>
      </c>
      <c r="AM3142" t="s">
        <v>4537</v>
      </c>
      <c r="AN3142" t="s">
        <v>4538</v>
      </c>
    </row>
    <row r="3143" spans="1:40" x14ac:dyDescent="0.3">
      <c r="A3143" t="s">
        <v>2909</v>
      </c>
      <c r="B3143" t="s">
        <v>1502</v>
      </c>
      <c r="C3143" s="10">
        <v>795445</v>
      </c>
      <c r="D3143">
        <v>23</v>
      </c>
      <c r="E3143">
        <v>39</v>
      </c>
      <c r="F3143">
        <v>45</v>
      </c>
      <c r="H3143">
        <v>0</v>
      </c>
      <c r="I3143">
        <v>35.6</v>
      </c>
      <c r="J3143">
        <v>-1.1000000000000001</v>
      </c>
      <c r="K3143">
        <v>20</v>
      </c>
      <c r="L3143">
        <v>-1.7</v>
      </c>
      <c r="U3143" t="s">
        <v>2909</v>
      </c>
      <c r="V3143">
        <f t="shared" si="491"/>
        <v>795445</v>
      </c>
      <c r="W3143" t="str">
        <f t="shared" si="492"/>
        <v>St Gregory Catholic Elementary School</v>
      </c>
      <c r="X3143" t="str">
        <f>VLOOKUP($C3143,$AJ$3:$AN$4906,3,FALSE)</f>
        <v>34 Osborne Ave</v>
      </c>
      <c r="Y3143" t="str">
        <f>VLOOKUP($C3143,$AJ$3:$AN$4906,4,FALSE)</f>
        <v>Cambridge</v>
      </c>
      <c r="Z3143" t="str">
        <f>VLOOKUP($C3143,$AJ$3:$AN$4906,5,FALSE)</f>
        <v>N1S3H1</v>
      </c>
      <c r="AA3143">
        <f t="shared" si="493"/>
        <v>35.6</v>
      </c>
      <c r="AB3143">
        <f t="shared" si="494"/>
        <v>-1.1000000000000001</v>
      </c>
      <c r="AC3143">
        <f t="shared" si="495"/>
        <v>20</v>
      </c>
      <c r="AD3143">
        <f t="shared" si="496"/>
        <v>-1.7</v>
      </c>
      <c r="AE3143">
        <f t="shared" si="497"/>
        <v>0</v>
      </c>
      <c r="AF3143">
        <f t="shared" si="498"/>
        <v>0</v>
      </c>
      <c r="AG3143">
        <f t="shared" si="499"/>
        <v>0</v>
      </c>
      <c r="AH3143">
        <f t="shared" si="500"/>
        <v>0</v>
      </c>
      <c r="AJ3143" s="9">
        <v>924784</v>
      </c>
      <c r="AK3143" t="s">
        <v>12017</v>
      </c>
      <c r="AL3143" t="s">
        <v>12018</v>
      </c>
      <c r="AM3143" t="s">
        <v>4584</v>
      </c>
      <c r="AN3143" t="s">
        <v>4585</v>
      </c>
    </row>
    <row r="3144" spans="1:40" x14ac:dyDescent="0.3">
      <c r="A3144" t="s">
        <v>2909</v>
      </c>
      <c r="B3144" t="s">
        <v>2920</v>
      </c>
      <c r="C3144" s="10">
        <v>814687</v>
      </c>
      <c r="D3144">
        <v>24</v>
      </c>
      <c r="E3144">
        <v>24</v>
      </c>
      <c r="F3144">
        <v>78</v>
      </c>
      <c r="G3144">
        <v>74</v>
      </c>
      <c r="H3144">
        <v>0</v>
      </c>
      <c r="I3144">
        <v>66</v>
      </c>
      <c r="J3144">
        <v>0.7</v>
      </c>
      <c r="K3144">
        <v>65.400000000000006</v>
      </c>
      <c r="L3144">
        <v>1.4</v>
      </c>
      <c r="M3144">
        <v>79.7</v>
      </c>
      <c r="N3144">
        <v>0.9</v>
      </c>
      <c r="O3144">
        <v>41.9</v>
      </c>
      <c r="P3144">
        <v>0.8</v>
      </c>
      <c r="U3144" t="s">
        <v>2909</v>
      </c>
      <c r="V3144">
        <f t="shared" si="491"/>
        <v>814687</v>
      </c>
      <c r="W3144" t="str">
        <f t="shared" si="492"/>
        <v>St Joseph Catholic Elementary School</v>
      </c>
      <c r="X3144" t="str">
        <f>VLOOKUP($C3144,$AJ$3:$AN$4906,3,FALSE)</f>
        <v>980 Westminster Dr S</v>
      </c>
      <c r="Y3144" t="str">
        <f>VLOOKUP($C3144,$AJ$3:$AN$4906,4,FALSE)</f>
        <v>Cambridge</v>
      </c>
      <c r="Z3144" t="str">
        <f>VLOOKUP($C3144,$AJ$3:$AN$4906,5,FALSE)</f>
        <v>N3H1V2</v>
      </c>
      <c r="AA3144">
        <f t="shared" si="493"/>
        <v>66</v>
      </c>
      <c r="AB3144">
        <f t="shared" si="494"/>
        <v>0.7</v>
      </c>
      <c r="AC3144">
        <f t="shared" si="495"/>
        <v>65.400000000000006</v>
      </c>
      <c r="AD3144">
        <f t="shared" si="496"/>
        <v>1.4</v>
      </c>
      <c r="AE3144">
        <f t="shared" si="497"/>
        <v>79.7</v>
      </c>
      <c r="AF3144">
        <f t="shared" si="498"/>
        <v>0.9</v>
      </c>
      <c r="AG3144">
        <f t="shared" si="499"/>
        <v>41.9</v>
      </c>
      <c r="AH3144">
        <f t="shared" si="500"/>
        <v>0.8</v>
      </c>
      <c r="AJ3144" s="9">
        <v>338010</v>
      </c>
      <c r="AK3144" t="s">
        <v>12019</v>
      </c>
      <c r="AL3144" t="s">
        <v>12020</v>
      </c>
      <c r="AM3144" t="s">
        <v>4584</v>
      </c>
      <c r="AN3144" t="s">
        <v>4585</v>
      </c>
    </row>
    <row r="3145" spans="1:40" x14ac:dyDescent="0.3">
      <c r="A3145" t="s">
        <v>2909</v>
      </c>
      <c r="B3145" t="s">
        <v>2921</v>
      </c>
      <c r="C3145" s="10">
        <v>820512</v>
      </c>
      <c r="D3145">
        <v>64</v>
      </c>
      <c r="E3145">
        <v>15</v>
      </c>
      <c r="F3145">
        <v>136</v>
      </c>
      <c r="G3145">
        <v>131</v>
      </c>
      <c r="H3145">
        <v>0</v>
      </c>
      <c r="I3145">
        <v>74.599999999999994</v>
      </c>
      <c r="J3145">
        <v>0.2</v>
      </c>
      <c r="K3145">
        <v>69.099999999999994</v>
      </c>
      <c r="L3145">
        <v>0.1</v>
      </c>
      <c r="M3145">
        <v>90.1</v>
      </c>
      <c r="N3145">
        <v>0.4</v>
      </c>
      <c r="O3145">
        <v>60.3</v>
      </c>
      <c r="P3145">
        <v>0.2</v>
      </c>
      <c r="U3145" t="s">
        <v>2909</v>
      </c>
      <c r="V3145">
        <f t="shared" si="491"/>
        <v>820512</v>
      </c>
      <c r="W3145" t="str">
        <f t="shared" si="492"/>
        <v>St Luke Catholic Elementary School</v>
      </c>
      <c r="X3145" t="str">
        <f>VLOOKUP($C3145,$AJ$3:$AN$4906,3,FALSE)</f>
        <v>550 Chesapeake Dr</v>
      </c>
      <c r="Y3145" t="str">
        <f>VLOOKUP($C3145,$AJ$3:$AN$4906,4,FALSE)</f>
        <v>Waterloo</v>
      </c>
      <c r="Z3145" t="str">
        <f>VLOOKUP($C3145,$AJ$3:$AN$4906,5,FALSE)</f>
        <v>N2K4G5</v>
      </c>
      <c r="AA3145">
        <f t="shared" si="493"/>
        <v>74.599999999999994</v>
      </c>
      <c r="AB3145">
        <f t="shared" si="494"/>
        <v>0.2</v>
      </c>
      <c r="AC3145">
        <f t="shared" si="495"/>
        <v>69.099999999999994</v>
      </c>
      <c r="AD3145">
        <f t="shared" si="496"/>
        <v>0.1</v>
      </c>
      <c r="AE3145">
        <f t="shared" si="497"/>
        <v>90.1</v>
      </c>
      <c r="AF3145">
        <f t="shared" si="498"/>
        <v>0.4</v>
      </c>
      <c r="AG3145">
        <f t="shared" si="499"/>
        <v>60.3</v>
      </c>
      <c r="AH3145">
        <f t="shared" si="500"/>
        <v>0.2</v>
      </c>
      <c r="AJ3145" s="9">
        <v>320650</v>
      </c>
      <c r="AK3145" t="s">
        <v>12021</v>
      </c>
      <c r="AL3145" t="s">
        <v>12022</v>
      </c>
      <c r="AM3145" t="s">
        <v>4580</v>
      </c>
      <c r="AN3145" t="s">
        <v>4581</v>
      </c>
    </row>
    <row r="3146" spans="1:40" x14ac:dyDescent="0.3">
      <c r="A3146" t="s">
        <v>2909</v>
      </c>
      <c r="B3146" t="s">
        <v>2922</v>
      </c>
      <c r="C3146" s="10">
        <v>821330</v>
      </c>
      <c r="D3146">
        <v>37</v>
      </c>
      <c r="E3146">
        <v>15</v>
      </c>
      <c r="F3146">
        <v>85</v>
      </c>
      <c r="G3146">
        <v>117</v>
      </c>
      <c r="H3146">
        <v>0</v>
      </c>
      <c r="I3146">
        <v>72.900000000000006</v>
      </c>
      <c r="J3146">
        <v>0.6</v>
      </c>
      <c r="K3146">
        <v>71.8</v>
      </c>
      <c r="L3146">
        <v>1.1000000000000001</v>
      </c>
      <c r="M3146">
        <v>77.400000000000006</v>
      </c>
      <c r="N3146">
        <v>-0.2</v>
      </c>
      <c r="O3146">
        <v>49.6</v>
      </c>
      <c r="P3146">
        <v>0.3</v>
      </c>
      <c r="U3146" t="s">
        <v>2909</v>
      </c>
      <c r="V3146">
        <f t="shared" si="491"/>
        <v>821330</v>
      </c>
      <c r="W3146" t="str">
        <f t="shared" si="492"/>
        <v>St Margaret Catholic Elementary School</v>
      </c>
      <c r="X3146" t="str">
        <f>VLOOKUP($C3146,$AJ$3:$AN$4906,3,FALSE)</f>
        <v>210 Cowan Blvd</v>
      </c>
      <c r="Y3146" t="str">
        <f>VLOOKUP($C3146,$AJ$3:$AN$4906,4,FALSE)</f>
        <v>Cambridge</v>
      </c>
      <c r="Z3146" t="str">
        <f>VLOOKUP($C3146,$AJ$3:$AN$4906,5,FALSE)</f>
        <v>N1T1V4</v>
      </c>
      <c r="AA3146">
        <f t="shared" si="493"/>
        <v>72.900000000000006</v>
      </c>
      <c r="AB3146">
        <f t="shared" si="494"/>
        <v>0.6</v>
      </c>
      <c r="AC3146">
        <f t="shared" si="495"/>
        <v>71.8</v>
      </c>
      <c r="AD3146">
        <f t="shared" si="496"/>
        <v>1.1000000000000001</v>
      </c>
      <c r="AE3146">
        <f t="shared" si="497"/>
        <v>77.400000000000006</v>
      </c>
      <c r="AF3146">
        <f t="shared" si="498"/>
        <v>-0.2</v>
      </c>
      <c r="AG3146">
        <f t="shared" si="499"/>
        <v>49.6</v>
      </c>
      <c r="AH3146">
        <f t="shared" si="500"/>
        <v>0.3</v>
      </c>
      <c r="AJ3146" s="9">
        <v>382795</v>
      </c>
      <c r="AK3146" t="s">
        <v>12023</v>
      </c>
      <c r="AL3146" t="s">
        <v>12024</v>
      </c>
      <c r="AM3146" t="s">
        <v>4815</v>
      </c>
      <c r="AN3146" t="s">
        <v>4816</v>
      </c>
    </row>
    <row r="3147" spans="1:40" x14ac:dyDescent="0.3">
      <c r="A3147" t="s">
        <v>2909</v>
      </c>
      <c r="B3147" t="s">
        <v>2923</v>
      </c>
      <c r="C3147" s="10">
        <v>823317</v>
      </c>
      <c r="D3147">
        <v>36</v>
      </c>
      <c r="E3147">
        <v>15</v>
      </c>
      <c r="F3147">
        <v>117</v>
      </c>
      <c r="G3147">
        <v>104</v>
      </c>
      <c r="H3147">
        <v>0</v>
      </c>
      <c r="I3147">
        <v>75.2</v>
      </c>
      <c r="J3147">
        <v>0.8</v>
      </c>
      <c r="K3147">
        <v>61.5</v>
      </c>
      <c r="L3147">
        <v>0.3</v>
      </c>
      <c r="M3147">
        <v>77.400000000000006</v>
      </c>
      <c r="N3147">
        <v>-0.4</v>
      </c>
      <c r="O3147">
        <v>54.8</v>
      </c>
      <c r="P3147">
        <v>0.7</v>
      </c>
      <c r="U3147" t="s">
        <v>2909</v>
      </c>
      <c r="V3147">
        <f t="shared" si="491"/>
        <v>823317</v>
      </c>
      <c r="W3147" t="str">
        <f t="shared" si="492"/>
        <v>St Mark Catholic Elementary School</v>
      </c>
      <c r="X3147" t="str">
        <f>VLOOKUP($C3147,$AJ$3:$AN$4906,3,FALSE)</f>
        <v>240 Autumn Hill Cres</v>
      </c>
      <c r="Y3147" t="str">
        <f>VLOOKUP($C3147,$AJ$3:$AN$4906,4,FALSE)</f>
        <v>Kitchener</v>
      </c>
      <c r="Z3147" t="str">
        <f>VLOOKUP($C3147,$AJ$3:$AN$4906,5,FALSE)</f>
        <v>N2N1K8</v>
      </c>
      <c r="AA3147">
        <f t="shared" si="493"/>
        <v>75.2</v>
      </c>
      <c r="AB3147">
        <f t="shared" si="494"/>
        <v>0.8</v>
      </c>
      <c r="AC3147">
        <f t="shared" si="495"/>
        <v>61.5</v>
      </c>
      <c r="AD3147">
        <f t="shared" si="496"/>
        <v>0.3</v>
      </c>
      <c r="AE3147">
        <f t="shared" si="497"/>
        <v>77.400000000000006</v>
      </c>
      <c r="AF3147">
        <f t="shared" si="498"/>
        <v>-0.4</v>
      </c>
      <c r="AG3147">
        <f t="shared" si="499"/>
        <v>54.8</v>
      </c>
      <c r="AH3147">
        <f t="shared" si="500"/>
        <v>0.7</v>
      </c>
      <c r="AJ3147" s="9">
        <v>929336</v>
      </c>
      <c r="AK3147" t="s">
        <v>12025</v>
      </c>
      <c r="AL3147" t="s">
        <v>12026</v>
      </c>
      <c r="AM3147" t="s">
        <v>11992</v>
      </c>
      <c r="AN3147" t="s">
        <v>11993</v>
      </c>
    </row>
    <row r="3148" spans="1:40" x14ac:dyDescent="0.3">
      <c r="A3148" t="s">
        <v>2909</v>
      </c>
      <c r="B3148" t="s">
        <v>2924</v>
      </c>
      <c r="C3148" s="10">
        <v>832375</v>
      </c>
      <c r="D3148">
        <v>59</v>
      </c>
      <c r="E3148">
        <v>13</v>
      </c>
      <c r="F3148">
        <v>122</v>
      </c>
      <c r="G3148">
        <v>127</v>
      </c>
      <c r="H3148">
        <v>0</v>
      </c>
      <c r="I3148">
        <v>75.8</v>
      </c>
      <c r="J3148">
        <v>0.3</v>
      </c>
      <c r="K3148">
        <v>78.7</v>
      </c>
      <c r="L3148">
        <v>1</v>
      </c>
      <c r="M3148">
        <v>89.4</v>
      </c>
      <c r="N3148">
        <v>0.3</v>
      </c>
      <c r="O3148">
        <v>79.5</v>
      </c>
      <c r="P3148">
        <v>1.8</v>
      </c>
      <c r="U3148" t="s">
        <v>2909</v>
      </c>
      <c r="V3148">
        <f t="shared" si="491"/>
        <v>832375</v>
      </c>
      <c r="W3148" t="str">
        <f t="shared" si="492"/>
        <v>St Matthew Catholic Elementary School</v>
      </c>
      <c r="X3148" t="str">
        <f>VLOOKUP($C3148,$AJ$3:$AN$4906,3,FALSE)</f>
        <v>405 Pastern Trail</v>
      </c>
      <c r="Y3148" t="str">
        <f>VLOOKUP($C3148,$AJ$3:$AN$4906,4,FALSE)</f>
        <v>Waterloo</v>
      </c>
      <c r="Z3148" t="str">
        <f>VLOOKUP($C3148,$AJ$3:$AN$4906,5,FALSE)</f>
        <v>N2K3V6</v>
      </c>
      <c r="AA3148">
        <f t="shared" si="493"/>
        <v>75.8</v>
      </c>
      <c r="AB3148">
        <f t="shared" si="494"/>
        <v>0.3</v>
      </c>
      <c r="AC3148">
        <f t="shared" si="495"/>
        <v>78.7</v>
      </c>
      <c r="AD3148">
        <f t="shared" si="496"/>
        <v>1</v>
      </c>
      <c r="AE3148">
        <f t="shared" si="497"/>
        <v>89.4</v>
      </c>
      <c r="AF3148">
        <f t="shared" si="498"/>
        <v>0.3</v>
      </c>
      <c r="AG3148">
        <f t="shared" si="499"/>
        <v>79.5</v>
      </c>
      <c r="AH3148">
        <f t="shared" si="500"/>
        <v>1.8</v>
      </c>
      <c r="AJ3148" s="9">
        <v>502006</v>
      </c>
      <c r="AK3148" t="s">
        <v>12027</v>
      </c>
      <c r="AL3148" t="s">
        <v>12028</v>
      </c>
      <c r="AM3148" t="s">
        <v>11980</v>
      </c>
      <c r="AN3148" t="s">
        <v>11981</v>
      </c>
    </row>
    <row r="3149" spans="1:40" x14ac:dyDescent="0.3">
      <c r="A3149" t="s">
        <v>2909</v>
      </c>
      <c r="B3149" t="s">
        <v>2099</v>
      </c>
      <c r="C3149" s="10">
        <v>834440</v>
      </c>
      <c r="D3149">
        <v>24</v>
      </c>
      <c r="E3149">
        <v>25</v>
      </c>
      <c r="F3149">
        <v>96</v>
      </c>
      <c r="G3149">
        <v>105</v>
      </c>
      <c r="H3149">
        <v>0</v>
      </c>
      <c r="I3149">
        <v>60.9</v>
      </c>
      <c r="J3149">
        <v>0.2</v>
      </c>
      <c r="K3149">
        <v>64.599999999999994</v>
      </c>
      <c r="L3149">
        <v>1.3</v>
      </c>
      <c r="M3149">
        <v>72.400000000000006</v>
      </c>
      <c r="N3149">
        <v>-0.2</v>
      </c>
      <c r="O3149">
        <v>40</v>
      </c>
      <c r="P3149">
        <v>0.4</v>
      </c>
      <c r="U3149" t="s">
        <v>2909</v>
      </c>
      <c r="V3149">
        <f t="shared" si="491"/>
        <v>834440</v>
      </c>
      <c r="W3149" t="str">
        <f t="shared" si="492"/>
        <v>St Michael Catholic Elementary School</v>
      </c>
      <c r="X3149" t="str">
        <f>VLOOKUP($C3149,$AJ$3:$AN$4906,3,FALSE)</f>
        <v>1150 Concession Rd</v>
      </c>
      <c r="Y3149" t="str">
        <f>VLOOKUP($C3149,$AJ$3:$AN$4906,4,FALSE)</f>
        <v>Cambridge</v>
      </c>
      <c r="Z3149" t="str">
        <f>VLOOKUP($C3149,$AJ$3:$AN$4906,5,FALSE)</f>
        <v>N3H4L6</v>
      </c>
      <c r="AA3149">
        <f t="shared" si="493"/>
        <v>60.9</v>
      </c>
      <c r="AB3149">
        <f t="shared" si="494"/>
        <v>0.2</v>
      </c>
      <c r="AC3149">
        <f t="shared" si="495"/>
        <v>64.599999999999994</v>
      </c>
      <c r="AD3149">
        <f t="shared" si="496"/>
        <v>1.3</v>
      </c>
      <c r="AE3149">
        <f t="shared" si="497"/>
        <v>72.400000000000006</v>
      </c>
      <c r="AF3149">
        <f t="shared" si="498"/>
        <v>-0.2</v>
      </c>
      <c r="AG3149">
        <f t="shared" si="499"/>
        <v>40</v>
      </c>
      <c r="AH3149">
        <f t="shared" si="500"/>
        <v>0.4</v>
      </c>
      <c r="AJ3149" s="9">
        <v>550884</v>
      </c>
      <c r="AK3149" t="s">
        <v>12029</v>
      </c>
      <c r="AL3149" t="s">
        <v>12030</v>
      </c>
      <c r="AM3149" t="s">
        <v>4833</v>
      </c>
      <c r="AN3149" t="s">
        <v>4834</v>
      </c>
    </row>
    <row r="3150" spans="1:40" x14ac:dyDescent="0.3">
      <c r="A3150" t="s">
        <v>2909</v>
      </c>
      <c r="B3150" t="s">
        <v>2925</v>
      </c>
      <c r="C3150" s="10">
        <v>836303</v>
      </c>
      <c r="D3150">
        <v>71</v>
      </c>
      <c r="E3150">
        <v>15</v>
      </c>
      <c r="F3150">
        <v>131</v>
      </c>
      <c r="G3150">
        <v>134</v>
      </c>
      <c r="H3150">
        <v>0</v>
      </c>
      <c r="I3150">
        <v>79.400000000000006</v>
      </c>
      <c r="J3150">
        <v>0.5</v>
      </c>
      <c r="K3150">
        <v>68.7</v>
      </c>
      <c r="L3150">
        <v>0.1</v>
      </c>
      <c r="M3150">
        <v>84.7</v>
      </c>
      <c r="N3150">
        <v>-0.3</v>
      </c>
      <c r="O3150">
        <v>60.4</v>
      </c>
      <c r="P3150">
        <v>-0.1</v>
      </c>
      <c r="U3150" t="s">
        <v>2909</v>
      </c>
      <c r="V3150">
        <f t="shared" si="491"/>
        <v>836303</v>
      </c>
      <c r="W3150" t="str">
        <f t="shared" si="492"/>
        <v>St Nicholas Catholic Elementary School</v>
      </c>
      <c r="X3150" t="str">
        <f>VLOOKUP($C3150,$AJ$3:$AN$4906,3,FALSE)</f>
        <v>525 Laurelwood Dr</v>
      </c>
      <c r="Y3150" t="str">
        <f>VLOOKUP($C3150,$AJ$3:$AN$4906,4,FALSE)</f>
        <v>Waterloo</v>
      </c>
      <c r="Z3150" t="str">
        <f>VLOOKUP($C3150,$AJ$3:$AN$4906,5,FALSE)</f>
        <v>N2V2N1</v>
      </c>
      <c r="AA3150">
        <f t="shared" si="493"/>
        <v>79.400000000000006</v>
      </c>
      <c r="AB3150">
        <f t="shared" si="494"/>
        <v>0.5</v>
      </c>
      <c r="AC3150">
        <f t="shared" si="495"/>
        <v>68.7</v>
      </c>
      <c r="AD3150">
        <f t="shared" si="496"/>
        <v>0.1</v>
      </c>
      <c r="AE3150">
        <f t="shared" si="497"/>
        <v>84.7</v>
      </c>
      <c r="AF3150">
        <f t="shared" si="498"/>
        <v>-0.3</v>
      </c>
      <c r="AG3150">
        <f t="shared" si="499"/>
        <v>60.4</v>
      </c>
      <c r="AH3150">
        <f t="shared" si="500"/>
        <v>-0.1</v>
      </c>
      <c r="AJ3150" s="9">
        <v>890073</v>
      </c>
      <c r="AK3150" t="s">
        <v>12031</v>
      </c>
      <c r="AL3150" t="s">
        <v>12032</v>
      </c>
      <c r="AM3150" t="s">
        <v>4154</v>
      </c>
      <c r="AN3150" t="s">
        <v>12033</v>
      </c>
    </row>
    <row r="3151" spans="1:40" x14ac:dyDescent="0.3">
      <c r="A3151" t="s">
        <v>2909</v>
      </c>
      <c r="B3151" t="s">
        <v>975</v>
      </c>
      <c r="C3151" s="10">
        <v>841331</v>
      </c>
      <c r="D3151">
        <v>34</v>
      </c>
      <c r="E3151">
        <v>24</v>
      </c>
      <c r="F3151">
        <v>129</v>
      </c>
      <c r="G3151">
        <v>117</v>
      </c>
      <c r="H3151">
        <v>0</v>
      </c>
      <c r="I3151">
        <v>62.8</v>
      </c>
      <c r="J3151">
        <v>0.3</v>
      </c>
      <c r="K3151">
        <v>57.4</v>
      </c>
      <c r="L3151">
        <v>0.6</v>
      </c>
      <c r="M3151">
        <v>82.9</v>
      </c>
      <c r="N3151">
        <v>0.8</v>
      </c>
      <c r="O3151">
        <v>53.8</v>
      </c>
      <c r="P3151">
        <v>1.1000000000000001</v>
      </c>
      <c r="U3151" t="s">
        <v>2909</v>
      </c>
      <c r="V3151">
        <f t="shared" si="491"/>
        <v>841331</v>
      </c>
      <c r="W3151" t="str">
        <f t="shared" si="492"/>
        <v>St Paul Catholic Elementary School</v>
      </c>
      <c r="X3151" t="str">
        <f>VLOOKUP($C3151,$AJ$3:$AN$4906,3,FALSE)</f>
        <v>45 Birchcliffe Ave</v>
      </c>
      <c r="Y3151" t="str">
        <f>VLOOKUP($C3151,$AJ$3:$AN$4906,4,FALSE)</f>
        <v>Kitchener</v>
      </c>
      <c r="Z3151" t="str">
        <f>VLOOKUP($C3151,$AJ$3:$AN$4906,5,FALSE)</f>
        <v>N2M4V7</v>
      </c>
      <c r="AA3151">
        <f t="shared" si="493"/>
        <v>62.8</v>
      </c>
      <c r="AB3151">
        <f t="shared" si="494"/>
        <v>0.3</v>
      </c>
      <c r="AC3151">
        <f t="shared" si="495"/>
        <v>57.4</v>
      </c>
      <c r="AD3151">
        <f t="shared" si="496"/>
        <v>0.6</v>
      </c>
      <c r="AE3151">
        <f t="shared" si="497"/>
        <v>82.9</v>
      </c>
      <c r="AF3151">
        <f t="shared" si="498"/>
        <v>0.8</v>
      </c>
      <c r="AG3151">
        <f t="shared" si="499"/>
        <v>53.8</v>
      </c>
      <c r="AH3151">
        <f t="shared" si="500"/>
        <v>1.1000000000000001</v>
      </c>
      <c r="AJ3151" s="9">
        <v>540</v>
      </c>
      <c r="AK3151" t="s">
        <v>12034</v>
      </c>
      <c r="AL3151" t="s">
        <v>12035</v>
      </c>
      <c r="AM3151" t="s">
        <v>12036</v>
      </c>
      <c r="AN3151" t="s">
        <v>12037</v>
      </c>
    </row>
    <row r="3152" spans="1:40" x14ac:dyDescent="0.3">
      <c r="A3152" t="s">
        <v>2909</v>
      </c>
      <c r="B3152" t="s">
        <v>2926</v>
      </c>
      <c r="C3152" s="10">
        <v>845108</v>
      </c>
      <c r="D3152">
        <v>16</v>
      </c>
      <c r="E3152">
        <v>28</v>
      </c>
      <c r="F3152">
        <v>85</v>
      </c>
      <c r="G3152">
        <v>70</v>
      </c>
      <c r="H3152">
        <v>0</v>
      </c>
      <c r="I3152">
        <v>56.5</v>
      </c>
      <c r="J3152">
        <v>0.4</v>
      </c>
      <c r="K3152">
        <v>55.3</v>
      </c>
      <c r="L3152">
        <v>1.2</v>
      </c>
      <c r="M3152">
        <v>58.6</v>
      </c>
      <c r="N3152">
        <v>-1.2</v>
      </c>
      <c r="O3152">
        <v>17.100000000000001</v>
      </c>
      <c r="P3152">
        <v>-1</v>
      </c>
      <c r="U3152" t="s">
        <v>2909</v>
      </c>
      <c r="V3152">
        <f t="shared" si="491"/>
        <v>845108</v>
      </c>
      <c r="W3152" t="str">
        <f t="shared" si="492"/>
        <v>St Peter Catholic Elementary School</v>
      </c>
      <c r="X3152" t="str">
        <f>VLOOKUP($C3152,$AJ$3:$AN$4906,3,FALSE)</f>
        <v>92 Avenue Rd</v>
      </c>
      <c r="Y3152" t="str">
        <f>VLOOKUP($C3152,$AJ$3:$AN$4906,4,FALSE)</f>
        <v>Cambridge</v>
      </c>
      <c r="Z3152" t="str">
        <f>VLOOKUP($C3152,$AJ$3:$AN$4906,5,FALSE)</f>
        <v>N1R1C1</v>
      </c>
      <c r="AA3152">
        <f t="shared" si="493"/>
        <v>56.5</v>
      </c>
      <c r="AB3152">
        <f t="shared" si="494"/>
        <v>0.4</v>
      </c>
      <c r="AC3152">
        <f t="shared" si="495"/>
        <v>55.3</v>
      </c>
      <c r="AD3152">
        <f t="shared" si="496"/>
        <v>1.2</v>
      </c>
      <c r="AE3152">
        <f t="shared" si="497"/>
        <v>58.6</v>
      </c>
      <c r="AF3152">
        <f t="shared" si="498"/>
        <v>-1.2</v>
      </c>
      <c r="AG3152">
        <f t="shared" si="499"/>
        <v>17.100000000000001</v>
      </c>
      <c r="AH3152">
        <f t="shared" si="500"/>
        <v>-1</v>
      </c>
      <c r="AJ3152" s="9">
        <v>1503</v>
      </c>
      <c r="AK3152" t="s">
        <v>12038</v>
      </c>
      <c r="AL3152" t="s">
        <v>12039</v>
      </c>
      <c r="AM3152" t="s">
        <v>4154</v>
      </c>
      <c r="AN3152" t="s">
        <v>12040</v>
      </c>
    </row>
    <row r="3153" spans="1:40" x14ac:dyDescent="0.3">
      <c r="A3153" t="s">
        <v>2909</v>
      </c>
      <c r="B3153" t="s">
        <v>2927</v>
      </c>
      <c r="C3153" s="10">
        <v>851213</v>
      </c>
      <c r="D3153">
        <v>40</v>
      </c>
      <c r="E3153">
        <v>25</v>
      </c>
      <c r="F3153">
        <v>76</v>
      </c>
      <c r="G3153">
        <v>75</v>
      </c>
      <c r="H3153">
        <v>0</v>
      </c>
      <c r="I3153">
        <v>70.400000000000006</v>
      </c>
      <c r="J3153">
        <v>0.7</v>
      </c>
      <c r="K3153">
        <v>69.7</v>
      </c>
      <c r="L3153">
        <v>1.4</v>
      </c>
      <c r="M3153">
        <v>75.3</v>
      </c>
      <c r="N3153">
        <v>-0.1</v>
      </c>
      <c r="O3153">
        <v>65.3</v>
      </c>
      <c r="P3153">
        <v>1.9</v>
      </c>
      <c r="U3153" t="s">
        <v>2909</v>
      </c>
      <c r="V3153">
        <f t="shared" si="491"/>
        <v>851213</v>
      </c>
      <c r="W3153" t="str">
        <f t="shared" si="492"/>
        <v>St Teresa Catholic Elementary School</v>
      </c>
      <c r="X3153" t="str">
        <f>VLOOKUP($C3153,$AJ$3:$AN$4906,3,FALSE)</f>
        <v>270 Edwin St</v>
      </c>
      <c r="Y3153" t="str">
        <f>VLOOKUP($C3153,$AJ$3:$AN$4906,4,FALSE)</f>
        <v>Kitchener</v>
      </c>
      <c r="Z3153" t="str">
        <f>VLOOKUP($C3153,$AJ$3:$AN$4906,5,FALSE)</f>
        <v>N2H4P4</v>
      </c>
      <c r="AA3153">
        <f t="shared" si="493"/>
        <v>70.400000000000006</v>
      </c>
      <c r="AB3153">
        <f t="shared" si="494"/>
        <v>0.7</v>
      </c>
      <c r="AC3153">
        <f t="shared" si="495"/>
        <v>69.7</v>
      </c>
      <c r="AD3153">
        <f t="shared" si="496"/>
        <v>1.4</v>
      </c>
      <c r="AE3153">
        <f t="shared" si="497"/>
        <v>75.3</v>
      </c>
      <c r="AF3153">
        <f t="shared" si="498"/>
        <v>-0.1</v>
      </c>
      <c r="AG3153">
        <f t="shared" si="499"/>
        <v>65.3</v>
      </c>
      <c r="AH3153">
        <f t="shared" si="500"/>
        <v>1.9</v>
      </c>
      <c r="AJ3153" s="9">
        <v>2542</v>
      </c>
      <c r="AK3153" t="s">
        <v>12041</v>
      </c>
      <c r="AL3153" t="s">
        <v>12042</v>
      </c>
      <c r="AM3153" t="s">
        <v>9137</v>
      </c>
      <c r="AN3153" t="s">
        <v>12043</v>
      </c>
    </row>
    <row r="3154" spans="1:40" x14ac:dyDescent="0.3">
      <c r="A3154" t="s">
        <v>2909</v>
      </c>
      <c r="B3154" t="s">
        <v>544</v>
      </c>
      <c r="C3154" s="10">
        <v>851736</v>
      </c>
      <c r="D3154">
        <v>38</v>
      </c>
      <c r="E3154">
        <v>8</v>
      </c>
      <c r="F3154">
        <v>63</v>
      </c>
      <c r="G3154">
        <v>75</v>
      </c>
      <c r="H3154">
        <v>0</v>
      </c>
      <c r="I3154">
        <v>73</v>
      </c>
      <c r="J3154">
        <v>0.4</v>
      </c>
      <c r="K3154">
        <v>63.5</v>
      </c>
      <c r="L3154">
        <v>0.2</v>
      </c>
      <c r="M3154">
        <v>84.7</v>
      </c>
      <c r="N3154">
        <v>0.3</v>
      </c>
      <c r="O3154">
        <v>57.3</v>
      </c>
      <c r="P3154">
        <v>0.7</v>
      </c>
      <c r="U3154" t="s">
        <v>2909</v>
      </c>
      <c r="V3154">
        <f t="shared" si="491"/>
        <v>851736</v>
      </c>
      <c r="W3154" t="str">
        <f t="shared" si="492"/>
        <v>St Teresa of Avila Catholic Elementary School</v>
      </c>
      <c r="X3154" t="str">
        <f>VLOOKUP($C3154,$AJ$3:$AN$4906,3,FALSE)</f>
        <v>69 First Street</v>
      </c>
      <c r="Y3154" t="str">
        <f>VLOOKUP($C3154,$AJ$3:$AN$4906,4,FALSE)</f>
        <v>Elmira</v>
      </c>
      <c r="Z3154" t="str">
        <f>VLOOKUP($C3154,$AJ$3:$AN$4906,5,FALSE)</f>
        <v>N3B1G5</v>
      </c>
      <c r="AA3154">
        <f t="shared" si="493"/>
        <v>73</v>
      </c>
      <c r="AB3154">
        <f t="shared" si="494"/>
        <v>0.4</v>
      </c>
      <c r="AC3154">
        <f t="shared" si="495"/>
        <v>63.5</v>
      </c>
      <c r="AD3154">
        <f t="shared" si="496"/>
        <v>0.2</v>
      </c>
      <c r="AE3154">
        <f t="shared" si="497"/>
        <v>84.7</v>
      </c>
      <c r="AF3154">
        <f t="shared" si="498"/>
        <v>0.3</v>
      </c>
      <c r="AG3154">
        <f t="shared" si="499"/>
        <v>57.3</v>
      </c>
      <c r="AH3154">
        <f t="shared" si="500"/>
        <v>0.7</v>
      </c>
      <c r="AJ3154" s="9">
        <v>7358</v>
      </c>
      <c r="AK3154" t="s">
        <v>12044</v>
      </c>
      <c r="AL3154" t="s">
        <v>12045</v>
      </c>
      <c r="AM3154" t="s">
        <v>12046</v>
      </c>
      <c r="AN3154" t="s">
        <v>12047</v>
      </c>
    </row>
    <row r="3155" spans="1:40" x14ac:dyDescent="0.3">
      <c r="A3155" t="s">
        <v>2909</v>
      </c>
      <c r="B3155" t="s">
        <v>547</v>
      </c>
      <c r="C3155" s="10">
        <v>856592</v>
      </c>
      <c r="D3155">
        <v>51</v>
      </c>
      <c r="E3155">
        <v>21</v>
      </c>
      <c r="F3155">
        <v>75</v>
      </c>
      <c r="G3155">
        <v>84</v>
      </c>
      <c r="H3155">
        <v>0</v>
      </c>
      <c r="I3155">
        <v>68</v>
      </c>
      <c r="J3155">
        <v>0.3</v>
      </c>
      <c r="K3155">
        <v>58.7</v>
      </c>
      <c r="L3155">
        <v>0.1</v>
      </c>
      <c r="M3155">
        <v>76.2</v>
      </c>
      <c r="N3155">
        <v>-0.4</v>
      </c>
      <c r="O3155">
        <v>46.4</v>
      </c>
      <c r="P3155">
        <v>-0.1</v>
      </c>
      <c r="U3155" t="s">
        <v>2909</v>
      </c>
      <c r="V3155">
        <f t="shared" si="491"/>
        <v>856592</v>
      </c>
      <c r="W3155" t="str">
        <f t="shared" si="492"/>
        <v>St Timothy Catholic Elementary School</v>
      </c>
      <c r="X3155" t="str">
        <f>VLOOKUP($C3155,$AJ$3:$AN$4906,3,FALSE)</f>
        <v>15 Bechtel Dr</v>
      </c>
      <c r="Y3155" t="str">
        <f>VLOOKUP($C3155,$AJ$3:$AN$4906,4,FALSE)</f>
        <v>Kitchener</v>
      </c>
      <c r="Z3155" t="str">
        <f>VLOOKUP($C3155,$AJ$3:$AN$4906,5,FALSE)</f>
        <v>N2P1T4</v>
      </c>
      <c r="AA3155">
        <f t="shared" si="493"/>
        <v>68</v>
      </c>
      <c r="AB3155">
        <f t="shared" si="494"/>
        <v>0.3</v>
      </c>
      <c r="AC3155">
        <f t="shared" si="495"/>
        <v>58.7</v>
      </c>
      <c r="AD3155">
        <f t="shared" si="496"/>
        <v>0.1</v>
      </c>
      <c r="AE3155">
        <f t="shared" si="497"/>
        <v>76.2</v>
      </c>
      <c r="AF3155">
        <f t="shared" si="498"/>
        <v>-0.4</v>
      </c>
      <c r="AG3155">
        <f t="shared" si="499"/>
        <v>46.4</v>
      </c>
      <c r="AH3155">
        <f t="shared" si="500"/>
        <v>-0.1</v>
      </c>
      <c r="AJ3155" s="9">
        <v>11576</v>
      </c>
      <c r="AK3155" t="s">
        <v>12048</v>
      </c>
      <c r="AL3155" t="s">
        <v>12049</v>
      </c>
      <c r="AM3155" t="s">
        <v>5271</v>
      </c>
      <c r="AN3155" t="s">
        <v>12050</v>
      </c>
    </row>
    <row r="3156" spans="1:40" x14ac:dyDescent="0.3">
      <c r="A3156" t="s">
        <v>2909</v>
      </c>
      <c r="B3156" t="s">
        <v>2928</v>
      </c>
      <c r="C3156" s="10">
        <v>858013</v>
      </c>
      <c r="D3156">
        <v>27</v>
      </c>
      <c r="E3156">
        <v>22</v>
      </c>
      <c r="F3156">
        <v>214</v>
      </c>
      <c r="G3156">
        <v>178</v>
      </c>
      <c r="H3156">
        <v>0</v>
      </c>
      <c r="I3156">
        <v>72</v>
      </c>
      <c r="J3156">
        <v>0.9</v>
      </c>
      <c r="K3156">
        <v>62.6</v>
      </c>
      <c r="L3156">
        <v>0.9</v>
      </c>
      <c r="M3156">
        <v>82.6</v>
      </c>
      <c r="N3156">
        <v>0.8</v>
      </c>
      <c r="O3156">
        <v>49.4</v>
      </c>
      <c r="P3156">
        <v>0.9</v>
      </c>
      <c r="U3156" t="s">
        <v>2909</v>
      </c>
      <c r="V3156">
        <f t="shared" si="491"/>
        <v>858013</v>
      </c>
      <c r="W3156" t="str">
        <f t="shared" si="492"/>
        <v>St Vincent de Paul Catholic Elementary School</v>
      </c>
      <c r="X3156" t="str">
        <f>VLOOKUP($C3156,$AJ$3:$AN$4906,3,FALSE)</f>
        <v>30 Faial Road</v>
      </c>
      <c r="Y3156" t="str">
        <f>VLOOKUP($C3156,$AJ$3:$AN$4906,4,FALSE)</f>
        <v>Cambridge</v>
      </c>
      <c r="Z3156" t="str">
        <f>VLOOKUP($C3156,$AJ$3:$AN$4906,5,FALSE)</f>
        <v>N1R7C3</v>
      </c>
      <c r="AA3156">
        <f t="shared" si="493"/>
        <v>72</v>
      </c>
      <c r="AB3156">
        <f t="shared" si="494"/>
        <v>0.9</v>
      </c>
      <c r="AC3156">
        <f t="shared" si="495"/>
        <v>62.6</v>
      </c>
      <c r="AD3156">
        <f t="shared" si="496"/>
        <v>0.9</v>
      </c>
      <c r="AE3156">
        <f t="shared" si="497"/>
        <v>82.6</v>
      </c>
      <c r="AF3156">
        <f t="shared" si="498"/>
        <v>0.8</v>
      </c>
      <c r="AG3156">
        <f t="shared" si="499"/>
        <v>49.4</v>
      </c>
      <c r="AH3156">
        <f t="shared" si="500"/>
        <v>0.9</v>
      </c>
      <c r="AJ3156" s="9">
        <v>11622</v>
      </c>
      <c r="AK3156" t="s">
        <v>12051</v>
      </c>
      <c r="AL3156" t="s">
        <v>12052</v>
      </c>
      <c r="AM3156" t="s">
        <v>9152</v>
      </c>
      <c r="AN3156" t="s">
        <v>12053</v>
      </c>
    </row>
    <row r="3157" spans="1:40" x14ac:dyDescent="0.3">
      <c r="A3157" t="s">
        <v>2909</v>
      </c>
      <c r="B3157" t="s">
        <v>2929</v>
      </c>
      <c r="C3157" s="10">
        <v>780650</v>
      </c>
      <c r="D3157">
        <v>40</v>
      </c>
      <c r="E3157">
        <v>13</v>
      </c>
      <c r="F3157">
        <v>84</v>
      </c>
      <c r="G3157">
        <v>77</v>
      </c>
      <c r="H3157">
        <v>0</v>
      </c>
      <c r="I3157">
        <v>85.7</v>
      </c>
      <c r="J3157">
        <v>1.3</v>
      </c>
      <c r="K3157">
        <v>75</v>
      </c>
      <c r="L3157">
        <v>1</v>
      </c>
      <c r="M3157">
        <v>87.7</v>
      </c>
      <c r="N3157">
        <v>0.5</v>
      </c>
      <c r="O3157">
        <v>51.9</v>
      </c>
      <c r="P3157">
        <v>0.3</v>
      </c>
      <c r="U3157" t="s">
        <v>2909</v>
      </c>
      <c r="V3157">
        <f t="shared" si="491"/>
        <v>780650</v>
      </c>
      <c r="W3157" t="str">
        <f t="shared" si="492"/>
        <v>St Brigid Catholic Elementary School</v>
      </c>
      <c r="X3157" t="str">
        <f>VLOOKUP($C3157,$AJ$3:$AN$4906,3,FALSE)</f>
        <v>50 Broom St</v>
      </c>
      <c r="Y3157" t="str">
        <f>VLOOKUP($C3157,$AJ$3:$AN$4906,4,FALSE)</f>
        <v>Ayr</v>
      </c>
      <c r="Z3157" t="str">
        <f>VLOOKUP($C3157,$AJ$3:$AN$4906,5,FALSE)</f>
        <v>N0B1E0</v>
      </c>
      <c r="AA3157">
        <f t="shared" si="493"/>
        <v>85.7</v>
      </c>
      <c r="AB3157">
        <f t="shared" si="494"/>
        <v>1.3</v>
      </c>
      <c r="AC3157">
        <f t="shared" si="495"/>
        <v>75</v>
      </c>
      <c r="AD3157">
        <f t="shared" si="496"/>
        <v>1</v>
      </c>
      <c r="AE3157">
        <f t="shared" si="497"/>
        <v>87.7</v>
      </c>
      <c r="AF3157">
        <f t="shared" si="498"/>
        <v>0.5</v>
      </c>
      <c r="AG3157">
        <f t="shared" si="499"/>
        <v>51.9</v>
      </c>
      <c r="AH3157">
        <f t="shared" si="500"/>
        <v>0.3</v>
      </c>
      <c r="AJ3157" s="9">
        <v>23990</v>
      </c>
      <c r="AK3157" t="s">
        <v>12054</v>
      </c>
      <c r="AL3157" t="s">
        <v>12055</v>
      </c>
      <c r="AM3157" t="s">
        <v>4154</v>
      </c>
      <c r="AN3157" t="s">
        <v>12056</v>
      </c>
    </row>
    <row r="3158" spans="1:40" x14ac:dyDescent="0.3">
      <c r="A3158" t="s">
        <v>2909</v>
      </c>
      <c r="B3158" t="s">
        <v>2930</v>
      </c>
      <c r="C3158" s="10">
        <v>786772</v>
      </c>
      <c r="D3158">
        <v>42</v>
      </c>
      <c r="E3158">
        <v>21</v>
      </c>
      <c r="F3158">
        <v>148</v>
      </c>
      <c r="G3158">
        <v>150</v>
      </c>
      <c r="H3158">
        <v>0</v>
      </c>
      <c r="I3158">
        <v>62.8</v>
      </c>
      <c r="J3158">
        <v>0</v>
      </c>
      <c r="K3158">
        <v>51.4</v>
      </c>
      <c r="L3158">
        <v>-0.3</v>
      </c>
      <c r="M3158">
        <v>79.7</v>
      </c>
      <c r="N3158">
        <v>0.2</v>
      </c>
      <c r="O3158">
        <v>56.7</v>
      </c>
      <c r="P3158">
        <v>1</v>
      </c>
      <c r="U3158" t="s">
        <v>2909</v>
      </c>
      <c r="V3158">
        <f t="shared" si="491"/>
        <v>786772</v>
      </c>
      <c r="W3158" t="str">
        <f t="shared" si="492"/>
        <v>St Dominic Savio Catholic Elementary School</v>
      </c>
      <c r="X3158" t="str">
        <f>VLOOKUP($C3158,$AJ$3:$AN$4906,3,FALSE)</f>
        <v>3 Westforest Trail</v>
      </c>
      <c r="Y3158" t="str">
        <f>VLOOKUP($C3158,$AJ$3:$AN$4906,4,FALSE)</f>
        <v>Kitchener</v>
      </c>
      <c r="Z3158" t="str">
        <f>VLOOKUP($C3158,$AJ$3:$AN$4906,5,FALSE)</f>
        <v>N2N3A6</v>
      </c>
      <c r="AA3158">
        <f t="shared" si="493"/>
        <v>62.8</v>
      </c>
      <c r="AB3158">
        <f t="shared" si="494"/>
        <v>0</v>
      </c>
      <c r="AC3158">
        <f t="shared" si="495"/>
        <v>51.4</v>
      </c>
      <c r="AD3158">
        <f t="shared" si="496"/>
        <v>-0.3</v>
      </c>
      <c r="AE3158">
        <f t="shared" si="497"/>
        <v>79.7</v>
      </c>
      <c r="AF3158">
        <f t="shared" si="498"/>
        <v>0.2</v>
      </c>
      <c r="AG3158">
        <f t="shared" si="499"/>
        <v>56.7</v>
      </c>
      <c r="AH3158">
        <f t="shared" si="500"/>
        <v>1</v>
      </c>
      <c r="AJ3158" s="9">
        <v>612766</v>
      </c>
      <c r="AK3158" t="s">
        <v>12057</v>
      </c>
      <c r="AL3158" t="s">
        <v>12058</v>
      </c>
      <c r="AM3158" t="s">
        <v>4154</v>
      </c>
      <c r="AN3158" t="s">
        <v>12059</v>
      </c>
    </row>
    <row r="3159" spans="1:40" x14ac:dyDescent="0.3">
      <c r="A3159" t="s">
        <v>2909</v>
      </c>
      <c r="B3159" t="s">
        <v>165</v>
      </c>
      <c r="C3159" s="10">
        <v>831724</v>
      </c>
      <c r="D3159">
        <v>52</v>
      </c>
      <c r="E3159">
        <v>16</v>
      </c>
      <c r="F3159">
        <v>139</v>
      </c>
      <c r="G3159">
        <v>152</v>
      </c>
      <c r="H3159">
        <v>0</v>
      </c>
      <c r="I3159">
        <v>65.5</v>
      </c>
      <c r="J3159">
        <v>-0.2</v>
      </c>
      <c r="K3159">
        <v>58.3</v>
      </c>
      <c r="L3159">
        <v>-0.3</v>
      </c>
      <c r="M3159">
        <v>83.9</v>
      </c>
      <c r="N3159">
        <v>0.1</v>
      </c>
      <c r="O3159">
        <v>52</v>
      </c>
      <c r="P3159">
        <v>0.1</v>
      </c>
      <c r="U3159" t="s">
        <v>2909</v>
      </c>
      <c r="V3159">
        <f t="shared" si="491"/>
        <v>831724</v>
      </c>
      <c r="W3159" t="str">
        <f t="shared" si="492"/>
        <v>St Gabriel Catholic Elementary School</v>
      </c>
      <c r="X3159" t="str">
        <f>VLOOKUP($C3159,$AJ$3:$AN$4906,3,FALSE)</f>
        <v>15 Baldwin Drive</v>
      </c>
      <c r="Y3159" t="str">
        <f>VLOOKUP($C3159,$AJ$3:$AN$4906,4,FALSE)</f>
        <v>Cambridge</v>
      </c>
      <c r="Z3159" t="str">
        <f>VLOOKUP($C3159,$AJ$3:$AN$4906,5,FALSE)</f>
        <v>N3C0G1</v>
      </c>
      <c r="AA3159">
        <f t="shared" si="493"/>
        <v>65.5</v>
      </c>
      <c r="AB3159">
        <f t="shared" si="494"/>
        <v>-0.2</v>
      </c>
      <c r="AC3159">
        <f t="shared" si="495"/>
        <v>58.3</v>
      </c>
      <c r="AD3159">
        <f t="shared" si="496"/>
        <v>-0.3</v>
      </c>
      <c r="AE3159">
        <f t="shared" si="497"/>
        <v>83.9</v>
      </c>
      <c r="AF3159">
        <f t="shared" si="498"/>
        <v>0.1</v>
      </c>
      <c r="AG3159">
        <f t="shared" si="499"/>
        <v>52</v>
      </c>
      <c r="AH3159">
        <f t="shared" si="500"/>
        <v>0.1</v>
      </c>
      <c r="AJ3159" s="9">
        <v>892670</v>
      </c>
      <c r="AK3159" t="s">
        <v>12060</v>
      </c>
      <c r="AL3159" t="s">
        <v>12061</v>
      </c>
      <c r="AM3159" t="s">
        <v>9156</v>
      </c>
      <c r="AN3159" t="s">
        <v>12062</v>
      </c>
    </row>
    <row r="3160" spans="1:40" x14ac:dyDescent="0.3">
      <c r="A3160" t="s">
        <v>2909</v>
      </c>
      <c r="B3160" t="s">
        <v>2931</v>
      </c>
      <c r="C3160" s="10">
        <v>801682</v>
      </c>
      <c r="D3160">
        <v>19</v>
      </c>
      <c r="E3160">
        <v>27</v>
      </c>
      <c r="F3160">
        <v>125</v>
      </c>
      <c r="G3160">
        <v>123</v>
      </c>
      <c r="H3160">
        <v>0</v>
      </c>
      <c r="I3160">
        <v>47.6</v>
      </c>
      <c r="J3160">
        <v>0.4</v>
      </c>
      <c r="K3160">
        <v>34.4</v>
      </c>
      <c r="L3160">
        <v>0.3</v>
      </c>
      <c r="M3160">
        <v>65.400000000000006</v>
      </c>
      <c r="N3160">
        <v>0</v>
      </c>
      <c r="O3160">
        <v>26.8</v>
      </c>
      <c r="P3160">
        <v>-0.2</v>
      </c>
      <c r="U3160" t="s">
        <v>2909</v>
      </c>
      <c r="V3160">
        <f t="shared" si="491"/>
        <v>801682</v>
      </c>
      <c r="W3160" t="str">
        <f t="shared" si="492"/>
        <v>St John Catholic Elementary School</v>
      </c>
      <c r="X3160" t="str">
        <f>VLOOKUP($C3160,$AJ$3:$AN$4906,3,FALSE)</f>
        <v>99 Strange St</v>
      </c>
      <c r="Y3160" t="str">
        <f>VLOOKUP($C3160,$AJ$3:$AN$4906,4,FALSE)</f>
        <v>Kitchener</v>
      </c>
      <c r="Z3160" t="str">
        <f>VLOOKUP($C3160,$AJ$3:$AN$4906,5,FALSE)</f>
        <v>N2G1R4</v>
      </c>
      <c r="AA3160">
        <f t="shared" si="493"/>
        <v>47.6</v>
      </c>
      <c r="AB3160">
        <f t="shared" si="494"/>
        <v>0.4</v>
      </c>
      <c r="AC3160">
        <f t="shared" si="495"/>
        <v>34.4</v>
      </c>
      <c r="AD3160">
        <f t="shared" si="496"/>
        <v>0.3</v>
      </c>
      <c r="AE3160">
        <f t="shared" si="497"/>
        <v>65.400000000000006</v>
      </c>
      <c r="AF3160">
        <f t="shared" si="498"/>
        <v>0</v>
      </c>
      <c r="AG3160">
        <f t="shared" si="499"/>
        <v>26.8</v>
      </c>
      <c r="AH3160">
        <f t="shared" si="500"/>
        <v>-0.2</v>
      </c>
      <c r="AJ3160" s="9">
        <v>26395</v>
      </c>
      <c r="AK3160" t="s">
        <v>12063</v>
      </c>
      <c r="AL3160" t="s">
        <v>12064</v>
      </c>
      <c r="AM3160" t="s">
        <v>4154</v>
      </c>
      <c r="AN3160" t="s">
        <v>12065</v>
      </c>
    </row>
    <row r="3161" spans="1:40" x14ac:dyDescent="0.3">
      <c r="A3161" t="s">
        <v>2909</v>
      </c>
      <c r="B3161" t="s">
        <v>612</v>
      </c>
      <c r="C3161" s="10">
        <v>718119</v>
      </c>
      <c r="F3161">
        <v>84</v>
      </c>
      <c r="G3161">
        <v>63</v>
      </c>
      <c r="I3161">
        <v>74.400000000000006</v>
      </c>
      <c r="K3161">
        <v>72.599999999999994</v>
      </c>
      <c r="M3161">
        <v>80.2</v>
      </c>
      <c r="O3161">
        <v>68.3</v>
      </c>
      <c r="U3161" t="s">
        <v>2909</v>
      </c>
      <c r="V3161" t="e">
        <f t="shared" si="491"/>
        <v>#N/A</v>
      </c>
      <c r="W3161" t="e">
        <f t="shared" si="492"/>
        <v>#N/A</v>
      </c>
      <c r="X3161" t="e">
        <f>VLOOKUP($C3161,$AJ$3:$AN$4906,3,FALSE)</f>
        <v>#N/A</v>
      </c>
      <c r="Y3161" t="e">
        <f>VLOOKUP($C3161,$AJ$3:$AN$4906,4,FALSE)</f>
        <v>#N/A</v>
      </c>
      <c r="Z3161" t="e">
        <f>VLOOKUP($C3161,$AJ$3:$AN$4906,5,FALSE)</f>
        <v>#N/A</v>
      </c>
      <c r="AA3161">
        <f t="shared" si="493"/>
        <v>74.400000000000006</v>
      </c>
      <c r="AB3161">
        <f t="shared" si="494"/>
        <v>0</v>
      </c>
      <c r="AC3161">
        <f t="shared" si="495"/>
        <v>72.599999999999994</v>
      </c>
      <c r="AD3161">
        <f t="shared" si="496"/>
        <v>0</v>
      </c>
      <c r="AE3161">
        <f t="shared" si="497"/>
        <v>80.2</v>
      </c>
      <c r="AF3161">
        <f t="shared" si="498"/>
        <v>0</v>
      </c>
      <c r="AG3161">
        <f t="shared" si="499"/>
        <v>68.3</v>
      </c>
      <c r="AH3161">
        <f t="shared" si="500"/>
        <v>0</v>
      </c>
      <c r="AJ3161" s="9">
        <v>947148</v>
      </c>
      <c r="AK3161" t="s">
        <v>12066</v>
      </c>
      <c r="AL3161" t="s">
        <v>12067</v>
      </c>
      <c r="AM3161" t="s">
        <v>4154</v>
      </c>
      <c r="AN3161" t="s">
        <v>12068</v>
      </c>
    </row>
    <row r="3162" spans="1:40" x14ac:dyDescent="0.3">
      <c r="A3162" t="s">
        <v>2909</v>
      </c>
      <c r="B3162" t="s">
        <v>983</v>
      </c>
      <c r="C3162" s="10">
        <v>690023</v>
      </c>
      <c r="D3162">
        <v>55</v>
      </c>
      <c r="E3162">
        <v>12</v>
      </c>
      <c r="F3162">
        <v>168</v>
      </c>
      <c r="G3162">
        <v>165</v>
      </c>
      <c r="H3162">
        <v>0</v>
      </c>
      <c r="I3162">
        <v>73.8</v>
      </c>
      <c r="J3162">
        <v>0.3</v>
      </c>
      <c r="K3162">
        <v>66.099999999999994</v>
      </c>
      <c r="L3162">
        <v>0.2</v>
      </c>
      <c r="M3162">
        <v>86.4</v>
      </c>
      <c r="N3162">
        <v>0.3</v>
      </c>
      <c r="O3162">
        <v>61.8</v>
      </c>
      <c r="P3162">
        <v>0.8</v>
      </c>
      <c r="U3162" t="s">
        <v>2909</v>
      </c>
      <c r="V3162">
        <f t="shared" si="491"/>
        <v>690023</v>
      </c>
      <c r="W3162" t="str">
        <f t="shared" si="492"/>
        <v>St Kateri Tekakwitha Catholic Elementary School</v>
      </c>
      <c r="X3162" t="str">
        <f>VLOOKUP($C3162,$AJ$3:$AN$4906,3,FALSE)</f>
        <v>560 Pioneer Dr</v>
      </c>
      <c r="Y3162" t="str">
        <f>VLOOKUP($C3162,$AJ$3:$AN$4906,4,FALSE)</f>
        <v>Kitchener</v>
      </c>
      <c r="Z3162" t="str">
        <f>VLOOKUP($C3162,$AJ$3:$AN$4906,5,FALSE)</f>
        <v>N2P1P2</v>
      </c>
      <c r="AA3162">
        <f t="shared" si="493"/>
        <v>73.8</v>
      </c>
      <c r="AB3162">
        <f t="shared" si="494"/>
        <v>0.3</v>
      </c>
      <c r="AC3162">
        <f t="shared" si="495"/>
        <v>66.099999999999994</v>
      </c>
      <c r="AD3162">
        <f t="shared" si="496"/>
        <v>0.2</v>
      </c>
      <c r="AE3162">
        <f t="shared" si="497"/>
        <v>86.4</v>
      </c>
      <c r="AF3162">
        <f t="shared" si="498"/>
        <v>0.3</v>
      </c>
      <c r="AG3162">
        <f t="shared" si="499"/>
        <v>61.8</v>
      </c>
      <c r="AH3162">
        <f t="shared" si="500"/>
        <v>0.8</v>
      </c>
      <c r="AJ3162" s="9">
        <v>467572</v>
      </c>
      <c r="AK3162" t="s">
        <v>2129</v>
      </c>
      <c r="AL3162" t="s">
        <v>12069</v>
      </c>
      <c r="AM3162" t="s">
        <v>12070</v>
      </c>
      <c r="AN3162" t="s">
        <v>12071</v>
      </c>
    </row>
    <row r="3163" spans="1:40" x14ac:dyDescent="0.3">
      <c r="A3163" t="s">
        <v>2909</v>
      </c>
      <c r="B3163" t="s">
        <v>2932</v>
      </c>
      <c r="C3163" s="10">
        <v>777501</v>
      </c>
      <c r="D3163">
        <v>21</v>
      </c>
      <c r="E3163">
        <v>32</v>
      </c>
      <c r="F3163">
        <v>95</v>
      </c>
      <c r="G3163">
        <v>76</v>
      </c>
      <c r="H3163">
        <v>0</v>
      </c>
      <c r="I3163">
        <v>42.1</v>
      </c>
      <c r="J3163">
        <v>-0.5</v>
      </c>
      <c r="K3163">
        <v>37.9</v>
      </c>
      <c r="L3163">
        <v>-0.1</v>
      </c>
      <c r="M3163">
        <v>61.2</v>
      </c>
      <c r="N3163">
        <v>-0.6</v>
      </c>
      <c r="O3163">
        <v>28.9</v>
      </c>
      <c r="P3163">
        <v>0</v>
      </c>
      <c r="U3163" t="s">
        <v>2909</v>
      </c>
      <c r="V3163">
        <f t="shared" si="491"/>
        <v>777501</v>
      </c>
      <c r="W3163" t="str">
        <f t="shared" si="492"/>
        <v>St Bernadette Catholic Elementary School</v>
      </c>
      <c r="X3163" t="str">
        <f>VLOOKUP($C3163,$AJ$3:$AN$4906,3,FALSE)</f>
        <v>245 Lorne Ave</v>
      </c>
      <c r="Y3163" t="str">
        <f>VLOOKUP($C3163,$AJ$3:$AN$4906,4,FALSE)</f>
        <v>Kitchener</v>
      </c>
      <c r="Z3163" t="str">
        <f>VLOOKUP($C3163,$AJ$3:$AN$4906,5,FALSE)</f>
        <v>N2M3Y9</v>
      </c>
      <c r="AA3163">
        <f t="shared" si="493"/>
        <v>42.1</v>
      </c>
      <c r="AB3163">
        <f t="shared" si="494"/>
        <v>-0.5</v>
      </c>
      <c r="AC3163">
        <f t="shared" si="495"/>
        <v>37.9</v>
      </c>
      <c r="AD3163">
        <f t="shared" si="496"/>
        <v>-0.1</v>
      </c>
      <c r="AE3163">
        <f t="shared" si="497"/>
        <v>61.2</v>
      </c>
      <c r="AF3163">
        <f t="shared" si="498"/>
        <v>-0.6</v>
      </c>
      <c r="AG3163">
        <f t="shared" si="499"/>
        <v>28.9</v>
      </c>
      <c r="AH3163">
        <f t="shared" si="500"/>
        <v>0</v>
      </c>
      <c r="AJ3163" s="9">
        <v>55611</v>
      </c>
      <c r="AK3163" t="s">
        <v>12072</v>
      </c>
      <c r="AL3163" t="s">
        <v>12073</v>
      </c>
      <c r="AM3163" t="s">
        <v>4154</v>
      </c>
      <c r="AN3163" t="s">
        <v>12074</v>
      </c>
    </row>
    <row r="3164" spans="1:40" x14ac:dyDescent="0.3">
      <c r="A3164" t="s">
        <v>2933</v>
      </c>
      <c r="B3164" t="s">
        <v>2934</v>
      </c>
      <c r="C3164" s="10">
        <v>671</v>
      </c>
      <c r="D3164">
        <v>77</v>
      </c>
      <c r="E3164">
        <v>15</v>
      </c>
      <c r="F3164">
        <v>143</v>
      </c>
      <c r="G3164">
        <v>191</v>
      </c>
      <c r="H3164">
        <v>0</v>
      </c>
      <c r="I3164">
        <v>72.400000000000006</v>
      </c>
      <c r="J3164">
        <v>0.1</v>
      </c>
      <c r="K3164">
        <v>69.2</v>
      </c>
      <c r="L3164">
        <v>0.1</v>
      </c>
      <c r="M3164">
        <v>88.2</v>
      </c>
      <c r="N3164">
        <v>0.2</v>
      </c>
      <c r="O3164">
        <v>75.900000000000006</v>
      </c>
      <c r="P3164">
        <v>1</v>
      </c>
      <c r="U3164" t="s">
        <v>2933</v>
      </c>
      <c r="V3164">
        <f t="shared" si="491"/>
        <v>671</v>
      </c>
      <c r="W3164" t="str">
        <f t="shared" si="492"/>
        <v>Abraham Erb Public School</v>
      </c>
      <c r="X3164" t="str">
        <f>VLOOKUP($C3164,$AJ$3:$AN$4906,3,FALSE)</f>
        <v>710 Laurelwood Dr</v>
      </c>
      <c r="Y3164" t="str">
        <f>VLOOKUP($C3164,$AJ$3:$AN$4906,4,FALSE)</f>
        <v>Waterloo</v>
      </c>
      <c r="Z3164" t="str">
        <f>VLOOKUP($C3164,$AJ$3:$AN$4906,5,FALSE)</f>
        <v>N2V2V3</v>
      </c>
      <c r="AA3164">
        <f t="shared" si="493"/>
        <v>72.400000000000006</v>
      </c>
      <c r="AB3164">
        <f t="shared" si="494"/>
        <v>0.1</v>
      </c>
      <c r="AC3164">
        <f t="shared" si="495"/>
        <v>69.2</v>
      </c>
      <c r="AD3164">
        <f t="shared" si="496"/>
        <v>0.1</v>
      </c>
      <c r="AE3164">
        <f t="shared" si="497"/>
        <v>88.2</v>
      </c>
      <c r="AF3164">
        <f t="shared" si="498"/>
        <v>0.2</v>
      </c>
      <c r="AG3164">
        <f t="shared" si="499"/>
        <v>75.900000000000006</v>
      </c>
      <c r="AH3164">
        <f t="shared" si="500"/>
        <v>1</v>
      </c>
      <c r="AJ3164" s="9">
        <v>72095</v>
      </c>
      <c r="AK3164" t="s">
        <v>12075</v>
      </c>
      <c r="AL3164" t="s">
        <v>12076</v>
      </c>
      <c r="AM3164" t="s">
        <v>4154</v>
      </c>
      <c r="AN3164" t="s">
        <v>12077</v>
      </c>
    </row>
    <row r="3165" spans="1:40" x14ac:dyDescent="0.3">
      <c r="A3165" t="s">
        <v>2933</v>
      </c>
      <c r="B3165" t="s">
        <v>2935</v>
      </c>
      <c r="C3165" s="10">
        <v>13900</v>
      </c>
      <c r="D3165">
        <v>33</v>
      </c>
      <c r="E3165">
        <v>22</v>
      </c>
      <c r="F3165">
        <v>82</v>
      </c>
      <c r="G3165">
        <v>115</v>
      </c>
      <c r="H3165">
        <v>0</v>
      </c>
      <c r="I3165">
        <v>54.9</v>
      </c>
      <c r="J3165">
        <v>-0.3</v>
      </c>
      <c r="K3165">
        <v>48.8</v>
      </c>
      <c r="L3165">
        <v>-0.1</v>
      </c>
      <c r="M3165">
        <v>74.3</v>
      </c>
      <c r="N3165">
        <v>-0.1</v>
      </c>
      <c r="O3165">
        <v>39.1</v>
      </c>
      <c r="P3165">
        <v>0</v>
      </c>
      <c r="U3165" t="s">
        <v>2933</v>
      </c>
      <c r="V3165">
        <f t="shared" si="491"/>
        <v>13900</v>
      </c>
      <c r="W3165" t="str">
        <f t="shared" si="492"/>
        <v>Alpine Public School</v>
      </c>
      <c r="X3165" t="str">
        <f>VLOOKUP($C3165,$AJ$3:$AN$4906,3,FALSE)</f>
        <v>75 Lucerne Dr</v>
      </c>
      <c r="Y3165" t="str">
        <f>VLOOKUP($C3165,$AJ$3:$AN$4906,4,FALSE)</f>
        <v>Kitchener</v>
      </c>
      <c r="Z3165" t="str">
        <f>VLOOKUP($C3165,$AJ$3:$AN$4906,5,FALSE)</f>
        <v>N2E1B4</v>
      </c>
      <c r="AA3165">
        <f t="shared" si="493"/>
        <v>54.9</v>
      </c>
      <c r="AB3165">
        <f t="shared" si="494"/>
        <v>-0.3</v>
      </c>
      <c r="AC3165">
        <f t="shared" si="495"/>
        <v>48.8</v>
      </c>
      <c r="AD3165">
        <f t="shared" si="496"/>
        <v>-0.1</v>
      </c>
      <c r="AE3165">
        <f t="shared" si="497"/>
        <v>74.3</v>
      </c>
      <c r="AF3165">
        <f t="shared" si="498"/>
        <v>-0.1</v>
      </c>
      <c r="AG3165">
        <f t="shared" si="499"/>
        <v>39.1</v>
      </c>
      <c r="AH3165">
        <f t="shared" si="500"/>
        <v>0</v>
      </c>
      <c r="AJ3165" s="9">
        <v>58416</v>
      </c>
      <c r="AK3165" t="s">
        <v>12078</v>
      </c>
      <c r="AL3165" t="s">
        <v>12079</v>
      </c>
      <c r="AM3165" t="s">
        <v>4154</v>
      </c>
      <c r="AN3165" t="s">
        <v>12080</v>
      </c>
    </row>
    <row r="3166" spans="1:40" x14ac:dyDescent="0.3">
      <c r="A3166" t="s">
        <v>2933</v>
      </c>
      <c r="B3166" t="s">
        <v>2936</v>
      </c>
      <c r="C3166" s="10">
        <v>28541</v>
      </c>
      <c r="D3166">
        <v>19</v>
      </c>
      <c r="E3166">
        <v>28</v>
      </c>
      <c r="F3166">
        <v>105</v>
      </c>
      <c r="G3166">
        <v>93</v>
      </c>
      <c r="H3166">
        <v>0</v>
      </c>
      <c r="I3166">
        <v>32.9</v>
      </c>
      <c r="J3166">
        <v>-1.4</v>
      </c>
      <c r="K3166">
        <v>24.8</v>
      </c>
      <c r="L3166">
        <v>-1.4</v>
      </c>
      <c r="M3166">
        <v>65.099999999999994</v>
      </c>
      <c r="N3166">
        <v>-0.5</v>
      </c>
      <c r="O3166">
        <v>25.8</v>
      </c>
      <c r="P3166">
        <v>-0.4</v>
      </c>
      <c r="U3166" t="s">
        <v>2933</v>
      </c>
      <c r="V3166">
        <f t="shared" si="491"/>
        <v>28541</v>
      </c>
      <c r="W3166" t="str">
        <f t="shared" si="492"/>
        <v>Avenue Road Public School</v>
      </c>
      <c r="X3166" t="str">
        <f>VLOOKUP($C3166,$AJ$3:$AN$4906,3,FALSE)</f>
        <v>40 Gail St</v>
      </c>
      <c r="Y3166" t="str">
        <f>VLOOKUP($C3166,$AJ$3:$AN$4906,4,FALSE)</f>
        <v>Cambridge</v>
      </c>
      <c r="Z3166" t="str">
        <f>VLOOKUP($C3166,$AJ$3:$AN$4906,5,FALSE)</f>
        <v>N1R4M2</v>
      </c>
      <c r="AA3166">
        <f t="shared" si="493"/>
        <v>32.9</v>
      </c>
      <c r="AB3166">
        <f t="shared" si="494"/>
        <v>-1.4</v>
      </c>
      <c r="AC3166">
        <f t="shared" si="495"/>
        <v>24.8</v>
      </c>
      <c r="AD3166">
        <f t="shared" si="496"/>
        <v>-1.4</v>
      </c>
      <c r="AE3166">
        <f t="shared" si="497"/>
        <v>65.099999999999994</v>
      </c>
      <c r="AF3166">
        <f t="shared" si="498"/>
        <v>-0.5</v>
      </c>
      <c r="AG3166">
        <f t="shared" si="499"/>
        <v>25.8</v>
      </c>
      <c r="AH3166">
        <f t="shared" si="500"/>
        <v>-0.4</v>
      </c>
      <c r="AJ3166" s="9">
        <v>72222</v>
      </c>
      <c r="AK3166" t="s">
        <v>12081</v>
      </c>
      <c r="AL3166" t="s">
        <v>12082</v>
      </c>
      <c r="AM3166" t="s">
        <v>4154</v>
      </c>
      <c r="AN3166" t="s">
        <v>12083</v>
      </c>
    </row>
    <row r="3167" spans="1:40" x14ac:dyDescent="0.3">
      <c r="A3167" t="s">
        <v>2933</v>
      </c>
      <c r="B3167" t="s">
        <v>2937</v>
      </c>
      <c r="C3167" s="10">
        <v>29459</v>
      </c>
      <c r="D3167">
        <v>41</v>
      </c>
      <c r="E3167">
        <v>14</v>
      </c>
      <c r="F3167">
        <v>77</v>
      </c>
      <c r="G3167">
        <v>61</v>
      </c>
      <c r="H3167">
        <v>0</v>
      </c>
      <c r="I3167">
        <v>59.7</v>
      </c>
      <c r="J3167">
        <v>-0.7</v>
      </c>
      <c r="K3167">
        <v>53.2</v>
      </c>
      <c r="L3167">
        <v>-0.8</v>
      </c>
      <c r="M3167">
        <v>76.2</v>
      </c>
      <c r="N3167">
        <v>-0.8</v>
      </c>
      <c r="O3167">
        <v>41</v>
      </c>
      <c r="P3167">
        <v>-0.6</v>
      </c>
      <c r="U3167" t="s">
        <v>2933</v>
      </c>
      <c r="V3167">
        <f t="shared" si="491"/>
        <v>29459</v>
      </c>
      <c r="W3167" t="str">
        <f t="shared" si="492"/>
        <v>Ayr Public School</v>
      </c>
      <c r="X3167" t="str">
        <f>VLOOKUP($C3167,$AJ$3:$AN$4906,3,FALSE)</f>
        <v>105 Hall St</v>
      </c>
      <c r="Y3167" t="str">
        <f>VLOOKUP($C3167,$AJ$3:$AN$4906,4,FALSE)</f>
        <v>Ayr</v>
      </c>
      <c r="Z3167" t="str">
        <f>VLOOKUP($C3167,$AJ$3:$AN$4906,5,FALSE)</f>
        <v>N0B1E0</v>
      </c>
      <c r="AA3167">
        <f t="shared" si="493"/>
        <v>59.7</v>
      </c>
      <c r="AB3167">
        <f t="shared" si="494"/>
        <v>-0.7</v>
      </c>
      <c r="AC3167">
        <f t="shared" si="495"/>
        <v>53.2</v>
      </c>
      <c r="AD3167">
        <f t="shared" si="496"/>
        <v>-0.8</v>
      </c>
      <c r="AE3167">
        <f t="shared" si="497"/>
        <v>76.2</v>
      </c>
      <c r="AF3167">
        <f t="shared" si="498"/>
        <v>-0.8</v>
      </c>
      <c r="AG3167">
        <f t="shared" si="499"/>
        <v>41</v>
      </c>
      <c r="AH3167">
        <f t="shared" si="500"/>
        <v>-0.6</v>
      </c>
      <c r="AJ3167" s="9">
        <v>72613</v>
      </c>
      <c r="AK3167" t="s">
        <v>12084</v>
      </c>
      <c r="AL3167" t="s">
        <v>12085</v>
      </c>
      <c r="AM3167" t="s">
        <v>4154</v>
      </c>
      <c r="AN3167" t="s">
        <v>12086</v>
      </c>
    </row>
    <row r="3168" spans="1:40" x14ac:dyDescent="0.3">
      <c r="A3168" t="s">
        <v>2933</v>
      </c>
      <c r="B3168" t="s">
        <v>2938</v>
      </c>
      <c r="C3168" s="10">
        <v>34363</v>
      </c>
      <c r="D3168">
        <v>62</v>
      </c>
      <c r="E3168">
        <v>10</v>
      </c>
      <c r="F3168">
        <v>180</v>
      </c>
      <c r="G3168">
        <v>190</v>
      </c>
      <c r="H3168">
        <v>0</v>
      </c>
      <c r="I3168">
        <v>66.900000000000006</v>
      </c>
      <c r="J3168">
        <v>-0.7</v>
      </c>
      <c r="K3168">
        <v>65</v>
      </c>
      <c r="L3168">
        <v>-0.6</v>
      </c>
      <c r="M3168">
        <v>86.3</v>
      </c>
      <c r="N3168">
        <v>-0.5</v>
      </c>
      <c r="O3168">
        <v>55.8</v>
      </c>
      <c r="P3168">
        <v>-0.5</v>
      </c>
      <c r="U3168" t="s">
        <v>2933</v>
      </c>
      <c r="V3168">
        <f t="shared" si="491"/>
        <v>34363</v>
      </c>
      <c r="W3168" t="str">
        <f t="shared" si="492"/>
        <v>Baden Public School</v>
      </c>
      <c r="X3168" t="str">
        <f>VLOOKUP($C3168,$AJ$3:$AN$4906,3,FALSE)</f>
        <v>155 Livingston Blvd</v>
      </c>
      <c r="Y3168" t="str">
        <f>VLOOKUP($C3168,$AJ$3:$AN$4906,4,FALSE)</f>
        <v>Baden</v>
      </c>
      <c r="Z3168" t="str">
        <f>VLOOKUP($C3168,$AJ$3:$AN$4906,5,FALSE)</f>
        <v>N3A4M6</v>
      </c>
      <c r="AA3168">
        <f t="shared" si="493"/>
        <v>66.900000000000006</v>
      </c>
      <c r="AB3168">
        <f t="shared" si="494"/>
        <v>-0.7</v>
      </c>
      <c r="AC3168">
        <f t="shared" si="495"/>
        <v>65</v>
      </c>
      <c r="AD3168">
        <f t="shared" si="496"/>
        <v>-0.6</v>
      </c>
      <c r="AE3168">
        <f t="shared" si="497"/>
        <v>86.3</v>
      </c>
      <c r="AF3168">
        <f t="shared" si="498"/>
        <v>-0.5</v>
      </c>
      <c r="AG3168">
        <f t="shared" si="499"/>
        <v>55.8</v>
      </c>
      <c r="AH3168">
        <f t="shared" si="500"/>
        <v>-0.5</v>
      </c>
      <c r="AJ3168" s="9">
        <v>82880</v>
      </c>
      <c r="AK3168" t="s">
        <v>12087</v>
      </c>
      <c r="AL3168" t="s">
        <v>12088</v>
      </c>
      <c r="AM3168" t="s">
        <v>9137</v>
      </c>
      <c r="AN3168" t="s">
        <v>12089</v>
      </c>
    </row>
    <row r="3169" spans="1:40" x14ac:dyDescent="0.3">
      <c r="A3169" t="s">
        <v>2933</v>
      </c>
      <c r="B3169" t="s">
        <v>2939</v>
      </c>
      <c r="C3169" s="10">
        <v>50512</v>
      </c>
      <c r="D3169">
        <v>44</v>
      </c>
      <c r="E3169">
        <v>15</v>
      </c>
      <c r="F3169">
        <v>125</v>
      </c>
      <c r="G3169">
        <v>160</v>
      </c>
      <c r="H3169">
        <v>0</v>
      </c>
      <c r="I3169">
        <v>59.6</v>
      </c>
      <c r="J3169">
        <v>-0.6</v>
      </c>
      <c r="K3169">
        <v>53.6</v>
      </c>
      <c r="L3169">
        <v>-0.7</v>
      </c>
      <c r="M3169">
        <v>76.900000000000006</v>
      </c>
      <c r="N3169">
        <v>-0.6</v>
      </c>
      <c r="O3169">
        <v>38.1</v>
      </c>
      <c r="P3169">
        <v>-0.8</v>
      </c>
      <c r="U3169" t="s">
        <v>2933</v>
      </c>
      <c r="V3169">
        <f t="shared" si="491"/>
        <v>50512</v>
      </c>
      <c r="W3169" t="str">
        <f t="shared" si="492"/>
        <v>Blair Road Public School</v>
      </c>
      <c r="X3169" t="str">
        <f>VLOOKUP($C3169,$AJ$3:$AN$4906,3,FALSE)</f>
        <v>85 Sunset Blvd</v>
      </c>
      <c r="Y3169" t="str">
        <f>VLOOKUP($C3169,$AJ$3:$AN$4906,4,FALSE)</f>
        <v>Cambridge</v>
      </c>
      <c r="Z3169" t="str">
        <f>VLOOKUP($C3169,$AJ$3:$AN$4906,5,FALSE)</f>
        <v>N1S1A9</v>
      </c>
      <c r="AA3169">
        <f t="shared" si="493"/>
        <v>59.6</v>
      </c>
      <c r="AB3169">
        <f t="shared" si="494"/>
        <v>-0.6</v>
      </c>
      <c r="AC3169">
        <f t="shared" si="495"/>
        <v>53.6</v>
      </c>
      <c r="AD3169">
        <f t="shared" si="496"/>
        <v>-0.7</v>
      </c>
      <c r="AE3169">
        <f t="shared" si="497"/>
        <v>76.900000000000006</v>
      </c>
      <c r="AF3169">
        <f t="shared" si="498"/>
        <v>-0.6</v>
      </c>
      <c r="AG3169">
        <f t="shared" si="499"/>
        <v>38.1</v>
      </c>
      <c r="AH3169">
        <f t="shared" si="500"/>
        <v>-0.8</v>
      </c>
      <c r="AJ3169" s="9">
        <v>82759</v>
      </c>
      <c r="AK3169" t="s">
        <v>12090</v>
      </c>
      <c r="AL3169" t="s">
        <v>12091</v>
      </c>
      <c r="AM3169" t="s">
        <v>12092</v>
      </c>
      <c r="AN3169" t="s">
        <v>12093</v>
      </c>
    </row>
    <row r="3170" spans="1:40" x14ac:dyDescent="0.3">
      <c r="A3170" t="s">
        <v>2933</v>
      </c>
      <c r="B3170" t="s">
        <v>2940</v>
      </c>
      <c r="C3170" s="10">
        <v>495891</v>
      </c>
      <c r="D3170">
        <v>44</v>
      </c>
      <c r="E3170">
        <v>21</v>
      </c>
      <c r="F3170">
        <v>156</v>
      </c>
      <c r="G3170">
        <v>183</v>
      </c>
      <c r="H3170">
        <v>0</v>
      </c>
      <c r="I3170">
        <v>49.7</v>
      </c>
      <c r="J3170">
        <v>-1.1000000000000001</v>
      </c>
      <c r="K3170">
        <v>43.6</v>
      </c>
      <c r="L3170">
        <v>-1.2</v>
      </c>
      <c r="M3170">
        <v>80.900000000000006</v>
      </c>
      <c r="N3170">
        <v>0</v>
      </c>
      <c r="O3170">
        <v>48.6</v>
      </c>
      <c r="P3170">
        <v>0.1</v>
      </c>
      <c r="U3170" t="s">
        <v>2933</v>
      </c>
      <c r="V3170">
        <f t="shared" si="491"/>
        <v>495891</v>
      </c>
      <c r="W3170" t="str">
        <f t="shared" si="492"/>
        <v>Blue Heron Public School</v>
      </c>
      <c r="X3170" t="str">
        <f>VLOOKUP($C3170,$AJ$3:$AN$4906,3,FALSE)</f>
        <v>749 Grand Valley Dr</v>
      </c>
      <c r="Y3170" t="str">
        <f>VLOOKUP($C3170,$AJ$3:$AN$4906,4,FALSE)</f>
        <v>Cambridge</v>
      </c>
      <c r="Z3170" t="str">
        <f>VLOOKUP($C3170,$AJ$3:$AN$4906,5,FALSE)</f>
        <v>N3H2S3</v>
      </c>
      <c r="AA3170">
        <f t="shared" si="493"/>
        <v>49.7</v>
      </c>
      <c r="AB3170">
        <f t="shared" si="494"/>
        <v>-1.1000000000000001</v>
      </c>
      <c r="AC3170">
        <f t="shared" si="495"/>
        <v>43.6</v>
      </c>
      <c r="AD3170">
        <f t="shared" si="496"/>
        <v>-1.2</v>
      </c>
      <c r="AE3170">
        <f t="shared" si="497"/>
        <v>80.900000000000006</v>
      </c>
      <c r="AF3170">
        <f t="shared" si="498"/>
        <v>0</v>
      </c>
      <c r="AG3170">
        <f t="shared" si="499"/>
        <v>48.6</v>
      </c>
      <c r="AH3170">
        <f t="shared" si="500"/>
        <v>0.1</v>
      </c>
      <c r="AJ3170" s="9">
        <v>136020</v>
      </c>
      <c r="AK3170" t="s">
        <v>12094</v>
      </c>
      <c r="AL3170" t="s">
        <v>12095</v>
      </c>
      <c r="AM3170" t="s">
        <v>12096</v>
      </c>
      <c r="AN3170" t="s">
        <v>12097</v>
      </c>
    </row>
    <row r="3171" spans="1:40" x14ac:dyDescent="0.3">
      <c r="A3171" t="s">
        <v>2933</v>
      </c>
      <c r="B3171" t="s">
        <v>2941</v>
      </c>
      <c r="C3171" s="10">
        <v>588849</v>
      </c>
      <c r="D3171">
        <v>50</v>
      </c>
      <c r="E3171">
        <v>13</v>
      </c>
      <c r="F3171">
        <v>169</v>
      </c>
      <c r="G3171">
        <v>207</v>
      </c>
      <c r="H3171">
        <v>0</v>
      </c>
      <c r="I3171">
        <v>75.099999999999994</v>
      </c>
      <c r="J3171">
        <v>0.4</v>
      </c>
      <c r="K3171">
        <v>63.9</v>
      </c>
      <c r="L3171">
        <v>0</v>
      </c>
      <c r="M3171">
        <v>75.8</v>
      </c>
      <c r="N3171">
        <v>-0.7</v>
      </c>
      <c r="O3171">
        <v>40.1</v>
      </c>
      <c r="P3171">
        <v>-0.8</v>
      </c>
      <c r="U3171" t="s">
        <v>2933</v>
      </c>
      <c r="V3171">
        <f t="shared" si="491"/>
        <v>588849</v>
      </c>
      <c r="W3171" t="str">
        <f t="shared" si="492"/>
        <v>Breslau Public School</v>
      </c>
      <c r="X3171" t="str">
        <f>VLOOKUP($C3171,$AJ$3:$AN$4906,3,FALSE)</f>
        <v>58 Joseph St</v>
      </c>
      <c r="Y3171" t="str">
        <f>VLOOKUP($C3171,$AJ$3:$AN$4906,4,FALSE)</f>
        <v>Breslau</v>
      </c>
      <c r="Z3171" t="str">
        <f>VLOOKUP($C3171,$AJ$3:$AN$4906,5,FALSE)</f>
        <v>N0B1M0</v>
      </c>
      <c r="AA3171">
        <f t="shared" si="493"/>
        <v>75.099999999999994</v>
      </c>
      <c r="AB3171">
        <f t="shared" si="494"/>
        <v>0.4</v>
      </c>
      <c r="AC3171">
        <f t="shared" si="495"/>
        <v>63.9</v>
      </c>
      <c r="AD3171">
        <f t="shared" si="496"/>
        <v>0</v>
      </c>
      <c r="AE3171">
        <f t="shared" si="497"/>
        <v>75.8</v>
      </c>
      <c r="AF3171">
        <f t="shared" si="498"/>
        <v>-0.7</v>
      </c>
      <c r="AG3171">
        <f t="shared" si="499"/>
        <v>40.1</v>
      </c>
      <c r="AH3171">
        <f t="shared" si="500"/>
        <v>-0.8</v>
      </c>
      <c r="AJ3171" s="9">
        <v>320005</v>
      </c>
      <c r="AK3171" t="s">
        <v>12098</v>
      </c>
      <c r="AL3171" t="s">
        <v>12099</v>
      </c>
      <c r="AM3171" t="s">
        <v>12100</v>
      </c>
      <c r="AN3171" t="s">
        <v>12101</v>
      </c>
    </row>
    <row r="3172" spans="1:40" x14ac:dyDescent="0.3">
      <c r="A3172" t="s">
        <v>2933</v>
      </c>
      <c r="B3172" t="s">
        <v>2942</v>
      </c>
      <c r="C3172" s="10">
        <v>61697</v>
      </c>
      <c r="D3172">
        <v>53</v>
      </c>
      <c r="E3172">
        <v>18</v>
      </c>
      <c r="F3172">
        <v>135</v>
      </c>
      <c r="G3172">
        <v>125</v>
      </c>
      <c r="H3172">
        <v>0</v>
      </c>
      <c r="I3172">
        <v>57</v>
      </c>
      <c r="J3172">
        <v>-0.9</v>
      </c>
      <c r="K3172">
        <v>50.4</v>
      </c>
      <c r="L3172">
        <v>-1</v>
      </c>
      <c r="M3172">
        <v>80.8</v>
      </c>
      <c r="N3172">
        <v>-0.3</v>
      </c>
      <c r="O3172">
        <v>54.4</v>
      </c>
      <c r="P3172">
        <v>0.2</v>
      </c>
      <c r="U3172" t="s">
        <v>2933</v>
      </c>
      <c r="V3172">
        <f t="shared" si="491"/>
        <v>61697</v>
      </c>
      <c r="W3172" t="str">
        <f t="shared" si="492"/>
        <v>Bridgeport Public School</v>
      </c>
      <c r="X3172" t="str">
        <f>VLOOKUP($C3172,$AJ$3:$AN$4906,3,FALSE)</f>
        <v>59 Bridge St W</v>
      </c>
      <c r="Y3172" t="str">
        <f>VLOOKUP($C3172,$AJ$3:$AN$4906,4,FALSE)</f>
        <v>Kitchener</v>
      </c>
      <c r="Z3172" t="str">
        <f>VLOOKUP($C3172,$AJ$3:$AN$4906,5,FALSE)</f>
        <v>N2K1K6</v>
      </c>
      <c r="AA3172">
        <f t="shared" si="493"/>
        <v>57</v>
      </c>
      <c r="AB3172">
        <f t="shared" si="494"/>
        <v>-0.9</v>
      </c>
      <c r="AC3172">
        <f t="shared" si="495"/>
        <v>50.4</v>
      </c>
      <c r="AD3172">
        <f t="shared" si="496"/>
        <v>-1</v>
      </c>
      <c r="AE3172">
        <f t="shared" si="497"/>
        <v>80.8</v>
      </c>
      <c r="AF3172">
        <f t="shared" si="498"/>
        <v>-0.3</v>
      </c>
      <c r="AG3172">
        <f t="shared" si="499"/>
        <v>54.4</v>
      </c>
      <c r="AH3172">
        <f t="shared" si="500"/>
        <v>0.2</v>
      </c>
      <c r="AJ3172" s="9">
        <v>899305</v>
      </c>
      <c r="AK3172" t="s">
        <v>12102</v>
      </c>
      <c r="AL3172" t="s">
        <v>12103</v>
      </c>
      <c r="AM3172" t="s">
        <v>9156</v>
      </c>
      <c r="AN3172" t="s">
        <v>12104</v>
      </c>
    </row>
    <row r="3173" spans="1:40" x14ac:dyDescent="0.3">
      <c r="A3173" t="s">
        <v>2933</v>
      </c>
      <c r="B3173" t="s">
        <v>2943</v>
      </c>
      <c r="C3173" s="10">
        <v>34355</v>
      </c>
      <c r="D3173">
        <v>59</v>
      </c>
      <c r="E3173">
        <v>14</v>
      </c>
      <c r="F3173">
        <v>240</v>
      </c>
      <c r="G3173">
        <v>228</v>
      </c>
      <c r="H3173">
        <v>0</v>
      </c>
      <c r="I3173">
        <v>68.099999999999994</v>
      </c>
      <c r="J3173">
        <v>-0.2</v>
      </c>
      <c r="K3173">
        <v>66.3</v>
      </c>
      <c r="L3173">
        <v>0.1</v>
      </c>
      <c r="M3173">
        <v>85.1</v>
      </c>
      <c r="N3173">
        <v>0.1</v>
      </c>
      <c r="O3173">
        <v>57</v>
      </c>
      <c r="P3173">
        <v>0.2</v>
      </c>
      <c r="U3173" t="s">
        <v>2933</v>
      </c>
      <c r="V3173">
        <f t="shared" si="491"/>
        <v>34355</v>
      </c>
      <c r="W3173" t="str">
        <f t="shared" si="492"/>
        <v>Brigadoon Public School</v>
      </c>
      <c r="X3173" t="str">
        <f>VLOOKUP($C3173,$AJ$3:$AN$4906,3,FALSE)</f>
        <v>415 Caryndale Dr</v>
      </c>
      <c r="Y3173" t="str">
        <f>VLOOKUP($C3173,$AJ$3:$AN$4906,4,FALSE)</f>
        <v>Kitchener</v>
      </c>
      <c r="Z3173" t="str">
        <f>VLOOKUP($C3173,$AJ$3:$AN$4906,5,FALSE)</f>
        <v>N2R1J7</v>
      </c>
      <c r="AA3173">
        <f t="shared" si="493"/>
        <v>68.099999999999994</v>
      </c>
      <c r="AB3173">
        <f t="shared" si="494"/>
        <v>-0.2</v>
      </c>
      <c r="AC3173">
        <f t="shared" si="495"/>
        <v>66.3</v>
      </c>
      <c r="AD3173">
        <f t="shared" si="496"/>
        <v>0.1</v>
      </c>
      <c r="AE3173">
        <f t="shared" si="497"/>
        <v>85.1</v>
      </c>
      <c r="AF3173">
        <f t="shared" si="498"/>
        <v>0.1</v>
      </c>
      <c r="AG3173">
        <f t="shared" si="499"/>
        <v>57</v>
      </c>
      <c r="AH3173">
        <f t="shared" si="500"/>
        <v>0.2</v>
      </c>
      <c r="AJ3173" s="9">
        <v>98876</v>
      </c>
      <c r="AK3173" t="s">
        <v>5489</v>
      </c>
      <c r="AL3173" t="s">
        <v>12105</v>
      </c>
      <c r="AM3173" t="s">
        <v>5271</v>
      </c>
      <c r="AN3173" t="s">
        <v>12106</v>
      </c>
    </row>
    <row r="3174" spans="1:40" x14ac:dyDescent="0.3">
      <c r="A3174" t="s">
        <v>2933</v>
      </c>
      <c r="B3174" t="s">
        <v>2944</v>
      </c>
      <c r="C3174" s="10">
        <v>89451</v>
      </c>
      <c r="D3174">
        <v>41</v>
      </c>
      <c r="E3174">
        <v>13</v>
      </c>
      <c r="F3174">
        <v>164</v>
      </c>
      <c r="G3174">
        <v>139</v>
      </c>
      <c r="H3174">
        <v>0</v>
      </c>
      <c r="I3174">
        <v>58.5</v>
      </c>
      <c r="J3174">
        <v>-0.7</v>
      </c>
      <c r="K3174">
        <v>52.4</v>
      </c>
      <c r="L3174">
        <v>-0.9</v>
      </c>
      <c r="M3174">
        <v>74.099999999999994</v>
      </c>
      <c r="N3174">
        <v>-1</v>
      </c>
      <c r="O3174">
        <v>46</v>
      </c>
      <c r="P3174">
        <v>-0.2</v>
      </c>
      <c r="U3174" t="s">
        <v>2933</v>
      </c>
      <c r="V3174">
        <f t="shared" si="491"/>
        <v>89451</v>
      </c>
      <c r="W3174" t="str">
        <f t="shared" si="492"/>
        <v>Cedar Creek Public School</v>
      </c>
      <c r="X3174" t="str">
        <f>VLOOKUP($C3174,$AJ$3:$AN$4906,3,FALSE)</f>
        <v>55 Hilltop Dr</v>
      </c>
      <c r="Y3174" t="str">
        <f>VLOOKUP($C3174,$AJ$3:$AN$4906,4,FALSE)</f>
        <v>Ayr</v>
      </c>
      <c r="Z3174" t="str">
        <f>VLOOKUP($C3174,$AJ$3:$AN$4906,5,FALSE)</f>
        <v>N0B1E0</v>
      </c>
      <c r="AA3174">
        <f t="shared" si="493"/>
        <v>58.5</v>
      </c>
      <c r="AB3174">
        <f t="shared" si="494"/>
        <v>-0.7</v>
      </c>
      <c r="AC3174">
        <f t="shared" si="495"/>
        <v>52.4</v>
      </c>
      <c r="AD3174">
        <f t="shared" si="496"/>
        <v>-0.9</v>
      </c>
      <c r="AE3174">
        <f t="shared" si="497"/>
        <v>74.099999999999994</v>
      </c>
      <c r="AF3174">
        <f t="shared" si="498"/>
        <v>-1</v>
      </c>
      <c r="AG3174">
        <f t="shared" si="499"/>
        <v>46</v>
      </c>
      <c r="AH3174">
        <f t="shared" si="500"/>
        <v>-0.2</v>
      </c>
      <c r="AJ3174" s="9">
        <v>106526</v>
      </c>
      <c r="AK3174" t="s">
        <v>12107</v>
      </c>
      <c r="AL3174" t="s">
        <v>12108</v>
      </c>
      <c r="AM3174" t="s">
        <v>4154</v>
      </c>
      <c r="AN3174" t="s">
        <v>12109</v>
      </c>
    </row>
    <row r="3175" spans="1:40" x14ac:dyDescent="0.3">
      <c r="A3175" t="s">
        <v>2933</v>
      </c>
      <c r="B3175" t="s">
        <v>2945</v>
      </c>
      <c r="C3175" s="10">
        <v>89699</v>
      </c>
      <c r="D3175">
        <v>31</v>
      </c>
      <c r="E3175">
        <v>31</v>
      </c>
      <c r="F3175">
        <v>69</v>
      </c>
      <c r="G3175">
        <v>93</v>
      </c>
      <c r="H3175">
        <v>0</v>
      </c>
      <c r="I3175">
        <v>26.8</v>
      </c>
      <c r="J3175">
        <v>-1.6</v>
      </c>
      <c r="K3175">
        <v>29</v>
      </c>
      <c r="L3175">
        <v>-0.8</v>
      </c>
      <c r="M3175">
        <v>42.5</v>
      </c>
      <c r="N3175">
        <v>-2.6</v>
      </c>
      <c r="O3175">
        <v>19.399999999999999</v>
      </c>
      <c r="P3175">
        <v>-1</v>
      </c>
      <c r="U3175" t="s">
        <v>2933</v>
      </c>
      <c r="V3175">
        <f t="shared" si="491"/>
        <v>89699</v>
      </c>
      <c r="W3175" t="str">
        <f t="shared" si="492"/>
        <v>Cedarbrae Public School</v>
      </c>
      <c r="X3175" t="str">
        <f>VLOOKUP($C3175,$AJ$3:$AN$4906,3,FALSE)</f>
        <v>230 Cedarbrae Ave</v>
      </c>
      <c r="Y3175" t="str">
        <f>VLOOKUP($C3175,$AJ$3:$AN$4906,4,FALSE)</f>
        <v>Waterloo</v>
      </c>
      <c r="Z3175" t="str">
        <f>VLOOKUP($C3175,$AJ$3:$AN$4906,5,FALSE)</f>
        <v>N2L4S7</v>
      </c>
      <c r="AA3175">
        <f t="shared" si="493"/>
        <v>26.8</v>
      </c>
      <c r="AB3175">
        <f t="shared" si="494"/>
        <v>-1.6</v>
      </c>
      <c r="AC3175">
        <f t="shared" si="495"/>
        <v>29</v>
      </c>
      <c r="AD3175">
        <f t="shared" si="496"/>
        <v>-0.8</v>
      </c>
      <c r="AE3175">
        <f t="shared" si="497"/>
        <v>42.5</v>
      </c>
      <c r="AF3175">
        <f t="shared" si="498"/>
        <v>-2.6</v>
      </c>
      <c r="AG3175">
        <f t="shared" si="499"/>
        <v>19.399999999999999</v>
      </c>
      <c r="AH3175">
        <f t="shared" si="500"/>
        <v>-1</v>
      </c>
      <c r="AJ3175" s="9">
        <v>108103</v>
      </c>
      <c r="AK3175" t="s">
        <v>12110</v>
      </c>
      <c r="AL3175" t="s">
        <v>12111</v>
      </c>
      <c r="AM3175" t="s">
        <v>4154</v>
      </c>
      <c r="AN3175" t="s">
        <v>12112</v>
      </c>
    </row>
    <row r="3176" spans="1:40" x14ac:dyDescent="0.3">
      <c r="A3176" t="s">
        <v>2933</v>
      </c>
      <c r="B3176" t="s">
        <v>1370</v>
      </c>
      <c r="C3176" s="10">
        <v>90166</v>
      </c>
      <c r="D3176">
        <v>27</v>
      </c>
      <c r="E3176">
        <v>27</v>
      </c>
      <c r="F3176">
        <v>80</v>
      </c>
      <c r="G3176">
        <v>88</v>
      </c>
      <c r="H3176">
        <v>0</v>
      </c>
      <c r="I3176">
        <v>41.3</v>
      </c>
      <c r="J3176">
        <v>-1.2</v>
      </c>
      <c r="K3176">
        <v>36.299999999999997</v>
      </c>
      <c r="L3176">
        <v>-1</v>
      </c>
      <c r="M3176">
        <v>68.2</v>
      </c>
      <c r="N3176">
        <v>-0.6</v>
      </c>
      <c r="O3176">
        <v>31.8</v>
      </c>
      <c r="P3176">
        <v>-0.4</v>
      </c>
      <c r="U3176" t="s">
        <v>2933</v>
      </c>
      <c r="V3176">
        <f t="shared" si="491"/>
        <v>90166</v>
      </c>
      <c r="W3176" t="str">
        <f t="shared" si="492"/>
        <v>Centennial (Cambridge) Public School</v>
      </c>
      <c r="X3176" t="str">
        <f>VLOOKUP($C3176,$AJ$3:$AN$4906,3,FALSE)</f>
        <v>100 Weaver St</v>
      </c>
      <c r="Y3176" t="str">
        <f>VLOOKUP($C3176,$AJ$3:$AN$4906,4,FALSE)</f>
        <v>Cambridge</v>
      </c>
      <c r="Z3176" t="str">
        <f>VLOOKUP($C3176,$AJ$3:$AN$4906,5,FALSE)</f>
        <v>N3C1W4</v>
      </c>
      <c r="AA3176">
        <f t="shared" si="493"/>
        <v>41.3</v>
      </c>
      <c r="AB3176">
        <f t="shared" si="494"/>
        <v>-1.2</v>
      </c>
      <c r="AC3176">
        <f t="shared" si="495"/>
        <v>36.299999999999997</v>
      </c>
      <c r="AD3176">
        <f t="shared" si="496"/>
        <v>-1</v>
      </c>
      <c r="AE3176">
        <f t="shared" si="497"/>
        <v>68.2</v>
      </c>
      <c r="AF3176">
        <f t="shared" si="498"/>
        <v>-0.6</v>
      </c>
      <c r="AG3176">
        <f t="shared" si="499"/>
        <v>31.8</v>
      </c>
      <c r="AH3176">
        <f t="shared" si="500"/>
        <v>-0.4</v>
      </c>
      <c r="AJ3176" s="9">
        <v>901644</v>
      </c>
      <c r="AK3176" t="s">
        <v>12113</v>
      </c>
      <c r="AL3176" t="s">
        <v>12114</v>
      </c>
      <c r="AM3176" t="s">
        <v>4154</v>
      </c>
      <c r="AN3176" t="s">
        <v>12115</v>
      </c>
    </row>
    <row r="3177" spans="1:40" x14ac:dyDescent="0.3">
      <c r="A3177" t="s">
        <v>2933</v>
      </c>
      <c r="B3177" t="s">
        <v>368</v>
      </c>
      <c r="C3177" s="10">
        <v>91332</v>
      </c>
      <c r="D3177">
        <v>29</v>
      </c>
      <c r="E3177">
        <v>31</v>
      </c>
      <c r="F3177">
        <v>96</v>
      </c>
      <c r="G3177">
        <v>93</v>
      </c>
      <c r="H3177">
        <v>0</v>
      </c>
      <c r="I3177">
        <v>63.5</v>
      </c>
      <c r="J3177">
        <v>0.6</v>
      </c>
      <c r="K3177">
        <v>62.5</v>
      </c>
      <c r="L3177">
        <v>1.3</v>
      </c>
      <c r="M3177">
        <v>69.400000000000006</v>
      </c>
      <c r="N3177">
        <v>-0.2</v>
      </c>
      <c r="O3177">
        <v>33.299999999999997</v>
      </c>
      <c r="P3177">
        <v>-0.1</v>
      </c>
      <c r="U3177" t="s">
        <v>2933</v>
      </c>
      <c r="V3177">
        <f t="shared" si="491"/>
        <v>91332</v>
      </c>
      <c r="W3177" t="str">
        <f t="shared" si="492"/>
        <v>Central Public School</v>
      </c>
      <c r="X3177" t="str">
        <f>VLOOKUP($C3177,$AJ$3:$AN$4906,3,FALSE)</f>
        <v>175 Main St E</v>
      </c>
      <c r="Y3177" t="str">
        <f>VLOOKUP($C3177,$AJ$3:$AN$4906,4,FALSE)</f>
        <v>Cambridge</v>
      </c>
      <c r="Z3177" t="str">
        <f>VLOOKUP($C3177,$AJ$3:$AN$4906,5,FALSE)</f>
        <v>N1R1W5</v>
      </c>
      <c r="AA3177">
        <f t="shared" si="493"/>
        <v>63.5</v>
      </c>
      <c r="AB3177">
        <f t="shared" si="494"/>
        <v>0.6</v>
      </c>
      <c r="AC3177">
        <f t="shared" si="495"/>
        <v>62.5</v>
      </c>
      <c r="AD3177">
        <f t="shared" si="496"/>
        <v>1.3</v>
      </c>
      <c r="AE3177">
        <f t="shared" si="497"/>
        <v>69.400000000000006</v>
      </c>
      <c r="AF3177">
        <f t="shared" si="498"/>
        <v>-0.2</v>
      </c>
      <c r="AG3177">
        <f t="shared" si="499"/>
        <v>33.299999999999997</v>
      </c>
      <c r="AH3177">
        <f t="shared" si="500"/>
        <v>-0.1</v>
      </c>
      <c r="AJ3177" s="9">
        <v>111406</v>
      </c>
      <c r="AK3177" t="s">
        <v>12116</v>
      </c>
      <c r="AL3177" t="s">
        <v>12117</v>
      </c>
      <c r="AM3177" t="s">
        <v>4154</v>
      </c>
      <c r="AN3177" t="s">
        <v>12118</v>
      </c>
    </row>
    <row r="3178" spans="1:40" x14ac:dyDescent="0.3">
      <c r="A3178" t="s">
        <v>2933</v>
      </c>
      <c r="B3178" t="s">
        <v>2946</v>
      </c>
      <c r="C3178" s="10">
        <v>100170</v>
      </c>
      <c r="D3178">
        <v>23</v>
      </c>
      <c r="E3178">
        <v>32</v>
      </c>
      <c r="F3178">
        <v>162</v>
      </c>
      <c r="G3178">
        <v>157</v>
      </c>
      <c r="H3178">
        <v>0</v>
      </c>
      <c r="I3178">
        <v>44.4</v>
      </c>
      <c r="J3178">
        <v>-0.6</v>
      </c>
      <c r="K3178">
        <v>28.4</v>
      </c>
      <c r="L3178">
        <v>-1.1000000000000001</v>
      </c>
      <c r="M3178">
        <v>60.5</v>
      </c>
      <c r="N3178">
        <v>-1</v>
      </c>
      <c r="O3178">
        <v>25.5</v>
      </c>
      <c r="P3178">
        <v>-0.5</v>
      </c>
      <c r="U3178" t="s">
        <v>2933</v>
      </c>
      <c r="V3178">
        <f t="shared" si="491"/>
        <v>100170</v>
      </c>
      <c r="W3178" t="str">
        <f t="shared" si="492"/>
        <v>Chalmers Street Public School</v>
      </c>
      <c r="X3178" t="str">
        <f>VLOOKUP($C3178,$AJ$3:$AN$4906,3,FALSE)</f>
        <v>35 Chalmers St S</v>
      </c>
      <c r="Y3178" t="str">
        <f>VLOOKUP($C3178,$AJ$3:$AN$4906,4,FALSE)</f>
        <v>Cambridge</v>
      </c>
      <c r="Z3178" t="str">
        <f>VLOOKUP($C3178,$AJ$3:$AN$4906,5,FALSE)</f>
        <v>N1R5B4</v>
      </c>
      <c r="AA3178">
        <f t="shared" si="493"/>
        <v>44.4</v>
      </c>
      <c r="AB3178">
        <f t="shared" si="494"/>
        <v>-0.6</v>
      </c>
      <c r="AC3178">
        <f t="shared" si="495"/>
        <v>28.4</v>
      </c>
      <c r="AD3178">
        <f t="shared" si="496"/>
        <v>-1.1000000000000001</v>
      </c>
      <c r="AE3178">
        <f t="shared" si="497"/>
        <v>60.5</v>
      </c>
      <c r="AF3178">
        <f t="shared" si="498"/>
        <v>-1</v>
      </c>
      <c r="AG3178">
        <f t="shared" si="499"/>
        <v>25.5</v>
      </c>
      <c r="AH3178">
        <f t="shared" si="500"/>
        <v>-0.5</v>
      </c>
      <c r="AJ3178" s="9">
        <v>902420</v>
      </c>
      <c r="AK3178" t="s">
        <v>12119</v>
      </c>
      <c r="AL3178" t="s">
        <v>12120</v>
      </c>
      <c r="AM3178" t="s">
        <v>5271</v>
      </c>
      <c r="AN3178" t="s">
        <v>12121</v>
      </c>
    </row>
    <row r="3179" spans="1:40" x14ac:dyDescent="0.3">
      <c r="A3179" t="s">
        <v>2933</v>
      </c>
      <c r="B3179" t="s">
        <v>2947</v>
      </c>
      <c r="C3179" s="10">
        <v>634232</v>
      </c>
      <c r="D3179">
        <v>58</v>
      </c>
      <c r="E3179">
        <v>12</v>
      </c>
      <c r="F3179">
        <v>204</v>
      </c>
      <c r="G3179">
        <v>187</v>
      </c>
      <c r="H3179">
        <v>0</v>
      </c>
      <c r="I3179">
        <v>62.5</v>
      </c>
      <c r="J3179">
        <v>-0.7</v>
      </c>
      <c r="K3179">
        <v>55.9</v>
      </c>
      <c r="L3179">
        <v>-0.9</v>
      </c>
      <c r="M3179">
        <v>86.1</v>
      </c>
      <c r="N3179">
        <v>-0.1</v>
      </c>
      <c r="O3179">
        <v>63.1</v>
      </c>
      <c r="P3179">
        <v>0.5</v>
      </c>
      <c r="U3179" t="s">
        <v>2933</v>
      </c>
      <c r="V3179">
        <f t="shared" si="491"/>
        <v>634232</v>
      </c>
      <c r="W3179" t="str">
        <f t="shared" si="492"/>
        <v>Chicopee Hills Public School</v>
      </c>
      <c r="X3179" t="str">
        <f>VLOOKUP($C3179,$AJ$3:$AN$4906,3,FALSE)</f>
        <v>300 Chicopee Hills Dr</v>
      </c>
      <c r="Y3179" t="str">
        <f>VLOOKUP($C3179,$AJ$3:$AN$4906,4,FALSE)</f>
        <v>Kitchener</v>
      </c>
      <c r="Z3179" t="str">
        <f>VLOOKUP($C3179,$AJ$3:$AN$4906,5,FALSE)</f>
        <v>N2A0J6</v>
      </c>
      <c r="AA3179">
        <f t="shared" si="493"/>
        <v>62.5</v>
      </c>
      <c r="AB3179">
        <f t="shared" si="494"/>
        <v>-0.7</v>
      </c>
      <c r="AC3179">
        <f t="shared" si="495"/>
        <v>55.9</v>
      </c>
      <c r="AD3179">
        <f t="shared" si="496"/>
        <v>-0.9</v>
      </c>
      <c r="AE3179">
        <f t="shared" si="497"/>
        <v>86.1</v>
      </c>
      <c r="AF3179">
        <f t="shared" si="498"/>
        <v>-0.1</v>
      </c>
      <c r="AG3179">
        <f t="shared" si="499"/>
        <v>63.1</v>
      </c>
      <c r="AH3179">
        <f t="shared" si="500"/>
        <v>0.5</v>
      </c>
      <c r="AJ3179" s="9">
        <v>134236</v>
      </c>
      <c r="AK3179" t="s">
        <v>12122</v>
      </c>
      <c r="AL3179" t="s">
        <v>12123</v>
      </c>
      <c r="AM3179" t="s">
        <v>9128</v>
      </c>
      <c r="AN3179" t="s">
        <v>12124</v>
      </c>
    </row>
    <row r="3180" spans="1:40" x14ac:dyDescent="0.3">
      <c r="A3180" t="s">
        <v>2933</v>
      </c>
      <c r="B3180" t="s">
        <v>2948</v>
      </c>
      <c r="C3180" s="10">
        <v>108693</v>
      </c>
      <c r="D3180">
        <v>39</v>
      </c>
      <c r="E3180">
        <v>17</v>
      </c>
      <c r="F3180">
        <v>143</v>
      </c>
      <c r="G3180">
        <v>180</v>
      </c>
      <c r="H3180">
        <v>0</v>
      </c>
      <c r="I3180">
        <v>51.7</v>
      </c>
      <c r="J3180">
        <v>-0.9</v>
      </c>
      <c r="K3180">
        <v>40.6</v>
      </c>
      <c r="L3180">
        <v>-1.5</v>
      </c>
      <c r="M3180">
        <v>60.3</v>
      </c>
      <c r="N3180">
        <v>-2.1</v>
      </c>
      <c r="O3180">
        <v>25.6</v>
      </c>
      <c r="P3180">
        <v>-1.7</v>
      </c>
      <c r="U3180" t="s">
        <v>2933</v>
      </c>
      <c r="V3180">
        <f t="shared" si="491"/>
        <v>108693</v>
      </c>
      <c r="W3180" t="str">
        <f t="shared" si="492"/>
        <v>Clemens Mill Public School</v>
      </c>
      <c r="X3180" t="str">
        <f>VLOOKUP($C3180,$AJ$3:$AN$4906,3,FALSE)</f>
        <v>335 Saginaw Pkwy</v>
      </c>
      <c r="Y3180" t="str">
        <f>VLOOKUP($C3180,$AJ$3:$AN$4906,4,FALSE)</f>
        <v>Cambridge</v>
      </c>
      <c r="Z3180" t="str">
        <f>VLOOKUP($C3180,$AJ$3:$AN$4906,5,FALSE)</f>
        <v>N1T1R6</v>
      </c>
      <c r="AA3180">
        <f t="shared" si="493"/>
        <v>51.7</v>
      </c>
      <c r="AB3180">
        <f t="shared" si="494"/>
        <v>-0.9</v>
      </c>
      <c r="AC3180">
        <f t="shared" si="495"/>
        <v>40.6</v>
      </c>
      <c r="AD3180">
        <f t="shared" si="496"/>
        <v>-1.5</v>
      </c>
      <c r="AE3180">
        <f t="shared" si="497"/>
        <v>60.3</v>
      </c>
      <c r="AF3180">
        <f t="shared" si="498"/>
        <v>-2.1</v>
      </c>
      <c r="AG3180">
        <f t="shared" si="499"/>
        <v>25.6</v>
      </c>
      <c r="AH3180">
        <f t="shared" si="500"/>
        <v>-1.7</v>
      </c>
      <c r="AJ3180" s="9">
        <v>136182</v>
      </c>
      <c r="AK3180" t="s">
        <v>12125</v>
      </c>
      <c r="AL3180" t="s">
        <v>12126</v>
      </c>
      <c r="AM3180" t="s">
        <v>9169</v>
      </c>
      <c r="AN3180" t="s">
        <v>9170</v>
      </c>
    </row>
    <row r="3181" spans="1:40" x14ac:dyDescent="0.3">
      <c r="A3181" t="s">
        <v>2933</v>
      </c>
      <c r="B3181" t="s">
        <v>2949</v>
      </c>
      <c r="C3181" s="10">
        <v>620432</v>
      </c>
      <c r="D3181">
        <v>44</v>
      </c>
      <c r="E3181">
        <v>3</v>
      </c>
      <c r="F3181">
        <v>66</v>
      </c>
      <c r="G3181">
        <v>75</v>
      </c>
      <c r="H3181">
        <v>0</v>
      </c>
      <c r="I3181">
        <v>75.8</v>
      </c>
      <c r="J3181">
        <v>0.6</v>
      </c>
      <c r="K3181">
        <v>63.6</v>
      </c>
      <c r="L3181">
        <v>-0.1</v>
      </c>
      <c r="M3181">
        <v>79.3</v>
      </c>
      <c r="N3181">
        <v>-0.6</v>
      </c>
      <c r="O3181">
        <v>50.7</v>
      </c>
      <c r="P3181">
        <v>-0.3</v>
      </c>
      <c r="U3181" t="s">
        <v>2933</v>
      </c>
      <c r="V3181">
        <f t="shared" si="491"/>
        <v>620432</v>
      </c>
      <c r="W3181" t="str">
        <f t="shared" si="492"/>
        <v>Conestogo Public School</v>
      </c>
      <c r="X3181" t="str">
        <f>VLOOKUP($C3181,$AJ$3:$AN$4906,3,FALSE)</f>
        <v>1948 Sawmill Rd</v>
      </c>
      <c r="Y3181" t="str">
        <f>VLOOKUP($C3181,$AJ$3:$AN$4906,4,FALSE)</f>
        <v>Conestogo</v>
      </c>
      <c r="Z3181" t="str">
        <f>VLOOKUP($C3181,$AJ$3:$AN$4906,5,FALSE)</f>
        <v>N0B1N0</v>
      </c>
      <c r="AA3181">
        <f t="shared" si="493"/>
        <v>75.8</v>
      </c>
      <c r="AB3181">
        <f t="shared" si="494"/>
        <v>0.6</v>
      </c>
      <c r="AC3181">
        <f t="shared" si="495"/>
        <v>63.6</v>
      </c>
      <c r="AD3181">
        <f t="shared" si="496"/>
        <v>-0.1</v>
      </c>
      <c r="AE3181">
        <f t="shared" si="497"/>
        <v>79.3</v>
      </c>
      <c r="AF3181">
        <f t="shared" si="498"/>
        <v>-0.6</v>
      </c>
      <c r="AG3181">
        <f t="shared" si="499"/>
        <v>50.7</v>
      </c>
      <c r="AH3181">
        <f t="shared" si="500"/>
        <v>-0.3</v>
      </c>
      <c r="AJ3181" s="9">
        <v>155810</v>
      </c>
      <c r="AK3181" t="s">
        <v>12127</v>
      </c>
      <c r="AL3181" t="s">
        <v>12128</v>
      </c>
      <c r="AM3181" t="s">
        <v>12129</v>
      </c>
      <c r="AN3181" t="s">
        <v>12130</v>
      </c>
    </row>
    <row r="3182" spans="1:40" x14ac:dyDescent="0.3">
      <c r="A3182" t="s">
        <v>2933</v>
      </c>
      <c r="B3182" t="s">
        <v>639</v>
      </c>
      <c r="C3182" s="10">
        <v>124354</v>
      </c>
      <c r="D3182">
        <v>24</v>
      </c>
      <c r="E3182">
        <v>24</v>
      </c>
      <c r="F3182">
        <v>124</v>
      </c>
      <c r="G3182">
        <v>110</v>
      </c>
      <c r="H3182">
        <v>0</v>
      </c>
      <c r="I3182">
        <v>53.2</v>
      </c>
      <c r="J3182">
        <v>-0.4</v>
      </c>
      <c r="K3182">
        <v>42.7</v>
      </c>
      <c r="L3182">
        <v>-0.5</v>
      </c>
      <c r="M3182">
        <v>71.400000000000006</v>
      </c>
      <c r="N3182">
        <v>-0.3</v>
      </c>
      <c r="O3182">
        <v>29.1</v>
      </c>
      <c r="P3182">
        <v>-0.5</v>
      </c>
      <c r="U3182" t="s">
        <v>2933</v>
      </c>
      <c r="V3182">
        <f t="shared" si="491"/>
        <v>124354</v>
      </c>
      <c r="W3182" t="str">
        <f t="shared" si="492"/>
        <v>Coronation Public School</v>
      </c>
      <c r="X3182" t="str">
        <f>VLOOKUP($C3182,$AJ$3:$AN$4906,3,FALSE)</f>
        <v>757 Concession Rd</v>
      </c>
      <c r="Y3182" t="str">
        <f>VLOOKUP($C3182,$AJ$3:$AN$4906,4,FALSE)</f>
        <v>Cambridge</v>
      </c>
      <c r="Z3182" t="str">
        <f>VLOOKUP($C3182,$AJ$3:$AN$4906,5,FALSE)</f>
        <v>N3H4L1</v>
      </c>
      <c r="AA3182">
        <f t="shared" si="493"/>
        <v>53.2</v>
      </c>
      <c r="AB3182">
        <f t="shared" si="494"/>
        <v>-0.4</v>
      </c>
      <c r="AC3182">
        <f t="shared" si="495"/>
        <v>42.7</v>
      </c>
      <c r="AD3182">
        <f t="shared" si="496"/>
        <v>-0.5</v>
      </c>
      <c r="AE3182">
        <f t="shared" si="497"/>
        <v>71.400000000000006</v>
      </c>
      <c r="AF3182">
        <f t="shared" si="498"/>
        <v>-0.3</v>
      </c>
      <c r="AG3182">
        <f t="shared" si="499"/>
        <v>29.1</v>
      </c>
      <c r="AH3182">
        <f t="shared" si="500"/>
        <v>-0.5</v>
      </c>
      <c r="AJ3182" s="9">
        <v>430242</v>
      </c>
      <c r="AK3182" t="s">
        <v>12131</v>
      </c>
      <c r="AL3182" t="s">
        <v>12132</v>
      </c>
      <c r="AM3182" t="s">
        <v>4154</v>
      </c>
      <c r="AN3182" t="s">
        <v>12133</v>
      </c>
    </row>
    <row r="3183" spans="1:40" x14ac:dyDescent="0.3">
      <c r="A3183" t="s">
        <v>2933</v>
      </c>
      <c r="B3183" t="s">
        <v>2950</v>
      </c>
      <c r="C3183" s="10">
        <v>125555</v>
      </c>
      <c r="D3183">
        <v>29</v>
      </c>
      <c r="E3183">
        <v>23</v>
      </c>
      <c r="F3183">
        <v>153</v>
      </c>
      <c r="G3183">
        <v>137</v>
      </c>
      <c r="H3183">
        <v>0</v>
      </c>
      <c r="I3183">
        <v>55.9</v>
      </c>
      <c r="J3183">
        <v>0</v>
      </c>
      <c r="K3183">
        <v>52.9</v>
      </c>
      <c r="L3183">
        <v>0.4</v>
      </c>
      <c r="M3183">
        <v>68.2</v>
      </c>
      <c r="N3183">
        <v>-0.5</v>
      </c>
      <c r="O3183">
        <v>35</v>
      </c>
      <c r="P3183">
        <v>-0.2</v>
      </c>
      <c r="U3183" t="s">
        <v>2933</v>
      </c>
      <c r="V3183">
        <f t="shared" si="491"/>
        <v>125555</v>
      </c>
      <c r="W3183" t="str">
        <f t="shared" si="492"/>
        <v>Country Hills Public School</v>
      </c>
      <c r="X3183" t="str">
        <f>VLOOKUP($C3183,$AJ$3:$AN$4906,3,FALSE)</f>
        <v>195 Country Hill Dr</v>
      </c>
      <c r="Y3183" t="str">
        <f>VLOOKUP($C3183,$AJ$3:$AN$4906,4,FALSE)</f>
        <v>Kitchener</v>
      </c>
      <c r="Z3183" t="str">
        <f>VLOOKUP($C3183,$AJ$3:$AN$4906,5,FALSE)</f>
        <v>N2E2G7</v>
      </c>
      <c r="AA3183">
        <f t="shared" si="493"/>
        <v>55.9</v>
      </c>
      <c r="AB3183">
        <f t="shared" si="494"/>
        <v>0</v>
      </c>
      <c r="AC3183">
        <f t="shared" si="495"/>
        <v>52.9</v>
      </c>
      <c r="AD3183">
        <f t="shared" si="496"/>
        <v>0.4</v>
      </c>
      <c r="AE3183">
        <f t="shared" si="497"/>
        <v>68.2</v>
      </c>
      <c r="AF3183">
        <f t="shared" si="498"/>
        <v>-0.5</v>
      </c>
      <c r="AG3183">
        <f t="shared" si="499"/>
        <v>35</v>
      </c>
      <c r="AH3183">
        <f t="shared" si="500"/>
        <v>-0.2</v>
      </c>
      <c r="AJ3183" s="9">
        <v>157244</v>
      </c>
      <c r="AK3183" t="s">
        <v>12134</v>
      </c>
      <c r="AL3183" t="s">
        <v>12135</v>
      </c>
      <c r="AM3183" t="s">
        <v>4154</v>
      </c>
      <c r="AN3183" t="s">
        <v>12136</v>
      </c>
    </row>
    <row r="3184" spans="1:40" x14ac:dyDescent="0.3">
      <c r="A3184" t="s">
        <v>2933</v>
      </c>
      <c r="B3184" t="s">
        <v>1196</v>
      </c>
      <c r="C3184" s="10">
        <v>127876</v>
      </c>
      <c r="D3184">
        <v>32</v>
      </c>
      <c r="E3184">
        <v>23</v>
      </c>
      <c r="F3184">
        <v>139</v>
      </c>
      <c r="G3184">
        <v>156</v>
      </c>
      <c r="H3184">
        <v>0</v>
      </c>
      <c r="I3184">
        <v>46.8</v>
      </c>
      <c r="J3184">
        <v>-0.9</v>
      </c>
      <c r="K3184">
        <v>36</v>
      </c>
      <c r="L3184">
        <v>-1.2</v>
      </c>
      <c r="M3184">
        <v>83</v>
      </c>
      <c r="N3184">
        <v>0.9</v>
      </c>
      <c r="O3184">
        <v>58.3</v>
      </c>
      <c r="P3184">
        <v>1.5</v>
      </c>
      <c r="U3184" t="s">
        <v>2933</v>
      </c>
      <c r="V3184">
        <f t="shared" si="491"/>
        <v>127876</v>
      </c>
      <c r="W3184" t="str">
        <f t="shared" si="492"/>
        <v>Crestview Public School</v>
      </c>
      <c r="X3184" t="str">
        <f>VLOOKUP($C3184,$AJ$3:$AN$4906,3,FALSE)</f>
        <v>153 Montcalm Dr</v>
      </c>
      <c r="Y3184" t="str">
        <f>VLOOKUP($C3184,$AJ$3:$AN$4906,4,FALSE)</f>
        <v>Kitchener</v>
      </c>
      <c r="Z3184" t="str">
        <f>VLOOKUP($C3184,$AJ$3:$AN$4906,5,FALSE)</f>
        <v>N2B2R6</v>
      </c>
      <c r="AA3184">
        <f t="shared" si="493"/>
        <v>46.8</v>
      </c>
      <c r="AB3184">
        <f t="shared" si="494"/>
        <v>-0.9</v>
      </c>
      <c r="AC3184">
        <f t="shared" si="495"/>
        <v>36</v>
      </c>
      <c r="AD3184">
        <f t="shared" si="496"/>
        <v>-1.2</v>
      </c>
      <c r="AE3184">
        <f t="shared" si="497"/>
        <v>83</v>
      </c>
      <c r="AF3184">
        <f t="shared" si="498"/>
        <v>0.9</v>
      </c>
      <c r="AG3184">
        <f t="shared" si="499"/>
        <v>58.3</v>
      </c>
      <c r="AH3184">
        <f t="shared" si="500"/>
        <v>1.5</v>
      </c>
      <c r="AJ3184" s="9">
        <v>49603</v>
      </c>
      <c r="AK3184" t="s">
        <v>12137</v>
      </c>
      <c r="AL3184" t="s">
        <v>12138</v>
      </c>
      <c r="AM3184" t="s">
        <v>4154</v>
      </c>
      <c r="AN3184" t="s">
        <v>12139</v>
      </c>
    </row>
    <row r="3185" spans="1:40" x14ac:dyDescent="0.3">
      <c r="A3185" t="s">
        <v>2933</v>
      </c>
      <c r="B3185" t="s">
        <v>2951</v>
      </c>
      <c r="C3185" s="10">
        <v>144266</v>
      </c>
      <c r="D3185">
        <v>40</v>
      </c>
      <c r="E3185">
        <v>13</v>
      </c>
      <c r="F3185">
        <v>163</v>
      </c>
      <c r="G3185">
        <v>161</v>
      </c>
      <c r="H3185">
        <v>0</v>
      </c>
      <c r="I3185">
        <v>67.2</v>
      </c>
      <c r="J3185">
        <v>-0.1</v>
      </c>
      <c r="K3185">
        <v>62.6</v>
      </c>
      <c r="L3185">
        <v>0</v>
      </c>
      <c r="M3185">
        <v>87.6</v>
      </c>
      <c r="N3185">
        <v>0.5</v>
      </c>
      <c r="O3185">
        <v>49.7</v>
      </c>
      <c r="P3185">
        <v>0.1</v>
      </c>
      <c r="U3185" t="s">
        <v>2933</v>
      </c>
      <c r="V3185">
        <f t="shared" si="491"/>
        <v>144266</v>
      </c>
      <c r="W3185" t="str">
        <f t="shared" si="492"/>
        <v>Driftwood Park Public School</v>
      </c>
      <c r="X3185" t="str">
        <f>VLOOKUP($C3185,$AJ$3:$AN$4906,3,FALSE)</f>
        <v>50 Parkland Cres</v>
      </c>
      <c r="Y3185" t="str">
        <f>VLOOKUP($C3185,$AJ$3:$AN$4906,4,FALSE)</f>
        <v>Kitchener</v>
      </c>
      <c r="Z3185" t="str">
        <f>VLOOKUP($C3185,$AJ$3:$AN$4906,5,FALSE)</f>
        <v>N2N1S4</v>
      </c>
      <c r="AA3185">
        <f t="shared" si="493"/>
        <v>67.2</v>
      </c>
      <c r="AB3185">
        <f t="shared" si="494"/>
        <v>-0.1</v>
      </c>
      <c r="AC3185">
        <f t="shared" si="495"/>
        <v>62.6</v>
      </c>
      <c r="AD3185">
        <f t="shared" si="496"/>
        <v>0</v>
      </c>
      <c r="AE3185">
        <f t="shared" si="497"/>
        <v>87.6</v>
      </c>
      <c r="AF3185">
        <f t="shared" si="498"/>
        <v>0.5</v>
      </c>
      <c r="AG3185">
        <f t="shared" si="499"/>
        <v>49.7</v>
      </c>
      <c r="AH3185">
        <f t="shared" si="500"/>
        <v>0.1</v>
      </c>
      <c r="AJ3185" s="9">
        <v>906581</v>
      </c>
      <c r="AK3185" t="s">
        <v>12140</v>
      </c>
      <c r="AL3185" t="s">
        <v>12141</v>
      </c>
      <c r="AM3185" t="s">
        <v>9128</v>
      </c>
      <c r="AN3185" t="s">
        <v>12142</v>
      </c>
    </row>
    <row r="3186" spans="1:40" x14ac:dyDescent="0.3">
      <c r="A3186" t="s">
        <v>2933</v>
      </c>
      <c r="B3186" t="s">
        <v>2952</v>
      </c>
      <c r="C3186" s="10">
        <v>134618</v>
      </c>
      <c r="D3186">
        <v>67</v>
      </c>
      <c r="E3186">
        <v>17</v>
      </c>
      <c r="F3186">
        <v>155</v>
      </c>
      <c r="G3186">
        <v>183</v>
      </c>
      <c r="H3186">
        <v>0</v>
      </c>
      <c r="I3186">
        <v>65.2</v>
      </c>
      <c r="J3186">
        <v>-0.4</v>
      </c>
      <c r="K3186">
        <v>67.099999999999994</v>
      </c>
      <c r="L3186">
        <v>0.1</v>
      </c>
      <c r="M3186">
        <v>76.2</v>
      </c>
      <c r="N3186">
        <v>-1.1000000000000001</v>
      </c>
      <c r="O3186">
        <v>53</v>
      </c>
      <c r="P3186">
        <v>-0.5</v>
      </c>
      <c r="U3186" t="s">
        <v>2933</v>
      </c>
      <c r="V3186">
        <f t="shared" si="491"/>
        <v>134618</v>
      </c>
      <c r="W3186" t="str">
        <f t="shared" si="492"/>
        <v>Edna Staebler Public School</v>
      </c>
      <c r="X3186" t="str">
        <f>VLOOKUP($C3186,$AJ$3:$AN$4906,3,FALSE)</f>
        <v>450 Bernay Dr</v>
      </c>
      <c r="Y3186" t="str">
        <f>VLOOKUP($C3186,$AJ$3:$AN$4906,4,FALSE)</f>
        <v>Waterloo</v>
      </c>
      <c r="Z3186" t="str">
        <f>VLOOKUP($C3186,$AJ$3:$AN$4906,5,FALSE)</f>
        <v>N2T3A3</v>
      </c>
      <c r="AA3186">
        <f t="shared" si="493"/>
        <v>65.2</v>
      </c>
      <c r="AB3186">
        <f t="shared" si="494"/>
        <v>-0.4</v>
      </c>
      <c r="AC3186">
        <f t="shared" si="495"/>
        <v>67.099999999999994</v>
      </c>
      <c r="AD3186">
        <f t="shared" si="496"/>
        <v>0.1</v>
      </c>
      <c r="AE3186">
        <f t="shared" si="497"/>
        <v>76.2</v>
      </c>
      <c r="AF3186">
        <f t="shared" si="498"/>
        <v>-1.1000000000000001</v>
      </c>
      <c r="AG3186">
        <f t="shared" si="499"/>
        <v>53</v>
      </c>
      <c r="AH3186">
        <f t="shared" si="500"/>
        <v>-0.5</v>
      </c>
      <c r="AJ3186" s="9">
        <v>160210</v>
      </c>
      <c r="AK3186" t="s">
        <v>12143</v>
      </c>
      <c r="AL3186" t="s">
        <v>12144</v>
      </c>
      <c r="AM3186" t="s">
        <v>5271</v>
      </c>
      <c r="AN3186" t="s">
        <v>12145</v>
      </c>
    </row>
    <row r="3187" spans="1:40" x14ac:dyDescent="0.3">
      <c r="A3187" t="s">
        <v>2933</v>
      </c>
      <c r="B3187" t="s">
        <v>1606</v>
      </c>
      <c r="C3187" s="10">
        <v>170682</v>
      </c>
      <c r="D3187">
        <v>22</v>
      </c>
      <c r="E3187">
        <v>23</v>
      </c>
      <c r="F3187">
        <v>154</v>
      </c>
      <c r="G3187">
        <v>141</v>
      </c>
      <c r="H3187">
        <v>0</v>
      </c>
      <c r="I3187">
        <v>62.3</v>
      </c>
      <c r="J3187">
        <v>0.5</v>
      </c>
      <c r="K3187">
        <v>39</v>
      </c>
      <c r="L3187">
        <v>-0.7</v>
      </c>
      <c r="M3187">
        <v>76.599999999999994</v>
      </c>
      <c r="N3187">
        <v>0.5</v>
      </c>
      <c r="O3187">
        <v>44</v>
      </c>
      <c r="P3187">
        <v>0.7</v>
      </c>
      <c r="U3187" t="s">
        <v>2933</v>
      </c>
      <c r="V3187">
        <f t="shared" si="491"/>
        <v>170682</v>
      </c>
      <c r="W3187" t="str">
        <f t="shared" si="492"/>
        <v>Elgin Street Public School</v>
      </c>
      <c r="X3187" t="str">
        <f>VLOOKUP($C3187,$AJ$3:$AN$4906,3,FALSE)</f>
        <v>685 Elgin St N</v>
      </c>
      <c r="Y3187" t="str">
        <f>VLOOKUP($C3187,$AJ$3:$AN$4906,4,FALSE)</f>
        <v>Cambridge</v>
      </c>
      <c r="Z3187" t="str">
        <f>VLOOKUP($C3187,$AJ$3:$AN$4906,5,FALSE)</f>
        <v>N1R7W6</v>
      </c>
      <c r="AA3187">
        <f t="shared" si="493"/>
        <v>62.3</v>
      </c>
      <c r="AB3187">
        <f t="shared" si="494"/>
        <v>0.5</v>
      </c>
      <c r="AC3187">
        <f t="shared" si="495"/>
        <v>39</v>
      </c>
      <c r="AD3187">
        <f t="shared" si="496"/>
        <v>-0.7</v>
      </c>
      <c r="AE3187">
        <f t="shared" si="497"/>
        <v>76.599999999999994</v>
      </c>
      <c r="AF3187">
        <f t="shared" si="498"/>
        <v>0.5</v>
      </c>
      <c r="AG3187">
        <f t="shared" si="499"/>
        <v>44</v>
      </c>
      <c r="AH3187">
        <f t="shared" si="500"/>
        <v>0.7</v>
      </c>
      <c r="AJ3187" s="9">
        <v>162221</v>
      </c>
      <c r="AK3187" t="s">
        <v>12146</v>
      </c>
      <c r="AL3187" t="s">
        <v>12147</v>
      </c>
      <c r="AM3187" t="s">
        <v>12148</v>
      </c>
      <c r="AN3187" t="s">
        <v>12149</v>
      </c>
    </row>
    <row r="3188" spans="1:40" x14ac:dyDescent="0.3">
      <c r="A3188" t="s">
        <v>2933</v>
      </c>
      <c r="B3188" t="s">
        <v>2953</v>
      </c>
      <c r="C3188" s="10">
        <v>171417</v>
      </c>
      <c r="D3188">
        <v>51</v>
      </c>
      <c r="E3188">
        <v>18</v>
      </c>
      <c r="F3188">
        <v>161</v>
      </c>
      <c r="G3188">
        <v>217</v>
      </c>
      <c r="H3188">
        <v>0</v>
      </c>
      <c r="I3188">
        <v>65.5</v>
      </c>
      <c r="J3188">
        <v>-0.1</v>
      </c>
      <c r="K3188">
        <v>53.4</v>
      </c>
      <c r="L3188">
        <v>-0.6</v>
      </c>
      <c r="M3188">
        <v>75.599999999999994</v>
      </c>
      <c r="N3188">
        <v>-0.6</v>
      </c>
      <c r="O3188">
        <v>49.8</v>
      </c>
      <c r="P3188">
        <v>0.1</v>
      </c>
      <c r="U3188" t="s">
        <v>2933</v>
      </c>
      <c r="V3188">
        <f t="shared" si="491"/>
        <v>171417</v>
      </c>
      <c r="W3188" t="str">
        <f t="shared" si="492"/>
        <v>Elizabeth Ziegler Public School</v>
      </c>
      <c r="X3188" t="str">
        <f>VLOOKUP($C3188,$AJ$3:$AN$4906,3,FALSE)</f>
        <v>90 Moore Ave S</v>
      </c>
      <c r="Y3188" t="str">
        <f>VLOOKUP($C3188,$AJ$3:$AN$4906,4,FALSE)</f>
        <v>Waterloo</v>
      </c>
      <c r="Z3188" t="str">
        <f>VLOOKUP($C3188,$AJ$3:$AN$4906,5,FALSE)</f>
        <v>N2J1X2</v>
      </c>
      <c r="AA3188">
        <f t="shared" si="493"/>
        <v>65.5</v>
      </c>
      <c r="AB3188">
        <f t="shared" si="494"/>
        <v>-0.1</v>
      </c>
      <c r="AC3188">
        <f t="shared" si="495"/>
        <v>53.4</v>
      </c>
      <c r="AD3188">
        <f t="shared" si="496"/>
        <v>-0.6</v>
      </c>
      <c r="AE3188">
        <f t="shared" si="497"/>
        <v>75.599999999999994</v>
      </c>
      <c r="AF3188">
        <f t="shared" si="498"/>
        <v>-0.6</v>
      </c>
      <c r="AG3188">
        <f t="shared" si="499"/>
        <v>49.8</v>
      </c>
      <c r="AH3188">
        <f t="shared" si="500"/>
        <v>0.1</v>
      </c>
      <c r="AJ3188" s="9">
        <v>163740</v>
      </c>
      <c r="AK3188" t="s">
        <v>7861</v>
      </c>
      <c r="AL3188" t="s">
        <v>12150</v>
      </c>
      <c r="AM3188" t="s">
        <v>5271</v>
      </c>
      <c r="AN3188" t="s">
        <v>12151</v>
      </c>
    </row>
    <row r="3189" spans="1:40" x14ac:dyDescent="0.3">
      <c r="A3189" t="s">
        <v>2933</v>
      </c>
      <c r="B3189" t="s">
        <v>2954</v>
      </c>
      <c r="C3189" s="10">
        <v>181030</v>
      </c>
      <c r="D3189">
        <v>65</v>
      </c>
      <c r="E3189">
        <v>19</v>
      </c>
      <c r="F3189">
        <v>194</v>
      </c>
      <c r="G3189">
        <v>212</v>
      </c>
      <c r="H3189">
        <v>0</v>
      </c>
      <c r="I3189">
        <v>64.2</v>
      </c>
      <c r="J3189">
        <v>-0.4</v>
      </c>
      <c r="K3189">
        <v>56.7</v>
      </c>
      <c r="L3189">
        <v>-0.5</v>
      </c>
      <c r="M3189">
        <v>80</v>
      </c>
      <c r="N3189">
        <v>-0.5</v>
      </c>
      <c r="O3189">
        <v>50.9</v>
      </c>
      <c r="P3189">
        <v>-0.4</v>
      </c>
      <c r="U3189" t="s">
        <v>2933</v>
      </c>
      <c r="V3189">
        <f t="shared" si="491"/>
        <v>181030</v>
      </c>
      <c r="W3189" t="str">
        <f t="shared" si="492"/>
        <v>Empire Public School</v>
      </c>
      <c r="X3189" t="str">
        <f>VLOOKUP($C3189,$AJ$3:$AN$4906,3,FALSE)</f>
        <v>83 Empire St</v>
      </c>
      <c r="Y3189" t="str">
        <f>VLOOKUP($C3189,$AJ$3:$AN$4906,4,FALSE)</f>
        <v>Waterloo</v>
      </c>
      <c r="Z3189" t="str">
        <f>VLOOKUP($C3189,$AJ$3:$AN$4906,5,FALSE)</f>
        <v>N2L2M1</v>
      </c>
      <c r="AA3189">
        <f t="shared" si="493"/>
        <v>64.2</v>
      </c>
      <c r="AB3189">
        <f t="shared" si="494"/>
        <v>-0.4</v>
      </c>
      <c r="AC3189">
        <f t="shared" si="495"/>
        <v>56.7</v>
      </c>
      <c r="AD3189">
        <f t="shared" si="496"/>
        <v>-0.5</v>
      </c>
      <c r="AE3189">
        <f t="shared" si="497"/>
        <v>80</v>
      </c>
      <c r="AF3189">
        <f t="shared" si="498"/>
        <v>-0.5</v>
      </c>
      <c r="AG3189">
        <f t="shared" si="499"/>
        <v>50.9</v>
      </c>
      <c r="AH3189">
        <f t="shared" si="500"/>
        <v>-0.4</v>
      </c>
      <c r="AJ3189" s="9">
        <v>167738</v>
      </c>
      <c r="AK3189" t="s">
        <v>12152</v>
      </c>
      <c r="AL3189" t="s">
        <v>12153</v>
      </c>
      <c r="AM3189" t="s">
        <v>9193</v>
      </c>
      <c r="AN3189" t="s">
        <v>9194</v>
      </c>
    </row>
    <row r="3190" spans="1:40" x14ac:dyDescent="0.3">
      <c r="A3190" t="s">
        <v>2933</v>
      </c>
      <c r="B3190" t="s">
        <v>1756</v>
      </c>
      <c r="C3190" s="10">
        <v>199389</v>
      </c>
      <c r="D3190">
        <v>12</v>
      </c>
      <c r="E3190">
        <v>1</v>
      </c>
      <c r="F3190">
        <v>60</v>
      </c>
      <c r="G3190">
        <v>72</v>
      </c>
      <c r="H3190">
        <v>0</v>
      </c>
      <c r="I3190">
        <v>73.3</v>
      </c>
      <c r="J3190">
        <v>1.7</v>
      </c>
      <c r="K3190">
        <v>56.7</v>
      </c>
      <c r="L3190">
        <v>1</v>
      </c>
      <c r="M3190">
        <v>78.5</v>
      </c>
      <c r="N3190">
        <v>0.4</v>
      </c>
      <c r="O3190">
        <v>41.7</v>
      </c>
      <c r="P3190">
        <v>0.2</v>
      </c>
      <c r="U3190" t="s">
        <v>2933</v>
      </c>
      <c r="V3190">
        <f t="shared" si="491"/>
        <v>199389</v>
      </c>
      <c r="W3190" t="str">
        <f t="shared" si="492"/>
        <v>Floradale Public School</v>
      </c>
      <c r="X3190" t="str">
        <f>VLOOKUP($C3190,$AJ$3:$AN$4906,3,FALSE)</f>
        <v>35 Florapine Rd</v>
      </c>
      <c r="Y3190" t="str">
        <f>VLOOKUP($C3190,$AJ$3:$AN$4906,4,FALSE)</f>
        <v>Elmira</v>
      </c>
      <c r="Z3190" t="str">
        <f>VLOOKUP($C3190,$AJ$3:$AN$4906,5,FALSE)</f>
        <v>N3B2Z1</v>
      </c>
      <c r="AA3190">
        <f t="shared" si="493"/>
        <v>73.3</v>
      </c>
      <c r="AB3190">
        <f t="shared" si="494"/>
        <v>1.7</v>
      </c>
      <c r="AC3190">
        <f t="shared" si="495"/>
        <v>56.7</v>
      </c>
      <c r="AD3190">
        <f t="shared" si="496"/>
        <v>1</v>
      </c>
      <c r="AE3190">
        <f t="shared" si="497"/>
        <v>78.5</v>
      </c>
      <c r="AF3190">
        <f t="shared" si="498"/>
        <v>0.4</v>
      </c>
      <c r="AG3190">
        <f t="shared" si="499"/>
        <v>41.7</v>
      </c>
      <c r="AH3190">
        <f t="shared" si="500"/>
        <v>0.2</v>
      </c>
      <c r="AJ3190" s="9">
        <v>170500</v>
      </c>
      <c r="AK3190" t="s">
        <v>12154</v>
      </c>
      <c r="AL3190" t="s">
        <v>12155</v>
      </c>
      <c r="AM3190" t="s">
        <v>9156</v>
      </c>
      <c r="AN3190" t="s">
        <v>12156</v>
      </c>
    </row>
    <row r="3191" spans="1:40" x14ac:dyDescent="0.3">
      <c r="A3191" t="s">
        <v>2933</v>
      </c>
      <c r="B3191" t="s">
        <v>1759</v>
      </c>
      <c r="C3191" s="10">
        <v>201421</v>
      </c>
      <c r="D3191">
        <v>37</v>
      </c>
      <c r="E3191">
        <v>17</v>
      </c>
      <c r="F3191">
        <v>142</v>
      </c>
      <c r="G3191">
        <v>125</v>
      </c>
      <c r="H3191">
        <v>0</v>
      </c>
      <c r="I3191">
        <v>70.8</v>
      </c>
      <c r="J3191">
        <v>0.4</v>
      </c>
      <c r="K3191">
        <v>64.8</v>
      </c>
      <c r="L3191">
        <v>0.5</v>
      </c>
      <c r="M3191">
        <v>87.2</v>
      </c>
      <c r="N3191">
        <v>0.7</v>
      </c>
      <c r="O3191">
        <v>40.799999999999997</v>
      </c>
      <c r="P3191">
        <v>-0.4</v>
      </c>
      <c r="U3191" t="s">
        <v>2933</v>
      </c>
      <c r="V3191">
        <f t="shared" si="491"/>
        <v>201421</v>
      </c>
      <c r="W3191" t="str">
        <f t="shared" si="492"/>
        <v>Forest Glen Public School</v>
      </c>
      <c r="X3191" t="str">
        <f>VLOOKUP($C3191,$AJ$3:$AN$4906,3,FALSE)</f>
        <v>437 Waterloo St</v>
      </c>
      <c r="Y3191" t="str">
        <f>VLOOKUP($C3191,$AJ$3:$AN$4906,4,FALSE)</f>
        <v>New Hamburg</v>
      </c>
      <c r="Z3191" t="str">
        <f>VLOOKUP($C3191,$AJ$3:$AN$4906,5,FALSE)</f>
        <v>N3A1S9</v>
      </c>
      <c r="AA3191">
        <f t="shared" si="493"/>
        <v>70.8</v>
      </c>
      <c r="AB3191">
        <f t="shared" si="494"/>
        <v>0.4</v>
      </c>
      <c r="AC3191">
        <f t="shared" si="495"/>
        <v>64.8</v>
      </c>
      <c r="AD3191">
        <f t="shared" si="496"/>
        <v>0.5</v>
      </c>
      <c r="AE3191">
        <f t="shared" si="497"/>
        <v>87.2</v>
      </c>
      <c r="AF3191">
        <f t="shared" si="498"/>
        <v>0.7</v>
      </c>
      <c r="AG3191">
        <f t="shared" si="499"/>
        <v>40.799999999999997</v>
      </c>
      <c r="AH3191">
        <f t="shared" si="500"/>
        <v>-0.4</v>
      </c>
      <c r="AJ3191" s="9">
        <v>179752</v>
      </c>
      <c r="AK3191" t="s">
        <v>7424</v>
      </c>
      <c r="AL3191" t="s">
        <v>12157</v>
      </c>
      <c r="AM3191" t="s">
        <v>4154</v>
      </c>
      <c r="AN3191" t="s">
        <v>12158</v>
      </c>
    </row>
    <row r="3192" spans="1:40" x14ac:dyDescent="0.3">
      <c r="A3192" t="s">
        <v>2933</v>
      </c>
      <c r="B3192" t="s">
        <v>2002</v>
      </c>
      <c r="C3192" s="10">
        <v>201448</v>
      </c>
      <c r="D3192">
        <v>23</v>
      </c>
      <c r="E3192">
        <v>33</v>
      </c>
      <c r="F3192">
        <v>155</v>
      </c>
      <c r="G3192">
        <v>157</v>
      </c>
      <c r="H3192">
        <v>0</v>
      </c>
      <c r="I3192">
        <v>57.1</v>
      </c>
      <c r="J3192">
        <v>0.7</v>
      </c>
      <c r="K3192">
        <v>40</v>
      </c>
      <c r="L3192">
        <v>0.2</v>
      </c>
      <c r="M3192">
        <v>55.7</v>
      </c>
      <c r="N3192">
        <v>-1.1000000000000001</v>
      </c>
      <c r="O3192">
        <v>22.9</v>
      </c>
      <c r="P3192">
        <v>-0.5</v>
      </c>
      <c r="U3192" t="s">
        <v>2933</v>
      </c>
      <c r="V3192">
        <f t="shared" si="491"/>
        <v>201448</v>
      </c>
      <c r="W3192" t="str">
        <f t="shared" si="492"/>
        <v>Forest Hill Public School</v>
      </c>
      <c r="X3192" t="str">
        <f>VLOOKUP($C3192,$AJ$3:$AN$4906,3,FALSE)</f>
        <v>255 Westmount Rd E</v>
      </c>
      <c r="Y3192" t="str">
        <f>VLOOKUP($C3192,$AJ$3:$AN$4906,4,FALSE)</f>
        <v>Kitchener</v>
      </c>
      <c r="Z3192" t="str">
        <f>VLOOKUP($C3192,$AJ$3:$AN$4906,5,FALSE)</f>
        <v>N2M4Z2</v>
      </c>
      <c r="AA3192">
        <f t="shared" si="493"/>
        <v>57.1</v>
      </c>
      <c r="AB3192">
        <f t="shared" si="494"/>
        <v>0.7</v>
      </c>
      <c r="AC3192">
        <f t="shared" si="495"/>
        <v>40</v>
      </c>
      <c r="AD3192">
        <f t="shared" si="496"/>
        <v>0.2</v>
      </c>
      <c r="AE3192">
        <f t="shared" si="497"/>
        <v>55.7</v>
      </c>
      <c r="AF3192">
        <f t="shared" si="498"/>
        <v>-1.1000000000000001</v>
      </c>
      <c r="AG3192">
        <f t="shared" si="499"/>
        <v>22.9</v>
      </c>
      <c r="AH3192">
        <f t="shared" si="500"/>
        <v>-0.5</v>
      </c>
      <c r="AJ3192" s="9">
        <v>137743</v>
      </c>
      <c r="AK3192" t="s">
        <v>2153</v>
      </c>
      <c r="AL3192" t="s">
        <v>12159</v>
      </c>
      <c r="AM3192" t="s">
        <v>12160</v>
      </c>
      <c r="AN3192" t="s">
        <v>12161</v>
      </c>
    </row>
    <row r="3193" spans="1:40" x14ac:dyDescent="0.3">
      <c r="A3193" t="s">
        <v>2933</v>
      </c>
      <c r="B3193" t="s">
        <v>2955</v>
      </c>
      <c r="C3193" s="10">
        <v>203394</v>
      </c>
      <c r="D3193">
        <v>34</v>
      </c>
      <c r="E3193">
        <v>23</v>
      </c>
      <c r="F3193">
        <v>202</v>
      </c>
      <c r="G3193">
        <v>209</v>
      </c>
      <c r="H3193">
        <v>0</v>
      </c>
      <c r="I3193">
        <v>60.4</v>
      </c>
      <c r="J3193">
        <v>0.1</v>
      </c>
      <c r="K3193">
        <v>50</v>
      </c>
      <c r="L3193">
        <v>-0.1</v>
      </c>
      <c r="M3193">
        <v>75.099999999999994</v>
      </c>
      <c r="N3193">
        <v>0.1</v>
      </c>
      <c r="O3193">
        <v>42.6</v>
      </c>
      <c r="P3193">
        <v>0.2</v>
      </c>
      <c r="U3193" t="s">
        <v>2933</v>
      </c>
      <c r="V3193">
        <f t="shared" si="491"/>
        <v>203394</v>
      </c>
      <c r="W3193" t="str">
        <f t="shared" si="492"/>
        <v>Franklin Public School</v>
      </c>
      <c r="X3193" t="str">
        <f>VLOOKUP($C3193,$AJ$3:$AN$4906,3,FALSE)</f>
        <v>371 Franklin St N</v>
      </c>
      <c r="Y3193" t="str">
        <f>VLOOKUP($C3193,$AJ$3:$AN$4906,4,FALSE)</f>
        <v>Kitchener</v>
      </c>
      <c r="Z3193" t="str">
        <f>VLOOKUP($C3193,$AJ$3:$AN$4906,5,FALSE)</f>
        <v>N2A1Y9</v>
      </c>
      <c r="AA3193">
        <f t="shared" si="493"/>
        <v>60.4</v>
      </c>
      <c r="AB3193">
        <f t="shared" si="494"/>
        <v>0.1</v>
      </c>
      <c r="AC3193">
        <f t="shared" si="495"/>
        <v>50</v>
      </c>
      <c r="AD3193">
        <f t="shared" si="496"/>
        <v>-0.1</v>
      </c>
      <c r="AE3193">
        <f t="shared" si="497"/>
        <v>75.099999999999994</v>
      </c>
      <c r="AF3193">
        <f t="shared" si="498"/>
        <v>0.1</v>
      </c>
      <c r="AG3193">
        <f t="shared" si="499"/>
        <v>42.6</v>
      </c>
      <c r="AH3193">
        <f t="shared" si="500"/>
        <v>0.2</v>
      </c>
      <c r="AJ3193" s="9">
        <v>589890</v>
      </c>
      <c r="AK3193" t="s">
        <v>2154</v>
      </c>
      <c r="AL3193" t="s">
        <v>12162</v>
      </c>
      <c r="AM3193" t="s">
        <v>9156</v>
      </c>
      <c r="AN3193" t="s">
        <v>12163</v>
      </c>
    </row>
    <row r="3194" spans="1:40" x14ac:dyDescent="0.3">
      <c r="A3194" t="s">
        <v>2933</v>
      </c>
      <c r="B3194" t="s">
        <v>2956</v>
      </c>
      <c r="C3194" s="10">
        <v>217891</v>
      </c>
      <c r="D3194">
        <v>27</v>
      </c>
      <c r="E3194">
        <v>18</v>
      </c>
      <c r="F3194">
        <v>120</v>
      </c>
      <c r="G3194">
        <v>137</v>
      </c>
      <c r="H3194">
        <v>0</v>
      </c>
      <c r="I3194">
        <v>67.900000000000006</v>
      </c>
      <c r="J3194">
        <v>0.5</v>
      </c>
      <c r="K3194">
        <v>52.5</v>
      </c>
      <c r="L3194">
        <v>-0.1</v>
      </c>
      <c r="M3194">
        <v>82.8</v>
      </c>
      <c r="N3194">
        <v>0.6</v>
      </c>
      <c r="O3194">
        <v>57.7</v>
      </c>
      <c r="P3194">
        <v>1.4</v>
      </c>
      <c r="U3194" t="s">
        <v>2933</v>
      </c>
      <c r="V3194">
        <f t="shared" si="491"/>
        <v>217891</v>
      </c>
      <c r="W3194" t="str">
        <f t="shared" si="492"/>
        <v>Glencairn Public School</v>
      </c>
      <c r="X3194" t="str">
        <f>VLOOKUP($C3194,$AJ$3:$AN$4906,3,FALSE)</f>
        <v>664 Erinbrook Dr</v>
      </c>
      <c r="Y3194" t="str">
        <f>VLOOKUP($C3194,$AJ$3:$AN$4906,4,FALSE)</f>
        <v>Kitchener</v>
      </c>
      <c r="Z3194" t="str">
        <f>VLOOKUP($C3194,$AJ$3:$AN$4906,5,FALSE)</f>
        <v>N2E2R1</v>
      </c>
      <c r="AA3194">
        <f t="shared" si="493"/>
        <v>67.900000000000006</v>
      </c>
      <c r="AB3194">
        <f t="shared" si="494"/>
        <v>0.5</v>
      </c>
      <c r="AC3194">
        <f t="shared" si="495"/>
        <v>52.5</v>
      </c>
      <c r="AD3194">
        <f t="shared" si="496"/>
        <v>-0.1</v>
      </c>
      <c r="AE3194">
        <f t="shared" si="497"/>
        <v>82.8</v>
      </c>
      <c r="AF3194">
        <f t="shared" si="498"/>
        <v>0.6</v>
      </c>
      <c r="AG3194">
        <f t="shared" si="499"/>
        <v>57.7</v>
      </c>
      <c r="AH3194">
        <f t="shared" si="500"/>
        <v>1.4</v>
      </c>
      <c r="AJ3194" s="9">
        <v>190268</v>
      </c>
      <c r="AK3194" t="s">
        <v>12164</v>
      </c>
      <c r="AL3194" t="s">
        <v>12165</v>
      </c>
      <c r="AM3194" t="s">
        <v>4154</v>
      </c>
      <c r="AN3194" t="s">
        <v>12166</v>
      </c>
    </row>
    <row r="3195" spans="1:40" x14ac:dyDescent="0.3">
      <c r="A3195" t="s">
        <v>2933</v>
      </c>
      <c r="B3195" t="s">
        <v>2957</v>
      </c>
      <c r="C3195" s="10">
        <v>226920</v>
      </c>
      <c r="D3195">
        <v>39</v>
      </c>
      <c r="E3195">
        <v>22</v>
      </c>
      <c r="F3195">
        <v>90</v>
      </c>
      <c r="G3195">
        <v>119</v>
      </c>
      <c r="H3195">
        <v>0</v>
      </c>
      <c r="I3195">
        <v>52.8</v>
      </c>
      <c r="J3195">
        <v>-0.7</v>
      </c>
      <c r="K3195">
        <v>44.4</v>
      </c>
      <c r="L3195">
        <v>-1</v>
      </c>
      <c r="M3195">
        <v>80.3</v>
      </c>
      <c r="N3195">
        <v>0.3</v>
      </c>
      <c r="O3195">
        <v>42.9</v>
      </c>
      <c r="P3195">
        <v>-0.1</v>
      </c>
      <c r="U3195" t="s">
        <v>2933</v>
      </c>
      <c r="V3195">
        <f t="shared" si="491"/>
        <v>226920</v>
      </c>
      <c r="W3195" t="str">
        <f t="shared" si="492"/>
        <v>Grand View Public School</v>
      </c>
      <c r="X3195" t="str">
        <f>VLOOKUP($C3195,$AJ$3:$AN$4906,3,FALSE)</f>
        <v>1144 Hamilton St</v>
      </c>
      <c r="Y3195" t="str">
        <f>VLOOKUP($C3195,$AJ$3:$AN$4906,4,FALSE)</f>
        <v>Cambridge</v>
      </c>
      <c r="Z3195" t="str">
        <f>VLOOKUP($C3195,$AJ$3:$AN$4906,5,FALSE)</f>
        <v>N3H3G2</v>
      </c>
      <c r="AA3195">
        <f t="shared" si="493"/>
        <v>52.8</v>
      </c>
      <c r="AB3195">
        <f t="shared" si="494"/>
        <v>-0.7</v>
      </c>
      <c r="AC3195">
        <f t="shared" si="495"/>
        <v>44.4</v>
      </c>
      <c r="AD3195">
        <f t="shared" si="496"/>
        <v>-1</v>
      </c>
      <c r="AE3195">
        <f t="shared" si="497"/>
        <v>80.3</v>
      </c>
      <c r="AF3195">
        <f t="shared" si="498"/>
        <v>0.3</v>
      </c>
      <c r="AG3195">
        <f t="shared" si="499"/>
        <v>42.9</v>
      </c>
      <c r="AH3195">
        <f t="shared" si="500"/>
        <v>-0.1</v>
      </c>
      <c r="AJ3195" s="9">
        <v>191825</v>
      </c>
      <c r="AK3195" t="s">
        <v>12167</v>
      </c>
      <c r="AL3195" t="s">
        <v>12168</v>
      </c>
      <c r="AM3195" t="s">
        <v>4154</v>
      </c>
      <c r="AN3195" t="s">
        <v>12169</v>
      </c>
    </row>
    <row r="3196" spans="1:40" x14ac:dyDescent="0.3">
      <c r="A3196" t="s">
        <v>2933</v>
      </c>
      <c r="B3196" t="s">
        <v>28</v>
      </c>
      <c r="C3196" s="10">
        <v>384097</v>
      </c>
      <c r="D3196">
        <v>51</v>
      </c>
      <c r="E3196">
        <v>8</v>
      </c>
      <c r="F3196">
        <v>95</v>
      </c>
      <c r="G3196">
        <v>75</v>
      </c>
      <c r="H3196">
        <v>0</v>
      </c>
      <c r="I3196">
        <v>81.099999999999994</v>
      </c>
      <c r="J3196">
        <v>0.6</v>
      </c>
      <c r="K3196">
        <v>81.099999999999994</v>
      </c>
      <c r="L3196">
        <v>1</v>
      </c>
      <c r="M3196">
        <v>87.3</v>
      </c>
      <c r="N3196">
        <v>-0.1</v>
      </c>
      <c r="O3196">
        <v>61.3</v>
      </c>
      <c r="P3196">
        <v>0.3</v>
      </c>
      <c r="U3196" t="s">
        <v>2933</v>
      </c>
      <c r="V3196">
        <f t="shared" si="491"/>
        <v>384097</v>
      </c>
      <c r="W3196" t="str">
        <f t="shared" si="492"/>
        <v>Grandview Public School</v>
      </c>
      <c r="X3196" t="str">
        <f>VLOOKUP($C3196,$AJ$3:$AN$4906,3,FALSE)</f>
        <v>341 Huron Pl</v>
      </c>
      <c r="Y3196" t="str">
        <f>VLOOKUP($C3196,$AJ$3:$AN$4906,4,FALSE)</f>
        <v>New Hamburg</v>
      </c>
      <c r="Z3196" t="str">
        <f>VLOOKUP($C3196,$AJ$3:$AN$4906,5,FALSE)</f>
        <v>N3A1K4</v>
      </c>
      <c r="AA3196">
        <f t="shared" si="493"/>
        <v>81.099999999999994</v>
      </c>
      <c r="AB3196">
        <f t="shared" si="494"/>
        <v>0.6</v>
      </c>
      <c r="AC3196">
        <f t="shared" si="495"/>
        <v>81.099999999999994</v>
      </c>
      <c r="AD3196">
        <f t="shared" si="496"/>
        <v>1</v>
      </c>
      <c r="AE3196">
        <f t="shared" si="497"/>
        <v>87.3</v>
      </c>
      <c r="AF3196">
        <f t="shared" si="498"/>
        <v>-0.1</v>
      </c>
      <c r="AG3196">
        <f t="shared" si="499"/>
        <v>61.3</v>
      </c>
      <c r="AH3196">
        <f t="shared" si="500"/>
        <v>0.3</v>
      </c>
      <c r="AJ3196" s="9">
        <v>203521</v>
      </c>
      <c r="AK3196" t="s">
        <v>12170</v>
      </c>
      <c r="AL3196" t="s">
        <v>12171</v>
      </c>
      <c r="AM3196" t="s">
        <v>4154</v>
      </c>
      <c r="AN3196" t="s">
        <v>12172</v>
      </c>
    </row>
    <row r="3197" spans="1:40" x14ac:dyDescent="0.3">
      <c r="A3197" t="s">
        <v>2933</v>
      </c>
      <c r="B3197" t="s">
        <v>2958</v>
      </c>
      <c r="C3197" s="10">
        <v>609422</v>
      </c>
      <c r="D3197">
        <v>59</v>
      </c>
      <c r="E3197">
        <v>11</v>
      </c>
      <c r="F3197">
        <v>290</v>
      </c>
      <c r="G3197">
        <v>239</v>
      </c>
      <c r="H3197">
        <v>0</v>
      </c>
      <c r="I3197">
        <v>64.8</v>
      </c>
      <c r="J3197">
        <v>-0.4</v>
      </c>
      <c r="K3197">
        <v>59.7</v>
      </c>
      <c r="L3197">
        <v>-0.4</v>
      </c>
      <c r="M3197">
        <v>81.8</v>
      </c>
      <c r="N3197">
        <v>-0.3</v>
      </c>
      <c r="O3197">
        <v>51.9</v>
      </c>
      <c r="P3197">
        <v>-0.2</v>
      </c>
      <c r="U3197" t="s">
        <v>2933</v>
      </c>
      <c r="V3197">
        <f t="shared" si="491"/>
        <v>609422</v>
      </c>
      <c r="W3197" t="str">
        <f t="shared" si="492"/>
        <v>Groh Public School</v>
      </c>
      <c r="X3197" t="str">
        <f>VLOOKUP($C3197,$AJ$3:$AN$4906,3,FALSE)</f>
        <v>225 Thomas Slee Drive</v>
      </c>
      <c r="Y3197" t="str">
        <f>VLOOKUP($C3197,$AJ$3:$AN$4906,4,FALSE)</f>
        <v>Kitchener</v>
      </c>
      <c r="Z3197" t="str">
        <f>VLOOKUP($C3197,$AJ$3:$AN$4906,5,FALSE)</f>
        <v>N2P0B8</v>
      </c>
      <c r="AA3197">
        <f t="shared" si="493"/>
        <v>64.8</v>
      </c>
      <c r="AB3197">
        <f t="shared" si="494"/>
        <v>-0.4</v>
      </c>
      <c r="AC3197">
        <f t="shared" si="495"/>
        <v>59.7</v>
      </c>
      <c r="AD3197">
        <f t="shared" si="496"/>
        <v>-0.4</v>
      </c>
      <c r="AE3197">
        <f t="shared" si="497"/>
        <v>81.8</v>
      </c>
      <c r="AF3197">
        <f t="shared" si="498"/>
        <v>-0.3</v>
      </c>
      <c r="AG3197">
        <f t="shared" si="499"/>
        <v>51.9</v>
      </c>
      <c r="AH3197">
        <f t="shared" si="500"/>
        <v>-0.2</v>
      </c>
      <c r="AJ3197" s="9">
        <v>201529</v>
      </c>
      <c r="AK3197" t="s">
        <v>12173</v>
      </c>
      <c r="AL3197" t="s">
        <v>12174</v>
      </c>
      <c r="AM3197" t="s">
        <v>9156</v>
      </c>
      <c r="AN3197" t="s">
        <v>12175</v>
      </c>
    </row>
    <row r="3198" spans="1:40" x14ac:dyDescent="0.3">
      <c r="A3198" t="s">
        <v>2933</v>
      </c>
      <c r="B3198" t="s">
        <v>2959</v>
      </c>
      <c r="C3198" s="10">
        <v>95230</v>
      </c>
      <c r="D3198">
        <v>39</v>
      </c>
      <c r="E3198">
        <v>16</v>
      </c>
      <c r="F3198">
        <v>174</v>
      </c>
      <c r="G3198">
        <v>202</v>
      </c>
      <c r="H3198">
        <v>0</v>
      </c>
      <c r="I3198">
        <v>65.5</v>
      </c>
      <c r="J3198">
        <v>-0.1</v>
      </c>
      <c r="K3198">
        <v>55.2</v>
      </c>
      <c r="L3198">
        <v>-0.4</v>
      </c>
      <c r="M3198">
        <v>85.6</v>
      </c>
      <c r="N3198">
        <v>0.4</v>
      </c>
      <c r="O3198">
        <v>44.6</v>
      </c>
      <c r="P3198">
        <v>-0.3</v>
      </c>
      <c r="U3198" t="s">
        <v>2933</v>
      </c>
      <c r="V3198">
        <f t="shared" si="491"/>
        <v>95230</v>
      </c>
      <c r="W3198" t="str">
        <f t="shared" si="492"/>
        <v>Hespeler Public School</v>
      </c>
      <c r="X3198" t="str">
        <f>VLOOKUP($C3198,$AJ$3:$AN$4906,3,FALSE)</f>
        <v>300 Winston Blvd</v>
      </c>
      <c r="Y3198" t="str">
        <f>VLOOKUP($C3198,$AJ$3:$AN$4906,4,FALSE)</f>
        <v>Cambridge</v>
      </c>
      <c r="Z3198" t="str">
        <f>VLOOKUP($C3198,$AJ$3:$AN$4906,5,FALSE)</f>
        <v>N3C3J6</v>
      </c>
      <c r="AA3198">
        <f t="shared" si="493"/>
        <v>65.5</v>
      </c>
      <c r="AB3198">
        <f t="shared" si="494"/>
        <v>-0.1</v>
      </c>
      <c r="AC3198">
        <f t="shared" si="495"/>
        <v>55.2</v>
      </c>
      <c r="AD3198">
        <f t="shared" si="496"/>
        <v>-0.4</v>
      </c>
      <c r="AE3198">
        <f t="shared" si="497"/>
        <v>85.6</v>
      </c>
      <c r="AF3198">
        <f t="shared" si="498"/>
        <v>0.4</v>
      </c>
      <c r="AG3198">
        <f t="shared" si="499"/>
        <v>44.6</v>
      </c>
      <c r="AH3198">
        <f t="shared" si="500"/>
        <v>-0.3</v>
      </c>
      <c r="AJ3198" s="9">
        <v>911259</v>
      </c>
      <c r="AK3198" t="s">
        <v>12176</v>
      </c>
      <c r="AL3198" t="s">
        <v>12177</v>
      </c>
      <c r="AM3198" t="s">
        <v>4154</v>
      </c>
      <c r="AN3198" t="s">
        <v>12178</v>
      </c>
    </row>
    <row r="3199" spans="1:40" x14ac:dyDescent="0.3">
      <c r="A3199" t="s">
        <v>2933</v>
      </c>
      <c r="B3199" t="s">
        <v>2960</v>
      </c>
      <c r="C3199" s="10">
        <v>255653</v>
      </c>
      <c r="D3199">
        <v>43</v>
      </c>
      <c r="E3199">
        <v>23</v>
      </c>
      <c r="F3199">
        <v>170</v>
      </c>
      <c r="G3199">
        <v>172</v>
      </c>
      <c r="H3199">
        <v>0</v>
      </c>
      <c r="I3199">
        <v>59.1</v>
      </c>
      <c r="J3199">
        <v>-0.3</v>
      </c>
      <c r="K3199">
        <v>57.6</v>
      </c>
      <c r="L3199">
        <v>0.1</v>
      </c>
      <c r="M3199">
        <v>72.099999999999994</v>
      </c>
      <c r="N3199">
        <v>-0.6</v>
      </c>
      <c r="O3199">
        <v>41.3</v>
      </c>
      <c r="P3199">
        <v>-0.3</v>
      </c>
      <c r="U3199" t="s">
        <v>2933</v>
      </c>
      <c r="V3199">
        <f t="shared" si="491"/>
        <v>255653</v>
      </c>
      <c r="W3199" t="str">
        <f t="shared" si="492"/>
        <v>Highland Public School</v>
      </c>
      <c r="X3199" t="str">
        <f>VLOOKUP($C3199,$AJ$3:$AN$4906,3,FALSE)</f>
        <v>125 Salisbury Ave</v>
      </c>
      <c r="Y3199" t="str">
        <f>VLOOKUP($C3199,$AJ$3:$AN$4906,4,FALSE)</f>
        <v>Cambridge</v>
      </c>
      <c r="Z3199" t="str">
        <f>VLOOKUP($C3199,$AJ$3:$AN$4906,5,FALSE)</f>
        <v>N1S1J8</v>
      </c>
      <c r="AA3199">
        <f t="shared" si="493"/>
        <v>59.1</v>
      </c>
      <c r="AB3199">
        <f t="shared" si="494"/>
        <v>-0.3</v>
      </c>
      <c r="AC3199">
        <f t="shared" si="495"/>
        <v>57.6</v>
      </c>
      <c r="AD3199">
        <f t="shared" si="496"/>
        <v>0.1</v>
      </c>
      <c r="AE3199">
        <f t="shared" si="497"/>
        <v>72.099999999999994</v>
      </c>
      <c r="AF3199">
        <f t="shared" si="498"/>
        <v>-0.6</v>
      </c>
      <c r="AG3199">
        <f t="shared" si="499"/>
        <v>41.3</v>
      </c>
      <c r="AH3199">
        <f t="shared" si="500"/>
        <v>-0.3</v>
      </c>
      <c r="AJ3199" s="9">
        <v>217174</v>
      </c>
      <c r="AK3199" t="s">
        <v>10060</v>
      </c>
      <c r="AL3199" t="s">
        <v>12179</v>
      </c>
      <c r="AM3199" t="s">
        <v>4154</v>
      </c>
      <c r="AN3199" t="s">
        <v>12180</v>
      </c>
    </row>
    <row r="3200" spans="1:40" x14ac:dyDescent="0.3">
      <c r="A3200" t="s">
        <v>2933</v>
      </c>
      <c r="B3200" t="s">
        <v>1143</v>
      </c>
      <c r="C3200" s="10">
        <v>257605</v>
      </c>
      <c r="D3200">
        <v>45</v>
      </c>
      <c r="E3200">
        <v>12</v>
      </c>
      <c r="F3200">
        <v>136</v>
      </c>
      <c r="G3200">
        <v>123</v>
      </c>
      <c r="H3200">
        <v>0</v>
      </c>
      <c r="I3200">
        <v>63.2</v>
      </c>
      <c r="J3200">
        <v>-0.4</v>
      </c>
      <c r="K3200">
        <v>52.2</v>
      </c>
      <c r="L3200">
        <v>-0.9</v>
      </c>
      <c r="M3200">
        <v>86.6</v>
      </c>
      <c r="N3200">
        <v>0.4</v>
      </c>
      <c r="O3200">
        <v>62.6</v>
      </c>
      <c r="P3200">
        <v>1.1000000000000001</v>
      </c>
      <c r="U3200" t="s">
        <v>2933</v>
      </c>
      <c r="V3200">
        <f t="shared" si="491"/>
        <v>257605</v>
      </c>
      <c r="W3200" t="str">
        <f t="shared" si="492"/>
        <v>Hillcrest Public School</v>
      </c>
      <c r="X3200" t="str">
        <f>VLOOKUP($C3200,$AJ$3:$AN$4906,3,FALSE)</f>
        <v>31 Renwick Ave</v>
      </c>
      <c r="Y3200" t="str">
        <f>VLOOKUP($C3200,$AJ$3:$AN$4906,4,FALSE)</f>
        <v>Cambridge</v>
      </c>
      <c r="Z3200" t="str">
        <f>VLOOKUP($C3200,$AJ$3:$AN$4906,5,FALSE)</f>
        <v>N3C2T5</v>
      </c>
      <c r="AA3200">
        <f t="shared" si="493"/>
        <v>63.2</v>
      </c>
      <c r="AB3200">
        <f t="shared" si="494"/>
        <v>-0.4</v>
      </c>
      <c r="AC3200">
        <f t="shared" si="495"/>
        <v>52.2</v>
      </c>
      <c r="AD3200">
        <f t="shared" si="496"/>
        <v>-0.9</v>
      </c>
      <c r="AE3200">
        <f t="shared" si="497"/>
        <v>86.6</v>
      </c>
      <c r="AF3200">
        <f t="shared" si="498"/>
        <v>0.4</v>
      </c>
      <c r="AG3200">
        <f t="shared" si="499"/>
        <v>62.6</v>
      </c>
      <c r="AH3200">
        <f t="shared" si="500"/>
        <v>1.1000000000000001</v>
      </c>
      <c r="AJ3200" s="9">
        <v>912824</v>
      </c>
      <c r="AK3200" t="s">
        <v>12181</v>
      </c>
      <c r="AL3200" t="s">
        <v>12182</v>
      </c>
      <c r="AM3200" t="s">
        <v>9193</v>
      </c>
      <c r="AN3200" t="s">
        <v>9194</v>
      </c>
    </row>
    <row r="3201" spans="1:40" x14ac:dyDescent="0.3">
      <c r="A3201" t="s">
        <v>2933</v>
      </c>
      <c r="B3201" t="s">
        <v>2961</v>
      </c>
      <c r="C3201" s="10">
        <v>1058</v>
      </c>
      <c r="D3201">
        <v>19</v>
      </c>
      <c r="E3201">
        <v>27</v>
      </c>
      <c r="F3201">
        <v>101</v>
      </c>
      <c r="G3201">
        <v>80</v>
      </c>
      <c r="H3201">
        <v>0</v>
      </c>
      <c r="I3201">
        <v>26.2</v>
      </c>
      <c r="J3201">
        <v>-1.3</v>
      </c>
      <c r="K3201">
        <v>21.8</v>
      </c>
      <c r="L3201">
        <v>-0.9</v>
      </c>
      <c r="M3201">
        <v>71.900000000000006</v>
      </c>
      <c r="N3201">
        <v>0.9</v>
      </c>
      <c r="O3201">
        <v>33.799999999999997</v>
      </c>
      <c r="P3201">
        <v>0.5</v>
      </c>
      <c r="U3201" t="s">
        <v>2933</v>
      </c>
      <c r="V3201">
        <f t="shared" si="491"/>
        <v>1058</v>
      </c>
      <c r="W3201" t="str">
        <f t="shared" si="492"/>
        <v>Hillside Public School</v>
      </c>
      <c r="X3201" t="str">
        <f>VLOOKUP($C3201,$AJ$3:$AN$4906,3,FALSE)</f>
        <v>11 Chopin Dr</v>
      </c>
      <c r="Y3201" t="str">
        <f>VLOOKUP($C3201,$AJ$3:$AN$4906,4,FALSE)</f>
        <v>Kitchener</v>
      </c>
      <c r="Z3201" t="str">
        <f>VLOOKUP($C3201,$AJ$3:$AN$4906,5,FALSE)</f>
        <v>N2M2G3</v>
      </c>
      <c r="AA3201">
        <f t="shared" si="493"/>
        <v>26.2</v>
      </c>
      <c r="AB3201">
        <f t="shared" si="494"/>
        <v>-1.3</v>
      </c>
      <c r="AC3201">
        <f t="shared" si="495"/>
        <v>21.8</v>
      </c>
      <c r="AD3201">
        <f t="shared" si="496"/>
        <v>-0.9</v>
      </c>
      <c r="AE3201">
        <f t="shared" si="497"/>
        <v>71.900000000000006</v>
      </c>
      <c r="AF3201">
        <f t="shared" si="498"/>
        <v>0.9</v>
      </c>
      <c r="AG3201">
        <f t="shared" si="499"/>
        <v>33.799999999999997</v>
      </c>
      <c r="AH3201">
        <f t="shared" si="500"/>
        <v>0.5</v>
      </c>
      <c r="AJ3201" s="9">
        <v>912956</v>
      </c>
      <c r="AK3201" t="s">
        <v>12183</v>
      </c>
      <c r="AL3201" t="s">
        <v>12184</v>
      </c>
      <c r="AM3201" t="s">
        <v>9152</v>
      </c>
      <c r="AN3201" t="s">
        <v>12185</v>
      </c>
    </row>
    <row r="3202" spans="1:40" x14ac:dyDescent="0.3">
      <c r="A3202" t="s">
        <v>2933</v>
      </c>
      <c r="B3202" t="s">
        <v>2962</v>
      </c>
      <c r="C3202" s="10">
        <v>266183</v>
      </c>
      <c r="D3202">
        <v>19</v>
      </c>
      <c r="E3202">
        <v>28</v>
      </c>
      <c r="F3202">
        <v>126</v>
      </c>
      <c r="G3202">
        <v>127</v>
      </c>
      <c r="H3202">
        <v>0</v>
      </c>
      <c r="I3202">
        <v>41.7</v>
      </c>
      <c r="J3202">
        <v>-0.5</v>
      </c>
      <c r="K3202">
        <v>28.6</v>
      </c>
      <c r="L3202">
        <v>-0.9</v>
      </c>
      <c r="M3202">
        <v>65.400000000000006</v>
      </c>
      <c r="N3202">
        <v>-0.1</v>
      </c>
      <c r="O3202">
        <v>24.4</v>
      </c>
      <c r="P3202">
        <v>-0.4</v>
      </c>
      <c r="U3202" t="s">
        <v>2933</v>
      </c>
      <c r="V3202">
        <f t="shared" si="491"/>
        <v>266183</v>
      </c>
      <c r="W3202" t="str">
        <f t="shared" si="492"/>
        <v>Howard Robertson Public School</v>
      </c>
      <c r="X3202" t="str">
        <f>VLOOKUP($C3202,$AJ$3:$AN$4906,3,FALSE)</f>
        <v>130 Morgan Ave</v>
      </c>
      <c r="Y3202" t="str">
        <f>VLOOKUP($C3202,$AJ$3:$AN$4906,4,FALSE)</f>
        <v>Kitchener</v>
      </c>
      <c r="Z3202" t="str">
        <f>VLOOKUP($C3202,$AJ$3:$AN$4906,5,FALSE)</f>
        <v>N2A2M5</v>
      </c>
      <c r="AA3202">
        <f t="shared" si="493"/>
        <v>41.7</v>
      </c>
      <c r="AB3202">
        <f t="shared" si="494"/>
        <v>-0.5</v>
      </c>
      <c r="AC3202">
        <f t="shared" si="495"/>
        <v>28.6</v>
      </c>
      <c r="AD3202">
        <f t="shared" si="496"/>
        <v>-0.9</v>
      </c>
      <c r="AE3202">
        <f t="shared" si="497"/>
        <v>65.400000000000006</v>
      </c>
      <c r="AF3202">
        <f t="shared" si="498"/>
        <v>-0.1</v>
      </c>
      <c r="AG3202">
        <f t="shared" si="499"/>
        <v>24.4</v>
      </c>
      <c r="AH3202">
        <f t="shared" si="500"/>
        <v>-0.4</v>
      </c>
      <c r="AJ3202" s="9">
        <v>914908</v>
      </c>
      <c r="AK3202" t="s">
        <v>12186</v>
      </c>
      <c r="AL3202" t="s">
        <v>12187</v>
      </c>
      <c r="AM3202" t="s">
        <v>4154</v>
      </c>
      <c r="AN3202" t="s">
        <v>12188</v>
      </c>
    </row>
    <row r="3203" spans="1:40" x14ac:dyDescent="0.3">
      <c r="A3203" t="s">
        <v>2933</v>
      </c>
      <c r="B3203" t="s">
        <v>2963</v>
      </c>
      <c r="C3203" s="10">
        <v>279595</v>
      </c>
      <c r="D3203">
        <v>29</v>
      </c>
      <c r="E3203">
        <v>35</v>
      </c>
      <c r="F3203">
        <v>152</v>
      </c>
      <c r="G3203">
        <v>168</v>
      </c>
      <c r="H3203">
        <v>0</v>
      </c>
      <c r="I3203">
        <v>50.3</v>
      </c>
      <c r="J3203">
        <v>-0.1</v>
      </c>
      <c r="K3203">
        <v>39.5</v>
      </c>
      <c r="L3203">
        <v>-0.2</v>
      </c>
      <c r="M3203">
        <v>62.2</v>
      </c>
      <c r="N3203">
        <v>-0.7</v>
      </c>
      <c r="O3203">
        <v>27.4</v>
      </c>
      <c r="P3203">
        <v>-0.4</v>
      </c>
      <c r="U3203" t="s">
        <v>2933</v>
      </c>
      <c r="V3203">
        <f t="shared" si="491"/>
        <v>279595</v>
      </c>
      <c r="W3203" t="str">
        <f t="shared" si="492"/>
        <v>J F Carmichael Public School</v>
      </c>
      <c r="X3203" t="str">
        <f>VLOOKUP($C3203,$AJ$3:$AN$4906,3,FALSE)</f>
        <v>80 Patricia Ave</v>
      </c>
      <c r="Y3203" t="str">
        <f>VLOOKUP($C3203,$AJ$3:$AN$4906,4,FALSE)</f>
        <v>Kitchener</v>
      </c>
      <c r="Z3203" t="str">
        <f>VLOOKUP($C3203,$AJ$3:$AN$4906,5,FALSE)</f>
        <v>N2M1J3</v>
      </c>
      <c r="AA3203">
        <f t="shared" si="493"/>
        <v>50.3</v>
      </c>
      <c r="AB3203">
        <f t="shared" si="494"/>
        <v>-0.1</v>
      </c>
      <c r="AC3203">
        <f t="shared" si="495"/>
        <v>39.5</v>
      </c>
      <c r="AD3203">
        <f t="shared" si="496"/>
        <v>-0.2</v>
      </c>
      <c r="AE3203">
        <f t="shared" si="497"/>
        <v>62.2</v>
      </c>
      <c r="AF3203">
        <f t="shared" si="498"/>
        <v>-0.7</v>
      </c>
      <c r="AG3203">
        <f t="shared" si="499"/>
        <v>27.4</v>
      </c>
      <c r="AH3203">
        <f t="shared" si="500"/>
        <v>-0.4</v>
      </c>
      <c r="AJ3203" s="9">
        <v>245038</v>
      </c>
      <c r="AK3203" t="s">
        <v>12189</v>
      </c>
      <c r="AL3203" t="s">
        <v>12190</v>
      </c>
      <c r="AM3203" t="s">
        <v>9216</v>
      </c>
      <c r="AN3203" t="s">
        <v>12191</v>
      </c>
    </row>
    <row r="3204" spans="1:40" x14ac:dyDescent="0.3">
      <c r="A3204" t="s">
        <v>2933</v>
      </c>
      <c r="B3204" t="s">
        <v>2964</v>
      </c>
      <c r="C3204" s="10">
        <v>486336</v>
      </c>
      <c r="D3204">
        <v>61</v>
      </c>
      <c r="E3204">
        <v>10</v>
      </c>
      <c r="F3204">
        <v>180</v>
      </c>
      <c r="G3204">
        <v>231</v>
      </c>
      <c r="H3204">
        <v>0</v>
      </c>
      <c r="I3204">
        <v>66.900000000000006</v>
      </c>
      <c r="J3204">
        <v>-0.4</v>
      </c>
      <c r="K3204">
        <v>65.599999999999994</v>
      </c>
      <c r="L3204">
        <v>-0.2</v>
      </c>
      <c r="M3204">
        <v>90.7</v>
      </c>
      <c r="N3204">
        <v>0.4</v>
      </c>
      <c r="O3204">
        <v>67.5</v>
      </c>
      <c r="P3204">
        <v>0.7</v>
      </c>
      <c r="U3204" t="s">
        <v>2933</v>
      </c>
      <c r="V3204">
        <f t="shared" ref="V3204:V3267" si="501">VLOOKUP(C3204,$AJ$3:$AN$4906,1,FALSE)</f>
        <v>486336</v>
      </c>
      <c r="W3204" t="str">
        <f t="shared" ref="W3204:W3267" si="502">VLOOKUP(C3204,$AJ$3:$AN$4906,2,FALSE)</f>
        <v>J W Gerth Public School</v>
      </c>
      <c r="X3204" t="str">
        <f>VLOOKUP($C3204,$AJ$3:$AN$4906,3,FALSE)</f>
        <v>171 Appleridge Dr</v>
      </c>
      <c r="Y3204" t="str">
        <f>VLOOKUP($C3204,$AJ$3:$AN$4906,4,FALSE)</f>
        <v>Kitchener</v>
      </c>
      <c r="Z3204" t="str">
        <f>VLOOKUP($C3204,$AJ$3:$AN$4906,5,FALSE)</f>
        <v>N2P0A1</v>
      </c>
      <c r="AA3204">
        <f t="shared" ref="AA3204:AA3267" si="503">I3204</f>
        <v>66.900000000000006</v>
      </c>
      <c r="AB3204">
        <f t="shared" ref="AB3204:AB3267" si="504">J3204</f>
        <v>-0.4</v>
      </c>
      <c r="AC3204">
        <f t="shared" ref="AC3204:AC3267" si="505">K3204</f>
        <v>65.599999999999994</v>
      </c>
      <c r="AD3204">
        <f t="shared" ref="AD3204:AD3267" si="506">L3204</f>
        <v>-0.2</v>
      </c>
      <c r="AE3204">
        <f t="shared" ref="AE3204:AE3267" si="507">M3204</f>
        <v>90.7</v>
      </c>
      <c r="AF3204">
        <f t="shared" ref="AF3204:AF3267" si="508">N3204</f>
        <v>0.4</v>
      </c>
      <c r="AG3204">
        <f t="shared" ref="AG3204:AG3267" si="509">O3204</f>
        <v>67.5</v>
      </c>
      <c r="AH3204">
        <f t="shared" ref="AH3204:AH3267" si="510">P3204</f>
        <v>0.7</v>
      </c>
      <c r="AJ3204" s="9">
        <v>255300</v>
      </c>
      <c r="AK3204" t="s">
        <v>12192</v>
      </c>
      <c r="AL3204" t="s">
        <v>12193</v>
      </c>
      <c r="AM3204" t="s">
        <v>12194</v>
      </c>
      <c r="AN3204" t="s">
        <v>12195</v>
      </c>
    </row>
    <row r="3205" spans="1:40" x14ac:dyDescent="0.3">
      <c r="A3205" t="s">
        <v>2933</v>
      </c>
      <c r="B3205" t="s">
        <v>2965</v>
      </c>
      <c r="C3205" s="10">
        <v>339451</v>
      </c>
      <c r="D3205">
        <v>54</v>
      </c>
      <c r="E3205">
        <v>18</v>
      </c>
      <c r="F3205">
        <v>181</v>
      </c>
      <c r="G3205">
        <v>143</v>
      </c>
      <c r="H3205">
        <v>0</v>
      </c>
      <c r="I3205">
        <v>70.2</v>
      </c>
      <c r="J3205">
        <v>0.3</v>
      </c>
      <c r="K3205">
        <v>58</v>
      </c>
      <c r="L3205">
        <v>0</v>
      </c>
      <c r="M3205">
        <v>83.2</v>
      </c>
      <c r="N3205">
        <v>0.2</v>
      </c>
      <c r="O3205">
        <v>52.4</v>
      </c>
      <c r="P3205">
        <v>0.2</v>
      </c>
      <c r="U3205" t="s">
        <v>2933</v>
      </c>
      <c r="V3205">
        <f t="shared" si="501"/>
        <v>339451</v>
      </c>
      <c r="W3205" t="str">
        <f t="shared" si="502"/>
        <v>Janet Metcalfe Public School</v>
      </c>
      <c r="X3205" t="str">
        <f>VLOOKUP($C3205,$AJ$3:$AN$4906,3,FALSE)</f>
        <v>335 Seabrooke Drive</v>
      </c>
      <c r="Y3205" t="str">
        <f>VLOOKUP($C3205,$AJ$3:$AN$4906,4,FALSE)</f>
        <v>Kitchener</v>
      </c>
      <c r="Z3205" t="str">
        <f>VLOOKUP($C3205,$AJ$3:$AN$4906,5,FALSE)</f>
        <v>N2R0G3</v>
      </c>
      <c r="AA3205">
        <f t="shared" si="503"/>
        <v>70.2</v>
      </c>
      <c r="AB3205">
        <f t="shared" si="504"/>
        <v>0.3</v>
      </c>
      <c r="AC3205">
        <f t="shared" si="505"/>
        <v>58</v>
      </c>
      <c r="AD3205">
        <f t="shared" si="506"/>
        <v>0</v>
      </c>
      <c r="AE3205">
        <f t="shared" si="507"/>
        <v>83.2</v>
      </c>
      <c r="AF3205">
        <f t="shared" si="508"/>
        <v>0.2</v>
      </c>
      <c r="AG3205">
        <f t="shared" si="509"/>
        <v>52.4</v>
      </c>
      <c r="AH3205">
        <f t="shared" si="510"/>
        <v>0.2</v>
      </c>
      <c r="AJ3205" s="9">
        <v>257737</v>
      </c>
      <c r="AK3205" t="s">
        <v>8443</v>
      </c>
      <c r="AL3205" t="s">
        <v>12196</v>
      </c>
      <c r="AM3205" t="s">
        <v>4154</v>
      </c>
      <c r="AN3205" t="s">
        <v>12197</v>
      </c>
    </row>
    <row r="3206" spans="1:40" x14ac:dyDescent="0.3">
      <c r="A3206" t="s">
        <v>2933</v>
      </c>
      <c r="B3206" t="s">
        <v>2966</v>
      </c>
      <c r="C3206" s="10">
        <v>471541</v>
      </c>
      <c r="D3206">
        <v>54</v>
      </c>
      <c r="E3206">
        <v>19</v>
      </c>
      <c r="F3206">
        <v>247</v>
      </c>
      <c r="G3206">
        <v>266</v>
      </c>
      <c r="H3206">
        <v>0</v>
      </c>
      <c r="I3206">
        <v>66.400000000000006</v>
      </c>
      <c r="J3206">
        <v>0.1</v>
      </c>
      <c r="K3206">
        <v>58.7</v>
      </c>
      <c r="L3206">
        <v>0.2</v>
      </c>
      <c r="M3206">
        <v>85.2</v>
      </c>
      <c r="N3206">
        <v>0.5</v>
      </c>
      <c r="O3206">
        <v>45.5</v>
      </c>
      <c r="P3206">
        <v>-0.3</v>
      </c>
      <c r="U3206" t="s">
        <v>2933</v>
      </c>
      <c r="V3206">
        <f t="shared" si="501"/>
        <v>471541</v>
      </c>
      <c r="W3206" t="str">
        <f t="shared" si="502"/>
        <v>Jean Steckle Public School</v>
      </c>
      <c r="X3206" t="str">
        <f>VLOOKUP($C3206,$AJ$3:$AN$4906,3,FALSE)</f>
        <v>130 Woodbine Avenue</v>
      </c>
      <c r="Y3206" t="str">
        <f>VLOOKUP($C3206,$AJ$3:$AN$4906,4,FALSE)</f>
        <v>Kitchener</v>
      </c>
      <c r="Z3206" t="str">
        <f>VLOOKUP($C3206,$AJ$3:$AN$4906,5,FALSE)</f>
        <v>N2R1X9</v>
      </c>
      <c r="AA3206">
        <f t="shared" si="503"/>
        <v>66.400000000000006</v>
      </c>
      <c r="AB3206">
        <f t="shared" si="504"/>
        <v>0.1</v>
      </c>
      <c r="AC3206">
        <f t="shared" si="505"/>
        <v>58.7</v>
      </c>
      <c r="AD3206">
        <f t="shared" si="506"/>
        <v>0.2</v>
      </c>
      <c r="AE3206">
        <f t="shared" si="507"/>
        <v>85.2</v>
      </c>
      <c r="AF3206">
        <f t="shared" si="508"/>
        <v>0.5</v>
      </c>
      <c r="AG3206">
        <f t="shared" si="509"/>
        <v>45.5</v>
      </c>
      <c r="AH3206">
        <f t="shared" si="510"/>
        <v>-0.3</v>
      </c>
      <c r="AJ3206" s="9">
        <v>918024</v>
      </c>
      <c r="AK3206" t="s">
        <v>12198</v>
      </c>
      <c r="AL3206" t="s">
        <v>12199</v>
      </c>
      <c r="AM3206" t="s">
        <v>5271</v>
      </c>
      <c r="AN3206" t="s">
        <v>12200</v>
      </c>
    </row>
    <row r="3207" spans="1:40" x14ac:dyDescent="0.3">
      <c r="A3207" t="s">
        <v>2933</v>
      </c>
      <c r="B3207" t="s">
        <v>2967</v>
      </c>
      <c r="C3207" s="10">
        <v>285536</v>
      </c>
      <c r="D3207">
        <v>38</v>
      </c>
      <c r="E3207">
        <v>12</v>
      </c>
      <c r="F3207">
        <v>75</v>
      </c>
      <c r="G3207">
        <v>73</v>
      </c>
      <c r="H3207">
        <v>0</v>
      </c>
      <c r="I3207">
        <v>66.7</v>
      </c>
      <c r="J3207">
        <v>-0.1</v>
      </c>
      <c r="K3207">
        <v>62.7</v>
      </c>
      <c r="L3207">
        <v>0.1</v>
      </c>
      <c r="M3207">
        <v>77.400000000000006</v>
      </c>
      <c r="N3207">
        <v>-0.6</v>
      </c>
      <c r="O3207">
        <v>43.8</v>
      </c>
      <c r="P3207">
        <v>-0.4</v>
      </c>
      <c r="U3207" t="s">
        <v>2933</v>
      </c>
      <c r="V3207">
        <f t="shared" si="501"/>
        <v>285536</v>
      </c>
      <c r="W3207" t="str">
        <f t="shared" si="502"/>
        <v>John Darling Public School</v>
      </c>
      <c r="X3207" t="str">
        <f>VLOOKUP($C3207,$AJ$3:$AN$4906,3,FALSE)</f>
        <v>200 Rolling Meadows Dr</v>
      </c>
      <c r="Y3207" t="str">
        <f>VLOOKUP($C3207,$AJ$3:$AN$4906,4,FALSE)</f>
        <v>Kitchener</v>
      </c>
      <c r="Z3207" t="str">
        <f>VLOOKUP($C3207,$AJ$3:$AN$4906,5,FALSE)</f>
        <v>N2N3G9</v>
      </c>
      <c r="AA3207">
        <f t="shared" si="503"/>
        <v>66.7</v>
      </c>
      <c r="AB3207">
        <f t="shared" si="504"/>
        <v>-0.1</v>
      </c>
      <c r="AC3207">
        <f t="shared" si="505"/>
        <v>62.7</v>
      </c>
      <c r="AD3207">
        <f t="shared" si="506"/>
        <v>0.1</v>
      </c>
      <c r="AE3207">
        <f t="shared" si="507"/>
        <v>77.400000000000006</v>
      </c>
      <c r="AF3207">
        <f t="shared" si="508"/>
        <v>-0.6</v>
      </c>
      <c r="AG3207">
        <f t="shared" si="509"/>
        <v>43.8</v>
      </c>
      <c r="AH3207">
        <f t="shared" si="510"/>
        <v>-0.4</v>
      </c>
      <c r="AJ3207" s="9">
        <v>918156</v>
      </c>
      <c r="AK3207" t="s">
        <v>12201</v>
      </c>
      <c r="AL3207" t="s">
        <v>12202</v>
      </c>
      <c r="AM3207" t="s">
        <v>9216</v>
      </c>
      <c r="AN3207" t="s">
        <v>12203</v>
      </c>
    </row>
    <row r="3208" spans="1:40" x14ac:dyDescent="0.3">
      <c r="A3208" t="s">
        <v>2933</v>
      </c>
      <c r="B3208" t="s">
        <v>2968</v>
      </c>
      <c r="C3208" s="10">
        <v>283860</v>
      </c>
      <c r="D3208">
        <v>36</v>
      </c>
      <c r="E3208">
        <v>8</v>
      </c>
      <c r="F3208">
        <v>152</v>
      </c>
      <c r="G3208">
        <v>158</v>
      </c>
      <c r="H3208">
        <v>0</v>
      </c>
      <c r="I3208">
        <v>61.2</v>
      </c>
      <c r="J3208">
        <v>-0.5</v>
      </c>
      <c r="K3208">
        <v>52.6</v>
      </c>
      <c r="L3208">
        <v>-0.8</v>
      </c>
      <c r="M3208">
        <v>75.599999999999994</v>
      </c>
      <c r="N3208">
        <v>-0.8</v>
      </c>
      <c r="O3208">
        <v>47.5</v>
      </c>
      <c r="P3208">
        <v>-0.1</v>
      </c>
      <c r="U3208" t="s">
        <v>2933</v>
      </c>
      <c r="V3208">
        <f t="shared" si="501"/>
        <v>283860</v>
      </c>
      <c r="W3208" t="str">
        <f t="shared" si="502"/>
        <v>John Mahood Public School</v>
      </c>
      <c r="X3208" t="str">
        <f>VLOOKUP($C3208,$AJ$3:$AN$4906,3,FALSE)</f>
        <v>5 First St W</v>
      </c>
      <c r="Y3208" t="str">
        <f>VLOOKUP($C3208,$AJ$3:$AN$4906,4,FALSE)</f>
        <v>Elmira</v>
      </c>
      <c r="Z3208" t="str">
        <f>VLOOKUP($C3208,$AJ$3:$AN$4906,5,FALSE)</f>
        <v>N3B1G1</v>
      </c>
      <c r="AA3208">
        <f t="shared" si="503"/>
        <v>61.2</v>
      </c>
      <c r="AB3208">
        <f t="shared" si="504"/>
        <v>-0.5</v>
      </c>
      <c r="AC3208">
        <f t="shared" si="505"/>
        <v>52.6</v>
      </c>
      <c r="AD3208">
        <f t="shared" si="506"/>
        <v>-0.8</v>
      </c>
      <c r="AE3208">
        <f t="shared" si="507"/>
        <v>75.599999999999994</v>
      </c>
      <c r="AF3208">
        <f t="shared" si="508"/>
        <v>-0.8</v>
      </c>
      <c r="AG3208">
        <f t="shared" si="509"/>
        <v>47.5</v>
      </c>
      <c r="AH3208">
        <f t="shared" si="510"/>
        <v>-0.1</v>
      </c>
      <c r="AJ3208" s="9">
        <v>275514</v>
      </c>
      <c r="AK3208" t="s">
        <v>12204</v>
      </c>
      <c r="AL3208" t="s">
        <v>12205</v>
      </c>
      <c r="AM3208" t="s">
        <v>12206</v>
      </c>
      <c r="AN3208" t="s">
        <v>12207</v>
      </c>
    </row>
    <row r="3209" spans="1:40" x14ac:dyDescent="0.3">
      <c r="A3209" t="s">
        <v>2933</v>
      </c>
      <c r="B3209" t="s">
        <v>2969</v>
      </c>
      <c r="C3209" s="10">
        <v>288241</v>
      </c>
      <c r="D3209">
        <v>55</v>
      </c>
      <c r="E3209">
        <v>20</v>
      </c>
      <c r="F3209">
        <v>134</v>
      </c>
      <c r="G3209">
        <v>131</v>
      </c>
      <c r="H3209">
        <v>0</v>
      </c>
      <c r="I3209">
        <v>54.9</v>
      </c>
      <c r="J3209">
        <v>-0.6</v>
      </c>
      <c r="K3209">
        <v>42.5</v>
      </c>
      <c r="L3209">
        <v>-1.2</v>
      </c>
      <c r="M3209">
        <v>81.3</v>
      </c>
      <c r="N3209">
        <v>0.4</v>
      </c>
      <c r="O3209">
        <v>51.1</v>
      </c>
      <c r="P3209">
        <v>0.2</v>
      </c>
      <c r="U3209" t="s">
        <v>2933</v>
      </c>
      <c r="V3209">
        <f t="shared" si="501"/>
        <v>288241</v>
      </c>
      <c r="W3209" t="str">
        <f t="shared" si="502"/>
        <v>Keatsway Public School</v>
      </c>
      <c r="X3209" t="str">
        <f>VLOOKUP($C3209,$AJ$3:$AN$4906,3,FALSE)</f>
        <v>323 Keats Way</v>
      </c>
      <c r="Y3209" t="str">
        <f>VLOOKUP($C3209,$AJ$3:$AN$4906,4,FALSE)</f>
        <v>Waterloo</v>
      </c>
      <c r="Z3209" t="str">
        <f>VLOOKUP($C3209,$AJ$3:$AN$4906,5,FALSE)</f>
        <v>N2L5V9</v>
      </c>
      <c r="AA3209">
        <f t="shared" si="503"/>
        <v>54.9</v>
      </c>
      <c r="AB3209">
        <f t="shared" si="504"/>
        <v>-0.6</v>
      </c>
      <c r="AC3209">
        <f t="shared" si="505"/>
        <v>42.5</v>
      </c>
      <c r="AD3209">
        <f t="shared" si="506"/>
        <v>-1.2</v>
      </c>
      <c r="AE3209">
        <f t="shared" si="507"/>
        <v>81.3</v>
      </c>
      <c r="AF3209">
        <f t="shared" si="508"/>
        <v>0.4</v>
      </c>
      <c r="AG3209">
        <f t="shared" si="509"/>
        <v>51.1</v>
      </c>
      <c r="AH3209">
        <f t="shared" si="510"/>
        <v>0.2</v>
      </c>
      <c r="AJ3209" s="9">
        <v>133006</v>
      </c>
      <c r="AK3209" t="s">
        <v>12208</v>
      </c>
      <c r="AL3209" t="s">
        <v>12209</v>
      </c>
      <c r="AM3209" t="s">
        <v>9137</v>
      </c>
      <c r="AN3209" t="s">
        <v>12210</v>
      </c>
    </row>
    <row r="3210" spans="1:40" x14ac:dyDescent="0.3">
      <c r="A3210" t="s">
        <v>2933</v>
      </c>
      <c r="B3210" t="s">
        <v>810</v>
      </c>
      <c r="C3210" s="10">
        <v>294390</v>
      </c>
      <c r="D3210">
        <v>39</v>
      </c>
      <c r="E3210">
        <v>24</v>
      </c>
      <c r="F3210">
        <v>122</v>
      </c>
      <c r="G3210">
        <v>102</v>
      </c>
      <c r="H3210">
        <v>0</v>
      </c>
      <c r="I3210">
        <v>43</v>
      </c>
      <c r="J3210">
        <v>-1.1000000000000001</v>
      </c>
      <c r="K3210">
        <v>34.4</v>
      </c>
      <c r="L3210">
        <v>-1.3</v>
      </c>
      <c r="M3210">
        <v>57.8</v>
      </c>
      <c r="N3210">
        <v>-1.7</v>
      </c>
      <c r="O3210">
        <v>34.299999999999997</v>
      </c>
      <c r="P3210">
        <v>-0.5</v>
      </c>
      <c r="U3210" t="s">
        <v>2933</v>
      </c>
      <c r="V3210">
        <f t="shared" si="501"/>
        <v>294390</v>
      </c>
      <c r="W3210" t="str">
        <f t="shared" si="502"/>
        <v>King Edward Public School</v>
      </c>
      <c r="X3210" t="str">
        <f>VLOOKUP($C3210,$AJ$3:$AN$4906,3,FALSE)</f>
        <v>709 King St W</v>
      </c>
      <c r="Y3210" t="str">
        <f>VLOOKUP($C3210,$AJ$3:$AN$4906,4,FALSE)</f>
        <v>Kitchener</v>
      </c>
      <c r="Z3210" t="str">
        <f>VLOOKUP($C3210,$AJ$3:$AN$4906,5,FALSE)</f>
        <v>N2G1E3</v>
      </c>
      <c r="AA3210">
        <f t="shared" si="503"/>
        <v>43</v>
      </c>
      <c r="AB3210">
        <f t="shared" si="504"/>
        <v>-1.1000000000000001</v>
      </c>
      <c r="AC3210">
        <f t="shared" si="505"/>
        <v>34.4</v>
      </c>
      <c r="AD3210">
        <f t="shared" si="506"/>
        <v>-1.3</v>
      </c>
      <c r="AE3210">
        <f t="shared" si="507"/>
        <v>57.8</v>
      </c>
      <c r="AF3210">
        <f t="shared" si="508"/>
        <v>-1.7</v>
      </c>
      <c r="AG3210">
        <f t="shared" si="509"/>
        <v>34.299999999999997</v>
      </c>
      <c r="AH3210">
        <f t="shared" si="510"/>
        <v>-0.5</v>
      </c>
      <c r="AJ3210" s="9">
        <v>280810</v>
      </c>
      <c r="AK3210" t="s">
        <v>12211</v>
      </c>
      <c r="AL3210" t="s">
        <v>12212</v>
      </c>
      <c r="AM3210" t="s">
        <v>4154</v>
      </c>
      <c r="AN3210" t="s">
        <v>12213</v>
      </c>
    </row>
    <row r="3211" spans="1:40" x14ac:dyDescent="0.3">
      <c r="A3211" t="s">
        <v>2933</v>
      </c>
      <c r="B3211" t="s">
        <v>2970</v>
      </c>
      <c r="C3211" s="10">
        <v>303003</v>
      </c>
      <c r="D3211">
        <v>59</v>
      </c>
      <c r="E3211">
        <v>10</v>
      </c>
      <c r="F3211">
        <v>213</v>
      </c>
      <c r="G3211">
        <v>210</v>
      </c>
      <c r="H3211">
        <v>0</v>
      </c>
      <c r="I3211">
        <v>79.099999999999994</v>
      </c>
      <c r="J3211">
        <v>0.6</v>
      </c>
      <c r="K3211">
        <v>73.2</v>
      </c>
      <c r="L3211">
        <v>0.6</v>
      </c>
      <c r="M3211">
        <v>87.6</v>
      </c>
      <c r="N3211">
        <v>0</v>
      </c>
      <c r="O3211">
        <v>63.8</v>
      </c>
      <c r="P3211">
        <v>0.5</v>
      </c>
      <c r="U3211" t="s">
        <v>2933</v>
      </c>
      <c r="V3211">
        <f t="shared" si="501"/>
        <v>303003</v>
      </c>
      <c r="W3211" t="str">
        <f t="shared" si="502"/>
        <v>Lackner Woods Public School</v>
      </c>
      <c r="X3211" t="str">
        <f>VLOOKUP($C3211,$AJ$3:$AN$4906,3,FALSE)</f>
        <v>151 Zeller Dr</v>
      </c>
      <c r="Y3211" t="str">
        <f>VLOOKUP($C3211,$AJ$3:$AN$4906,4,FALSE)</f>
        <v>Kitchener</v>
      </c>
      <c r="Z3211" t="str">
        <f>VLOOKUP($C3211,$AJ$3:$AN$4906,5,FALSE)</f>
        <v>N2A4H4</v>
      </c>
      <c r="AA3211">
        <f t="shared" si="503"/>
        <v>79.099999999999994</v>
      </c>
      <c r="AB3211">
        <f t="shared" si="504"/>
        <v>0.6</v>
      </c>
      <c r="AC3211">
        <f t="shared" si="505"/>
        <v>73.2</v>
      </c>
      <c r="AD3211">
        <f t="shared" si="506"/>
        <v>0.6</v>
      </c>
      <c r="AE3211">
        <f t="shared" si="507"/>
        <v>87.6</v>
      </c>
      <c r="AF3211">
        <f t="shared" si="508"/>
        <v>0</v>
      </c>
      <c r="AG3211">
        <f t="shared" si="509"/>
        <v>63.8</v>
      </c>
      <c r="AH3211">
        <f t="shared" si="510"/>
        <v>0.5</v>
      </c>
      <c r="AJ3211" s="9">
        <v>522619</v>
      </c>
      <c r="AK3211" t="s">
        <v>12214</v>
      </c>
      <c r="AL3211" t="s">
        <v>12215</v>
      </c>
      <c r="AM3211" t="s">
        <v>4154</v>
      </c>
      <c r="AN3211" t="s">
        <v>12216</v>
      </c>
    </row>
    <row r="3212" spans="1:40" x14ac:dyDescent="0.3">
      <c r="A3212" t="s">
        <v>2933</v>
      </c>
      <c r="B3212" t="s">
        <v>2971</v>
      </c>
      <c r="C3212" s="10">
        <v>308463</v>
      </c>
      <c r="D3212">
        <v>82</v>
      </c>
      <c r="E3212">
        <v>12</v>
      </c>
      <c r="F3212">
        <v>138</v>
      </c>
      <c r="G3212">
        <v>160</v>
      </c>
      <c r="H3212">
        <v>0</v>
      </c>
      <c r="I3212">
        <v>80.400000000000006</v>
      </c>
      <c r="J3212">
        <v>0.3</v>
      </c>
      <c r="K3212">
        <v>76.8</v>
      </c>
      <c r="L3212">
        <v>0.2</v>
      </c>
      <c r="M3212">
        <v>91.3</v>
      </c>
      <c r="N3212">
        <v>0</v>
      </c>
      <c r="O3212">
        <v>78.099999999999994</v>
      </c>
      <c r="P3212">
        <v>0.7</v>
      </c>
      <c r="U3212" t="s">
        <v>2933</v>
      </c>
      <c r="V3212">
        <f t="shared" si="501"/>
        <v>308463</v>
      </c>
      <c r="W3212" t="str">
        <f t="shared" si="502"/>
        <v>Laurelwood Public School</v>
      </c>
      <c r="X3212" t="str">
        <f>VLOOKUP($C3212,$AJ$3:$AN$4906,3,FALSE)</f>
        <v>460 Brentcliffe Dr</v>
      </c>
      <c r="Y3212" t="str">
        <f>VLOOKUP($C3212,$AJ$3:$AN$4906,4,FALSE)</f>
        <v>Waterloo</v>
      </c>
      <c r="Z3212" t="str">
        <f>VLOOKUP($C3212,$AJ$3:$AN$4906,5,FALSE)</f>
        <v>N2T2R5</v>
      </c>
      <c r="AA3212">
        <f t="shared" si="503"/>
        <v>80.400000000000006</v>
      </c>
      <c r="AB3212">
        <f t="shared" si="504"/>
        <v>0.3</v>
      </c>
      <c r="AC3212">
        <f t="shared" si="505"/>
        <v>76.8</v>
      </c>
      <c r="AD3212">
        <f t="shared" si="506"/>
        <v>0.2</v>
      </c>
      <c r="AE3212">
        <f t="shared" si="507"/>
        <v>91.3</v>
      </c>
      <c r="AF3212">
        <f t="shared" si="508"/>
        <v>0</v>
      </c>
      <c r="AG3212">
        <f t="shared" si="509"/>
        <v>78.099999999999994</v>
      </c>
      <c r="AH3212">
        <f t="shared" si="510"/>
        <v>0.7</v>
      </c>
      <c r="AJ3212" s="9">
        <v>283410</v>
      </c>
      <c r="AK3212" t="s">
        <v>12217</v>
      </c>
      <c r="AL3212" t="s">
        <v>12218</v>
      </c>
      <c r="AM3212" t="s">
        <v>4154</v>
      </c>
      <c r="AN3212" t="s">
        <v>12219</v>
      </c>
    </row>
    <row r="3213" spans="1:40" x14ac:dyDescent="0.3">
      <c r="A3213" t="s">
        <v>2933</v>
      </c>
      <c r="B3213" t="s">
        <v>2972</v>
      </c>
      <c r="C3213" s="10">
        <v>311731</v>
      </c>
      <c r="D3213">
        <v>69</v>
      </c>
      <c r="E3213">
        <v>11</v>
      </c>
      <c r="F3213">
        <v>163</v>
      </c>
      <c r="G3213">
        <v>159</v>
      </c>
      <c r="H3213">
        <v>0</v>
      </c>
      <c r="I3213">
        <v>71.5</v>
      </c>
      <c r="J3213">
        <v>-0.3</v>
      </c>
      <c r="K3213">
        <v>67.5</v>
      </c>
      <c r="L3213">
        <v>-0.4</v>
      </c>
      <c r="M3213">
        <v>88.4</v>
      </c>
      <c r="N3213">
        <v>-0.2</v>
      </c>
      <c r="O3213">
        <v>72.3</v>
      </c>
      <c r="P3213">
        <v>0.8</v>
      </c>
      <c r="U3213" t="s">
        <v>2933</v>
      </c>
      <c r="V3213">
        <f t="shared" si="501"/>
        <v>311731</v>
      </c>
      <c r="W3213" t="str">
        <f t="shared" si="502"/>
        <v>Lester B Pearson Public School</v>
      </c>
      <c r="X3213" t="str">
        <f>VLOOKUP($C3213,$AJ$3:$AN$4906,3,FALSE)</f>
        <v>520 Chesapeake Dr</v>
      </c>
      <c r="Y3213" t="str">
        <f>VLOOKUP($C3213,$AJ$3:$AN$4906,4,FALSE)</f>
        <v>Waterloo</v>
      </c>
      <c r="Z3213" t="str">
        <f>VLOOKUP($C3213,$AJ$3:$AN$4906,5,FALSE)</f>
        <v>N2K4G5</v>
      </c>
      <c r="AA3213">
        <f t="shared" si="503"/>
        <v>71.5</v>
      </c>
      <c r="AB3213">
        <f t="shared" si="504"/>
        <v>-0.3</v>
      </c>
      <c r="AC3213">
        <f t="shared" si="505"/>
        <v>67.5</v>
      </c>
      <c r="AD3213">
        <f t="shared" si="506"/>
        <v>-0.4</v>
      </c>
      <c r="AE3213">
        <f t="shared" si="507"/>
        <v>88.4</v>
      </c>
      <c r="AF3213">
        <f t="shared" si="508"/>
        <v>-0.2</v>
      </c>
      <c r="AG3213">
        <f t="shared" si="509"/>
        <v>72.3</v>
      </c>
      <c r="AH3213">
        <f t="shared" si="510"/>
        <v>0.8</v>
      </c>
      <c r="AJ3213" s="9">
        <v>560766</v>
      </c>
      <c r="AK3213" t="s">
        <v>12220</v>
      </c>
      <c r="AL3213" t="s">
        <v>12221</v>
      </c>
      <c r="AM3213" t="s">
        <v>4154</v>
      </c>
      <c r="AN3213" t="s">
        <v>12222</v>
      </c>
    </row>
    <row r="3214" spans="1:40" x14ac:dyDescent="0.3">
      <c r="A3214" t="s">
        <v>2933</v>
      </c>
      <c r="B3214" t="s">
        <v>2973</v>
      </c>
      <c r="C3214" s="10">
        <v>588326</v>
      </c>
      <c r="D3214">
        <v>66</v>
      </c>
      <c r="E3214">
        <v>9</v>
      </c>
      <c r="F3214">
        <v>144</v>
      </c>
      <c r="G3214">
        <v>123</v>
      </c>
      <c r="H3214">
        <v>0</v>
      </c>
      <c r="I3214">
        <v>77.8</v>
      </c>
      <c r="J3214">
        <v>0.1</v>
      </c>
      <c r="K3214">
        <v>78.5</v>
      </c>
      <c r="L3214">
        <v>0.5</v>
      </c>
      <c r="M3214">
        <v>90.2</v>
      </c>
      <c r="N3214">
        <v>0</v>
      </c>
      <c r="O3214">
        <v>60.2</v>
      </c>
      <c r="P3214">
        <v>-0.2</v>
      </c>
      <c r="U3214" t="s">
        <v>2933</v>
      </c>
      <c r="V3214">
        <f t="shared" si="501"/>
        <v>588326</v>
      </c>
      <c r="W3214" t="str">
        <f t="shared" si="502"/>
        <v>Lexington Public School</v>
      </c>
      <c r="X3214" t="str">
        <f>VLOOKUP($C3214,$AJ$3:$AN$4906,3,FALSE)</f>
        <v>431 Forestlawn Rd</v>
      </c>
      <c r="Y3214" t="str">
        <f>VLOOKUP($C3214,$AJ$3:$AN$4906,4,FALSE)</f>
        <v>Waterloo</v>
      </c>
      <c r="Z3214" t="str">
        <f>VLOOKUP($C3214,$AJ$3:$AN$4906,5,FALSE)</f>
        <v>N2K2J5</v>
      </c>
      <c r="AA3214">
        <f t="shared" si="503"/>
        <v>77.8</v>
      </c>
      <c r="AB3214">
        <f t="shared" si="504"/>
        <v>0.1</v>
      </c>
      <c r="AC3214">
        <f t="shared" si="505"/>
        <v>78.5</v>
      </c>
      <c r="AD3214">
        <f t="shared" si="506"/>
        <v>0.5</v>
      </c>
      <c r="AE3214">
        <f t="shared" si="507"/>
        <v>90.2</v>
      </c>
      <c r="AF3214">
        <f t="shared" si="508"/>
        <v>0</v>
      </c>
      <c r="AG3214">
        <f t="shared" si="509"/>
        <v>60.2</v>
      </c>
      <c r="AH3214">
        <f t="shared" si="510"/>
        <v>-0.2</v>
      </c>
      <c r="AJ3214" s="9">
        <v>302664</v>
      </c>
      <c r="AK3214" t="s">
        <v>2168</v>
      </c>
      <c r="AL3214" t="s">
        <v>12223</v>
      </c>
      <c r="AM3214" t="s">
        <v>9207</v>
      </c>
      <c r="AN3214" t="s">
        <v>12224</v>
      </c>
    </row>
    <row r="3215" spans="1:40" x14ac:dyDescent="0.3">
      <c r="A3215" t="s">
        <v>2933</v>
      </c>
      <c r="B3215" t="s">
        <v>2974</v>
      </c>
      <c r="C3215" s="10">
        <v>313246</v>
      </c>
      <c r="D3215">
        <v>46</v>
      </c>
      <c r="E3215">
        <v>26</v>
      </c>
      <c r="F3215">
        <v>109</v>
      </c>
      <c r="G3215">
        <v>103</v>
      </c>
      <c r="H3215">
        <v>0</v>
      </c>
      <c r="I3215">
        <v>46.8</v>
      </c>
      <c r="J3215">
        <v>-1.1000000000000001</v>
      </c>
      <c r="K3215">
        <v>43.1</v>
      </c>
      <c r="L3215">
        <v>-1</v>
      </c>
      <c r="M3215">
        <v>60.7</v>
      </c>
      <c r="N3215">
        <v>-1.9</v>
      </c>
      <c r="O3215">
        <v>26.2</v>
      </c>
      <c r="P3215">
        <v>-1.5</v>
      </c>
      <c r="U3215" t="s">
        <v>2933</v>
      </c>
      <c r="V3215">
        <f t="shared" si="501"/>
        <v>313246</v>
      </c>
      <c r="W3215" t="str">
        <f t="shared" si="502"/>
        <v>Lincoln Heights Public School</v>
      </c>
      <c r="X3215" t="str">
        <f>VLOOKUP($C3215,$AJ$3:$AN$4906,3,FALSE)</f>
        <v>270 Quickfall Dr</v>
      </c>
      <c r="Y3215" t="str">
        <f>VLOOKUP($C3215,$AJ$3:$AN$4906,4,FALSE)</f>
        <v>Waterloo</v>
      </c>
      <c r="Z3215" t="str">
        <f>VLOOKUP($C3215,$AJ$3:$AN$4906,5,FALSE)</f>
        <v>N2J3S9</v>
      </c>
      <c r="AA3215">
        <f t="shared" si="503"/>
        <v>46.8</v>
      </c>
      <c r="AB3215">
        <f t="shared" si="504"/>
        <v>-1.1000000000000001</v>
      </c>
      <c r="AC3215">
        <f t="shared" si="505"/>
        <v>43.1</v>
      </c>
      <c r="AD3215">
        <f t="shared" si="506"/>
        <v>-1</v>
      </c>
      <c r="AE3215">
        <f t="shared" si="507"/>
        <v>60.7</v>
      </c>
      <c r="AF3215">
        <f t="shared" si="508"/>
        <v>-1.9</v>
      </c>
      <c r="AG3215">
        <f t="shared" si="509"/>
        <v>26.2</v>
      </c>
      <c r="AH3215">
        <f t="shared" si="510"/>
        <v>-1.5</v>
      </c>
      <c r="AJ3215" s="9">
        <v>166600</v>
      </c>
      <c r="AK3215" t="s">
        <v>12225</v>
      </c>
      <c r="AL3215" t="s">
        <v>12226</v>
      </c>
      <c r="AM3215" t="s">
        <v>9156</v>
      </c>
      <c r="AN3215" t="s">
        <v>12227</v>
      </c>
    </row>
    <row r="3216" spans="1:40" x14ac:dyDescent="0.3">
      <c r="A3216" t="s">
        <v>2933</v>
      </c>
      <c r="B3216" t="s">
        <v>2975</v>
      </c>
      <c r="C3216" s="10">
        <v>314331</v>
      </c>
      <c r="D3216">
        <v>8</v>
      </c>
      <c r="E3216">
        <v>1</v>
      </c>
      <c r="F3216">
        <v>110</v>
      </c>
      <c r="G3216">
        <v>104</v>
      </c>
      <c r="H3216">
        <v>0</v>
      </c>
      <c r="I3216">
        <v>47.7</v>
      </c>
      <c r="J3216">
        <v>-0.1</v>
      </c>
      <c r="K3216">
        <v>32.700000000000003</v>
      </c>
      <c r="L3216">
        <v>-0.8</v>
      </c>
      <c r="M3216">
        <v>85.1</v>
      </c>
      <c r="N3216">
        <v>1.3</v>
      </c>
      <c r="O3216">
        <v>26.9</v>
      </c>
      <c r="P3216">
        <v>-0.8</v>
      </c>
      <c r="U3216" t="s">
        <v>2933</v>
      </c>
      <c r="V3216">
        <f t="shared" si="501"/>
        <v>314331</v>
      </c>
      <c r="W3216" t="str">
        <f t="shared" si="502"/>
        <v>Linwood Public School</v>
      </c>
      <c r="X3216" t="str">
        <f>VLOOKUP($C3216,$AJ$3:$AN$4906,3,FALSE)</f>
        <v>50 Pine St</v>
      </c>
      <c r="Y3216" t="str">
        <f>VLOOKUP($C3216,$AJ$3:$AN$4906,4,FALSE)</f>
        <v>Linwood</v>
      </c>
      <c r="Z3216" t="str">
        <f>VLOOKUP($C3216,$AJ$3:$AN$4906,5,FALSE)</f>
        <v>N0B2A0</v>
      </c>
      <c r="AA3216">
        <f t="shared" si="503"/>
        <v>47.7</v>
      </c>
      <c r="AB3216">
        <f t="shared" si="504"/>
        <v>-0.1</v>
      </c>
      <c r="AC3216">
        <f t="shared" si="505"/>
        <v>32.700000000000003</v>
      </c>
      <c r="AD3216">
        <f t="shared" si="506"/>
        <v>-0.8</v>
      </c>
      <c r="AE3216">
        <f t="shared" si="507"/>
        <v>85.1</v>
      </c>
      <c r="AF3216">
        <f t="shared" si="508"/>
        <v>1.3</v>
      </c>
      <c r="AG3216">
        <f t="shared" si="509"/>
        <v>26.9</v>
      </c>
      <c r="AH3216">
        <f t="shared" si="510"/>
        <v>-0.8</v>
      </c>
      <c r="AJ3216" s="9">
        <v>289710</v>
      </c>
      <c r="AK3216" t="s">
        <v>12228</v>
      </c>
      <c r="AL3216" t="s">
        <v>12229</v>
      </c>
      <c r="AM3216" t="s">
        <v>4154</v>
      </c>
      <c r="AN3216" t="s">
        <v>12230</v>
      </c>
    </row>
    <row r="3217" spans="1:40" x14ac:dyDescent="0.3">
      <c r="A3217" t="s">
        <v>2933</v>
      </c>
      <c r="B3217" t="s">
        <v>2976</v>
      </c>
      <c r="C3217" s="10">
        <v>589101</v>
      </c>
      <c r="D3217">
        <v>33</v>
      </c>
      <c r="E3217">
        <v>14</v>
      </c>
      <c r="F3217">
        <v>108</v>
      </c>
      <c r="G3217">
        <v>107</v>
      </c>
      <c r="H3217">
        <v>0</v>
      </c>
      <c r="I3217">
        <v>73.599999999999994</v>
      </c>
      <c r="J3217">
        <v>0.7</v>
      </c>
      <c r="K3217">
        <v>63.9</v>
      </c>
      <c r="L3217">
        <v>0.6</v>
      </c>
      <c r="M3217">
        <v>82.7</v>
      </c>
      <c r="N3217">
        <v>0.3</v>
      </c>
      <c r="O3217">
        <v>60.7</v>
      </c>
      <c r="P3217">
        <v>1.3</v>
      </c>
      <c r="U3217" t="s">
        <v>2933</v>
      </c>
      <c r="V3217">
        <f t="shared" si="501"/>
        <v>589101</v>
      </c>
      <c r="W3217" t="str">
        <f t="shared" si="502"/>
        <v>Mackenzie King Public School</v>
      </c>
      <c r="X3217" t="str">
        <f>VLOOKUP($C3217,$AJ$3:$AN$4906,3,FALSE)</f>
        <v>51 Natchez Rd</v>
      </c>
      <c r="Y3217" t="str">
        <f>VLOOKUP($C3217,$AJ$3:$AN$4906,4,FALSE)</f>
        <v>Kitchener</v>
      </c>
      <c r="Z3217" t="str">
        <f>VLOOKUP($C3217,$AJ$3:$AN$4906,5,FALSE)</f>
        <v>N2B3A7</v>
      </c>
      <c r="AA3217">
        <f t="shared" si="503"/>
        <v>73.599999999999994</v>
      </c>
      <c r="AB3217">
        <f t="shared" si="504"/>
        <v>0.7</v>
      </c>
      <c r="AC3217">
        <f t="shared" si="505"/>
        <v>63.9</v>
      </c>
      <c r="AD3217">
        <f t="shared" si="506"/>
        <v>0.6</v>
      </c>
      <c r="AE3217">
        <f t="shared" si="507"/>
        <v>82.7</v>
      </c>
      <c r="AF3217">
        <f t="shared" si="508"/>
        <v>0.3</v>
      </c>
      <c r="AG3217">
        <f t="shared" si="509"/>
        <v>60.7</v>
      </c>
      <c r="AH3217">
        <f t="shared" si="510"/>
        <v>1.3</v>
      </c>
      <c r="AJ3217" s="9">
        <v>451436</v>
      </c>
      <c r="AK3217" t="s">
        <v>2171</v>
      </c>
      <c r="AL3217" t="s">
        <v>12231</v>
      </c>
      <c r="AM3217" t="s">
        <v>12232</v>
      </c>
      <c r="AN3217" t="s">
        <v>12233</v>
      </c>
    </row>
    <row r="3218" spans="1:40" x14ac:dyDescent="0.3">
      <c r="A3218" t="s">
        <v>2933</v>
      </c>
      <c r="B3218" t="s">
        <v>2977</v>
      </c>
      <c r="C3218" s="10">
        <v>331708</v>
      </c>
      <c r="D3218">
        <v>15</v>
      </c>
      <c r="E3218">
        <v>20</v>
      </c>
      <c r="F3218">
        <v>133</v>
      </c>
      <c r="G3218">
        <v>125</v>
      </c>
      <c r="H3218">
        <v>0</v>
      </c>
      <c r="I3218">
        <v>48.5</v>
      </c>
      <c r="J3218">
        <v>-0.1</v>
      </c>
      <c r="K3218">
        <v>34.6</v>
      </c>
      <c r="L3218">
        <v>-0.6</v>
      </c>
      <c r="M3218">
        <v>68</v>
      </c>
      <c r="N3218">
        <v>0</v>
      </c>
      <c r="O3218">
        <v>20.8</v>
      </c>
      <c r="P3218">
        <v>-0.8</v>
      </c>
      <c r="U3218" t="s">
        <v>2933</v>
      </c>
      <c r="V3218">
        <f t="shared" si="501"/>
        <v>331708</v>
      </c>
      <c r="W3218" t="str">
        <f t="shared" si="502"/>
        <v>Manchester Public School</v>
      </c>
      <c r="X3218" t="str">
        <f>VLOOKUP($C3218,$AJ$3:$AN$4906,3,FALSE)</f>
        <v>455 Dundas St</v>
      </c>
      <c r="Y3218" t="str">
        <f>VLOOKUP($C3218,$AJ$3:$AN$4906,4,FALSE)</f>
        <v>Cambridge</v>
      </c>
      <c r="Z3218" t="str">
        <f>VLOOKUP($C3218,$AJ$3:$AN$4906,5,FALSE)</f>
        <v>N1R5R5</v>
      </c>
      <c r="AA3218">
        <f t="shared" si="503"/>
        <v>48.5</v>
      </c>
      <c r="AB3218">
        <f t="shared" si="504"/>
        <v>-0.1</v>
      </c>
      <c r="AC3218">
        <f t="shared" si="505"/>
        <v>34.6</v>
      </c>
      <c r="AD3218">
        <f t="shared" si="506"/>
        <v>-0.6</v>
      </c>
      <c r="AE3218">
        <f t="shared" si="507"/>
        <v>68</v>
      </c>
      <c r="AF3218">
        <f t="shared" si="508"/>
        <v>0</v>
      </c>
      <c r="AG3218">
        <f t="shared" si="509"/>
        <v>20.8</v>
      </c>
      <c r="AH3218">
        <f t="shared" si="510"/>
        <v>-0.8</v>
      </c>
      <c r="AJ3218" s="9">
        <v>302716</v>
      </c>
      <c r="AK3218" t="s">
        <v>12234</v>
      </c>
      <c r="AL3218" t="s">
        <v>12235</v>
      </c>
      <c r="AM3218" t="s">
        <v>4154</v>
      </c>
      <c r="AN3218" t="s">
        <v>12236</v>
      </c>
    </row>
    <row r="3219" spans="1:40" x14ac:dyDescent="0.3">
      <c r="A3219" t="s">
        <v>2933</v>
      </c>
      <c r="B3219" t="s">
        <v>2978</v>
      </c>
      <c r="C3219" s="10">
        <v>345997</v>
      </c>
      <c r="D3219">
        <v>71</v>
      </c>
      <c r="E3219">
        <v>15</v>
      </c>
      <c r="F3219">
        <v>161</v>
      </c>
      <c r="G3219">
        <v>164</v>
      </c>
      <c r="H3219">
        <v>0</v>
      </c>
      <c r="I3219">
        <v>79.8</v>
      </c>
      <c r="J3219">
        <v>0.4</v>
      </c>
      <c r="K3219">
        <v>73.900000000000006</v>
      </c>
      <c r="L3219">
        <v>0.2</v>
      </c>
      <c r="M3219">
        <v>88.1</v>
      </c>
      <c r="N3219">
        <v>-0.2</v>
      </c>
      <c r="O3219">
        <v>68.900000000000006</v>
      </c>
      <c r="P3219">
        <v>0.4</v>
      </c>
      <c r="U3219" t="s">
        <v>2933</v>
      </c>
      <c r="V3219">
        <f t="shared" si="501"/>
        <v>345997</v>
      </c>
      <c r="W3219" t="str">
        <f t="shared" si="502"/>
        <v>Mary Johnston Public School</v>
      </c>
      <c r="X3219" t="str">
        <f>VLOOKUP($C3219,$AJ$3:$AN$4906,3,FALSE)</f>
        <v>475 Brynhurst Blvd</v>
      </c>
      <c r="Y3219" t="str">
        <f>VLOOKUP($C3219,$AJ$3:$AN$4906,4,FALSE)</f>
        <v>Waterloo</v>
      </c>
      <c r="Z3219" t="str">
        <f>VLOOKUP($C3219,$AJ$3:$AN$4906,5,FALSE)</f>
        <v>N2T2C6</v>
      </c>
      <c r="AA3219">
        <f t="shared" si="503"/>
        <v>79.8</v>
      </c>
      <c r="AB3219">
        <f t="shared" si="504"/>
        <v>0.4</v>
      </c>
      <c r="AC3219">
        <f t="shared" si="505"/>
        <v>73.900000000000006</v>
      </c>
      <c r="AD3219">
        <f t="shared" si="506"/>
        <v>0.2</v>
      </c>
      <c r="AE3219">
        <f t="shared" si="507"/>
        <v>88.1</v>
      </c>
      <c r="AF3219">
        <f t="shared" si="508"/>
        <v>-0.2</v>
      </c>
      <c r="AG3219">
        <f t="shared" si="509"/>
        <v>68.900000000000006</v>
      </c>
      <c r="AH3219">
        <f t="shared" si="510"/>
        <v>0.4</v>
      </c>
      <c r="AJ3219" s="9">
        <v>469</v>
      </c>
      <c r="AK3219" t="s">
        <v>12237</v>
      </c>
      <c r="AL3219" t="s">
        <v>12238</v>
      </c>
      <c r="AM3219" t="s">
        <v>4154</v>
      </c>
      <c r="AN3219" t="s">
        <v>12239</v>
      </c>
    </row>
    <row r="3220" spans="1:40" x14ac:dyDescent="0.3">
      <c r="A3220" t="s">
        <v>2933</v>
      </c>
      <c r="B3220" t="s">
        <v>2979</v>
      </c>
      <c r="C3220" s="10">
        <v>356425</v>
      </c>
      <c r="D3220">
        <v>28</v>
      </c>
      <c r="E3220">
        <v>24</v>
      </c>
      <c r="F3220">
        <v>65</v>
      </c>
      <c r="G3220">
        <v>80</v>
      </c>
      <c r="H3220">
        <v>0</v>
      </c>
      <c r="I3220">
        <v>60.8</v>
      </c>
      <c r="J3220">
        <v>0.2</v>
      </c>
      <c r="K3220">
        <v>43.1</v>
      </c>
      <c r="L3220">
        <v>-0.6</v>
      </c>
      <c r="M3220">
        <v>76.900000000000006</v>
      </c>
      <c r="N3220">
        <v>0.3</v>
      </c>
      <c r="O3220">
        <v>32.5</v>
      </c>
      <c r="P3220">
        <v>-0.4</v>
      </c>
      <c r="U3220" t="s">
        <v>2933</v>
      </c>
      <c r="V3220">
        <f t="shared" si="501"/>
        <v>356425</v>
      </c>
      <c r="W3220" t="str">
        <f t="shared" si="502"/>
        <v>Meadowlane Public School</v>
      </c>
      <c r="X3220" t="str">
        <f>VLOOKUP($C3220,$AJ$3:$AN$4906,3,FALSE)</f>
        <v>236 Forestwood Dr</v>
      </c>
      <c r="Y3220" t="str">
        <f>VLOOKUP($C3220,$AJ$3:$AN$4906,4,FALSE)</f>
        <v>Kitchener</v>
      </c>
      <c r="Z3220" t="str">
        <f>VLOOKUP($C3220,$AJ$3:$AN$4906,5,FALSE)</f>
        <v>N2N1C1</v>
      </c>
      <c r="AA3220">
        <f t="shared" si="503"/>
        <v>60.8</v>
      </c>
      <c r="AB3220">
        <f t="shared" si="504"/>
        <v>0.2</v>
      </c>
      <c r="AC3220">
        <f t="shared" si="505"/>
        <v>43.1</v>
      </c>
      <c r="AD3220">
        <f t="shared" si="506"/>
        <v>-0.6</v>
      </c>
      <c r="AE3220">
        <f t="shared" si="507"/>
        <v>76.900000000000006</v>
      </c>
      <c r="AF3220">
        <f t="shared" si="508"/>
        <v>0.3</v>
      </c>
      <c r="AG3220">
        <f t="shared" si="509"/>
        <v>32.5</v>
      </c>
      <c r="AH3220">
        <f t="shared" si="510"/>
        <v>-0.4</v>
      </c>
      <c r="AJ3220" s="9">
        <v>438062</v>
      </c>
      <c r="AK3220" t="s">
        <v>12240</v>
      </c>
      <c r="AL3220" t="s">
        <v>12241</v>
      </c>
      <c r="AM3220" t="s">
        <v>9216</v>
      </c>
      <c r="AN3220" t="s">
        <v>12242</v>
      </c>
    </row>
    <row r="3221" spans="1:40" x14ac:dyDescent="0.3">
      <c r="A3221" t="s">
        <v>2933</v>
      </c>
      <c r="B3221" t="s">
        <v>2980</v>
      </c>
      <c r="C3221" s="10">
        <v>83559</v>
      </c>
      <c r="D3221">
        <v>74</v>
      </c>
      <c r="E3221">
        <v>13</v>
      </c>
      <c r="F3221">
        <v>120</v>
      </c>
      <c r="G3221">
        <v>128</v>
      </c>
      <c r="H3221">
        <v>0</v>
      </c>
      <c r="I3221">
        <v>79.2</v>
      </c>
      <c r="J3221">
        <v>0.2</v>
      </c>
      <c r="K3221">
        <v>71.7</v>
      </c>
      <c r="L3221">
        <v>-0.1</v>
      </c>
      <c r="M3221">
        <v>93.4</v>
      </c>
      <c r="N3221">
        <v>0.2</v>
      </c>
      <c r="O3221">
        <v>79.7</v>
      </c>
      <c r="P3221">
        <v>1.1000000000000001</v>
      </c>
      <c r="U3221" t="s">
        <v>2933</v>
      </c>
      <c r="V3221">
        <f t="shared" si="501"/>
        <v>83559</v>
      </c>
      <c r="W3221" t="str">
        <f t="shared" si="502"/>
        <v>Millen Woods Public School</v>
      </c>
      <c r="X3221" t="str">
        <f>VLOOKUP($C3221,$AJ$3:$AN$4906,3,FALSE)</f>
        <v>640 New Hampshire Street</v>
      </c>
      <c r="Y3221" t="str">
        <f>VLOOKUP($C3221,$AJ$3:$AN$4906,4,FALSE)</f>
        <v>Waterloo</v>
      </c>
      <c r="Z3221" t="str">
        <f>VLOOKUP($C3221,$AJ$3:$AN$4906,5,FALSE)</f>
        <v>N2K0A5</v>
      </c>
      <c r="AA3221">
        <f t="shared" si="503"/>
        <v>79.2</v>
      </c>
      <c r="AB3221">
        <f t="shared" si="504"/>
        <v>0.2</v>
      </c>
      <c r="AC3221">
        <f t="shared" si="505"/>
        <v>71.7</v>
      </c>
      <c r="AD3221">
        <f t="shared" si="506"/>
        <v>-0.1</v>
      </c>
      <c r="AE3221">
        <f t="shared" si="507"/>
        <v>93.4</v>
      </c>
      <c r="AF3221">
        <f t="shared" si="508"/>
        <v>0.2</v>
      </c>
      <c r="AG3221">
        <f t="shared" si="509"/>
        <v>79.7</v>
      </c>
      <c r="AH3221">
        <f t="shared" si="510"/>
        <v>1.1000000000000001</v>
      </c>
      <c r="AJ3221" s="9">
        <v>311855</v>
      </c>
      <c r="AK3221" t="s">
        <v>2175</v>
      </c>
      <c r="AL3221" t="s">
        <v>12243</v>
      </c>
      <c r="AM3221" t="s">
        <v>4154</v>
      </c>
      <c r="AN3221" t="s">
        <v>12068</v>
      </c>
    </row>
    <row r="3222" spans="1:40" x14ac:dyDescent="0.3">
      <c r="A3222" t="s">
        <v>2933</v>
      </c>
      <c r="B3222" t="s">
        <v>2981</v>
      </c>
      <c r="C3222" s="10">
        <v>109487</v>
      </c>
      <c r="D3222">
        <v>30</v>
      </c>
      <c r="E3222">
        <v>21</v>
      </c>
      <c r="F3222">
        <v>179</v>
      </c>
      <c r="G3222">
        <v>170</v>
      </c>
      <c r="H3222">
        <v>0</v>
      </c>
      <c r="I3222">
        <v>67</v>
      </c>
      <c r="J3222">
        <v>0.6</v>
      </c>
      <c r="K3222">
        <v>54.7</v>
      </c>
      <c r="L3222">
        <v>0.3</v>
      </c>
      <c r="M3222">
        <v>75.900000000000006</v>
      </c>
      <c r="N3222">
        <v>0.1</v>
      </c>
      <c r="O3222">
        <v>31.8</v>
      </c>
      <c r="P3222">
        <v>-0.6</v>
      </c>
      <c r="U3222" t="s">
        <v>2933</v>
      </c>
      <c r="V3222">
        <f t="shared" si="501"/>
        <v>109487</v>
      </c>
      <c r="W3222" t="str">
        <f t="shared" si="502"/>
        <v>Moffat Creek Public School</v>
      </c>
      <c r="X3222" t="str">
        <f>VLOOKUP($C3222,$AJ$3:$AN$4906,3,FALSE)</f>
        <v>710 Myers Road</v>
      </c>
      <c r="Y3222" t="str">
        <f>VLOOKUP($C3222,$AJ$3:$AN$4906,4,FALSE)</f>
        <v>Cambridge</v>
      </c>
      <c r="Z3222" t="str">
        <f>VLOOKUP($C3222,$AJ$3:$AN$4906,5,FALSE)</f>
        <v>N1P0A8</v>
      </c>
      <c r="AA3222">
        <f t="shared" si="503"/>
        <v>67</v>
      </c>
      <c r="AB3222">
        <f t="shared" si="504"/>
        <v>0.6</v>
      </c>
      <c r="AC3222">
        <f t="shared" si="505"/>
        <v>54.7</v>
      </c>
      <c r="AD3222">
        <f t="shared" si="506"/>
        <v>0.3</v>
      </c>
      <c r="AE3222">
        <f t="shared" si="507"/>
        <v>75.900000000000006</v>
      </c>
      <c r="AF3222">
        <f t="shared" si="508"/>
        <v>0.1</v>
      </c>
      <c r="AG3222">
        <f t="shared" si="509"/>
        <v>31.8</v>
      </c>
      <c r="AH3222">
        <f t="shared" si="510"/>
        <v>-0.6</v>
      </c>
      <c r="AJ3222" s="9">
        <v>318051</v>
      </c>
      <c r="AK3222" t="s">
        <v>12244</v>
      </c>
      <c r="AL3222" t="s">
        <v>12245</v>
      </c>
      <c r="AM3222" t="s">
        <v>9156</v>
      </c>
      <c r="AN3222" t="s">
        <v>9157</v>
      </c>
    </row>
    <row r="3223" spans="1:40" x14ac:dyDescent="0.3">
      <c r="A3223" t="s">
        <v>2933</v>
      </c>
      <c r="B3223" t="s">
        <v>2982</v>
      </c>
      <c r="C3223" s="10">
        <v>382620</v>
      </c>
      <c r="D3223">
        <v>53</v>
      </c>
      <c r="E3223">
        <v>16</v>
      </c>
      <c r="F3223">
        <v>108</v>
      </c>
      <c r="G3223">
        <v>119</v>
      </c>
      <c r="H3223">
        <v>0</v>
      </c>
      <c r="I3223">
        <v>72.7</v>
      </c>
      <c r="J3223">
        <v>0.2</v>
      </c>
      <c r="K3223">
        <v>65.7</v>
      </c>
      <c r="L3223">
        <v>0.2</v>
      </c>
      <c r="M3223">
        <v>89.5</v>
      </c>
      <c r="N3223">
        <v>0.5</v>
      </c>
      <c r="O3223">
        <v>70.599999999999994</v>
      </c>
      <c r="P3223">
        <v>1.3</v>
      </c>
      <c r="U3223" t="s">
        <v>2933</v>
      </c>
      <c r="V3223">
        <f t="shared" si="501"/>
        <v>382620</v>
      </c>
      <c r="W3223" t="str">
        <f t="shared" si="502"/>
        <v>N A MacEachern Public School</v>
      </c>
      <c r="X3223" t="str">
        <f>VLOOKUP($C3223,$AJ$3:$AN$4906,3,FALSE)</f>
        <v>580 Rolling Hills Dr</v>
      </c>
      <c r="Y3223" t="str">
        <f>VLOOKUP($C3223,$AJ$3:$AN$4906,4,FALSE)</f>
        <v>Waterloo</v>
      </c>
      <c r="Z3223" t="str">
        <f>VLOOKUP($C3223,$AJ$3:$AN$4906,5,FALSE)</f>
        <v>N2L4Z9</v>
      </c>
      <c r="AA3223">
        <f t="shared" si="503"/>
        <v>72.7</v>
      </c>
      <c r="AB3223">
        <f t="shared" si="504"/>
        <v>0.2</v>
      </c>
      <c r="AC3223">
        <f t="shared" si="505"/>
        <v>65.7</v>
      </c>
      <c r="AD3223">
        <f t="shared" si="506"/>
        <v>0.2</v>
      </c>
      <c r="AE3223">
        <f t="shared" si="507"/>
        <v>89.5</v>
      </c>
      <c r="AF3223">
        <f t="shared" si="508"/>
        <v>0.5</v>
      </c>
      <c r="AG3223">
        <f t="shared" si="509"/>
        <v>70.599999999999994</v>
      </c>
      <c r="AH3223">
        <f t="shared" si="510"/>
        <v>1.3</v>
      </c>
      <c r="AJ3223" s="9">
        <v>923745</v>
      </c>
      <c r="AK3223" t="s">
        <v>12246</v>
      </c>
      <c r="AL3223" t="s">
        <v>12247</v>
      </c>
      <c r="AM3223" t="s">
        <v>4154</v>
      </c>
      <c r="AN3223" t="s">
        <v>12248</v>
      </c>
    </row>
    <row r="3224" spans="1:40" x14ac:dyDescent="0.3">
      <c r="A3224" t="s">
        <v>2933</v>
      </c>
      <c r="B3224" t="s">
        <v>2983</v>
      </c>
      <c r="C3224" s="10">
        <v>610429</v>
      </c>
      <c r="D3224">
        <v>41</v>
      </c>
      <c r="E3224">
        <v>10</v>
      </c>
      <c r="F3224">
        <v>61</v>
      </c>
      <c r="G3224">
        <v>64</v>
      </c>
      <c r="H3224">
        <v>0</v>
      </c>
      <c r="I3224">
        <v>92.6</v>
      </c>
      <c r="J3224">
        <v>1.7</v>
      </c>
      <c r="K3224">
        <v>85.2</v>
      </c>
      <c r="L3224">
        <v>1.7</v>
      </c>
      <c r="M3224">
        <v>87.5</v>
      </c>
      <c r="N3224">
        <v>0.4</v>
      </c>
      <c r="O3224">
        <v>64.099999999999994</v>
      </c>
      <c r="P3224">
        <v>1</v>
      </c>
      <c r="U3224" t="s">
        <v>2933</v>
      </c>
      <c r="V3224">
        <f t="shared" si="501"/>
        <v>610429</v>
      </c>
      <c r="W3224" t="str">
        <f t="shared" si="502"/>
        <v>New Dundee Public School</v>
      </c>
      <c r="X3224" t="str">
        <f>VLOOKUP($C3224,$AJ$3:$AN$4906,3,FALSE)</f>
        <v>1430 Bridge St</v>
      </c>
      <c r="Y3224" t="str">
        <f>VLOOKUP($C3224,$AJ$3:$AN$4906,4,FALSE)</f>
        <v>New Dundee</v>
      </c>
      <c r="Z3224" t="str">
        <f>VLOOKUP($C3224,$AJ$3:$AN$4906,5,FALSE)</f>
        <v>N0B2E0</v>
      </c>
      <c r="AA3224">
        <f t="shared" si="503"/>
        <v>92.6</v>
      </c>
      <c r="AB3224">
        <f t="shared" si="504"/>
        <v>1.7</v>
      </c>
      <c r="AC3224">
        <f t="shared" si="505"/>
        <v>85.2</v>
      </c>
      <c r="AD3224">
        <f t="shared" si="506"/>
        <v>1.7</v>
      </c>
      <c r="AE3224">
        <f t="shared" si="507"/>
        <v>87.5</v>
      </c>
      <c r="AF3224">
        <f t="shared" si="508"/>
        <v>0.4</v>
      </c>
      <c r="AG3224">
        <f t="shared" si="509"/>
        <v>64.099999999999994</v>
      </c>
      <c r="AH3224">
        <f t="shared" si="510"/>
        <v>1</v>
      </c>
      <c r="AJ3224" s="9">
        <v>923877</v>
      </c>
      <c r="AK3224" t="s">
        <v>12249</v>
      </c>
      <c r="AL3224" t="s">
        <v>12250</v>
      </c>
      <c r="AM3224" t="s">
        <v>4154</v>
      </c>
      <c r="AN3224" t="s">
        <v>12251</v>
      </c>
    </row>
    <row r="3225" spans="1:40" x14ac:dyDescent="0.3">
      <c r="A3225" t="s">
        <v>2933</v>
      </c>
      <c r="B3225" t="s">
        <v>2984</v>
      </c>
      <c r="C3225" s="10">
        <v>383422</v>
      </c>
      <c r="D3225">
        <v>60</v>
      </c>
      <c r="E3225">
        <v>14</v>
      </c>
      <c r="F3225">
        <v>107</v>
      </c>
      <c r="G3225">
        <v>109</v>
      </c>
      <c r="H3225">
        <v>0</v>
      </c>
      <c r="I3225">
        <v>72</v>
      </c>
      <c r="J3225">
        <v>-0.1</v>
      </c>
      <c r="K3225">
        <v>63.6</v>
      </c>
      <c r="L3225">
        <v>-0.5</v>
      </c>
      <c r="M3225">
        <v>88.1</v>
      </c>
      <c r="N3225">
        <v>0</v>
      </c>
      <c r="O3225">
        <v>78</v>
      </c>
      <c r="P3225">
        <v>1.6</v>
      </c>
      <c r="U3225" t="s">
        <v>2933</v>
      </c>
      <c r="V3225">
        <f t="shared" si="501"/>
        <v>383422</v>
      </c>
      <c r="W3225" t="str">
        <f t="shared" si="502"/>
        <v>Northlake Woods Public School</v>
      </c>
      <c r="X3225" t="str">
        <f>VLOOKUP($C3225,$AJ$3:$AN$4906,3,FALSE)</f>
        <v>500 Northlake Dr</v>
      </c>
      <c r="Y3225" t="str">
        <f>VLOOKUP($C3225,$AJ$3:$AN$4906,4,FALSE)</f>
        <v>Waterloo</v>
      </c>
      <c r="Z3225" t="str">
        <f>VLOOKUP($C3225,$AJ$3:$AN$4906,5,FALSE)</f>
        <v>N2V2A4</v>
      </c>
      <c r="AA3225">
        <f t="shared" si="503"/>
        <v>72</v>
      </c>
      <c r="AB3225">
        <f t="shared" si="504"/>
        <v>-0.1</v>
      </c>
      <c r="AC3225">
        <f t="shared" si="505"/>
        <v>63.6</v>
      </c>
      <c r="AD3225">
        <f t="shared" si="506"/>
        <v>-0.5</v>
      </c>
      <c r="AE3225">
        <f t="shared" si="507"/>
        <v>88.1</v>
      </c>
      <c r="AF3225">
        <f t="shared" si="508"/>
        <v>0</v>
      </c>
      <c r="AG3225">
        <f t="shared" si="509"/>
        <v>78</v>
      </c>
      <c r="AH3225">
        <f t="shared" si="510"/>
        <v>1.6</v>
      </c>
      <c r="AJ3225" s="9">
        <v>904503</v>
      </c>
      <c r="AK3225" t="s">
        <v>12252</v>
      </c>
      <c r="AL3225" t="s">
        <v>12253</v>
      </c>
      <c r="AM3225" t="s">
        <v>9197</v>
      </c>
      <c r="AN3225" t="s">
        <v>12254</v>
      </c>
    </row>
    <row r="3226" spans="1:40" x14ac:dyDescent="0.3">
      <c r="A3226" t="s">
        <v>2933</v>
      </c>
      <c r="B3226" t="s">
        <v>2985</v>
      </c>
      <c r="C3226" s="10">
        <v>265740</v>
      </c>
      <c r="D3226">
        <v>59</v>
      </c>
      <c r="E3226">
        <v>15</v>
      </c>
      <c r="F3226">
        <v>114</v>
      </c>
      <c r="G3226">
        <v>92</v>
      </c>
      <c r="H3226">
        <v>0</v>
      </c>
      <c r="I3226">
        <v>53.9</v>
      </c>
      <c r="J3226">
        <v>-1.2</v>
      </c>
      <c r="K3226">
        <v>52.6</v>
      </c>
      <c r="L3226">
        <v>-1.1000000000000001</v>
      </c>
      <c r="M3226">
        <v>78.3</v>
      </c>
      <c r="N3226">
        <v>-0.1</v>
      </c>
      <c r="O3226">
        <v>48.9</v>
      </c>
      <c r="P3226">
        <v>0.2</v>
      </c>
      <c r="U3226" t="s">
        <v>2933</v>
      </c>
      <c r="V3226" t="e">
        <f t="shared" si="501"/>
        <v>#N/A</v>
      </c>
      <c r="W3226" t="e">
        <f t="shared" si="502"/>
        <v>#N/A</v>
      </c>
      <c r="X3226" t="e">
        <f>VLOOKUP($C3226,$AJ$3:$AN$4906,3,FALSE)</f>
        <v>#N/A</v>
      </c>
      <c r="Y3226" t="e">
        <f>VLOOKUP($C3226,$AJ$3:$AN$4906,4,FALSE)</f>
        <v>#N/A</v>
      </c>
      <c r="Z3226" t="e">
        <f>VLOOKUP($C3226,$AJ$3:$AN$4906,5,FALSE)</f>
        <v>#N/A</v>
      </c>
      <c r="AA3226">
        <f t="shared" si="503"/>
        <v>53.9</v>
      </c>
      <c r="AB3226">
        <f t="shared" si="504"/>
        <v>-1.2</v>
      </c>
      <c r="AC3226">
        <f t="shared" si="505"/>
        <v>52.6</v>
      </c>
      <c r="AD3226">
        <f t="shared" si="506"/>
        <v>-1.1000000000000001</v>
      </c>
      <c r="AE3226">
        <f t="shared" si="507"/>
        <v>78.3</v>
      </c>
      <c r="AF3226">
        <f t="shared" si="508"/>
        <v>-0.1</v>
      </c>
      <c r="AG3226">
        <f t="shared" si="509"/>
        <v>48.9</v>
      </c>
      <c r="AH3226">
        <f t="shared" si="510"/>
        <v>0.2</v>
      </c>
      <c r="AJ3226" s="9">
        <v>321338</v>
      </c>
      <c r="AK3226" t="s">
        <v>12255</v>
      </c>
      <c r="AL3226" t="s">
        <v>12256</v>
      </c>
      <c r="AM3226" t="s">
        <v>4154</v>
      </c>
      <c r="AN3226" t="s">
        <v>12257</v>
      </c>
    </row>
    <row r="3227" spans="1:40" x14ac:dyDescent="0.3">
      <c r="A3227" t="s">
        <v>2933</v>
      </c>
      <c r="B3227" t="s">
        <v>1826</v>
      </c>
      <c r="C3227" s="10">
        <v>436267</v>
      </c>
      <c r="D3227">
        <v>32</v>
      </c>
      <c r="E3227">
        <v>27</v>
      </c>
      <c r="F3227">
        <v>131</v>
      </c>
      <c r="G3227">
        <v>111</v>
      </c>
      <c r="H3227">
        <v>0</v>
      </c>
      <c r="I3227">
        <v>62.2</v>
      </c>
      <c r="J3227">
        <v>0.5</v>
      </c>
      <c r="K3227">
        <v>52.7</v>
      </c>
      <c r="L3227">
        <v>0.5</v>
      </c>
      <c r="M3227">
        <v>73.900000000000006</v>
      </c>
      <c r="N3227">
        <v>0.6</v>
      </c>
      <c r="O3227">
        <v>34.200000000000003</v>
      </c>
      <c r="P3227">
        <v>0.4</v>
      </c>
      <c r="U3227" t="s">
        <v>2933</v>
      </c>
      <c r="V3227">
        <f t="shared" si="501"/>
        <v>436267</v>
      </c>
      <c r="W3227" t="str">
        <f t="shared" si="502"/>
        <v>Parkway Public School</v>
      </c>
      <c r="X3227" t="str">
        <f>VLOOKUP($C3227,$AJ$3:$AN$4906,3,FALSE)</f>
        <v>436 Preston Pkwy</v>
      </c>
      <c r="Y3227" t="str">
        <f>VLOOKUP($C3227,$AJ$3:$AN$4906,4,FALSE)</f>
        <v>Cambridge</v>
      </c>
      <c r="Z3227" t="str">
        <f>VLOOKUP($C3227,$AJ$3:$AN$4906,5,FALSE)</f>
        <v>N3H5C7</v>
      </c>
      <c r="AA3227">
        <f t="shared" si="503"/>
        <v>62.2</v>
      </c>
      <c r="AB3227">
        <f t="shared" si="504"/>
        <v>0.5</v>
      </c>
      <c r="AC3227">
        <f t="shared" si="505"/>
        <v>52.7</v>
      </c>
      <c r="AD3227">
        <f t="shared" si="506"/>
        <v>0.5</v>
      </c>
      <c r="AE3227">
        <f t="shared" si="507"/>
        <v>73.900000000000006</v>
      </c>
      <c r="AF3227">
        <f t="shared" si="508"/>
        <v>0.6</v>
      </c>
      <c r="AG3227">
        <f t="shared" si="509"/>
        <v>34.200000000000003</v>
      </c>
      <c r="AH3227">
        <f t="shared" si="510"/>
        <v>0.4</v>
      </c>
      <c r="AJ3227" s="9">
        <v>321370</v>
      </c>
      <c r="AK3227" t="s">
        <v>12258</v>
      </c>
      <c r="AL3227" t="s">
        <v>12259</v>
      </c>
      <c r="AM3227" t="s">
        <v>4154</v>
      </c>
      <c r="AN3227" t="s">
        <v>12260</v>
      </c>
    </row>
    <row r="3228" spans="1:40" x14ac:dyDescent="0.3">
      <c r="A3228" t="s">
        <v>2933</v>
      </c>
      <c r="B3228" t="s">
        <v>2986</v>
      </c>
      <c r="C3228" s="10">
        <v>445878</v>
      </c>
      <c r="D3228">
        <v>44</v>
      </c>
      <c r="E3228">
        <v>23</v>
      </c>
      <c r="F3228">
        <v>138</v>
      </c>
      <c r="G3228">
        <v>129</v>
      </c>
      <c r="H3228">
        <v>0</v>
      </c>
      <c r="I3228">
        <v>43.5</v>
      </c>
      <c r="J3228">
        <v>-1.4</v>
      </c>
      <c r="K3228">
        <v>39.9</v>
      </c>
      <c r="L3228">
        <v>-1.1000000000000001</v>
      </c>
      <c r="M3228">
        <v>69</v>
      </c>
      <c r="N3228">
        <v>-0.9</v>
      </c>
      <c r="O3228">
        <v>34.9</v>
      </c>
      <c r="P3228">
        <v>-0.6</v>
      </c>
      <c r="U3228" t="s">
        <v>2933</v>
      </c>
      <c r="V3228">
        <f t="shared" si="501"/>
        <v>445878</v>
      </c>
      <c r="W3228" t="str">
        <f t="shared" si="502"/>
        <v>Pioneer Park Public School</v>
      </c>
      <c r="X3228" t="str">
        <f>VLOOKUP($C3228,$AJ$3:$AN$4906,3,FALSE)</f>
        <v>55 Upper Canada Dr</v>
      </c>
      <c r="Y3228" t="str">
        <f>VLOOKUP($C3228,$AJ$3:$AN$4906,4,FALSE)</f>
        <v>Kitchener</v>
      </c>
      <c r="Z3228" t="str">
        <f>VLOOKUP($C3228,$AJ$3:$AN$4906,5,FALSE)</f>
        <v>N2P1G2</v>
      </c>
      <c r="AA3228">
        <f t="shared" si="503"/>
        <v>43.5</v>
      </c>
      <c r="AB3228">
        <f t="shared" si="504"/>
        <v>-1.4</v>
      </c>
      <c r="AC3228">
        <f t="shared" si="505"/>
        <v>39.9</v>
      </c>
      <c r="AD3228">
        <f t="shared" si="506"/>
        <v>-1.1000000000000001</v>
      </c>
      <c r="AE3228">
        <f t="shared" si="507"/>
        <v>69</v>
      </c>
      <c r="AF3228">
        <f t="shared" si="508"/>
        <v>-0.9</v>
      </c>
      <c r="AG3228">
        <f t="shared" si="509"/>
        <v>34.9</v>
      </c>
      <c r="AH3228">
        <f t="shared" si="510"/>
        <v>-0.6</v>
      </c>
      <c r="AJ3228" s="9">
        <v>273724</v>
      </c>
      <c r="AK3228" t="s">
        <v>2179</v>
      </c>
      <c r="AL3228" t="s">
        <v>12261</v>
      </c>
      <c r="AM3228" t="s">
        <v>4154</v>
      </c>
      <c r="AN3228" t="s">
        <v>12262</v>
      </c>
    </row>
    <row r="3229" spans="1:40" x14ac:dyDescent="0.3">
      <c r="A3229" t="s">
        <v>2933</v>
      </c>
      <c r="B3229" t="s">
        <v>2987</v>
      </c>
      <c r="C3229" s="10">
        <v>95753</v>
      </c>
      <c r="D3229">
        <v>40</v>
      </c>
      <c r="E3229">
        <v>18</v>
      </c>
      <c r="F3229">
        <v>92</v>
      </c>
      <c r="G3229">
        <v>106</v>
      </c>
      <c r="H3229">
        <v>0</v>
      </c>
      <c r="I3229">
        <v>57.1</v>
      </c>
      <c r="J3229">
        <v>-0.5</v>
      </c>
      <c r="K3229">
        <v>45.7</v>
      </c>
      <c r="L3229">
        <v>-0.9</v>
      </c>
      <c r="M3229">
        <v>72.599999999999994</v>
      </c>
      <c r="N3229">
        <v>-0.5</v>
      </c>
      <c r="O3229">
        <v>38.700000000000003</v>
      </c>
      <c r="P3229">
        <v>-0.3</v>
      </c>
      <c r="U3229" t="s">
        <v>2933</v>
      </c>
      <c r="V3229">
        <f t="shared" si="501"/>
        <v>95753</v>
      </c>
      <c r="W3229" t="str">
        <f t="shared" si="502"/>
        <v>Preston Public School</v>
      </c>
      <c r="X3229" t="str">
        <f>VLOOKUP($C3229,$AJ$3:$AN$4906,3,FALSE)</f>
        <v>210 Westminster Dr N</v>
      </c>
      <c r="Y3229" t="str">
        <f>VLOOKUP($C3229,$AJ$3:$AN$4906,4,FALSE)</f>
        <v>Cambridge</v>
      </c>
      <c r="Z3229" t="str">
        <f>VLOOKUP($C3229,$AJ$3:$AN$4906,5,FALSE)</f>
        <v>N3H5C8</v>
      </c>
      <c r="AA3229">
        <f t="shared" si="503"/>
        <v>57.1</v>
      </c>
      <c r="AB3229">
        <f t="shared" si="504"/>
        <v>-0.5</v>
      </c>
      <c r="AC3229">
        <f t="shared" si="505"/>
        <v>45.7</v>
      </c>
      <c r="AD3229">
        <f t="shared" si="506"/>
        <v>-0.9</v>
      </c>
      <c r="AE3229">
        <f t="shared" si="507"/>
        <v>72.599999999999994</v>
      </c>
      <c r="AF3229">
        <f t="shared" si="508"/>
        <v>-0.5</v>
      </c>
      <c r="AG3229">
        <f t="shared" si="509"/>
        <v>38.700000000000003</v>
      </c>
      <c r="AH3229">
        <f t="shared" si="510"/>
        <v>-0.3</v>
      </c>
      <c r="AJ3229" s="9">
        <v>46639</v>
      </c>
      <c r="AK3229" t="s">
        <v>12263</v>
      </c>
      <c r="AL3229" t="s">
        <v>12264</v>
      </c>
      <c r="AM3229" t="s">
        <v>9137</v>
      </c>
      <c r="AN3229" t="s">
        <v>12265</v>
      </c>
    </row>
    <row r="3230" spans="1:40" x14ac:dyDescent="0.3">
      <c r="A3230" t="s">
        <v>2933</v>
      </c>
      <c r="B3230" t="s">
        <v>2988</v>
      </c>
      <c r="C3230" s="10">
        <v>460273</v>
      </c>
      <c r="D3230">
        <v>35</v>
      </c>
      <c r="E3230">
        <v>23</v>
      </c>
      <c r="F3230">
        <v>79</v>
      </c>
      <c r="G3230">
        <v>110</v>
      </c>
      <c r="H3230">
        <v>0</v>
      </c>
      <c r="I3230">
        <v>29.7</v>
      </c>
      <c r="J3230">
        <v>-2.2999999999999998</v>
      </c>
      <c r="K3230">
        <v>27.8</v>
      </c>
      <c r="L3230">
        <v>-2.1</v>
      </c>
      <c r="M3230">
        <v>45</v>
      </c>
      <c r="N3230">
        <v>-3.4</v>
      </c>
      <c r="O3230">
        <v>10.9</v>
      </c>
      <c r="P3230">
        <v>-2.4</v>
      </c>
      <c r="U3230" t="s">
        <v>2933</v>
      </c>
      <c r="V3230">
        <f t="shared" si="501"/>
        <v>460273</v>
      </c>
      <c r="W3230" t="str">
        <f t="shared" si="502"/>
        <v>Prueter Public School</v>
      </c>
      <c r="X3230" t="str">
        <f>VLOOKUP($C3230,$AJ$3:$AN$4906,3,FALSE)</f>
        <v>40 Prueter Ave</v>
      </c>
      <c r="Y3230" t="str">
        <f>VLOOKUP($C3230,$AJ$3:$AN$4906,4,FALSE)</f>
        <v>Kitchener</v>
      </c>
      <c r="Z3230" t="str">
        <f>VLOOKUP($C3230,$AJ$3:$AN$4906,5,FALSE)</f>
        <v>N2H6G6</v>
      </c>
      <c r="AA3230">
        <f t="shared" si="503"/>
        <v>29.7</v>
      </c>
      <c r="AB3230">
        <f t="shared" si="504"/>
        <v>-2.2999999999999998</v>
      </c>
      <c r="AC3230">
        <f t="shared" si="505"/>
        <v>27.8</v>
      </c>
      <c r="AD3230">
        <f t="shared" si="506"/>
        <v>-2.1</v>
      </c>
      <c r="AE3230">
        <f t="shared" si="507"/>
        <v>45</v>
      </c>
      <c r="AF3230">
        <f t="shared" si="508"/>
        <v>-3.4</v>
      </c>
      <c r="AG3230">
        <f t="shared" si="509"/>
        <v>10.9</v>
      </c>
      <c r="AH3230">
        <f t="shared" si="510"/>
        <v>-2.4</v>
      </c>
      <c r="AJ3230" s="9">
        <v>346780</v>
      </c>
      <c r="AK3230" t="s">
        <v>12266</v>
      </c>
      <c r="AL3230" t="s">
        <v>12267</v>
      </c>
      <c r="AM3230" t="s">
        <v>4154</v>
      </c>
      <c r="AN3230" t="s">
        <v>12268</v>
      </c>
    </row>
    <row r="3231" spans="1:40" x14ac:dyDescent="0.3">
      <c r="A3231" t="s">
        <v>2933</v>
      </c>
      <c r="B3231" t="s">
        <v>37</v>
      </c>
      <c r="C3231" s="10">
        <v>461962</v>
      </c>
      <c r="D3231">
        <v>17</v>
      </c>
      <c r="E3231">
        <v>36</v>
      </c>
      <c r="F3231">
        <v>87</v>
      </c>
      <c r="G3231">
        <v>66</v>
      </c>
      <c r="H3231">
        <v>0</v>
      </c>
      <c r="I3231">
        <v>31</v>
      </c>
      <c r="J3231">
        <v>-1.1000000000000001</v>
      </c>
      <c r="K3231">
        <v>25.3</v>
      </c>
      <c r="L3231">
        <v>-0.8</v>
      </c>
      <c r="M3231">
        <v>67.400000000000006</v>
      </c>
      <c r="N3231">
        <v>0.3</v>
      </c>
      <c r="O3231">
        <v>27.3</v>
      </c>
      <c r="P3231">
        <v>0.1</v>
      </c>
      <c r="U3231" t="s">
        <v>2933</v>
      </c>
      <c r="V3231">
        <f t="shared" si="501"/>
        <v>461962</v>
      </c>
      <c r="W3231" t="str">
        <f t="shared" si="502"/>
        <v>Queen Elizabeth Public School</v>
      </c>
      <c r="X3231" t="str">
        <f>VLOOKUP($C3231,$AJ$3:$AN$4906,3,FALSE)</f>
        <v>191 Hoffman St</v>
      </c>
      <c r="Y3231" t="str">
        <f>VLOOKUP($C3231,$AJ$3:$AN$4906,4,FALSE)</f>
        <v>Kitchener</v>
      </c>
      <c r="Z3231" t="str">
        <f>VLOOKUP($C3231,$AJ$3:$AN$4906,5,FALSE)</f>
        <v>N2M3N2</v>
      </c>
      <c r="AA3231">
        <f t="shared" si="503"/>
        <v>31</v>
      </c>
      <c r="AB3231">
        <f t="shared" si="504"/>
        <v>-1.1000000000000001</v>
      </c>
      <c r="AC3231">
        <f t="shared" si="505"/>
        <v>25.3</v>
      </c>
      <c r="AD3231">
        <f t="shared" si="506"/>
        <v>-0.8</v>
      </c>
      <c r="AE3231">
        <f t="shared" si="507"/>
        <v>67.400000000000006</v>
      </c>
      <c r="AF3231">
        <f t="shared" si="508"/>
        <v>0.3</v>
      </c>
      <c r="AG3231">
        <f t="shared" si="509"/>
        <v>27.3</v>
      </c>
      <c r="AH3231">
        <f t="shared" si="510"/>
        <v>0.1</v>
      </c>
      <c r="AJ3231" s="9">
        <v>351466</v>
      </c>
      <c r="AK3231" t="s">
        <v>12269</v>
      </c>
      <c r="AL3231" t="s">
        <v>12270</v>
      </c>
      <c r="AM3231" t="s">
        <v>12148</v>
      </c>
      <c r="AN3231" t="s">
        <v>12149</v>
      </c>
    </row>
    <row r="3232" spans="1:40" x14ac:dyDescent="0.3">
      <c r="A3232" t="s">
        <v>2933</v>
      </c>
      <c r="B3232" t="s">
        <v>1838</v>
      </c>
      <c r="C3232" s="10">
        <v>486140</v>
      </c>
      <c r="D3232">
        <v>43</v>
      </c>
      <c r="E3232">
        <v>11</v>
      </c>
      <c r="F3232">
        <v>160</v>
      </c>
      <c r="G3232">
        <v>152</v>
      </c>
      <c r="H3232">
        <v>0</v>
      </c>
      <c r="I3232">
        <v>80</v>
      </c>
      <c r="J3232">
        <v>0.9</v>
      </c>
      <c r="K3232">
        <v>68.099999999999994</v>
      </c>
      <c r="L3232">
        <v>0.5</v>
      </c>
      <c r="M3232">
        <v>74.3</v>
      </c>
      <c r="N3232">
        <v>-0.8</v>
      </c>
      <c r="O3232">
        <v>42.1</v>
      </c>
      <c r="P3232">
        <v>-0.5</v>
      </c>
      <c r="U3232" t="s">
        <v>2933</v>
      </c>
      <c r="V3232">
        <f t="shared" si="501"/>
        <v>486140</v>
      </c>
      <c r="W3232" t="str">
        <f t="shared" si="502"/>
        <v>Riverside Public School</v>
      </c>
      <c r="X3232" t="str">
        <f>VLOOKUP($C3232,$AJ$3:$AN$4906,3,FALSE)</f>
        <v>250 William St</v>
      </c>
      <c r="Y3232" t="str">
        <f>VLOOKUP($C3232,$AJ$3:$AN$4906,4,FALSE)</f>
        <v>Elmira</v>
      </c>
      <c r="Z3232" t="str">
        <f>VLOOKUP($C3232,$AJ$3:$AN$4906,5,FALSE)</f>
        <v>N3B0B9</v>
      </c>
      <c r="AA3232">
        <f t="shared" si="503"/>
        <v>80</v>
      </c>
      <c r="AB3232">
        <f t="shared" si="504"/>
        <v>0.9</v>
      </c>
      <c r="AC3232">
        <f t="shared" si="505"/>
        <v>68.099999999999994</v>
      </c>
      <c r="AD3232">
        <f t="shared" si="506"/>
        <v>0.5</v>
      </c>
      <c r="AE3232">
        <f t="shared" si="507"/>
        <v>74.3</v>
      </c>
      <c r="AF3232">
        <f t="shared" si="508"/>
        <v>-0.8</v>
      </c>
      <c r="AG3232">
        <f t="shared" si="509"/>
        <v>42.1</v>
      </c>
      <c r="AH3232">
        <f t="shared" si="510"/>
        <v>-0.5</v>
      </c>
      <c r="AJ3232" s="9">
        <v>351725</v>
      </c>
      <c r="AK3232" t="s">
        <v>12271</v>
      </c>
      <c r="AL3232" t="s">
        <v>12272</v>
      </c>
      <c r="AM3232" t="s">
        <v>9128</v>
      </c>
      <c r="AN3232" t="s">
        <v>12273</v>
      </c>
    </row>
    <row r="3233" spans="1:40" x14ac:dyDescent="0.3">
      <c r="A3233" t="s">
        <v>2933</v>
      </c>
      <c r="B3233" t="s">
        <v>2989</v>
      </c>
      <c r="C3233" s="10">
        <v>488747</v>
      </c>
      <c r="D3233">
        <v>21</v>
      </c>
      <c r="E3233">
        <v>28</v>
      </c>
      <c r="F3233">
        <v>79</v>
      </c>
      <c r="G3233">
        <v>68</v>
      </c>
      <c r="H3233">
        <v>0</v>
      </c>
      <c r="I3233">
        <v>36.700000000000003</v>
      </c>
      <c r="J3233">
        <v>-0.8</v>
      </c>
      <c r="K3233">
        <v>25.3</v>
      </c>
      <c r="L3233">
        <v>-0.9</v>
      </c>
      <c r="M3233">
        <v>65.400000000000006</v>
      </c>
      <c r="N3233">
        <v>0</v>
      </c>
      <c r="O3233">
        <v>22.1</v>
      </c>
      <c r="P3233">
        <v>-0.5</v>
      </c>
      <c r="U3233" t="s">
        <v>2933</v>
      </c>
      <c r="V3233">
        <f t="shared" si="501"/>
        <v>488747</v>
      </c>
      <c r="W3233" t="str">
        <f t="shared" si="502"/>
        <v>Rockway Public School</v>
      </c>
      <c r="X3233" t="str">
        <f>VLOOKUP($C3233,$AJ$3:$AN$4906,3,FALSE)</f>
        <v>70 Vanier Dr</v>
      </c>
      <c r="Y3233" t="str">
        <f>VLOOKUP($C3233,$AJ$3:$AN$4906,4,FALSE)</f>
        <v>Kitchener</v>
      </c>
      <c r="Z3233" t="str">
        <f>VLOOKUP($C3233,$AJ$3:$AN$4906,5,FALSE)</f>
        <v>N2C1J5</v>
      </c>
      <c r="AA3233">
        <f t="shared" si="503"/>
        <v>36.700000000000003</v>
      </c>
      <c r="AB3233">
        <f t="shared" si="504"/>
        <v>-0.8</v>
      </c>
      <c r="AC3233">
        <f t="shared" si="505"/>
        <v>25.3</v>
      </c>
      <c r="AD3233">
        <f t="shared" si="506"/>
        <v>-0.9</v>
      </c>
      <c r="AE3233">
        <f t="shared" si="507"/>
        <v>65.400000000000006</v>
      </c>
      <c r="AF3233">
        <f t="shared" si="508"/>
        <v>0</v>
      </c>
      <c r="AG3233">
        <f t="shared" si="509"/>
        <v>22.1</v>
      </c>
      <c r="AH3233">
        <f t="shared" si="510"/>
        <v>-0.5</v>
      </c>
      <c r="AJ3233" s="9">
        <v>925560</v>
      </c>
      <c r="AK3233" t="s">
        <v>12274</v>
      </c>
      <c r="AL3233" t="s">
        <v>12275</v>
      </c>
      <c r="AM3233" t="s">
        <v>12100</v>
      </c>
      <c r="AN3233" t="s">
        <v>12101</v>
      </c>
    </row>
    <row r="3234" spans="1:40" x14ac:dyDescent="0.3">
      <c r="A3234" t="s">
        <v>2933</v>
      </c>
      <c r="B3234" t="s">
        <v>2990</v>
      </c>
      <c r="C3234" s="10">
        <v>496685</v>
      </c>
      <c r="D3234">
        <v>47</v>
      </c>
      <c r="E3234">
        <v>12</v>
      </c>
      <c r="F3234">
        <v>137</v>
      </c>
      <c r="G3234">
        <v>142</v>
      </c>
      <c r="H3234">
        <v>0</v>
      </c>
      <c r="I3234">
        <v>67.5</v>
      </c>
      <c r="J3234">
        <v>-0.1</v>
      </c>
      <c r="K3234">
        <v>62</v>
      </c>
      <c r="L3234">
        <v>-0.1</v>
      </c>
      <c r="M3234">
        <v>78.900000000000006</v>
      </c>
      <c r="N3234">
        <v>-0.6</v>
      </c>
      <c r="O3234">
        <v>40.1</v>
      </c>
      <c r="P3234">
        <v>-1</v>
      </c>
      <c r="U3234" t="s">
        <v>2933</v>
      </c>
      <c r="V3234">
        <f t="shared" si="501"/>
        <v>496685</v>
      </c>
      <c r="W3234" t="str">
        <f t="shared" si="502"/>
        <v>Saginaw Public School</v>
      </c>
      <c r="X3234" t="str">
        <f>VLOOKUP($C3234,$AJ$3:$AN$4906,3,FALSE)</f>
        <v>740 Saginaw Pkwy</v>
      </c>
      <c r="Y3234" t="str">
        <f>VLOOKUP($C3234,$AJ$3:$AN$4906,4,FALSE)</f>
        <v>Cambridge</v>
      </c>
      <c r="Z3234" t="str">
        <f>VLOOKUP($C3234,$AJ$3:$AN$4906,5,FALSE)</f>
        <v>N1T1V6</v>
      </c>
      <c r="AA3234">
        <f t="shared" si="503"/>
        <v>67.5</v>
      </c>
      <c r="AB3234">
        <f t="shared" si="504"/>
        <v>-0.1</v>
      </c>
      <c r="AC3234">
        <f t="shared" si="505"/>
        <v>62</v>
      </c>
      <c r="AD3234">
        <f t="shared" si="506"/>
        <v>-0.1</v>
      </c>
      <c r="AE3234">
        <f t="shared" si="507"/>
        <v>78.900000000000006</v>
      </c>
      <c r="AF3234">
        <f t="shared" si="508"/>
        <v>-0.6</v>
      </c>
      <c r="AG3234">
        <f t="shared" si="509"/>
        <v>40.1</v>
      </c>
      <c r="AH3234">
        <f t="shared" si="510"/>
        <v>-1</v>
      </c>
      <c r="AJ3234" s="9">
        <v>381568</v>
      </c>
      <c r="AK3234" t="s">
        <v>2184</v>
      </c>
      <c r="AL3234" t="s">
        <v>12276</v>
      </c>
      <c r="AM3234" t="s">
        <v>9156</v>
      </c>
      <c r="AN3234" t="s">
        <v>12277</v>
      </c>
    </row>
    <row r="3235" spans="1:40" x14ac:dyDescent="0.3">
      <c r="A3235" t="s">
        <v>2933</v>
      </c>
      <c r="B3235" t="s">
        <v>2991</v>
      </c>
      <c r="C3235" s="10">
        <v>497738</v>
      </c>
      <c r="D3235">
        <v>43</v>
      </c>
      <c r="E3235">
        <v>20</v>
      </c>
      <c r="F3235">
        <v>256</v>
      </c>
      <c r="G3235">
        <v>237</v>
      </c>
      <c r="H3235">
        <v>0</v>
      </c>
      <c r="I3235">
        <v>66.400000000000006</v>
      </c>
      <c r="J3235">
        <v>0.2</v>
      </c>
      <c r="K3235">
        <v>58.6</v>
      </c>
      <c r="L3235">
        <v>0.1</v>
      </c>
      <c r="M3235">
        <v>77.599999999999994</v>
      </c>
      <c r="N3235">
        <v>-0.1</v>
      </c>
      <c r="O3235">
        <v>47.3</v>
      </c>
      <c r="P3235">
        <v>0.2</v>
      </c>
      <c r="U3235" t="s">
        <v>2933</v>
      </c>
      <c r="V3235">
        <f t="shared" si="501"/>
        <v>497738</v>
      </c>
      <c r="W3235" t="str">
        <f t="shared" si="502"/>
        <v>Sandhills Public School</v>
      </c>
      <c r="X3235" t="str">
        <f>VLOOKUP($C3235,$AJ$3:$AN$4906,3,FALSE)</f>
        <v>1250 Victoria St S</v>
      </c>
      <c r="Y3235" t="str">
        <f>VLOOKUP($C3235,$AJ$3:$AN$4906,4,FALSE)</f>
        <v>Kitchener</v>
      </c>
      <c r="Z3235" t="str">
        <f>VLOOKUP($C3235,$AJ$3:$AN$4906,5,FALSE)</f>
        <v>N2N3J2</v>
      </c>
      <c r="AA3235">
        <f t="shared" si="503"/>
        <v>66.400000000000006</v>
      </c>
      <c r="AB3235">
        <f t="shared" si="504"/>
        <v>0.2</v>
      </c>
      <c r="AC3235">
        <f t="shared" si="505"/>
        <v>58.6</v>
      </c>
      <c r="AD3235">
        <f t="shared" si="506"/>
        <v>0.1</v>
      </c>
      <c r="AE3235">
        <f t="shared" si="507"/>
        <v>77.599999999999994</v>
      </c>
      <c r="AF3235">
        <f t="shared" si="508"/>
        <v>-0.1</v>
      </c>
      <c r="AG3235">
        <f t="shared" si="509"/>
        <v>47.3</v>
      </c>
      <c r="AH3235">
        <f t="shared" si="510"/>
        <v>0.2</v>
      </c>
      <c r="AJ3235" s="9">
        <v>927430</v>
      </c>
      <c r="AK3235" t="s">
        <v>12278</v>
      </c>
      <c r="AL3235" t="s">
        <v>12279</v>
      </c>
      <c r="AM3235" t="s">
        <v>4154</v>
      </c>
      <c r="AN3235" t="s">
        <v>12280</v>
      </c>
    </row>
    <row r="3236" spans="1:40" x14ac:dyDescent="0.3">
      <c r="A3236" t="s">
        <v>2933</v>
      </c>
      <c r="B3236" t="s">
        <v>2992</v>
      </c>
      <c r="C3236" s="10">
        <v>497800</v>
      </c>
      <c r="D3236">
        <v>36</v>
      </c>
      <c r="E3236">
        <v>25</v>
      </c>
      <c r="F3236">
        <v>91</v>
      </c>
      <c r="G3236">
        <v>106</v>
      </c>
      <c r="H3236">
        <v>0</v>
      </c>
      <c r="I3236">
        <v>62.1</v>
      </c>
      <c r="J3236">
        <v>0.1</v>
      </c>
      <c r="K3236">
        <v>54.9</v>
      </c>
      <c r="L3236">
        <v>0.3</v>
      </c>
      <c r="M3236">
        <v>85.4</v>
      </c>
      <c r="N3236">
        <v>1</v>
      </c>
      <c r="O3236">
        <v>49.1</v>
      </c>
      <c r="P3236">
        <v>0.6</v>
      </c>
      <c r="U3236" t="s">
        <v>2933</v>
      </c>
      <c r="V3236">
        <f t="shared" si="501"/>
        <v>497800</v>
      </c>
      <c r="W3236" t="str">
        <f t="shared" si="502"/>
        <v>Sandowne Public School</v>
      </c>
      <c r="X3236" t="str">
        <f>VLOOKUP($C3236,$AJ$3:$AN$4906,3,FALSE)</f>
        <v>265 Sandowne Dr</v>
      </c>
      <c r="Y3236" t="str">
        <f>VLOOKUP($C3236,$AJ$3:$AN$4906,4,FALSE)</f>
        <v>Waterloo</v>
      </c>
      <c r="Z3236" t="str">
        <f>VLOOKUP($C3236,$AJ$3:$AN$4906,5,FALSE)</f>
        <v>N2K2C1</v>
      </c>
      <c r="AA3236">
        <f t="shared" si="503"/>
        <v>62.1</v>
      </c>
      <c r="AB3236">
        <f t="shared" si="504"/>
        <v>0.1</v>
      </c>
      <c r="AC3236">
        <f t="shared" si="505"/>
        <v>54.9</v>
      </c>
      <c r="AD3236">
        <f t="shared" si="506"/>
        <v>0.3</v>
      </c>
      <c r="AE3236">
        <f t="shared" si="507"/>
        <v>85.4</v>
      </c>
      <c r="AF3236">
        <f t="shared" si="508"/>
        <v>1</v>
      </c>
      <c r="AG3236">
        <f t="shared" si="509"/>
        <v>49.1</v>
      </c>
      <c r="AH3236">
        <f t="shared" si="510"/>
        <v>0.6</v>
      </c>
      <c r="AJ3236" s="9">
        <v>375128</v>
      </c>
      <c r="AK3236" t="s">
        <v>12281</v>
      </c>
      <c r="AL3236" t="s">
        <v>12282</v>
      </c>
      <c r="AM3236" t="s">
        <v>9193</v>
      </c>
      <c r="AN3236" t="s">
        <v>9194</v>
      </c>
    </row>
    <row r="3237" spans="1:40" x14ac:dyDescent="0.3">
      <c r="A3237" t="s">
        <v>2933</v>
      </c>
      <c r="B3237" t="s">
        <v>2695</v>
      </c>
      <c r="C3237" s="10">
        <v>509159</v>
      </c>
      <c r="D3237">
        <v>44</v>
      </c>
      <c r="E3237">
        <v>13</v>
      </c>
      <c r="F3237">
        <v>123</v>
      </c>
      <c r="G3237">
        <v>126</v>
      </c>
      <c r="H3237">
        <v>0</v>
      </c>
      <c r="I3237">
        <v>65.400000000000006</v>
      </c>
      <c r="J3237">
        <v>-0.1</v>
      </c>
      <c r="K3237">
        <v>60.2</v>
      </c>
      <c r="L3237">
        <v>-0.1</v>
      </c>
      <c r="M3237">
        <v>80.599999999999994</v>
      </c>
      <c r="N3237">
        <v>0</v>
      </c>
      <c r="O3237">
        <v>51.6</v>
      </c>
      <c r="P3237">
        <v>0.3</v>
      </c>
      <c r="U3237" t="s">
        <v>2933</v>
      </c>
      <c r="V3237">
        <f t="shared" si="501"/>
        <v>509159</v>
      </c>
      <c r="W3237" t="str">
        <f t="shared" si="502"/>
        <v>Sheppard Public School</v>
      </c>
      <c r="X3237" t="str">
        <f>VLOOKUP($C3237,$AJ$3:$AN$4906,3,FALSE)</f>
        <v>278 Weber St E</v>
      </c>
      <c r="Y3237" t="str">
        <f>VLOOKUP($C3237,$AJ$3:$AN$4906,4,FALSE)</f>
        <v>Kitchener</v>
      </c>
      <c r="Z3237" t="str">
        <f>VLOOKUP($C3237,$AJ$3:$AN$4906,5,FALSE)</f>
        <v>N2H1G2</v>
      </c>
      <c r="AA3237">
        <f t="shared" si="503"/>
        <v>65.400000000000006</v>
      </c>
      <c r="AB3237">
        <f t="shared" si="504"/>
        <v>-0.1</v>
      </c>
      <c r="AC3237">
        <f t="shared" si="505"/>
        <v>60.2</v>
      </c>
      <c r="AD3237">
        <f t="shared" si="506"/>
        <v>-0.1</v>
      </c>
      <c r="AE3237">
        <f t="shared" si="507"/>
        <v>80.599999999999994</v>
      </c>
      <c r="AF3237">
        <f t="shared" si="508"/>
        <v>0</v>
      </c>
      <c r="AG3237">
        <f t="shared" si="509"/>
        <v>51.6</v>
      </c>
      <c r="AH3237">
        <f t="shared" si="510"/>
        <v>0.3</v>
      </c>
      <c r="AJ3237" s="9">
        <v>378119</v>
      </c>
      <c r="AK3237" t="s">
        <v>12283</v>
      </c>
      <c r="AL3237" t="s">
        <v>12284</v>
      </c>
      <c r="AM3237" t="s">
        <v>4154</v>
      </c>
      <c r="AN3237" t="s">
        <v>12285</v>
      </c>
    </row>
    <row r="3238" spans="1:40" x14ac:dyDescent="0.3">
      <c r="A3238" t="s">
        <v>2933</v>
      </c>
      <c r="B3238" t="s">
        <v>2993</v>
      </c>
      <c r="C3238" s="10">
        <v>533718</v>
      </c>
      <c r="D3238">
        <v>44</v>
      </c>
      <c r="E3238">
        <v>18</v>
      </c>
      <c r="F3238">
        <v>209</v>
      </c>
      <c r="G3238">
        <v>218</v>
      </c>
      <c r="H3238">
        <v>0</v>
      </c>
      <c r="I3238">
        <v>73.400000000000006</v>
      </c>
      <c r="J3238">
        <v>0.5</v>
      </c>
      <c r="K3238">
        <v>67</v>
      </c>
      <c r="L3238">
        <v>0.6</v>
      </c>
      <c r="M3238">
        <v>81.7</v>
      </c>
      <c r="N3238">
        <v>0</v>
      </c>
      <c r="O3238">
        <v>41.7</v>
      </c>
      <c r="P3238">
        <v>-0.5</v>
      </c>
      <c r="U3238" t="s">
        <v>2933</v>
      </c>
      <c r="V3238">
        <f t="shared" si="501"/>
        <v>533718</v>
      </c>
      <c r="W3238" t="str">
        <f t="shared" si="502"/>
        <v>Silverheights Public School</v>
      </c>
      <c r="X3238" t="str">
        <f>VLOOKUP($C3238,$AJ$3:$AN$4906,3,FALSE)</f>
        <v>390 Scott Rd</v>
      </c>
      <c r="Y3238" t="str">
        <f>VLOOKUP($C3238,$AJ$3:$AN$4906,4,FALSE)</f>
        <v>Cambridge</v>
      </c>
      <c r="Z3238" t="str">
        <f>VLOOKUP($C3238,$AJ$3:$AN$4906,5,FALSE)</f>
        <v>N3C3Z7</v>
      </c>
      <c r="AA3238">
        <f t="shared" si="503"/>
        <v>73.400000000000006</v>
      </c>
      <c r="AB3238">
        <f t="shared" si="504"/>
        <v>0.5</v>
      </c>
      <c r="AC3238">
        <f t="shared" si="505"/>
        <v>67</v>
      </c>
      <c r="AD3238">
        <f t="shared" si="506"/>
        <v>0.6</v>
      </c>
      <c r="AE3238">
        <f t="shared" si="507"/>
        <v>81.7</v>
      </c>
      <c r="AF3238">
        <f t="shared" si="508"/>
        <v>0</v>
      </c>
      <c r="AG3238">
        <f t="shared" si="509"/>
        <v>41.7</v>
      </c>
      <c r="AH3238">
        <f t="shared" si="510"/>
        <v>-0.5</v>
      </c>
      <c r="AJ3238" s="9">
        <v>622346</v>
      </c>
      <c r="AK3238" t="s">
        <v>12286</v>
      </c>
      <c r="AL3238" t="s">
        <v>12287</v>
      </c>
      <c r="AM3238" t="s">
        <v>9156</v>
      </c>
      <c r="AN3238" t="s">
        <v>12288</v>
      </c>
    </row>
    <row r="3239" spans="1:40" x14ac:dyDescent="0.3">
      <c r="A3239" t="s">
        <v>2933</v>
      </c>
      <c r="B3239" t="s">
        <v>2994</v>
      </c>
      <c r="C3239" s="10">
        <v>379959</v>
      </c>
      <c r="D3239">
        <v>41</v>
      </c>
      <c r="E3239">
        <v>13</v>
      </c>
      <c r="F3239">
        <v>144</v>
      </c>
      <c r="G3239">
        <v>151</v>
      </c>
      <c r="H3239">
        <v>0</v>
      </c>
      <c r="I3239">
        <v>65.3</v>
      </c>
      <c r="J3239">
        <v>-0.3</v>
      </c>
      <c r="K3239">
        <v>60.4</v>
      </c>
      <c r="L3239">
        <v>-0.2</v>
      </c>
      <c r="M3239">
        <v>84.8</v>
      </c>
      <c r="N3239">
        <v>0.1</v>
      </c>
      <c r="O3239">
        <v>59.6</v>
      </c>
      <c r="P3239">
        <v>0.8</v>
      </c>
      <c r="U3239" t="s">
        <v>2933</v>
      </c>
      <c r="V3239">
        <f t="shared" si="501"/>
        <v>379959</v>
      </c>
      <c r="W3239" t="str">
        <f t="shared" si="502"/>
        <v>Sir Adam Beck Public School</v>
      </c>
      <c r="X3239" t="str">
        <f>VLOOKUP($C3239,$AJ$3:$AN$4906,3,FALSE)</f>
        <v>1140 Snyder's Rd. W.</v>
      </c>
      <c r="Y3239" t="str">
        <f>VLOOKUP($C3239,$AJ$3:$AN$4906,4,FALSE)</f>
        <v>Baden</v>
      </c>
      <c r="Z3239" t="str">
        <f>VLOOKUP($C3239,$AJ$3:$AN$4906,5,FALSE)</f>
        <v>N3A0A8</v>
      </c>
      <c r="AA3239">
        <f t="shared" si="503"/>
        <v>65.3</v>
      </c>
      <c r="AB3239">
        <f t="shared" si="504"/>
        <v>-0.3</v>
      </c>
      <c r="AC3239">
        <f t="shared" si="505"/>
        <v>60.4</v>
      </c>
      <c r="AD3239">
        <f t="shared" si="506"/>
        <v>-0.2</v>
      </c>
      <c r="AE3239">
        <f t="shared" si="507"/>
        <v>84.8</v>
      </c>
      <c r="AF3239">
        <f t="shared" si="508"/>
        <v>0.1</v>
      </c>
      <c r="AG3239">
        <f t="shared" si="509"/>
        <v>59.6</v>
      </c>
      <c r="AH3239">
        <f t="shared" si="510"/>
        <v>0.8</v>
      </c>
      <c r="AJ3239" s="9">
        <v>384909</v>
      </c>
      <c r="AK3239" t="s">
        <v>12289</v>
      </c>
      <c r="AL3239" t="s">
        <v>12290</v>
      </c>
      <c r="AM3239" t="s">
        <v>4154</v>
      </c>
      <c r="AN3239" t="s">
        <v>12291</v>
      </c>
    </row>
    <row r="3240" spans="1:40" x14ac:dyDescent="0.3">
      <c r="A3240" t="s">
        <v>2933</v>
      </c>
      <c r="B3240" t="s">
        <v>2995</v>
      </c>
      <c r="C3240" s="10">
        <v>518905</v>
      </c>
      <c r="D3240">
        <v>28</v>
      </c>
      <c r="E3240">
        <v>22</v>
      </c>
      <c r="F3240">
        <v>97</v>
      </c>
      <c r="G3240">
        <v>82</v>
      </c>
      <c r="H3240">
        <v>0</v>
      </c>
      <c r="I3240">
        <v>56.2</v>
      </c>
      <c r="J3240">
        <v>-0.3</v>
      </c>
      <c r="K3240">
        <v>53.6</v>
      </c>
      <c r="L3240">
        <v>0.3</v>
      </c>
      <c r="M3240">
        <v>73.8</v>
      </c>
      <c r="N3240">
        <v>-0.3</v>
      </c>
      <c r="O3240">
        <v>31.7</v>
      </c>
      <c r="P3240">
        <v>-0.5</v>
      </c>
      <c r="U3240" t="s">
        <v>2933</v>
      </c>
      <c r="V3240">
        <f t="shared" si="501"/>
        <v>518905</v>
      </c>
      <c r="W3240" t="str">
        <f t="shared" si="502"/>
        <v>Smithson Public School</v>
      </c>
      <c r="X3240" t="str">
        <f>VLOOKUP($C3240,$AJ$3:$AN$4906,3,FALSE)</f>
        <v>150 Belleview Ave</v>
      </c>
      <c r="Y3240" t="str">
        <f>VLOOKUP($C3240,$AJ$3:$AN$4906,4,FALSE)</f>
        <v>Kitchener</v>
      </c>
      <c r="Z3240" t="str">
        <f>VLOOKUP($C3240,$AJ$3:$AN$4906,5,FALSE)</f>
        <v>N2B1G7</v>
      </c>
      <c r="AA3240">
        <f t="shared" si="503"/>
        <v>56.2</v>
      </c>
      <c r="AB3240">
        <f t="shared" si="504"/>
        <v>-0.3</v>
      </c>
      <c r="AC3240">
        <f t="shared" si="505"/>
        <v>53.6</v>
      </c>
      <c r="AD3240">
        <f t="shared" si="506"/>
        <v>0.3</v>
      </c>
      <c r="AE3240">
        <f t="shared" si="507"/>
        <v>73.8</v>
      </c>
      <c r="AF3240">
        <f t="shared" si="508"/>
        <v>-0.3</v>
      </c>
      <c r="AG3240">
        <f t="shared" si="509"/>
        <v>31.7</v>
      </c>
      <c r="AH3240">
        <f t="shared" si="510"/>
        <v>-0.5</v>
      </c>
      <c r="AJ3240" s="9">
        <v>403377</v>
      </c>
      <c r="AK3240" t="s">
        <v>12292</v>
      </c>
      <c r="AL3240" t="s">
        <v>12293</v>
      </c>
      <c r="AM3240" t="s">
        <v>9137</v>
      </c>
      <c r="AN3240" t="s">
        <v>12294</v>
      </c>
    </row>
    <row r="3241" spans="1:40" x14ac:dyDescent="0.3">
      <c r="A3241" t="s">
        <v>2933</v>
      </c>
      <c r="B3241" t="s">
        <v>2996</v>
      </c>
      <c r="C3241" s="10">
        <v>524751</v>
      </c>
      <c r="D3241">
        <v>28</v>
      </c>
      <c r="E3241">
        <v>31</v>
      </c>
      <c r="F3241">
        <v>166</v>
      </c>
      <c r="G3241">
        <v>156</v>
      </c>
      <c r="H3241">
        <v>0</v>
      </c>
      <c r="I3241">
        <v>50.6</v>
      </c>
      <c r="J3241">
        <v>0</v>
      </c>
      <c r="K3241">
        <v>39.799999999999997</v>
      </c>
      <c r="L3241">
        <v>0</v>
      </c>
      <c r="M3241">
        <v>65.7</v>
      </c>
      <c r="N3241">
        <v>-0.4</v>
      </c>
      <c r="O3241">
        <v>23.7</v>
      </c>
      <c r="P3241">
        <v>-0.7</v>
      </c>
      <c r="U3241" t="s">
        <v>2933</v>
      </c>
      <c r="V3241">
        <f t="shared" si="501"/>
        <v>524751</v>
      </c>
      <c r="W3241" t="str">
        <f t="shared" si="502"/>
        <v>Southridge Public School</v>
      </c>
      <c r="X3241" t="str">
        <f>VLOOKUP($C3241,$AJ$3:$AN$4906,3,FALSE)</f>
        <v>1425 Queen's Blvd</v>
      </c>
      <c r="Y3241" t="str">
        <f>VLOOKUP($C3241,$AJ$3:$AN$4906,4,FALSE)</f>
        <v>Kitchener</v>
      </c>
      <c r="Z3241" t="str">
        <f>VLOOKUP($C3241,$AJ$3:$AN$4906,5,FALSE)</f>
        <v>N2M5B3</v>
      </c>
      <c r="AA3241">
        <f t="shared" si="503"/>
        <v>50.6</v>
      </c>
      <c r="AB3241">
        <f t="shared" si="504"/>
        <v>0</v>
      </c>
      <c r="AC3241">
        <f t="shared" si="505"/>
        <v>39.799999999999997</v>
      </c>
      <c r="AD3241">
        <f t="shared" si="506"/>
        <v>0</v>
      </c>
      <c r="AE3241">
        <f t="shared" si="507"/>
        <v>65.7</v>
      </c>
      <c r="AF3241">
        <f t="shared" si="508"/>
        <v>-0.4</v>
      </c>
      <c r="AG3241">
        <f t="shared" si="509"/>
        <v>23.7</v>
      </c>
      <c r="AH3241">
        <f t="shared" si="510"/>
        <v>-0.7</v>
      </c>
      <c r="AJ3241" s="9">
        <v>930113</v>
      </c>
      <c r="AK3241" t="s">
        <v>12295</v>
      </c>
      <c r="AL3241" t="s">
        <v>12296</v>
      </c>
      <c r="AM3241" t="s">
        <v>9175</v>
      </c>
      <c r="AN3241" t="s">
        <v>9176</v>
      </c>
    </row>
    <row r="3242" spans="1:40" x14ac:dyDescent="0.3">
      <c r="A3242" t="s">
        <v>2933</v>
      </c>
      <c r="B3242" t="s">
        <v>2997</v>
      </c>
      <c r="C3242" s="10">
        <v>621609</v>
      </c>
      <c r="D3242">
        <v>41</v>
      </c>
      <c r="E3242">
        <v>6</v>
      </c>
      <c r="F3242">
        <v>85</v>
      </c>
      <c r="G3242">
        <v>105</v>
      </c>
      <c r="H3242">
        <v>0</v>
      </c>
      <c r="I3242">
        <v>64.7</v>
      </c>
      <c r="J3242">
        <v>-0.1</v>
      </c>
      <c r="K3242">
        <v>58.8</v>
      </c>
      <c r="L3242">
        <v>-0.2</v>
      </c>
      <c r="M3242">
        <v>74.3</v>
      </c>
      <c r="N3242">
        <v>-1</v>
      </c>
      <c r="O3242">
        <v>43.8</v>
      </c>
      <c r="P3242">
        <v>-0.6</v>
      </c>
      <c r="U3242" t="s">
        <v>2933</v>
      </c>
      <c r="V3242">
        <f t="shared" si="501"/>
        <v>621609</v>
      </c>
      <c r="W3242" t="str">
        <f t="shared" si="502"/>
        <v>St Jacobs Public School</v>
      </c>
      <c r="X3242" t="str">
        <f>VLOOKUP($C3242,$AJ$3:$AN$4906,3,FALSE)</f>
        <v>72 Queensway Dr</v>
      </c>
      <c r="Y3242" t="str">
        <f>VLOOKUP($C3242,$AJ$3:$AN$4906,4,FALSE)</f>
        <v>St Jacobs</v>
      </c>
      <c r="Z3242" t="str">
        <f>VLOOKUP($C3242,$AJ$3:$AN$4906,5,FALSE)</f>
        <v>N0B2N0</v>
      </c>
      <c r="AA3242">
        <f t="shared" si="503"/>
        <v>64.7</v>
      </c>
      <c r="AB3242">
        <f t="shared" si="504"/>
        <v>-0.1</v>
      </c>
      <c r="AC3242">
        <f t="shared" si="505"/>
        <v>58.8</v>
      </c>
      <c r="AD3242">
        <f t="shared" si="506"/>
        <v>-0.2</v>
      </c>
      <c r="AE3242">
        <f t="shared" si="507"/>
        <v>74.3</v>
      </c>
      <c r="AF3242">
        <f t="shared" si="508"/>
        <v>-1</v>
      </c>
      <c r="AG3242">
        <f t="shared" si="509"/>
        <v>43.8</v>
      </c>
      <c r="AH3242">
        <f t="shared" si="510"/>
        <v>-0.6</v>
      </c>
      <c r="AJ3242" s="9">
        <v>410357</v>
      </c>
      <c r="AK3242" t="s">
        <v>12297</v>
      </c>
      <c r="AL3242" t="s">
        <v>12298</v>
      </c>
      <c r="AM3242" t="s">
        <v>4154</v>
      </c>
      <c r="AN3242" t="s">
        <v>12262</v>
      </c>
    </row>
    <row r="3243" spans="1:40" x14ac:dyDescent="0.3">
      <c r="A3243" t="s">
        <v>2933</v>
      </c>
      <c r="B3243" t="s">
        <v>2998</v>
      </c>
      <c r="C3243" s="10">
        <v>536717</v>
      </c>
      <c r="D3243">
        <v>26</v>
      </c>
      <c r="E3243">
        <v>25</v>
      </c>
      <c r="F3243">
        <v>138</v>
      </c>
      <c r="G3243">
        <v>142</v>
      </c>
      <c r="H3243">
        <v>0</v>
      </c>
      <c r="I3243">
        <v>63</v>
      </c>
      <c r="J3243">
        <v>0.4</v>
      </c>
      <c r="K3243">
        <v>60.9</v>
      </c>
      <c r="L3243">
        <v>0.9</v>
      </c>
      <c r="M3243">
        <v>66.2</v>
      </c>
      <c r="N3243">
        <v>-0.8</v>
      </c>
      <c r="O3243">
        <v>34.5</v>
      </c>
      <c r="P3243">
        <v>-0.1</v>
      </c>
      <c r="U3243" t="s">
        <v>2933</v>
      </c>
      <c r="V3243">
        <f t="shared" si="501"/>
        <v>536717</v>
      </c>
      <c r="W3243" t="str">
        <f t="shared" si="502"/>
        <v>Stewart Avenue Public School</v>
      </c>
      <c r="X3243" t="str">
        <f>VLOOKUP($C3243,$AJ$3:$AN$4906,3,FALSE)</f>
        <v>145 Stewart Ave</v>
      </c>
      <c r="Y3243" t="str">
        <f>VLOOKUP($C3243,$AJ$3:$AN$4906,4,FALSE)</f>
        <v>Cambridge</v>
      </c>
      <c r="Z3243" t="str">
        <f>VLOOKUP($C3243,$AJ$3:$AN$4906,5,FALSE)</f>
        <v>N1R2V5</v>
      </c>
      <c r="AA3243">
        <f t="shared" si="503"/>
        <v>63</v>
      </c>
      <c r="AB3243">
        <f t="shared" si="504"/>
        <v>0.4</v>
      </c>
      <c r="AC3243">
        <f t="shared" si="505"/>
        <v>60.9</v>
      </c>
      <c r="AD3243">
        <f t="shared" si="506"/>
        <v>0.9</v>
      </c>
      <c r="AE3243">
        <f t="shared" si="507"/>
        <v>66.2</v>
      </c>
      <c r="AF3243">
        <f t="shared" si="508"/>
        <v>-0.8</v>
      </c>
      <c r="AG3243">
        <f t="shared" si="509"/>
        <v>34.5</v>
      </c>
      <c r="AH3243">
        <f t="shared" si="510"/>
        <v>-0.1</v>
      </c>
      <c r="AJ3243" s="9">
        <v>410454</v>
      </c>
      <c r="AK3243" t="s">
        <v>12299</v>
      </c>
      <c r="AL3243" t="s">
        <v>12300</v>
      </c>
      <c r="AM3243" t="s">
        <v>9197</v>
      </c>
      <c r="AN3243" t="s">
        <v>9198</v>
      </c>
    </row>
    <row r="3244" spans="1:40" x14ac:dyDescent="0.3">
      <c r="A3244" t="s">
        <v>2933</v>
      </c>
      <c r="B3244" t="s">
        <v>2999</v>
      </c>
      <c r="C3244" s="10">
        <v>540099</v>
      </c>
      <c r="D3244">
        <v>43</v>
      </c>
      <c r="E3244">
        <v>17</v>
      </c>
      <c r="F3244">
        <v>181</v>
      </c>
      <c r="G3244">
        <v>183</v>
      </c>
      <c r="H3244">
        <v>0</v>
      </c>
      <c r="I3244">
        <v>62.2</v>
      </c>
      <c r="J3244">
        <v>0</v>
      </c>
      <c r="K3244">
        <v>47.5</v>
      </c>
      <c r="L3244">
        <v>-0.7</v>
      </c>
      <c r="M3244">
        <v>72.099999999999994</v>
      </c>
      <c r="N3244">
        <v>-0.6</v>
      </c>
      <c r="O3244">
        <v>41</v>
      </c>
      <c r="P3244">
        <v>-0.3</v>
      </c>
      <c r="U3244" t="s">
        <v>2933</v>
      </c>
      <c r="V3244">
        <f t="shared" si="501"/>
        <v>540099</v>
      </c>
      <c r="W3244" t="str">
        <f t="shared" si="502"/>
        <v>Suddaby Public School</v>
      </c>
      <c r="X3244" t="str">
        <f>VLOOKUP($C3244,$AJ$3:$AN$4906,3,FALSE)</f>
        <v>171 Frederick St</v>
      </c>
      <c r="Y3244" t="str">
        <f>VLOOKUP($C3244,$AJ$3:$AN$4906,4,FALSE)</f>
        <v>Kitchener</v>
      </c>
      <c r="Z3244" t="str">
        <f>VLOOKUP($C3244,$AJ$3:$AN$4906,5,FALSE)</f>
        <v>N2H2M6</v>
      </c>
      <c r="AA3244">
        <f t="shared" si="503"/>
        <v>62.2</v>
      </c>
      <c r="AB3244">
        <f t="shared" si="504"/>
        <v>0</v>
      </c>
      <c r="AC3244">
        <f t="shared" si="505"/>
        <v>47.5</v>
      </c>
      <c r="AD3244">
        <f t="shared" si="506"/>
        <v>-0.7</v>
      </c>
      <c r="AE3244">
        <f t="shared" si="507"/>
        <v>72.099999999999994</v>
      </c>
      <c r="AF3244">
        <f t="shared" si="508"/>
        <v>-0.6</v>
      </c>
      <c r="AG3244">
        <f t="shared" si="509"/>
        <v>41</v>
      </c>
      <c r="AH3244">
        <f t="shared" si="510"/>
        <v>-0.3</v>
      </c>
      <c r="AJ3244" s="9">
        <v>410748</v>
      </c>
      <c r="AK3244" t="s">
        <v>12301</v>
      </c>
      <c r="AL3244" t="s">
        <v>12302</v>
      </c>
      <c r="AM3244" t="s">
        <v>5271</v>
      </c>
      <c r="AN3244" t="s">
        <v>12303</v>
      </c>
    </row>
    <row r="3245" spans="1:40" x14ac:dyDescent="0.3">
      <c r="A3245" t="s">
        <v>2933</v>
      </c>
      <c r="B3245" t="s">
        <v>3000</v>
      </c>
      <c r="C3245" s="10">
        <v>547506</v>
      </c>
      <c r="D3245">
        <v>33</v>
      </c>
      <c r="E3245">
        <v>22</v>
      </c>
      <c r="F3245">
        <v>176</v>
      </c>
      <c r="G3245">
        <v>184</v>
      </c>
      <c r="H3245">
        <v>0</v>
      </c>
      <c r="I3245">
        <v>62.5</v>
      </c>
      <c r="J3245">
        <v>0</v>
      </c>
      <c r="K3245">
        <v>45.5</v>
      </c>
      <c r="L3245">
        <v>-0.8</v>
      </c>
      <c r="M3245">
        <v>74.7</v>
      </c>
      <c r="N3245">
        <v>-0.4</v>
      </c>
      <c r="O3245">
        <v>40.799999999999997</v>
      </c>
      <c r="P3245">
        <v>-0.1</v>
      </c>
      <c r="U3245" t="s">
        <v>2933</v>
      </c>
      <c r="V3245">
        <f t="shared" si="501"/>
        <v>547506</v>
      </c>
      <c r="W3245" t="str">
        <f t="shared" si="502"/>
        <v>Tait Street Public School</v>
      </c>
      <c r="X3245" t="str">
        <f>VLOOKUP($C3245,$AJ$3:$AN$4906,3,FALSE)</f>
        <v>184 Tait St</v>
      </c>
      <c r="Y3245" t="str">
        <f>VLOOKUP($C3245,$AJ$3:$AN$4906,4,FALSE)</f>
        <v>Cambridge</v>
      </c>
      <c r="Z3245" t="str">
        <f>VLOOKUP($C3245,$AJ$3:$AN$4906,5,FALSE)</f>
        <v>N1S3G3</v>
      </c>
      <c r="AA3245">
        <f t="shared" si="503"/>
        <v>62.5</v>
      </c>
      <c r="AB3245">
        <f t="shared" si="504"/>
        <v>0</v>
      </c>
      <c r="AC3245">
        <f t="shared" si="505"/>
        <v>45.5</v>
      </c>
      <c r="AD3245">
        <f t="shared" si="506"/>
        <v>-0.8</v>
      </c>
      <c r="AE3245">
        <f t="shared" si="507"/>
        <v>74.7</v>
      </c>
      <c r="AF3245">
        <f t="shared" si="508"/>
        <v>-0.4</v>
      </c>
      <c r="AG3245">
        <f t="shared" si="509"/>
        <v>40.799999999999997</v>
      </c>
      <c r="AH3245">
        <f t="shared" si="510"/>
        <v>-0.1</v>
      </c>
      <c r="AJ3245" s="9">
        <v>411396</v>
      </c>
      <c r="AK3245" t="s">
        <v>12304</v>
      </c>
      <c r="AL3245" t="s">
        <v>12305</v>
      </c>
      <c r="AM3245" t="s">
        <v>4154</v>
      </c>
      <c r="AN3245" t="s">
        <v>12306</v>
      </c>
    </row>
    <row r="3246" spans="1:40" x14ac:dyDescent="0.3">
      <c r="A3246" t="s">
        <v>2933</v>
      </c>
      <c r="B3246" t="s">
        <v>3001</v>
      </c>
      <c r="C3246" s="10">
        <v>561070</v>
      </c>
      <c r="D3246">
        <v>24</v>
      </c>
      <c r="E3246">
        <v>24</v>
      </c>
      <c r="F3246">
        <v>72</v>
      </c>
      <c r="G3246">
        <v>68</v>
      </c>
      <c r="H3246">
        <v>0</v>
      </c>
      <c r="I3246">
        <v>50</v>
      </c>
      <c r="J3246">
        <v>0</v>
      </c>
      <c r="K3246">
        <v>38.9</v>
      </c>
      <c r="L3246">
        <v>-0.2</v>
      </c>
      <c r="M3246">
        <v>58.1</v>
      </c>
      <c r="N3246">
        <v>-1.2</v>
      </c>
      <c r="O3246">
        <v>22.1</v>
      </c>
      <c r="P3246">
        <v>-0.9</v>
      </c>
      <c r="U3246" t="s">
        <v>2933</v>
      </c>
      <c r="V3246">
        <f t="shared" si="501"/>
        <v>561070</v>
      </c>
      <c r="W3246" t="str">
        <f t="shared" si="502"/>
        <v>Trillium Public School</v>
      </c>
      <c r="X3246" t="str">
        <f>VLOOKUP($C3246,$AJ$3:$AN$4906,3,FALSE)</f>
        <v>79 Laurentian Dr</v>
      </c>
      <c r="Y3246" t="str">
        <f>VLOOKUP($C3246,$AJ$3:$AN$4906,4,FALSE)</f>
        <v>Kitchener</v>
      </c>
      <c r="Z3246" t="str">
        <f>VLOOKUP($C3246,$AJ$3:$AN$4906,5,FALSE)</f>
        <v>N2E1C3</v>
      </c>
      <c r="AA3246">
        <f t="shared" si="503"/>
        <v>50</v>
      </c>
      <c r="AB3246">
        <f t="shared" si="504"/>
        <v>0</v>
      </c>
      <c r="AC3246">
        <f t="shared" si="505"/>
        <v>38.9</v>
      </c>
      <c r="AD3246">
        <f t="shared" si="506"/>
        <v>-0.2</v>
      </c>
      <c r="AE3246">
        <f t="shared" si="507"/>
        <v>58.1</v>
      </c>
      <c r="AF3246">
        <f t="shared" si="508"/>
        <v>-1.2</v>
      </c>
      <c r="AG3246">
        <f t="shared" si="509"/>
        <v>22.1</v>
      </c>
      <c r="AH3246">
        <f t="shared" si="510"/>
        <v>-0.9</v>
      </c>
      <c r="AJ3246" s="9">
        <v>931934</v>
      </c>
      <c r="AK3246" t="s">
        <v>12307</v>
      </c>
      <c r="AL3246" t="s">
        <v>12308</v>
      </c>
      <c r="AM3246" t="s">
        <v>4154</v>
      </c>
      <c r="AN3246" t="s">
        <v>12309</v>
      </c>
    </row>
    <row r="3247" spans="1:40" x14ac:dyDescent="0.3">
      <c r="A3247" t="s">
        <v>2933</v>
      </c>
      <c r="B3247" t="s">
        <v>3002</v>
      </c>
      <c r="C3247" s="10">
        <v>118524</v>
      </c>
      <c r="D3247">
        <v>77</v>
      </c>
      <c r="E3247">
        <v>11</v>
      </c>
      <c r="F3247">
        <v>235</v>
      </c>
      <c r="G3247">
        <v>225</v>
      </c>
      <c r="H3247">
        <v>0</v>
      </c>
      <c r="I3247">
        <v>84.7</v>
      </c>
      <c r="J3247">
        <v>0.7</v>
      </c>
      <c r="K3247">
        <v>80</v>
      </c>
      <c r="L3247">
        <v>0.8</v>
      </c>
      <c r="M3247">
        <v>88.7</v>
      </c>
      <c r="N3247">
        <v>-0.1</v>
      </c>
      <c r="O3247">
        <v>74.7</v>
      </c>
      <c r="P3247">
        <v>0.8</v>
      </c>
      <c r="U3247" t="s">
        <v>2933</v>
      </c>
      <c r="V3247">
        <f t="shared" si="501"/>
        <v>118524</v>
      </c>
      <c r="W3247" t="str">
        <f t="shared" si="502"/>
        <v>Vista Hills Public School</v>
      </c>
      <c r="X3247" t="str">
        <f>VLOOKUP($C3247,$AJ$3:$AN$4906,3,FALSE)</f>
        <v>314 Sweet Gale Street</v>
      </c>
      <c r="Y3247" t="str">
        <f>VLOOKUP($C3247,$AJ$3:$AN$4906,4,FALSE)</f>
        <v>Waterloo</v>
      </c>
      <c r="Z3247" t="str">
        <f>VLOOKUP($C3247,$AJ$3:$AN$4906,5,FALSE)</f>
        <v>N2V0B3</v>
      </c>
      <c r="AA3247">
        <f t="shared" si="503"/>
        <v>84.7</v>
      </c>
      <c r="AB3247">
        <f t="shared" si="504"/>
        <v>0.7</v>
      </c>
      <c r="AC3247">
        <f t="shared" si="505"/>
        <v>80</v>
      </c>
      <c r="AD3247">
        <f t="shared" si="506"/>
        <v>0.8</v>
      </c>
      <c r="AE3247">
        <f t="shared" si="507"/>
        <v>88.7</v>
      </c>
      <c r="AF3247">
        <f t="shared" si="508"/>
        <v>-0.1</v>
      </c>
      <c r="AG3247">
        <f t="shared" si="509"/>
        <v>74.7</v>
      </c>
      <c r="AH3247">
        <f t="shared" si="510"/>
        <v>0.8</v>
      </c>
      <c r="AJ3247" s="9">
        <v>495638</v>
      </c>
      <c r="AK3247" t="s">
        <v>12310</v>
      </c>
      <c r="AL3247" t="s">
        <v>12311</v>
      </c>
      <c r="AM3247" t="s">
        <v>4154</v>
      </c>
      <c r="AN3247" t="s">
        <v>12312</v>
      </c>
    </row>
    <row r="3248" spans="1:40" x14ac:dyDescent="0.3">
      <c r="A3248" t="s">
        <v>2933</v>
      </c>
      <c r="B3248" t="s">
        <v>3003</v>
      </c>
      <c r="C3248" s="10">
        <v>606189</v>
      </c>
      <c r="D3248">
        <v>43</v>
      </c>
      <c r="E3248">
        <v>20</v>
      </c>
      <c r="F3248">
        <v>197</v>
      </c>
      <c r="G3248">
        <v>218</v>
      </c>
      <c r="H3248">
        <v>0</v>
      </c>
      <c r="I3248">
        <v>69.5</v>
      </c>
      <c r="J3248">
        <v>0.5</v>
      </c>
      <c r="K3248">
        <v>59.4</v>
      </c>
      <c r="L3248">
        <v>0.4</v>
      </c>
      <c r="M3248">
        <v>83.9</v>
      </c>
      <c r="N3248">
        <v>0.6</v>
      </c>
      <c r="O3248">
        <v>49.5</v>
      </c>
      <c r="P3248">
        <v>0.3</v>
      </c>
      <c r="U3248" t="s">
        <v>2933</v>
      </c>
      <c r="V3248">
        <f t="shared" si="501"/>
        <v>606189</v>
      </c>
      <c r="W3248" t="str">
        <f t="shared" si="502"/>
        <v>W.T. Townshend Public School</v>
      </c>
      <c r="X3248" t="str">
        <f>VLOOKUP($C3248,$AJ$3:$AN$4906,3,FALSE)</f>
        <v>245 Activa Ave</v>
      </c>
      <c r="Y3248" t="str">
        <f>VLOOKUP($C3248,$AJ$3:$AN$4906,4,FALSE)</f>
        <v>Kitchener</v>
      </c>
      <c r="Z3248" t="str">
        <f>VLOOKUP($C3248,$AJ$3:$AN$4906,5,FALSE)</f>
        <v>N2E4A3</v>
      </c>
      <c r="AA3248">
        <f t="shared" si="503"/>
        <v>69.5</v>
      </c>
      <c r="AB3248">
        <f t="shared" si="504"/>
        <v>0.5</v>
      </c>
      <c r="AC3248">
        <f t="shared" si="505"/>
        <v>59.4</v>
      </c>
      <c r="AD3248">
        <f t="shared" si="506"/>
        <v>0.4</v>
      </c>
      <c r="AE3248">
        <f t="shared" si="507"/>
        <v>83.9</v>
      </c>
      <c r="AF3248">
        <f t="shared" si="508"/>
        <v>0.6</v>
      </c>
      <c r="AG3248">
        <f t="shared" si="509"/>
        <v>49.5</v>
      </c>
      <c r="AH3248">
        <f t="shared" si="510"/>
        <v>0.3</v>
      </c>
      <c r="AJ3248" s="9">
        <v>417203</v>
      </c>
      <c r="AK3248" t="s">
        <v>12313</v>
      </c>
      <c r="AL3248" t="s">
        <v>12314</v>
      </c>
      <c r="AM3248" t="s">
        <v>5271</v>
      </c>
      <c r="AN3248" t="s">
        <v>12315</v>
      </c>
    </row>
    <row r="3249" spans="1:40" x14ac:dyDescent="0.3">
      <c r="A3249" t="s">
        <v>2933</v>
      </c>
      <c r="B3249" t="s">
        <v>3004</v>
      </c>
      <c r="C3249" s="10">
        <v>591955</v>
      </c>
      <c r="D3249">
        <v>39</v>
      </c>
      <c r="E3249">
        <v>8</v>
      </c>
      <c r="F3249">
        <v>197</v>
      </c>
      <c r="G3249">
        <v>228</v>
      </c>
      <c r="H3249">
        <v>0</v>
      </c>
      <c r="I3249">
        <v>60.4</v>
      </c>
      <c r="J3249">
        <v>-0.4</v>
      </c>
      <c r="K3249">
        <v>59.4</v>
      </c>
      <c r="L3249">
        <v>-0.1</v>
      </c>
      <c r="M3249">
        <v>76.099999999999994</v>
      </c>
      <c r="N3249">
        <v>-0.8</v>
      </c>
      <c r="O3249">
        <v>50</v>
      </c>
      <c r="P3249">
        <v>0</v>
      </c>
      <c r="U3249" t="s">
        <v>2933</v>
      </c>
      <c r="V3249">
        <f t="shared" si="501"/>
        <v>591955</v>
      </c>
      <c r="W3249" t="str">
        <f t="shared" si="502"/>
        <v>Wellesley Public School</v>
      </c>
      <c r="X3249" t="str">
        <f>VLOOKUP($C3249,$AJ$3:$AN$4906,3,FALSE)</f>
        <v>1059 Queen's Bush Rd</v>
      </c>
      <c r="Y3249" t="str">
        <f>VLOOKUP($C3249,$AJ$3:$AN$4906,4,FALSE)</f>
        <v>Wellesley</v>
      </c>
      <c r="Z3249" t="str">
        <f>VLOOKUP($C3249,$AJ$3:$AN$4906,5,FALSE)</f>
        <v>N0B2T0</v>
      </c>
      <c r="AA3249">
        <f t="shared" si="503"/>
        <v>60.4</v>
      </c>
      <c r="AB3249">
        <f t="shared" si="504"/>
        <v>-0.4</v>
      </c>
      <c r="AC3249">
        <f t="shared" si="505"/>
        <v>59.4</v>
      </c>
      <c r="AD3249">
        <f t="shared" si="506"/>
        <v>-0.1</v>
      </c>
      <c r="AE3249">
        <f t="shared" si="507"/>
        <v>76.099999999999994</v>
      </c>
      <c r="AF3249">
        <f t="shared" si="508"/>
        <v>-0.8</v>
      </c>
      <c r="AG3249">
        <f t="shared" si="509"/>
        <v>50</v>
      </c>
      <c r="AH3249">
        <f t="shared" si="510"/>
        <v>0</v>
      </c>
      <c r="AJ3249" s="9">
        <v>510700</v>
      </c>
      <c r="AK3249" t="s">
        <v>928</v>
      </c>
      <c r="AL3249" t="s">
        <v>12316</v>
      </c>
      <c r="AM3249" t="s">
        <v>4154</v>
      </c>
      <c r="AN3249" t="s">
        <v>12317</v>
      </c>
    </row>
    <row r="3250" spans="1:40" x14ac:dyDescent="0.3">
      <c r="A3250" t="s">
        <v>2933</v>
      </c>
      <c r="B3250" t="s">
        <v>453</v>
      </c>
      <c r="C3250" s="10">
        <v>602230</v>
      </c>
      <c r="D3250">
        <v>38</v>
      </c>
      <c r="E3250">
        <v>23</v>
      </c>
      <c r="F3250">
        <v>189</v>
      </c>
      <c r="G3250">
        <v>185</v>
      </c>
      <c r="H3250">
        <v>0</v>
      </c>
      <c r="I3250">
        <v>51.1</v>
      </c>
      <c r="J3250">
        <v>0</v>
      </c>
      <c r="K3250">
        <v>47.1</v>
      </c>
      <c r="L3250">
        <v>0.6</v>
      </c>
      <c r="M3250">
        <v>76.5</v>
      </c>
      <c r="N3250">
        <v>0.6</v>
      </c>
      <c r="O3250">
        <v>44.9</v>
      </c>
      <c r="P3250">
        <v>0.4</v>
      </c>
      <c r="U3250" t="s">
        <v>2933</v>
      </c>
      <c r="V3250">
        <f t="shared" si="501"/>
        <v>602230</v>
      </c>
      <c r="W3250" t="str">
        <f t="shared" si="502"/>
        <v>Westmount Public School</v>
      </c>
      <c r="X3250" t="str">
        <f>VLOOKUP($C3250,$AJ$3:$AN$4906,3,FALSE)</f>
        <v>329 Glasgow St</v>
      </c>
      <c r="Y3250" t="str">
        <f>VLOOKUP($C3250,$AJ$3:$AN$4906,4,FALSE)</f>
        <v>Kitchener</v>
      </c>
      <c r="Z3250" t="str">
        <f>VLOOKUP($C3250,$AJ$3:$AN$4906,5,FALSE)</f>
        <v>N2M2M9</v>
      </c>
      <c r="AA3250">
        <f t="shared" si="503"/>
        <v>51.1</v>
      </c>
      <c r="AB3250">
        <f t="shared" si="504"/>
        <v>0</v>
      </c>
      <c r="AC3250">
        <f t="shared" si="505"/>
        <v>47.1</v>
      </c>
      <c r="AD3250">
        <f t="shared" si="506"/>
        <v>0.6</v>
      </c>
      <c r="AE3250">
        <f t="shared" si="507"/>
        <v>76.5</v>
      </c>
      <c r="AF3250">
        <f t="shared" si="508"/>
        <v>0.6</v>
      </c>
      <c r="AG3250">
        <f t="shared" si="509"/>
        <v>44.9</v>
      </c>
      <c r="AH3250">
        <f t="shared" si="510"/>
        <v>0.4</v>
      </c>
      <c r="AJ3250" s="9">
        <v>429597</v>
      </c>
      <c r="AK3250" t="s">
        <v>12318</v>
      </c>
      <c r="AL3250" t="s">
        <v>12319</v>
      </c>
      <c r="AM3250" t="s">
        <v>12320</v>
      </c>
      <c r="AN3250" t="s">
        <v>12321</v>
      </c>
    </row>
    <row r="3251" spans="1:40" x14ac:dyDescent="0.3">
      <c r="A3251" t="s">
        <v>2933</v>
      </c>
      <c r="B3251" t="s">
        <v>3005</v>
      </c>
      <c r="C3251" s="10">
        <v>602906</v>
      </c>
      <c r="D3251">
        <v>58</v>
      </c>
      <c r="E3251">
        <v>15</v>
      </c>
      <c r="F3251">
        <v>160</v>
      </c>
      <c r="G3251">
        <v>153</v>
      </c>
      <c r="H3251">
        <v>0</v>
      </c>
      <c r="I3251">
        <v>62.2</v>
      </c>
      <c r="J3251">
        <v>-0.7</v>
      </c>
      <c r="K3251">
        <v>55</v>
      </c>
      <c r="L3251">
        <v>-1</v>
      </c>
      <c r="M3251">
        <v>75.8</v>
      </c>
      <c r="N3251">
        <v>-1.2</v>
      </c>
      <c r="O3251">
        <v>41.2</v>
      </c>
      <c r="P3251">
        <v>-1.3</v>
      </c>
      <c r="U3251" t="s">
        <v>2933</v>
      </c>
      <c r="V3251">
        <f t="shared" si="501"/>
        <v>602906</v>
      </c>
      <c r="W3251" t="str">
        <f t="shared" si="502"/>
        <v>Westvale Public School</v>
      </c>
      <c r="X3251" t="str">
        <f>VLOOKUP($C3251,$AJ$3:$AN$4906,3,FALSE)</f>
        <v>265 Westvale Dr</v>
      </c>
      <c r="Y3251" t="str">
        <f>VLOOKUP($C3251,$AJ$3:$AN$4906,4,FALSE)</f>
        <v>Waterloo</v>
      </c>
      <c r="Z3251" t="str">
        <f>VLOOKUP($C3251,$AJ$3:$AN$4906,5,FALSE)</f>
        <v>N2T2B2</v>
      </c>
      <c r="AA3251">
        <f t="shared" si="503"/>
        <v>62.2</v>
      </c>
      <c r="AB3251">
        <f t="shared" si="504"/>
        <v>-0.7</v>
      </c>
      <c r="AC3251">
        <f t="shared" si="505"/>
        <v>55</v>
      </c>
      <c r="AD3251">
        <f t="shared" si="506"/>
        <v>-1</v>
      </c>
      <c r="AE3251">
        <f t="shared" si="507"/>
        <v>75.8</v>
      </c>
      <c r="AF3251">
        <f t="shared" si="508"/>
        <v>-1.2</v>
      </c>
      <c r="AG3251">
        <f t="shared" si="509"/>
        <v>41.2</v>
      </c>
      <c r="AH3251">
        <f t="shared" si="510"/>
        <v>-1.3</v>
      </c>
      <c r="AJ3251" s="9">
        <v>433608</v>
      </c>
      <c r="AK3251" t="s">
        <v>12322</v>
      </c>
      <c r="AL3251" t="s">
        <v>12323</v>
      </c>
      <c r="AM3251" t="s">
        <v>9175</v>
      </c>
      <c r="AN3251" t="s">
        <v>9176</v>
      </c>
    </row>
    <row r="3252" spans="1:40" x14ac:dyDescent="0.3">
      <c r="A3252" t="s">
        <v>2933</v>
      </c>
      <c r="B3252" t="s">
        <v>722</v>
      </c>
      <c r="C3252" s="10">
        <v>278280</v>
      </c>
      <c r="D3252">
        <v>46</v>
      </c>
      <c r="E3252">
        <v>14</v>
      </c>
      <c r="F3252">
        <v>254</v>
      </c>
      <c r="G3252">
        <v>266</v>
      </c>
      <c r="H3252">
        <v>0</v>
      </c>
      <c r="I3252">
        <v>68.5</v>
      </c>
      <c r="J3252">
        <v>0.2</v>
      </c>
      <c r="K3252">
        <v>59.8</v>
      </c>
      <c r="L3252">
        <v>0</v>
      </c>
      <c r="M3252">
        <v>89.1</v>
      </c>
      <c r="N3252">
        <v>0.8</v>
      </c>
      <c r="O3252">
        <v>65.8</v>
      </c>
      <c r="P3252">
        <v>1.3</v>
      </c>
      <c r="U3252" t="s">
        <v>2933</v>
      </c>
      <c r="V3252">
        <f t="shared" si="501"/>
        <v>278280</v>
      </c>
      <c r="W3252" t="str">
        <f t="shared" si="502"/>
        <v>Williamsburg Public School</v>
      </c>
      <c r="X3252" t="str">
        <f>VLOOKUP($C3252,$AJ$3:$AN$4906,3,FALSE)</f>
        <v>760 Commonwealth Cr</v>
      </c>
      <c r="Y3252" t="str">
        <f>VLOOKUP($C3252,$AJ$3:$AN$4906,4,FALSE)</f>
        <v>Kitchener</v>
      </c>
      <c r="Z3252" t="str">
        <f>VLOOKUP($C3252,$AJ$3:$AN$4906,5,FALSE)</f>
        <v>N2E4K7</v>
      </c>
      <c r="AA3252">
        <f t="shared" si="503"/>
        <v>68.5</v>
      </c>
      <c r="AB3252">
        <f t="shared" si="504"/>
        <v>0.2</v>
      </c>
      <c r="AC3252">
        <f t="shared" si="505"/>
        <v>59.8</v>
      </c>
      <c r="AD3252">
        <f t="shared" si="506"/>
        <v>0</v>
      </c>
      <c r="AE3252">
        <f t="shared" si="507"/>
        <v>89.1</v>
      </c>
      <c r="AF3252">
        <f t="shared" si="508"/>
        <v>0.8</v>
      </c>
      <c r="AG3252">
        <f t="shared" si="509"/>
        <v>65.8</v>
      </c>
      <c r="AH3252">
        <f t="shared" si="510"/>
        <v>1.3</v>
      </c>
      <c r="AJ3252" s="9">
        <v>944939</v>
      </c>
      <c r="AK3252" t="s">
        <v>12324</v>
      </c>
      <c r="AL3252" t="s">
        <v>12325</v>
      </c>
      <c r="AM3252" t="s">
        <v>9156</v>
      </c>
      <c r="AN3252" t="s">
        <v>12326</v>
      </c>
    </row>
    <row r="3253" spans="1:40" x14ac:dyDescent="0.3">
      <c r="A3253" t="s">
        <v>2933</v>
      </c>
      <c r="B3253" t="s">
        <v>3006</v>
      </c>
      <c r="C3253" s="10">
        <v>612502</v>
      </c>
      <c r="D3253">
        <v>26</v>
      </c>
      <c r="E3253">
        <v>26</v>
      </c>
      <c r="F3253">
        <v>165</v>
      </c>
      <c r="G3253">
        <v>178</v>
      </c>
      <c r="H3253">
        <v>0</v>
      </c>
      <c r="I3253">
        <v>43.3</v>
      </c>
      <c r="J3253">
        <v>-0.5</v>
      </c>
      <c r="K3253">
        <v>33.9</v>
      </c>
      <c r="L3253">
        <v>-0.5</v>
      </c>
      <c r="M3253">
        <v>59.8</v>
      </c>
      <c r="N3253">
        <v>-0.9</v>
      </c>
      <c r="O3253">
        <v>31.5</v>
      </c>
      <c r="P3253">
        <v>0</v>
      </c>
      <c r="U3253" t="s">
        <v>2933</v>
      </c>
      <c r="V3253">
        <f t="shared" si="501"/>
        <v>612502</v>
      </c>
      <c r="W3253" t="str">
        <f t="shared" si="502"/>
        <v>Wilson Avenue Public School</v>
      </c>
      <c r="X3253" t="str">
        <f>VLOOKUP($C3253,$AJ$3:$AN$4906,3,FALSE)</f>
        <v>221 Wilson Ave</v>
      </c>
      <c r="Y3253" t="str">
        <f>VLOOKUP($C3253,$AJ$3:$AN$4906,4,FALSE)</f>
        <v>Kitchener</v>
      </c>
      <c r="Z3253" t="str">
        <f>VLOOKUP($C3253,$AJ$3:$AN$4906,5,FALSE)</f>
        <v>N2C1G9</v>
      </c>
      <c r="AA3253">
        <f t="shared" si="503"/>
        <v>43.3</v>
      </c>
      <c r="AB3253">
        <f t="shared" si="504"/>
        <v>-0.5</v>
      </c>
      <c r="AC3253">
        <f t="shared" si="505"/>
        <v>33.9</v>
      </c>
      <c r="AD3253">
        <f t="shared" si="506"/>
        <v>-0.5</v>
      </c>
      <c r="AE3253">
        <f t="shared" si="507"/>
        <v>59.8</v>
      </c>
      <c r="AF3253">
        <f t="shared" si="508"/>
        <v>-0.9</v>
      </c>
      <c r="AG3253">
        <f t="shared" si="509"/>
        <v>31.5</v>
      </c>
      <c r="AH3253">
        <f t="shared" si="510"/>
        <v>0</v>
      </c>
      <c r="AJ3253" s="9">
        <v>435317</v>
      </c>
      <c r="AK3253" t="s">
        <v>12327</v>
      </c>
      <c r="AL3253" t="s">
        <v>12328</v>
      </c>
      <c r="AM3253" t="s">
        <v>12329</v>
      </c>
      <c r="AN3253" t="s">
        <v>12330</v>
      </c>
    </row>
    <row r="3254" spans="1:40" x14ac:dyDescent="0.3">
      <c r="A3254" t="s">
        <v>2933</v>
      </c>
      <c r="B3254" t="s">
        <v>1401</v>
      </c>
      <c r="C3254" s="10">
        <v>615889</v>
      </c>
      <c r="D3254">
        <v>42</v>
      </c>
      <c r="E3254">
        <v>26</v>
      </c>
      <c r="F3254">
        <v>98</v>
      </c>
      <c r="G3254">
        <v>102</v>
      </c>
      <c r="H3254">
        <v>0</v>
      </c>
      <c r="I3254">
        <v>44.4</v>
      </c>
      <c r="J3254">
        <v>-0.5</v>
      </c>
      <c r="K3254">
        <v>31.6</v>
      </c>
      <c r="L3254">
        <v>-1</v>
      </c>
      <c r="M3254">
        <v>65.7</v>
      </c>
      <c r="N3254">
        <v>0</v>
      </c>
      <c r="O3254">
        <v>39.200000000000003</v>
      </c>
      <c r="P3254">
        <v>0.5</v>
      </c>
      <c r="U3254" t="s">
        <v>2933</v>
      </c>
      <c r="V3254">
        <f t="shared" si="501"/>
        <v>615889</v>
      </c>
      <c r="W3254" t="str">
        <f t="shared" si="502"/>
        <v>Winston Churchill Public School</v>
      </c>
      <c r="X3254" t="str">
        <f>VLOOKUP($C3254,$AJ$3:$AN$4906,3,FALSE)</f>
        <v>100 Milford Ave</v>
      </c>
      <c r="Y3254" t="str">
        <f>VLOOKUP($C3254,$AJ$3:$AN$4906,4,FALSE)</f>
        <v>Waterloo</v>
      </c>
      <c r="Z3254" t="str">
        <f>VLOOKUP($C3254,$AJ$3:$AN$4906,5,FALSE)</f>
        <v>N2L3Z3</v>
      </c>
      <c r="AA3254">
        <f t="shared" si="503"/>
        <v>44.4</v>
      </c>
      <c r="AB3254">
        <f t="shared" si="504"/>
        <v>-0.5</v>
      </c>
      <c r="AC3254">
        <f t="shared" si="505"/>
        <v>31.6</v>
      </c>
      <c r="AD3254">
        <f t="shared" si="506"/>
        <v>-1</v>
      </c>
      <c r="AE3254">
        <f t="shared" si="507"/>
        <v>65.7</v>
      </c>
      <c r="AF3254">
        <f t="shared" si="508"/>
        <v>0</v>
      </c>
      <c r="AG3254">
        <f t="shared" si="509"/>
        <v>39.200000000000003</v>
      </c>
      <c r="AH3254">
        <f t="shared" si="510"/>
        <v>0.5</v>
      </c>
      <c r="AJ3254" s="9">
        <v>263451</v>
      </c>
      <c r="AK3254" t="s">
        <v>12331</v>
      </c>
      <c r="AL3254" t="s">
        <v>12332</v>
      </c>
      <c r="AM3254" t="s">
        <v>9207</v>
      </c>
      <c r="AN3254" t="s">
        <v>12333</v>
      </c>
    </row>
    <row r="3255" spans="1:40" x14ac:dyDescent="0.3">
      <c r="A3255" t="s">
        <v>2933</v>
      </c>
      <c r="B3255" t="s">
        <v>3007</v>
      </c>
      <c r="C3255" s="10">
        <v>618810</v>
      </c>
      <c r="D3255">
        <v>47</v>
      </c>
      <c r="E3255">
        <v>10</v>
      </c>
      <c r="F3255">
        <v>73</v>
      </c>
      <c r="G3255">
        <v>112</v>
      </c>
      <c r="H3255">
        <v>0</v>
      </c>
      <c r="I3255">
        <v>72.599999999999994</v>
      </c>
      <c r="J3255">
        <v>0.2</v>
      </c>
      <c r="K3255">
        <v>58.9</v>
      </c>
      <c r="L3255">
        <v>-0.5</v>
      </c>
      <c r="M3255">
        <v>64.7</v>
      </c>
      <c r="N3255">
        <v>-2.2000000000000002</v>
      </c>
      <c r="O3255">
        <v>42.9</v>
      </c>
      <c r="P3255">
        <v>-0.7</v>
      </c>
      <c r="U3255" t="s">
        <v>2933</v>
      </c>
      <c r="V3255">
        <f t="shared" si="501"/>
        <v>618810</v>
      </c>
      <c r="W3255" t="str">
        <f t="shared" si="502"/>
        <v>Woodland Park Public School</v>
      </c>
      <c r="X3255" t="str">
        <f>VLOOKUP($C3255,$AJ$3:$AN$4906,3,FALSE)</f>
        <v>555 Ellis Rd W</v>
      </c>
      <c r="Y3255" t="str">
        <f>VLOOKUP($C3255,$AJ$3:$AN$4906,4,FALSE)</f>
        <v>Cambridge</v>
      </c>
      <c r="Z3255" t="str">
        <f>VLOOKUP($C3255,$AJ$3:$AN$4906,5,FALSE)</f>
        <v>N3C4K2</v>
      </c>
      <c r="AA3255">
        <f t="shared" si="503"/>
        <v>72.599999999999994</v>
      </c>
      <c r="AB3255">
        <f t="shared" si="504"/>
        <v>0.2</v>
      </c>
      <c r="AC3255">
        <f t="shared" si="505"/>
        <v>58.9</v>
      </c>
      <c r="AD3255">
        <f t="shared" si="506"/>
        <v>-0.5</v>
      </c>
      <c r="AE3255">
        <f t="shared" si="507"/>
        <v>64.7</v>
      </c>
      <c r="AF3255">
        <f t="shared" si="508"/>
        <v>-2.2000000000000002</v>
      </c>
      <c r="AG3255">
        <f t="shared" si="509"/>
        <v>42.9</v>
      </c>
      <c r="AH3255">
        <f t="shared" si="510"/>
        <v>-0.7</v>
      </c>
      <c r="AJ3255" s="9">
        <v>448389</v>
      </c>
      <c r="AK3255" t="s">
        <v>12334</v>
      </c>
      <c r="AL3255" t="s">
        <v>12335</v>
      </c>
      <c r="AM3255" t="s">
        <v>12336</v>
      </c>
      <c r="AN3255" t="s">
        <v>12337</v>
      </c>
    </row>
    <row r="3256" spans="1:40" x14ac:dyDescent="0.3">
      <c r="A3256" t="s">
        <v>3008</v>
      </c>
      <c r="B3256" t="s">
        <v>3009</v>
      </c>
      <c r="C3256" s="10">
        <v>718610</v>
      </c>
      <c r="D3256">
        <v>46</v>
      </c>
      <c r="E3256">
        <v>17</v>
      </c>
      <c r="F3256">
        <v>70</v>
      </c>
      <c r="G3256">
        <v>69</v>
      </c>
      <c r="H3256">
        <v>0</v>
      </c>
      <c r="I3256">
        <v>62.1</v>
      </c>
      <c r="J3256">
        <v>-0.4</v>
      </c>
      <c r="K3256">
        <v>51.4</v>
      </c>
      <c r="L3256">
        <v>-0.8</v>
      </c>
      <c r="M3256">
        <v>77.5</v>
      </c>
      <c r="N3256">
        <v>-0.5</v>
      </c>
      <c r="O3256">
        <v>43.5</v>
      </c>
      <c r="P3256">
        <v>-0.4</v>
      </c>
      <c r="U3256" t="s">
        <v>3008</v>
      </c>
      <c r="V3256">
        <f t="shared" si="501"/>
        <v>718610</v>
      </c>
      <c r="W3256" t="str">
        <f t="shared" si="502"/>
        <v>Holy Rosary Catholic School</v>
      </c>
      <c r="X3256" t="str">
        <f>VLOOKUP($C3256,$AJ$3:$AN$4906,3,FALSE)</f>
        <v>365 Stevenson St N</v>
      </c>
      <c r="Y3256" t="str">
        <f>VLOOKUP($C3256,$AJ$3:$AN$4906,4,FALSE)</f>
        <v>Guelph</v>
      </c>
      <c r="Z3256" t="str">
        <f>VLOOKUP($C3256,$AJ$3:$AN$4906,5,FALSE)</f>
        <v>N1E5B7</v>
      </c>
      <c r="AA3256">
        <f t="shared" si="503"/>
        <v>62.1</v>
      </c>
      <c r="AB3256">
        <f t="shared" si="504"/>
        <v>-0.4</v>
      </c>
      <c r="AC3256">
        <f t="shared" si="505"/>
        <v>51.4</v>
      </c>
      <c r="AD3256">
        <f t="shared" si="506"/>
        <v>-0.8</v>
      </c>
      <c r="AE3256">
        <f t="shared" si="507"/>
        <v>77.5</v>
      </c>
      <c r="AF3256">
        <f t="shared" si="508"/>
        <v>-0.5</v>
      </c>
      <c r="AG3256">
        <f t="shared" si="509"/>
        <v>43.5</v>
      </c>
      <c r="AH3256">
        <f t="shared" si="510"/>
        <v>-0.4</v>
      </c>
      <c r="AJ3256" s="9">
        <v>450391</v>
      </c>
      <c r="AK3256" t="s">
        <v>12338</v>
      </c>
      <c r="AL3256" t="s">
        <v>12339</v>
      </c>
      <c r="AM3256" t="s">
        <v>12340</v>
      </c>
      <c r="AN3256" t="s">
        <v>12341</v>
      </c>
    </row>
    <row r="3257" spans="1:40" x14ac:dyDescent="0.3">
      <c r="A3257" t="s">
        <v>3008</v>
      </c>
      <c r="B3257" t="s">
        <v>2092</v>
      </c>
      <c r="C3257" s="10">
        <v>704334</v>
      </c>
      <c r="D3257">
        <v>52</v>
      </c>
      <c r="E3257">
        <v>16</v>
      </c>
      <c r="F3257">
        <v>170</v>
      </c>
      <c r="G3257">
        <v>174</v>
      </c>
      <c r="H3257">
        <v>0</v>
      </c>
      <c r="I3257">
        <v>66.5</v>
      </c>
      <c r="J3257">
        <v>-0.2</v>
      </c>
      <c r="K3257">
        <v>63.5</v>
      </c>
      <c r="L3257">
        <v>0.1</v>
      </c>
      <c r="M3257">
        <v>86.5</v>
      </c>
      <c r="N3257">
        <v>0.2</v>
      </c>
      <c r="O3257">
        <v>56.3</v>
      </c>
      <c r="P3257">
        <v>0.4</v>
      </c>
      <c r="U3257" t="s">
        <v>3008</v>
      </c>
      <c r="V3257">
        <f t="shared" si="501"/>
        <v>704334</v>
      </c>
      <c r="W3257" t="str">
        <f t="shared" si="502"/>
        <v>Holy Trinity Catholic School</v>
      </c>
      <c r="X3257" t="str">
        <f>VLOOKUP($C3257,$AJ$3:$AN$4906,3,FALSE)</f>
        <v>487 Grange Rd</v>
      </c>
      <c r="Y3257" t="str">
        <f>VLOOKUP($C3257,$AJ$3:$AN$4906,4,FALSE)</f>
        <v>Guelph</v>
      </c>
      <c r="Z3257" t="str">
        <f>VLOOKUP($C3257,$AJ$3:$AN$4906,5,FALSE)</f>
        <v>N1E7C4</v>
      </c>
      <c r="AA3257">
        <f t="shared" si="503"/>
        <v>66.5</v>
      </c>
      <c r="AB3257">
        <f t="shared" si="504"/>
        <v>-0.2</v>
      </c>
      <c r="AC3257">
        <f t="shared" si="505"/>
        <v>63.5</v>
      </c>
      <c r="AD3257">
        <f t="shared" si="506"/>
        <v>0.1</v>
      </c>
      <c r="AE3257">
        <f t="shared" si="507"/>
        <v>86.5</v>
      </c>
      <c r="AF3257">
        <f t="shared" si="508"/>
        <v>0.2</v>
      </c>
      <c r="AG3257">
        <f t="shared" si="509"/>
        <v>56.3</v>
      </c>
      <c r="AH3257">
        <f t="shared" si="510"/>
        <v>0.4</v>
      </c>
      <c r="AJ3257" s="9">
        <v>453773</v>
      </c>
      <c r="AK3257" t="s">
        <v>6938</v>
      </c>
      <c r="AL3257" t="s">
        <v>12342</v>
      </c>
      <c r="AM3257" t="s">
        <v>4154</v>
      </c>
      <c r="AN3257" t="s">
        <v>12343</v>
      </c>
    </row>
    <row r="3258" spans="1:40" x14ac:dyDescent="0.3">
      <c r="A3258" t="s">
        <v>3008</v>
      </c>
      <c r="B3258" t="s">
        <v>3010</v>
      </c>
      <c r="C3258" s="10">
        <v>730777</v>
      </c>
      <c r="D3258">
        <v>56</v>
      </c>
      <c r="E3258">
        <v>12</v>
      </c>
      <c r="F3258">
        <v>60</v>
      </c>
      <c r="G3258">
        <v>51</v>
      </c>
      <c r="H3258">
        <v>0</v>
      </c>
      <c r="I3258">
        <v>65</v>
      </c>
      <c r="J3258">
        <v>-0.6</v>
      </c>
      <c r="K3258">
        <v>48.3</v>
      </c>
      <c r="L3258">
        <v>-1.7</v>
      </c>
      <c r="M3258">
        <v>83.3</v>
      </c>
      <c r="N3258">
        <v>-0.4</v>
      </c>
      <c r="O3258">
        <v>56.9</v>
      </c>
      <c r="P3258">
        <v>0</v>
      </c>
      <c r="U3258" t="s">
        <v>3008</v>
      </c>
      <c r="V3258">
        <f t="shared" si="501"/>
        <v>730777</v>
      </c>
      <c r="W3258" t="str">
        <f t="shared" si="502"/>
        <v>Mary Phelan Catholic School</v>
      </c>
      <c r="X3258" t="str">
        <f>VLOOKUP($C3258,$AJ$3:$AN$4906,3,FALSE)</f>
        <v>8 Bishop Crt</v>
      </c>
      <c r="Y3258" t="str">
        <f>VLOOKUP($C3258,$AJ$3:$AN$4906,4,FALSE)</f>
        <v>Guelph</v>
      </c>
      <c r="Z3258" t="str">
        <f>VLOOKUP($C3258,$AJ$3:$AN$4906,5,FALSE)</f>
        <v>N1G2R9</v>
      </c>
      <c r="AA3258">
        <f t="shared" si="503"/>
        <v>65</v>
      </c>
      <c r="AB3258">
        <f t="shared" si="504"/>
        <v>-0.6</v>
      </c>
      <c r="AC3258">
        <f t="shared" si="505"/>
        <v>48.3</v>
      </c>
      <c r="AD3258">
        <f t="shared" si="506"/>
        <v>-1.7</v>
      </c>
      <c r="AE3258">
        <f t="shared" si="507"/>
        <v>83.3</v>
      </c>
      <c r="AF3258">
        <f t="shared" si="508"/>
        <v>-0.4</v>
      </c>
      <c r="AG3258">
        <f t="shared" si="509"/>
        <v>56.9</v>
      </c>
      <c r="AH3258">
        <f t="shared" si="510"/>
        <v>0</v>
      </c>
      <c r="AJ3258" s="9">
        <v>456314</v>
      </c>
      <c r="AK3258" t="s">
        <v>12344</v>
      </c>
      <c r="AL3258" t="s">
        <v>12345</v>
      </c>
      <c r="AM3258" t="s">
        <v>4154</v>
      </c>
      <c r="AN3258" t="s">
        <v>12346</v>
      </c>
    </row>
    <row r="3259" spans="1:40" x14ac:dyDescent="0.3">
      <c r="A3259" t="s">
        <v>3008</v>
      </c>
      <c r="B3259" t="s">
        <v>3011</v>
      </c>
      <c r="C3259" s="10">
        <v>708704</v>
      </c>
      <c r="D3259">
        <v>45</v>
      </c>
      <c r="E3259">
        <v>10</v>
      </c>
      <c r="F3259">
        <v>110</v>
      </c>
      <c r="G3259">
        <v>77</v>
      </c>
      <c r="H3259">
        <v>0</v>
      </c>
      <c r="I3259">
        <v>64.099999999999994</v>
      </c>
      <c r="J3259">
        <v>-0.4</v>
      </c>
      <c r="K3259">
        <v>67.3</v>
      </c>
      <c r="L3259">
        <v>0.2</v>
      </c>
      <c r="M3259">
        <v>73.400000000000006</v>
      </c>
      <c r="N3259">
        <v>-1.2</v>
      </c>
      <c r="O3259">
        <v>29.9</v>
      </c>
      <c r="P3259">
        <v>-1.7</v>
      </c>
      <c r="U3259" t="s">
        <v>3008</v>
      </c>
      <c r="V3259">
        <f t="shared" si="501"/>
        <v>708704</v>
      </c>
      <c r="W3259" t="str">
        <f t="shared" si="502"/>
        <v>Sacred Heart - Rockwood Catholic Elementary School</v>
      </c>
      <c r="X3259" t="str">
        <f>VLOOKUP($C3259,$AJ$3:$AN$4906,3,FALSE)</f>
        <v>5146 Wellington Road 27</v>
      </c>
      <c r="Y3259" t="str">
        <f>VLOOKUP($C3259,$AJ$3:$AN$4906,4,FALSE)</f>
        <v>Rockwood</v>
      </c>
      <c r="Z3259" t="str">
        <f>VLOOKUP($C3259,$AJ$3:$AN$4906,5,FALSE)</f>
        <v>N0B2K0</v>
      </c>
      <c r="AA3259">
        <f t="shared" si="503"/>
        <v>64.099999999999994</v>
      </c>
      <c r="AB3259">
        <f t="shared" si="504"/>
        <v>-0.4</v>
      </c>
      <c r="AC3259">
        <f t="shared" si="505"/>
        <v>67.3</v>
      </c>
      <c r="AD3259">
        <f t="shared" si="506"/>
        <v>0.2</v>
      </c>
      <c r="AE3259">
        <f t="shared" si="507"/>
        <v>73.400000000000006</v>
      </c>
      <c r="AF3259">
        <f t="shared" si="508"/>
        <v>-1.2</v>
      </c>
      <c r="AG3259">
        <f t="shared" si="509"/>
        <v>29.9</v>
      </c>
      <c r="AH3259">
        <f t="shared" si="510"/>
        <v>-1.7</v>
      </c>
      <c r="AJ3259" s="9">
        <v>457418</v>
      </c>
      <c r="AK3259" t="s">
        <v>5667</v>
      </c>
      <c r="AL3259" t="s">
        <v>12347</v>
      </c>
      <c r="AM3259" t="s">
        <v>4154</v>
      </c>
      <c r="AN3259" t="s">
        <v>12348</v>
      </c>
    </row>
    <row r="3260" spans="1:40" x14ac:dyDescent="0.3">
      <c r="A3260" t="s">
        <v>3008</v>
      </c>
      <c r="B3260" t="s">
        <v>58</v>
      </c>
      <c r="C3260" s="10">
        <v>756059</v>
      </c>
      <c r="D3260">
        <v>45</v>
      </c>
      <c r="E3260">
        <v>22</v>
      </c>
      <c r="F3260">
        <v>91</v>
      </c>
      <c r="G3260">
        <v>68</v>
      </c>
      <c r="H3260">
        <v>0</v>
      </c>
      <c r="I3260">
        <v>76.400000000000006</v>
      </c>
      <c r="J3260">
        <v>0.9</v>
      </c>
      <c r="K3260">
        <v>67</v>
      </c>
      <c r="L3260">
        <v>0.8</v>
      </c>
      <c r="M3260">
        <v>77.900000000000006</v>
      </c>
      <c r="N3260">
        <v>-0.1</v>
      </c>
      <c r="O3260">
        <v>36.799999999999997</v>
      </c>
      <c r="P3260">
        <v>-0.7</v>
      </c>
      <c r="U3260" t="s">
        <v>3008</v>
      </c>
      <c r="V3260">
        <f t="shared" si="501"/>
        <v>756059</v>
      </c>
      <c r="W3260" t="str">
        <f t="shared" si="502"/>
        <v>Sacred Heart Catholic School</v>
      </c>
      <c r="X3260" t="str">
        <f>VLOOKUP($C3260,$AJ$3:$AN$4906,3,FALSE)</f>
        <v>125 Huron St</v>
      </c>
      <c r="Y3260" t="str">
        <f>VLOOKUP($C3260,$AJ$3:$AN$4906,4,FALSE)</f>
        <v>Guelph</v>
      </c>
      <c r="Z3260" t="str">
        <f>VLOOKUP($C3260,$AJ$3:$AN$4906,5,FALSE)</f>
        <v>N1E5L5</v>
      </c>
      <c r="AA3260">
        <f t="shared" si="503"/>
        <v>76.400000000000006</v>
      </c>
      <c r="AB3260">
        <f t="shared" si="504"/>
        <v>0.9</v>
      </c>
      <c r="AC3260">
        <f t="shared" si="505"/>
        <v>67</v>
      </c>
      <c r="AD3260">
        <f t="shared" si="506"/>
        <v>0.8</v>
      </c>
      <c r="AE3260">
        <f t="shared" si="507"/>
        <v>77.900000000000006</v>
      </c>
      <c r="AF3260">
        <f t="shared" si="508"/>
        <v>-0.1</v>
      </c>
      <c r="AG3260">
        <f t="shared" si="509"/>
        <v>36.799999999999997</v>
      </c>
      <c r="AH3260">
        <f t="shared" si="510"/>
        <v>-0.7</v>
      </c>
      <c r="AJ3260" s="9">
        <v>169002</v>
      </c>
      <c r="AK3260" t="s">
        <v>12349</v>
      </c>
      <c r="AL3260" t="s">
        <v>12350</v>
      </c>
      <c r="AM3260" t="s">
        <v>4154</v>
      </c>
      <c r="AN3260" t="s">
        <v>4155</v>
      </c>
    </row>
    <row r="3261" spans="1:40" x14ac:dyDescent="0.3">
      <c r="A3261" t="s">
        <v>3008</v>
      </c>
      <c r="B3261" t="s">
        <v>3012</v>
      </c>
      <c r="C3261" s="10">
        <v>792080</v>
      </c>
      <c r="D3261">
        <v>41</v>
      </c>
      <c r="E3261">
        <v>15</v>
      </c>
      <c r="F3261">
        <v>129</v>
      </c>
      <c r="G3261">
        <v>142</v>
      </c>
      <c r="H3261">
        <v>0</v>
      </c>
      <c r="I3261">
        <v>67.400000000000006</v>
      </c>
      <c r="J3261">
        <v>0.1</v>
      </c>
      <c r="K3261">
        <v>54.3</v>
      </c>
      <c r="L3261">
        <v>-0.4</v>
      </c>
      <c r="M3261">
        <v>87.7</v>
      </c>
      <c r="N3261">
        <v>0.7</v>
      </c>
      <c r="O3261">
        <v>59.2</v>
      </c>
      <c r="P3261">
        <v>0.9</v>
      </c>
      <c r="U3261" t="s">
        <v>3008</v>
      </c>
      <c r="V3261">
        <f t="shared" si="501"/>
        <v>792080</v>
      </c>
      <c r="W3261" t="str">
        <f t="shared" si="502"/>
        <v>St Francis of Assisi Catholic School</v>
      </c>
      <c r="X3261" t="str">
        <f>VLOOKUP($C3261,$AJ$3:$AN$4906,3,FALSE)</f>
        <v>287 Imperial Rd S</v>
      </c>
      <c r="Y3261" t="str">
        <f>VLOOKUP($C3261,$AJ$3:$AN$4906,4,FALSE)</f>
        <v>Guelph</v>
      </c>
      <c r="Z3261" t="str">
        <f>VLOOKUP($C3261,$AJ$3:$AN$4906,5,FALSE)</f>
        <v>N1K1Z4</v>
      </c>
      <c r="AA3261">
        <f t="shared" si="503"/>
        <v>67.400000000000006</v>
      </c>
      <c r="AB3261">
        <f t="shared" si="504"/>
        <v>0.1</v>
      </c>
      <c r="AC3261">
        <f t="shared" si="505"/>
        <v>54.3</v>
      </c>
      <c r="AD3261">
        <f t="shared" si="506"/>
        <v>-0.4</v>
      </c>
      <c r="AE3261">
        <f t="shared" si="507"/>
        <v>87.7</v>
      </c>
      <c r="AF3261">
        <f t="shared" si="508"/>
        <v>0.7</v>
      </c>
      <c r="AG3261">
        <f t="shared" si="509"/>
        <v>59.2</v>
      </c>
      <c r="AH3261">
        <f t="shared" si="510"/>
        <v>0.9</v>
      </c>
      <c r="AJ3261" s="9">
        <v>944019</v>
      </c>
      <c r="AK3261" t="s">
        <v>12351</v>
      </c>
      <c r="AL3261" t="s">
        <v>12350</v>
      </c>
      <c r="AM3261" t="s">
        <v>4154</v>
      </c>
      <c r="AN3261" t="s">
        <v>4155</v>
      </c>
    </row>
    <row r="3262" spans="1:40" x14ac:dyDescent="0.3">
      <c r="A3262" t="s">
        <v>3008</v>
      </c>
      <c r="B3262" t="s">
        <v>3013</v>
      </c>
      <c r="C3262" s="10">
        <v>803189</v>
      </c>
      <c r="D3262">
        <v>40</v>
      </c>
      <c r="E3262">
        <v>10</v>
      </c>
      <c r="F3262">
        <v>80</v>
      </c>
      <c r="G3262">
        <v>70</v>
      </c>
      <c r="H3262">
        <v>0</v>
      </c>
      <c r="I3262">
        <v>71.900000000000006</v>
      </c>
      <c r="J3262">
        <v>0.3</v>
      </c>
      <c r="K3262">
        <v>63.8</v>
      </c>
      <c r="L3262">
        <v>0.1</v>
      </c>
      <c r="M3262">
        <v>71.400000000000006</v>
      </c>
      <c r="N3262">
        <v>-1.2</v>
      </c>
      <c r="O3262">
        <v>40</v>
      </c>
      <c r="P3262">
        <v>-0.7</v>
      </c>
      <c r="U3262" t="s">
        <v>3008</v>
      </c>
      <c r="V3262">
        <f t="shared" si="501"/>
        <v>803189</v>
      </c>
      <c r="W3262" t="str">
        <f t="shared" si="502"/>
        <v>St John Brebeuf Catholic School</v>
      </c>
      <c r="X3262" t="str">
        <f>VLOOKUP($C3262,$AJ$3:$AN$4906,3,FALSE)</f>
        <v>30 Millwood Rd</v>
      </c>
      <c r="Y3262" t="str">
        <f>VLOOKUP($C3262,$AJ$3:$AN$4906,4,FALSE)</f>
        <v>Erin</v>
      </c>
      <c r="Z3262" t="str">
        <f>VLOOKUP($C3262,$AJ$3:$AN$4906,5,FALSE)</f>
        <v>N0B1T0</v>
      </c>
      <c r="AA3262">
        <f t="shared" si="503"/>
        <v>71.900000000000006</v>
      </c>
      <c r="AB3262">
        <f t="shared" si="504"/>
        <v>0.3</v>
      </c>
      <c r="AC3262">
        <f t="shared" si="505"/>
        <v>63.8</v>
      </c>
      <c r="AD3262">
        <f t="shared" si="506"/>
        <v>0.1</v>
      </c>
      <c r="AE3262">
        <f t="shared" si="507"/>
        <v>71.400000000000006</v>
      </c>
      <c r="AF3262">
        <f t="shared" si="508"/>
        <v>-1.2</v>
      </c>
      <c r="AG3262">
        <f t="shared" si="509"/>
        <v>40</v>
      </c>
      <c r="AH3262">
        <f t="shared" si="510"/>
        <v>-0.7</v>
      </c>
      <c r="AJ3262" s="9">
        <v>481017</v>
      </c>
      <c r="AK3262" t="s">
        <v>12352</v>
      </c>
      <c r="AL3262" t="s">
        <v>12353</v>
      </c>
      <c r="AM3262" t="s">
        <v>4154</v>
      </c>
      <c r="AN3262" t="s">
        <v>12354</v>
      </c>
    </row>
    <row r="3263" spans="1:40" x14ac:dyDescent="0.3">
      <c r="A3263" t="s">
        <v>3008</v>
      </c>
      <c r="B3263" t="s">
        <v>3014</v>
      </c>
      <c r="C3263" s="10">
        <v>801429</v>
      </c>
      <c r="D3263">
        <v>18</v>
      </c>
      <c r="E3263">
        <v>11</v>
      </c>
      <c r="F3263">
        <v>55</v>
      </c>
      <c r="G3263">
        <v>64</v>
      </c>
      <c r="H3263">
        <v>0</v>
      </c>
      <c r="I3263">
        <v>36.4</v>
      </c>
      <c r="J3263">
        <v>-1.5</v>
      </c>
      <c r="K3263">
        <v>52.7</v>
      </c>
      <c r="L3263">
        <v>0.2</v>
      </c>
      <c r="M3263">
        <v>64.8</v>
      </c>
      <c r="N3263">
        <v>-1.1000000000000001</v>
      </c>
      <c r="O3263">
        <v>26.6</v>
      </c>
      <c r="P3263">
        <v>-0.9</v>
      </c>
      <c r="U3263" t="s">
        <v>3008</v>
      </c>
      <c r="V3263">
        <f t="shared" si="501"/>
        <v>801429</v>
      </c>
      <c r="W3263" t="str">
        <f t="shared" si="502"/>
        <v>St John Catholic School, Arthur School</v>
      </c>
      <c r="X3263" t="str">
        <f>VLOOKUP($C3263,$AJ$3:$AN$4906,3,FALSE)</f>
        <v>315 Tucker St</v>
      </c>
      <c r="Y3263" t="str">
        <f>VLOOKUP($C3263,$AJ$3:$AN$4906,4,FALSE)</f>
        <v>Arthur</v>
      </c>
      <c r="Z3263" t="str">
        <f>VLOOKUP($C3263,$AJ$3:$AN$4906,5,FALSE)</f>
        <v>N0G1A0</v>
      </c>
      <c r="AA3263">
        <f t="shared" si="503"/>
        <v>36.4</v>
      </c>
      <c r="AB3263">
        <f t="shared" si="504"/>
        <v>-1.5</v>
      </c>
      <c r="AC3263">
        <f t="shared" si="505"/>
        <v>52.7</v>
      </c>
      <c r="AD3263">
        <f t="shared" si="506"/>
        <v>0.2</v>
      </c>
      <c r="AE3263">
        <f t="shared" si="507"/>
        <v>64.8</v>
      </c>
      <c r="AF3263">
        <f t="shared" si="508"/>
        <v>-1.1000000000000001</v>
      </c>
      <c r="AG3263">
        <f t="shared" si="509"/>
        <v>26.6</v>
      </c>
      <c r="AH3263">
        <f t="shared" si="510"/>
        <v>-0.9</v>
      </c>
      <c r="AJ3263" s="9">
        <v>485322</v>
      </c>
      <c r="AK3263" t="s">
        <v>6947</v>
      </c>
      <c r="AL3263" t="s">
        <v>12355</v>
      </c>
      <c r="AM3263" t="s">
        <v>9197</v>
      </c>
      <c r="AN3263" t="s">
        <v>12356</v>
      </c>
    </row>
    <row r="3264" spans="1:40" x14ac:dyDescent="0.3">
      <c r="A3264" t="s">
        <v>3008</v>
      </c>
      <c r="B3264" t="s">
        <v>2109</v>
      </c>
      <c r="C3264" s="10">
        <v>801550</v>
      </c>
      <c r="D3264">
        <v>37</v>
      </c>
      <c r="E3264">
        <v>26</v>
      </c>
      <c r="F3264">
        <v>97</v>
      </c>
      <c r="G3264">
        <v>126</v>
      </c>
      <c r="H3264">
        <v>0</v>
      </c>
      <c r="I3264">
        <v>49.5</v>
      </c>
      <c r="J3264">
        <v>-0.8</v>
      </c>
      <c r="K3264">
        <v>46.4</v>
      </c>
      <c r="L3264">
        <v>-0.5</v>
      </c>
      <c r="M3264">
        <v>78.599999999999994</v>
      </c>
      <c r="N3264">
        <v>0.2</v>
      </c>
      <c r="O3264">
        <v>50.8</v>
      </c>
      <c r="P3264">
        <v>0.8</v>
      </c>
      <c r="U3264" t="s">
        <v>3008</v>
      </c>
      <c r="V3264">
        <f t="shared" si="501"/>
        <v>801550</v>
      </c>
      <c r="W3264" t="str">
        <f t="shared" si="502"/>
        <v>St John Catholic School</v>
      </c>
      <c r="X3264" t="str">
        <f>VLOOKUP($C3264,$AJ$3:$AN$4906,3,FALSE)</f>
        <v>63 Victoria Rd N</v>
      </c>
      <c r="Y3264" t="str">
        <f>VLOOKUP($C3264,$AJ$3:$AN$4906,4,FALSE)</f>
        <v>Guelph</v>
      </c>
      <c r="Z3264" t="str">
        <f>VLOOKUP($C3264,$AJ$3:$AN$4906,5,FALSE)</f>
        <v>N1E5G9</v>
      </c>
      <c r="AA3264">
        <f t="shared" si="503"/>
        <v>49.5</v>
      </c>
      <c r="AB3264">
        <f t="shared" si="504"/>
        <v>-0.8</v>
      </c>
      <c r="AC3264">
        <f t="shared" si="505"/>
        <v>46.4</v>
      </c>
      <c r="AD3264">
        <f t="shared" si="506"/>
        <v>-0.5</v>
      </c>
      <c r="AE3264">
        <f t="shared" si="507"/>
        <v>78.599999999999994</v>
      </c>
      <c r="AF3264">
        <f t="shared" si="508"/>
        <v>0.2</v>
      </c>
      <c r="AG3264">
        <f t="shared" si="509"/>
        <v>50.8</v>
      </c>
      <c r="AH3264">
        <f t="shared" si="510"/>
        <v>0.8</v>
      </c>
      <c r="AJ3264" s="9">
        <v>486272</v>
      </c>
      <c r="AK3264" t="s">
        <v>10882</v>
      </c>
      <c r="AL3264" t="s">
        <v>12357</v>
      </c>
      <c r="AM3264" t="s">
        <v>4154</v>
      </c>
      <c r="AN3264" t="s">
        <v>12358</v>
      </c>
    </row>
    <row r="3265" spans="1:40" x14ac:dyDescent="0.3">
      <c r="A3265" t="s">
        <v>3008</v>
      </c>
      <c r="B3265" t="s">
        <v>521</v>
      </c>
      <c r="C3265" s="10">
        <v>808318</v>
      </c>
      <c r="D3265">
        <v>37</v>
      </c>
      <c r="E3265">
        <v>14</v>
      </c>
      <c r="F3265">
        <v>158</v>
      </c>
      <c r="G3265">
        <v>129</v>
      </c>
      <c r="H3265">
        <v>0</v>
      </c>
      <c r="I3265">
        <v>87.7</v>
      </c>
      <c r="J3265">
        <v>1.6</v>
      </c>
      <c r="K3265">
        <v>86.1</v>
      </c>
      <c r="L3265">
        <v>2.2000000000000002</v>
      </c>
      <c r="M3265">
        <v>91.1</v>
      </c>
      <c r="N3265">
        <v>1.2</v>
      </c>
      <c r="O3265">
        <v>73.599999999999994</v>
      </c>
      <c r="P3265">
        <v>2.2999999999999998</v>
      </c>
      <c r="U3265" t="s">
        <v>3008</v>
      </c>
      <c r="V3265">
        <f t="shared" si="501"/>
        <v>808318</v>
      </c>
      <c r="W3265" t="str">
        <f t="shared" si="502"/>
        <v>St Joseph - Fergus Catholic Elementary School</v>
      </c>
      <c r="X3265" t="str">
        <f>VLOOKUP($C3265,$AJ$3:$AN$4906,3,FALSE)</f>
        <v>150 Strathallan St</v>
      </c>
      <c r="Y3265" t="str">
        <f>VLOOKUP($C3265,$AJ$3:$AN$4906,4,FALSE)</f>
        <v>Fergus</v>
      </c>
      <c r="Z3265" t="str">
        <f>VLOOKUP($C3265,$AJ$3:$AN$4906,5,FALSE)</f>
        <v>N1M1A1</v>
      </c>
      <c r="AA3265">
        <f t="shared" si="503"/>
        <v>87.7</v>
      </c>
      <c r="AB3265">
        <f t="shared" si="504"/>
        <v>1.6</v>
      </c>
      <c r="AC3265">
        <f t="shared" si="505"/>
        <v>86.1</v>
      </c>
      <c r="AD3265">
        <f t="shared" si="506"/>
        <v>2.2000000000000002</v>
      </c>
      <c r="AE3265">
        <f t="shared" si="507"/>
        <v>91.1</v>
      </c>
      <c r="AF3265">
        <f t="shared" si="508"/>
        <v>1.2</v>
      </c>
      <c r="AG3265">
        <f t="shared" si="509"/>
        <v>73.599999999999994</v>
      </c>
      <c r="AH3265">
        <f t="shared" si="510"/>
        <v>2.2999999999999998</v>
      </c>
      <c r="AJ3265" s="9">
        <v>557188</v>
      </c>
      <c r="AK3265" t="s">
        <v>12359</v>
      </c>
      <c r="AL3265" t="s">
        <v>12360</v>
      </c>
      <c r="AM3265" t="s">
        <v>5271</v>
      </c>
      <c r="AN3265" t="s">
        <v>12361</v>
      </c>
    </row>
    <row r="3266" spans="1:40" x14ac:dyDescent="0.3">
      <c r="A3266" t="s">
        <v>3008</v>
      </c>
      <c r="B3266" t="s">
        <v>521</v>
      </c>
      <c r="C3266" s="10">
        <v>808830</v>
      </c>
      <c r="D3266">
        <v>21</v>
      </c>
      <c r="E3266">
        <v>27</v>
      </c>
      <c r="F3266">
        <v>111</v>
      </c>
      <c r="G3266">
        <v>82</v>
      </c>
      <c r="H3266">
        <v>0</v>
      </c>
      <c r="I3266">
        <v>44.1</v>
      </c>
      <c r="J3266">
        <v>-0.3</v>
      </c>
      <c r="K3266">
        <v>47.7</v>
      </c>
      <c r="L3266">
        <v>0.8</v>
      </c>
      <c r="M3266">
        <v>66.5</v>
      </c>
      <c r="N3266">
        <v>-0.1</v>
      </c>
      <c r="O3266">
        <v>26.8</v>
      </c>
      <c r="P3266">
        <v>-0.3</v>
      </c>
      <c r="U3266" t="s">
        <v>3008</v>
      </c>
      <c r="V3266">
        <f t="shared" si="501"/>
        <v>808830</v>
      </c>
      <c r="W3266" t="str">
        <f t="shared" si="502"/>
        <v>St Joseph Catholic School</v>
      </c>
      <c r="X3266" t="str">
        <f>VLOOKUP($C3266,$AJ$3:$AN$4906,3,FALSE)</f>
        <v>10 Guelph St</v>
      </c>
      <c r="Y3266" t="str">
        <f>VLOOKUP($C3266,$AJ$3:$AN$4906,4,FALSE)</f>
        <v>Guelph</v>
      </c>
      <c r="Z3266" t="str">
        <f>VLOOKUP($C3266,$AJ$3:$AN$4906,5,FALSE)</f>
        <v>N1H5Y8</v>
      </c>
      <c r="AA3266">
        <f t="shared" si="503"/>
        <v>44.1</v>
      </c>
      <c r="AB3266">
        <f t="shared" si="504"/>
        <v>-0.3</v>
      </c>
      <c r="AC3266">
        <f t="shared" si="505"/>
        <v>47.7</v>
      </c>
      <c r="AD3266">
        <f t="shared" si="506"/>
        <v>0.8</v>
      </c>
      <c r="AE3266">
        <f t="shared" si="507"/>
        <v>66.5</v>
      </c>
      <c r="AF3266">
        <f t="shared" si="508"/>
        <v>-0.1</v>
      </c>
      <c r="AG3266">
        <f t="shared" si="509"/>
        <v>26.8</v>
      </c>
      <c r="AH3266">
        <f t="shared" si="510"/>
        <v>-0.3</v>
      </c>
      <c r="AJ3266" s="9">
        <v>456241</v>
      </c>
      <c r="AK3266" t="s">
        <v>12362</v>
      </c>
      <c r="AL3266" t="s">
        <v>12363</v>
      </c>
      <c r="AM3266" t="s">
        <v>9216</v>
      </c>
      <c r="AN3266" t="s">
        <v>12364</v>
      </c>
    </row>
    <row r="3267" spans="1:40" x14ac:dyDescent="0.3">
      <c r="A3267" t="s">
        <v>3008</v>
      </c>
      <c r="B3267" t="s">
        <v>531</v>
      </c>
      <c r="C3267" s="10">
        <v>825476</v>
      </c>
      <c r="D3267">
        <v>42</v>
      </c>
      <c r="E3267">
        <v>11</v>
      </c>
      <c r="F3267">
        <v>112</v>
      </c>
      <c r="G3267">
        <v>106</v>
      </c>
      <c r="H3267">
        <v>0</v>
      </c>
      <c r="I3267">
        <v>77.2</v>
      </c>
      <c r="J3267">
        <v>0.6</v>
      </c>
      <c r="K3267">
        <v>77.7</v>
      </c>
      <c r="L3267">
        <v>1.2</v>
      </c>
      <c r="M3267">
        <v>88.7</v>
      </c>
      <c r="N3267">
        <v>0.6</v>
      </c>
      <c r="O3267">
        <v>51.9</v>
      </c>
      <c r="P3267">
        <v>0.2</v>
      </c>
      <c r="U3267" t="s">
        <v>3008</v>
      </c>
      <c r="V3267">
        <f t="shared" si="501"/>
        <v>825476</v>
      </c>
      <c r="W3267" t="str">
        <f t="shared" si="502"/>
        <v>St Mary - Elora Catholic Elementary School</v>
      </c>
      <c r="X3267" t="str">
        <f>VLOOKUP($C3267,$AJ$3:$AN$4906,3,FALSE)</f>
        <v>251 Irvine St</v>
      </c>
      <c r="Y3267" t="str">
        <f>VLOOKUP($C3267,$AJ$3:$AN$4906,4,FALSE)</f>
        <v>Elora</v>
      </c>
      <c r="Z3267" t="str">
        <f>VLOOKUP($C3267,$AJ$3:$AN$4906,5,FALSE)</f>
        <v>N0B1S0</v>
      </c>
      <c r="AA3267">
        <f t="shared" si="503"/>
        <v>77.2</v>
      </c>
      <c r="AB3267">
        <f t="shared" si="504"/>
        <v>0.6</v>
      </c>
      <c r="AC3267">
        <f t="shared" si="505"/>
        <v>77.7</v>
      </c>
      <c r="AD3267">
        <f t="shared" si="506"/>
        <v>1.2</v>
      </c>
      <c r="AE3267">
        <f t="shared" si="507"/>
        <v>88.7</v>
      </c>
      <c r="AF3267">
        <f t="shared" si="508"/>
        <v>0.6</v>
      </c>
      <c r="AG3267">
        <f t="shared" si="509"/>
        <v>51.9</v>
      </c>
      <c r="AH3267">
        <f t="shared" si="510"/>
        <v>0.2</v>
      </c>
      <c r="AJ3267" s="9">
        <v>940437</v>
      </c>
      <c r="AK3267" t="s">
        <v>12365</v>
      </c>
      <c r="AL3267" t="s">
        <v>12366</v>
      </c>
      <c r="AM3267" t="s">
        <v>4154</v>
      </c>
      <c r="AN3267" t="s">
        <v>9285</v>
      </c>
    </row>
    <row r="3268" spans="1:40" x14ac:dyDescent="0.3">
      <c r="A3268" t="s">
        <v>3008</v>
      </c>
      <c r="B3268" t="s">
        <v>531</v>
      </c>
      <c r="C3268" s="10">
        <v>825344</v>
      </c>
      <c r="D3268">
        <v>12</v>
      </c>
      <c r="E3268">
        <v>21</v>
      </c>
      <c r="F3268">
        <v>59</v>
      </c>
      <c r="G3268">
        <v>55</v>
      </c>
      <c r="H3268">
        <v>0</v>
      </c>
      <c r="I3268">
        <v>47.5</v>
      </c>
      <c r="J3268">
        <v>-0.3</v>
      </c>
      <c r="K3268">
        <v>47.5</v>
      </c>
      <c r="L3268">
        <v>0.3</v>
      </c>
      <c r="M3268">
        <v>80.900000000000006</v>
      </c>
      <c r="N3268">
        <v>1.2</v>
      </c>
      <c r="O3268">
        <v>32.700000000000003</v>
      </c>
      <c r="P3268">
        <v>0.1</v>
      </c>
      <c r="U3268" t="s">
        <v>3008</v>
      </c>
      <c r="V3268">
        <f t="shared" ref="V3268:V3331" si="511">VLOOKUP(C3268,$AJ$3:$AN$4906,1,FALSE)</f>
        <v>825344</v>
      </c>
      <c r="W3268" t="str">
        <f t="shared" ref="W3268:W3331" si="512">VLOOKUP(C3268,$AJ$3:$AN$4906,2,FALSE)</f>
        <v>St Mary - Mount Forest Catholic Elementary School</v>
      </c>
      <c r="X3268" t="str">
        <f>VLOOKUP($C3268,$AJ$3:$AN$4906,3,FALSE)</f>
        <v>390 Parkside Dr</v>
      </c>
      <c r="Y3268" t="str">
        <f>VLOOKUP($C3268,$AJ$3:$AN$4906,4,FALSE)</f>
        <v>Mount Forest</v>
      </c>
      <c r="Z3268" t="str">
        <f>VLOOKUP($C3268,$AJ$3:$AN$4906,5,FALSE)</f>
        <v>N0G2L3</v>
      </c>
      <c r="AA3268">
        <f t="shared" ref="AA3268:AA3331" si="513">I3268</f>
        <v>47.5</v>
      </c>
      <c r="AB3268">
        <f t="shared" ref="AB3268:AB3331" si="514">J3268</f>
        <v>-0.3</v>
      </c>
      <c r="AC3268">
        <f t="shared" ref="AC3268:AC3331" si="515">K3268</f>
        <v>47.5</v>
      </c>
      <c r="AD3268">
        <f t="shared" ref="AD3268:AD3331" si="516">L3268</f>
        <v>0.3</v>
      </c>
      <c r="AE3268">
        <f t="shared" ref="AE3268:AE3331" si="517">M3268</f>
        <v>80.900000000000006</v>
      </c>
      <c r="AF3268">
        <f t="shared" ref="AF3268:AF3331" si="518">N3268</f>
        <v>1.2</v>
      </c>
      <c r="AG3268">
        <f t="shared" ref="AG3268:AG3331" si="519">O3268</f>
        <v>32.700000000000003</v>
      </c>
      <c r="AH3268">
        <f t="shared" ref="AH3268:AH3331" si="520">P3268</f>
        <v>0.1</v>
      </c>
      <c r="AJ3268" s="9">
        <v>14061</v>
      </c>
      <c r="AK3268" t="s">
        <v>12367</v>
      </c>
      <c r="AL3268" t="s">
        <v>12368</v>
      </c>
      <c r="AM3268" t="s">
        <v>4154</v>
      </c>
      <c r="AN3268" t="s">
        <v>12369</v>
      </c>
    </row>
    <row r="3269" spans="1:40" x14ac:dyDescent="0.3">
      <c r="A3269" t="s">
        <v>3008</v>
      </c>
      <c r="B3269" t="s">
        <v>3015</v>
      </c>
      <c r="C3269" s="10">
        <v>833690</v>
      </c>
      <c r="D3269">
        <v>56</v>
      </c>
      <c r="E3269">
        <v>18</v>
      </c>
      <c r="F3269">
        <v>104</v>
      </c>
      <c r="G3269">
        <v>100</v>
      </c>
      <c r="H3269">
        <v>0</v>
      </c>
      <c r="I3269">
        <v>73.099999999999994</v>
      </c>
      <c r="J3269">
        <v>0.4</v>
      </c>
      <c r="K3269">
        <v>66.3</v>
      </c>
      <c r="L3269">
        <v>0.3</v>
      </c>
      <c r="M3269">
        <v>93.5</v>
      </c>
      <c r="N3269">
        <v>1.3</v>
      </c>
      <c r="O3269">
        <v>63</v>
      </c>
      <c r="P3269">
        <v>1</v>
      </c>
      <c r="U3269" t="s">
        <v>3008</v>
      </c>
      <c r="V3269">
        <f t="shared" si="511"/>
        <v>833690</v>
      </c>
      <c r="W3269" t="str">
        <f t="shared" si="512"/>
        <v>St Michael Catholic School</v>
      </c>
      <c r="X3269" t="str">
        <f>VLOOKUP($C3269,$AJ$3:$AN$4906,3,FALSE)</f>
        <v>9 McElderry Rd</v>
      </c>
      <c r="Y3269" t="str">
        <f>VLOOKUP($C3269,$AJ$3:$AN$4906,4,FALSE)</f>
        <v>Guelph</v>
      </c>
      <c r="Z3269" t="str">
        <f>VLOOKUP($C3269,$AJ$3:$AN$4906,5,FALSE)</f>
        <v>N1G4W7</v>
      </c>
      <c r="AA3269">
        <f t="shared" si="513"/>
        <v>73.099999999999994</v>
      </c>
      <c r="AB3269">
        <f t="shared" si="514"/>
        <v>0.4</v>
      </c>
      <c r="AC3269">
        <f t="shared" si="515"/>
        <v>66.3</v>
      </c>
      <c r="AD3269">
        <f t="shared" si="516"/>
        <v>0.3</v>
      </c>
      <c r="AE3269">
        <f t="shared" si="517"/>
        <v>93.5</v>
      </c>
      <c r="AF3269">
        <f t="shared" si="518"/>
        <v>1.3</v>
      </c>
      <c r="AG3269">
        <f t="shared" si="519"/>
        <v>63</v>
      </c>
      <c r="AH3269">
        <f t="shared" si="520"/>
        <v>1</v>
      </c>
      <c r="AJ3269" s="9">
        <v>941743</v>
      </c>
      <c r="AK3269" t="s">
        <v>12370</v>
      </c>
      <c r="AL3269" t="s">
        <v>12371</v>
      </c>
      <c r="AM3269" t="s">
        <v>4154</v>
      </c>
      <c r="AN3269" t="s">
        <v>12372</v>
      </c>
    </row>
    <row r="3270" spans="1:40" x14ac:dyDescent="0.3">
      <c r="A3270" t="s">
        <v>3008</v>
      </c>
      <c r="B3270" t="s">
        <v>3016</v>
      </c>
      <c r="C3270" s="10">
        <v>837210</v>
      </c>
      <c r="D3270">
        <v>44</v>
      </c>
      <c r="E3270">
        <v>24</v>
      </c>
      <c r="F3270">
        <v>62</v>
      </c>
      <c r="G3270">
        <v>69</v>
      </c>
      <c r="H3270">
        <v>0</v>
      </c>
      <c r="I3270">
        <v>66.099999999999994</v>
      </c>
      <c r="J3270">
        <v>0.2</v>
      </c>
      <c r="K3270">
        <v>64.5</v>
      </c>
      <c r="L3270">
        <v>0.6</v>
      </c>
      <c r="M3270">
        <v>84.1</v>
      </c>
      <c r="N3270">
        <v>0.5</v>
      </c>
      <c r="O3270">
        <v>53.6</v>
      </c>
      <c r="P3270">
        <v>0.6</v>
      </c>
      <c r="U3270" t="s">
        <v>3008</v>
      </c>
      <c r="V3270">
        <f t="shared" si="511"/>
        <v>837210</v>
      </c>
      <c r="W3270" t="str">
        <f t="shared" si="512"/>
        <v>St Patrick Catholic School</v>
      </c>
      <c r="X3270" t="str">
        <f>VLOOKUP($C3270,$AJ$3:$AN$4906,3,FALSE)</f>
        <v>391 Victoria Road North</v>
      </c>
      <c r="Y3270" t="str">
        <f>VLOOKUP($C3270,$AJ$3:$AN$4906,4,FALSE)</f>
        <v>Guelph</v>
      </c>
      <c r="Z3270" t="str">
        <f>VLOOKUP($C3270,$AJ$3:$AN$4906,5,FALSE)</f>
        <v>N1E5J9</v>
      </c>
      <c r="AA3270">
        <f t="shared" si="513"/>
        <v>66.099999999999994</v>
      </c>
      <c r="AB3270">
        <f t="shared" si="514"/>
        <v>0.2</v>
      </c>
      <c r="AC3270">
        <f t="shared" si="515"/>
        <v>64.5</v>
      </c>
      <c r="AD3270">
        <f t="shared" si="516"/>
        <v>0.6</v>
      </c>
      <c r="AE3270">
        <f t="shared" si="517"/>
        <v>84.1</v>
      </c>
      <c r="AF3270">
        <f t="shared" si="518"/>
        <v>0.5</v>
      </c>
      <c r="AG3270">
        <f t="shared" si="519"/>
        <v>53.6</v>
      </c>
      <c r="AH3270">
        <f t="shared" si="520"/>
        <v>0.6</v>
      </c>
      <c r="AJ3270" s="9">
        <v>87548</v>
      </c>
      <c r="AK3270" t="s">
        <v>12373</v>
      </c>
      <c r="AL3270" t="s">
        <v>12374</v>
      </c>
      <c r="AM3270" t="s">
        <v>4154</v>
      </c>
      <c r="AN3270" t="s">
        <v>12375</v>
      </c>
    </row>
    <row r="3271" spans="1:40" x14ac:dyDescent="0.3">
      <c r="A3271" t="s">
        <v>3008</v>
      </c>
      <c r="B3271" t="s">
        <v>604</v>
      </c>
      <c r="C3271" s="10">
        <v>841200</v>
      </c>
      <c r="D3271">
        <v>61</v>
      </c>
      <c r="E3271">
        <v>11</v>
      </c>
      <c r="F3271">
        <v>108</v>
      </c>
      <c r="G3271">
        <v>110</v>
      </c>
      <c r="H3271">
        <v>0</v>
      </c>
      <c r="I3271">
        <v>88.9</v>
      </c>
      <c r="J3271">
        <v>1.2</v>
      </c>
      <c r="K3271">
        <v>79.599999999999994</v>
      </c>
      <c r="L3271">
        <v>0.9</v>
      </c>
      <c r="M3271">
        <v>94.1</v>
      </c>
      <c r="N3271">
        <v>0.8</v>
      </c>
      <c r="O3271">
        <v>66.400000000000006</v>
      </c>
      <c r="P3271">
        <v>0.7</v>
      </c>
      <c r="U3271" t="s">
        <v>3008</v>
      </c>
      <c r="V3271">
        <f t="shared" si="511"/>
        <v>841200</v>
      </c>
      <c r="W3271" t="str">
        <f t="shared" si="512"/>
        <v>St Paul Catholic School</v>
      </c>
      <c r="X3271" t="str">
        <f>VLOOKUP($C3271,$AJ$3:$AN$4906,3,FALSE)</f>
        <v>182 Clairfields Dr E</v>
      </c>
      <c r="Y3271" t="str">
        <f>VLOOKUP($C3271,$AJ$3:$AN$4906,4,FALSE)</f>
        <v>Guelph</v>
      </c>
      <c r="Z3271" t="str">
        <f>VLOOKUP($C3271,$AJ$3:$AN$4906,5,FALSE)</f>
        <v>N1L1N4</v>
      </c>
      <c r="AA3271">
        <f t="shared" si="513"/>
        <v>88.9</v>
      </c>
      <c r="AB3271">
        <f t="shared" si="514"/>
        <v>1.2</v>
      </c>
      <c r="AC3271">
        <f t="shared" si="515"/>
        <v>79.599999999999994</v>
      </c>
      <c r="AD3271">
        <f t="shared" si="516"/>
        <v>0.9</v>
      </c>
      <c r="AE3271">
        <f t="shared" si="517"/>
        <v>94.1</v>
      </c>
      <c r="AF3271">
        <f t="shared" si="518"/>
        <v>0.8</v>
      </c>
      <c r="AG3271">
        <f t="shared" si="519"/>
        <v>66.400000000000006</v>
      </c>
      <c r="AH3271">
        <f t="shared" si="520"/>
        <v>0.7</v>
      </c>
      <c r="AJ3271" s="9">
        <v>218863</v>
      </c>
      <c r="AK3271" t="s">
        <v>12376</v>
      </c>
      <c r="AL3271" t="s">
        <v>12377</v>
      </c>
      <c r="AM3271" t="s">
        <v>4154</v>
      </c>
      <c r="AN3271" t="s">
        <v>12378</v>
      </c>
    </row>
    <row r="3272" spans="1:40" x14ac:dyDescent="0.3">
      <c r="A3272" t="s">
        <v>3008</v>
      </c>
      <c r="B3272" t="s">
        <v>534</v>
      </c>
      <c r="C3272" s="10">
        <v>868000</v>
      </c>
      <c r="D3272">
        <v>29</v>
      </c>
      <c r="E3272">
        <v>26</v>
      </c>
      <c r="F3272">
        <v>151</v>
      </c>
      <c r="G3272">
        <v>111</v>
      </c>
      <c r="H3272">
        <v>0</v>
      </c>
      <c r="I3272">
        <v>46.7</v>
      </c>
      <c r="J3272">
        <v>-0.5</v>
      </c>
      <c r="K3272">
        <v>43.7</v>
      </c>
      <c r="L3272">
        <v>0</v>
      </c>
      <c r="M3272">
        <v>74.3</v>
      </c>
      <c r="N3272">
        <v>0.2</v>
      </c>
      <c r="O3272">
        <v>37.799999999999997</v>
      </c>
      <c r="P3272">
        <v>0.1</v>
      </c>
      <c r="U3272" t="s">
        <v>3008</v>
      </c>
      <c r="V3272">
        <f t="shared" si="511"/>
        <v>868000</v>
      </c>
      <c r="W3272" t="str">
        <f t="shared" si="512"/>
        <v>St Peter Catholic School</v>
      </c>
      <c r="X3272" t="str">
        <f>VLOOKUP($C3272,$AJ$3:$AN$4906,3,FALSE)</f>
        <v>150 Westwood Rd</v>
      </c>
      <c r="Y3272" t="str">
        <f>VLOOKUP($C3272,$AJ$3:$AN$4906,4,FALSE)</f>
        <v>Guelph</v>
      </c>
      <c r="Z3272" t="str">
        <f>VLOOKUP($C3272,$AJ$3:$AN$4906,5,FALSE)</f>
        <v>N1H7G1</v>
      </c>
      <c r="AA3272">
        <f t="shared" si="513"/>
        <v>46.7</v>
      </c>
      <c r="AB3272">
        <f t="shared" si="514"/>
        <v>-0.5</v>
      </c>
      <c r="AC3272">
        <f t="shared" si="515"/>
        <v>43.7</v>
      </c>
      <c r="AD3272">
        <f t="shared" si="516"/>
        <v>0</v>
      </c>
      <c r="AE3272">
        <f t="shared" si="517"/>
        <v>74.3</v>
      </c>
      <c r="AF3272">
        <f t="shared" si="518"/>
        <v>0.2</v>
      </c>
      <c r="AG3272">
        <f t="shared" si="519"/>
        <v>37.799999999999997</v>
      </c>
      <c r="AH3272">
        <f t="shared" si="520"/>
        <v>0.1</v>
      </c>
      <c r="AJ3272" s="9">
        <v>515787</v>
      </c>
      <c r="AK3272" t="s">
        <v>8195</v>
      </c>
      <c r="AL3272" t="s">
        <v>12379</v>
      </c>
      <c r="AM3272" t="s">
        <v>4154</v>
      </c>
      <c r="AN3272" t="s">
        <v>12380</v>
      </c>
    </row>
    <row r="3273" spans="1:40" x14ac:dyDescent="0.3">
      <c r="A3273" t="s">
        <v>3008</v>
      </c>
      <c r="B3273" t="s">
        <v>3017</v>
      </c>
      <c r="C3273" s="10">
        <v>739395</v>
      </c>
      <c r="D3273">
        <v>68</v>
      </c>
      <c r="E3273">
        <v>11</v>
      </c>
      <c r="F3273">
        <v>124</v>
      </c>
      <c r="G3273">
        <v>172</v>
      </c>
      <c r="H3273">
        <v>0</v>
      </c>
      <c r="I3273">
        <v>78.599999999999994</v>
      </c>
      <c r="J3273">
        <v>0.3</v>
      </c>
      <c r="K3273">
        <v>75.8</v>
      </c>
      <c r="L3273">
        <v>0.5</v>
      </c>
      <c r="M3273">
        <v>91.6</v>
      </c>
      <c r="N3273">
        <v>0.3</v>
      </c>
      <c r="O3273">
        <v>71.5</v>
      </c>
      <c r="P3273">
        <v>0.9</v>
      </c>
      <c r="U3273" t="s">
        <v>3008</v>
      </c>
      <c r="V3273">
        <f t="shared" si="511"/>
        <v>739395</v>
      </c>
      <c r="W3273" t="str">
        <f t="shared" si="512"/>
        <v>St Ignatius of Loyola Catholic School</v>
      </c>
      <c r="X3273" t="str">
        <f>VLOOKUP($C3273,$AJ$3:$AN$4906,3,FALSE)</f>
        <v>251 Colonial Dr.</v>
      </c>
      <c r="Y3273" t="str">
        <f>VLOOKUP($C3273,$AJ$3:$AN$4906,4,FALSE)</f>
        <v>Guelph</v>
      </c>
      <c r="Z3273" t="str">
        <f>VLOOKUP($C3273,$AJ$3:$AN$4906,5,FALSE)</f>
        <v>N1L0G4</v>
      </c>
      <c r="AA3273">
        <f t="shared" si="513"/>
        <v>78.599999999999994</v>
      </c>
      <c r="AB3273">
        <f t="shared" si="514"/>
        <v>0.3</v>
      </c>
      <c r="AC3273">
        <f t="shared" si="515"/>
        <v>75.8</v>
      </c>
      <c r="AD3273">
        <f t="shared" si="516"/>
        <v>0.5</v>
      </c>
      <c r="AE3273">
        <f t="shared" si="517"/>
        <v>91.6</v>
      </c>
      <c r="AF3273">
        <f t="shared" si="518"/>
        <v>0.3</v>
      </c>
      <c r="AG3273">
        <f t="shared" si="519"/>
        <v>71.5</v>
      </c>
      <c r="AH3273">
        <f t="shared" si="520"/>
        <v>0.9</v>
      </c>
      <c r="AJ3273" s="9">
        <v>942162</v>
      </c>
      <c r="AK3273" t="s">
        <v>10252</v>
      </c>
      <c r="AL3273" t="s">
        <v>12381</v>
      </c>
      <c r="AM3273" t="s">
        <v>4154</v>
      </c>
      <c r="AN3273" t="s">
        <v>12382</v>
      </c>
    </row>
    <row r="3274" spans="1:40" x14ac:dyDescent="0.3">
      <c r="A3274" t="s">
        <v>3018</v>
      </c>
      <c r="B3274" t="s">
        <v>3019</v>
      </c>
      <c r="C3274" s="10">
        <v>848914</v>
      </c>
      <c r="D3274">
        <v>17</v>
      </c>
      <c r="E3274">
        <v>16</v>
      </c>
      <c r="G3274">
        <v>67</v>
      </c>
      <c r="H3274">
        <v>0</v>
      </c>
      <c r="M3274">
        <v>81.3</v>
      </c>
      <c r="N3274">
        <v>0.9</v>
      </c>
      <c r="O3274">
        <v>44.8</v>
      </c>
      <c r="P3274">
        <v>0.8</v>
      </c>
      <c r="U3274" t="s">
        <v>3018</v>
      </c>
      <c r="V3274">
        <f t="shared" si="511"/>
        <v>848914</v>
      </c>
      <c r="W3274" t="str">
        <f t="shared" si="512"/>
        <v>Cardinal Carter Middle School</v>
      </c>
      <c r="X3274" t="str">
        <f>VLOOKUP($C3274,$AJ$3:$AN$4906,3,FALSE)</f>
        <v>120 Ellison Avenue</v>
      </c>
      <c r="Y3274" t="str">
        <f>VLOOKUP($C3274,$AJ$3:$AN$4906,4,FALSE)</f>
        <v>Leamington</v>
      </c>
      <c r="Z3274" t="str">
        <f>VLOOKUP($C3274,$AJ$3:$AN$4906,5,FALSE)</f>
        <v>N8H5C7</v>
      </c>
      <c r="AA3274">
        <f t="shared" si="513"/>
        <v>0</v>
      </c>
      <c r="AB3274">
        <f t="shared" si="514"/>
        <v>0</v>
      </c>
      <c r="AC3274">
        <f t="shared" si="515"/>
        <v>0</v>
      </c>
      <c r="AD3274">
        <f t="shared" si="516"/>
        <v>0</v>
      </c>
      <c r="AE3274">
        <f t="shared" si="517"/>
        <v>81.3</v>
      </c>
      <c r="AF3274">
        <f t="shared" si="518"/>
        <v>0.9</v>
      </c>
      <c r="AG3274">
        <f t="shared" si="519"/>
        <v>44.8</v>
      </c>
      <c r="AH3274">
        <f t="shared" si="520"/>
        <v>0.8</v>
      </c>
      <c r="AJ3274" s="9">
        <v>142565</v>
      </c>
      <c r="AK3274" t="s">
        <v>12383</v>
      </c>
      <c r="AL3274" t="s">
        <v>12384</v>
      </c>
      <c r="AM3274" t="s">
        <v>12385</v>
      </c>
      <c r="AN3274" t="s">
        <v>12386</v>
      </c>
    </row>
    <row r="3275" spans="1:40" x14ac:dyDescent="0.3">
      <c r="A3275" t="s">
        <v>3018</v>
      </c>
      <c r="B3275" t="s">
        <v>141</v>
      </c>
      <c r="C3275" s="10">
        <v>697168</v>
      </c>
      <c r="D3275">
        <v>33</v>
      </c>
      <c r="E3275">
        <v>25</v>
      </c>
      <c r="F3275">
        <v>92</v>
      </c>
      <c r="G3275">
        <v>46</v>
      </c>
      <c r="H3275">
        <v>0</v>
      </c>
      <c r="I3275">
        <v>73.400000000000006</v>
      </c>
      <c r="J3275">
        <v>1.3</v>
      </c>
      <c r="K3275">
        <v>55.4</v>
      </c>
      <c r="L3275">
        <v>0.6</v>
      </c>
      <c r="M3275">
        <v>91.3</v>
      </c>
      <c r="N3275">
        <v>2.1</v>
      </c>
      <c r="O3275">
        <v>63</v>
      </c>
      <c r="P3275">
        <v>2</v>
      </c>
      <c r="U3275" t="s">
        <v>3018</v>
      </c>
      <c r="V3275">
        <f t="shared" si="511"/>
        <v>697168</v>
      </c>
      <c r="W3275" t="str">
        <f t="shared" si="512"/>
        <v>Christ the King Separate School</v>
      </c>
      <c r="X3275" t="str">
        <f>VLOOKUP($C3275,$AJ$3:$AN$4906,3,FALSE)</f>
        <v>1200 Grand Marais Rd W</v>
      </c>
      <c r="Y3275" t="str">
        <f>VLOOKUP($C3275,$AJ$3:$AN$4906,4,FALSE)</f>
        <v>Windsor</v>
      </c>
      <c r="Z3275" t="str">
        <f>VLOOKUP($C3275,$AJ$3:$AN$4906,5,FALSE)</f>
        <v>N9E1C9</v>
      </c>
      <c r="AA3275">
        <f t="shared" si="513"/>
        <v>73.400000000000006</v>
      </c>
      <c r="AB3275">
        <f t="shared" si="514"/>
        <v>1.3</v>
      </c>
      <c r="AC3275">
        <f t="shared" si="515"/>
        <v>55.4</v>
      </c>
      <c r="AD3275">
        <f t="shared" si="516"/>
        <v>0.6</v>
      </c>
      <c r="AE3275">
        <f t="shared" si="517"/>
        <v>91.3</v>
      </c>
      <c r="AF3275">
        <f t="shared" si="518"/>
        <v>2.1</v>
      </c>
      <c r="AG3275">
        <f t="shared" si="519"/>
        <v>63</v>
      </c>
      <c r="AH3275">
        <f t="shared" si="520"/>
        <v>2</v>
      </c>
      <c r="AJ3275" s="9">
        <v>526436</v>
      </c>
      <c r="AK3275" t="s">
        <v>12387</v>
      </c>
      <c r="AL3275" t="s">
        <v>12388</v>
      </c>
      <c r="AM3275" t="s">
        <v>9152</v>
      </c>
      <c r="AN3275" t="s">
        <v>12389</v>
      </c>
    </row>
    <row r="3276" spans="1:40" x14ac:dyDescent="0.3">
      <c r="A3276" t="s">
        <v>3018</v>
      </c>
      <c r="B3276" t="s">
        <v>3020</v>
      </c>
      <c r="C3276" s="10">
        <v>711454</v>
      </c>
      <c r="D3276">
        <v>23</v>
      </c>
      <c r="E3276">
        <v>31</v>
      </c>
      <c r="F3276">
        <v>148</v>
      </c>
      <c r="G3276">
        <v>142</v>
      </c>
      <c r="H3276">
        <v>0</v>
      </c>
      <c r="I3276">
        <v>66.900000000000006</v>
      </c>
      <c r="J3276">
        <v>1.3</v>
      </c>
      <c r="K3276">
        <v>47.3</v>
      </c>
      <c r="L3276">
        <v>0.7</v>
      </c>
      <c r="M3276">
        <v>71.5</v>
      </c>
      <c r="N3276">
        <v>0.4</v>
      </c>
      <c r="O3276">
        <v>34.5</v>
      </c>
      <c r="P3276">
        <v>0.2</v>
      </c>
      <c r="U3276" t="s">
        <v>3018</v>
      </c>
      <c r="V3276">
        <f t="shared" si="511"/>
        <v>711454</v>
      </c>
      <c r="W3276" t="str">
        <f t="shared" si="512"/>
        <v>H J Lassaline Catholic School</v>
      </c>
      <c r="X3276" t="str">
        <f>VLOOKUP($C3276,$AJ$3:$AN$4906,3,FALSE)</f>
        <v>3145 Wildwood Dr</v>
      </c>
      <c r="Y3276" t="str">
        <f>VLOOKUP($C3276,$AJ$3:$AN$4906,4,FALSE)</f>
        <v>Windsor</v>
      </c>
      <c r="Z3276" t="str">
        <f>VLOOKUP($C3276,$AJ$3:$AN$4906,5,FALSE)</f>
        <v>N8R1Y1</v>
      </c>
      <c r="AA3276">
        <f t="shared" si="513"/>
        <v>66.900000000000006</v>
      </c>
      <c r="AB3276">
        <f t="shared" si="514"/>
        <v>1.3</v>
      </c>
      <c r="AC3276">
        <f t="shared" si="515"/>
        <v>47.3</v>
      </c>
      <c r="AD3276">
        <f t="shared" si="516"/>
        <v>0.7</v>
      </c>
      <c r="AE3276">
        <f t="shared" si="517"/>
        <v>71.5</v>
      </c>
      <c r="AF3276">
        <f t="shared" si="518"/>
        <v>0.4</v>
      </c>
      <c r="AG3276">
        <f t="shared" si="519"/>
        <v>34.5</v>
      </c>
      <c r="AH3276">
        <f t="shared" si="520"/>
        <v>0.2</v>
      </c>
      <c r="AJ3276" s="9">
        <v>524883</v>
      </c>
      <c r="AK3276" t="s">
        <v>12390</v>
      </c>
      <c r="AL3276" t="s">
        <v>12391</v>
      </c>
      <c r="AM3276" t="s">
        <v>5271</v>
      </c>
      <c r="AN3276" t="s">
        <v>12392</v>
      </c>
    </row>
    <row r="3277" spans="1:40" x14ac:dyDescent="0.3">
      <c r="A3277" t="s">
        <v>3018</v>
      </c>
      <c r="B3277" t="s">
        <v>3021</v>
      </c>
      <c r="C3277" s="10">
        <v>704245</v>
      </c>
      <c r="D3277">
        <v>66</v>
      </c>
      <c r="E3277">
        <v>11</v>
      </c>
      <c r="F3277">
        <v>205</v>
      </c>
      <c r="G3277">
        <v>216</v>
      </c>
      <c r="H3277">
        <v>0</v>
      </c>
      <c r="I3277">
        <v>90</v>
      </c>
      <c r="J3277">
        <v>1.1000000000000001</v>
      </c>
      <c r="K3277">
        <v>84.9</v>
      </c>
      <c r="L3277">
        <v>1</v>
      </c>
      <c r="M3277">
        <v>91.7</v>
      </c>
      <c r="N3277">
        <v>0.2</v>
      </c>
      <c r="O3277">
        <v>64.8</v>
      </c>
      <c r="P3277">
        <v>0.2</v>
      </c>
      <c r="U3277" t="s">
        <v>3018</v>
      </c>
      <c r="V3277">
        <f t="shared" si="511"/>
        <v>704245</v>
      </c>
      <c r="W3277" t="str">
        <f t="shared" si="512"/>
        <v>Holy Cross Catholic Elementary School</v>
      </c>
      <c r="X3277" t="str">
        <f>VLOOKUP($C3277,$AJ$3:$AN$4906,3,FALSE)</f>
        <v>2555 Sandwich W Pkwy</v>
      </c>
      <c r="Y3277" t="str">
        <f>VLOOKUP($C3277,$AJ$3:$AN$4906,4,FALSE)</f>
        <v>LaSalle</v>
      </c>
      <c r="Z3277" t="str">
        <f>VLOOKUP($C3277,$AJ$3:$AN$4906,5,FALSE)</f>
        <v>N9H2P7</v>
      </c>
      <c r="AA3277">
        <f t="shared" si="513"/>
        <v>90</v>
      </c>
      <c r="AB3277">
        <f t="shared" si="514"/>
        <v>1.1000000000000001</v>
      </c>
      <c r="AC3277">
        <f t="shared" si="515"/>
        <v>84.9</v>
      </c>
      <c r="AD3277">
        <f t="shared" si="516"/>
        <v>1</v>
      </c>
      <c r="AE3277">
        <f t="shared" si="517"/>
        <v>91.7</v>
      </c>
      <c r="AF3277">
        <f t="shared" si="518"/>
        <v>0.2</v>
      </c>
      <c r="AG3277">
        <f t="shared" si="519"/>
        <v>64.8</v>
      </c>
      <c r="AH3277">
        <f t="shared" si="520"/>
        <v>0.2</v>
      </c>
      <c r="AJ3277" s="9">
        <v>525278</v>
      </c>
      <c r="AK3277" t="s">
        <v>12393</v>
      </c>
      <c r="AL3277" t="s">
        <v>12394</v>
      </c>
      <c r="AM3277" t="s">
        <v>9156</v>
      </c>
      <c r="AN3277" t="s">
        <v>12395</v>
      </c>
    </row>
    <row r="3278" spans="1:40" x14ac:dyDescent="0.3">
      <c r="A3278" t="s">
        <v>3018</v>
      </c>
      <c r="B3278" t="s">
        <v>47</v>
      </c>
      <c r="C3278" s="10">
        <v>717835</v>
      </c>
      <c r="D3278">
        <v>30</v>
      </c>
      <c r="E3278">
        <v>17</v>
      </c>
      <c r="F3278">
        <v>102</v>
      </c>
      <c r="G3278">
        <v>119</v>
      </c>
      <c r="H3278">
        <v>0</v>
      </c>
      <c r="I3278">
        <v>71.599999999999994</v>
      </c>
      <c r="J3278">
        <v>0.6</v>
      </c>
      <c r="K3278">
        <v>60.8</v>
      </c>
      <c r="L3278">
        <v>0.3</v>
      </c>
      <c r="M3278">
        <v>90.3</v>
      </c>
      <c r="N3278">
        <v>1.3</v>
      </c>
      <c r="O3278">
        <v>43.7</v>
      </c>
      <c r="P3278">
        <v>0.1</v>
      </c>
      <c r="U3278" t="s">
        <v>3018</v>
      </c>
      <c r="V3278">
        <f t="shared" si="511"/>
        <v>717835</v>
      </c>
      <c r="W3278" t="str">
        <f t="shared" si="512"/>
        <v>Holy Name Catholic School</v>
      </c>
      <c r="X3278" t="str">
        <f>VLOOKUP($C3278,$AJ$3:$AN$4906,3,FALSE)</f>
        <v>200 Fairview Ave W</v>
      </c>
      <c r="Y3278" t="str">
        <f>VLOOKUP($C3278,$AJ$3:$AN$4906,4,FALSE)</f>
        <v>Essex</v>
      </c>
      <c r="Z3278" t="str">
        <f>VLOOKUP($C3278,$AJ$3:$AN$4906,5,FALSE)</f>
        <v>N8M1Y1</v>
      </c>
      <c r="AA3278">
        <f t="shared" si="513"/>
        <v>71.599999999999994</v>
      </c>
      <c r="AB3278">
        <f t="shared" si="514"/>
        <v>0.6</v>
      </c>
      <c r="AC3278">
        <f t="shared" si="515"/>
        <v>60.8</v>
      </c>
      <c r="AD3278">
        <f t="shared" si="516"/>
        <v>0.3</v>
      </c>
      <c r="AE3278">
        <f t="shared" si="517"/>
        <v>90.3</v>
      </c>
      <c r="AF3278">
        <f t="shared" si="518"/>
        <v>1.3</v>
      </c>
      <c r="AG3278">
        <f t="shared" si="519"/>
        <v>43.7</v>
      </c>
      <c r="AH3278">
        <f t="shared" si="520"/>
        <v>0.1</v>
      </c>
      <c r="AJ3278" s="9">
        <v>527742</v>
      </c>
      <c r="AK3278" t="s">
        <v>12396</v>
      </c>
      <c r="AL3278" t="s">
        <v>12397</v>
      </c>
      <c r="AM3278" t="s">
        <v>5271</v>
      </c>
      <c r="AN3278" t="s">
        <v>12398</v>
      </c>
    </row>
    <row r="3279" spans="1:40" x14ac:dyDescent="0.3">
      <c r="A3279" t="s">
        <v>3018</v>
      </c>
      <c r="B3279" t="s">
        <v>168</v>
      </c>
      <c r="C3279" s="10">
        <v>721735</v>
      </c>
      <c r="D3279">
        <v>15</v>
      </c>
      <c r="E3279">
        <v>32</v>
      </c>
      <c r="F3279">
        <v>81</v>
      </c>
      <c r="G3279">
        <v>92</v>
      </c>
      <c r="H3279">
        <v>0</v>
      </c>
      <c r="I3279">
        <v>50.6</v>
      </c>
      <c r="J3279">
        <v>1</v>
      </c>
      <c r="K3279">
        <v>42</v>
      </c>
      <c r="L3279">
        <v>1.1000000000000001</v>
      </c>
      <c r="M3279">
        <v>52.2</v>
      </c>
      <c r="N3279">
        <v>-0.5</v>
      </c>
      <c r="O3279">
        <v>16.3</v>
      </c>
      <c r="P3279">
        <v>-0.6</v>
      </c>
      <c r="U3279" t="s">
        <v>3018</v>
      </c>
      <c r="V3279">
        <f t="shared" si="511"/>
        <v>721735</v>
      </c>
      <c r="W3279" t="str">
        <f t="shared" si="512"/>
        <v>Immaculate Conception Catholic School</v>
      </c>
      <c r="X3279" t="str">
        <f>VLOOKUP($C3279,$AJ$3:$AN$4906,3,FALSE)</f>
        <v>465 Victoria Ave</v>
      </c>
      <c r="Y3279" t="str">
        <f>VLOOKUP($C3279,$AJ$3:$AN$4906,4,FALSE)</f>
        <v>Windsor</v>
      </c>
      <c r="Z3279" t="str">
        <f>VLOOKUP($C3279,$AJ$3:$AN$4906,5,FALSE)</f>
        <v>N9A4N1</v>
      </c>
      <c r="AA3279">
        <f t="shared" si="513"/>
        <v>50.6</v>
      </c>
      <c r="AB3279">
        <f t="shared" si="514"/>
        <v>1</v>
      </c>
      <c r="AC3279">
        <f t="shared" si="515"/>
        <v>42</v>
      </c>
      <c r="AD3279">
        <f t="shared" si="516"/>
        <v>1.1000000000000001</v>
      </c>
      <c r="AE3279">
        <f t="shared" si="517"/>
        <v>52.2</v>
      </c>
      <c r="AF3279">
        <f t="shared" si="518"/>
        <v>-0.5</v>
      </c>
      <c r="AG3279">
        <f t="shared" si="519"/>
        <v>16.3</v>
      </c>
      <c r="AH3279">
        <f t="shared" si="520"/>
        <v>-0.6</v>
      </c>
      <c r="AJ3279" s="9">
        <v>528005</v>
      </c>
      <c r="AK3279" t="s">
        <v>10950</v>
      </c>
      <c r="AL3279" t="s">
        <v>12399</v>
      </c>
      <c r="AM3279" t="s">
        <v>12400</v>
      </c>
      <c r="AN3279" t="s">
        <v>12401</v>
      </c>
    </row>
    <row r="3280" spans="1:40" x14ac:dyDescent="0.3">
      <c r="A3280" t="s">
        <v>3018</v>
      </c>
      <c r="B3280" t="s">
        <v>3022</v>
      </c>
      <c r="C3280" s="10">
        <v>725510</v>
      </c>
      <c r="D3280">
        <v>35</v>
      </c>
      <c r="E3280">
        <v>20</v>
      </c>
      <c r="F3280">
        <v>137</v>
      </c>
      <c r="G3280">
        <v>167</v>
      </c>
      <c r="H3280">
        <v>0</v>
      </c>
      <c r="I3280">
        <v>63.5</v>
      </c>
      <c r="J3280">
        <v>0.1</v>
      </c>
      <c r="K3280">
        <v>56.9</v>
      </c>
      <c r="L3280">
        <v>0.2</v>
      </c>
      <c r="M3280">
        <v>78.400000000000006</v>
      </c>
      <c r="N3280">
        <v>0</v>
      </c>
      <c r="O3280">
        <v>35.9</v>
      </c>
      <c r="P3280">
        <v>-0.6</v>
      </c>
      <c r="U3280" t="s">
        <v>3018</v>
      </c>
      <c r="V3280">
        <f t="shared" si="511"/>
        <v>725510</v>
      </c>
      <c r="W3280" t="str">
        <f t="shared" si="512"/>
        <v>L A Desmarais Catholic School</v>
      </c>
      <c r="X3280" t="str">
        <f>VLOOKUP($C3280,$AJ$3:$AN$4906,3,FALSE)</f>
        <v>10715 Eastcourt Dr</v>
      </c>
      <c r="Y3280" t="str">
        <f>VLOOKUP($C3280,$AJ$3:$AN$4906,4,FALSE)</f>
        <v>Windsor</v>
      </c>
      <c r="Z3280" t="str">
        <f>VLOOKUP($C3280,$AJ$3:$AN$4906,5,FALSE)</f>
        <v>N8R1E9</v>
      </c>
      <c r="AA3280">
        <f t="shared" si="513"/>
        <v>63.5</v>
      </c>
      <c r="AB3280">
        <f t="shared" si="514"/>
        <v>0.1</v>
      </c>
      <c r="AC3280">
        <f t="shared" si="515"/>
        <v>56.9</v>
      </c>
      <c r="AD3280">
        <f t="shared" si="516"/>
        <v>0.2</v>
      </c>
      <c r="AE3280">
        <f t="shared" si="517"/>
        <v>78.400000000000006</v>
      </c>
      <c r="AF3280">
        <f t="shared" si="518"/>
        <v>0</v>
      </c>
      <c r="AG3280">
        <f t="shared" si="519"/>
        <v>35.9</v>
      </c>
      <c r="AH3280">
        <f t="shared" si="520"/>
        <v>-0.6</v>
      </c>
      <c r="AJ3280" s="9">
        <v>530212</v>
      </c>
      <c r="AK3280" t="s">
        <v>12402</v>
      </c>
      <c r="AL3280" t="s">
        <v>12403</v>
      </c>
      <c r="AM3280" t="s">
        <v>4154</v>
      </c>
      <c r="AN3280" t="s">
        <v>12404</v>
      </c>
    </row>
    <row r="3281" spans="1:40" x14ac:dyDescent="0.3">
      <c r="A3281" t="s">
        <v>3018</v>
      </c>
      <c r="B3281" t="s">
        <v>3023</v>
      </c>
      <c r="C3281" s="10">
        <v>737984</v>
      </c>
      <c r="D3281">
        <v>50</v>
      </c>
      <c r="E3281">
        <v>17</v>
      </c>
      <c r="F3281">
        <v>140</v>
      </c>
      <c r="G3281">
        <v>151</v>
      </c>
      <c r="H3281">
        <v>0</v>
      </c>
      <c r="I3281">
        <v>61.8</v>
      </c>
      <c r="J3281">
        <v>-0.2</v>
      </c>
      <c r="K3281">
        <v>55.7</v>
      </c>
      <c r="L3281">
        <v>-0.3</v>
      </c>
      <c r="M3281">
        <v>83.4</v>
      </c>
      <c r="N3281">
        <v>0.4</v>
      </c>
      <c r="O3281">
        <v>58.3</v>
      </c>
      <c r="P3281">
        <v>0.6</v>
      </c>
      <c r="U3281" t="s">
        <v>3018</v>
      </c>
      <c r="V3281">
        <f t="shared" si="511"/>
        <v>737984</v>
      </c>
      <c r="W3281" t="str">
        <f t="shared" si="512"/>
        <v>Notre Dame Catholic School</v>
      </c>
      <c r="X3281" t="str">
        <f>VLOOKUP($C3281,$AJ$3:$AN$4906,3,FALSE)</f>
        <v>2751 Partington Ave</v>
      </c>
      <c r="Y3281" t="str">
        <f>VLOOKUP($C3281,$AJ$3:$AN$4906,4,FALSE)</f>
        <v>Windsor</v>
      </c>
      <c r="Z3281" t="str">
        <f>VLOOKUP($C3281,$AJ$3:$AN$4906,5,FALSE)</f>
        <v>N9E3A9</v>
      </c>
      <c r="AA3281">
        <f t="shared" si="513"/>
        <v>61.8</v>
      </c>
      <c r="AB3281">
        <f t="shared" si="514"/>
        <v>-0.2</v>
      </c>
      <c r="AC3281">
        <f t="shared" si="515"/>
        <v>55.7</v>
      </c>
      <c r="AD3281">
        <f t="shared" si="516"/>
        <v>-0.3</v>
      </c>
      <c r="AE3281">
        <f t="shared" si="517"/>
        <v>83.4</v>
      </c>
      <c r="AF3281">
        <f t="shared" si="518"/>
        <v>0.4</v>
      </c>
      <c r="AG3281">
        <f t="shared" si="519"/>
        <v>58.3</v>
      </c>
      <c r="AH3281">
        <f t="shared" si="520"/>
        <v>0.6</v>
      </c>
      <c r="AJ3281" s="9">
        <v>586970</v>
      </c>
      <c r="AK3281" t="s">
        <v>12405</v>
      </c>
      <c r="AL3281" t="s">
        <v>12406</v>
      </c>
      <c r="AM3281" t="s">
        <v>4154</v>
      </c>
      <c r="AN3281" t="s">
        <v>12407</v>
      </c>
    </row>
    <row r="3282" spans="1:40" x14ac:dyDescent="0.3">
      <c r="A3282" t="s">
        <v>3018</v>
      </c>
      <c r="B3282" t="s">
        <v>3024</v>
      </c>
      <c r="C3282" s="10">
        <v>747343</v>
      </c>
      <c r="D3282">
        <v>56</v>
      </c>
      <c r="E3282">
        <v>14</v>
      </c>
      <c r="F3282">
        <v>114</v>
      </c>
      <c r="G3282">
        <v>155</v>
      </c>
      <c r="H3282">
        <v>0</v>
      </c>
      <c r="I3282">
        <v>82.5</v>
      </c>
      <c r="J3282">
        <v>1</v>
      </c>
      <c r="K3282">
        <v>71.900000000000006</v>
      </c>
      <c r="L3282">
        <v>0.7</v>
      </c>
      <c r="M3282">
        <v>90.3</v>
      </c>
      <c r="N3282">
        <v>0.7</v>
      </c>
      <c r="O3282">
        <v>66.5</v>
      </c>
      <c r="P3282">
        <v>0.9</v>
      </c>
      <c r="U3282" t="s">
        <v>3018</v>
      </c>
      <c r="V3282">
        <f t="shared" si="511"/>
        <v>747343</v>
      </c>
      <c r="W3282" t="str">
        <f t="shared" si="512"/>
        <v>Our Lady of Mount Carmel Catholic School</v>
      </c>
      <c r="X3282" t="str">
        <f>VLOOKUP($C3282,$AJ$3:$AN$4906,3,FALSE)</f>
        <v>1400 Cousineau Rd</v>
      </c>
      <c r="Y3282" t="str">
        <f>VLOOKUP($C3282,$AJ$3:$AN$4906,4,FALSE)</f>
        <v>Windsor</v>
      </c>
      <c r="Z3282" t="str">
        <f>VLOOKUP($C3282,$AJ$3:$AN$4906,5,FALSE)</f>
        <v>N9G1V9</v>
      </c>
      <c r="AA3282">
        <f t="shared" si="513"/>
        <v>82.5</v>
      </c>
      <c r="AB3282">
        <f t="shared" si="514"/>
        <v>1</v>
      </c>
      <c r="AC3282">
        <f t="shared" si="515"/>
        <v>71.900000000000006</v>
      </c>
      <c r="AD3282">
        <f t="shared" si="516"/>
        <v>0.7</v>
      </c>
      <c r="AE3282">
        <f t="shared" si="517"/>
        <v>90.3</v>
      </c>
      <c r="AF3282">
        <f t="shared" si="518"/>
        <v>0.7</v>
      </c>
      <c r="AG3282">
        <f t="shared" si="519"/>
        <v>66.5</v>
      </c>
      <c r="AH3282">
        <f t="shared" si="520"/>
        <v>0.9</v>
      </c>
      <c r="AJ3282" s="9">
        <v>537675</v>
      </c>
      <c r="AK3282" t="s">
        <v>12408</v>
      </c>
      <c r="AL3282" t="s">
        <v>12409</v>
      </c>
      <c r="AM3282" t="s">
        <v>4154</v>
      </c>
      <c r="AN3282" t="s">
        <v>12410</v>
      </c>
    </row>
    <row r="3283" spans="1:40" x14ac:dyDescent="0.3">
      <c r="A3283" t="s">
        <v>3018</v>
      </c>
      <c r="B3283" t="s">
        <v>2265</v>
      </c>
      <c r="C3283" s="10">
        <v>747700</v>
      </c>
      <c r="D3283">
        <v>23</v>
      </c>
      <c r="E3283">
        <v>33</v>
      </c>
      <c r="F3283">
        <v>81</v>
      </c>
      <c r="G3283">
        <v>79</v>
      </c>
      <c r="H3283">
        <v>0</v>
      </c>
      <c r="I3283">
        <v>65.400000000000006</v>
      </c>
      <c r="J3283">
        <v>1.1000000000000001</v>
      </c>
      <c r="K3283">
        <v>50.6</v>
      </c>
      <c r="L3283">
        <v>0.7</v>
      </c>
      <c r="M3283">
        <v>80.400000000000006</v>
      </c>
      <c r="N3283">
        <v>1.3</v>
      </c>
      <c r="O3283">
        <v>40.5</v>
      </c>
      <c r="P3283">
        <v>0.7</v>
      </c>
      <c r="U3283" t="s">
        <v>3018</v>
      </c>
      <c r="V3283">
        <f t="shared" si="511"/>
        <v>747700</v>
      </c>
      <c r="W3283" t="str">
        <f t="shared" si="512"/>
        <v>Our Lady of Perpetual Help Catholic School</v>
      </c>
      <c r="X3283" t="str">
        <f>VLOOKUP($C3283,$AJ$3:$AN$4906,3,FALSE)</f>
        <v>775 Capitol St.</v>
      </c>
      <c r="Y3283" t="str">
        <f>VLOOKUP($C3283,$AJ$3:$AN$4906,4,FALSE)</f>
        <v>Windsor</v>
      </c>
      <c r="Z3283" t="str">
        <f>VLOOKUP($C3283,$AJ$3:$AN$4906,5,FALSE)</f>
        <v>N8X5E3</v>
      </c>
      <c r="AA3283">
        <f t="shared" si="513"/>
        <v>65.400000000000006</v>
      </c>
      <c r="AB3283">
        <f t="shared" si="514"/>
        <v>1.1000000000000001</v>
      </c>
      <c r="AC3283">
        <f t="shared" si="515"/>
        <v>50.6</v>
      </c>
      <c r="AD3283">
        <f t="shared" si="516"/>
        <v>0.7</v>
      </c>
      <c r="AE3283">
        <f t="shared" si="517"/>
        <v>80.400000000000006</v>
      </c>
      <c r="AF3283">
        <f t="shared" si="518"/>
        <v>1.3</v>
      </c>
      <c r="AG3283">
        <f t="shared" si="519"/>
        <v>40.5</v>
      </c>
      <c r="AH3283">
        <f t="shared" si="520"/>
        <v>0.7</v>
      </c>
      <c r="AJ3283" s="9">
        <v>539180</v>
      </c>
      <c r="AK3283" t="s">
        <v>12411</v>
      </c>
      <c r="AL3283" t="s">
        <v>12412</v>
      </c>
      <c r="AM3283" t="s">
        <v>12413</v>
      </c>
      <c r="AN3283" t="s">
        <v>12414</v>
      </c>
    </row>
    <row r="3284" spans="1:40" x14ac:dyDescent="0.3">
      <c r="A3284" t="s">
        <v>3018</v>
      </c>
      <c r="B3284" t="s">
        <v>3025</v>
      </c>
      <c r="C3284" s="10">
        <v>690910</v>
      </c>
      <c r="D3284">
        <v>23</v>
      </c>
      <c r="E3284">
        <v>12</v>
      </c>
      <c r="F3284">
        <v>23</v>
      </c>
      <c r="G3284">
        <v>35</v>
      </c>
      <c r="H3284">
        <v>0</v>
      </c>
      <c r="K3284">
        <v>56.5</v>
      </c>
      <c r="M3284">
        <v>92.9</v>
      </c>
      <c r="N3284">
        <v>1.6</v>
      </c>
      <c r="O3284">
        <v>60</v>
      </c>
      <c r="P3284">
        <v>1.5</v>
      </c>
      <c r="U3284" t="s">
        <v>3018</v>
      </c>
      <c r="V3284">
        <f t="shared" si="511"/>
        <v>690910</v>
      </c>
      <c r="W3284" t="str">
        <f t="shared" si="512"/>
        <v>Our Lady of the Annunciation Catholic School</v>
      </c>
      <c r="X3284" t="str">
        <f>VLOOKUP($C3284,$AJ$3:$AN$4906,3,FALSE)</f>
        <v>7343 Tecumseh Rd</v>
      </c>
      <c r="Y3284" t="str">
        <f>VLOOKUP($C3284,$AJ$3:$AN$4906,4,FALSE)</f>
        <v>Stoney Point</v>
      </c>
      <c r="Z3284" t="str">
        <f>VLOOKUP($C3284,$AJ$3:$AN$4906,5,FALSE)</f>
        <v>N0R1N0</v>
      </c>
      <c r="AA3284">
        <f t="shared" si="513"/>
        <v>0</v>
      </c>
      <c r="AB3284">
        <f t="shared" si="514"/>
        <v>0</v>
      </c>
      <c r="AC3284">
        <f t="shared" si="515"/>
        <v>56.5</v>
      </c>
      <c r="AD3284">
        <f t="shared" si="516"/>
        <v>0</v>
      </c>
      <c r="AE3284">
        <f t="shared" si="517"/>
        <v>92.9</v>
      </c>
      <c r="AF3284">
        <f t="shared" si="518"/>
        <v>1.6</v>
      </c>
      <c r="AG3284">
        <f t="shared" si="519"/>
        <v>60</v>
      </c>
      <c r="AH3284">
        <f t="shared" si="520"/>
        <v>1.5</v>
      </c>
      <c r="AJ3284" s="9">
        <v>945846</v>
      </c>
      <c r="AK3284" t="s">
        <v>12415</v>
      </c>
      <c r="AL3284" t="s">
        <v>12416</v>
      </c>
      <c r="AM3284" t="s">
        <v>9137</v>
      </c>
      <c r="AN3284" t="s">
        <v>12417</v>
      </c>
    </row>
    <row r="3285" spans="1:40" x14ac:dyDescent="0.3">
      <c r="A3285" t="s">
        <v>3018</v>
      </c>
      <c r="B3285" t="s">
        <v>58</v>
      </c>
      <c r="C3285" s="10">
        <v>757616</v>
      </c>
      <c r="D3285">
        <v>47</v>
      </c>
      <c r="E3285">
        <v>17</v>
      </c>
      <c r="F3285">
        <v>101</v>
      </c>
      <c r="G3285">
        <v>109</v>
      </c>
      <c r="H3285">
        <v>0</v>
      </c>
      <c r="I3285">
        <v>81.2</v>
      </c>
      <c r="J3285">
        <v>0.8</v>
      </c>
      <c r="K3285">
        <v>60.4</v>
      </c>
      <c r="L3285">
        <v>-0.3</v>
      </c>
      <c r="M3285">
        <v>90.4</v>
      </c>
      <c r="N3285">
        <v>0.6</v>
      </c>
      <c r="O3285">
        <v>71.599999999999994</v>
      </c>
      <c r="P3285">
        <v>1.5</v>
      </c>
      <c r="U3285" t="s">
        <v>3018</v>
      </c>
      <c r="V3285">
        <f t="shared" si="511"/>
        <v>757616</v>
      </c>
      <c r="W3285" t="str">
        <f t="shared" si="512"/>
        <v>Sacred Heart Catholic Elementary School</v>
      </c>
      <c r="X3285" t="str">
        <f>VLOOKUP($C3285,$AJ$3:$AN$4906,3,FALSE)</f>
        <v>200 Kenwood Blvd</v>
      </c>
      <c r="Y3285" t="str">
        <f>VLOOKUP($C3285,$AJ$3:$AN$4906,4,FALSE)</f>
        <v>LaSalle</v>
      </c>
      <c r="Z3285" t="str">
        <f>VLOOKUP($C3285,$AJ$3:$AN$4906,5,FALSE)</f>
        <v>N9J2Z9</v>
      </c>
      <c r="AA3285">
        <f t="shared" si="513"/>
        <v>81.2</v>
      </c>
      <c r="AB3285">
        <f t="shared" si="514"/>
        <v>0.8</v>
      </c>
      <c r="AC3285">
        <f t="shared" si="515"/>
        <v>60.4</v>
      </c>
      <c r="AD3285">
        <f t="shared" si="516"/>
        <v>-0.3</v>
      </c>
      <c r="AE3285">
        <f t="shared" si="517"/>
        <v>90.4</v>
      </c>
      <c r="AF3285">
        <f t="shared" si="518"/>
        <v>0.6</v>
      </c>
      <c r="AG3285">
        <f t="shared" si="519"/>
        <v>71.599999999999994</v>
      </c>
      <c r="AH3285">
        <f t="shared" si="520"/>
        <v>1.5</v>
      </c>
      <c r="AJ3285" s="9">
        <v>329886</v>
      </c>
      <c r="AK3285" t="s">
        <v>12418</v>
      </c>
      <c r="AL3285" t="s">
        <v>12419</v>
      </c>
      <c r="AM3285" t="s">
        <v>9128</v>
      </c>
      <c r="AN3285" t="s">
        <v>12420</v>
      </c>
    </row>
    <row r="3286" spans="1:40" x14ac:dyDescent="0.3">
      <c r="A3286" t="s">
        <v>3018</v>
      </c>
      <c r="B3286" t="s">
        <v>3026</v>
      </c>
      <c r="C3286" s="10">
        <v>769576</v>
      </c>
      <c r="D3286">
        <v>16</v>
      </c>
      <c r="E3286">
        <v>37</v>
      </c>
      <c r="F3286">
        <v>109</v>
      </c>
      <c r="G3286">
        <v>119</v>
      </c>
      <c r="H3286">
        <v>0</v>
      </c>
      <c r="I3286">
        <v>63.8</v>
      </c>
      <c r="J3286">
        <v>1.6</v>
      </c>
      <c r="K3286">
        <v>54.1</v>
      </c>
      <c r="L3286">
        <v>1.8</v>
      </c>
      <c r="M3286">
        <v>74.400000000000006</v>
      </c>
      <c r="N3286">
        <v>1.5</v>
      </c>
      <c r="O3286">
        <v>46.2</v>
      </c>
      <c r="P3286">
        <v>1.7</v>
      </c>
      <c r="U3286" t="s">
        <v>3018</v>
      </c>
      <c r="V3286">
        <f t="shared" si="511"/>
        <v>769576</v>
      </c>
      <c r="W3286" t="str">
        <f t="shared" si="512"/>
        <v>St Angela Catholic School</v>
      </c>
      <c r="X3286" t="str">
        <f>VLOOKUP($C3286,$AJ$3:$AN$4906,3,FALSE)</f>
        <v>816 Ellis St E</v>
      </c>
      <c r="Y3286" t="str">
        <f>VLOOKUP($C3286,$AJ$3:$AN$4906,4,FALSE)</f>
        <v>Windsor</v>
      </c>
      <c r="Z3286" t="str">
        <f>VLOOKUP($C3286,$AJ$3:$AN$4906,5,FALSE)</f>
        <v>N8X2H7</v>
      </c>
      <c r="AA3286">
        <f t="shared" si="513"/>
        <v>63.8</v>
      </c>
      <c r="AB3286">
        <f t="shared" si="514"/>
        <v>1.6</v>
      </c>
      <c r="AC3286">
        <f t="shared" si="515"/>
        <v>54.1</v>
      </c>
      <c r="AD3286">
        <f t="shared" si="516"/>
        <v>1.8</v>
      </c>
      <c r="AE3286">
        <f t="shared" si="517"/>
        <v>74.400000000000006</v>
      </c>
      <c r="AF3286">
        <f t="shared" si="518"/>
        <v>1.5</v>
      </c>
      <c r="AG3286">
        <f t="shared" si="519"/>
        <v>46.2</v>
      </c>
      <c r="AH3286">
        <f t="shared" si="520"/>
        <v>1.7</v>
      </c>
      <c r="AJ3286" s="9">
        <v>548545</v>
      </c>
      <c r="AK3286" t="s">
        <v>12421</v>
      </c>
      <c r="AL3286" t="s">
        <v>12422</v>
      </c>
      <c r="AM3286" t="s">
        <v>12423</v>
      </c>
      <c r="AN3286" t="s">
        <v>12424</v>
      </c>
    </row>
    <row r="3287" spans="1:40" x14ac:dyDescent="0.3">
      <c r="A3287" t="s">
        <v>3018</v>
      </c>
      <c r="B3287" t="s">
        <v>3027</v>
      </c>
      <c r="C3287" s="10">
        <v>771392</v>
      </c>
      <c r="D3287">
        <v>21</v>
      </c>
      <c r="E3287">
        <v>33</v>
      </c>
      <c r="F3287">
        <v>119</v>
      </c>
      <c r="G3287">
        <v>103</v>
      </c>
      <c r="H3287">
        <v>0</v>
      </c>
      <c r="I3287">
        <v>68.099999999999994</v>
      </c>
      <c r="J3287">
        <v>1.4</v>
      </c>
      <c r="K3287">
        <v>57.1</v>
      </c>
      <c r="L3287">
        <v>1.4</v>
      </c>
      <c r="M3287">
        <v>92.7</v>
      </c>
      <c r="N3287">
        <v>2.9</v>
      </c>
      <c r="O3287">
        <v>52.4</v>
      </c>
      <c r="P3287">
        <v>1.8</v>
      </c>
      <c r="U3287" t="s">
        <v>3018</v>
      </c>
      <c r="V3287">
        <f t="shared" si="511"/>
        <v>771392</v>
      </c>
      <c r="W3287" t="str">
        <f t="shared" si="512"/>
        <v>St Anne French Immersion Catholic School</v>
      </c>
      <c r="X3287" t="str">
        <f>VLOOKUP($C3287,$AJ$3:$AN$4906,3,FALSE)</f>
        <v>1140 Monmouth Rd</v>
      </c>
      <c r="Y3287" t="str">
        <f>VLOOKUP($C3287,$AJ$3:$AN$4906,4,FALSE)</f>
        <v>Windsor</v>
      </c>
      <c r="Z3287" t="str">
        <f>VLOOKUP($C3287,$AJ$3:$AN$4906,5,FALSE)</f>
        <v>N8Y3L8</v>
      </c>
      <c r="AA3287">
        <f t="shared" si="513"/>
        <v>68.099999999999994</v>
      </c>
      <c r="AB3287">
        <f t="shared" si="514"/>
        <v>1.4</v>
      </c>
      <c r="AC3287">
        <f t="shared" si="515"/>
        <v>57.1</v>
      </c>
      <c r="AD3287">
        <f t="shared" si="516"/>
        <v>1.4</v>
      </c>
      <c r="AE3287">
        <f t="shared" si="517"/>
        <v>92.7</v>
      </c>
      <c r="AF3287">
        <f t="shared" si="518"/>
        <v>2.9</v>
      </c>
      <c r="AG3287">
        <f t="shared" si="519"/>
        <v>52.4</v>
      </c>
      <c r="AH3287">
        <f t="shared" si="520"/>
        <v>1.8</v>
      </c>
      <c r="AJ3287" s="9">
        <v>550493</v>
      </c>
      <c r="AK3287" t="s">
        <v>7615</v>
      </c>
      <c r="AL3287" t="s">
        <v>12425</v>
      </c>
      <c r="AM3287" t="s">
        <v>4154</v>
      </c>
      <c r="AN3287" t="s">
        <v>12251</v>
      </c>
    </row>
    <row r="3288" spans="1:40" x14ac:dyDescent="0.3">
      <c r="A3288" t="s">
        <v>3018</v>
      </c>
      <c r="B3288" t="s">
        <v>492</v>
      </c>
      <c r="C3288" s="10">
        <v>772950</v>
      </c>
      <c r="D3288">
        <v>26</v>
      </c>
      <c r="E3288">
        <v>17</v>
      </c>
      <c r="F3288">
        <v>52</v>
      </c>
      <c r="G3288">
        <v>59</v>
      </c>
      <c r="H3288">
        <v>0</v>
      </c>
      <c r="I3288">
        <v>68.3</v>
      </c>
      <c r="J3288">
        <v>0.5</v>
      </c>
      <c r="K3288">
        <v>65.400000000000006</v>
      </c>
      <c r="L3288">
        <v>0.9</v>
      </c>
      <c r="M3288">
        <v>89</v>
      </c>
      <c r="N3288">
        <v>1.3</v>
      </c>
      <c r="O3288">
        <v>44.1</v>
      </c>
      <c r="P3288">
        <v>0.3</v>
      </c>
      <c r="U3288" t="s">
        <v>3018</v>
      </c>
      <c r="V3288">
        <f t="shared" si="511"/>
        <v>772950</v>
      </c>
      <c r="W3288" t="str">
        <f t="shared" si="512"/>
        <v>St Anthony Catholic School</v>
      </c>
      <c r="X3288" t="str">
        <f>VLOOKUP($C3288,$AJ$3:$AN$4906,3,FALSE)</f>
        <v>166 Centre St W</v>
      </c>
      <c r="Y3288" t="str">
        <f>VLOOKUP($C3288,$AJ$3:$AN$4906,4,FALSE)</f>
        <v>Harrow</v>
      </c>
      <c r="Z3288" t="str">
        <f>VLOOKUP($C3288,$AJ$3:$AN$4906,5,FALSE)</f>
        <v>N0R1G0</v>
      </c>
      <c r="AA3288">
        <f t="shared" si="513"/>
        <v>68.3</v>
      </c>
      <c r="AB3288">
        <f t="shared" si="514"/>
        <v>0.5</v>
      </c>
      <c r="AC3288">
        <f t="shared" si="515"/>
        <v>65.400000000000006</v>
      </c>
      <c r="AD3288">
        <f t="shared" si="516"/>
        <v>0.9</v>
      </c>
      <c r="AE3288">
        <f t="shared" si="517"/>
        <v>89</v>
      </c>
      <c r="AF3288">
        <f t="shared" si="518"/>
        <v>1.3</v>
      </c>
      <c r="AG3288">
        <f t="shared" si="519"/>
        <v>44.1</v>
      </c>
      <c r="AH3288">
        <f t="shared" si="520"/>
        <v>0.3</v>
      </c>
      <c r="AJ3288" s="9">
        <v>947237</v>
      </c>
      <c r="AK3288" t="s">
        <v>12426</v>
      </c>
      <c r="AL3288" t="s">
        <v>12177</v>
      </c>
      <c r="AM3288" t="s">
        <v>4154</v>
      </c>
      <c r="AN3288" t="s">
        <v>12178</v>
      </c>
    </row>
    <row r="3289" spans="1:40" x14ac:dyDescent="0.3">
      <c r="A3289" t="s">
        <v>3018</v>
      </c>
      <c r="B3289" t="s">
        <v>500</v>
      </c>
      <c r="C3289" s="10">
        <v>783692</v>
      </c>
      <c r="D3289">
        <v>28</v>
      </c>
      <c r="E3289">
        <v>25</v>
      </c>
      <c r="F3289">
        <v>118</v>
      </c>
      <c r="G3289">
        <v>153</v>
      </c>
      <c r="H3289">
        <v>0</v>
      </c>
      <c r="I3289">
        <v>71.599999999999994</v>
      </c>
      <c r="J3289">
        <v>1.1000000000000001</v>
      </c>
      <c r="K3289">
        <v>56.8</v>
      </c>
      <c r="L3289">
        <v>0.6</v>
      </c>
      <c r="M3289">
        <v>85.6</v>
      </c>
      <c r="N3289">
        <v>1.3</v>
      </c>
      <c r="O3289">
        <v>38.6</v>
      </c>
      <c r="P3289">
        <v>0.1</v>
      </c>
      <c r="U3289" t="s">
        <v>3018</v>
      </c>
      <c r="V3289">
        <f t="shared" si="511"/>
        <v>783692</v>
      </c>
      <c r="W3289" t="str">
        <f t="shared" si="512"/>
        <v>St Christopher Catholic School</v>
      </c>
      <c r="X3289" t="str">
        <f>VLOOKUP($C3289,$AJ$3:$AN$4906,3,FALSE)</f>
        <v>1213 E C ROW AVE. E</v>
      </c>
      <c r="Y3289" t="str">
        <f>VLOOKUP($C3289,$AJ$3:$AN$4906,4,FALSE)</f>
        <v>WINDSOR</v>
      </c>
      <c r="Z3289" t="str">
        <f>VLOOKUP($C3289,$AJ$3:$AN$4906,5,FALSE)</f>
        <v>N8W1Y6</v>
      </c>
      <c r="AA3289">
        <f t="shared" si="513"/>
        <v>71.599999999999994</v>
      </c>
      <c r="AB3289">
        <f t="shared" si="514"/>
        <v>1.1000000000000001</v>
      </c>
      <c r="AC3289">
        <f t="shared" si="515"/>
        <v>56.8</v>
      </c>
      <c r="AD3289">
        <f t="shared" si="516"/>
        <v>0.6</v>
      </c>
      <c r="AE3289">
        <f t="shared" si="517"/>
        <v>85.6</v>
      </c>
      <c r="AF3289">
        <f t="shared" si="518"/>
        <v>1.3</v>
      </c>
      <c r="AG3289">
        <f t="shared" si="519"/>
        <v>38.6</v>
      </c>
      <c r="AH3289">
        <f t="shared" si="520"/>
        <v>0.1</v>
      </c>
      <c r="AJ3289" s="9">
        <v>551104</v>
      </c>
      <c r="AK3289" t="s">
        <v>12427</v>
      </c>
      <c r="AL3289" t="s">
        <v>12428</v>
      </c>
      <c r="AM3289" t="s">
        <v>12429</v>
      </c>
      <c r="AN3289" t="s">
        <v>12430</v>
      </c>
    </row>
    <row r="3290" spans="1:40" x14ac:dyDescent="0.3">
      <c r="A3290" t="s">
        <v>3018</v>
      </c>
      <c r="B3290" t="s">
        <v>2302</v>
      </c>
      <c r="C3290" s="10">
        <v>793361</v>
      </c>
      <c r="D3290">
        <v>47</v>
      </c>
      <c r="E3290">
        <v>19</v>
      </c>
      <c r="F3290">
        <v>138</v>
      </c>
      <c r="G3290">
        <v>143</v>
      </c>
      <c r="H3290">
        <v>0</v>
      </c>
      <c r="I3290">
        <v>84.4</v>
      </c>
      <c r="J3290">
        <v>1.3</v>
      </c>
      <c r="K3290">
        <v>70.3</v>
      </c>
      <c r="L3290">
        <v>0.8</v>
      </c>
      <c r="M3290">
        <v>89.9</v>
      </c>
      <c r="N3290">
        <v>0.9</v>
      </c>
      <c r="O3290">
        <v>58</v>
      </c>
      <c r="P3290">
        <v>0.7</v>
      </c>
      <c r="U3290" t="s">
        <v>3018</v>
      </c>
      <c r="V3290">
        <f t="shared" si="511"/>
        <v>793361</v>
      </c>
      <c r="W3290" t="str">
        <f t="shared" si="512"/>
        <v>St Gabriel Catholic School</v>
      </c>
      <c r="X3290" t="str">
        <f>VLOOKUP($C3290,$AJ$3:$AN$4906,3,FALSE)</f>
        <v>1400 Roselawn Dr</v>
      </c>
      <c r="Y3290" t="str">
        <f>VLOOKUP($C3290,$AJ$3:$AN$4906,4,FALSE)</f>
        <v>Windsor</v>
      </c>
      <c r="Z3290" t="str">
        <f>VLOOKUP($C3290,$AJ$3:$AN$4906,5,FALSE)</f>
        <v>N9E1L8</v>
      </c>
      <c r="AA3290">
        <f t="shared" si="513"/>
        <v>84.4</v>
      </c>
      <c r="AB3290">
        <f t="shared" si="514"/>
        <v>1.3</v>
      </c>
      <c r="AC3290">
        <f t="shared" si="515"/>
        <v>70.3</v>
      </c>
      <c r="AD3290">
        <f t="shared" si="516"/>
        <v>0.8</v>
      </c>
      <c r="AE3290">
        <f t="shared" si="517"/>
        <v>89.9</v>
      </c>
      <c r="AF3290">
        <f t="shared" si="518"/>
        <v>0.9</v>
      </c>
      <c r="AG3290">
        <f t="shared" si="519"/>
        <v>58</v>
      </c>
      <c r="AH3290">
        <f t="shared" si="520"/>
        <v>0.7</v>
      </c>
      <c r="AJ3290" s="9">
        <v>560898</v>
      </c>
      <c r="AK3290" t="s">
        <v>12431</v>
      </c>
      <c r="AL3290" t="s">
        <v>12432</v>
      </c>
      <c r="AM3290" t="s">
        <v>4154</v>
      </c>
      <c r="AN3290" t="s">
        <v>12433</v>
      </c>
    </row>
    <row r="3291" spans="1:40" x14ac:dyDescent="0.3">
      <c r="A3291" t="s">
        <v>3018</v>
      </c>
      <c r="B3291" t="s">
        <v>1548</v>
      </c>
      <c r="C3291" s="10">
        <v>799475</v>
      </c>
      <c r="D3291">
        <v>15</v>
      </c>
      <c r="E3291">
        <v>36</v>
      </c>
      <c r="F3291">
        <v>150</v>
      </c>
      <c r="G3291">
        <v>163</v>
      </c>
      <c r="H3291">
        <v>0</v>
      </c>
      <c r="I3291">
        <v>56.7</v>
      </c>
      <c r="J3291">
        <v>1.1000000000000001</v>
      </c>
      <c r="K3291">
        <v>44.7</v>
      </c>
      <c r="L3291">
        <v>1</v>
      </c>
      <c r="M3291">
        <v>68.7</v>
      </c>
      <c r="N3291">
        <v>1.1000000000000001</v>
      </c>
      <c r="O3291">
        <v>22.1</v>
      </c>
      <c r="P3291">
        <v>-0.1</v>
      </c>
      <c r="U3291" t="s">
        <v>3018</v>
      </c>
      <c r="V3291">
        <f t="shared" si="511"/>
        <v>799475</v>
      </c>
      <c r="W3291" t="str">
        <f t="shared" si="512"/>
        <v>St James Catholic School</v>
      </c>
      <c r="X3291" t="str">
        <f>VLOOKUP($C3291,$AJ$3:$AN$4906,3,FALSE)</f>
        <v>1601 St James St</v>
      </c>
      <c r="Y3291" t="str">
        <f>VLOOKUP($C3291,$AJ$3:$AN$4906,4,FALSE)</f>
        <v>Windsor</v>
      </c>
      <c r="Z3291" t="str">
        <f>VLOOKUP($C3291,$AJ$3:$AN$4906,5,FALSE)</f>
        <v>N9C3P6</v>
      </c>
      <c r="AA3291">
        <f t="shared" si="513"/>
        <v>56.7</v>
      </c>
      <c r="AB3291">
        <f t="shared" si="514"/>
        <v>1.1000000000000001</v>
      </c>
      <c r="AC3291">
        <f t="shared" si="515"/>
        <v>44.7</v>
      </c>
      <c r="AD3291">
        <f t="shared" si="516"/>
        <v>1</v>
      </c>
      <c r="AE3291">
        <f t="shared" si="517"/>
        <v>68.7</v>
      </c>
      <c r="AF3291">
        <f t="shared" si="518"/>
        <v>1.1000000000000001</v>
      </c>
      <c r="AG3291">
        <f t="shared" si="519"/>
        <v>22.1</v>
      </c>
      <c r="AH3291">
        <f t="shared" si="520"/>
        <v>-0.1</v>
      </c>
      <c r="AJ3291" s="9">
        <v>563102</v>
      </c>
      <c r="AK3291" t="s">
        <v>12434</v>
      </c>
      <c r="AL3291" t="s">
        <v>12435</v>
      </c>
      <c r="AM3291" t="s">
        <v>4154</v>
      </c>
      <c r="AN3291" t="s">
        <v>12436</v>
      </c>
    </row>
    <row r="3292" spans="1:40" x14ac:dyDescent="0.3">
      <c r="A3292" t="s">
        <v>3018</v>
      </c>
      <c r="B3292" t="s">
        <v>3028</v>
      </c>
      <c r="C3292" s="10">
        <v>781533</v>
      </c>
      <c r="D3292">
        <v>39</v>
      </c>
      <c r="E3292">
        <v>23</v>
      </c>
      <c r="F3292">
        <v>256</v>
      </c>
      <c r="G3292">
        <v>284</v>
      </c>
      <c r="H3292">
        <v>0</v>
      </c>
      <c r="I3292">
        <v>70.5</v>
      </c>
      <c r="J3292">
        <v>0.6</v>
      </c>
      <c r="K3292">
        <v>60.5</v>
      </c>
      <c r="L3292">
        <v>0.5</v>
      </c>
      <c r="M3292">
        <v>84</v>
      </c>
      <c r="N3292">
        <v>0.7</v>
      </c>
      <c r="O3292">
        <v>57</v>
      </c>
      <c r="P3292">
        <v>1.1000000000000001</v>
      </c>
      <c r="U3292" t="s">
        <v>3018</v>
      </c>
      <c r="V3292">
        <f t="shared" si="511"/>
        <v>781533</v>
      </c>
      <c r="W3292" t="str">
        <f t="shared" si="512"/>
        <v>St John Vianney Catholic School</v>
      </c>
      <c r="X3292" t="str">
        <f>VLOOKUP($C3292,$AJ$3:$AN$4906,3,FALSE)</f>
        <v>8405 Cedarview St</v>
      </c>
      <c r="Y3292" t="str">
        <f>VLOOKUP($C3292,$AJ$3:$AN$4906,4,FALSE)</f>
        <v>Windsor</v>
      </c>
      <c r="Z3292" t="str">
        <f>VLOOKUP($C3292,$AJ$3:$AN$4906,5,FALSE)</f>
        <v>N8S1K9</v>
      </c>
      <c r="AA3292">
        <f t="shared" si="513"/>
        <v>70.5</v>
      </c>
      <c r="AB3292">
        <f t="shared" si="514"/>
        <v>0.6</v>
      </c>
      <c r="AC3292">
        <f t="shared" si="515"/>
        <v>60.5</v>
      </c>
      <c r="AD3292">
        <f t="shared" si="516"/>
        <v>0.5</v>
      </c>
      <c r="AE3292">
        <f t="shared" si="517"/>
        <v>84</v>
      </c>
      <c r="AF3292">
        <f t="shared" si="518"/>
        <v>0.7</v>
      </c>
      <c r="AG3292">
        <f t="shared" si="519"/>
        <v>57</v>
      </c>
      <c r="AH3292">
        <f t="shared" si="520"/>
        <v>1.1000000000000001</v>
      </c>
      <c r="AJ3292" s="9">
        <v>566225</v>
      </c>
      <c r="AK3292" t="s">
        <v>12437</v>
      </c>
      <c r="AL3292" t="s">
        <v>12438</v>
      </c>
      <c r="AM3292" t="s">
        <v>4154</v>
      </c>
      <c r="AN3292" t="s">
        <v>12439</v>
      </c>
    </row>
    <row r="3293" spans="1:40" x14ac:dyDescent="0.3">
      <c r="A3293" t="s">
        <v>3018</v>
      </c>
      <c r="B3293" t="s">
        <v>3029</v>
      </c>
      <c r="C3293" s="10">
        <v>803243</v>
      </c>
      <c r="D3293">
        <v>31</v>
      </c>
      <c r="E3293">
        <v>14</v>
      </c>
      <c r="F3293">
        <v>154</v>
      </c>
      <c r="G3293">
        <v>172</v>
      </c>
      <c r="H3293">
        <v>0</v>
      </c>
      <c r="I3293">
        <v>82.5</v>
      </c>
      <c r="J3293">
        <v>1.5</v>
      </c>
      <c r="K3293">
        <v>78.599999999999994</v>
      </c>
      <c r="L3293">
        <v>1.9</v>
      </c>
      <c r="M3293">
        <v>88.1</v>
      </c>
      <c r="N3293">
        <v>1</v>
      </c>
      <c r="O3293">
        <v>55.2</v>
      </c>
      <c r="P3293">
        <v>1</v>
      </c>
      <c r="U3293" t="s">
        <v>3018</v>
      </c>
      <c r="V3293">
        <f t="shared" si="511"/>
        <v>803243</v>
      </c>
      <c r="W3293" t="str">
        <f t="shared" si="512"/>
        <v>St John de Brebeuf Catholic School</v>
      </c>
      <c r="X3293" t="str">
        <f>VLOOKUP($C3293,$AJ$3:$AN$4906,3,FALSE)</f>
        <v>43 Spruce St South</v>
      </c>
      <c r="Y3293" t="str">
        <f>VLOOKUP($C3293,$AJ$3:$AN$4906,4,FALSE)</f>
        <v>Kingsville</v>
      </c>
      <c r="Z3293" t="str">
        <f>VLOOKUP($C3293,$AJ$3:$AN$4906,5,FALSE)</f>
        <v>N9Y1T8</v>
      </c>
      <c r="AA3293">
        <f t="shared" si="513"/>
        <v>82.5</v>
      </c>
      <c r="AB3293">
        <f t="shared" si="514"/>
        <v>1.5</v>
      </c>
      <c r="AC3293">
        <f t="shared" si="515"/>
        <v>78.599999999999994</v>
      </c>
      <c r="AD3293">
        <f t="shared" si="516"/>
        <v>1.9</v>
      </c>
      <c r="AE3293">
        <f t="shared" si="517"/>
        <v>88.1</v>
      </c>
      <c r="AF3293">
        <f t="shared" si="518"/>
        <v>1</v>
      </c>
      <c r="AG3293">
        <f t="shared" si="519"/>
        <v>55.2</v>
      </c>
      <c r="AH3293">
        <f t="shared" si="520"/>
        <v>1</v>
      </c>
      <c r="AJ3293" s="9">
        <v>569860</v>
      </c>
      <c r="AK3293" t="s">
        <v>12440</v>
      </c>
      <c r="AL3293" t="s">
        <v>12441</v>
      </c>
      <c r="AM3293" t="s">
        <v>12320</v>
      </c>
      <c r="AN3293" t="s">
        <v>12321</v>
      </c>
    </row>
    <row r="3294" spans="1:40" x14ac:dyDescent="0.3">
      <c r="A3294" t="s">
        <v>3018</v>
      </c>
      <c r="B3294" t="s">
        <v>3030</v>
      </c>
      <c r="C3294" s="10">
        <v>802859</v>
      </c>
      <c r="D3294">
        <v>45</v>
      </c>
      <c r="E3294">
        <v>15</v>
      </c>
      <c r="F3294">
        <v>124</v>
      </c>
      <c r="G3294">
        <v>84</v>
      </c>
      <c r="H3294">
        <v>0</v>
      </c>
      <c r="I3294">
        <v>75</v>
      </c>
      <c r="J3294">
        <v>0.5</v>
      </c>
      <c r="K3294">
        <v>65.3</v>
      </c>
      <c r="L3294">
        <v>0.2</v>
      </c>
      <c r="M3294">
        <v>89.9</v>
      </c>
      <c r="N3294">
        <v>0.7</v>
      </c>
      <c r="O3294">
        <v>65.5</v>
      </c>
      <c r="P3294">
        <v>1.1000000000000001</v>
      </c>
      <c r="U3294" t="s">
        <v>3018</v>
      </c>
      <c r="V3294">
        <f t="shared" si="511"/>
        <v>802859</v>
      </c>
      <c r="W3294" t="str">
        <f t="shared" si="512"/>
        <v>St John the Baptist Catholic School</v>
      </c>
      <c r="X3294" t="str">
        <f>VLOOKUP($C3294,$AJ$3:$AN$4906,3,FALSE)</f>
        <v>494 St Peter St</v>
      </c>
      <c r="Y3294" t="str">
        <f>VLOOKUP($C3294,$AJ$3:$AN$4906,4,FALSE)</f>
        <v>Belle River</v>
      </c>
      <c r="Z3294" t="str">
        <f>VLOOKUP($C3294,$AJ$3:$AN$4906,5,FALSE)</f>
        <v>N0R1A0</v>
      </c>
      <c r="AA3294">
        <f t="shared" si="513"/>
        <v>75</v>
      </c>
      <c r="AB3294">
        <f t="shared" si="514"/>
        <v>0.5</v>
      </c>
      <c r="AC3294">
        <f t="shared" si="515"/>
        <v>65.3</v>
      </c>
      <c r="AD3294">
        <f t="shared" si="516"/>
        <v>0.2</v>
      </c>
      <c r="AE3294">
        <f t="shared" si="517"/>
        <v>89.9</v>
      </c>
      <c r="AF3294">
        <f t="shared" si="518"/>
        <v>0.7</v>
      </c>
      <c r="AG3294">
        <f t="shared" si="519"/>
        <v>65.5</v>
      </c>
      <c r="AH3294">
        <f t="shared" si="520"/>
        <v>1.1000000000000001</v>
      </c>
      <c r="AJ3294" s="9">
        <v>575321</v>
      </c>
      <c r="AK3294" t="s">
        <v>5722</v>
      </c>
      <c r="AL3294" t="s">
        <v>12442</v>
      </c>
      <c r="AM3294" t="s">
        <v>4154</v>
      </c>
      <c r="AN3294" t="s">
        <v>12443</v>
      </c>
    </row>
    <row r="3295" spans="1:40" x14ac:dyDescent="0.3">
      <c r="A3295" t="s">
        <v>3018</v>
      </c>
      <c r="B3295" t="s">
        <v>61</v>
      </c>
      <c r="C3295" s="10">
        <v>806188</v>
      </c>
      <c r="D3295">
        <v>49</v>
      </c>
      <c r="E3295">
        <v>14</v>
      </c>
      <c r="F3295">
        <v>193</v>
      </c>
      <c r="G3295">
        <v>171</v>
      </c>
      <c r="H3295">
        <v>0</v>
      </c>
      <c r="I3295">
        <v>88.9</v>
      </c>
      <c r="J3295">
        <v>1.3</v>
      </c>
      <c r="K3295">
        <v>89.1</v>
      </c>
      <c r="L3295">
        <v>1.9</v>
      </c>
      <c r="M3295">
        <v>97.1</v>
      </c>
      <c r="N3295">
        <v>1.3</v>
      </c>
      <c r="O3295">
        <v>64.900000000000006</v>
      </c>
      <c r="P3295">
        <v>1</v>
      </c>
      <c r="U3295" t="s">
        <v>3018</v>
      </c>
      <c r="V3295">
        <f t="shared" si="511"/>
        <v>806188</v>
      </c>
      <c r="W3295" t="str">
        <f t="shared" si="512"/>
        <v>St Joseph Catholic School</v>
      </c>
      <c r="X3295" t="str">
        <f>VLOOKUP($C3295,$AJ$3:$AN$4906,3,FALSE)</f>
        <v>9381 Townline Rd</v>
      </c>
      <c r="Y3295" t="str">
        <f>VLOOKUP($C3295,$AJ$3:$AN$4906,4,FALSE)</f>
        <v>River Canard</v>
      </c>
      <c r="Z3295" t="str">
        <f>VLOOKUP($C3295,$AJ$3:$AN$4906,5,FALSE)</f>
        <v>N9J2W6</v>
      </c>
      <c r="AA3295">
        <f t="shared" si="513"/>
        <v>88.9</v>
      </c>
      <c r="AB3295">
        <f t="shared" si="514"/>
        <v>1.3</v>
      </c>
      <c r="AC3295">
        <f t="shared" si="515"/>
        <v>89.1</v>
      </c>
      <c r="AD3295">
        <f t="shared" si="516"/>
        <v>1.9</v>
      </c>
      <c r="AE3295">
        <f t="shared" si="517"/>
        <v>97.1</v>
      </c>
      <c r="AF3295">
        <f t="shared" si="518"/>
        <v>1.3</v>
      </c>
      <c r="AG3295">
        <f t="shared" si="519"/>
        <v>64.900000000000006</v>
      </c>
      <c r="AH3295">
        <f t="shared" si="520"/>
        <v>1</v>
      </c>
      <c r="AJ3295" s="9">
        <v>579327</v>
      </c>
      <c r="AK3295" t="s">
        <v>12444</v>
      </c>
      <c r="AL3295" t="s">
        <v>12445</v>
      </c>
      <c r="AM3295" t="s">
        <v>4154</v>
      </c>
      <c r="AN3295" t="s">
        <v>12446</v>
      </c>
    </row>
    <row r="3296" spans="1:40" x14ac:dyDescent="0.3">
      <c r="A3296" t="s">
        <v>3018</v>
      </c>
      <c r="B3296" t="s">
        <v>527</v>
      </c>
      <c r="C3296" s="10">
        <v>819492</v>
      </c>
      <c r="D3296">
        <v>13</v>
      </c>
      <c r="E3296">
        <v>19</v>
      </c>
      <c r="F3296">
        <v>208</v>
      </c>
      <c r="H3296">
        <v>0</v>
      </c>
      <c r="I3296">
        <v>58.2</v>
      </c>
      <c r="J3296">
        <v>0.6</v>
      </c>
      <c r="K3296">
        <v>42.8</v>
      </c>
      <c r="L3296">
        <v>0.2</v>
      </c>
      <c r="U3296" t="s">
        <v>3018</v>
      </c>
      <c r="V3296">
        <f t="shared" si="511"/>
        <v>819492</v>
      </c>
      <c r="W3296" t="str">
        <f t="shared" si="512"/>
        <v>St Louis Catholic School</v>
      </c>
      <c r="X3296" t="str">
        <f>VLOOKUP($C3296,$AJ$3:$AN$4906,3,FALSE)</f>
        <v>176 Talbot St E</v>
      </c>
      <c r="Y3296" t="str">
        <f>VLOOKUP($C3296,$AJ$3:$AN$4906,4,FALSE)</f>
        <v>Leamington</v>
      </c>
      <c r="Z3296" t="str">
        <f>VLOOKUP($C3296,$AJ$3:$AN$4906,5,FALSE)</f>
        <v>N8H1M2</v>
      </c>
      <c r="AA3296">
        <f t="shared" si="513"/>
        <v>58.2</v>
      </c>
      <c r="AB3296">
        <f t="shared" si="514"/>
        <v>0.6</v>
      </c>
      <c r="AC3296">
        <f t="shared" si="515"/>
        <v>42.8</v>
      </c>
      <c r="AD3296">
        <f t="shared" si="516"/>
        <v>0.2</v>
      </c>
      <c r="AE3296">
        <f t="shared" si="517"/>
        <v>0</v>
      </c>
      <c r="AF3296">
        <f t="shared" si="518"/>
        <v>0</v>
      </c>
      <c r="AG3296">
        <f t="shared" si="519"/>
        <v>0</v>
      </c>
      <c r="AH3296">
        <f t="shared" si="520"/>
        <v>0</v>
      </c>
      <c r="AJ3296" s="9">
        <v>951439</v>
      </c>
      <c r="AK3296" t="s">
        <v>12447</v>
      </c>
      <c r="AL3296" t="s">
        <v>12448</v>
      </c>
      <c r="AM3296" t="s">
        <v>9232</v>
      </c>
      <c r="AN3296" t="s">
        <v>9233</v>
      </c>
    </row>
    <row r="3297" spans="1:40" x14ac:dyDescent="0.3">
      <c r="A3297" t="s">
        <v>3018</v>
      </c>
      <c r="B3297" t="s">
        <v>3031</v>
      </c>
      <c r="C3297" s="10">
        <v>825964</v>
      </c>
      <c r="D3297">
        <v>32</v>
      </c>
      <c r="E3297">
        <v>15</v>
      </c>
      <c r="F3297">
        <v>58</v>
      </c>
      <c r="G3297">
        <v>46</v>
      </c>
      <c r="H3297">
        <v>0</v>
      </c>
      <c r="I3297">
        <v>70.7</v>
      </c>
      <c r="J3297">
        <v>0.4</v>
      </c>
      <c r="K3297">
        <v>65.5</v>
      </c>
      <c r="L3297">
        <v>0.6</v>
      </c>
      <c r="M3297">
        <v>97.8</v>
      </c>
      <c r="N3297">
        <v>1.9</v>
      </c>
      <c r="O3297">
        <v>56.5</v>
      </c>
      <c r="P3297">
        <v>0.9</v>
      </c>
      <c r="U3297" t="s">
        <v>3018</v>
      </c>
      <c r="V3297">
        <f t="shared" si="511"/>
        <v>825964</v>
      </c>
      <c r="W3297" t="str">
        <f t="shared" si="512"/>
        <v>St Mary Catholic School</v>
      </c>
      <c r="X3297" t="str">
        <f>VLOOKUP($C3297,$AJ$3:$AN$4906,3,FALSE)</f>
        <v>12096 County Rd 34 RR 2</v>
      </c>
      <c r="Y3297" t="str">
        <f>VLOOKUP($C3297,$AJ$3:$AN$4906,4,FALSE)</f>
        <v>Maidstone</v>
      </c>
      <c r="Z3297" t="str">
        <f>VLOOKUP($C3297,$AJ$3:$AN$4906,5,FALSE)</f>
        <v>N0R1K0</v>
      </c>
      <c r="AA3297">
        <f t="shared" si="513"/>
        <v>70.7</v>
      </c>
      <c r="AB3297">
        <f t="shared" si="514"/>
        <v>0.4</v>
      </c>
      <c r="AC3297">
        <f t="shared" si="515"/>
        <v>65.5</v>
      </c>
      <c r="AD3297">
        <f t="shared" si="516"/>
        <v>0.6</v>
      </c>
      <c r="AE3297">
        <f t="shared" si="517"/>
        <v>97.8</v>
      </c>
      <c r="AF3297">
        <f t="shared" si="518"/>
        <v>1.9</v>
      </c>
      <c r="AG3297">
        <f t="shared" si="519"/>
        <v>56.5</v>
      </c>
      <c r="AH3297">
        <f t="shared" si="520"/>
        <v>0.9</v>
      </c>
      <c r="AJ3297" s="9">
        <v>515008</v>
      </c>
      <c r="AK3297" t="s">
        <v>2226</v>
      </c>
      <c r="AL3297" t="s">
        <v>12449</v>
      </c>
      <c r="AM3297" t="s">
        <v>12450</v>
      </c>
      <c r="AN3297" t="s">
        <v>12451</v>
      </c>
    </row>
    <row r="3298" spans="1:40" x14ac:dyDescent="0.3">
      <c r="A3298" t="s">
        <v>3018</v>
      </c>
      <c r="B3298" t="s">
        <v>3032</v>
      </c>
      <c r="C3298" s="10">
        <v>844160</v>
      </c>
      <c r="D3298">
        <v>46</v>
      </c>
      <c r="E3298">
        <v>12</v>
      </c>
      <c r="F3298">
        <v>73</v>
      </c>
      <c r="G3298">
        <v>85</v>
      </c>
      <c r="H3298">
        <v>0</v>
      </c>
      <c r="I3298">
        <v>74</v>
      </c>
      <c r="J3298">
        <v>0.3</v>
      </c>
      <c r="K3298">
        <v>65.8</v>
      </c>
      <c r="L3298">
        <v>0</v>
      </c>
      <c r="M3298">
        <v>88.8</v>
      </c>
      <c r="N3298">
        <v>0.4</v>
      </c>
      <c r="O3298">
        <v>57.6</v>
      </c>
      <c r="P3298">
        <v>0.3</v>
      </c>
      <c r="U3298" t="s">
        <v>3018</v>
      </c>
      <c r="V3298">
        <f t="shared" si="511"/>
        <v>844160</v>
      </c>
      <c r="W3298" t="str">
        <f t="shared" si="512"/>
        <v>St Peter Catholic School</v>
      </c>
      <c r="X3298" t="str">
        <f>VLOOKUP($C3298,$AJ$3:$AN$4906,3,FALSE)</f>
        <v>2451 St Alphonse Rd</v>
      </c>
      <c r="Y3298" t="str">
        <f>VLOOKUP($C3298,$AJ$3:$AN$4906,4,FALSE)</f>
        <v>Tecumseh</v>
      </c>
      <c r="Z3298" t="str">
        <f>VLOOKUP($C3298,$AJ$3:$AN$4906,5,FALSE)</f>
        <v>N8N2X2</v>
      </c>
      <c r="AA3298">
        <f t="shared" si="513"/>
        <v>74</v>
      </c>
      <c r="AB3298">
        <f t="shared" si="514"/>
        <v>0.3</v>
      </c>
      <c r="AC3298">
        <f t="shared" si="515"/>
        <v>65.8</v>
      </c>
      <c r="AD3298">
        <f t="shared" si="516"/>
        <v>0</v>
      </c>
      <c r="AE3298">
        <f t="shared" si="517"/>
        <v>88.8</v>
      </c>
      <c r="AF3298">
        <f t="shared" si="518"/>
        <v>0.4</v>
      </c>
      <c r="AG3298">
        <f t="shared" si="519"/>
        <v>57.6</v>
      </c>
      <c r="AH3298">
        <f t="shared" si="520"/>
        <v>0.3</v>
      </c>
      <c r="AJ3298" s="9">
        <v>587215</v>
      </c>
      <c r="AK3298" t="s">
        <v>12452</v>
      </c>
      <c r="AL3298" t="s">
        <v>12453</v>
      </c>
      <c r="AM3298" t="s">
        <v>4154</v>
      </c>
      <c r="AN3298" t="s">
        <v>12454</v>
      </c>
    </row>
    <row r="3299" spans="1:40" x14ac:dyDescent="0.3">
      <c r="A3299" t="s">
        <v>3018</v>
      </c>
      <c r="B3299" t="s">
        <v>1424</v>
      </c>
      <c r="C3299" s="10">
        <v>847704</v>
      </c>
      <c r="D3299">
        <v>50</v>
      </c>
      <c r="E3299">
        <v>16</v>
      </c>
      <c r="F3299">
        <v>195</v>
      </c>
      <c r="G3299">
        <v>188</v>
      </c>
      <c r="H3299">
        <v>0</v>
      </c>
      <c r="I3299">
        <v>84.9</v>
      </c>
      <c r="J3299">
        <v>1.1000000000000001</v>
      </c>
      <c r="K3299">
        <v>75.900000000000006</v>
      </c>
      <c r="L3299">
        <v>0.9</v>
      </c>
      <c r="M3299">
        <v>88.8</v>
      </c>
      <c r="N3299">
        <v>0.4</v>
      </c>
      <c r="O3299">
        <v>67</v>
      </c>
      <c r="P3299">
        <v>1.1000000000000001</v>
      </c>
      <c r="U3299" t="s">
        <v>3018</v>
      </c>
      <c r="V3299">
        <f t="shared" si="511"/>
        <v>847704</v>
      </c>
      <c r="W3299" t="str">
        <f t="shared" si="512"/>
        <v>St Pius X Catholic School</v>
      </c>
      <c r="X3299" t="str">
        <f>VLOOKUP($C3299,$AJ$3:$AN$4906,3,FALSE)</f>
        <v>644 Lacasse Blvd</v>
      </c>
      <c r="Y3299" t="str">
        <f>VLOOKUP($C3299,$AJ$3:$AN$4906,4,FALSE)</f>
        <v>Tecumseh</v>
      </c>
      <c r="Z3299" t="str">
        <f>VLOOKUP($C3299,$AJ$3:$AN$4906,5,FALSE)</f>
        <v>N8N2C1</v>
      </c>
      <c r="AA3299">
        <f t="shared" si="513"/>
        <v>84.9</v>
      </c>
      <c r="AB3299">
        <f t="shared" si="514"/>
        <v>1.1000000000000001</v>
      </c>
      <c r="AC3299">
        <f t="shared" si="515"/>
        <v>75.900000000000006</v>
      </c>
      <c r="AD3299">
        <f t="shared" si="516"/>
        <v>0.9</v>
      </c>
      <c r="AE3299">
        <f t="shared" si="517"/>
        <v>88.8</v>
      </c>
      <c r="AF3299">
        <f t="shared" si="518"/>
        <v>0.4</v>
      </c>
      <c r="AG3299">
        <f t="shared" si="519"/>
        <v>67</v>
      </c>
      <c r="AH3299">
        <f t="shared" si="520"/>
        <v>1.1000000000000001</v>
      </c>
      <c r="AJ3299" s="9">
        <v>73745</v>
      </c>
      <c r="AK3299" t="s">
        <v>12455</v>
      </c>
      <c r="AL3299" t="s">
        <v>12456</v>
      </c>
      <c r="AM3299" t="s">
        <v>9152</v>
      </c>
      <c r="AN3299" t="s">
        <v>12457</v>
      </c>
    </row>
    <row r="3300" spans="1:40" x14ac:dyDescent="0.3">
      <c r="A3300" t="s">
        <v>3018</v>
      </c>
      <c r="B3300" t="s">
        <v>3033</v>
      </c>
      <c r="C3300" s="10">
        <v>849910</v>
      </c>
      <c r="D3300">
        <v>35</v>
      </c>
      <c r="E3300">
        <v>25</v>
      </c>
      <c r="F3300">
        <v>119</v>
      </c>
      <c r="G3300">
        <v>121</v>
      </c>
      <c r="H3300">
        <v>0</v>
      </c>
      <c r="I3300">
        <v>75.2</v>
      </c>
      <c r="J3300">
        <v>1</v>
      </c>
      <c r="K3300">
        <v>61.3</v>
      </c>
      <c r="L3300">
        <v>0.6</v>
      </c>
      <c r="M3300">
        <v>84.7</v>
      </c>
      <c r="N3300">
        <v>0.8</v>
      </c>
      <c r="O3300">
        <v>66.900000000000006</v>
      </c>
      <c r="P3300">
        <v>2</v>
      </c>
      <c r="U3300" t="s">
        <v>3018</v>
      </c>
      <c r="V3300">
        <f t="shared" si="511"/>
        <v>849910</v>
      </c>
      <c r="W3300" t="str">
        <f t="shared" si="512"/>
        <v>St Rose Catholic School</v>
      </c>
      <c r="X3300" t="str">
        <f>VLOOKUP($C3300,$AJ$3:$AN$4906,3,FALSE)</f>
        <v>871 St Rose Ave.</v>
      </c>
      <c r="Y3300" t="str">
        <f>VLOOKUP($C3300,$AJ$3:$AN$4906,4,FALSE)</f>
        <v>Windsor</v>
      </c>
      <c r="Z3300" t="str">
        <f>VLOOKUP($C3300,$AJ$3:$AN$4906,5,FALSE)</f>
        <v>N8S1X4</v>
      </c>
      <c r="AA3300">
        <f t="shared" si="513"/>
        <v>75.2</v>
      </c>
      <c r="AB3300">
        <f t="shared" si="514"/>
        <v>1</v>
      </c>
      <c r="AC3300">
        <f t="shared" si="515"/>
        <v>61.3</v>
      </c>
      <c r="AD3300">
        <f t="shared" si="516"/>
        <v>0.6</v>
      </c>
      <c r="AE3300">
        <f t="shared" si="517"/>
        <v>84.7</v>
      </c>
      <c r="AF3300">
        <f t="shared" si="518"/>
        <v>0.8</v>
      </c>
      <c r="AG3300">
        <f t="shared" si="519"/>
        <v>66.900000000000006</v>
      </c>
      <c r="AH3300">
        <f t="shared" si="520"/>
        <v>2</v>
      </c>
      <c r="AJ3300" s="9">
        <v>600679</v>
      </c>
      <c r="AK3300" t="s">
        <v>12458</v>
      </c>
      <c r="AL3300" t="s">
        <v>12459</v>
      </c>
      <c r="AM3300" t="s">
        <v>4154</v>
      </c>
      <c r="AN3300" t="s">
        <v>12460</v>
      </c>
    </row>
    <row r="3301" spans="1:40" x14ac:dyDescent="0.3">
      <c r="A3301" t="s">
        <v>3018</v>
      </c>
      <c r="B3301" t="s">
        <v>3034</v>
      </c>
      <c r="C3301" s="10">
        <v>778931</v>
      </c>
      <c r="D3301">
        <v>12</v>
      </c>
      <c r="E3301">
        <v>36</v>
      </c>
      <c r="F3301">
        <v>198</v>
      </c>
      <c r="G3301">
        <v>202</v>
      </c>
      <c r="H3301">
        <v>0</v>
      </c>
      <c r="I3301">
        <v>63.4</v>
      </c>
      <c r="J3301">
        <v>1.2</v>
      </c>
      <c r="K3301">
        <v>51.5</v>
      </c>
      <c r="L3301">
        <v>1.2</v>
      </c>
      <c r="M3301">
        <v>78.5</v>
      </c>
      <c r="N3301">
        <v>1.5</v>
      </c>
      <c r="O3301">
        <v>48.5</v>
      </c>
      <c r="P3301">
        <v>1.9</v>
      </c>
      <c r="U3301" t="s">
        <v>3018</v>
      </c>
      <c r="V3301">
        <f t="shared" si="511"/>
        <v>778931</v>
      </c>
      <c r="W3301" t="str">
        <f t="shared" si="512"/>
        <v>St Teresa of CalcuttaCatholic School</v>
      </c>
      <c r="X3301" t="str">
        <f>VLOOKUP($C3301,$AJ$3:$AN$4906,3,FALSE)</f>
        <v>1860 Chandler Road</v>
      </c>
      <c r="Y3301" t="str">
        <f>VLOOKUP($C3301,$AJ$3:$AN$4906,4,FALSE)</f>
        <v>Windsor</v>
      </c>
      <c r="Z3301" t="str">
        <f>VLOOKUP($C3301,$AJ$3:$AN$4906,5,FALSE)</f>
        <v>N8W0A9</v>
      </c>
      <c r="AA3301">
        <f t="shared" si="513"/>
        <v>63.4</v>
      </c>
      <c r="AB3301">
        <f t="shared" si="514"/>
        <v>1.2</v>
      </c>
      <c r="AC3301">
        <f t="shared" si="515"/>
        <v>51.5</v>
      </c>
      <c r="AD3301">
        <f t="shared" si="516"/>
        <v>1.2</v>
      </c>
      <c r="AE3301">
        <f t="shared" si="517"/>
        <v>78.5</v>
      </c>
      <c r="AF3301">
        <f t="shared" si="518"/>
        <v>1.5</v>
      </c>
      <c r="AG3301">
        <f t="shared" si="519"/>
        <v>48.5</v>
      </c>
      <c r="AH3301">
        <f t="shared" si="520"/>
        <v>1.9</v>
      </c>
      <c r="AJ3301" s="9">
        <v>952346</v>
      </c>
      <c r="AK3301" t="s">
        <v>12461</v>
      </c>
      <c r="AL3301" t="s">
        <v>12462</v>
      </c>
      <c r="AM3301" t="s">
        <v>4154</v>
      </c>
      <c r="AN3301" t="s">
        <v>5286</v>
      </c>
    </row>
    <row r="3302" spans="1:40" x14ac:dyDescent="0.3">
      <c r="A3302" t="s">
        <v>3018</v>
      </c>
      <c r="B3302" t="s">
        <v>3035</v>
      </c>
      <c r="C3302" s="10">
        <v>859095</v>
      </c>
      <c r="D3302">
        <v>49</v>
      </c>
      <c r="E3302">
        <v>15</v>
      </c>
      <c r="F3302">
        <v>188</v>
      </c>
      <c r="G3302">
        <v>242</v>
      </c>
      <c r="H3302">
        <v>0</v>
      </c>
      <c r="I3302">
        <v>80.3</v>
      </c>
      <c r="J3302">
        <v>0.8</v>
      </c>
      <c r="K3302">
        <v>76.599999999999994</v>
      </c>
      <c r="L3302">
        <v>1</v>
      </c>
      <c r="M3302">
        <v>93.2</v>
      </c>
      <c r="N3302">
        <v>0.9</v>
      </c>
      <c r="O3302">
        <v>64.900000000000006</v>
      </c>
      <c r="P3302">
        <v>0.9</v>
      </c>
      <c r="U3302" t="s">
        <v>3018</v>
      </c>
      <c r="V3302">
        <f t="shared" si="511"/>
        <v>859095</v>
      </c>
      <c r="W3302" t="str">
        <f t="shared" si="512"/>
        <v>St William Catholic School</v>
      </c>
      <c r="X3302" t="str">
        <f>VLOOKUP($C3302,$AJ$3:$AN$4906,3,FALSE)</f>
        <v>1217 Faith Dr.</v>
      </c>
      <c r="Y3302" t="str">
        <f>VLOOKUP($C3302,$AJ$3:$AN$4906,4,FALSE)</f>
        <v>Emeryville</v>
      </c>
      <c r="Z3302" t="str">
        <f>VLOOKUP($C3302,$AJ$3:$AN$4906,5,FALSE)</f>
        <v>N0R1C0</v>
      </c>
      <c r="AA3302">
        <f t="shared" si="513"/>
        <v>80.3</v>
      </c>
      <c r="AB3302">
        <f t="shared" si="514"/>
        <v>0.8</v>
      </c>
      <c r="AC3302">
        <f t="shared" si="515"/>
        <v>76.599999999999994</v>
      </c>
      <c r="AD3302">
        <f t="shared" si="516"/>
        <v>1</v>
      </c>
      <c r="AE3302">
        <f t="shared" si="517"/>
        <v>93.2</v>
      </c>
      <c r="AF3302">
        <f t="shared" si="518"/>
        <v>0.9</v>
      </c>
      <c r="AG3302">
        <f t="shared" si="519"/>
        <v>64.900000000000006</v>
      </c>
      <c r="AH3302">
        <f t="shared" si="520"/>
        <v>0.9</v>
      </c>
      <c r="AJ3302" s="9">
        <v>602272</v>
      </c>
      <c r="AK3302" t="s">
        <v>5738</v>
      </c>
      <c r="AL3302" t="s">
        <v>12463</v>
      </c>
      <c r="AM3302" t="s">
        <v>4154</v>
      </c>
      <c r="AN3302" t="s">
        <v>9285</v>
      </c>
    </row>
    <row r="3303" spans="1:40" x14ac:dyDescent="0.3">
      <c r="A3303" t="s">
        <v>3018</v>
      </c>
      <c r="B3303" t="s">
        <v>3036</v>
      </c>
      <c r="C3303" s="10">
        <v>839397</v>
      </c>
      <c r="D3303">
        <v>45</v>
      </c>
      <c r="E3303">
        <v>18</v>
      </c>
      <c r="F3303">
        <v>142</v>
      </c>
      <c r="G3303">
        <v>122</v>
      </c>
      <c r="H3303">
        <v>0</v>
      </c>
      <c r="I3303">
        <v>86.6</v>
      </c>
      <c r="J3303">
        <v>1.5</v>
      </c>
      <c r="K3303">
        <v>74.599999999999994</v>
      </c>
      <c r="L3303">
        <v>1.2</v>
      </c>
      <c r="M3303">
        <v>97.5</v>
      </c>
      <c r="N3303">
        <v>1.7</v>
      </c>
      <c r="O3303">
        <v>70.5</v>
      </c>
      <c r="P3303">
        <v>1.7</v>
      </c>
      <c r="U3303" t="s">
        <v>3018</v>
      </c>
      <c r="V3303">
        <f t="shared" si="511"/>
        <v>839397</v>
      </c>
      <c r="W3303" t="str">
        <f t="shared" si="512"/>
        <v>St. André</v>
      </c>
      <c r="X3303" t="str">
        <f>VLOOKUP($C3303,$AJ$3:$AN$4906,3,FALSE)</f>
        <v>13765 St. Gregory's</v>
      </c>
      <c r="Y3303" t="str">
        <f>VLOOKUP($C3303,$AJ$3:$AN$4906,4,FALSE)</f>
        <v>Tecumseh</v>
      </c>
      <c r="Z3303" t="str">
        <f>VLOOKUP($C3303,$AJ$3:$AN$4906,5,FALSE)</f>
        <v>N8N1K3</v>
      </c>
      <c r="AA3303">
        <f t="shared" si="513"/>
        <v>86.6</v>
      </c>
      <c r="AB3303">
        <f t="shared" si="514"/>
        <v>1.5</v>
      </c>
      <c r="AC3303">
        <f t="shared" si="515"/>
        <v>74.599999999999994</v>
      </c>
      <c r="AD3303">
        <f t="shared" si="516"/>
        <v>1.2</v>
      </c>
      <c r="AE3303">
        <f t="shared" si="517"/>
        <v>97.5</v>
      </c>
      <c r="AF3303">
        <f t="shared" si="518"/>
        <v>1.7</v>
      </c>
      <c r="AG3303">
        <f t="shared" si="519"/>
        <v>70.5</v>
      </c>
      <c r="AH3303">
        <f t="shared" si="520"/>
        <v>1.7</v>
      </c>
      <c r="AJ3303" s="9">
        <v>604836</v>
      </c>
      <c r="AK3303" t="s">
        <v>12464</v>
      </c>
      <c r="AL3303" t="s">
        <v>12465</v>
      </c>
      <c r="AM3303" t="s">
        <v>4154</v>
      </c>
      <c r="AN3303" t="s">
        <v>12466</v>
      </c>
    </row>
    <row r="3304" spans="1:40" x14ac:dyDescent="0.3">
      <c r="A3304" t="s">
        <v>3018</v>
      </c>
      <c r="B3304" t="s">
        <v>2341</v>
      </c>
      <c r="C3304" s="10">
        <v>859575</v>
      </c>
      <c r="D3304">
        <v>28</v>
      </c>
      <c r="E3304">
        <v>23</v>
      </c>
      <c r="F3304">
        <v>109</v>
      </c>
      <c r="G3304">
        <v>123</v>
      </c>
      <c r="H3304">
        <v>0</v>
      </c>
      <c r="I3304">
        <v>67.400000000000006</v>
      </c>
      <c r="J3304">
        <v>0.5</v>
      </c>
      <c r="K3304">
        <v>51.4</v>
      </c>
      <c r="L3304">
        <v>-0.2</v>
      </c>
      <c r="M3304">
        <v>82.9</v>
      </c>
      <c r="N3304">
        <v>0.7</v>
      </c>
      <c r="O3304">
        <v>66.7</v>
      </c>
      <c r="P3304">
        <v>2.2000000000000002</v>
      </c>
      <c r="U3304" t="s">
        <v>3018</v>
      </c>
      <c r="V3304">
        <f t="shared" si="511"/>
        <v>859575</v>
      </c>
      <c r="W3304" t="str">
        <f t="shared" si="512"/>
        <v>Stella Maris Catholic School</v>
      </c>
      <c r="X3304" t="str">
        <f>VLOOKUP($C3304,$AJ$3:$AN$4906,3,FALSE)</f>
        <v>140 Girard St</v>
      </c>
      <c r="Y3304" t="str">
        <f>VLOOKUP($C3304,$AJ$3:$AN$4906,4,FALSE)</f>
        <v>Amherstburg</v>
      </c>
      <c r="Z3304" t="str">
        <f>VLOOKUP($C3304,$AJ$3:$AN$4906,5,FALSE)</f>
        <v>N9V2X3</v>
      </c>
      <c r="AA3304">
        <f t="shared" si="513"/>
        <v>67.400000000000006</v>
      </c>
      <c r="AB3304">
        <f t="shared" si="514"/>
        <v>0.5</v>
      </c>
      <c r="AC3304">
        <f t="shared" si="515"/>
        <v>51.4</v>
      </c>
      <c r="AD3304">
        <f t="shared" si="516"/>
        <v>-0.2</v>
      </c>
      <c r="AE3304">
        <f t="shared" si="517"/>
        <v>82.9</v>
      </c>
      <c r="AF3304">
        <f t="shared" si="518"/>
        <v>0.7</v>
      </c>
      <c r="AG3304">
        <f t="shared" si="519"/>
        <v>66.7</v>
      </c>
      <c r="AH3304">
        <f t="shared" si="520"/>
        <v>2.2000000000000002</v>
      </c>
      <c r="AJ3304" s="9">
        <v>359520</v>
      </c>
      <c r="AK3304" t="s">
        <v>2230</v>
      </c>
      <c r="AL3304" t="s">
        <v>12467</v>
      </c>
      <c r="AM3304" t="s">
        <v>9242</v>
      </c>
      <c r="AN3304" t="s">
        <v>9243</v>
      </c>
    </row>
    <row r="3305" spans="1:40" x14ac:dyDescent="0.3">
      <c r="A3305" t="s">
        <v>3018</v>
      </c>
      <c r="B3305" t="s">
        <v>3037</v>
      </c>
      <c r="C3305" s="10">
        <v>866008</v>
      </c>
      <c r="D3305">
        <v>17</v>
      </c>
      <c r="E3305">
        <v>35</v>
      </c>
      <c r="F3305">
        <v>115</v>
      </c>
      <c r="G3305">
        <v>131</v>
      </c>
      <c r="H3305">
        <v>0</v>
      </c>
      <c r="I3305">
        <v>70</v>
      </c>
      <c r="J3305">
        <v>1.4</v>
      </c>
      <c r="K3305">
        <v>55.7</v>
      </c>
      <c r="L3305">
        <v>1.2</v>
      </c>
      <c r="M3305">
        <v>82.8</v>
      </c>
      <c r="N3305">
        <v>1.7</v>
      </c>
      <c r="O3305">
        <v>43.5</v>
      </c>
      <c r="P3305">
        <v>1.2</v>
      </c>
      <c r="U3305" t="s">
        <v>3018</v>
      </c>
      <c r="V3305">
        <f t="shared" si="511"/>
        <v>866008</v>
      </c>
      <c r="W3305" t="str">
        <f t="shared" si="512"/>
        <v>W J Langlois Catholic School</v>
      </c>
      <c r="X3305" t="str">
        <f>VLOOKUP($C3305,$AJ$3:$AN$4906,3,FALSE)</f>
        <v>3110 Rivard Ave</v>
      </c>
      <c r="Y3305" t="str">
        <f>VLOOKUP($C3305,$AJ$3:$AN$4906,4,FALSE)</f>
        <v>Windsor</v>
      </c>
      <c r="Z3305" t="str">
        <f>VLOOKUP($C3305,$AJ$3:$AN$4906,5,FALSE)</f>
        <v>N8T2J2</v>
      </c>
      <c r="AA3305">
        <f t="shared" si="513"/>
        <v>70</v>
      </c>
      <c r="AB3305">
        <f t="shared" si="514"/>
        <v>1.4</v>
      </c>
      <c r="AC3305">
        <f t="shared" si="515"/>
        <v>55.7</v>
      </c>
      <c r="AD3305">
        <f t="shared" si="516"/>
        <v>1.2</v>
      </c>
      <c r="AE3305">
        <f t="shared" si="517"/>
        <v>82.8</v>
      </c>
      <c r="AF3305">
        <f t="shared" si="518"/>
        <v>1.7</v>
      </c>
      <c r="AG3305">
        <f t="shared" si="519"/>
        <v>43.5</v>
      </c>
      <c r="AH3305">
        <f t="shared" si="520"/>
        <v>1.2</v>
      </c>
      <c r="AJ3305" s="9">
        <v>605816</v>
      </c>
      <c r="AK3305" t="s">
        <v>12468</v>
      </c>
      <c r="AL3305" t="s">
        <v>12469</v>
      </c>
      <c r="AM3305" t="s">
        <v>4154</v>
      </c>
      <c r="AN3305" t="s">
        <v>12470</v>
      </c>
    </row>
    <row r="3306" spans="1:40" x14ac:dyDescent="0.3">
      <c r="A3306" t="s">
        <v>3038</v>
      </c>
      <c r="B3306" t="s">
        <v>3039</v>
      </c>
      <c r="C3306" s="10">
        <v>686263</v>
      </c>
      <c r="D3306">
        <v>66</v>
      </c>
      <c r="E3306">
        <v>14</v>
      </c>
      <c r="F3306">
        <v>52</v>
      </c>
      <c r="G3306">
        <v>102</v>
      </c>
      <c r="H3306">
        <v>0</v>
      </c>
      <c r="I3306">
        <v>90.4</v>
      </c>
      <c r="J3306">
        <v>1.5</v>
      </c>
      <c r="K3306">
        <v>76.900000000000006</v>
      </c>
      <c r="L3306">
        <v>0.8</v>
      </c>
      <c r="M3306">
        <v>92.6</v>
      </c>
      <c r="N3306">
        <v>0.7</v>
      </c>
      <c r="O3306">
        <v>68.599999999999994</v>
      </c>
      <c r="P3306">
        <v>0.7</v>
      </c>
      <c r="U3306" t="s">
        <v>3038</v>
      </c>
      <c r="V3306">
        <f t="shared" si="511"/>
        <v>686263</v>
      </c>
      <c r="W3306" t="str">
        <f t="shared" si="512"/>
        <v>All Saints Catholic Elementary School</v>
      </c>
      <c r="X3306" t="str">
        <f>VLOOKUP($C3306,$AJ$3:$AN$4906,3,FALSE)</f>
        <v>130 Castlemore Ave</v>
      </c>
      <c r="Y3306" t="str">
        <f>VLOOKUP($C3306,$AJ$3:$AN$4906,4,FALSE)</f>
        <v>Unionville</v>
      </c>
      <c r="Z3306" t="str">
        <f>VLOOKUP($C3306,$AJ$3:$AN$4906,5,FALSE)</f>
        <v>L6C2P9</v>
      </c>
      <c r="AA3306">
        <f t="shared" si="513"/>
        <v>90.4</v>
      </c>
      <c r="AB3306">
        <f t="shared" si="514"/>
        <v>1.5</v>
      </c>
      <c r="AC3306">
        <f t="shared" si="515"/>
        <v>76.900000000000006</v>
      </c>
      <c r="AD3306">
        <f t="shared" si="516"/>
        <v>0.8</v>
      </c>
      <c r="AE3306">
        <f t="shared" si="517"/>
        <v>92.6</v>
      </c>
      <c r="AF3306">
        <f t="shared" si="518"/>
        <v>0.7</v>
      </c>
      <c r="AG3306">
        <f t="shared" si="519"/>
        <v>68.599999999999994</v>
      </c>
      <c r="AH3306">
        <f t="shared" si="520"/>
        <v>0.7</v>
      </c>
      <c r="AJ3306" s="9">
        <v>612707</v>
      </c>
      <c r="AK3306" t="s">
        <v>12471</v>
      </c>
      <c r="AL3306" t="s">
        <v>12472</v>
      </c>
      <c r="AM3306" t="s">
        <v>4154</v>
      </c>
      <c r="AN3306" t="s">
        <v>12473</v>
      </c>
    </row>
    <row r="3307" spans="1:40" x14ac:dyDescent="0.3">
      <c r="A3307" t="s">
        <v>3038</v>
      </c>
      <c r="B3307" t="s">
        <v>3040</v>
      </c>
      <c r="C3307" s="10">
        <v>763560</v>
      </c>
      <c r="F3307">
        <v>25</v>
      </c>
      <c r="G3307">
        <v>38</v>
      </c>
      <c r="K3307">
        <v>60</v>
      </c>
      <c r="M3307">
        <v>98.7</v>
      </c>
      <c r="O3307">
        <v>57.9</v>
      </c>
      <c r="U3307" t="s">
        <v>3038</v>
      </c>
      <c r="V3307" t="e">
        <f t="shared" si="511"/>
        <v>#N/A</v>
      </c>
      <c r="W3307" t="e">
        <f t="shared" si="512"/>
        <v>#N/A</v>
      </c>
      <c r="X3307" t="e">
        <f>VLOOKUP($C3307,$AJ$3:$AN$4906,3,FALSE)</f>
        <v>#N/A</v>
      </c>
      <c r="Y3307" t="e">
        <f>VLOOKUP($C3307,$AJ$3:$AN$4906,4,FALSE)</f>
        <v>#N/A</v>
      </c>
      <c r="Z3307" t="e">
        <f>VLOOKUP($C3307,$AJ$3:$AN$4906,5,FALSE)</f>
        <v>#N/A</v>
      </c>
      <c r="AA3307">
        <f t="shared" si="513"/>
        <v>0</v>
      </c>
      <c r="AB3307">
        <f t="shared" si="514"/>
        <v>0</v>
      </c>
      <c r="AC3307">
        <f t="shared" si="515"/>
        <v>60</v>
      </c>
      <c r="AD3307">
        <f t="shared" si="516"/>
        <v>0</v>
      </c>
      <c r="AE3307">
        <f t="shared" si="517"/>
        <v>98.7</v>
      </c>
      <c r="AF3307">
        <f t="shared" si="518"/>
        <v>0</v>
      </c>
      <c r="AG3307">
        <f t="shared" si="519"/>
        <v>57.9</v>
      </c>
      <c r="AH3307">
        <f t="shared" si="520"/>
        <v>0</v>
      </c>
      <c r="AJ3307" s="9">
        <v>131377</v>
      </c>
      <c r="AK3307" t="s">
        <v>12474</v>
      </c>
      <c r="AL3307" t="s">
        <v>12475</v>
      </c>
      <c r="AM3307" t="s">
        <v>5271</v>
      </c>
      <c r="AN3307" t="s">
        <v>12476</v>
      </c>
    </row>
    <row r="3308" spans="1:40" x14ac:dyDescent="0.3">
      <c r="A3308" t="s">
        <v>3038</v>
      </c>
      <c r="B3308" t="s">
        <v>3041</v>
      </c>
      <c r="C3308" s="10">
        <v>689777</v>
      </c>
      <c r="D3308">
        <v>67</v>
      </c>
      <c r="E3308">
        <v>15</v>
      </c>
      <c r="G3308">
        <v>56</v>
      </c>
      <c r="H3308">
        <v>0</v>
      </c>
      <c r="M3308">
        <v>85.7</v>
      </c>
      <c r="N3308">
        <v>-0.1</v>
      </c>
      <c r="O3308">
        <v>57.1</v>
      </c>
      <c r="P3308">
        <v>-0.2</v>
      </c>
      <c r="U3308" t="s">
        <v>3038</v>
      </c>
      <c r="V3308">
        <f t="shared" si="511"/>
        <v>689777</v>
      </c>
      <c r="W3308" t="str">
        <f t="shared" si="512"/>
        <v>St Giovanni Battista Scalabrini Catholic Elementary School</v>
      </c>
      <c r="X3308" t="str">
        <f>VLOOKUP($C3308,$AJ$3:$AN$4906,3,FALSE)</f>
        <v>290 York Hill Blvd</v>
      </c>
      <c r="Y3308" t="str">
        <f>VLOOKUP($C3308,$AJ$3:$AN$4906,4,FALSE)</f>
        <v>Thornhill</v>
      </c>
      <c r="Z3308" t="str">
        <f>VLOOKUP($C3308,$AJ$3:$AN$4906,5,FALSE)</f>
        <v>L4J3B6</v>
      </c>
      <c r="AA3308">
        <f t="shared" si="513"/>
        <v>0</v>
      </c>
      <c r="AB3308">
        <f t="shared" si="514"/>
        <v>0</v>
      </c>
      <c r="AC3308">
        <f t="shared" si="515"/>
        <v>0</v>
      </c>
      <c r="AD3308">
        <f t="shared" si="516"/>
        <v>0</v>
      </c>
      <c r="AE3308">
        <f t="shared" si="517"/>
        <v>85.7</v>
      </c>
      <c r="AF3308">
        <f t="shared" si="518"/>
        <v>-0.1</v>
      </c>
      <c r="AG3308">
        <f t="shared" si="519"/>
        <v>57.1</v>
      </c>
      <c r="AH3308">
        <f t="shared" si="520"/>
        <v>-0.2</v>
      </c>
      <c r="AJ3308" s="9">
        <v>321435</v>
      </c>
      <c r="AK3308" t="s">
        <v>12477</v>
      </c>
      <c r="AL3308" t="s">
        <v>12478</v>
      </c>
      <c r="AM3308" t="s">
        <v>4154</v>
      </c>
      <c r="AN3308" t="s">
        <v>12479</v>
      </c>
    </row>
    <row r="3309" spans="1:40" x14ac:dyDescent="0.3">
      <c r="A3309" t="s">
        <v>3038</v>
      </c>
      <c r="B3309" t="s">
        <v>3042</v>
      </c>
      <c r="C3309" s="10">
        <v>874361</v>
      </c>
      <c r="D3309">
        <v>53</v>
      </c>
      <c r="E3309">
        <v>16</v>
      </c>
      <c r="F3309">
        <v>146</v>
      </c>
      <c r="G3309">
        <v>202</v>
      </c>
      <c r="H3309">
        <v>0</v>
      </c>
      <c r="I3309">
        <v>39.4</v>
      </c>
      <c r="J3309">
        <v>-2.2000000000000002</v>
      </c>
      <c r="K3309">
        <v>58.2</v>
      </c>
      <c r="L3309">
        <v>-0.5</v>
      </c>
      <c r="M3309">
        <v>87.6</v>
      </c>
      <c r="N3309">
        <v>0.3</v>
      </c>
      <c r="O3309">
        <v>55.9</v>
      </c>
      <c r="P3309">
        <v>0.2</v>
      </c>
      <c r="U3309" t="s">
        <v>3038</v>
      </c>
      <c r="V3309">
        <f t="shared" si="511"/>
        <v>874361</v>
      </c>
      <c r="W3309" t="str">
        <f t="shared" si="512"/>
        <v>Blessed Trinity Catholic Elementary School</v>
      </c>
      <c r="X3309" t="str">
        <f>VLOOKUP($C3309,$AJ$3:$AN$4906,3,FALSE)</f>
        <v>230 Hawker Rd</v>
      </c>
      <c r="Y3309" t="str">
        <f>VLOOKUP($C3309,$AJ$3:$AN$4906,4,FALSE)</f>
        <v>Maple</v>
      </c>
      <c r="Z3309" t="str">
        <f>VLOOKUP($C3309,$AJ$3:$AN$4906,5,FALSE)</f>
        <v>L6A2R2</v>
      </c>
      <c r="AA3309">
        <f t="shared" si="513"/>
        <v>39.4</v>
      </c>
      <c r="AB3309">
        <f t="shared" si="514"/>
        <v>-2.2000000000000002</v>
      </c>
      <c r="AC3309">
        <f t="shared" si="515"/>
        <v>58.2</v>
      </c>
      <c r="AD3309">
        <f t="shared" si="516"/>
        <v>-0.5</v>
      </c>
      <c r="AE3309">
        <f t="shared" si="517"/>
        <v>87.6</v>
      </c>
      <c r="AF3309">
        <f t="shared" si="518"/>
        <v>0.3</v>
      </c>
      <c r="AG3309">
        <f t="shared" si="519"/>
        <v>55.9</v>
      </c>
      <c r="AH3309">
        <f t="shared" si="520"/>
        <v>0.2</v>
      </c>
      <c r="AJ3309" s="9">
        <v>619000</v>
      </c>
      <c r="AK3309" t="s">
        <v>12480</v>
      </c>
      <c r="AL3309" t="s">
        <v>12481</v>
      </c>
      <c r="AM3309" t="s">
        <v>4154</v>
      </c>
      <c r="AN3309" t="s">
        <v>12482</v>
      </c>
    </row>
    <row r="3310" spans="1:40" x14ac:dyDescent="0.3">
      <c r="A3310" t="s">
        <v>3038</v>
      </c>
      <c r="B3310" t="s">
        <v>833</v>
      </c>
      <c r="C3310" s="10">
        <v>693820</v>
      </c>
      <c r="D3310">
        <v>52</v>
      </c>
      <c r="E3310">
        <v>17</v>
      </c>
      <c r="F3310">
        <v>139</v>
      </c>
      <c r="G3310">
        <v>170</v>
      </c>
      <c r="H3310">
        <v>0</v>
      </c>
      <c r="I3310">
        <v>69.8</v>
      </c>
      <c r="J3310">
        <v>0.2</v>
      </c>
      <c r="K3310">
        <v>61.2</v>
      </c>
      <c r="L3310">
        <v>0</v>
      </c>
      <c r="M3310">
        <v>87.4</v>
      </c>
      <c r="N3310">
        <v>0.5</v>
      </c>
      <c r="O3310">
        <v>51.2</v>
      </c>
      <c r="P3310">
        <v>0</v>
      </c>
      <c r="U3310" t="s">
        <v>3038</v>
      </c>
      <c r="V3310">
        <f t="shared" si="511"/>
        <v>693820</v>
      </c>
      <c r="W3310" t="str">
        <f t="shared" si="512"/>
        <v>Canadian Martyrs Catholic Elementary School</v>
      </c>
      <c r="X3310" t="str">
        <f>VLOOKUP($C3310,$AJ$3:$AN$4906,3,FALSE)</f>
        <v>170 London Rd</v>
      </c>
      <c r="Y3310" t="str">
        <f>VLOOKUP($C3310,$AJ$3:$AN$4906,4,FALSE)</f>
        <v>Newmarket</v>
      </c>
      <c r="Z3310" t="str">
        <f>VLOOKUP($C3310,$AJ$3:$AN$4906,5,FALSE)</f>
        <v>L3Y6R5</v>
      </c>
      <c r="AA3310">
        <f t="shared" si="513"/>
        <v>69.8</v>
      </c>
      <c r="AB3310">
        <f t="shared" si="514"/>
        <v>0.2</v>
      </c>
      <c r="AC3310">
        <f t="shared" si="515"/>
        <v>61.2</v>
      </c>
      <c r="AD3310">
        <f t="shared" si="516"/>
        <v>0</v>
      </c>
      <c r="AE3310">
        <f t="shared" si="517"/>
        <v>87.4</v>
      </c>
      <c r="AF3310">
        <f t="shared" si="518"/>
        <v>0.5</v>
      </c>
      <c r="AG3310">
        <f t="shared" si="519"/>
        <v>51.2</v>
      </c>
      <c r="AH3310">
        <f t="shared" si="520"/>
        <v>0</v>
      </c>
      <c r="AJ3310" s="9">
        <v>954551</v>
      </c>
      <c r="AK3310" t="s">
        <v>12483</v>
      </c>
      <c r="AL3310" t="s">
        <v>12484</v>
      </c>
      <c r="AM3310" t="s">
        <v>5271</v>
      </c>
      <c r="AN3310" t="s">
        <v>12485</v>
      </c>
    </row>
    <row r="3311" spans="1:40" x14ac:dyDescent="0.3">
      <c r="A3311" t="s">
        <v>3038</v>
      </c>
      <c r="B3311" t="s">
        <v>3043</v>
      </c>
      <c r="C3311" s="10">
        <v>696919</v>
      </c>
      <c r="D3311">
        <v>67</v>
      </c>
      <c r="E3311">
        <v>14</v>
      </c>
      <c r="F3311">
        <v>174</v>
      </c>
      <c r="G3311">
        <v>193</v>
      </c>
      <c r="H3311">
        <v>0</v>
      </c>
      <c r="I3311">
        <v>33.9</v>
      </c>
      <c r="J3311">
        <v>-2.9</v>
      </c>
      <c r="K3311">
        <v>86.8</v>
      </c>
      <c r="L3311">
        <v>1.5</v>
      </c>
      <c r="M3311">
        <v>97.2</v>
      </c>
      <c r="N3311">
        <v>1.2</v>
      </c>
      <c r="O3311">
        <v>76.7</v>
      </c>
      <c r="P3311">
        <v>1.3</v>
      </c>
      <c r="U3311" t="s">
        <v>3038</v>
      </c>
      <c r="V3311">
        <f t="shared" si="511"/>
        <v>696919</v>
      </c>
      <c r="W3311" t="str">
        <f t="shared" si="512"/>
        <v>Christ the King Catholic Elementary School</v>
      </c>
      <c r="X3311" t="str">
        <f>VLOOKUP($C3311,$AJ$3:$AN$4906,3,FALSE)</f>
        <v>329 Valleymede Dr</v>
      </c>
      <c r="Y3311" t="str">
        <f>VLOOKUP($C3311,$AJ$3:$AN$4906,4,FALSE)</f>
        <v>Richmond Hill</v>
      </c>
      <c r="Z3311" t="str">
        <f>VLOOKUP($C3311,$AJ$3:$AN$4906,5,FALSE)</f>
        <v>L4B2E1</v>
      </c>
      <c r="AA3311">
        <f t="shared" si="513"/>
        <v>33.9</v>
      </c>
      <c r="AB3311">
        <f t="shared" si="514"/>
        <v>-2.9</v>
      </c>
      <c r="AC3311">
        <f t="shared" si="515"/>
        <v>86.8</v>
      </c>
      <c r="AD3311">
        <f t="shared" si="516"/>
        <v>1.5</v>
      </c>
      <c r="AE3311">
        <f t="shared" si="517"/>
        <v>97.2</v>
      </c>
      <c r="AF3311">
        <f t="shared" si="518"/>
        <v>1.2</v>
      </c>
      <c r="AG3311">
        <f t="shared" si="519"/>
        <v>76.7</v>
      </c>
      <c r="AH3311">
        <f t="shared" si="520"/>
        <v>1.3</v>
      </c>
      <c r="AJ3311" s="9">
        <v>621862</v>
      </c>
      <c r="AK3311" t="s">
        <v>12486</v>
      </c>
      <c r="AL3311" t="s">
        <v>12487</v>
      </c>
      <c r="AM3311" t="s">
        <v>4154</v>
      </c>
      <c r="AN3311" t="s">
        <v>12488</v>
      </c>
    </row>
    <row r="3312" spans="1:40" x14ac:dyDescent="0.3">
      <c r="A3312" t="s">
        <v>3038</v>
      </c>
      <c r="B3312" t="s">
        <v>3044</v>
      </c>
      <c r="C3312" s="10">
        <v>705470</v>
      </c>
      <c r="D3312">
        <v>62</v>
      </c>
      <c r="E3312">
        <v>15</v>
      </c>
      <c r="F3312">
        <v>23</v>
      </c>
      <c r="G3312">
        <v>53</v>
      </c>
      <c r="H3312">
        <v>0</v>
      </c>
      <c r="K3312">
        <v>91.3</v>
      </c>
      <c r="M3312">
        <v>90.6</v>
      </c>
      <c r="N3312">
        <v>0.6</v>
      </c>
      <c r="O3312">
        <v>64.2</v>
      </c>
      <c r="P3312">
        <v>0.5</v>
      </c>
      <c r="U3312" t="s">
        <v>3038</v>
      </c>
      <c r="V3312">
        <f t="shared" si="511"/>
        <v>705470</v>
      </c>
      <c r="W3312" t="str">
        <f t="shared" si="512"/>
        <v>Corpus Christi Catholic Elementary School</v>
      </c>
      <c r="X3312" t="str">
        <f>VLOOKUP($C3312,$AJ$3:$AN$4906,3,FALSE)</f>
        <v>35 Squire Dr</v>
      </c>
      <c r="Y3312" t="str">
        <f>VLOOKUP($C3312,$AJ$3:$AN$4906,4,FALSE)</f>
        <v>Richmond Hill</v>
      </c>
      <c r="Z3312" t="str">
        <f>VLOOKUP($C3312,$AJ$3:$AN$4906,5,FALSE)</f>
        <v>L4S1C6</v>
      </c>
      <c r="AA3312">
        <f t="shared" si="513"/>
        <v>0</v>
      </c>
      <c r="AB3312">
        <f t="shared" si="514"/>
        <v>0</v>
      </c>
      <c r="AC3312">
        <f t="shared" si="515"/>
        <v>91.3</v>
      </c>
      <c r="AD3312">
        <f t="shared" si="516"/>
        <v>0</v>
      </c>
      <c r="AE3312">
        <f t="shared" si="517"/>
        <v>90.6</v>
      </c>
      <c r="AF3312">
        <f t="shared" si="518"/>
        <v>0.6</v>
      </c>
      <c r="AG3312">
        <f t="shared" si="519"/>
        <v>64.2</v>
      </c>
      <c r="AH3312">
        <f t="shared" si="520"/>
        <v>0.5</v>
      </c>
      <c r="AJ3312" s="9">
        <v>627194</v>
      </c>
      <c r="AK3312" t="s">
        <v>12489</v>
      </c>
      <c r="AL3312" t="s">
        <v>12490</v>
      </c>
      <c r="AM3312" t="s">
        <v>12491</v>
      </c>
      <c r="AN3312" t="s">
        <v>12492</v>
      </c>
    </row>
    <row r="3313" spans="1:40" x14ac:dyDescent="0.3">
      <c r="A3313" t="s">
        <v>3038</v>
      </c>
      <c r="B3313" t="s">
        <v>3045</v>
      </c>
      <c r="C3313" s="10">
        <v>703672</v>
      </c>
      <c r="D3313">
        <v>48</v>
      </c>
      <c r="E3313">
        <v>11</v>
      </c>
      <c r="F3313">
        <v>48</v>
      </c>
      <c r="G3313">
        <v>264</v>
      </c>
      <c r="H3313">
        <v>0</v>
      </c>
      <c r="I3313">
        <v>75</v>
      </c>
      <c r="J3313">
        <v>0.4</v>
      </c>
      <c r="K3313">
        <v>62.5</v>
      </c>
      <c r="L3313">
        <v>-0.2</v>
      </c>
      <c r="M3313">
        <v>40.5</v>
      </c>
      <c r="N3313">
        <v>-4.8</v>
      </c>
      <c r="O3313">
        <v>26.9</v>
      </c>
      <c r="P3313">
        <v>-2.1</v>
      </c>
      <c r="U3313" t="s">
        <v>3038</v>
      </c>
      <c r="V3313">
        <f t="shared" si="511"/>
        <v>703672</v>
      </c>
      <c r="W3313" t="str">
        <f t="shared" si="512"/>
        <v>Divine Mercy Catholic Elementary School</v>
      </c>
      <c r="X3313" t="str">
        <f>VLOOKUP($C3313,$AJ$3:$AN$4906,3,FALSE)</f>
        <v>251 Melville Ave</v>
      </c>
      <c r="Y3313" t="str">
        <f>VLOOKUP($C3313,$AJ$3:$AN$4906,4,FALSE)</f>
        <v>Maple</v>
      </c>
      <c r="Z3313" t="str">
        <f>VLOOKUP($C3313,$AJ$3:$AN$4906,5,FALSE)</f>
        <v>L6A1Z1</v>
      </c>
      <c r="AA3313">
        <f t="shared" si="513"/>
        <v>75</v>
      </c>
      <c r="AB3313">
        <f t="shared" si="514"/>
        <v>0.4</v>
      </c>
      <c r="AC3313">
        <f t="shared" si="515"/>
        <v>62.5</v>
      </c>
      <c r="AD3313">
        <f t="shared" si="516"/>
        <v>-0.2</v>
      </c>
      <c r="AE3313">
        <f t="shared" si="517"/>
        <v>40.5</v>
      </c>
      <c r="AF3313">
        <f t="shared" si="518"/>
        <v>-4.8</v>
      </c>
      <c r="AG3313">
        <f t="shared" si="519"/>
        <v>26.9</v>
      </c>
      <c r="AH3313">
        <f t="shared" si="520"/>
        <v>-2.1</v>
      </c>
      <c r="AJ3313" s="9">
        <v>705217</v>
      </c>
      <c r="AK3313" t="s">
        <v>12493</v>
      </c>
      <c r="AL3313" t="s">
        <v>12494</v>
      </c>
      <c r="AM3313" t="s">
        <v>4829</v>
      </c>
      <c r="AN3313" t="s">
        <v>12495</v>
      </c>
    </row>
    <row r="3314" spans="1:40" x14ac:dyDescent="0.3">
      <c r="A3314" t="s">
        <v>3038</v>
      </c>
      <c r="B3314" t="s">
        <v>3046</v>
      </c>
      <c r="C3314" s="10">
        <v>856052</v>
      </c>
      <c r="D3314">
        <v>74</v>
      </c>
      <c r="E3314">
        <v>12</v>
      </c>
      <c r="F3314">
        <v>112</v>
      </c>
      <c r="G3314">
        <v>130</v>
      </c>
      <c r="H3314">
        <v>0</v>
      </c>
      <c r="I3314">
        <v>81.7</v>
      </c>
      <c r="J3314">
        <v>0.4</v>
      </c>
      <c r="K3314">
        <v>74.099999999999994</v>
      </c>
      <c r="L3314">
        <v>0.1</v>
      </c>
      <c r="M3314">
        <v>83.5</v>
      </c>
      <c r="N3314">
        <v>-0.7</v>
      </c>
      <c r="O3314">
        <v>43.8</v>
      </c>
      <c r="P3314">
        <v>-1.7</v>
      </c>
      <c r="U3314" t="s">
        <v>3038</v>
      </c>
      <c r="V3314">
        <f t="shared" si="511"/>
        <v>856052</v>
      </c>
      <c r="W3314" t="str">
        <f t="shared" si="512"/>
        <v>Father Frederick McGinn Catholic Elementary School</v>
      </c>
      <c r="X3314" t="str">
        <f>VLOOKUP($C3314,$AJ$3:$AN$4906,3,FALSE)</f>
        <v>61 Brockdale St</v>
      </c>
      <c r="Y3314" t="str">
        <f>VLOOKUP($C3314,$AJ$3:$AN$4906,4,FALSE)</f>
        <v>Richmond Hill</v>
      </c>
      <c r="Z3314" t="str">
        <f>VLOOKUP($C3314,$AJ$3:$AN$4906,5,FALSE)</f>
        <v>L4E4W2</v>
      </c>
      <c r="AA3314">
        <f t="shared" si="513"/>
        <v>81.7</v>
      </c>
      <c r="AB3314">
        <f t="shared" si="514"/>
        <v>0.4</v>
      </c>
      <c r="AC3314">
        <f t="shared" si="515"/>
        <v>74.099999999999994</v>
      </c>
      <c r="AD3314">
        <f t="shared" si="516"/>
        <v>0.1</v>
      </c>
      <c r="AE3314">
        <f t="shared" si="517"/>
        <v>83.5</v>
      </c>
      <c r="AF3314">
        <f t="shared" si="518"/>
        <v>-0.7</v>
      </c>
      <c r="AG3314">
        <f t="shared" si="519"/>
        <v>43.8</v>
      </c>
      <c r="AH3314">
        <f t="shared" si="520"/>
        <v>-1.7</v>
      </c>
      <c r="AJ3314" s="9">
        <v>689637</v>
      </c>
      <c r="AK3314" t="s">
        <v>12496</v>
      </c>
      <c r="AL3314" t="s">
        <v>12497</v>
      </c>
      <c r="AM3314" t="s">
        <v>4829</v>
      </c>
      <c r="AN3314" t="s">
        <v>12498</v>
      </c>
    </row>
    <row r="3315" spans="1:40" x14ac:dyDescent="0.3">
      <c r="A3315" t="s">
        <v>3038</v>
      </c>
      <c r="B3315" t="s">
        <v>3047</v>
      </c>
      <c r="C3315" s="10">
        <v>706540</v>
      </c>
      <c r="D3315">
        <v>70</v>
      </c>
      <c r="E3315">
        <v>11</v>
      </c>
      <c r="F3315">
        <v>44</v>
      </c>
      <c r="G3315">
        <v>55</v>
      </c>
      <c r="H3315">
        <v>0</v>
      </c>
      <c r="I3315">
        <v>92</v>
      </c>
      <c r="J3315">
        <v>1.3</v>
      </c>
      <c r="K3315">
        <v>72.7</v>
      </c>
      <c r="L3315">
        <v>0.1</v>
      </c>
      <c r="M3315">
        <v>88.2</v>
      </c>
      <c r="N3315">
        <v>0</v>
      </c>
      <c r="O3315">
        <v>60</v>
      </c>
      <c r="P3315">
        <v>-0.3</v>
      </c>
      <c r="U3315" t="s">
        <v>3038</v>
      </c>
      <c r="V3315">
        <f t="shared" si="511"/>
        <v>706540</v>
      </c>
      <c r="W3315" t="str">
        <f t="shared" si="512"/>
        <v>Father Henri J M Nouwen Catholic Elementary School</v>
      </c>
      <c r="X3315" t="str">
        <f>VLOOKUP($C3315,$AJ$3:$AN$4906,3,FALSE)</f>
        <v>121 Larratt Lane</v>
      </c>
      <c r="Y3315" t="str">
        <f>VLOOKUP($C3315,$AJ$3:$AN$4906,4,FALSE)</f>
        <v>Richmond Hill</v>
      </c>
      <c r="Z3315" t="str">
        <f>VLOOKUP($C3315,$AJ$3:$AN$4906,5,FALSE)</f>
        <v>L4C0E6</v>
      </c>
      <c r="AA3315">
        <f t="shared" si="513"/>
        <v>92</v>
      </c>
      <c r="AB3315">
        <f t="shared" si="514"/>
        <v>1.3</v>
      </c>
      <c r="AC3315">
        <f t="shared" si="515"/>
        <v>72.7</v>
      </c>
      <c r="AD3315">
        <f t="shared" si="516"/>
        <v>0.1</v>
      </c>
      <c r="AE3315">
        <f t="shared" si="517"/>
        <v>88.2</v>
      </c>
      <c r="AF3315">
        <f t="shared" si="518"/>
        <v>0</v>
      </c>
      <c r="AG3315">
        <f t="shared" si="519"/>
        <v>60</v>
      </c>
      <c r="AH3315">
        <f t="shared" si="520"/>
        <v>-0.3</v>
      </c>
      <c r="AJ3315" s="9">
        <v>700150</v>
      </c>
      <c r="AK3315" t="s">
        <v>7659</v>
      </c>
      <c r="AL3315" t="s">
        <v>12499</v>
      </c>
      <c r="AM3315" t="s">
        <v>4829</v>
      </c>
      <c r="AN3315" t="s">
        <v>8691</v>
      </c>
    </row>
    <row r="3316" spans="1:40" x14ac:dyDescent="0.3">
      <c r="A3316" t="s">
        <v>3038</v>
      </c>
      <c r="B3316" t="s">
        <v>3048</v>
      </c>
      <c r="C3316" s="10">
        <v>710024</v>
      </c>
      <c r="D3316">
        <v>55</v>
      </c>
      <c r="E3316">
        <v>10</v>
      </c>
      <c r="F3316">
        <v>87</v>
      </c>
      <c r="G3316">
        <v>92</v>
      </c>
      <c r="H3316">
        <v>0</v>
      </c>
      <c r="I3316">
        <v>80.5</v>
      </c>
      <c r="J3316">
        <v>0.6</v>
      </c>
      <c r="K3316">
        <v>57.5</v>
      </c>
      <c r="L3316">
        <v>-0.9</v>
      </c>
      <c r="M3316">
        <v>91.3</v>
      </c>
      <c r="N3316">
        <v>0.5</v>
      </c>
      <c r="O3316">
        <v>50</v>
      </c>
      <c r="P3316">
        <v>-0.6</v>
      </c>
      <c r="U3316" t="s">
        <v>3038</v>
      </c>
      <c r="V3316">
        <f t="shared" si="511"/>
        <v>710024</v>
      </c>
      <c r="W3316" t="str">
        <f t="shared" si="512"/>
        <v>Father John Kelly Catholic Elementary School</v>
      </c>
      <c r="X3316" t="str">
        <f>VLOOKUP($C3316,$AJ$3:$AN$4906,3,FALSE)</f>
        <v>9350 Keele St</v>
      </c>
      <c r="Y3316" t="str">
        <f>VLOOKUP($C3316,$AJ$3:$AN$4906,4,FALSE)</f>
        <v>Maple</v>
      </c>
      <c r="Z3316" t="str">
        <f>VLOOKUP($C3316,$AJ$3:$AN$4906,5,FALSE)</f>
        <v>L6A1P4</v>
      </c>
      <c r="AA3316">
        <f t="shared" si="513"/>
        <v>80.5</v>
      </c>
      <c r="AB3316">
        <f t="shared" si="514"/>
        <v>0.6</v>
      </c>
      <c r="AC3316">
        <f t="shared" si="515"/>
        <v>57.5</v>
      </c>
      <c r="AD3316">
        <f t="shared" si="516"/>
        <v>-0.9</v>
      </c>
      <c r="AE3316">
        <f t="shared" si="517"/>
        <v>91.3</v>
      </c>
      <c r="AF3316">
        <f t="shared" si="518"/>
        <v>0.5</v>
      </c>
      <c r="AG3316">
        <f t="shared" si="519"/>
        <v>50</v>
      </c>
      <c r="AH3316">
        <f t="shared" si="520"/>
        <v>-0.6</v>
      </c>
      <c r="AJ3316" s="9">
        <v>714810</v>
      </c>
      <c r="AK3316" t="s">
        <v>7218</v>
      </c>
      <c r="AL3316" t="s">
        <v>12500</v>
      </c>
      <c r="AM3316" t="s">
        <v>4829</v>
      </c>
      <c r="AN3316" t="s">
        <v>12501</v>
      </c>
    </row>
    <row r="3317" spans="1:40" x14ac:dyDescent="0.3">
      <c r="A3317" t="s">
        <v>3038</v>
      </c>
      <c r="B3317" t="s">
        <v>3049</v>
      </c>
      <c r="C3317" s="10">
        <v>708062</v>
      </c>
      <c r="D3317">
        <v>55</v>
      </c>
      <c r="E3317">
        <v>13</v>
      </c>
      <c r="F3317">
        <v>99</v>
      </c>
      <c r="G3317">
        <v>95</v>
      </c>
      <c r="H3317">
        <v>0</v>
      </c>
      <c r="I3317">
        <v>58.6</v>
      </c>
      <c r="J3317">
        <v>-0.9</v>
      </c>
      <c r="K3317">
        <v>46.5</v>
      </c>
      <c r="L3317">
        <v>-1.6</v>
      </c>
      <c r="M3317">
        <v>82.6</v>
      </c>
      <c r="N3317">
        <v>-0.1</v>
      </c>
      <c r="O3317">
        <v>48.4</v>
      </c>
      <c r="P3317">
        <v>-0.3</v>
      </c>
      <c r="U3317" t="s">
        <v>3038</v>
      </c>
      <c r="V3317">
        <f t="shared" si="511"/>
        <v>708062</v>
      </c>
      <c r="W3317" t="str">
        <f t="shared" si="512"/>
        <v>Good Shepherd Catholic Elementary School</v>
      </c>
      <c r="X3317" t="str">
        <f>VLOOKUP($C3317,$AJ$3:$AN$4906,3,FALSE)</f>
        <v>19112 2nd Concession Road RR 1</v>
      </c>
      <c r="Y3317" t="str">
        <f>VLOOKUP($C3317,$AJ$3:$AN$4906,4,FALSE)</f>
        <v>East Gwillimbury</v>
      </c>
      <c r="Z3317" t="str">
        <f>VLOOKUP($C3317,$AJ$3:$AN$4906,5,FALSE)</f>
        <v>L9N0H2</v>
      </c>
      <c r="AA3317">
        <f t="shared" si="513"/>
        <v>58.6</v>
      </c>
      <c r="AB3317">
        <f t="shared" si="514"/>
        <v>-0.9</v>
      </c>
      <c r="AC3317">
        <f t="shared" si="515"/>
        <v>46.5</v>
      </c>
      <c r="AD3317">
        <f t="shared" si="516"/>
        <v>-1.6</v>
      </c>
      <c r="AE3317">
        <f t="shared" si="517"/>
        <v>82.6</v>
      </c>
      <c r="AF3317">
        <f t="shared" si="518"/>
        <v>-0.1</v>
      </c>
      <c r="AG3317">
        <f t="shared" si="519"/>
        <v>48.4</v>
      </c>
      <c r="AH3317">
        <f t="shared" si="520"/>
        <v>-0.3</v>
      </c>
      <c r="AJ3317" s="9">
        <v>715751</v>
      </c>
      <c r="AK3317" t="s">
        <v>1888</v>
      </c>
      <c r="AL3317" t="s">
        <v>12502</v>
      </c>
      <c r="AM3317" t="s">
        <v>4829</v>
      </c>
      <c r="AN3317" t="s">
        <v>12503</v>
      </c>
    </row>
    <row r="3318" spans="1:40" x14ac:dyDescent="0.3">
      <c r="A3318" t="s">
        <v>3038</v>
      </c>
      <c r="B3318" t="s">
        <v>3050</v>
      </c>
      <c r="C3318" s="10">
        <v>688745</v>
      </c>
      <c r="D3318">
        <v>56</v>
      </c>
      <c r="E3318">
        <v>11</v>
      </c>
      <c r="F3318">
        <v>207</v>
      </c>
      <c r="G3318">
        <v>190</v>
      </c>
      <c r="H3318">
        <v>0</v>
      </c>
      <c r="I3318">
        <v>81.900000000000006</v>
      </c>
      <c r="J3318">
        <v>0.8</v>
      </c>
      <c r="K3318">
        <v>72</v>
      </c>
      <c r="L3318">
        <v>0.5</v>
      </c>
      <c r="M3318">
        <v>85.8</v>
      </c>
      <c r="N3318">
        <v>0</v>
      </c>
      <c r="O3318">
        <v>51.6</v>
      </c>
      <c r="P3318">
        <v>-0.3</v>
      </c>
      <c r="U3318" t="s">
        <v>3038</v>
      </c>
      <c r="V3318">
        <f t="shared" si="511"/>
        <v>688745</v>
      </c>
      <c r="W3318" t="str">
        <f t="shared" si="512"/>
        <v>Guardian Angels</v>
      </c>
      <c r="X3318" t="str">
        <f>VLOOKUP($C3318,$AJ$3:$AN$4906,3,FALSE)</f>
        <v>200 Lawford Road</v>
      </c>
      <c r="Y3318" t="str">
        <f>VLOOKUP($C3318,$AJ$3:$AN$4906,4,FALSE)</f>
        <v>Vaughan</v>
      </c>
      <c r="Z3318" t="str">
        <f>VLOOKUP($C3318,$AJ$3:$AN$4906,5,FALSE)</f>
        <v>L4H0Z5</v>
      </c>
      <c r="AA3318">
        <f t="shared" si="513"/>
        <v>81.900000000000006</v>
      </c>
      <c r="AB3318">
        <f t="shared" si="514"/>
        <v>0.8</v>
      </c>
      <c r="AC3318">
        <f t="shared" si="515"/>
        <v>72</v>
      </c>
      <c r="AD3318">
        <f t="shared" si="516"/>
        <v>0.5</v>
      </c>
      <c r="AE3318">
        <f t="shared" si="517"/>
        <v>85.8</v>
      </c>
      <c r="AF3318">
        <f t="shared" si="518"/>
        <v>0</v>
      </c>
      <c r="AG3318">
        <f t="shared" si="519"/>
        <v>51.6</v>
      </c>
      <c r="AH3318">
        <f t="shared" si="520"/>
        <v>-0.3</v>
      </c>
      <c r="AJ3318" s="9">
        <v>741817</v>
      </c>
      <c r="AK3318" t="s">
        <v>12504</v>
      </c>
      <c r="AL3318" t="s">
        <v>12505</v>
      </c>
      <c r="AM3318" t="s">
        <v>4829</v>
      </c>
      <c r="AN3318" t="s">
        <v>12506</v>
      </c>
    </row>
    <row r="3319" spans="1:40" x14ac:dyDescent="0.3">
      <c r="A3319" t="s">
        <v>3038</v>
      </c>
      <c r="B3319" t="s">
        <v>3051</v>
      </c>
      <c r="C3319" s="10">
        <v>716995</v>
      </c>
      <c r="D3319">
        <v>52</v>
      </c>
      <c r="E3319">
        <v>13</v>
      </c>
      <c r="F3319">
        <v>92</v>
      </c>
      <c r="G3319">
        <v>112</v>
      </c>
      <c r="H3319">
        <v>0</v>
      </c>
      <c r="I3319">
        <v>62</v>
      </c>
      <c r="J3319">
        <v>-0.7</v>
      </c>
      <c r="K3319">
        <v>51.1</v>
      </c>
      <c r="L3319">
        <v>-1.2</v>
      </c>
      <c r="M3319">
        <v>86.2</v>
      </c>
      <c r="N3319">
        <v>0</v>
      </c>
      <c r="O3319">
        <v>34.799999999999997</v>
      </c>
      <c r="P3319">
        <v>-1.6</v>
      </c>
      <c r="U3319" t="s">
        <v>3038</v>
      </c>
      <c r="V3319">
        <f t="shared" si="511"/>
        <v>716995</v>
      </c>
      <c r="W3319" t="str">
        <f t="shared" si="512"/>
        <v>Holy Jubilee Catholic Elementary School</v>
      </c>
      <c r="X3319" t="str">
        <f>VLOOKUP($C3319,$AJ$3:$AN$4906,3,FALSE)</f>
        <v>400 St Joan of Arc Ave</v>
      </c>
      <c r="Y3319" t="str">
        <f>VLOOKUP($C3319,$AJ$3:$AN$4906,4,FALSE)</f>
        <v>Maple</v>
      </c>
      <c r="Z3319" t="str">
        <f>VLOOKUP($C3319,$AJ$3:$AN$4906,5,FALSE)</f>
        <v>L6A2S8</v>
      </c>
      <c r="AA3319">
        <f t="shared" si="513"/>
        <v>62</v>
      </c>
      <c r="AB3319">
        <f t="shared" si="514"/>
        <v>-0.7</v>
      </c>
      <c r="AC3319">
        <f t="shared" si="515"/>
        <v>51.1</v>
      </c>
      <c r="AD3319">
        <f t="shared" si="516"/>
        <v>-1.2</v>
      </c>
      <c r="AE3319">
        <f t="shared" si="517"/>
        <v>86.2</v>
      </c>
      <c r="AF3319">
        <f t="shared" si="518"/>
        <v>0</v>
      </c>
      <c r="AG3319">
        <f t="shared" si="519"/>
        <v>34.799999999999997</v>
      </c>
      <c r="AH3319">
        <f t="shared" si="520"/>
        <v>-1.6</v>
      </c>
      <c r="AJ3319" s="9">
        <v>758400</v>
      </c>
      <c r="AK3319" t="s">
        <v>12507</v>
      </c>
      <c r="AL3319" t="s">
        <v>12508</v>
      </c>
      <c r="AM3319" t="s">
        <v>4829</v>
      </c>
      <c r="AN3319" t="s">
        <v>12509</v>
      </c>
    </row>
    <row r="3320" spans="1:40" x14ac:dyDescent="0.3">
      <c r="A3320" t="s">
        <v>3038</v>
      </c>
      <c r="B3320" t="s">
        <v>47</v>
      </c>
      <c r="C3320" s="10">
        <v>756440</v>
      </c>
      <c r="D3320">
        <v>66</v>
      </c>
      <c r="E3320">
        <v>10</v>
      </c>
      <c r="F3320">
        <v>167</v>
      </c>
      <c r="G3320">
        <v>176</v>
      </c>
      <c r="H3320">
        <v>0</v>
      </c>
      <c r="I3320">
        <v>75.7</v>
      </c>
      <c r="J3320">
        <v>0</v>
      </c>
      <c r="K3320">
        <v>64.099999999999994</v>
      </c>
      <c r="L3320">
        <v>-0.7</v>
      </c>
      <c r="M3320">
        <v>86.1</v>
      </c>
      <c r="N3320">
        <v>-0.4</v>
      </c>
      <c r="O3320">
        <v>55.7</v>
      </c>
      <c r="P3320">
        <v>-0.6</v>
      </c>
      <c r="U3320" t="s">
        <v>3038</v>
      </c>
      <c r="V3320">
        <f t="shared" si="511"/>
        <v>756440</v>
      </c>
      <c r="W3320" t="str">
        <f t="shared" si="512"/>
        <v>Holy Name Catholic Elementary School</v>
      </c>
      <c r="X3320" t="str">
        <f>VLOOKUP($C3320,$AJ$3:$AN$4906,3,FALSE)</f>
        <v>65 Spring Hill Drive</v>
      </c>
      <c r="Y3320" t="str">
        <f>VLOOKUP($C3320,$AJ$3:$AN$4906,4,FALSE)</f>
        <v>King City</v>
      </c>
      <c r="Z3320" t="str">
        <f>VLOOKUP($C3320,$AJ$3:$AN$4906,5,FALSE)</f>
        <v>L7B0B6</v>
      </c>
      <c r="AA3320">
        <f t="shared" si="513"/>
        <v>75.7</v>
      </c>
      <c r="AB3320">
        <f t="shared" si="514"/>
        <v>0</v>
      </c>
      <c r="AC3320">
        <f t="shared" si="515"/>
        <v>64.099999999999994</v>
      </c>
      <c r="AD3320">
        <f t="shared" si="516"/>
        <v>-0.7</v>
      </c>
      <c r="AE3320">
        <f t="shared" si="517"/>
        <v>86.1</v>
      </c>
      <c r="AF3320">
        <f t="shared" si="518"/>
        <v>-0.4</v>
      </c>
      <c r="AG3320">
        <f t="shared" si="519"/>
        <v>55.7</v>
      </c>
      <c r="AH3320">
        <f t="shared" si="520"/>
        <v>-0.6</v>
      </c>
      <c r="AJ3320" s="9">
        <v>769703</v>
      </c>
      <c r="AK3320" t="s">
        <v>9468</v>
      </c>
      <c r="AL3320" t="s">
        <v>12510</v>
      </c>
      <c r="AM3320" t="s">
        <v>4829</v>
      </c>
      <c r="AN3320" t="s">
        <v>12511</v>
      </c>
    </row>
    <row r="3321" spans="1:40" x14ac:dyDescent="0.3">
      <c r="A3321" t="s">
        <v>3038</v>
      </c>
      <c r="B3321" t="s">
        <v>2911</v>
      </c>
      <c r="C3321" s="10">
        <v>718432</v>
      </c>
      <c r="D3321">
        <v>69</v>
      </c>
      <c r="E3321">
        <v>15</v>
      </c>
      <c r="F3321">
        <v>120</v>
      </c>
      <c r="G3321">
        <v>103</v>
      </c>
      <c r="H3321">
        <v>0</v>
      </c>
      <c r="I3321">
        <v>81.7</v>
      </c>
      <c r="J3321">
        <v>0.7</v>
      </c>
      <c r="K3321">
        <v>70.8</v>
      </c>
      <c r="L3321">
        <v>0.2</v>
      </c>
      <c r="M3321">
        <v>89.8</v>
      </c>
      <c r="N3321">
        <v>0.2</v>
      </c>
      <c r="O3321">
        <v>68</v>
      </c>
      <c r="P3321">
        <v>0.6</v>
      </c>
      <c r="U3321" t="s">
        <v>3038</v>
      </c>
      <c r="V3321">
        <f t="shared" si="511"/>
        <v>718432</v>
      </c>
      <c r="W3321" t="str">
        <f t="shared" si="512"/>
        <v>Holy Spirit Catholic Elementary School</v>
      </c>
      <c r="X3321" t="str">
        <f>VLOOKUP($C3321,$AJ$3:$AN$4906,3,FALSE)</f>
        <v>315 Stone Rd</v>
      </c>
      <c r="Y3321" t="str">
        <f>VLOOKUP($C3321,$AJ$3:$AN$4906,4,FALSE)</f>
        <v>Aurora</v>
      </c>
      <c r="Z3321" t="str">
        <f>VLOOKUP($C3321,$AJ$3:$AN$4906,5,FALSE)</f>
        <v>L4G6Y7</v>
      </c>
      <c r="AA3321">
        <f t="shared" si="513"/>
        <v>81.7</v>
      </c>
      <c r="AB3321">
        <f t="shared" si="514"/>
        <v>0.7</v>
      </c>
      <c r="AC3321">
        <f t="shared" si="515"/>
        <v>70.8</v>
      </c>
      <c r="AD3321">
        <f t="shared" si="516"/>
        <v>0.2</v>
      </c>
      <c r="AE3321">
        <f t="shared" si="517"/>
        <v>89.8</v>
      </c>
      <c r="AF3321">
        <f t="shared" si="518"/>
        <v>0.2</v>
      </c>
      <c r="AG3321">
        <f t="shared" si="519"/>
        <v>68</v>
      </c>
      <c r="AH3321">
        <f t="shared" si="520"/>
        <v>0.6</v>
      </c>
      <c r="AJ3321" s="9">
        <v>778672</v>
      </c>
      <c r="AK3321" t="s">
        <v>12512</v>
      </c>
      <c r="AL3321" t="s">
        <v>12513</v>
      </c>
      <c r="AM3321" t="s">
        <v>4829</v>
      </c>
      <c r="AN3321" t="s">
        <v>12514</v>
      </c>
    </row>
    <row r="3322" spans="1:40" x14ac:dyDescent="0.3">
      <c r="A3322" t="s">
        <v>3038</v>
      </c>
      <c r="B3322" t="s">
        <v>3052</v>
      </c>
      <c r="C3322" s="10">
        <v>721530</v>
      </c>
      <c r="D3322">
        <v>37</v>
      </c>
      <c r="E3322">
        <v>15</v>
      </c>
      <c r="F3322">
        <v>103</v>
      </c>
      <c r="G3322">
        <v>100</v>
      </c>
      <c r="H3322">
        <v>0</v>
      </c>
      <c r="I3322">
        <v>67.5</v>
      </c>
      <c r="J3322">
        <v>0.1</v>
      </c>
      <c r="K3322">
        <v>61.2</v>
      </c>
      <c r="L3322">
        <v>0.1</v>
      </c>
      <c r="M3322">
        <v>87.5</v>
      </c>
      <c r="N3322">
        <v>0.6</v>
      </c>
      <c r="O3322">
        <v>33</v>
      </c>
      <c r="P3322">
        <v>-1.1000000000000001</v>
      </c>
      <c r="U3322" t="s">
        <v>3038</v>
      </c>
      <c r="V3322">
        <f t="shared" si="511"/>
        <v>721530</v>
      </c>
      <c r="W3322" t="str">
        <f t="shared" si="512"/>
        <v>Immaculate Conception Catholic Elementary School</v>
      </c>
      <c r="X3322" t="str">
        <f>VLOOKUP($C3322,$AJ$3:$AN$4906,3,FALSE)</f>
        <v>500 Aberdeen Ave</v>
      </c>
      <c r="Y3322" t="str">
        <f>VLOOKUP($C3322,$AJ$3:$AN$4906,4,FALSE)</f>
        <v>Woodbridge</v>
      </c>
      <c r="Z3322" t="str">
        <f>VLOOKUP($C3322,$AJ$3:$AN$4906,5,FALSE)</f>
        <v>L4L5J4</v>
      </c>
      <c r="AA3322">
        <f t="shared" si="513"/>
        <v>67.5</v>
      </c>
      <c r="AB3322">
        <f t="shared" si="514"/>
        <v>0.1</v>
      </c>
      <c r="AC3322">
        <f t="shared" si="515"/>
        <v>61.2</v>
      </c>
      <c r="AD3322">
        <f t="shared" si="516"/>
        <v>0.1</v>
      </c>
      <c r="AE3322">
        <f t="shared" si="517"/>
        <v>87.5</v>
      </c>
      <c r="AF3322">
        <f t="shared" si="518"/>
        <v>0.6</v>
      </c>
      <c r="AG3322">
        <f t="shared" si="519"/>
        <v>33</v>
      </c>
      <c r="AH3322">
        <f t="shared" si="520"/>
        <v>-1.1000000000000001</v>
      </c>
      <c r="AJ3322" s="9">
        <v>788945</v>
      </c>
      <c r="AK3322" t="s">
        <v>9490</v>
      </c>
      <c r="AL3322" t="s">
        <v>12515</v>
      </c>
      <c r="AM3322" t="s">
        <v>4829</v>
      </c>
      <c r="AN3322" t="s">
        <v>12516</v>
      </c>
    </row>
    <row r="3323" spans="1:40" x14ac:dyDescent="0.3">
      <c r="A3323" t="s">
        <v>3038</v>
      </c>
      <c r="B3323" t="s">
        <v>3053</v>
      </c>
      <c r="C3323" s="10">
        <v>726206</v>
      </c>
      <c r="D3323">
        <v>66</v>
      </c>
      <c r="E3323">
        <v>16</v>
      </c>
      <c r="F3323">
        <v>91</v>
      </c>
      <c r="G3323">
        <v>83</v>
      </c>
      <c r="H3323">
        <v>0</v>
      </c>
      <c r="I3323">
        <v>65.400000000000006</v>
      </c>
      <c r="J3323">
        <v>-0.6</v>
      </c>
      <c r="K3323">
        <v>50.5</v>
      </c>
      <c r="L3323">
        <v>-1.6</v>
      </c>
      <c r="M3323">
        <v>83.1</v>
      </c>
      <c r="N3323">
        <v>-0.4</v>
      </c>
      <c r="O3323">
        <v>49.4</v>
      </c>
      <c r="P3323">
        <v>-0.8</v>
      </c>
      <c r="U3323" t="s">
        <v>3038</v>
      </c>
      <c r="V3323">
        <f t="shared" si="511"/>
        <v>726206</v>
      </c>
      <c r="W3323" t="str">
        <f t="shared" si="512"/>
        <v>Light of Christ Catholic Elementary School</v>
      </c>
      <c r="X3323" t="str">
        <f>VLOOKUP($C3323,$AJ$3:$AN$4906,3,FALSE)</f>
        <v>290 McClellan Way</v>
      </c>
      <c r="Y3323" t="str">
        <f>VLOOKUP($C3323,$AJ$3:$AN$4906,4,FALSE)</f>
        <v>Aurora</v>
      </c>
      <c r="Z3323" t="str">
        <f>VLOOKUP($C3323,$AJ$3:$AN$4906,5,FALSE)</f>
        <v>L4G6P3</v>
      </c>
      <c r="AA3323">
        <f t="shared" si="513"/>
        <v>65.400000000000006</v>
      </c>
      <c r="AB3323">
        <f t="shared" si="514"/>
        <v>-0.6</v>
      </c>
      <c r="AC3323">
        <f t="shared" si="515"/>
        <v>50.5</v>
      </c>
      <c r="AD3323">
        <f t="shared" si="516"/>
        <v>-1.6</v>
      </c>
      <c r="AE3323">
        <f t="shared" si="517"/>
        <v>83.1</v>
      </c>
      <c r="AF3323">
        <f t="shared" si="518"/>
        <v>-0.4</v>
      </c>
      <c r="AG3323">
        <f t="shared" si="519"/>
        <v>49.4</v>
      </c>
      <c r="AH3323">
        <f t="shared" si="520"/>
        <v>-0.8</v>
      </c>
      <c r="AJ3323" s="9">
        <v>790150</v>
      </c>
      <c r="AK3323" t="s">
        <v>12517</v>
      </c>
      <c r="AL3323" t="s">
        <v>12518</v>
      </c>
      <c r="AM3323" t="s">
        <v>4829</v>
      </c>
      <c r="AN3323" t="s">
        <v>12519</v>
      </c>
    </row>
    <row r="3324" spans="1:40" x14ac:dyDescent="0.3">
      <c r="A3324" t="s">
        <v>3038</v>
      </c>
      <c r="B3324" t="s">
        <v>3054</v>
      </c>
      <c r="C3324" s="10">
        <v>737690</v>
      </c>
      <c r="D3324">
        <v>62</v>
      </c>
      <c r="E3324">
        <v>15</v>
      </c>
      <c r="F3324">
        <v>124</v>
      </c>
      <c r="G3324">
        <v>146</v>
      </c>
      <c r="H3324">
        <v>0</v>
      </c>
      <c r="I3324">
        <v>83.1</v>
      </c>
      <c r="J3324">
        <v>0.8</v>
      </c>
      <c r="K3324">
        <v>63.7</v>
      </c>
      <c r="L3324">
        <v>-0.3</v>
      </c>
      <c r="M3324">
        <v>86</v>
      </c>
      <c r="N3324">
        <v>0</v>
      </c>
      <c r="O3324">
        <v>53.4</v>
      </c>
      <c r="P3324">
        <v>-0.4</v>
      </c>
      <c r="U3324" t="s">
        <v>3038</v>
      </c>
      <c r="V3324">
        <f t="shared" si="511"/>
        <v>737690</v>
      </c>
      <c r="W3324" t="str">
        <f t="shared" si="512"/>
        <v>Notre Dame Catholic Elementary School</v>
      </c>
      <c r="X3324" t="str">
        <f>VLOOKUP($C3324,$AJ$3:$AN$4906,3,FALSE)</f>
        <v>715 Kingsmere Ave</v>
      </c>
      <c r="Y3324" t="str">
        <f>VLOOKUP($C3324,$AJ$3:$AN$4906,4,FALSE)</f>
        <v>Newmarket</v>
      </c>
      <c r="Z3324" t="str">
        <f>VLOOKUP($C3324,$AJ$3:$AN$4906,5,FALSE)</f>
        <v>L3X1L4</v>
      </c>
      <c r="AA3324">
        <f t="shared" si="513"/>
        <v>83.1</v>
      </c>
      <c r="AB3324">
        <f t="shared" si="514"/>
        <v>0.8</v>
      </c>
      <c r="AC3324">
        <f t="shared" si="515"/>
        <v>63.7</v>
      </c>
      <c r="AD3324">
        <f t="shared" si="516"/>
        <v>-0.3</v>
      </c>
      <c r="AE3324">
        <f t="shared" si="517"/>
        <v>86</v>
      </c>
      <c r="AF3324">
        <f t="shared" si="518"/>
        <v>0</v>
      </c>
      <c r="AG3324">
        <f t="shared" si="519"/>
        <v>53.4</v>
      </c>
      <c r="AH3324">
        <f t="shared" si="520"/>
        <v>-0.4</v>
      </c>
      <c r="AJ3324" s="9">
        <v>798193</v>
      </c>
      <c r="AK3324" t="s">
        <v>12520</v>
      </c>
      <c r="AL3324" t="s">
        <v>12521</v>
      </c>
      <c r="AM3324" t="s">
        <v>4829</v>
      </c>
      <c r="AN3324" t="s">
        <v>12522</v>
      </c>
    </row>
    <row r="3325" spans="1:40" x14ac:dyDescent="0.3">
      <c r="A3325" t="s">
        <v>3038</v>
      </c>
      <c r="B3325" t="s">
        <v>3055</v>
      </c>
      <c r="C3325" s="10">
        <v>741752</v>
      </c>
      <c r="D3325">
        <v>62</v>
      </c>
      <c r="E3325">
        <v>18</v>
      </c>
      <c r="F3325">
        <v>90</v>
      </c>
      <c r="G3325">
        <v>95</v>
      </c>
      <c r="H3325">
        <v>0</v>
      </c>
      <c r="I3325">
        <v>85.6</v>
      </c>
      <c r="J3325">
        <v>1.3</v>
      </c>
      <c r="K3325">
        <v>83.3</v>
      </c>
      <c r="L3325">
        <v>1.7</v>
      </c>
      <c r="M3325">
        <v>88.4</v>
      </c>
      <c r="N3325">
        <v>0.7</v>
      </c>
      <c r="O3325">
        <v>67.400000000000006</v>
      </c>
      <c r="P3325">
        <v>1</v>
      </c>
      <c r="U3325" t="s">
        <v>3038</v>
      </c>
      <c r="V3325">
        <f t="shared" si="511"/>
        <v>741752</v>
      </c>
      <c r="W3325" t="str">
        <f t="shared" si="512"/>
        <v>Our Lady Help of Christians Catholic Elementary School</v>
      </c>
      <c r="X3325" t="str">
        <f>VLOOKUP($C3325,$AJ$3:$AN$4906,3,FALSE)</f>
        <v>275 Redstone Rd</v>
      </c>
      <c r="Y3325" t="str">
        <f>VLOOKUP($C3325,$AJ$3:$AN$4906,4,FALSE)</f>
        <v>Richmond Hill</v>
      </c>
      <c r="Z3325" t="str">
        <f>VLOOKUP($C3325,$AJ$3:$AN$4906,5,FALSE)</f>
        <v>L4S2H1</v>
      </c>
      <c r="AA3325">
        <f t="shared" si="513"/>
        <v>85.6</v>
      </c>
      <c r="AB3325">
        <f t="shared" si="514"/>
        <v>1.3</v>
      </c>
      <c r="AC3325">
        <f t="shared" si="515"/>
        <v>83.3</v>
      </c>
      <c r="AD3325">
        <f t="shared" si="516"/>
        <v>1.7</v>
      </c>
      <c r="AE3325">
        <f t="shared" si="517"/>
        <v>88.4</v>
      </c>
      <c r="AF3325">
        <f t="shared" si="518"/>
        <v>0.7</v>
      </c>
      <c r="AG3325">
        <f t="shared" si="519"/>
        <v>67.400000000000006</v>
      </c>
      <c r="AH3325">
        <f t="shared" si="520"/>
        <v>1</v>
      </c>
      <c r="AJ3325" s="9">
        <v>815853</v>
      </c>
      <c r="AK3325" t="s">
        <v>12523</v>
      </c>
      <c r="AL3325" t="s">
        <v>12524</v>
      </c>
      <c r="AM3325" t="s">
        <v>4829</v>
      </c>
      <c r="AN3325" t="s">
        <v>12525</v>
      </c>
    </row>
    <row r="3326" spans="1:40" x14ac:dyDescent="0.3">
      <c r="A3326" t="s">
        <v>3038</v>
      </c>
      <c r="B3326" t="s">
        <v>53</v>
      </c>
      <c r="C3326" s="10">
        <v>744026</v>
      </c>
      <c r="D3326">
        <v>55</v>
      </c>
      <c r="E3326">
        <v>8</v>
      </c>
      <c r="F3326">
        <v>148</v>
      </c>
      <c r="G3326">
        <v>164</v>
      </c>
      <c r="H3326">
        <v>0</v>
      </c>
      <c r="I3326">
        <v>35.1</v>
      </c>
      <c r="J3326">
        <v>-2.9</v>
      </c>
      <c r="K3326">
        <v>63.5</v>
      </c>
      <c r="L3326">
        <v>-0.5</v>
      </c>
      <c r="M3326">
        <v>88.1</v>
      </c>
      <c r="N3326">
        <v>0</v>
      </c>
      <c r="O3326">
        <v>40.9</v>
      </c>
      <c r="P3326">
        <v>-1.4</v>
      </c>
      <c r="U3326" t="s">
        <v>3038</v>
      </c>
      <c r="V3326">
        <f t="shared" si="511"/>
        <v>744026</v>
      </c>
      <c r="W3326" t="str">
        <f t="shared" si="512"/>
        <v>Our Lady of Fatima Catholic Elementary School</v>
      </c>
      <c r="X3326" t="str">
        <f>VLOOKUP($C3326,$AJ$3:$AN$4906,3,FALSE)</f>
        <v>191 Crofters Rd</v>
      </c>
      <c r="Y3326" t="str">
        <f>VLOOKUP($C3326,$AJ$3:$AN$4906,4,FALSE)</f>
        <v>Woodbridge</v>
      </c>
      <c r="Z3326" t="str">
        <f>VLOOKUP($C3326,$AJ$3:$AN$4906,5,FALSE)</f>
        <v>L4L7G3</v>
      </c>
      <c r="AA3326">
        <f t="shared" si="513"/>
        <v>35.1</v>
      </c>
      <c r="AB3326">
        <f t="shared" si="514"/>
        <v>-2.9</v>
      </c>
      <c r="AC3326">
        <f t="shared" si="515"/>
        <v>63.5</v>
      </c>
      <c r="AD3326">
        <f t="shared" si="516"/>
        <v>-0.5</v>
      </c>
      <c r="AE3326">
        <f t="shared" si="517"/>
        <v>88.1</v>
      </c>
      <c r="AF3326">
        <f t="shared" si="518"/>
        <v>0</v>
      </c>
      <c r="AG3326">
        <f t="shared" si="519"/>
        <v>40.9</v>
      </c>
      <c r="AH3326">
        <f t="shared" si="520"/>
        <v>-1.4</v>
      </c>
      <c r="AJ3326" s="9">
        <v>821187</v>
      </c>
      <c r="AK3326" t="s">
        <v>12526</v>
      </c>
      <c r="AL3326" t="s">
        <v>12527</v>
      </c>
      <c r="AM3326" t="s">
        <v>4829</v>
      </c>
      <c r="AN3326" t="s">
        <v>12528</v>
      </c>
    </row>
    <row r="3327" spans="1:40" x14ac:dyDescent="0.3">
      <c r="A3327" t="s">
        <v>3038</v>
      </c>
      <c r="B3327" t="s">
        <v>181</v>
      </c>
      <c r="C3327" s="10">
        <v>741744</v>
      </c>
      <c r="D3327">
        <v>49</v>
      </c>
      <c r="E3327">
        <v>12</v>
      </c>
      <c r="F3327">
        <v>139</v>
      </c>
      <c r="G3327">
        <v>124</v>
      </c>
      <c r="H3327">
        <v>0</v>
      </c>
      <c r="I3327">
        <v>80.900000000000006</v>
      </c>
      <c r="J3327">
        <v>0.9</v>
      </c>
      <c r="K3327">
        <v>64.7</v>
      </c>
      <c r="L3327">
        <v>0.1</v>
      </c>
      <c r="M3327">
        <v>83.1</v>
      </c>
      <c r="N3327">
        <v>0</v>
      </c>
      <c r="O3327">
        <v>39.5</v>
      </c>
      <c r="P3327">
        <v>-1</v>
      </c>
      <c r="U3327" t="s">
        <v>3038</v>
      </c>
      <c r="V3327">
        <f t="shared" si="511"/>
        <v>741744</v>
      </c>
      <c r="W3327" t="str">
        <f t="shared" si="512"/>
        <v>Our Lady of Good Counsel Catholic Elementary School</v>
      </c>
      <c r="X3327" t="str">
        <f>VLOOKUP($C3327,$AJ$3:$AN$4906,3,FALSE)</f>
        <v>801 Murrell Blvd</v>
      </c>
      <c r="Y3327" t="str">
        <f>VLOOKUP($C3327,$AJ$3:$AN$4906,4,FALSE)</f>
        <v>Sharon</v>
      </c>
      <c r="Z3327" t="str">
        <f>VLOOKUP($C3327,$AJ$3:$AN$4906,5,FALSE)</f>
        <v>L9N0P6</v>
      </c>
      <c r="AA3327">
        <f t="shared" si="513"/>
        <v>80.900000000000006</v>
      </c>
      <c r="AB3327">
        <f t="shared" si="514"/>
        <v>0.9</v>
      </c>
      <c r="AC3327">
        <f t="shared" si="515"/>
        <v>64.7</v>
      </c>
      <c r="AD3327">
        <f t="shared" si="516"/>
        <v>0.1</v>
      </c>
      <c r="AE3327">
        <f t="shared" si="517"/>
        <v>83.1</v>
      </c>
      <c r="AF3327">
        <f t="shared" si="518"/>
        <v>0</v>
      </c>
      <c r="AG3327">
        <f t="shared" si="519"/>
        <v>39.5</v>
      </c>
      <c r="AH3327">
        <f t="shared" si="520"/>
        <v>-1</v>
      </c>
      <c r="AJ3327" s="9">
        <v>823651</v>
      </c>
      <c r="AK3327" t="s">
        <v>9523</v>
      </c>
      <c r="AL3327" t="s">
        <v>12529</v>
      </c>
      <c r="AM3327" t="s">
        <v>4829</v>
      </c>
      <c r="AN3327" t="s">
        <v>12530</v>
      </c>
    </row>
    <row r="3328" spans="1:40" x14ac:dyDescent="0.3">
      <c r="A3328" t="s">
        <v>3038</v>
      </c>
      <c r="B3328" t="s">
        <v>2066</v>
      </c>
      <c r="C3328" s="10">
        <v>744484</v>
      </c>
      <c r="D3328">
        <v>60</v>
      </c>
      <c r="E3328">
        <v>17</v>
      </c>
      <c r="F3328">
        <v>54</v>
      </c>
      <c r="G3328">
        <v>84</v>
      </c>
      <c r="H3328">
        <v>0</v>
      </c>
      <c r="I3328">
        <v>76.900000000000006</v>
      </c>
      <c r="J3328">
        <v>0.5</v>
      </c>
      <c r="K3328">
        <v>57.4</v>
      </c>
      <c r="L3328">
        <v>-0.8</v>
      </c>
      <c r="M3328">
        <v>83.3</v>
      </c>
      <c r="N3328">
        <v>-0.2</v>
      </c>
      <c r="O3328">
        <v>48.8</v>
      </c>
      <c r="P3328">
        <v>-0.6</v>
      </c>
      <c r="U3328" t="s">
        <v>3038</v>
      </c>
      <c r="V3328">
        <f t="shared" si="511"/>
        <v>744484</v>
      </c>
      <c r="W3328" t="str">
        <f t="shared" si="512"/>
        <v>Our Lady of Grace Catholic Elementary School</v>
      </c>
      <c r="X3328" t="str">
        <f>VLOOKUP($C3328,$AJ$3:$AN$4906,3,FALSE)</f>
        <v>120 Aurora Heights Dr</v>
      </c>
      <c r="Y3328" t="str">
        <f>VLOOKUP($C3328,$AJ$3:$AN$4906,4,FALSE)</f>
        <v>Aurora</v>
      </c>
      <c r="Z3328" t="str">
        <f>VLOOKUP($C3328,$AJ$3:$AN$4906,5,FALSE)</f>
        <v>L4G6C4</v>
      </c>
      <c r="AA3328">
        <f t="shared" si="513"/>
        <v>76.900000000000006</v>
      </c>
      <c r="AB3328">
        <f t="shared" si="514"/>
        <v>0.5</v>
      </c>
      <c r="AC3328">
        <f t="shared" si="515"/>
        <v>57.4</v>
      </c>
      <c r="AD3328">
        <f t="shared" si="516"/>
        <v>-0.8</v>
      </c>
      <c r="AE3328">
        <f t="shared" si="517"/>
        <v>83.3</v>
      </c>
      <c r="AF3328">
        <f t="shared" si="518"/>
        <v>-0.2</v>
      </c>
      <c r="AG3328">
        <f t="shared" si="519"/>
        <v>48.8</v>
      </c>
      <c r="AH3328">
        <f t="shared" si="520"/>
        <v>-0.6</v>
      </c>
      <c r="AJ3328" s="9">
        <v>687111</v>
      </c>
      <c r="AK3328" t="s">
        <v>12531</v>
      </c>
      <c r="AL3328" t="s">
        <v>12532</v>
      </c>
      <c r="AM3328" t="s">
        <v>4829</v>
      </c>
      <c r="AN3328" t="s">
        <v>12533</v>
      </c>
    </row>
    <row r="3329" spans="1:40" x14ac:dyDescent="0.3">
      <c r="A3329" t="s">
        <v>3038</v>
      </c>
      <c r="B3329" t="s">
        <v>3056</v>
      </c>
      <c r="C3329" s="10">
        <v>742236</v>
      </c>
      <c r="D3329">
        <v>65</v>
      </c>
      <c r="E3329">
        <v>11</v>
      </c>
      <c r="F3329">
        <v>76</v>
      </c>
      <c r="G3329">
        <v>107</v>
      </c>
      <c r="H3329">
        <v>0</v>
      </c>
      <c r="I3329">
        <v>73</v>
      </c>
      <c r="J3329">
        <v>0</v>
      </c>
      <c r="K3329">
        <v>71.099999999999994</v>
      </c>
      <c r="L3329">
        <v>0.1</v>
      </c>
      <c r="M3329">
        <v>91.1</v>
      </c>
      <c r="N3329">
        <v>0.4</v>
      </c>
      <c r="O3329">
        <v>71</v>
      </c>
      <c r="P3329">
        <v>0.9</v>
      </c>
      <c r="U3329" t="s">
        <v>3038</v>
      </c>
      <c r="V3329">
        <f t="shared" si="511"/>
        <v>742236</v>
      </c>
      <c r="W3329" t="str">
        <f t="shared" si="512"/>
        <v>Our Lady of Hope Catholic Elementary School</v>
      </c>
      <c r="X3329" t="str">
        <f>VLOOKUP($C3329,$AJ$3:$AN$4906,3,FALSE)</f>
        <v>80 Red Cardinal Trail</v>
      </c>
      <c r="Y3329" t="str">
        <f>VLOOKUP($C3329,$AJ$3:$AN$4906,4,FALSE)</f>
        <v>Richmond Hill</v>
      </c>
      <c r="Z3329" t="str">
        <f>VLOOKUP($C3329,$AJ$3:$AN$4906,5,FALSE)</f>
        <v>L4E4B8</v>
      </c>
      <c r="AA3329">
        <f t="shared" si="513"/>
        <v>73</v>
      </c>
      <c r="AB3329">
        <f t="shared" si="514"/>
        <v>0</v>
      </c>
      <c r="AC3329">
        <f t="shared" si="515"/>
        <v>71.099999999999994</v>
      </c>
      <c r="AD3329">
        <f t="shared" si="516"/>
        <v>0.1</v>
      </c>
      <c r="AE3329">
        <f t="shared" si="517"/>
        <v>91.1</v>
      </c>
      <c r="AF3329">
        <f t="shared" si="518"/>
        <v>0.4</v>
      </c>
      <c r="AG3329">
        <f t="shared" si="519"/>
        <v>71</v>
      </c>
      <c r="AH3329">
        <f t="shared" si="520"/>
        <v>0.9</v>
      </c>
      <c r="AJ3329" s="9">
        <v>841722</v>
      </c>
      <c r="AK3329" t="s">
        <v>3533</v>
      </c>
      <c r="AL3329" t="s">
        <v>12534</v>
      </c>
      <c r="AM3329" t="s">
        <v>4829</v>
      </c>
      <c r="AN3329" t="s">
        <v>12535</v>
      </c>
    </row>
    <row r="3330" spans="1:40" x14ac:dyDescent="0.3">
      <c r="A3330" t="s">
        <v>3038</v>
      </c>
      <c r="B3330" t="s">
        <v>3025</v>
      </c>
      <c r="C3330" s="10">
        <v>741710</v>
      </c>
      <c r="D3330">
        <v>73</v>
      </c>
      <c r="E3330">
        <v>14</v>
      </c>
      <c r="F3330">
        <v>60</v>
      </c>
      <c r="G3330">
        <v>77</v>
      </c>
      <c r="H3330">
        <v>0</v>
      </c>
      <c r="I3330">
        <v>81.7</v>
      </c>
      <c r="J3330">
        <v>0.6</v>
      </c>
      <c r="K3330">
        <v>60</v>
      </c>
      <c r="L3330">
        <v>-0.9</v>
      </c>
      <c r="M3330">
        <v>84.4</v>
      </c>
      <c r="N3330">
        <v>-0.4</v>
      </c>
      <c r="O3330">
        <v>35.1</v>
      </c>
      <c r="P3330">
        <v>-2.2999999999999998</v>
      </c>
      <c r="U3330" t="s">
        <v>3038</v>
      </c>
      <c r="V3330">
        <f t="shared" si="511"/>
        <v>741710</v>
      </c>
      <c r="W3330" t="str">
        <f t="shared" si="512"/>
        <v>Our Lady of the Annunciation Catholic Elementary School</v>
      </c>
      <c r="X3330" t="str">
        <f>VLOOKUP($C3330,$AJ$3:$AN$4906,3,FALSE)</f>
        <v>30 Bayswater Ave</v>
      </c>
      <c r="Y3330" t="str">
        <f>VLOOKUP($C3330,$AJ$3:$AN$4906,4,FALSE)</f>
        <v>Richmond Hill</v>
      </c>
      <c r="Z3330" t="str">
        <f>VLOOKUP($C3330,$AJ$3:$AN$4906,5,FALSE)</f>
        <v>L4E2L3</v>
      </c>
      <c r="AA3330">
        <f t="shared" si="513"/>
        <v>81.7</v>
      </c>
      <c r="AB3330">
        <f t="shared" si="514"/>
        <v>0.6</v>
      </c>
      <c r="AC3330">
        <f t="shared" si="515"/>
        <v>60</v>
      </c>
      <c r="AD3330">
        <f t="shared" si="516"/>
        <v>-0.9</v>
      </c>
      <c r="AE3330">
        <f t="shared" si="517"/>
        <v>84.4</v>
      </c>
      <c r="AF3330">
        <f t="shared" si="518"/>
        <v>-0.4</v>
      </c>
      <c r="AG3330">
        <f t="shared" si="519"/>
        <v>35.1</v>
      </c>
      <c r="AH3330">
        <f t="shared" si="520"/>
        <v>-2.2999999999999998</v>
      </c>
      <c r="AJ3330" s="9">
        <v>847445</v>
      </c>
      <c r="AK3330" t="s">
        <v>12536</v>
      </c>
      <c r="AL3330" t="s">
        <v>12537</v>
      </c>
      <c r="AM3330" t="s">
        <v>4829</v>
      </c>
      <c r="AN3330" t="s">
        <v>8701</v>
      </c>
    </row>
    <row r="3331" spans="1:40" x14ac:dyDescent="0.3">
      <c r="A3331" t="s">
        <v>3038</v>
      </c>
      <c r="B3331" t="s">
        <v>3057</v>
      </c>
      <c r="C3331" s="10">
        <v>732281</v>
      </c>
      <c r="D3331">
        <v>47</v>
      </c>
      <c r="E3331">
        <v>19</v>
      </c>
      <c r="F3331">
        <v>75</v>
      </c>
      <c r="G3331">
        <v>82</v>
      </c>
      <c r="H3331">
        <v>0</v>
      </c>
      <c r="I3331">
        <v>84</v>
      </c>
      <c r="J3331">
        <v>1.3</v>
      </c>
      <c r="K3331">
        <v>53.3</v>
      </c>
      <c r="L3331">
        <v>-0.6</v>
      </c>
      <c r="M3331">
        <v>86.6</v>
      </c>
      <c r="N3331">
        <v>0.7</v>
      </c>
      <c r="O3331">
        <v>63.4</v>
      </c>
      <c r="P3331">
        <v>1.3</v>
      </c>
      <c r="U3331" t="s">
        <v>3038</v>
      </c>
      <c r="V3331">
        <f t="shared" si="511"/>
        <v>732281</v>
      </c>
      <c r="W3331" t="str">
        <f t="shared" si="512"/>
        <v>Our Lady of the Rosary Catholic Elementary School</v>
      </c>
      <c r="X3331" t="str">
        <f>VLOOKUP($C3331,$AJ$3:$AN$4906,3,FALSE)</f>
        <v>206 Glen Shields Ave</v>
      </c>
      <c r="Y3331" t="str">
        <f>VLOOKUP($C3331,$AJ$3:$AN$4906,4,FALSE)</f>
        <v>Concord</v>
      </c>
      <c r="Z3331" t="str">
        <f>VLOOKUP($C3331,$AJ$3:$AN$4906,5,FALSE)</f>
        <v>L4K1T8</v>
      </c>
      <c r="AA3331">
        <f t="shared" si="513"/>
        <v>84</v>
      </c>
      <c r="AB3331">
        <f t="shared" si="514"/>
        <v>1.3</v>
      </c>
      <c r="AC3331">
        <f t="shared" si="515"/>
        <v>53.3</v>
      </c>
      <c r="AD3331">
        <f t="shared" si="516"/>
        <v>-0.6</v>
      </c>
      <c r="AE3331">
        <f t="shared" si="517"/>
        <v>86.6</v>
      </c>
      <c r="AF3331">
        <f t="shared" si="518"/>
        <v>0.7</v>
      </c>
      <c r="AG3331">
        <f t="shared" si="519"/>
        <v>63.4</v>
      </c>
      <c r="AH3331">
        <f t="shared" si="520"/>
        <v>1.3</v>
      </c>
      <c r="AJ3331" s="9">
        <v>854727</v>
      </c>
      <c r="AK3331" t="s">
        <v>12538</v>
      </c>
      <c r="AL3331" t="s">
        <v>12539</v>
      </c>
      <c r="AM3331" t="s">
        <v>4829</v>
      </c>
      <c r="AN3331" t="s">
        <v>12540</v>
      </c>
    </row>
    <row r="3332" spans="1:40" x14ac:dyDescent="0.3">
      <c r="A3332" t="s">
        <v>3038</v>
      </c>
      <c r="B3332" t="s">
        <v>3058</v>
      </c>
      <c r="C3332" s="10">
        <v>766636</v>
      </c>
      <c r="D3332">
        <v>57</v>
      </c>
      <c r="E3332">
        <v>11</v>
      </c>
      <c r="F3332">
        <v>249</v>
      </c>
      <c r="G3332">
        <v>191</v>
      </c>
      <c r="H3332">
        <v>0</v>
      </c>
      <c r="I3332">
        <v>75.099999999999994</v>
      </c>
      <c r="J3332">
        <v>0.4</v>
      </c>
      <c r="K3332">
        <v>68.7</v>
      </c>
      <c r="L3332">
        <v>0.4</v>
      </c>
      <c r="M3332">
        <v>91.6</v>
      </c>
      <c r="N3332">
        <v>0.7</v>
      </c>
      <c r="O3332">
        <v>53.4</v>
      </c>
      <c r="P3332">
        <v>-0.2</v>
      </c>
      <c r="U3332" t="s">
        <v>3038</v>
      </c>
      <c r="V3332">
        <f t="shared" ref="V3332:V3395" si="521">VLOOKUP(C3332,$AJ$3:$AN$4906,1,FALSE)</f>
        <v>766636</v>
      </c>
      <c r="W3332" t="str">
        <f t="shared" ref="W3332:W3395" si="522">VLOOKUP(C3332,$AJ$3:$AN$4906,2,FALSE)</f>
        <v>Pope Francis Catholic Elementary School</v>
      </c>
      <c r="X3332" t="str">
        <f>VLOOKUP($C3332,$AJ$3:$AN$4906,3,FALSE)</f>
        <v>15 Secord Avenue</v>
      </c>
      <c r="Y3332" t="str">
        <f>VLOOKUP($C3332,$AJ$3:$AN$4906,4,FALSE)</f>
        <v>Kleinburg</v>
      </c>
      <c r="Z3332" t="str">
        <f>VLOOKUP($C3332,$AJ$3:$AN$4906,5,FALSE)</f>
        <v>L4H3Z3</v>
      </c>
      <c r="AA3332">
        <f t="shared" ref="AA3332:AA3395" si="523">I3332</f>
        <v>75.099999999999994</v>
      </c>
      <c r="AB3332">
        <f t="shared" ref="AB3332:AB3395" si="524">J3332</f>
        <v>0.4</v>
      </c>
      <c r="AC3332">
        <f t="shared" ref="AC3332:AC3395" si="525">K3332</f>
        <v>68.7</v>
      </c>
      <c r="AD3332">
        <f t="shared" ref="AD3332:AD3395" si="526">L3332</f>
        <v>0.4</v>
      </c>
      <c r="AE3332">
        <f t="shared" ref="AE3332:AE3395" si="527">M3332</f>
        <v>91.6</v>
      </c>
      <c r="AF3332">
        <f t="shared" ref="AF3332:AF3395" si="528">N3332</f>
        <v>0.7</v>
      </c>
      <c r="AG3332">
        <f t="shared" ref="AG3332:AG3395" si="529">O3332</f>
        <v>53.4</v>
      </c>
      <c r="AH3332">
        <f t="shared" ref="AH3332:AH3395" si="530">P3332</f>
        <v>-0.2</v>
      </c>
      <c r="AJ3332" s="9">
        <v>857998</v>
      </c>
      <c r="AK3332" t="s">
        <v>12541</v>
      </c>
      <c r="AL3332" t="s">
        <v>12542</v>
      </c>
      <c r="AM3332" t="s">
        <v>4829</v>
      </c>
      <c r="AN3332" t="s">
        <v>12543</v>
      </c>
    </row>
    <row r="3333" spans="1:40" x14ac:dyDescent="0.3">
      <c r="A3333" t="s">
        <v>3038</v>
      </c>
      <c r="B3333" t="s">
        <v>3059</v>
      </c>
      <c r="C3333" s="10">
        <v>749966</v>
      </c>
      <c r="D3333">
        <v>33</v>
      </c>
      <c r="E3333">
        <v>21</v>
      </c>
      <c r="F3333">
        <v>83</v>
      </c>
      <c r="G3333">
        <v>96</v>
      </c>
      <c r="H3333">
        <v>0</v>
      </c>
      <c r="I3333">
        <v>53.6</v>
      </c>
      <c r="J3333">
        <v>-0.6</v>
      </c>
      <c r="K3333">
        <v>42.2</v>
      </c>
      <c r="L3333">
        <v>-1</v>
      </c>
      <c r="M3333">
        <v>67.2</v>
      </c>
      <c r="N3333">
        <v>-1</v>
      </c>
      <c r="O3333">
        <v>29.2</v>
      </c>
      <c r="P3333">
        <v>-0.9</v>
      </c>
      <c r="U3333" t="s">
        <v>3038</v>
      </c>
      <c r="V3333">
        <f t="shared" si="521"/>
        <v>749966</v>
      </c>
      <c r="W3333" t="str">
        <f t="shared" si="522"/>
        <v>Prince of Peace Catholic Elementary School</v>
      </c>
      <c r="X3333" t="str">
        <f>VLOOKUP($C3333,$AJ$3:$AN$4906,3,FALSE)</f>
        <v>181 Glenwoods Ave RR 2</v>
      </c>
      <c r="Y3333" t="str">
        <f>VLOOKUP($C3333,$AJ$3:$AN$4906,4,FALSE)</f>
        <v>Keswick</v>
      </c>
      <c r="Z3333" t="str">
        <f>VLOOKUP($C3333,$AJ$3:$AN$4906,5,FALSE)</f>
        <v>L4P3E9</v>
      </c>
      <c r="AA3333">
        <f t="shared" si="523"/>
        <v>53.6</v>
      </c>
      <c r="AB3333">
        <f t="shared" si="524"/>
        <v>-0.6</v>
      </c>
      <c r="AC3333">
        <f t="shared" si="525"/>
        <v>42.2</v>
      </c>
      <c r="AD3333">
        <f t="shared" si="526"/>
        <v>-1</v>
      </c>
      <c r="AE3333">
        <f t="shared" si="527"/>
        <v>67.2</v>
      </c>
      <c r="AF3333">
        <f t="shared" si="528"/>
        <v>-1</v>
      </c>
      <c r="AG3333">
        <f t="shared" si="529"/>
        <v>29.2</v>
      </c>
      <c r="AH3333">
        <f t="shared" si="530"/>
        <v>-0.9</v>
      </c>
      <c r="AJ3333" s="9">
        <v>853659</v>
      </c>
      <c r="AK3333" t="s">
        <v>12544</v>
      </c>
      <c r="AL3333" t="s">
        <v>12545</v>
      </c>
      <c r="AM3333" t="s">
        <v>4829</v>
      </c>
      <c r="AN3333" t="s">
        <v>12546</v>
      </c>
    </row>
    <row r="3334" spans="1:40" x14ac:dyDescent="0.3">
      <c r="A3334" t="s">
        <v>3038</v>
      </c>
      <c r="B3334" t="s">
        <v>3060</v>
      </c>
      <c r="C3334" s="10">
        <v>753161</v>
      </c>
      <c r="D3334">
        <v>61</v>
      </c>
      <c r="E3334">
        <v>13</v>
      </c>
      <c r="F3334">
        <v>113</v>
      </c>
      <c r="G3334">
        <v>137</v>
      </c>
      <c r="H3334">
        <v>0</v>
      </c>
      <c r="I3334">
        <v>77.900000000000006</v>
      </c>
      <c r="J3334">
        <v>0.6</v>
      </c>
      <c r="K3334">
        <v>68.099999999999994</v>
      </c>
      <c r="L3334">
        <v>0.2</v>
      </c>
      <c r="M3334">
        <v>92</v>
      </c>
      <c r="N3334">
        <v>0.8</v>
      </c>
      <c r="O3334">
        <v>72.3</v>
      </c>
      <c r="P3334">
        <v>1.2</v>
      </c>
      <c r="U3334" t="s">
        <v>3038</v>
      </c>
      <c r="V3334">
        <f t="shared" si="521"/>
        <v>753161</v>
      </c>
      <c r="W3334" t="str">
        <f t="shared" si="522"/>
        <v>San Lorenzo Ruiz Catholic Elementary School</v>
      </c>
      <c r="X3334" t="str">
        <f>VLOOKUP($C3334,$AJ$3:$AN$4906,3,FALSE)</f>
        <v>840 Bur Oak Ave</v>
      </c>
      <c r="Y3334" t="str">
        <f>VLOOKUP($C3334,$AJ$3:$AN$4906,4,FALSE)</f>
        <v>Markham</v>
      </c>
      <c r="Z3334" t="str">
        <f>VLOOKUP($C3334,$AJ$3:$AN$4906,5,FALSE)</f>
        <v>L6E0E1</v>
      </c>
      <c r="AA3334">
        <f t="shared" si="523"/>
        <v>77.900000000000006</v>
      </c>
      <c r="AB3334">
        <f t="shared" si="524"/>
        <v>0.6</v>
      </c>
      <c r="AC3334">
        <f t="shared" si="525"/>
        <v>68.099999999999994</v>
      </c>
      <c r="AD3334">
        <f t="shared" si="526"/>
        <v>0.2</v>
      </c>
      <c r="AE3334">
        <f t="shared" si="527"/>
        <v>92</v>
      </c>
      <c r="AF3334">
        <f t="shared" si="528"/>
        <v>0.8</v>
      </c>
      <c r="AG3334">
        <f t="shared" si="529"/>
        <v>72.3</v>
      </c>
      <c r="AH3334">
        <f t="shared" si="530"/>
        <v>1.2</v>
      </c>
      <c r="AJ3334" s="9">
        <v>686247</v>
      </c>
      <c r="AK3334" t="s">
        <v>5838</v>
      </c>
      <c r="AL3334" t="s">
        <v>12547</v>
      </c>
      <c r="AM3334" t="s">
        <v>4238</v>
      </c>
      <c r="AN3334" t="s">
        <v>12548</v>
      </c>
    </row>
    <row r="3335" spans="1:40" x14ac:dyDescent="0.3">
      <c r="A3335" t="s">
        <v>3038</v>
      </c>
      <c r="B3335" t="s">
        <v>3061</v>
      </c>
      <c r="C3335" s="10">
        <v>822728</v>
      </c>
      <c r="D3335">
        <v>37</v>
      </c>
      <c r="E3335">
        <v>17</v>
      </c>
      <c r="F3335">
        <v>79</v>
      </c>
      <c r="G3335">
        <v>80</v>
      </c>
      <c r="H3335">
        <v>0</v>
      </c>
      <c r="I3335">
        <v>62</v>
      </c>
      <c r="J3335">
        <v>-0.3</v>
      </c>
      <c r="K3335">
        <v>44.3</v>
      </c>
      <c r="L3335">
        <v>-1.2</v>
      </c>
      <c r="M3335">
        <v>86.3</v>
      </c>
      <c r="N3335">
        <v>0.6</v>
      </c>
      <c r="O3335">
        <v>55</v>
      </c>
      <c r="P3335">
        <v>0.7</v>
      </c>
      <c r="U3335" t="s">
        <v>3038</v>
      </c>
      <c r="V3335">
        <f t="shared" si="521"/>
        <v>822728</v>
      </c>
      <c r="W3335" t="str">
        <f t="shared" si="522"/>
        <v>San Marco Catholic Elementary School</v>
      </c>
      <c r="X3335" t="str">
        <f>VLOOKUP($C3335,$AJ$3:$AN$4906,3,FALSE)</f>
        <v>250 Coronation Dr</v>
      </c>
      <c r="Y3335" t="str">
        <f>VLOOKUP($C3335,$AJ$3:$AN$4906,4,FALSE)</f>
        <v>Woodbridge</v>
      </c>
      <c r="Z3335" t="str">
        <f>VLOOKUP($C3335,$AJ$3:$AN$4906,5,FALSE)</f>
        <v>L4L6H3</v>
      </c>
      <c r="AA3335">
        <f t="shared" si="523"/>
        <v>62</v>
      </c>
      <c r="AB3335">
        <f t="shared" si="524"/>
        <v>-0.3</v>
      </c>
      <c r="AC3335">
        <f t="shared" si="525"/>
        <v>44.3</v>
      </c>
      <c r="AD3335">
        <f t="shared" si="526"/>
        <v>-1.2</v>
      </c>
      <c r="AE3335">
        <f t="shared" si="527"/>
        <v>86.3</v>
      </c>
      <c r="AF3335">
        <f t="shared" si="528"/>
        <v>0.6</v>
      </c>
      <c r="AG3335">
        <f t="shared" si="529"/>
        <v>55</v>
      </c>
      <c r="AH3335">
        <f t="shared" si="530"/>
        <v>0.7</v>
      </c>
      <c r="AJ3335" s="9">
        <v>686891</v>
      </c>
      <c r="AK3335" t="s">
        <v>12549</v>
      </c>
      <c r="AL3335" t="s">
        <v>12550</v>
      </c>
      <c r="AM3335" t="s">
        <v>4158</v>
      </c>
      <c r="AN3335" t="s">
        <v>12551</v>
      </c>
    </row>
    <row r="3336" spans="1:40" x14ac:dyDescent="0.3">
      <c r="A3336" t="s">
        <v>3038</v>
      </c>
      <c r="B3336" t="s">
        <v>3062</v>
      </c>
      <c r="C3336" s="10">
        <v>762016</v>
      </c>
      <c r="D3336">
        <v>57</v>
      </c>
      <c r="E3336">
        <v>11</v>
      </c>
      <c r="F3336">
        <v>63</v>
      </c>
      <c r="G3336">
        <v>92</v>
      </c>
      <c r="H3336">
        <v>0</v>
      </c>
      <c r="I3336">
        <v>69.8</v>
      </c>
      <c r="J3336">
        <v>-0.1</v>
      </c>
      <c r="K3336">
        <v>68.3</v>
      </c>
      <c r="L3336">
        <v>0.1</v>
      </c>
      <c r="M3336">
        <v>95.1</v>
      </c>
      <c r="N3336">
        <v>0.9</v>
      </c>
      <c r="O3336">
        <v>59.8</v>
      </c>
      <c r="P3336">
        <v>0.2</v>
      </c>
      <c r="U3336" t="s">
        <v>3038</v>
      </c>
      <c r="V3336">
        <f t="shared" si="521"/>
        <v>762016</v>
      </c>
      <c r="W3336" t="str">
        <f t="shared" si="522"/>
        <v>Sir Richard W Scott Catholic Elementary School</v>
      </c>
      <c r="X3336" t="str">
        <f>VLOOKUP($C3336,$AJ$3:$AN$4906,3,FALSE)</f>
        <v>90 Roxbury St</v>
      </c>
      <c r="Y3336" t="str">
        <f>VLOOKUP($C3336,$AJ$3:$AN$4906,4,FALSE)</f>
        <v>Markham</v>
      </c>
      <c r="Z3336" t="str">
        <f>VLOOKUP($C3336,$AJ$3:$AN$4906,5,FALSE)</f>
        <v>L3S3S8</v>
      </c>
      <c r="AA3336">
        <f t="shared" si="523"/>
        <v>69.8</v>
      </c>
      <c r="AB3336">
        <f t="shared" si="524"/>
        <v>-0.1</v>
      </c>
      <c r="AC3336">
        <f t="shared" si="525"/>
        <v>68.3</v>
      </c>
      <c r="AD3336">
        <f t="shared" si="526"/>
        <v>0.1</v>
      </c>
      <c r="AE3336">
        <f t="shared" si="527"/>
        <v>95.1</v>
      </c>
      <c r="AF3336">
        <f t="shared" si="528"/>
        <v>0.9</v>
      </c>
      <c r="AG3336">
        <f t="shared" si="529"/>
        <v>59.8</v>
      </c>
      <c r="AH3336">
        <f t="shared" si="530"/>
        <v>0.2</v>
      </c>
      <c r="AJ3336" s="9">
        <v>689360</v>
      </c>
      <c r="AK3336" t="s">
        <v>12552</v>
      </c>
      <c r="AL3336" t="s">
        <v>12553</v>
      </c>
      <c r="AM3336" t="s">
        <v>4158</v>
      </c>
      <c r="AN3336" t="s">
        <v>4498</v>
      </c>
    </row>
    <row r="3337" spans="1:40" x14ac:dyDescent="0.3">
      <c r="A3337" t="s">
        <v>3038</v>
      </c>
      <c r="B3337" t="s">
        <v>3063</v>
      </c>
      <c r="C3337" s="10">
        <v>765201</v>
      </c>
      <c r="D3337">
        <v>45</v>
      </c>
      <c r="E3337">
        <v>13</v>
      </c>
      <c r="F3337">
        <v>86</v>
      </c>
      <c r="G3337">
        <v>95</v>
      </c>
      <c r="H3337">
        <v>0</v>
      </c>
      <c r="I3337">
        <v>89</v>
      </c>
      <c r="J3337">
        <v>1.6</v>
      </c>
      <c r="K3337">
        <v>87.2</v>
      </c>
      <c r="L3337">
        <v>2.1</v>
      </c>
      <c r="M3337">
        <v>93.2</v>
      </c>
      <c r="N3337">
        <v>1</v>
      </c>
      <c r="O3337">
        <v>44.2</v>
      </c>
      <c r="P3337">
        <v>-0.6</v>
      </c>
      <c r="U3337" t="s">
        <v>3038</v>
      </c>
      <c r="V3337">
        <f t="shared" si="521"/>
        <v>765201</v>
      </c>
      <c r="W3337" t="str">
        <f t="shared" si="522"/>
        <v>St Agnes of Assisi Catholic Elementary School</v>
      </c>
      <c r="X3337" t="str">
        <f>VLOOKUP($C3337,$AJ$3:$AN$4906,3,FALSE)</f>
        <v>120 La Rocca Ave</v>
      </c>
      <c r="Y3337" t="str">
        <f>VLOOKUP($C3337,$AJ$3:$AN$4906,4,FALSE)</f>
        <v>Woodbridge</v>
      </c>
      <c r="Z3337" t="str">
        <f>VLOOKUP($C3337,$AJ$3:$AN$4906,5,FALSE)</f>
        <v>L4H2A9</v>
      </c>
      <c r="AA3337">
        <f t="shared" si="523"/>
        <v>89</v>
      </c>
      <c r="AB3337">
        <f t="shared" si="524"/>
        <v>1.6</v>
      </c>
      <c r="AC3337">
        <f t="shared" si="525"/>
        <v>87.2</v>
      </c>
      <c r="AD3337">
        <f t="shared" si="526"/>
        <v>2.1</v>
      </c>
      <c r="AE3337">
        <f t="shared" si="527"/>
        <v>93.2</v>
      </c>
      <c r="AF3337">
        <f t="shared" si="528"/>
        <v>1</v>
      </c>
      <c r="AG3337">
        <f t="shared" si="529"/>
        <v>44.2</v>
      </c>
      <c r="AH3337">
        <f t="shared" si="530"/>
        <v>-0.6</v>
      </c>
      <c r="AJ3337" s="9">
        <v>833605</v>
      </c>
      <c r="AK3337" t="s">
        <v>2248</v>
      </c>
      <c r="AL3337" t="s">
        <v>12554</v>
      </c>
      <c r="AM3337" t="s">
        <v>4158</v>
      </c>
      <c r="AN3337" t="s">
        <v>12555</v>
      </c>
    </row>
    <row r="3338" spans="1:40" x14ac:dyDescent="0.3">
      <c r="A3338" t="s">
        <v>3038</v>
      </c>
      <c r="B3338" t="s">
        <v>3064</v>
      </c>
      <c r="C3338" s="10">
        <v>874396</v>
      </c>
      <c r="D3338">
        <v>45</v>
      </c>
      <c r="E3338">
        <v>14</v>
      </c>
      <c r="F3338">
        <v>74</v>
      </c>
      <c r="G3338">
        <v>105</v>
      </c>
      <c r="H3338">
        <v>0</v>
      </c>
      <c r="I3338">
        <v>86.5</v>
      </c>
      <c r="J3338">
        <v>1.3</v>
      </c>
      <c r="K3338">
        <v>78.400000000000006</v>
      </c>
      <c r="L3338">
        <v>1.3</v>
      </c>
      <c r="M3338">
        <v>92.9</v>
      </c>
      <c r="N3338">
        <v>0.9</v>
      </c>
      <c r="O3338">
        <v>64.8</v>
      </c>
      <c r="P3338">
        <v>1</v>
      </c>
      <c r="U3338" t="s">
        <v>3038</v>
      </c>
      <c r="V3338">
        <f t="shared" si="521"/>
        <v>874396</v>
      </c>
      <c r="W3338" t="str">
        <f t="shared" si="522"/>
        <v>St Andrew Catholic Elementary School</v>
      </c>
      <c r="X3338" t="str">
        <f>VLOOKUP($C3338,$AJ$3:$AN$4906,3,FALSE)</f>
        <v>151 Forest Fountain Dr</v>
      </c>
      <c r="Y3338" t="str">
        <f>VLOOKUP($C3338,$AJ$3:$AN$4906,4,FALSE)</f>
        <v>Woodbridge</v>
      </c>
      <c r="Z3338" t="str">
        <f>VLOOKUP($C3338,$AJ$3:$AN$4906,5,FALSE)</f>
        <v>L4H1S4</v>
      </c>
      <c r="AA3338">
        <f t="shared" si="523"/>
        <v>86.5</v>
      </c>
      <c r="AB3338">
        <f t="shared" si="524"/>
        <v>1.3</v>
      </c>
      <c r="AC3338">
        <f t="shared" si="525"/>
        <v>78.400000000000006</v>
      </c>
      <c r="AD3338">
        <f t="shared" si="526"/>
        <v>1.3</v>
      </c>
      <c r="AE3338">
        <f t="shared" si="527"/>
        <v>92.9</v>
      </c>
      <c r="AF3338">
        <f t="shared" si="528"/>
        <v>0.9</v>
      </c>
      <c r="AG3338">
        <f t="shared" si="529"/>
        <v>64.8</v>
      </c>
      <c r="AH3338">
        <f t="shared" si="530"/>
        <v>1</v>
      </c>
      <c r="AJ3338" s="9">
        <v>691798</v>
      </c>
      <c r="AK3338" t="s">
        <v>12556</v>
      </c>
      <c r="AL3338" t="s">
        <v>12557</v>
      </c>
      <c r="AM3338" t="s">
        <v>4158</v>
      </c>
      <c r="AN3338" t="s">
        <v>12558</v>
      </c>
    </row>
    <row r="3339" spans="1:40" x14ac:dyDescent="0.3">
      <c r="A3339" t="s">
        <v>3038</v>
      </c>
      <c r="B3339" t="s">
        <v>3065</v>
      </c>
      <c r="C3339" s="10">
        <v>769606</v>
      </c>
      <c r="D3339">
        <v>46</v>
      </c>
      <c r="E3339">
        <v>12</v>
      </c>
      <c r="F3339">
        <v>85</v>
      </c>
      <c r="G3339">
        <v>82</v>
      </c>
      <c r="H3339">
        <v>0</v>
      </c>
      <c r="I3339">
        <v>77.599999999999994</v>
      </c>
      <c r="J3339">
        <v>0.6</v>
      </c>
      <c r="K3339">
        <v>65.900000000000006</v>
      </c>
      <c r="L3339">
        <v>0.1</v>
      </c>
      <c r="M3339">
        <v>92.1</v>
      </c>
      <c r="N3339">
        <v>0.8</v>
      </c>
      <c r="O3339">
        <v>46.3</v>
      </c>
      <c r="P3339">
        <v>-0.6</v>
      </c>
      <c r="U3339" t="s">
        <v>3038</v>
      </c>
      <c r="V3339">
        <f t="shared" si="521"/>
        <v>769606</v>
      </c>
      <c r="W3339" t="str">
        <f t="shared" si="522"/>
        <v>St Angela Merici Catholic Elementary School</v>
      </c>
      <c r="X3339" t="str">
        <f>VLOOKUP($C3339,$AJ$3:$AN$4906,3,FALSE)</f>
        <v>8881 Martin Grove Rd</v>
      </c>
      <c r="Y3339" t="str">
        <f>VLOOKUP($C3339,$AJ$3:$AN$4906,4,FALSE)</f>
        <v>Woodbridge</v>
      </c>
      <c r="Z3339" t="str">
        <f>VLOOKUP($C3339,$AJ$3:$AN$4906,5,FALSE)</f>
        <v>L4H1C3</v>
      </c>
      <c r="AA3339">
        <f t="shared" si="523"/>
        <v>77.599999999999994</v>
      </c>
      <c r="AB3339">
        <f t="shared" si="524"/>
        <v>0.6</v>
      </c>
      <c r="AC3339">
        <f t="shared" si="525"/>
        <v>65.900000000000006</v>
      </c>
      <c r="AD3339">
        <f t="shared" si="526"/>
        <v>0.1</v>
      </c>
      <c r="AE3339">
        <f t="shared" si="527"/>
        <v>92.1</v>
      </c>
      <c r="AF3339">
        <f t="shared" si="528"/>
        <v>0.8</v>
      </c>
      <c r="AG3339">
        <f t="shared" si="529"/>
        <v>46.3</v>
      </c>
      <c r="AH3339">
        <f t="shared" si="530"/>
        <v>-0.6</v>
      </c>
      <c r="AJ3339" s="9">
        <v>694815</v>
      </c>
      <c r="AK3339" t="s">
        <v>12559</v>
      </c>
      <c r="AL3339" t="s">
        <v>12560</v>
      </c>
      <c r="AM3339" t="s">
        <v>4145</v>
      </c>
      <c r="AN3339" t="s">
        <v>12561</v>
      </c>
    </row>
    <row r="3340" spans="1:40" x14ac:dyDescent="0.3">
      <c r="A3340" t="s">
        <v>3038</v>
      </c>
      <c r="B3340" t="s">
        <v>3066</v>
      </c>
      <c r="C3340" s="10">
        <v>774049</v>
      </c>
      <c r="D3340">
        <v>75</v>
      </c>
      <c r="E3340">
        <v>12</v>
      </c>
      <c r="F3340">
        <v>84</v>
      </c>
      <c r="G3340">
        <v>115</v>
      </c>
      <c r="H3340">
        <v>0</v>
      </c>
      <c r="I3340">
        <v>83.3</v>
      </c>
      <c r="J3340">
        <v>0.6</v>
      </c>
      <c r="K3340">
        <v>76.2</v>
      </c>
      <c r="L3340">
        <v>0.3</v>
      </c>
      <c r="M3340">
        <v>90.9</v>
      </c>
      <c r="N3340">
        <v>0.1</v>
      </c>
      <c r="O3340">
        <v>62.6</v>
      </c>
      <c r="P3340">
        <v>-0.2</v>
      </c>
      <c r="U3340" t="s">
        <v>3038</v>
      </c>
      <c r="V3340">
        <f t="shared" si="521"/>
        <v>774049</v>
      </c>
      <c r="W3340" t="str">
        <f t="shared" si="522"/>
        <v>St Anne Catholic Elementary School</v>
      </c>
      <c r="X3340" t="str">
        <f>VLOOKUP($C3340,$AJ$3:$AN$4906,3,FALSE)</f>
        <v>105 Don Head Village Blvd</v>
      </c>
      <c r="Y3340" t="str">
        <f>VLOOKUP($C3340,$AJ$3:$AN$4906,4,FALSE)</f>
        <v>Richmond Hill</v>
      </c>
      <c r="Z3340" t="str">
        <f>VLOOKUP($C3340,$AJ$3:$AN$4906,5,FALSE)</f>
        <v>L4C7N1</v>
      </c>
      <c r="AA3340">
        <f t="shared" si="523"/>
        <v>83.3</v>
      </c>
      <c r="AB3340">
        <f t="shared" si="524"/>
        <v>0.6</v>
      </c>
      <c r="AC3340">
        <f t="shared" si="525"/>
        <v>76.2</v>
      </c>
      <c r="AD3340">
        <f t="shared" si="526"/>
        <v>0.3</v>
      </c>
      <c r="AE3340">
        <f t="shared" si="527"/>
        <v>90.9</v>
      </c>
      <c r="AF3340">
        <f t="shared" si="528"/>
        <v>0.1</v>
      </c>
      <c r="AG3340">
        <f t="shared" si="529"/>
        <v>62.6</v>
      </c>
      <c r="AH3340">
        <f t="shared" si="530"/>
        <v>-0.2</v>
      </c>
      <c r="AJ3340" s="9">
        <v>690538</v>
      </c>
      <c r="AK3340" t="s">
        <v>12562</v>
      </c>
      <c r="AL3340" t="s">
        <v>12563</v>
      </c>
      <c r="AM3340" t="s">
        <v>4158</v>
      </c>
      <c r="AN3340" t="s">
        <v>12564</v>
      </c>
    </row>
    <row r="3341" spans="1:40" x14ac:dyDescent="0.3">
      <c r="A3341" t="s">
        <v>3038</v>
      </c>
      <c r="B3341" t="s">
        <v>3067</v>
      </c>
      <c r="C3341" s="10">
        <v>773689</v>
      </c>
      <c r="D3341">
        <v>70</v>
      </c>
      <c r="E3341">
        <v>17</v>
      </c>
      <c r="F3341">
        <v>71</v>
      </c>
      <c r="G3341">
        <v>81</v>
      </c>
      <c r="H3341">
        <v>0</v>
      </c>
      <c r="K3341">
        <v>80.3</v>
      </c>
      <c r="L3341">
        <v>0.8</v>
      </c>
      <c r="M3341">
        <v>90.1</v>
      </c>
      <c r="N3341">
        <v>0.3</v>
      </c>
      <c r="O3341">
        <v>67.900000000000006</v>
      </c>
      <c r="P3341">
        <v>0.5</v>
      </c>
      <c r="U3341" t="s">
        <v>3038</v>
      </c>
      <c r="V3341">
        <f t="shared" si="521"/>
        <v>773689</v>
      </c>
      <c r="W3341" t="str">
        <f t="shared" si="522"/>
        <v>St Anthony Catholic Elementary School</v>
      </c>
      <c r="X3341" t="str">
        <f>VLOOKUP($C3341,$AJ$3:$AN$4906,3,FALSE)</f>
        <v>141 Kirk Dr</v>
      </c>
      <c r="Y3341" t="str">
        <f>VLOOKUP($C3341,$AJ$3:$AN$4906,4,FALSE)</f>
        <v>Thornhill</v>
      </c>
      <c r="Z3341" t="str">
        <f>VLOOKUP($C3341,$AJ$3:$AN$4906,5,FALSE)</f>
        <v>L3T3L3</v>
      </c>
      <c r="AA3341">
        <f t="shared" si="523"/>
        <v>0</v>
      </c>
      <c r="AB3341">
        <f t="shared" si="524"/>
        <v>0</v>
      </c>
      <c r="AC3341">
        <f t="shared" si="525"/>
        <v>80.3</v>
      </c>
      <c r="AD3341">
        <f t="shared" si="526"/>
        <v>0.8</v>
      </c>
      <c r="AE3341">
        <f t="shared" si="527"/>
        <v>90.1</v>
      </c>
      <c r="AF3341">
        <f t="shared" si="528"/>
        <v>0.3</v>
      </c>
      <c r="AG3341">
        <f t="shared" si="529"/>
        <v>67.900000000000006</v>
      </c>
      <c r="AH3341">
        <f t="shared" si="530"/>
        <v>0.5</v>
      </c>
      <c r="AJ3341" s="9">
        <v>690660</v>
      </c>
      <c r="AK3341" t="s">
        <v>12565</v>
      </c>
      <c r="AL3341" t="s">
        <v>12566</v>
      </c>
      <c r="AM3341" t="s">
        <v>4215</v>
      </c>
      <c r="AN3341" t="s">
        <v>12567</v>
      </c>
    </row>
    <row r="3342" spans="1:40" x14ac:dyDescent="0.3">
      <c r="A3342" t="s">
        <v>3038</v>
      </c>
      <c r="B3342" t="s">
        <v>2281</v>
      </c>
      <c r="C3342" s="10">
        <v>777161</v>
      </c>
      <c r="D3342">
        <v>32</v>
      </c>
      <c r="E3342">
        <v>17</v>
      </c>
      <c r="F3342">
        <v>88</v>
      </c>
      <c r="G3342">
        <v>98</v>
      </c>
      <c r="H3342">
        <v>0</v>
      </c>
      <c r="I3342">
        <v>88.6</v>
      </c>
      <c r="J3342">
        <v>2.2000000000000002</v>
      </c>
      <c r="K3342">
        <v>77.3</v>
      </c>
      <c r="L3342">
        <v>2.2000000000000002</v>
      </c>
      <c r="M3342">
        <v>91.8</v>
      </c>
      <c r="N3342">
        <v>1.7</v>
      </c>
      <c r="O3342">
        <v>64.3</v>
      </c>
      <c r="P3342">
        <v>1.8</v>
      </c>
      <c r="U3342" t="s">
        <v>3038</v>
      </c>
      <c r="V3342">
        <f t="shared" si="521"/>
        <v>777161</v>
      </c>
      <c r="W3342" t="str">
        <f t="shared" si="522"/>
        <v>St Benedict Catholic Elementary School</v>
      </c>
      <c r="X3342" t="str">
        <f>VLOOKUP($C3342,$AJ$3:$AN$4906,3,FALSE)</f>
        <v>50 Aldergrove Dr</v>
      </c>
      <c r="Y3342" t="str">
        <f>VLOOKUP($C3342,$AJ$3:$AN$4906,4,FALSE)</f>
        <v>Unionville</v>
      </c>
      <c r="Z3342" t="str">
        <f>VLOOKUP($C3342,$AJ$3:$AN$4906,5,FALSE)</f>
        <v>L3R7E4</v>
      </c>
      <c r="AA3342">
        <f t="shared" si="523"/>
        <v>88.6</v>
      </c>
      <c r="AB3342">
        <f t="shared" si="524"/>
        <v>2.2000000000000002</v>
      </c>
      <c r="AC3342">
        <f t="shared" si="525"/>
        <v>77.3</v>
      </c>
      <c r="AD3342">
        <f t="shared" si="526"/>
        <v>2.2000000000000002</v>
      </c>
      <c r="AE3342">
        <f t="shared" si="527"/>
        <v>91.8</v>
      </c>
      <c r="AF3342">
        <f t="shared" si="528"/>
        <v>1.7</v>
      </c>
      <c r="AG3342">
        <f t="shared" si="529"/>
        <v>64.3</v>
      </c>
      <c r="AH3342">
        <f t="shared" si="530"/>
        <v>1.8</v>
      </c>
      <c r="AJ3342" s="9">
        <v>690961</v>
      </c>
      <c r="AK3342" t="s">
        <v>12568</v>
      </c>
      <c r="AL3342" t="s">
        <v>12569</v>
      </c>
      <c r="AM3342" t="s">
        <v>4158</v>
      </c>
      <c r="AN3342" t="s">
        <v>12570</v>
      </c>
    </row>
    <row r="3343" spans="1:40" x14ac:dyDescent="0.3">
      <c r="A3343" t="s">
        <v>3038</v>
      </c>
      <c r="B3343" t="s">
        <v>3068</v>
      </c>
      <c r="C3343" s="10">
        <v>773832</v>
      </c>
      <c r="D3343">
        <v>22</v>
      </c>
      <c r="E3343">
        <v>20</v>
      </c>
      <c r="F3343">
        <v>81</v>
      </c>
      <c r="G3343">
        <v>77</v>
      </c>
      <c r="H3343">
        <v>0</v>
      </c>
      <c r="I3343">
        <v>43.2</v>
      </c>
      <c r="J3343">
        <v>-1.2</v>
      </c>
      <c r="K3343">
        <v>29.6</v>
      </c>
      <c r="L3343">
        <v>-1.8</v>
      </c>
      <c r="M3343">
        <v>72.099999999999994</v>
      </c>
      <c r="N3343">
        <v>-0.3</v>
      </c>
      <c r="O3343">
        <v>26</v>
      </c>
      <c r="P3343">
        <v>-0.9</v>
      </c>
      <c r="U3343" t="s">
        <v>3038</v>
      </c>
      <c r="V3343">
        <f t="shared" si="521"/>
        <v>773832</v>
      </c>
      <c r="W3343" t="str">
        <f t="shared" si="522"/>
        <v>St Bernadette's Catholic Elementary School</v>
      </c>
      <c r="X3343" t="str">
        <f>VLOOKUP($C3343,$AJ$3:$AN$4906,3,FALSE)</f>
        <v>5279 Black River Rd</v>
      </c>
      <c r="Y3343" t="str">
        <f>VLOOKUP($C3343,$AJ$3:$AN$4906,4,FALSE)</f>
        <v>Sutton West</v>
      </c>
      <c r="Z3343" t="str">
        <f>VLOOKUP($C3343,$AJ$3:$AN$4906,5,FALSE)</f>
        <v>L0E1R0</v>
      </c>
      <c r="AA3343">
        <f t="shared" si="523"/>
        <v>43.2</v>
      </c>
      <c r="AB3343">
        <f t="shared" si="524"/>
        <v>-1.2</v>
      </c>
      <c r="AC3343">
        <f t="shared" si="525"/>
        <v>29.6</v>
      </c>
      <c r="AD3343">
        <f t="shared" si="526"/>
        <v>-1.8</v>
      </c>
      <c r="AE3343">
        <f t="shared" si="527"/>
        <v>72.099999999999994</v>
      </c>
      <c r="AF3343">
        <f t="shared" si="528"/>
        <v>-0.3</v>
      </c>
      <c r="AG3343">
        <f t="shared" si="529"/>
        <v>26</v>
      </c>
      <c r="AH3343">
        <f t="shared" si="530"/>
        <v>-0.9</v>
      </c>
      <c r="AJ3343" s="9">
        <v>694045</v>
      </c>
      <c r="AK3343" t="s">
        <v>11747</v>
      </c>
      <c r="AL3343" t="s">
        <v>12571</v>
      </c>
      <c r="AM3343" t="s">
        <v>4158</v>
      </c>
      <c r="AN3343" t="s">
        <v>12572</v>
      </c>
    </row>
    <row r="3344" spans="1:40" x14ac:dyDescent="0.3">
      <c r="A3344" t="s">
        <v>3038</v>
      </c>
      <c r="B3344" t="s">
        <v>3069</v>
      </c>
      <c r="C3344" s="10">
        <v>836324</v>
      </c>
      <c r="D3344">
        <v>58</v>
      </c>
      <c r="E3344">
        <v>14</v>
      </c>
      <c r="F3344">
        <v>189</v>
      </c>
      <c r="G3344">
        <v>243</v>
      </c>
      <c r="H3344">
        <v>0</v>
      </c>
      <c r="I3344">
        <v>49.5</v>
      </c>
      <c r="J3344">
        <v>-1.7</v>
      </c>
      <c r="K3344">
        <v>46</v>
      </c>
      <c r="L3344">
        <v>-1.8</v>
      </c>
      <c r="M3344">
        <v>87.7</v>
      </c>
      <c r="N3344">
        <v>0.1</v>
      </c>
      <c r="O3344">
        <v>49.8</v>
      </c>
      <c r="P3344">
        <v>-0.6</v>
      </c>
      <c r="U3344" t="s">
        <v>3038</v>
      </c>
      <c r="V3344">
        <f t="shared" si="521"/>
        <v>836324</v>
      </c>
      <c r="W3344" t="str">
        <f t="shared" si="522"/>
        <v>St Brendan Catholic School</v>
      </c>
      <c r="X3344" t="str">
        <f>VLOOKUP($C3344,$AJ$3:$AN$4906,3,FALSE)</f>
        <v>751 Hoover Park Drive</v>
      </c>
      <c r="Y3344" t="str">
        <f>VLOOKUP($C3344,$AJ$3:$AN$4906,4,FALSE)</f>
        <v>Stouffville</v>
      </c>
      <c r="Z3344" t="str">
        <f>VLOOKUP($C3344,$AJ$3:$AN$4906,5,FALSE)</f>
        <v>L4A0Z6</v>
      </c>
      <c r="AA3344">
        <f t="shared" si="523"/>
        <v>49.5</v>
      </c>
      <c r="AB3344">
        <f t="shared" si="524"/>
        <v>-1.7</v>
      </c>
      <c r="AC3344">
        <f t="shared" si="525"/>
        <v>46</v>
      </c>
      <c r="AD3344">
        <f t="shared" si="526"/>
        <v>-1.8</v>
      </c>
      <c r="AE3344">
        <f t="shared" si="527"/>
        <v>87.7</v>
      </c>
      <c r="AF3344">
        <f t="shared" si="528"/>
        <v>0.1</v>
      </c>
      <c r="AG3344">
        <f t="shared" si="529"/>
        <v>49.8</v>
      </c>
      <c r="AH3344">
        <f t="shared" si="530"/>
        <v>-0.6</v>
      </c>
      <c r="AJ3344" s="9">
        <v>694550</v>
      </c>
      <c r="AK3344" t="s">
        <v>12573</v>
      </c>
      <c r="AL3344" t="s">
        <v>12574</v>
      </c>
      <c r="AM3344" t="s">
        <v>4158</v>
      </c>
      <c r="AN3344" t="s">
        <v>12575</v>
      </c>
    </row>
    <row r="3345" spans="1:40" x14ac:dyDescent="0.3">
      <c r="A3345" t="s">
        <v>3038</v>
      </c>
      <c r="B3345" t="s">
        <v>3070</v>
      </c>
      <c r="C3345" s="10">
        <v>703966</v>
      </c>
      <c r="D3345">
        <v>57</v>
      </c>
      <c r="E3345">
        <v>11</v>
      </c>
      <c r="F3345">
        <v>129</v>
      </c>
      <c r="G3345">
        <v>132</v>
      </c>
      <c r="H3345">
        <v>0</v>
      </c>
      <c r="I3345">
        <v>63.2</v>
      </c>
      <c r="J3345">
        <v>-0.7</v>
      </c>
      <c r="K3345">
        <v>55</v>
      </c>
      <c r="L3345">
        <v>-1.1000000000000001</v>
      </c>
      <c r="M3345">
        <v>87.9</v>
      </c>
      <c r="N3345">
        <v>0.2</v>
      </c>
      <c r="O3345">
        <v>56.8</v>
      </c>
      <c r="P3345">
        <v>0</v>
      </c>
      <c r="U3345" t="s">
        <v>3038</v>
      </c>
      <c r="V3345">
        <f t="shared" si="521"/>
        <v>703966</v>
      </c>
      <c r="W3345" t="str">
        <f t="shared" si="522"/>
        <v>St Brigid Catholic Elementary School</v>
      </c>
      <c r="X3345" t="str">
        <f>VLOOKUP($C3345,$AJ$3:$AN$4906,3,FALSE)</f>
        <v>223 Millard St</v>
      </c>
      <c r="Y3345" t="str">
        <f>VLOOKUP($C3345,$AJ$3:$AN$4906,4,FALSE)</f>
        <v>Stouffville</v>
      </c>
      <c r="Z3345" t="str">
        <f>VLOOKUP($C3345,$AJ$3:$AN$4906,5,FALSE)</f>
        <v>L4A5A1</v>
      </c>
      <c r="AA3345">
        <f t="shared" si="523"/>
        <v>63.2</v>
      </c>
      <c r="AB3345">
        <f t="shared" si="524"/>
        <v>-0.7</v>
      </c>
      <c r="AC3345">
        <f t="shared" si="525"/>
        <v>55</v>
      </c>
      <c r="AD3345">
        <f t="shared" si="526"/>
        <v>-1.1000000000000001</v>
      </c>
      <c r="AE3345">
        <f t="shared" si="527"/>
        <v>87.9</v>
      </c>
      <c r="AF3345">
        <f t="shared" si="528"/>
        <v>0.2</v>
      </c>
      <c r="AG3345">
        <f t="shared" si="529"/>
        <v>56.8</v>
      </c>
      <c r="AH3345">
        <f t="shared" si="530"/>
        <v>0</v>
      </c>
      <c r="AJ3345" s="9">
        <v>694509</v>
      </c>
      <c r="AK3345" t="s">
        <v>12576</v>
      </c>
      <c r="AL3345" t="s">
        <v>12574</v>
      </c>
      <c r="AM3345" t="s">
        <v>4158</v>
      </c>
      <c r="AN3345" t="s">
        <v>12575</v>
      </c>
    </row>
    <row r="3346" spans="1:40" x14ac:dyDescent="0.3">
      <c r="A3346" t="s">
        <v>3038</v>
      </c>
      <c r="B3346" t="s">
        <v>498</v>
      </c>
      <c r="C3346" s="10">
        <v>781460</v>
      </c>
      <c r="D3346">
        <v>39</v>
      </c>
      <c r="E3346">
        <v>21</v>
      </c>
      <c r="F3346">
        <v>55</v>
      </c>
      <c r="G3346">
        <v>74</v>
      </c>
      <c r="H3346">
        <v>0</v>
      </c>
      <c r="I3346">
        <v>70</v>
      </c>
      <c r="J3346">
        <v>0.4</v>
      </c>
      <c r="K3346">
        <v>61.8</v>
      </c>
      <c r="L3346">
        <v>0.4</v>
      </c>
      <c r="M3346">
        <v>87.8</v>
      </c>
      <c r="N3346">
        <v>0.8</v>
      </c>
      <c r="O3346">
        <v>60.8</v>
      </c>
      <c r="P3346">
        <v>1.2</v>
      </c>
      <c r="U3346" t="s">
        <v>3038</v>
      </c>
      <c r="V3346">
        <f t="shared" si="521"/>
        <v>781460</v>
      </c>
      <c r="W3346" t="str">
        <f t="shared" si="522"/>
        <v>St Catherine of Siena Catholic Elementary School</v>
      </c>
      <c r="X3346" t="str">
        <f>VLOOKUP($C3346,$AJ$3:$AN$4906,3,FALSE)</f>
        <v>80 Terra Rd</v>
      </c>
      <c r="Y3346" t="str">
        <f>VLOOKUP($C3346,$AJ$3:$AN$4906,4,FALSE)</f>
        <v>Woodbridge</v>
      </c>
      <c r="Z3346" t="str">
        <f>VLOOKUP($C3346,$AJ$3:$AN$4906,5,FALSE)</f>
        <v>L4L3J5</v>
      </c>
      <c r="AA3346">
        <f t="shared" si="523"/>
        <v>70</v>
      </c>
      <c r="AB3346">
        <f t="shared" si="524"/>
        <v>0.4</v>
      </c>
      <c r="AC3346">
        <f t="shared" si="525"/>
        <v>61.8</v>
      </c>
      <c r="AD3346">
        <f t="shared" si="526"/>
        <v>0.4</v>
      </c>
      <c r="AE3346">
        <f t="shared" si="527"/>
        <v>87.8</v>
      </c>
      <c r="AF3346">
        <f t="shared" si="528"/>
        <v>0.8</v>
      </c>
      <c r="AG3346">
        <f t="shared" si="529"/>
        <v>60.8</v>
      </c>
      <c r="AH3346">
        <f t="shared" si="530"/>
        <v>1.2</v>
      </c>
      <c r="AJ3346" s="9">
        <v>695408</v>
      </c>
      <c r="AK3346" t="s">
        <v>12577</v>
      </c>
      <c r="AL3346" t="s">
        <v>12578</v>
      </c>
      <c r="AM3346" t="s">
        <v>4158</v>
      </c>
      <c r="AN3346" t="s">
        <v>12579</v>
      </c>
    </row>
    <row r="3347" spans="1:40" x14ac:dyDescent="0.3">
      <c r="A3347" t="s">
        <v>3038</v>
      </c>
      <c r="B3347" t="s">
        <v>3071</v>
      </c>
      <c r="C3347" s="10">
        <v>783137</v>
      </c>
      <c r="D3347">
        <v>71</v>
      </c>
      <c r="E3347">
        <v>11</v>
      </c>
      <c r="F3347">
        <v>100</v>
      </c>
      <c r="G3347">
        <v>220</v>
      </c>
      <c r="H3347">
        <v>0</v>
      </c>
      <c r="I3347">
        <v>77</v>
      </c>
      <c r="J3347">
        <v>0.2</v>
      </c>
      <c r="K3347">
        <v>74</v>
      </c>
      <c r="L3347">
        <v>0.2</v>
      </c>
      <c r="M3347">
        <v>94.8</v>
      </c>
      <c r="N3347">
        <v>0.6</v>
      </c>
      <c r="O3347">
        <v>79.5</v>
      </c>
      <c r="P3347">
        <v>1.3</v>
      </c>
      <c r="U3347" t="s">
        <v>3038</v>
      </c>
      <c r="V3347">
        <f t="shared" si="521"/>
        <v>783137</v>
      </c>
      <c r="W3347" t="str">
        <f t="shared" si="522"/>
        <v>St Charles Garnier Catholic Elementary School</v>
      </c>
      <c r="X3347" t="str">
        <f>VLOOKUP($C3347,$AJ$3:$AN$4906,3,FALSE)</f>
        <v>16 Castlerock Dr</v>
      </c>
      <c r="Y3347" t="str">
        <f>VLOOKUP($C3347,$AJ$3:$AN$4906,4,FALSE)</f>
        <v>Richmond Hill</v>
      </c>
      <c r="Z3347" t="str">
        <f>VLOOKUP($C3347,$AJ$3:$AN$4906,5,FALSE)</f>
        <v>L4C5H5</v>
      </c>
      <c r="AA3347">
        <f t="shared" si="523"/>
        <v>77</v>
      </c>
      <c r="AB3347">
        <f t="shared" si="524"/>
        <v>0.2</v>
      </c>
      <c r="AC3347">
        <f t="shared" si="525"/>
        <v>74</v>
      </c>
      <c r="AD3347">
        <f t="shared" si="526"/>
        <v>0.2</v>
      </c>
      <c r="AE3347">
        <f t="shared" si="527"/>
        <v>94.8</v>
      </c>
      <c r="AF3347">
        <f t="shared" si="528"/>
        <v>0.6</v>
      </c>
      <c r="AG3347">
        <f t="shared" si="529"/>
        <v>79.5</v>
      </c>
      <c r="AH3347">
        <f t="shared" si="530"/>
        <v>1.3</v>
      </c>
      <c r="AJ3347" s="9">
        <v>695947</v>
      </c>
      <c r="AK3347" t="s">
        <v>12580</v>
      </c>
      <c r="AL3347" t="s">
        <v>12581</v>
      </c>
      <c r="AM3347" t="s">
        <v>4158</v>
      </c>
      <c r="AN3347" t="s">
        <v>12582</v>
      </c>
    </row>
    <row r="3348" spans="1:40" x14ac:dyDescent="0.3">
      <c r="A3348" t="s">
        <v>3038</v>
      </c>
      <c r="B3348" t="s">
        <v>3072</v>
      </c>
      <c r="C3348" s="10">
        <v>784303</v>
      </c>
      <c r="D3348">
        <v>62</v>
      </c>
      <c r="E3348">
        <v>7</v>
      </c>
      <c r="F3348">
        <v>50</v>
      </c>
      <c r="G3348">
        <v>65</v>
      </c>
      <c r="H3348">
        <v>0</v>
      </c>
      <c r="I3348">
        <v>55</v>
      </c>
      <c r="J3348">
        <v>-1.6</v>
      </c>
      <c r="K3348">
        <v>66</v>
      </c>
      <c r="L3348">
        <v>-0.7</v>
      </c>
      <c r="M3348">
        <v>90.8</v>
      </c>
      <c r="N3348">
        <v>0</v>
      </c>
      <c r="O3348">
        <v>52.3</v>
      </c>
      <c r="P3348">
        <v>-0.9</v>
      </c>
      <c r="U3348" t="s">
        <v>3038</v>
      </c>
      <c r="V3348">
        <f t="shared" si="521"/>
        <v>784303</v>
      </c>
      <c r="W3348" t="str">
        <f t="shared" si="522"/>
        <v>St Clare Catholic Elementary School</v>
      </c>
      <c r="X3348" t="str">
        <f>VLOOKUP($C3348,$AJ$3:$AN$4906,3,FALSE)</f>
        <v>391 Velmar Dr</v>
      </c>
      <c r="Y3348" t="str">
        <f>VLOOKUP($C3348,$AJ$3:$AN$4906,4,FALSE)</f>
        <v>Woodbridge</v>
      </c>
      <c r="Z3348" t="str">
        <f>VLOOKUP($C3348,$AJ$3:$AN$4906,5,FALSE)</f>
        <v>L4L8J5</v>
      </c>
      <c r="AA3348">
        <f t="shared" si="523"/>
        <v>55</v>
      </c>
      <c r="AB3348">
        <f t="shared" si="524"/>
        <v>-1.6</v>
      </c>
      <c r="AC3348">
        <f t="shared" si="525"/>
        <v>66</v>
      </c>
      <c r="AD3348">
        <f t="shared" si="526"/>
        <v>-0.7</v>
      </c>
      <c r="AE3348">
        <f t="shared" si="527"/>
        <v>90.8</v>
      </c>
      <c r="AF3348">
        <f t="shared" si="528"/>
        <v>0</v>
      </c>
      <c r="AG3348">
        <f t="shared" si="529"/>
        <v>52.3</v>
      </c>
      <c r="AH3348">
        <f t="shared" si="530"/>
        <v>-0.9</v>
      </c>
      <c r="AJ3348" s="9">
        <v>703001</v>
      </c>
      <c r="AK3348" t="s">
        <v>12583</v>
      </c>
      <c r="AL3348" t="s">
        <v>12584</v>
      </c>
      <c r="AM3348" t="s">
        <v>4158</v>
      </c>
      <c r="AN3348" t="s">
        <v>12585</v>
      </c>
    </row>
    <row r="3349" spans="1:40" x14ac:dyDescent="0.3">
      <c r="A3349" t="s">
        <v>3038</v>
      </c>
      <c r="B3349" t="s">
        <v>2287</v>
      </c>
      <c r="C3349" s="10">
        <v>783927</v>
      </c>
      <c r="D3349">
        <v>46</v>
      </c>
      <c r="E3349">
        <v>12</v>
      </c>
      <c r="F3349">
        <v>97</v>
      </c>
      <c r="G3349">
        <v>106</v>
      </c>
      <c r="H3349">
        <v>0</v>
      </c>
      <c r="I3349">
        <v>84.5</v>
      </c>
      <c r="J3349">
        <v>1.1000000000000001</v>
      </c>
      <c r="K3349">
        <v>72.2</v>
      </c>
      <c r="L3349">
        <v>0.6</v>
      </c>
      <c r="M3349">
        <v>93.9</v>
      </c>
      <c r="N3349">
        <v>1</v>
      </c>
      <c r="O3349">
        <v>70.8</v>
      </c>
      <c r="P3349">
        <v>1.4</v>
      </c>
      <c r="U3349" t="s">
        <v>3038</v>
      </c>
      <c r="V3349">
        <f t="shared" si="521"/>
        <v>783927</v>
      </c>
      <c r="W3349" t="str">
        <f t="shared" si="522"/>
        <v>St Clement Catholic Elementary School</v>
      </c>
      <c r="X3349" t="str">
        <f>VLOOKUP($C3349,$AJ$3:$AN$4906,3,FALSE)</f>
        <v>40 Bainbridge Ave</v>
      </c>
      <c r="Y3349" t="str">
        <f>VLOOKUP($C3349,$AJ$3:$AN$4906,4,FALSE)</f>
        <v>Woodbridge</v>
      </c>
      <c r="Z3349" t="str">
        <f>VLOOKUP($C3349,$AJ$3:$AN$4906,5,FALSE)</f>
        <v>L4L3Y1</v>
      </c>
      <c r="AA3349">
        <f t="shared" si="523"/>
        <v>84.5</v>
      </c>
      <c r="AB3349">
        <f t="shared" si="524"/>
        <v>1.1000000000000001</v>
      </c>
      <c r="AC3349">
        <f t="shared" si="525"/>
        <v>72.2</v>
      </c>
      <c r="AD3349">
        <f t="shared" si="526"/>
        <v>0.6</v>
      </c>
      <c r="AE3349">
        <f t="shared" si="527"/>
        <v>93.9</v>
      </c>
      <c r="AF3349">
        <f t="shared" si="528"/>
        <v>1</v>
      </c>
      <c r="AG3349">
        <f t="shared" si="529"/>
        <v>70.8</v>
      </c>
      <c r="AH3349">
        <f t="shared" si="530"/>
        <v>1.4</v>
      </c>
      <c r="AJ3349" s="9">
        <v>702935</v>
      </c>
      <c r="AK3349" t="s">
        <v>12586</v>
      </c>
      <c r="AL3349" t="s">
        <v>12587</v>
      </c>
      <c r="AM3349" t="s">
        <v>4238</v>
      </c>
      <c r="AN3349" t="s">
        <v>12588</v>
      </c>
    </row>
    <row r="3350" spans="1:40" x14ac:dyDescent="0.3">
      <c r="A3350" t="s">
        <v>3038</v>
      </c>
      <c r="B3350" t="s">
        <v>1413</v>
      </c>
      <c r="C3350" s="10">
        <v>786020</v>
      </c>
      <c r="D3350">
        <v>49</v>
      </c>
      <c r="E3350">
        <v>19</v>
      </c>
      <c r="F3350">
        <v>54</v>
      </c>
      <c r="G3350">
        <v>80</v>
      </c>
      <c r="H3350">
        <v>0</v>
      </c>
      <c r="I3350">
        <v>83.3</v>
      </c>
      <c r="J3350">
        <v>1.2</v>
      </c>
      <c r="K3350">
        <v>74.099999999999994</v>
      </c>
      <c r="L3350">
        <v>1</v>
      </c>
      <c r="M3350">
        <v>85.6</v>
      </c>
      <c r="N3350">
        <v>0.2</v>
      </c>
      <c r="O3350">
        <v>55</v>
      </c>
      <c r="P3350">
        <v>0.3</v>
      </c>
      <c r="U3350" t="s">
        <v>3038</v>
      </c>
      <c r="V3350">
        <f t="shared" si="521"/>
        <v>786020</v>
      </c>
      <c r="W3350" t="str">
        <f t="shared" si="522"/>
        <v>St David Catholic Elementary School</v>
      </c>
      <c r="X3350" t="str">
        <f>VLOOKUP($C3350,$AJ$3:$AN$4906,3,FALSE)</f>
        <v>240 Killian Rd</v>
      </c>
      <c r="Y3350" t="str">
        <f>VLOOKUP($C3350,$AJ$3:$AN$4906,4,FALSE)</f>
        <v>Maple</v>
      </c>
      <c r="Z3350" t="str">
        <f>VLOOKUP($C3350,$AJ$3:$AN$4906,5,FALSE)</f>
        <v>L6A1A8</v>
      </c>
      <c r="AA3350">
        <f t="shared" si="523"/>
        <v>83.3</v>
      </c>
      <c r="AB3350">
        <f t="shared" si="524"/>
        <v>1.2</v>
      </c>
      <c r="AC3350">
        <f t="shared" si="525"/>
        <v>74.099999999999994</v>
      </c>
      <c r="AD3350">
        <f t="shared" si="526"/>
        <v>1</v>
      </c>
      <c r="AE3350">
        <f t="shared" si="527"/>
        <v>85.6</v>
      </c>
      <c r="AF3350">
        <f t="shared" si="528"/>
        <v>0.2</v>
      </c>
      <c r="AG3350">
        <f t="shared" si="529"/>
        <v>55</v>
      </c>
      <c r="AH3350">
        <f t="shared" si="530"/>
        <v>0.3</v>
      </c>
      <c r="AJ3350" s="9">
        <v>785539</v>
      </c>
      <c r="AK3350" t="s">
        <v>12589</v>
      </c>
      <c r="AL3350" t="s">
        <v>12590</v>
      </c>
      <c r="AM3350" t="s">
        <v>4158</v>
      </c>
      <c r="AN3350" t="s">
        <v>12591</v>
      </c>
    </row>
    <row r="3351" spans="1:40" x14ac:dyDescent="0.3">
      <c r="A3351" t="s">
        <v>3038</v>
      </c>
      <c r="B3351" t="s">
        <v>2296</v>
      </c>
      <c r="C3351" s="10">
        <v>788082</v>
      </c>
      <c r="D3351">
        <v>62</v>
      </c>
      <c r="E3351">
        <v>14</v>
      </c>
      <c r="F3351">
        <v>95</v>
      </c>
      <c r="G3351">
        <v>119</v>
      </c>
      <c r="H3351">
        <v>0</v>
      </c>
      <c r="K3351">
        <v>84.2</v>
      </c>
      <c r="L3351">
        <v>1.4</v>
      </c>
      <c r="M3351">
        <v>95.8</v>
      </c>
      <c r="N3351">
        <v>1</v>
      </c>
      <c r="O3351">
        <v>82.4</v>
      </c>
      <c r="P3351">
        <v>1.9</v>
      </c>
      <c r="U3351" t="s">
        <v>3038</v>
      </c>
      <c r="V3351">
        <f t="shared" si="521"/>
        <v>788082</v>
      </c>
      <c r="W3351" t="str">
        <f t="shared" si="522"/>
        <v>St Edward Catholic Elementary School</v>
      </c>
      <c r="X3351" t="str">
        <f>VLOOKUP($C3351,$AJ$3:$AN$4906,3,FALSE)</f>
        <v>33 Cairns Dr</v>
      </c>
      <c r="Y3351" t="str">
        <f>VLOOKUP($C3351,$AJ$3:$AN$4906,4,FALSE)</f>
        <v>Markham</v>
      </c>
      <c r="Z3351" t="str">
        <f>VLOOKUP($C3351,$AJ$3:$AN$4906,5,FALSE)</f>
        <v>L3P7M8</v>
      </c>
      <c r="AA3351">
        <f t="shared" si="523"/>
        <v>0</v>
      </c>
      <c r="AB3351">
        <f t="shared" si="524"/>
        <v>0</v>
      </c>
      <c r="AC3351">
        <f t="shared" si="525"/>
        <v>84.2</v>
      </c>
      <c r="AD3351">
        <f t="shared" si="526"/>
        <v>1.4</v>
      </c>
      <c r="AE3351">
        <f t="shared" si="527"/>
        <v>95.8</v>
      </c>
      <c r="AF3351">
        <f t="shared" si="528"/>
        <v>1</v>
      </c>
      <c r="AG3351">
        <f t="shared" si="529"/>
        <v>82.4</v>
      </c>
      <c r="AH3351">
        <f t="shared" si="530"/>
        <v>1.9</v>
      </c>
      <c r="AJ3351" s="9">
        <v>707589</v>
      </c>
      <c r="AK3351" t="s">
        <v>12592</v>
      </c>
      <c r="AL3351" t="s">
        <v>12593</v>
      </c>
      <c r="AM3351" t="s">
        <v>4158</v>
      </c>
      <c r="AN3351" t="s">
        <v>12594</v>
      </c>
    </row>
    <row r="3352" spans="1:40" x14ac:dyDescent="0.3">
      <c r="A3352" t="s">
        <v>3038</v>
      </c>
      <c r="B3352" t="s">
        <v>506</v>
      </c>
      <c r="C3352" s="10">
        <v>789003</v>
      </c>
      <c r="D3352">
        <v>51</v>
      </c>
      <c r="E3352">
        <v>16</v>
      </c>
      <c r="F3352">
        <v>162</v>
      </c>
      <c r="G3352">
        <v>184</v>
      </c>
      <c r="H3352">
        <v>0</v>
      </c>
      <c r="I3352">
        <v>16.399999999999999</v>
      </c>
      <c r="J3352">
        <v>-3.9</v>
      </c>
      <c r="K3352">
        <v>56.8</v>
      </c>
      <c r="L3352">
        <v>-0.5</v>
      </c>
      <c r="M3352">
        <v>87.8</v>
      </c>
      <c r="N3352">
        <v>0.5</v>
      </c>
      <c r="O3352">
        <v>49.5</v>
      </c>
      <c r="P3352">
        <v>-0.2</v>
      </c>
      <c r="U3352" t="s">
        <v>3038</v>
      </c>
      <c r="V3352">
        <f t="shared" si="521"/>
        <v>789003</v>
      </c>
      <c r="W3352" t="str">
        <f t="shared" si="522"/>
        <v>St Elizabeth Seton Catholic Elementary School</v>
      </c>
      <c r="X3352" t="str">
        <f>VLOOKUP($C3352,$AJ$3:$AN$4906,3,FALSE)</f>
        <v>960 Leslie Valley Dr</v>
      </c>
      <c r="Y3352" t="str">
        <f>VLOOKUP($C3352,$AJ$3:$AN$4906,4,FALSE)</f>
        <v>Newmarket</v>
      </c>
      <c r="Z3352" t="str">
        <f>VLOOKUP($C3352,$AJ$3:$AN$4906,5,FALSE)</f>
        <v>L3Y8B3</v>
      </c>
      <c r="AA3352">
        <f t="shared" si="523"/>
        <v>16.399999999999999</v>
      </c>
      <c r="AB3352">
        <f t="shared" si="524"/>
        <v>-3.9</v>
      </c>
      <c r="AC3352">
        <f t="shared" si="525"/>
        <v>56.8</v>
      </c>
      <c r="AD3352">
        <f t="shared" si="526"/>
        <v>-0.5</v>
      </c>
      <c r="AE3352">
        <f t="shared" si="527"/>
        <v>87.8</v>
      </c>
      <c r="AF3352">
        <f t="shared" si="528"/>
        <v>0.5</v>
      </c>
      <c r="AG3352">
        <f t="shared" si="529"/>
        <v>49.5</v>
      </c>
      <c r="AH3352">
        <f t="shared" si="530"/>
        <v>-0.2</v>
      </c>
      <c r="AJ3352" s="9">
        <v>731951</v>
      </c>
      <c r="AK3352" t="s">
        <v>12595</v>
      </c>
      <c r="AL3352" t="s">
        <v>12596</v>
      </c>
      <c r="AM3352" t="s">
        <v>4158</v>
      </c>
      <c r="AN3352" t="s">
        <v>12597</v>
      </c>
    </row>
    <row r="3353" spans="1:40" x14ac:dyDescent="0.3">
      <c r="A3353" t="s">
        <v>3038</v>
      </c>
      <c r="B3353" t="s">
        <v>1545</v>
      </c>
      <c r="C3353" s="10">
        <v>789488</v>
      </c>
      <c r="D3353">
        <v>48</v>
      </c>
      <c r="E3353">
        <v>14</v>
      </c>
      <c r="F3353">
        <v>130</v>
      </c>
      <c r="G3353">
        <v>150</v>
      </c>
      <c r="H3353">
        <v>0</v>
      </c>
      <c r="I3353">
        <v>69.2</v>
      </c>
      <c r="J3353">
        <v>0.1</v>
      </c>
      <c r="K3353">
        <v>56.2</v>
      </c>
      <c r="L3353">
        <v>-0.4</v>
      </c>
      <c r="M3353">
        <v>88.7</v>
      </c>
      <c r="N3353">
        <v>0.5</v>
      </c>
      <c r="O3353">
        <v>58</v>
      </c>
      <c r="P3353">
        <v>0.4</v>
      </c>
      <c r="U3353" t="s">
        <v>3038</v>
      </c>
      <c r="V3353">
        <f t="shared" si="521"/>
        <v>789488</v>
      </c>
      <c r="W3353" t="str">
        <f t="shared" si="522"/>
        <v>St Emily Catholic Elementary School</v>
      </c>
      <c r="X3353" t="str">
        <f>VLOOKUP($C3353,$AJ$3:$AN$4906,3,FALSE)</f>
        <v>60 Vellore Woods Blvd</v>
      </c>
      <c r="Y3353" t="str">
        <f>VLOOKUP($C3353,$AJ$3:$AN$4906,4,FALSE)</f>
        <v>Woodbridge</v>
      </c>
      <c r="Z3353" t="str">
        <f>VLOOKUP($C3353,$AJ$3:$AN$4906,5,FALSE)</f>
        <v>L4H2K8</v>
      </c>
      <c r="AA3353">
        <f t="shared" si="523"/>
        <v>69.2</v>
      </c>
      <c r="AB3353">
        <f t="shared" si="524"/>
        <v>0.1</v>
      </c>
      <c r="AC3353">
        <f t="shared" si="525"/>
        <v>56.2</v>
      </c>
      <c r="AD3353">
        <f t="shared" si="526"/>
        <v>-0.4</v>
      </c>
      <c r="AE3353">
        <f t="shared" si="527"/>
        <v>88.7</v>
      </c>
      <c r="AF3353">
        <f t="shared" si="528"/>
        <v>0.5</v>
      </c>
      <c r="AG3353">
        <f t="shared" si="529"/>
        <v>58</v>
      </c>
      <c r="AH3353">
        <f t="shared" si="530"/>
        <v>0.4</v>
      </c>
      <c r="AJ3353" s="9">
        <v>706426</v>
      </c>
      <c r="AK3353" t="s">
        <v>12598</v>
      </c>
      <c r="AL3353" t="s">
        <v>12599</v>
      </c>
      <c r="AM3353" t="s">
        <v>4158</v>
      </c>
      <c r="AN3353" t="s">
        <v>12600</v>
      </c>
    </row>
    <row r="3354" spans="1:40" x14ac:dyDescent="0.3">
      <c r="A3354" t="s">
        <v>3038</v>
      </c>
      <c r="B3354" t="s">
        <v>3073</v>
      </c>
      <c r="C3354" s="10">
        <v>792306</v>
      </c>
      <c r="D3354">
        <v>37</v>
      </c>
      <c r="E3354">
        <v>17</v>
      </c>
      <c r="F3354">
        <v>148</v>
      </c>
      <c r="G3354">
        <v>127</v>
      </c>
      <c r="H3354">
        <v>0</v>
      </c>
      <c r="I3354">
        <v>47</v>
      </c>
      <c r="J3354">
        <v>-1</v>
      </c>
      <c r="K3354">
        <v>71.599999999999994</v>
      </c>
      <c r="L3354">
        <v>1.5</v>
      </c>
      <c r="M3354">
        <v>86.2</v>
      </c>
      <c r="N3354">
        <v>0.9</v>
      </c>
      <c r="O3354">
        <v>60.6</v>
      </c>
      <c r="P3354">
        <v>1.3</v>
      </c>
      <c r="U3354" t="s">
        <v>3038</v>
      </c>
      <c r="V3354">
        <f t="shared" si="521"/>
        <v>792306</v>
      </c>
      <c r="W3354" t="str">
        <f t="shared" si="522"/>
        <v>St Francis Xavier Catholic Elementary School</v>
      </c>
      <c r="X3354" t="str">
        <f>VLOOKUP($C3354,$AJ$3:$AN$4906,3,FALSE)</f>
        <v>223 Highglen Ave</v>
      </c>
      <c r="Y3354" t="str">
        <f>VLOOKUP($C3354,$AJ$3:$AN$4906,4,FALSE)</f>
        <v>Markham</v>
      </c>
      <c r="Z3354" t="str">
        <f>VLOOKUP($C3354,$AJ$3:$AN$4906,5,FALSE)</f>
        <v>L3S1Y4</v>
      </c>
      <c r="AA3354">
        <f t="shared" si="523"/>
        <v>47</v>
      </c>
      <c r="AB3354">
        <f t="shared" si="524"/>
        <v>-1</v>
      </c>
      <c r="AC3354">
        <f t="shared" si="525"/>
        <v>71.599999999999994</v>
      </c>
      <c r="AD3354">
        <f t="shared" si="526"/>
        <v>1.5</v>
      </c>
      <c r="AE3354">
        <f t="shared" si="527"/>
        <v>86.2</v>
      </c>
      <c r="AF3354">
        <f t="shared" si="528"/>
        <v>0.9</v>
      </c>
      <c r="AG3354">
        <f t="shared" si="529"/>
        <v>60.6</v>
      </c>
      <c r="AH3354">
        <f t="shared" si="530"/>
        <v>1.3</v>
      </c>
      <c r="AJ3354" s="9">
        <v>707708</v>
      </c>
      <c r="AK3354" t="s">
        <v>12601</v>
      </c>
      <c r="AL3354" t="s">
        <v>12602</v>
      </c>
      <c r="AM3354" t="s">
        <v>4158</v>
      </c>
      <c r="AN3354" t="s">
        <v>12603</v>
      </c>
    </row>
    <row r="3355" spans="1:40" x14ac:dyDescent="0.3">
      <c r="A3355" t="s">
        <v>3038</v>
      </c>
      <c r="B3355" t="s">
        <v>3074</v>
      </c>
      <c r="C3355" s="10">
        <v>793809</v>
      </c>
      <c r="D3355">
        <v>43</v>
      </c>
      <c r="E3355">
        <v>16</v>
      </c>
      <c r="F3355">
        <v>117</v>
      </c>
      <c r="G3355">
        <v>132</v>
      </c>
      <c r="H3355">
        <v>0</v>
      </c>
      <c r="I3355">
        <v>70.5</v>
      </c>
      <c r="J3355">
        <v>0.3</v>
      </c>
      <c r="K3355">
        <v>60.7</v>
      </c>
      <c r="L3355">
        <v>-0.1</v>
      </c>
      <c r="M3355">
        <v>91.3</v>
      </c>
      <c r="N3355">
        <v>1</v>
      </c>
      <c r="O3355">
        <v>41.7</v>
      </c>
      <c r="P3355">
        <v>-0.6</v>
      </c>
      <c r="U3355" t="s">
        <v>3038</v>
      </c>
      <c r="V3355">
        <f t="shared" si="521"/>
        <v>793809</v>
      </c>
      <c r="W3355" t="str">
        <f t="shared" si="522"/>
        <v>St Gabriel the Archangel Catholic Elementary School</v>
      </c>
      <c r="X3355" t="str">
        <f>VLOOKUP($C3355,$AJ$3:$AN$4906,3,FALSE)</f>
        <v>91 Fiori Dr</v>
      </c>
      <c r="Y3355" t="str">
        <f>VLOOKUP($C3355,$AJ$3:$AN$4906,4,FALSE)</f>
        <v>Woodbridge</v>
      </c>
      <c r="Z3355" t="str">
        <f>VLOOKUP($C3355,$AJ$3:$AN$4906,5,FALSE)</f>
        <v>L4L5S4</v>
      </c>
      <c r="AA3355">
        <f t="shared" si="523"/>
        <v>70.5</v>
      </c>
      <c r="AB3355">
        <f t="shared" si="524"/>
        <v>0.3</v>
      </c>
      <c r="AC3355">
        <f t="shared" si="525"/>
        <v>60.7</v>
      </c>
      <c r="AD3355">
        <f t="shared" si="526"/>
        <v>-0.1</v>
      </c>
      <c r="AE3355">
        <f t="shared" si="527"/>
        <v>91.3</v>
      </c>
      <c r="AF3355">
        <f t="shared" si="528"/>
        <v>1</v>
      </c>
      <c r="AG3355">
        <f t="shared" si="529"/>
        <v>41.7</v>
      </c>
      <c r="AH3355">
        <f t="shared" si="530"/>
        <v>-0.6</v>
      </c>
      <c r="AJ3355" s="9">
        <v>714062</v>
      </c>
      <c r="AK3355" t="s">
        <v>12604</v>
      </c>
      <c r="AL3355" t="s">
        <v>12605</v>
      </c>
      <c r="AM3355" t="s">
        <v>4158</v>
      </c>
      <c r="AN3355" t="s">
        <v>12606</v>
      </c>
    </row>
    <row r="3356" spans="1:40" x14ac:dyDescent="0.3">
      <c r="A3356" t="s">
        <v>3038</v>
      </c>
      <c r="B3356" t="s">
        <v>3075</v>
      </c>
      <c r="C3356" s="10">
        <v>795887</v>
      </c>
      <c r="D3356">
        <v>55</v>
      </c>
      <c r="E3356">
        <v>8</v>
      </c>
      <c r="F3356">
        <v>71</v>
      </c>
      <c r="G3356">
        <v>124</v>
      </c>
      <c r="H3356">
        <v>0</v>
      </c>
      <c r="I3356">
        <v>69</v>
      </c>
      <c r="J3356">
        <v>-0.3</v>
      </c>
      <c r="K3356">
        <v>59.2</v>
      </c>
      <c r="L3356">
        <v>-0.9</v>
      </c>
      <c r="M3356">
        <v>97.6</v>
      </c>
      <c r="N3356">
        <v>1</v>
      </c>
      <c r="O3356">
        <v>71.8</v>
      </c>
      <c r="P3356">
        <v>1</v>
      </c>
      <c r="U3356" t="s">
        <v>3038</v>
      </c>
      <c r="V3356">
        <f t="shared" si="521"/>
        <v>795887</v>
      </c>
      <c r="W3356" t="str">
        <f t="shared" si="522"/>
        <v>St Gregory the Great Catholic Academy</v>
      </c>
      <c r="X3356" t="str">
        <f>VLOOKUP($C3356,$AJ$3:$AN$4906,3,FALSE)</f>
        <v>140 Greenpark Blvd</v>
      </c>
      <c r="Y3356" t="str">
        <f>VLOOKUP($C3356,$AJ$3:$AN$4906,4,FALSE)</f>
        <v>Woodbridge</v>
      </c>
      <c r="Z3356" t="str">
        <f>VLOOKUP($C3356,$AJ$3:$AN$4906,5,FALSE)</f>
        <v>L4L6Z6</v>
      </c>
      <c r="AA3356">
        <f t="shared" si="523"/>
        <v>69</v>
      </c>
      <c r="AB3356">
        <f t="shared" si="524"/>
        <v>-0.3</v>
      </c>
      <c r="AC3356">
        <f t="shared" si="525"/>
        <v>59.2</v>
      </c>
      <c r="AD3356">
        <f t="shared" si="526"/>
        <v>-0.9</v>
      </c>
      <c r="AE3356">
        <f t="shared" si="527"/>
        <v>97.6</v>
      </c>
      <c r="AF3356">
        <f t="shared" si="528"/>
        <v>1</v>
      </c>
      <c r="AG3356">
        <f t="shared" si="529"/>
        <v>71.8</v>
      </c>
      <c r="AH3356">
        <f t="shared" si="530"/>
        <v>1</v>
      </c>
      <c r="AJ3356" s="9">
        <v>704210</v>
      </c>
      <c r="AK3356" t="s">
        <v>12607</v>
      </c>
      <c r="AL3356" t="s">
        <v>12608</v>
      </c>
      <c r="AM3356" t="s">
        <v>4158</v>
      </c>
      <c r="AN3356" t="s">
        <v>12609</v>
      </c>
    </row>
    <row r="3357" spans="1:40" x14ac:dyDescent="0.3">
      <c r="A3357" t="s">
        <v>3038</v>
      </c>
      <c r="B3357" t="s">
        <v>2108</v>
      </c>
      <c r="C3357" s="10">
        <v>798495</v>
      </c>
      <c r="D3357">
        <v>53</v>
      </c>
      <c r="E3357">
        <v>14</v>
      </c>
      <c r="F3357">
        <v>71</v>
      </c>
      <c r="G3357">
        <v>93</v>
      </c>
      <c r="H3357">
        <v>0</v>
      </c>
      <c r="I3357">
        <v>83.1</v>
      </c>
      <c r="J3357">
        <v>1.2</v>
      </c>
      <c r="K3357">
        <v>62</v>
      </c>
      <c r="L3357">
        <v>0</v>
      </c>
      <c r="M3357">
        <v>85.5</v>
      </c>
      <c r="N3357">
        <v>0.2</v>
      </c>
      <c r="O3357">
        <v>49.5</v>
      </c>
      <c r="P3357">
        <v>-0.3</v>
      </c>
      <c r="U3357" t="s">
        <v>3038</v>
      </c>
      <c r="V3357">
        <f t="shared" si="521"/>
        <v>798495</v>
      </c>
      <c r="W3357" t="str">
        <f t="shared" si="522"/>
        <v>St James Catholic Elementary School</v>
      </c>
      <c r="X3357" t="str">
        <f>VLOOKUP($C3357,$AJ$3:$AN$4906,3,FALSE)</f>
        <v>171 Mast Rd</v>
      </c>
      <c r="Y3357" t="str">
        <f>VLOOKUP($C3357,$AJ$3:$AN$4906,4,FALSE)</f>
        <v>Maple</v>
      </c>
      <c r="Z3357" t="str">
        <f>VLOOKUP($C3357,$AJ$3:$AN$4906,5,FALSE)</f>
        <v>L6A3J7</v>
      </c>
      <c r="AA3357">
        <f t="shared" si="523"/>
        <v>83.1</v>
      </c>
      <c r="AB3357">
        <f t="shared" si="524"/>
        <v>1.2</v>
      </c>
      <c r="AC3357">
        <f t="shared" si="525"/>
        <v>62</v>
      </c>
      <c r="AD3357">
        <f t="shared" si="526"/>
        <v>0</v>
      </c>
      <c r="AE3357">
        <f t="shared" si="527"/>
        <v>85.5</v>
      </c>
      <c r="AF3357">
        <f t="shared" si="528"/>
        <v>0.2</v>
      </c>
      <c r="AG3357">
        <f t="shared" si="529"/>
        <v>49.5</v>
      </c>
      <c r="AH3357">
        <f t="shared" si="530"/>
        <v>-0.3</v>
      </c>
      <c r="AJ3357" s="9">
        <v>715239</v>
      </c>
      <c r="AK3357" t="s">
        <v>1110</v>
      </c>
      <c r="AL3357" t="s">
        <v>12610</v>
      </c>
      <c r="AM3357" t="s">
        <v>4158</v>
      </c>
      <c r="AN3357" t="s">
        <v>12611</v>
      </c>
    </row>
    <row r="3358" spans="1:40" x14ac:dyDescent="0.3">
      <c r="A3358" t="s">
        <v>3038</v>
      </c>
      <c r="B3358" t="s">
        <v>1955</v>
      </c>
      <c r="C3358" s="10">
        <v>761079</v>
      </c>
      <c r="D3358">
        <v>48</v>
      </c>
      <c r="E3358">
        <v>12</v>
      </c>
      <c r="F3358">
        <v>106</v>
      </c>
      <c r="G3358">
        <v>117</v>
      </c>
      <c r="H3358">
        <v>0</v>
      </c>
      <c r="K3358">
        <v>67</v>
      </c>
      <c r="L3358">
        <v>0.2</v>
      </c>
      <c r="M3358">
        <v>93.2</v>
      </c>
      <c r="N3358">
        <v>0.9</v>
      </c>
      <c r="O3358">
        <v>50.4</v>
      </c>
      <c r="P3358">
        <v>-0.2</v>
      </c>
      <c r="U3358" t="s">
        <v>3038</v>
      </c>
      <c r="V3358">
        <f t="shared" si="521"/>
        <v>761079</v>
      </c>
      <c r="W3358" t="str">
        <f t="shared" si="522"/>
        <v>St John Bosco Catholic Elementary School</v>
      </c>
      <c r="X3358" t="str">
        <f>VLOOKUP($C3358,$AJ$3:$AN$4906,3,FALSE)</f>
        <v>199 Belview Ave</v>
      </c>
      <c r="Y3358" t="str">
        <f>VLOOKUP($C3358,$AJ$3:$AN$4906,4,FALSE)</f>
        <v>Woodbridge</v>
      </c>
      <c r="Z3358" t="str">
        <f>VLOOKUP($C3358,$AJ$3:$AN$4906,5,FALSE)</f>
        <v>L4L5N9</v>
      </c>
      <c r="AA3358">
        <f t="shared" si="523"/>
        <v>0</v>
      </c>
      <c r="AB3358">
        <f t="shared" si="524"/>
        <v>0</v>
      </c>
      <c r="AC3358">
        <f t="shared" si="525"/>
        <v>67</v>
      </c>
      <c r="AD3358">
        <f t="shared" si="526"/>
        <v>0.2</v>
      </c>
      <c r="AE3358">
        <f t="shared" si="527"/>
        <v>93.2</v>
      </c>
      <c r="AF3358">
        <f t="shared" si="528"/>
        <v>0.9</v>
      </c>
      <c r="AG3358">
        <f t="shared" si="529"/>
        <v>50.4</v>
      </c>
      <c r="AH3358">
        <f t="shared" si="530"/>
        <v>-0.2</v>
      </c>
      <c r="AJ3358" s="9">
        <v>716146</v>
      </c>
      <c r="AK3358" t="s">
        <v>1405</v>
      </c>
      <c r="AL3358" t="s">
        <v>12612</v>
      </c>
      <c r="AM3358" t="s">
        <v>4158</v>
      </c>
      <c r="AN3358" t="s">
        <v>12613</v>
      </c>
    </row>
    <row r="3359" spans="1:40" x14ac:dyDescent="0.3">
      <c r="A3359" t="s">
        <v>3038</v>
      </c>
      <c r="B3359" t="s">
        <v>3076</v>
      </c>
      <c r="C3359" s="10">
        <v>727300</v>
      </c>
      <c r="D3359">
        <v>58</v>
      </c>
      <c r="E3359">
        <v>16</v>
      </c>
      <c r="F3359">
        <v>60</v>
      </c>
      <c r="G3359">
        <v>65</v>
      </c>
      <c r="H3359">
        <v>0</v>
      </c>
      <c r="I3359">
        <v>75.8</v>
      </c>
      <c r="J3359">
        <v>0.3</v>
      </c>
      <c r="K3359">
        <v>66.7</v>
      </c>
      <c r="L3359">
        <v>0</v>
      </c>
      <c r="M3359">
        <v>86.9</v>
      </c>
      <c r="N3359">
        <v>0.1</v>
      </c>
      <c r="O3359">
        <v>44.6</v>
      </c>
      <c r="P3359">
        <v>-0.9</v>
      </c>
      <c r="U3359" t="s">
        <v>3038</v>
      </c>
      <c r="V3359">
        <f t="shared" si="521"/>
        <v>727300</v>
      </c>
      <c r="W3359" t="str">
        <f t="shared" si="522"/>
        <v>St John Chrysostom Catholic Elementary School</v>
      </c>
      <c r="X3359" t="str">
        <f>VLOOKUP($C3359,$AJ$3:$AN$4906,3,FALSE)</f>
        <v>800 Joe Persechini Dr</v>
      </c>
      <c r="Y3359" t="str">
        <f>VLOOKUP($C3359,$AJ$3:$AN$4906,4,FALSE)</f>
        <v>Newmarket</v>
      </c>
      <c r="Z3359" t="str">
        <f>VLOOKUP($C3359,$AJ$3:$AN$4906,5,FALSE)</f>
        <v>L3X2S6</v>
      </c>
      <c r="AA3359">
        <f t="shared" si="523"/>
        <v>75.8</v>
      </c>
      <c r="AB3359">
        <f t="shared" si="524"/>
        <v>0.3</v>
      </c>
      <c r="AC3359">
        <f t="shared" si="525"/>
        <v>66.7</v>
      </c>
      <c r="AD3359">
        <f t="shared" si="526"/>
        <v>0</v>
      </c>
      <c r="AE3359">
        <f t="shared" si="527"/>
        <v>86.9</v>
      </c>
      <c r="AF3359">
        <f t="shared" si="528"/>
        <v>0.1</v>
      </c>
      <c r="AG3359">
        <f t="shared" si="529"/>
        <v>44.6</v>
      </c>
      <c r="AH3359">
        <f t="shared" si="530"/>
        <v>-0.9</v>
      </c>
      <c r="AJ3359" s="9">
        <v>717444</v>
      </c>
      <c r="AK3359" t="s">
        <v>3445</v>
      </c>
      <c r="AL3359" t="s">
        <v>12614</v>
      </c>
      <c r="AM3359" t="s">
        <v>4158</v>
      </c>
      <c r="AN3359" t="s">
        <v>12615</v>
      </c>
    </row>
    <row r="3360" spans="1:40" x14ac:dyDescent="0.3">
      <c r="A3360" t="s">
        <v>3038</v>
      </c>
      <c r="B3360" t="s">
        <v>3077</v>
      </c>
      <c r="C3360" s="10">
        <v>809381</v>
      </c>
      <c r="D3360">
        <v>67</v>
      </c>
      <c r="E3360">
        <v>15</v>
      </c>
      <c r="F3360">
        <v>167</v>
      </c>
      <c r="G3360">
        <v>170</v>
      </c>
      <c r="H3360">
        <v>0</v>
      </c>
      <c r="I3360">
        <v>88.6</v>
      </c>
      <c r="J3360">
        <v>1.2</v>
      </c>
      <c r="K3360">
        <v>84.4</v>
      </c>
      <c r="L3360">
        <v>1.4</v>
      </c>
      <c r="M3360">
        <v>88.5</v>
      </c>
      <c r="N3360">
        <v>0.1</v>
      </c>
      <c r="O3360">
        <v>64.7</v>
      </c>
      <c r="P3360">
        <v>0.4</v>
      </c>
      <c r="U3360" t="s">
        <v>3038</v>
      </c>
      <c r="V3360">
        <f t="shared" si="521"/>
        <v>809381</v>
      </c>
      <c r="W3360" t="str">
        <f t="shared" si="522"/>
        <v>St Joseph Catholic Elementary School</v>
      </c>
      <c r="X3360" t="str">
        <f>VLOOKUP($C3360,$AJ$3:$AN$4906,3,FALSE)</f>
        <v>388 White's Hill Ave</v>
      </c>
      <c r="Y3360" t="str">
        <f>VLOOKUP($C3360,$AJ$3:$AN$4906,4,FALSE)</f>
        <v>Markham</v>
      </c>
      <c r="Z3360" t="str">
        <f>VLOOKUP($C3360,$AJ$3:$AN$4906,5,FALSE)</f>
        <v>L6B0J3</v>
      </c>
      <c r="AA3360">
        <f t="shared" si="523"/>
        <v>88.6</v>
      </c>
      <c r="AB3360">
        <f t="shared" si="524"/>
        <v>1.2</v>
      </c>
      <c r="AC3360">
        <f t="shared" si="525"/>
        <v>84.4</v>
      </c>
      <c r="AD3360">
        <f t="shared" si="526"/>
        <v>1.4</v>
      </c>
      <c r="AE3360">
        <f t="shared" si="527"/>
        <v>88.5</v>
      </c>
      <c r="AF3360">
        <f t="shared" si="528"/>
        <v>0.1</v>
      </c>
      <c r="AG3360">
        <f t="shared" si="529"/>
        <v>64.7</v>
      </c>
      <c r="AH3360">
        <f t="shared" si="530"/>
        <v>0.4</v>
      </c>
      <c r="AJ3360" s="9">
        <v>719528</v>
      </c>
      <c r="AK3360" t="s">
        <v>3452</v>
      </c>
      <c r="AL3360" t="s">
        <v>12616</v>
      </c>
      <c r="AM3360" t="s">
        <v>4158</v>
      </c>
      <c r="AN3360" t="s">
        <v>12617</v>
      </c>
    </row>
    <row r="3361" spans="1:40" x14ac:dyDescent="0.3">
      <c r="A3361" t="s">
        <v>3038</v>
      </c>
      <c r="B3361" t="s">
        <v>3078</v>
      </c>
      <c r="C3361" s="10">
        <v>806366</v>
      </c>
      <c r="D3361">
        <v>67</v>
      </c>
      <c r="E3361">
        <v>14</v>
      </c>
      <c r="F3361">
        <v>108</v>
      </c>
      <c r="G3361">
        <v>93</v>
      </c>
      <c r="H3361">
        <v>0</v>
      </c>
      <c r="K3361">
        <v>78.7</v>
      </c>
      <c r="L3361">
        <v>0.8</v>
      </c>
      <c r="M3361">
        <v>97.8</v>
      </c>
      <c r="N3361">
        <v>1.1000000000000001</v>
      </c>
      <c r="O3361">
        <v>77.400000000000006</v>
      </c>
      <c r="P3361">
        <v>1.3</v>
      </c>
      <c r="U3361" t="s">
        <v>3038</v>
      </c>
      <c r="V3361">
        <f t="shared" si="521"/>
        <v>806366</v>
      </c>
      <c r="W3361" t="str">
        <f t="shared" si="522"/>
        <v>St Joseph Catholic Elementary School</v>
      </c>
      <c r="X3361" t="str">
        <f>VLOOKUP($C3361,$AJ$3:$AN$4906,3,FALSE)</f>
        <v>2 Glass Dr</v>
      </c>
      <c r="Y3361" t="str">
        <f>VLOOKUP($C3361,$AJ$3:$AN$4906,4,FALSE)</f>
        <v>Aurora</v>
      </c>
      <c r="Z3361" t="str">
        <f>VLOOKUP($C3361,$AJ$3:$AN$4906,5,FALSE)</f>
        <v>L4G2E8</v>
      </c>
      <c r="AA3361">
        <f t="shared" si="523"/>
        <v>0</v>
      </c>
      <c r="AB3361">
        <f t="shared" si="524"/>
        <v>0</v>
      </c>
      <c r="AC3361">
        <f t="shared" si="525"/>
        <v>78.7</v>
      </c>
      <c r="AD3361">
        <f t="shared" si="526"/>
        <v>0.8</v>
      </c>
      <c r="AE3361">
        <f t="shared" si="527"/>
        <v>97.8</v>
      </c>
      <c r="AF3361">
        <f t="shared" si="528"/>
        <v>1.1000000000000001</v>
      </c>
      <c r="AG3361">
        <f t="shared" si="529"/>
        <v>77.400000000000006</v>
      </c>
      <c r="AH3361">
        <f t="shared" si="530"/>
        <v>1.3</v>
      </c>
      <c r="AJ3361" s="9">
        <v>720178</v>
      </c>
      <c r="AK3361" t="s">
        <v>12618</v>
      </c>
      <c r="AL3361" t="s">
        <v>12619</v>
      </c>
      <c r="AM3361" t="s">
        <v>4158</v>
      </c>
      <c r="AN3361" t="s">
        <v>12620</v>
      </c>
    </row>
    <row r="3362" spans="1:40" x14ac:dyDescent="0.3">
      <c r="A3362" t="s">
        <v>3038</v>
      </c>
      <c r="B3362" t="s">
        <v>3079</v>
      </c>
      <c r="C3362" s="10">
        <v>809489</v>
      </c>
      <c r="D3362">
        <v>55</v>
      </c>
      <c r="E3362">
        <v>25</v>
      </c>
      <c r="F3362">
        <v>54</v>
      </c>
      <c r="G3362">
        <v>65</v>
      </c>
      <c r="H3362">
        <v>0</v>
      </c>
      <c r="I3362">
        <v>52.8</v>
      </c>
      <c r="J3362">
        <v>-0.8</v>
      </c>
      <c r="K3362">
        <v>46.3</v>
      </c>
      <c r="L3362">
        <v>-1</v>
      </c>
      <c r="M3362">
        <v>86.9</v>
      </c>
      <c r="N3362">
        <v>0.9</v>
      </c>
      <c r="O3362">
        <v>49.2</v>
      </c>
      <c r="P3362">
        <v>0</v>
      </c>
      <c r="U3362" t="s">
        <v>3038</v>
      </c>
      <c r="V3362">
        <f t="shared" si="521"/>
        <v>809489</v>
      </c>
      <c r="W3362" t="str">
        <f t="shared" si="522"/>
        <v>St Joseph Catholic Elementary School</v>
      </c>
      <c r="X3362" t="str">
        <f>VLOOKUP($C3362,$AJ$3:$AN$4906,3,FALSE)</f>
        <v>301 Roney Ave</v>
      </c>
      <c r="Y3362" t="str">
        <f>VLOOKUP($C3362,$AJ$3:$AN$4906,4,FALSE)</f>
        <v>Richmond Hill</v>
      </c>
      <c r="Z3362" t="str">
        <f>VLOOKUP($C3362,$AJ$3:$AN$4906,5,FALSE)</f>
        <v>L4C2H4</v>
      </c>
      <c r="AA3362">
        <f t="shared" si="523"/>
        <v>52.8</v>
      </c>
      <c r="AB3362">
        <f t="shared" si="524"/>
        <v>-0.8</v>
      </c>
      <c r="AC3362">
        <f t="shared" si="525"/>
        <v>46.3</v>
      </c>
      <c r="AD3362">
        <f t="shared" si="526"/>
        <v>-1</v>
      </c>
      <c r="AE3362">
        <f t="shared" si="527"/>
        <v>86.9</v>
      </c>
      <c r="AF3362">
        <f t="shared" si="528"/>
        <v>0.9</v>
      </c>
      <c r="AG3362">
        <f t="shared" si="529"/>
        <v>49.2</v>
      </c>
      <c r="AH3362">
        <f t="shared" si="530"/>
        <v>0</v>
      </c>
      <c r="AJ3362" s="9">
        <v>721603</v>
      </c>
      <c r="AK3362" t="s">
        <v>11937</v>
      </c>
      <c r="AL3362" t="s">
        <v>12621</v>
      </c>
      <c r="AM3362" t="s">
        <v>4158</v>
      </c>
      <c r="AN3362" t="s">
        <v>12622</v>
      </c>
    </row>
    <row r="3363" spans="1:40" x14ac:dyDescent="0.3">
      <c r="A3363" t="s">
        <v>3038</v>
      </c>
      <c r="B3363" t="s">
        <v>3080</v>
      </c>
      <c r="C3363" s="10">
        <v>815411</v>
      </c>
      <c r="D3363">
        <v>63</v>
      </c>
      <c r="E3363">
        <v>15</v>
      </c>
      <c r="F3363">
        <v>135</v>
      </c>
      <c r="G3363">
        <v>137</v>
      </c>
      <c r="H3363">
        <v>0</v>
      </c>
      <c r="I3363">
        <v>43.7</v>
      </c>
      <c r="J3363">
        <v>-2.1</v>
      </c>
      <c r="K3363">
        <v>58.5</v>
      </c>
      <c r="L3363">
        <v>-0.8</v>
      </c>
      <c r="M3363">
        <v>87.6</v>
      </c>
      <c r="N3363">
        <v>0.1</v>
      </c>
      <c r="O3363">
        <v>52.6</v>
      </c>
      <c r="P3363">
        <v>-0.5</v>
      </c>
      <c r="U3363" t="s">
        <v>3038</v>
      </c>
      <c r="V3363">
        <f t="shared" si="521"/>
        <v>815411</v>
      </c>
      <c r="W3363" t="str">
        <f t="shared" si="522"/>
        <v>St Joseph The Worker Catholic Elementary School</v>
      </c>
      <c r="X3363" t="str">
        <f>VLOOKUP($C3363,$AJ$3:$AN$4906,3,FALSE)</f>
        <v>475 Brownridge Dr</v>
      </c>
      <c r="Y3363" t="str">
        <f>VLOOKUP($C3363,$AJ$3:$AN$4906,4,FALSE)</f>
        <v>Thornhill</v>
      </c>
      <c r="Z3363" t="str">
        <f>VLOOKUP($C3363,$AJ$3:$AN$4906,5,FALSE)</f>
        <v>L4J5Y6</v>
      </c>
      <c r="AA3363">
        <f t="shared" si="523"/>
        <v>43.7</v>
      </c>
      <c r="AB3363">
        <f t="shared" si="524"/>
        <v>-2.1</v>
      </c>
      <c r="AC3363">
        <f t="shared" si="525"/>
        <v>58.5</v>
      </c>
      <c r="AD3363">
        <f t="shared" si="526"/>
        <v>-0.8</v>
      </c>
      <c r="AE3363">
        <f t="shared" si="527"/>
        <v>87.6</v>
      </c>
      <c r="AF3363">
        <f t="shared" si="528"/>
        <v>0.1</v>
      </c>
      <c r="AG3363">
        <f t="shared" si="529"/>
        <v>52.6</v>
      </c>
      <c r="AH3363">
        <f t="shared" si="530"/>
        <v>-0.5</v>
      </c>
      <c r="AJ3363" s="9">
        <v>721999</v>
      </c>
      <c r="AK3363" t="s">
        <v>12623</v>
      </c>
      <c r="AL3363" t="s">
        <v>12624</v>
      </c>
      <c r="AM3363" t="s">
        <v>4158</v>
      </c>
      <c r="AN3363" t="s">
        <v>12625</v>
      </c>
    </row>
    <row r="3364" spans="1:40" x14ac:dyDescent="0.3">
      <c r="A3364" t="s">
        <v>3038</v>
      </c>
      <c r="B3364" t="s">
        <v>3081</v>
      </c>
      <c r="C3364" s="10">
        <v>785572</v>
      </c>
      <c r="D3364">
        <v>63</v>
      </c>
      <c r="E3364">
        <v>12</v>
      </c>
      <c r="F3364">
        <v>103</v>
      </c>
      <c r="G3364">
        <v>126</v>
      </c>
      <c r="H3364">
        <v>0</v>
      </c>
      <c r="I3364">
        <v>75.2</v>
      </c>
      <c r="J3364">
        <v>0.2</v>
      </c>
      <c r="K3364">
        <v>70.900000000000006</v>
      </c>
      <c r="L3364">
        <v>0.2</v>
      </c>
      <c r="M3364">
        <v>88.9</v>
      </c>
      <c r="N3364">
        <v>0.1</v>
      </c>
      <c r="O3364">
        <v>59.5</v>
      </c>
      <c r="P3364">
        <v>0</v>
      </c>
      <c r="U3364" t="s">
        <v>3038</v>
      </c>
      <c r="V3364">
        <f t="shared" si="521"/>
        <v>785572</v>
      </c>
      <c r="W3364" t="str">
        <f t="shared" si="522"/>
        <v>St Julia Billiart Catholic Elementary School</v>
      </c>
      <c r="X3364" t="str">
        <f>VLOOKUP($C3364,$AJ$3:$AN$4906,3,FALSE)</f>
        <v>2070 Bur Oak Ave</v>
      </c>
      <c r="Y3364" t="str">
        <f>VLOOKUP($C3364,$AJ$3:$AN$4906,4,FALSE)</f>
        <v>Markham</v>
      </c>
      <c r="Z3364" t="str">
        <f>VLOOKUP($C3364,$AJ$3:$AN$4906,5,FALSE)</f>
        <v>L6E1X5</v>
      </c>
      <c r="AA3364">
        <f t="shared" si="523"/>
        <v>75.2</v>
      </c>
      <c r="AB3364">
        <f t="shared" si="524"/>
        <v>0.2</v>
      </c>
      <c r="AC3364">
        <f t="shared" si="525"/>
        <v>70.900000000000006</v>
      </c>
      <c r="AD3364">
        <f t="shared" si="526"/>
        <v>0.2</v>
      </c>
      <c r="AE3364">
        <f t="shared" si="527"/>
        <v>88.9</v>
      </c>
      <c r="AF3364">
        <f t="shared" si="528"/>
        <v>0.1</v>
      </c>
      <c r="AG3364">
        <f t="shared" si="529"/>
        <v>59.5</v>
      </c>
      <c r="AH3364">
        <f t="shared" si="530"/>
        <v>0</v>
      </c>
      <c r="AJ3364" s="9">
        <v>723096</v>
      </c>
      <c r="AK3364" t="s">
        <v>12626</v>
      </c>
      <c r="AL3364" t="s">
        <v>12627</v>
      </c>
      <c r="AM3364" t="s">
        <v>4158</v>
      </c>
      <c r="AN3364" t="s">
        <v>12628</v>
      </c>
    </row>
    <row r="3365" spans="1:40" x14ac:dyDescent="0.3">
      <c r="A3365" t="s">
        <v>3038</v>
      </c>
      <c r="B3365" t="s">
        <v>3082</v>
      </c>
      <c r="C3365" s="10">
        <v>816450</v>
      </c>
      <c r="D3365">
        <v>68</v>
      </c>
      <c r="E3365">
        <v>15</v>
      </c>
      <c r="F3365">
        <v>187</v>
      </c>
      <c r="G3365">
        <v>271</v>
      </c>
      <c r="H3365">
        <v>0</v>
      </c>
      <c r="I3365">
        <v>92.8</v>
      </c>
      <c r="J3365">
        <v>1.6</v>
      </c>
      <c r="K3365">
        <v>92</v>
      </c>
      <c r="L3365">
        <v>1.9</v>
      </c>
      <c r="M3365">
        <v>97.4</v>
      </c>
      <c r="N3365">
        <v>1.3</v>
      </c>
      <c r="O3365">
        <v>88.6</v>
      </c>
      <c r="P3365">
        <v>2.2000000000000002</v>
      </c>
      <c r="U3365" t="s">
        <v>3038</v>
      </c>
      <c r="V3365">
        <f t="shared" si="521"/>
        <v>816450</v>
      </c>
      <c r="W3365" t="str">
        <f t="shared" si="522"/>
        <v>St Justin Martyr Catholic Elementary School</v>
      </c>
      <c r="X3365" t="str">
        <f>VLOOKUP($C3365,$AJ$3:$AN$4906,3,FALSE)</f>
        <v>140 Hollingham Rd</v>
      </c>
      <c r="Y3365" t="str">
        <f>VLOOKUP($C3365,$AJ$3:$AN$4906,4,FALSE)</f>
        <v>Unionville</v>
      </c>
      <c r="Z3365" t="str">
        <f>VLOOKUP($C3365,$AJ$3:$AN$4906,5,FALSE)</f>
        <v>L3R8K4</v>
      </c>
      <c r="AA3365">
        <f t="shared" si="523"/>
        <v>92.8</v>
      </c>
      <c r="AB3365">
        <f t="shared" si="524"/>
        <v>1.6</v>
      </c>
      <c r="AC3365">
        <f t="shared" si="525"/>
        <v>92</v>
      </c>
      <c r="AD3365">
        <f t="shared" si="526"/>
        <v>1.9</v>
      </c>
      <c r="AE3365">
        <f t="shared" si="527"/>
        <v>97.4</v>
      </c>
      <c r="AF3365">
        <f t="shared" si="528"/>
        <v>1.3</v>
      </c>
      <c r="AG3365">
        <f t="shared" si="529"/>
        <v>88.6</v>
      </c>
      <c r="AH3365">
        <f t="shared" si="530"/>
        <v>2.2000000000000002</v>
      </c>
      <c r="AJ3365" s="9">
        <v>723576</v>
      </c>
      <c r="AK3365" t="s">
        <v>12629</v>
      </c>
      <c r="AL3365" t="s">
        <v>12630</v>
      </c>
      <c r="AM3365" t="s">
        <v>4158</v>
      </c>
      <c r="AN3365" t="s">
        <v>12631</v>
      </c>
    </row>
    <row r="3366" spans="1:40" x14ac:dyDescent="0.3">
      <c r="A3366" t="s">
        <v>3038</v>
      </c>
      <c r="B3366" t="s">
        <v>3083</v>
      </c>
      <c r="C3366" s="10">
        <v>725161</v>
      </c>
      <c r="D3366">
        <v>62</v>
      </c>
      <c r="E3366">
        <v>12</v>
      </c>
      <c r="F3366">
        <v>81</v>
      </c>
      <c r="G3366">
        <v>101</v>
      </c>
      <c r="H3366">
        <v>0</v>
      </c>
      <c r="I3366">
        <v>86.4</v>
      </c>
      <c r="J3366">
        <v>0.9</v>
      </c>
      <c r="K3366">
        <v>84</v>
      </c>
      <c r="L3366">
        <v>1.1000000000000001</v>
      </c>
      <c r="M3366">
        <v>89.1</v>
      </c>
      <c r="N3366">
        <v>0.1</v>
      </c>
      <c r="O3366">
        <v>61.4</v>
      </c>
      <c r="P3366">
        <v>0.1</v>
      </c>
      <c r="U3366" t="s">
        <v>3038</v>
      </c>
      <c r="V3366">
        <f t="shared" si="521"/>
        <v>725161</v>
      </c>
      <c r="W3366" t="str">
        <f t="shared" si="522"/>
        <v>St Kateri Tekakwitha Catholic Elementary School</v>
      </c>
      <c r="X3366" t="str">
        <f>VLOOKUP($C3366,$AJ$3:$AN$4906,3,FALSE)</f>
        <v>230 Fincham Ave</v>
      </c>
      <c r="Y3366" t="str">
        <f>VLOOKUP($C3366,$AJ$3:$AN$4906,4,FALSE)</f>
        <v>Markham</v>
      </c>
      <c r="Z3366" t="str">
        <f>VLOOKUP($C3366,$AJ$3:$AN$4906,5,FALSE)</f>
        <v>L3P4B5</v>
      </c>
      <c r="AA3366">
        <f t="shared" si="523"/>
        <v>86.4</v>
      </c>
      <c r="AB3366">
        <f t="shared" si="524"/>
        <v>0.9</v>
      </c>
      <c r="AC3366">
        <f t="shared" si="525"/>
        <v>84</v>
      </c>
      <c r="AD3366">
        <f t="shared" si="526"/>
        <v>1.1000000000000001</v>
      </c>
      <c r="AE3366">
        <f t="shared" si="527"/>
        <v>89.1</v>
      </c>
      <c r="AF3366">
        <f t="shared" si="528"/>
        <v>0.1</v>
      </c>
      <c r="AG3366">
        <f t="shared" si="529"/>
        <v>61.4</v>
      </c>
      <c r="AH3366">
        <f t="shared" si="530"/>
        <v>0.1</v>
      </c>
      <c r="AJ3366" s="9">
        <v>694428</v>
      </c>
      <c r="AK3366" t="s">
        <v>12632</v>
      </c>
      <c r="AL3366" t="s">
        <v>12633</v>
      </c>
      <c r="AM3366" t="s">
        <v>4158</v>
      </c>
      <c r="AN3366" t="s">
        <v>12634</v>
      </c>
    </row>
    <row r="3367" spans="1:40" x14ac:dyDescent="0.3">
      <c r="A3367" t="s">
        <v>3038</v>
      </c>
      <c r="B3367" t="s">
        <v>973</v>
      </c>
      <c r="C3367" s="10">
        <v>821969</v>
      </c>
      <c r="D3367">
        <v>52</v>
      </c>
      <c r="E3367">
        <v>17</v>
      </c>
      <c r="F3367">
        <v>93</v>
      </c>
      <c r="G3367">
        <v>101</v>
      </c>
      <c r="H3367">
        <v>0</v>
      </c>
      <c r="I3367">
        <v>80.599999999999994</v>
      </c>
      <c r="J3367">
        <v>0.9</v>
      </c>
      <c r="K3367">
        <v>62.4</v>
      </c>
      <c r="L3367">
        <v>-0.1</v>
      </c>
      <c r="M3367">
        <v>83.2</v>
      </c>
      <c r="N3367">
        <v>-0.1</v>
      </c>
      <c r="O3367">
        <v>50.5</v>
      </c>
      <c r="P3367">
        <v>-0.2</v>
      </c>
      <c r="U3367" t="s">
        <v>3038</v>
      </c>
      <c r="V3367">
        <f t="shared" si="521"/>
        <v>821969</v>
      </c>
      <c r="W3367" t="str">
        <f t="shared" si="522"/>
        <v>St Margaret Mary Catholic Elementary School</v>
      </c>
      <c r="X3367" t="str">
        <f>VLOOKUP($C3367,$AJ$3:$AN$4906,3,FALSE)</f>
        <v>30 Margaret Mary Rd</v>
      </c>
      <c r="Y3367" t="str">
        <f>VLOOKUP($C3367,$AJ$3:$AN$4906,4,FALSE)</f>
        <v>Woodbridge</v>
      </c>
      <c r="Z3367" t="str">
        <f>VLOOKUP($C3367,$AJ$3:$AN$4906,5,FALSE)</f>
        <v>L4L2W8</v>
      </c>
      <c r="AA3367">
        <f t="shared" si="523"/>
        <v>80.599999999999994</v>
      </c>
      <c r="AB3367">
        <f t="shared" si="524"/>
        <v>0.9</v>
      </c>
      <c r="AC3367">
        <f t="shared" si="525"/>
        <v>62.4</v>
      </c>
      <c r="AD3367">
        <f t="shared" si="526"/>
        <v>-0.1</v>
      </c>
      <c r="AE3367">
        <f t="shared" si="527"/>
        <v>83.2</v>
      </c>
      <c r="AF3367">
        <f t="shared" si="528"/>
        <v>-0.1</v>
      </c>
      <c r="AG3367">
        <f t="shared" si="529"/>
        <v>50.5</v>
      </c>
      <c r="AH3367">
        <f t="shared" si="530"/>
        <v>-0.2</v>
      </c>
      <c r="AJ3367" s="9">
        <v>728055</v>
      </c>
      <c r="AK3367" t="s">
        <v>12635</v>
      </c>
      <c r="AL3367" t="s">
        <v>12636</v>
      </c>
      <c r="AM3367" t="s">
        <v>4158</v>
      </c>
      <c r="AN3367" t="s">
        <v>12637</v>
      </c>
    </row>
    <row r="3368" spans="1:40" x14ac:dyDescent="0.3">
      <c r="A3368" t="s">
        <v>3038</v>
      </c>
      <c r="B3368" t="s">
        <v>1552</v>
      </c>
      <c r="C3368" s="10">
        <v>757573</v>
      </c>
      <c r="D3368">
        <v>76</v>
      </c>
      <c r="E3368">
        <v>12</v>
      </c>
      <c r="F3368">
        <v>132</v>
      </c>
      <c r="G3368">
        <v>155</v>
      </c>
      <c r="H3368">
        <v>0</v>
      </c>
      <c r="I3368">
        <v>40.9</v>
      </c>
      <c r="J3368">
        <v>-2.6</v>
      </c>
      <c r="K3368">
        <v>65.2</v>
      </c>
      <c r="L3368">
        <v>-0.6</v>
      </c>
      <c r="M3368">
        <v>90.6</v>
      </c>
      <c r="N3368">
        <v>0.1</v>
      </c>
      <c r="O3368">
        <v>68.400000000000006</v>
      </c>
      <c r="P3368">
        <v>0.2</v>
      </c>
      <c r="U3368" t="s">
        <v>3038</v>
      </c>
      <c r="V3368">
        <f t="shared" si="521"/>
        <v>757573</v>
      </c>
      <c r="W3368" t="str">
        <f t="shared" si="522"/>
        <v>St Marguerite D'Youville Catholic Elementary School</v>
      </c>
      <c r="X3368" t="str">
        <f>VLOOKUP($C3368,$AJ$3:$AN$4906,3,FALSE)</f>
        <v>121 ROLLINGHILL RD</v>
      </c>
      <c r="Y3368" t="str">
        <f>VLOOKUP($C3368,$AJ$3:$AN$4906,4,FALSE)</f>
        <v>RICHMOND HILL</v>
      </c>
      <c r="Z3368" t="str">
        <f>VLOOKUP($C3368,$AJ$3:$AN$4906,5,FALSE)</f>
        <v>L4E4L2</v>
      </c>
      <c r="AA3368">
        <f t="shared" si="523"/>
        <v>40.9</v>
      </c>
      <c r="AB3368">
        <f t="shared" si="524"/>
        <v>-2.6</v>
      </c>
      <c r="AC3368">
        <f t="shared" si="525"/>
        <v>65.2</v>
      </c>
      <c r="AD3368">
        <f t="shared" si="526"/>
        <v>-0.6</v>
      </c>
      <c r="AE3368">
        <f t="shared" si="527"/>
        <v>90.6</v>
      </c>
      <c r="AF3368">
        <f t="shared" si="528"/>
        <v>0.1</v>
      </c>
      <c r="AG3368">
        <f t="shared" si="529"/>
        <v>68.400000000000006</v>
      </c>
      <c r="AH3368">
        <f t="shared" si="530"/>
        <v>0.2</v>
      </c>
      <c r="AJ3368" s="9">
        <v>728063</v>
      </c>
      <c r="AK3368" t="s">
        <v>12638</v>
      </c>
      <c r="AL3368" t="s">
        <v>12639</v>
      </c>
      <c r="AM3368" t="s">
        <v>4158</v>
      </c>
      <c r="AN3368" t="s">
        <v>12640</v>
      </c>
    </row>
    <row r="3369" spans="1:40" x14ac:dyDescent="0.3">
      <c r="A3369" t="s">
        <v>3038</v>
      </c>
      <c r="B3369" t="s">
        <v>530</v>
      </c>
      <c r="C3369" s="10">
        <v>823430</v>
      </c>
      <c r="D3369">
        <v>59</v>
      </c>
      <c r="E3369">
        <v>12</v>
      </c>
      <c r="F3369">
        <v>115</v>
      </c>
      <c r="G3369">
        <v>158</v>
      </c>
      <c r="H3369">
        <v>0</v>
      </c>
      <c r="I3369">
        <v>55.2</v>
      </c>
      <c r="J3369">
        <v>-1.2</v>
      </c>
      <c r="K3369">
        <v>57.4</v>
      </c>
      <c r="L3369">
        <v>-0.7</v>
      </c>
      <c r="M3369">
        <v>88.9</v>
      </c>
      <c r="N3369">
        <v>0.4</v>
      </c>
      <c r="O3369">
        <v>55.7</v>
      </c>
      <c r="P3369">
        <v>0</v>
      </c>
      <c r="U3369" t="s">
        <v>3038</v>
      </c>
      <c r="V3369">
        <f t="shared" si="521"/>
        <v>823430</v>
      </c>
      <c r="W3369" t="str">
        <f t="shared" si="522"/>
        <v>St Mark Catholic Elementary School</v>
      </c>
      <c r="X3369" t="str">
        <f>VLOOKUP($C3369,$AJ$3:$AN$4906,3,FALSE)</f>
        <v>333 Glad Park Ave</v>
      </c>
      <c r="Y3369" t="str">
        <f>VLOOKUP($C3369,$AJ$3:$AN$4906,4,FALSE)</f>
        <v>Stouffville</v>
      </c>
      <c r="Z3369" t="str">
        <f>VLOOKUP($C3369,$AJ$3:$AN$4906,5,FALSE)</f>
        <v>L4A1E4</v>
      </c>
      <c r="AA3369">
        <f t="shared" si="523"/>
        <v>55.2</v>
      </c>
      <c r="AB3369">
        <f t="shared" si="524"/>
        <v>-1.2</v>
      </c>
      <c r="AC3369">
        <f t="shared" si="525"/>
        <v>57.4</v>
      </c>
      <c r="AD3369">
        <f t="shared" si="526"/>
        <v>-0.7</v>
      </c>
      <c r="AE3369">
        <f t="shared" si="527"/>
        <v>88.9</v>
      </c>
      <c r="AF3369">
        <f t="shared" si="528"/>
        <v>0.4</v>
      </c>
      <c r="AG3369">
        <f t="shared" si="529"/>
        <v>55.7</v>
      </c>
      <c r="AH3369">
        <f t="shared" si="530"/>
        <v>0</v>
      </c>
      <c r="AJ3369" s="9">
        <v>729019</v>
      </c>
      <c r="AK3369" t="s">
        <v>12641</v>
      </c>
      <c r="AL3369" t="s">
        <v>12642</v>
      </c>
      <c r="AM3369" t="s">
        <v>4158</v>
      </c>
      <c r="AN3369" t="s">
        <v>12643</v>
      </c>
    </row>
    <row r="3370" spans="1:40" x14ac:dyDescent="0.3">
      <c r="A3370" t="s">
        <v>3038</v>
      </c>
      <c r="B3370" t="s">
        <v>3084</v>
      </c>
      <c r="C3370" s="10">
        <v>827169</v>
      </c>
      <c r="D3370">
        <v>73</v>
      </c>
      <c r="E3370">
        <v>11</v>
      </c>
      <c r="F3370">
        <v>83</v>
      </c>
      <c r="G3370">
        <v>105</v>
      </c>
      <c r="H3370">
        <v>0</v>
      </c>
      <c r="I3370">
        <v>84.3</v>
      </c>
      <c r="J3370">
        <v>0.7</v>
      </c>
      <c r="K3370">
        <v>78.3</v>
      </c>
      <c r="L3370">
        <v>0.5</v>
      </c>
      <c r="M3370">
        <v>91.4</v>
      </c>
      <c r="N3370">
        <v>0.2</v>
      </c>
      <c r="O3370">
        <v>56.2</v>
      </c>
      <c r="P3370">
        <v>-0.6</v>
      </c>
      <c r="U3370" t="s">
        <v>3038</v>
      </c>
      <c r="V3370">
        <f t="shared" si="521"/>
        <v>827169</v>
      </c>
      <c r="W3370" t="str">
        <f t="shared" si="522"/>
        <v>St Mary Immaculate Catholic Elementary School</v>
      </c>
      <c r="X3370" t="str">
        <f>VLOOKUP($C3370,$AJ$3:$AN$4906,3,FALSE)</f>
        <v>161 Regent St</v>
      </c>
      <c r="Y3370" t="str">
        <f>VLOOKUP($C3370,$AJ$3:$AN$4906,4,FALSE)</f>
        <v>Richmond Hill</v>
      </c>
      <c r="Z3370" t="str">
        <f>VLOOKUP($C3370,$AJ$3:$AN$4906,5,FALSE)</f>
        <v>L4C9N9</v>
      </c>
      <c r="AA3370">
        <f t="shared" si="523"/>
        <v>84.3</v>
      </c>
      <c r="AB3370">
        <f t="shared" si="524"/>
        <v>0.7</v>
      </c>
      <c r="AC3370">
        <f t="shared" si="525"/>
        <v>78.3</v>
      </c>
      <c r="AD3370">
        <f t="shared" si="526"/>
        <v>0.5</v>
      </c>
      <c r="AE3370">
        <f t="shared" si="527"/>
        <v>91.4</v>
      </c>
      <c r="AF3370">
        <f t="shared" si="528"/>
        <v>0.2</v>
      </c>
      <c r="AG3370">
        <f t="shared" si="529"/>
        <v>56.2</v>
      </c>
      <c r="AH3370">
        <f t="shared" si="530"/>
        <v>-0.6</v>
      </c>
      <c r="AJ3370" s="9">
        <v>730653</v>
      </c>
      <c r="AK3370" t="s">
        <v>12644</v>
      </c>
      <c r="AL3370" t="s">
        <v>12645</v>
      </c>
      <c r="AM3370" t="s">
        <v>4158</v>
      </c>
      <c r="AN3370" t="s">
        <v>12646</v>
      </c>
    </row>
    <row r="3371" spans="1:40" x14ac:dyDescent="0.3">
      <c r="A3371" t="s">
        <v>3038</v>
      </c>
      <c r="B3371" t="s">
        <v>532</v>
      </c>
      <c r="C3371" s="10">
        <v>832383</v>
      </c>
      <c r="D3371">
        <v>64</v>
      </c>
      <c r="E3371">
        <v>13</v>
      </c>
      <c r="F3371">
        <v>35</v>
      </c>
      <c r="G3371">
        <v>50</v>
      </c>
      <c r="H3371">
        <v>0</v>
      </c>
      <c r="I3371">
        <v>78.599999999999994</v>
      </c>
      <c r="J3371">
        <v>0.5</v>
      </c>
      <c r="K3371">
        <v>62.9</v>
      </c>
      <c r="L3371">
        <v>-0.5</v>
      </c>
      <c r="M3371">
        <v>85</v>
      </c>
      <c r="N3371">
        <v>-0.2</v>
      </c>
      <c r="O3371">
        <v>56</v>
      </c>
      <c r="P3371">
        <v>-0.3</v>
      </c>
      <c r="U3371" t="s">
        <v>3038</v>
      </c>
      <c r="V3371">
        <f t="shared" si="521"/>
        <v>832383</v>
      </c>
      <c r="W3371" t="str">
        <f t="shared" si="522"/>
        <v>St Matthew Catholic Elementary School</v>
      </c>
      <c r="X3371" t="str">
        <f>VLOOKUP($C3371,$AJ$3:$AN$4906,3,FALSE)</f>
        <v>75 Waterbridge Lane</v>
      </c>
      <c r="Y3371" t="str">
        <f>VLOOKUP($C3371,$AJ$3:$AN$4906,4,FALSE)</f>
        <v>Unionville</v>
      </c>
      <c r="Z3371" t="str">
        <f>VLOOKUP($C3371,$AJ$3:$AN$4906,5,FALSE)</f>
        <v>L3R4G3</v>
      </c>
      <c r="AA3371">
        <f t="shared" si="523"/>
        <v>78.599999999999994</v>
      </c>
      <c r="AB3371">
        <f t="shared" si="524"/>
        <v>0.5</v>
      </c>
      <c r="AC3371">
        <f t="shared" si="525"/>
        <v>62.9</v>
      </c>
      <c r="AD3371">
        <f t="shared" si="526"/>
        <v>-0.5</v>
      </c>
      <c r="AE3371">
        <f t="shared" si="527"/>
        <v>85</v>
      </c>
      <c r="AF3371">
        <f t="shared" si="528"/>
        <v>-0.2</v>
      </c>
      <c r="AG3371">
        <f t="shared" si="529"/>
        <v>56</v>
      </c>
      <c r="AH3371">
        <f t="shared" si="530"/>
        <v>-0.3</v>
      </c>
      <c r="AJ3371" s="9">
        <v>730882</v>
      </c>
      <c r="AK3371" t="s">
        <v>12647</v>
      </c>
      <c r="AL3371" t="s">
        <v>12648</v>
      </c>
      <c r="AM3371" t="s">
        <v>4158</v>
      </c>
      <c r="AN3371" t="s">
        <v>12649</v>
      </c>
    </row>
    <row r="3372" spans="1:40" x14ac:dyDescent="0.3">
      <c r="A3372" t="s">
        <v>3038</v>
      </c>
      <c r="B3372" t="s">
        <v>2099</v>
      </c>
      <c r="C3372" s="10">
        <v>835048</v>
      </c>
      <c r="D3372">
        <v>73</v>
      </c>
      <c r="E3372">
        <v>13</v>
      </c>
      <c r="F3372">
        <v>67</v>
      </c>
      <c r="G3372">
        <v>109</v>
      </c>
      <c r="H3372">
        <v>0</v>
      </c>
      <c r="I3372">
        <v>92.5</v>
      </c>
      <c r="J3372">
        <v>1.3</v>
      </c>
      <c r="K3372">
        <v>86.6</v>
      </c>
      <c r="L3372">
        <v>1.2</v>
      </c>
      <c r="M3372">
        <v>89.4</v>
      </c>
      <c r="N3372">
        <v>0</v>
      </c>
      <c r="O3372">
        <v>63.3</v>
      </c>
      <c r="P3372">
        <v>-0.1</v>
      </c>
      <c r="U3372" t="s">
        <v>3038</v>
      </c>
      <c r="V3372">
        <f t="shared" si="521"/>
        <v>835048</v>
      </c>
      <c r="W3372" t="str">
        <f t="shared" si="522"/>
        <v>St Michael Catholic Academy</v>
      </c>
      <c r="X3372" t="str">
        <f>VLOOKUP($C3372,$AJ$3:$AN$4906,3,FALSE)</f>
        <v>41 Simonston Blvd</v>
      </c>
      <c r="Y3372" t="str">
        <f>VLOOKUP($C3372,$AJ$3:$AN$4906,4,FALSE)</f>
        <v>Thornhill</v>
      </c>
      <c r="Z3372" t="str">
        <f>VLOOKUP($C3372,$AJ$3:$AN$4906,5,FALSE)</f>
        <v>L3T4R6</v>
      </c>
      <c r="AA3372">
        <f t="shared" si="523"/>
        <v>92.5</v>
      </c>
      <c r="AB3372">
        <f t="shared" si="524"/>
        <v>1.3</v>
      </c>
      <c r="AC3372">
        <f t="shared" si="525"/>
        <v>86.6</v>
      </c>
      <c r="AD3372">
        <f t="shared" si="526"/>
        <v>1.2</v>
      </c>
      <c r="AE3372">
        <f t="shared" si="527"/>
        <v>89.4</v>
      </c>
      <c r="AF3372">
        <f t="shared" si="528"/>
        <v>0</v>
      </c>
      <c r="AG3372">
        <f t="shared" si="529"/>
        <v>63.3</v>
      </c>
      <c r="AH3372">
        <f t="shared" si="530"/>
        <v>-0.1</v>
      </c>
      <c r="AJ3372" s="9">
        <v>731820</v>
      </c>
      <c r="AK3372" t="s">
        <v>12650</v>
      </c>
      <c r="AL3372" t="s">
        <v>12651</v>
      </c>
      <c r="AM3372" t="s">
        <v>4158</v>
      </c>
      <c r="AN3372" t="s">
        <v>12652</v>
      </c>
    </row>
    <row r="3373" spans="1:40" x14ac:dyDescent="0.3">
      <c r="A3373" t="s">
        <v>3038</v>
      </c>
      <c r="B3373" t="s">
        <v>3085</v>
      </c>
      <c r="C3373" s="10">
        <v>736888</v>
      </c>
      <c r="D3373">
        <v>58</v>
      </c>
      <c r="E3373">
        <v>13</v>
      </c>
      <c r="F3373">
        <v>145</v>
      </c>
      <c r="G3373">
        <v>205</v>
      </c>
      <c r="H3373">
        <v>0</v>
      </c>
      <c r="I3373">
        <v>82.4</v>
      </c>
      <c r="J3373">
        <v>0.8</v>
      </c>
      <c r="K3373">
        <v>71.7</v>
      </c>
      <c r="L3373">
        <v>0.3</v>
      </c>
      <c r="M3373">
        <v>89</v>
      </c>
      <c r="N3373">
        <v>0.2</v>
      </c>
      <c r="O3373">
        <v>47.8</v>
      </c>
      <c r="P3373">
        <v>-0.8</v>
      </c>
      <c r="U3373" t="s">
        <v>3038</v>
      </c>
      <c r="V3373">
        <f t="shared" si="521"/>
        <v>736888</v>
      </c>
      <c r="W3373" t="str">
        <f t="shared" si="522"/>
        <v>St Michael the Archangel Catholic Elementary School</v>
      </c>
      <c r="X3373" t="str">
        <f>VLOOKUP($C3373,$AJ$3:$AN$4906,3,FALSE)</f>
        <v>161 Via Campanile</v>
      </c>
      <c r="Y3373" t="str">
        <f>VLOOKUP($C3373,$AJ$3:$AN$4906,4,FALSE)</f>
        <v>Vaughan</v>
      </c>
      <c r="Z3373" t="str">
        <f>VLOOKUP($C3373,$AJ$3:$AN$4906,5,FALSE)</f>
        <v>L4H3J8</v>
      </c>
      <c r="AA3373">
        <f t="shared" si="523"/>
        <v>82.4</v>
      </c>
      <c r="AB3373">
        <f t="shared" si="524"/>
        <v>0.8</v>
      </c>
      <c r="AC3373">
        <f t="shared" si="525"/>
        <v>71.7</v>
      </c>
      <c r="AD3373">
        <f t="shared" si="526"/>
        <v>0.3</v>
      </c>
      <c r="AE3373">
        <f t="shared" si="527"/>
        <v>89</v>
      </c>
      <c r="AF3373">
        <f t="shared" si="528"/>
        <v>0.2</v>
      </c>
      <c r="AG3373">
        <f t="shared" si="529"/>
        <v>47.8</v>
      </c>
      <c r="AH3373">
        <f t="shared" si="530"/>
        <v>-0.8</v>
      </c>
      <c r="AJ3373" s="9">
        <v>732443</v>
      </c>
      <c r="AK3373" t="s">
        <v>12653</v>
      </c>
      <c r="AL3373" t="s">
        <v>12654</v>
      </c>
      <c r="AM3373" t="s">
        <v>4158</v>
      </c>
      <c r="AN3373" t="s">
        <v>12655</v>
      </c>
    </row>
    <row r="3374" spans="1:40" x14ac:dyDescent="0.3">
      <c r="A3374" t="s">
        <v>3038</v>
      </c>
      <c r="B3374" t="s">
        <v>3086</v>
      </c>
      <c r="C3374" s="10">
        <v>835498</v>
      </c>
      <c r="D3374">
        <v>72</v>
      </c>
      <c r="E3374">
        <v>14</v>
      </c>
      <c r="F3374">
        <v>113</v>
      </c>
      <c r="G3374">
        <v>123</v>
      </c>
      <c r="H3374">
        <v>0</v>
      </c>
      <c r="I3374">
        <v>83.2</v>
      </c>
      <c r="J3374">
        <v>0.7</v>
      </c>
      <c r="K3374">
        <v>84.1</v>
      </c>
      <c r="L3374">
        <v>1.1000000000000001</v>
      </c>
      <c r="M3374">
        <v>92.7</v>
      </c>
      <c r="N3374">
        <v>0.4</v>
      </c>
      <c r="O3374">
        <v>71.5</v>
      </c>
      <c r="P3374">
        <v>0.6</v>
      </c>
      <c r="U3374" t="s">
        <v>3038</v>
      </c>
      <c r="V3374">
        <f t="shared" si="521"/>
        <v>835498</v>
      </c>
      <c r="W3374" t="str">
        <f t="shared" si="522"/>
        <v>St Monica Catholic Elementary School</v>
      </c>
      <c r="X3374" t="str">
        <f>VLOOKUP($C3374,$AJ$3:$AN$4906,3,FALSE)</f>
        <v>290 Calvert Rd</v>
      </c>
      <c r="Y3374" t="str">
        <f>VLOOKUP($C3374,$AJ$3:$AN$4906,4,FALSE)</f>
        <v>Buttonville</v>
      </c>
      <c r="Z3374" t="str">
        <f>VLOOKUP($C3374,$AJ$3:$AN$4906,5,FALSE)</f>
        <v>L6C1V1</v>
      </c>
      <c r="AA3374">
        <f t="shared" si="523"/>
        <v>83.2</v>
      </c>
      <c r="AB3374">
        <f t="shared" si="524"/>
        <v>0.7</v>
      </c>
      <c r="AC3374">
        <f t="shared" si="525"/>
        <v>84.1</v>
      </c>
      <c r="AD3374">
        <f t="shared" si="526"/>
        <v>1.1000000000000001</v>
      </c>
      <c r="AE3374">
        <f t="shared" si="527"/>
        <v>92.7</v>
      </c>
      <c r="AF3374">
        <f t="shared" si="528"/>
        <v>0.4</v>
      </c>
      <c r="AG3374">
        <f t="shared" si="529"/>
        <v>71.5</v>
      </c>
      <c r="AH3374">
        <f t="shared" si="530"/>
        <v>0.6</v>
      </c>
      <c r="AJ3374" s="9">
        <v>733016</v>
      </c>
      <c r="AK3374" t="s">
        <v>12656</v>
      </c>
      <c r="AL3374" t="s">
        <v>12657</v>
      </c>
      <c r="AM3374" t="s">
        <v>4158</v>
      </c>
      <c r="AN3374" t="s">
        <v>12658</v>
      </c>
    </row>
    <row r="3375" spans="1:40" x14ac:dyDescent="0.3">
      <c r="A3375" t="s">
        <v>3038</v>
      </c>
      <c r="B3375" t="s">
        <v>2325</v>
      </c>
      <c r="C3375" s="10">
        <v>836273</v>
      </c>
      <c r="D3375">
        <v>57</v>
      </c>
      <c r="E3375">
        <v>19</v>
      </c>
      <c r="F3375">
        <v>111</v>
      </c>
      <c r="G3375">
        <v>104</v>
      </c>
      <c r="H3375">
        <v>0</v>
      </c>
      <c r="I3375">
        <v>68</v>
      </c>
      <c r="J3375">
        <v>-0.1</v>
      </c>
      <c r="K3375">
        <v>62.2</v>
      </c>
      <c r="L3375">
        <v>-0.2</v>
      </c>
      <c r="M3375">
        <v>92.8</v>
      </c>
      <c r="N3375">
        <v>1</v>
      </c>
      <c r="O3375">
        <v>57.7</v>
      </c>
      <c r="P3375">
        <v>0.3</v>
      </c>
      <c r="U3375" t="s">
        <v>3038</v>
      </c>
      <c r="V3375">
        <f t="shared" si="521"/>
        <v>836273</v>
      </c>
      <c r="W3375" t="str">
        <f t="shared" si="522"/>
        <v>St Nicholas Catholic Elementary School</v>
      </c>
      <c r="X3375" t="str">
        <f>VLOOKUP($C3375,$AJ$3:$AN$4906,3,FALSE)</f>
        <v>480 Keith Ave</v>
      </c>
      <c r="Y3375" t="str">
        <f>VLOOKUP($C3375,$AJ$3:$AN$4906,4,FALSE)</f>
        <v>Newmarket</v>
      </c>
      <c r="Z3375" t="str">
        <f>VLOOKUP($C3375,$AJ$3:$AN$4906,5,FALSE)</f>
        <v>L3X1V5</v>
      </c>
      <c r="AA3375">
        <f t="shared" si="523"/>
        <v>68</v>
      </c>
      <c r="AB3375">
        <f t="shared" si="524"/>
        <v>-0.1</v>
      </c>
      <c r="AC3375">
        <f t="shared" si="525"/>
        <v>62.2</v>
      </c>
      <c r="AD3375">
        <f t="shared" si="526"/>
        <v>-0.2</v>
      </c>
      <c r="AE3375">
        <f t="shared" si="527"/>
        <v>92.8</v>
      </c>
      <c r="AF3375">
        <f t="shared" si="528"/>
        <v>1</v>
      </c>
      <c r="AG3375">
        <f t="shared" si="529"/>
        <v>57.7</v>
      </c>
      <c r="AH3375">
        <f t="shared" si="530"/>
        <v>0.3</v>
      </c>
      <c r="AJ3375" s="9">
        <v>733474</v>
      </c>
      <c r="AK3375" t="s">
        <v>12659</v>
      </c>
      <c r="AL3375" t="s">
        <v>12660</v>
      </c>
      <c r="AM3375" t="s">
        <v>4158</v>
      </c>
      <c r="AN3375" t="s">
        <v>12661</v>
      </c>
    </row>
    <row r="3376" spans="1:40" x14ac:dyDescent="0.3">
      <c r="A3376" t="s">
        <v>3038</v>
      </c>
      <c r="B3376" t="s">
        <v>3087</v>
      </c>
      <c r="C3376" s="10">
        <v>795471</v>
      </c>
      <c r="D3376">
        <v>53</v>
      </c>
      <c r="E3376">
        <v>12</v>
      </c>
      <c r="F3376">
        <v>111</v>
      </c>
      <c r="G3376">
        <v>134</v>
      </c>
      <c r="H3376">
        <v>0</v>
      </c>
      <c r="I3376">
        <v>82.4</v>
      </c>
      <c r="J3376">
        <v>0.8</v>
      </c>
      <c r="K3376">
        <v>64.900000000000006</v>
      </c>
      <c r="L3376">
        <v>-0.2</v>
      </c>
      <c r="M3376">
        <v>91.4</v>
      </c>
      <c r="N3376">
        <v>0.5</v>
      </c>
      <c r="O3376">
        <v>38.799999999999997</v>
      </c>
      <c r="P3376">
        <v>-1.4</v>
      </c>
      <c r="U3376" t="s">
        <v>3038</v>
      </c>
      <c r="V3376">
        <f t="shared" si="521"/>
        <v>795471</v>
      </c>
      <c r="W3376" t="str">
        <f t="shared" si="522"/>
        <v>St Padre Pio Catholic Elementary School</v>
      </c>
      <c r="X3376" t="str">
        <f>VLOOKUP($C3376,$AJ$3:$AN$4906,3,FALSE)</f>
        <v>770 NAPA VALLEY AVE</v>
      </c>
      <c r="Y3376" t="str">
        <f>VLOOKUP($C3376,$AJ$3:$AN$4906,4,FALSE)</f>
        <v>WOODBRIDGE</v>
      </c>
      <c r="Z3376" t="str">
        <f>VLOOKUP($C3376,$AJ$3:$AN$4906,5,FALSE)</f>
        <v>L4H1W9</v>
      </c>
      <c r="AA3376">
        <f t="shared" si="523"/>
        <v>82.4</v>
      </c>
      <c r="AB3376">
        <f t="shared" si="524"/>
        <v>0.8</v>
      </c>
      <c r="AC3376">
        <f t="shared" si="525"/>
        <v>64.900000000000006</v>
      </c>
      <c r="AD3376">
        <f t="shared" si="526"/>
        <v>-0.2</v>
      </c>
      <c r="AE3376">
        <f t="shared" si="527"/>
        <v>91.4</v>
      </c>
      <c r="AF3376">
        <f t="shared" si="528"/>
        <v>0.5</v>
      </c>
      <c r="AG3376">
        <f t="shared" si="529"/>
        <v>38.799999999999997</v>
      </c>
      <c r="AH3376">
        <f t="shared" si="530"/>
        <v>-1.4</v>
      </c>
      <c r="AJ3376" s="9">
        <v>680354</v>
      </c>
      <c r="AK3376" t="s">
        <v>12662</v>
      </c>
      <c r="AL3376" t="s">
        <v>12663</v>
      </c>
      <c r="AM3376" t="s">
        <v>4158</v>
      </c>
      <c r="AN3376" t="s">
        <v>12664</v>
      </c>
    </row>
    <row r="3377" spans="1:40" x14ac:dyDescent="0.3">
      <c r="A3377" t="s">
        <v>3038</v>
      </c>
      <c r="B3377" t="s">
        <v>3088</v>
      </c>
      <c r="C3377" s="10">
        <v>837431</v>
      </c>
      <c r="D3377">
        <v>56</v>
      </c>
      <c r="E3377">
        <v>14</v>
      </c>
      <c r="F3377">
        <v>75</v>
      </c>
      <c r="G3377">
        <v>98</v>
      </c>
      <c r="H3377">
        <v>0</v>
      </c>
      <c r="I3377">
        <v>71.3</v>
      </c>
      <c r="J3377">
        <v>0.1</v>
      </c>
      <c r="K3377">
        <v>62.7</v>
      </c>
      <c r="L3377">
        <v>-0.2</v>
      </c>
      <c r="M3377">
        <v>93.9</v>
      </c>
      <c r="N3377">
        <v>1</v>
      </c>
      <c r="O3377">
        <v>61.2</v>
      </c>
      <c r="P3377">
        <v>0.5</v>
      </c>
      <c r="U3377" t="s">
        <v>3038</v>
      </c>
      <c r="V3377">
        <f t="shared" si="521"/>
        <v>837431</v>
      </c>
      <c r="W3377" t="str">
        <f t="shared" si="522"/>
        <v>St Patrick Catholic Elementary School</v>
      </c>
      <c r="X3377" t="str">
        <f>VLOOKUP($C3377,$AJ$3:$AN$4906,3,FALSE)</f>
        <v>5607 Highway #7</v>
      </c>
      <c r="Y3377" t="str">
        <f>VLOOKUP($C3377,$AJ$3:$AN$4906,4,FALSE)</f>
        <v>Markham</v>
      </c>
      <c r="Z3377" t="str">
        <f>VLOOKUP($C3377,$AJ$3:$AN$4906,5,FALSE)</f>
        <v>L3P1B6</v>
      </c>
      <c r="AA3377">
        <f t="shared" si="523"/>
        <v>71.3</v>
      </c>
      <c r="AB3377">
        <f t="shared" si="524"/>
        <v>0.1</v>
      </c>
      <c r="AC3377">
        <f t="shared" si="525"/>
        <v>62.7</v>
      </c>
      <c r="AD3377">
        <f t="shared" si="526"/>
        <v>-0.2</v>
      </c>
      <c r="AE3377">
        <f t="shared" si="527"/>
        <v>93.9</v>
      </c>
      <c r="AF3377">
        <f t="shared" si="528"/>
        <v>1</v>
      </c>
      <c r="AG3377">
        <f t="shared" si="529"/>
        <v>61.2</v>
      </c>
      <c r="AH3377">
        <f t="shared" si="530"/>
        <v>0.5</v>
      </c>
      <c r="AJ3377" s="9">
        <v>927830</v>
      </c>
      <c r="AK3377" t="s">
        <v>12665</v>
      </c>
      <c r="AL3377" t="s">
        <v>12666</v>
      </c>
      <c r="AM3377" t="s">
        <v>4158</v>
      </c>
      <c r="AN3377" t="s">
        <v>12667</v>
      </c>
    </row>
    <row r="3378" spans="1:40" x14ac:dyDescent="0.3">
      <c r="A3378" t="s">
        <v>3038</v>
      </c>
      <c r="B3378" t="s">
        <v>3089</v>
      </c>
      <c r="C3378" s="10">
        <v>838314</v>
      </c>
      <c r="D3378">
        <v>54</v>
      </c>
      <c r="E3378">
        <v>11</v>
      </c>
      <c r="F3378">
        <v>110</v>
      </c>
      <c r="G3378">
        <v>107</v>
      </c>
      <c r="H3378">
        <v>0</v>
      </c>
      <c r="I3378">
        <v>75.5</v>
      </c>
      <c r="J3378">
        <v>0.2</v>
      </c>
      <c r="K3378">
        <v>64.5</v>
      </c>
      <c r="L3378">
        <v>-0.3</v>
      </c>
      <c r="M3378">
        <v>89.7</v>
      </c>
      <c r="N3378">
        <v>0.4</v>
      </c>
      <c r="O3378">
        <v>56.1</v>
      </c>
      <c r="P3378">
        <v>0</v>
      </c>
      <c r="U3378" t="s">
        <v>3038</v>
      </c>
      <c r="V3378">
        <f t="shared" si="521"/>
        <v>838314</v>
      </c>
      <c r="W3378" t="str">
        <f t="shared" si="522"/>
        <v>St Patrick Catholic Elementary School</v>
      </c>
      <c r="X3378" t="str">
        <f>VLOOKUP($C3378,$AJ$3:$AN$4906,3,FALSE)</f>
        <v>51 Western Ave</v>
      </c>
      <c r="Y3378" t="str">
        <f>VLOOKUP($C3378,$AJ$3:$AN$4906,4,FALSE)</f>
        <v>Schomberg</v>
      </c>
      <c r="Z3378" t="str">
        <f>VLOOKUP($C3378,$AJ$3:$AN$4906,5,FALSE)</f>
        <v>L0G1T0</v>
      </c>
      <c r="AA3378">
        <f t="shared" si="523"/>
        <v>75.5</v>
      </c>
      <c r="AB3378">
        <f t="shared" si="524"/>
        <v>0.2</v>
      </c>
      <c r="AC3378">
        <f t="shared" si="525"/>
        <v>64.5</v>
      </c>
      <c r="AD3378">
        <f t="shared" si="526"/>
        <v>-0.3</v>
      </c>
      <c r="AE3378">
        <f t="shared" si="527"/>
        <v>89.7</v>
      </c>
      <c r="AF3378">
        <f t="shared" si="528"/>
        <v>0.4</v>
      </c>
      <c r="AG3378">
        <f t="shared" si="529"/>
        <v>56.1</v>
      </c>
      <c r="AH3378">
        <f t="shared" si="530"/>
        <v>0</v>
      </c>
      <c r="AJ3378" s="9">
        <v>784870</v>
      </c>
      <c r="AK3378" t="s">
        <v>12668</v>
      </c>
      <c r="AL3378" t="s">
        <v>12669</v>
      </c>
      <c r="AM3378" t="s">
        <v>4145</v>
      </c>
      <c r="AN3378" t="s">
        <v>12670</v>
      </c>
    </row>
    <row r="3379" spans="1:40" x14ac:dyDescent="0.3">
      <c r="A3379" t="s">
        <v>3038</v>
      </c>
      <c r="B3379" t="s">
        <v>975</v>
      </c>
      <c r="C3379" s="10">
        <v>843067</v>
      </c>
      <c r="D3379">
        <v>53</v>
      </c>
      <c r="E3379">
        <v>17</v>
      </c>
      <c r="F3379">
        <v>39</v>
      </c>
      <c r="H3379">
        <v>0</v>
      </c>
      <c r="I3379">
        <v>64.099999999999994</v>
      </c>
      <c r="J3379">
        <v>-0.3</v>
      </c>
      <c r="K3379">
        <v>66.7</v>
      </c>
      <c r="L3379">
        <v>0.3</v>
      </c>
      <c r="U3379" t="s">
        <v>3038</v>
      </c>
      <c r="V3379">
        <f t="shared" si="521"/>
        <v>843067</v>
      </c>
      <c r="W3379" t="str">
        <f t="shared" si="522"/>
        <v>St Paul Catholic Elementary School</v>
      </c>
      <c r="X3379" t="str">
        <f>VLOOKUP($C3379,$AJ$3:$AN$4906,3,FALSE)</f>
        <v>140 William Roe Blvd</v>
      </c>
      <c r="Y3379" t="str">
        <f>VLOOKUP($C3379,$AJ$3:$AN$4906,4,FALSE)</f>
        <v>Newmarket</v>
      </c>
      <c r="Z3379" t="str">
        <f>VLOOKUP($C3379,$AJ$3:$AN$4906,5,FALSE)</f>
        <v>L3Y1B2</v>
      </c>
      <c r="AA3379">
        <f t="shared" si="523"/>
        <v>64.099999999999994</v>
      </c>
      <c r="AB3379">
        <f t="shared" si="524"/>
        <v>-0.3</v>
      </c>
      <c r="AC3379">
        <f t="shared" si="525"/>
        <v>66.7</v>
      </c>
      <c r="AD3379">
        <f t="shared" si="526"/>
        <v>0.3</v>
      </c>
      <c r="AE3379">
        <f t="shared" si="527"/>
        <v>0</v>
      </c>
      <c r="AF3379">
        <f t="shared" si="528"/>
        <v>0</v>
      </c>
      <c r="AG3379">
        <f t="shared" si="529"/>
        <v>0</v>
      </c>
      <c r="AH3379">
        <f t="shared" si="530"/>
        <v>0</v>
      </c>
      <c r="AJ3379" s="9">
        <v>743482</v>
      </c>
      <c r="AK3379" t="s">
        <v>12671</v>
      </c>
      <c r="AL3379" t="s">
        <v>12672</v>
      </c>
      <c r="AM3379" t="s">
        <v>4158</v>
      </c>
      <c r="AN3379" t="s">
        <v>12673</v>
      </c>
    </row>
    <row r="3380" spans="1:40" x14ac:dyDescent="0.3">
      <c r="A3380" t="s">
        <v>3038</v>
      </c>
      <c r="B3380" t="s">
        <v>3032</v>
      </c>
      <c r="C3380" s="10">
        <v>845531</v>
      </c>
      <c r="D3380">
        <v>45</v>
      </c>
      <c r="E3380">
        <v>23</v>
      </c>
      <c r="F3380">
        <v>65</v>
      </c>
      <c r="G3380">
        <v>82</v>
      </c>
      <c r="H3380">
        <v>0</v>
      </c>
      <c r="I3380">
        <v>65.400000000000006</v>
      </c>
      <c r="J3380">
        <v>0.1</v>
      </c>
      <c r="K3380">
        <v>36.9</v>
      </c>
      <c r="L3380">
        <v>-1.7</v>
      </c>
      <c r="M3380">
        <v>67.7</v>
      </c>
      <c r="N3380">
        <v>-1.3</v>
      </c>
      <c r="O3380">
        <v>19.5</v>
      </c>
      <c r="P3380">
        <v>-2.1</v>
      </c>
      <c r="U3380" t="s">
        <v>3038</v>
      </c>
      <c r="V3380">
        <f t="shared" si="521"/>
        <v>845531</v>
      </c>
      <c r="W3380" t="str">
        <f t="shared" si="522"/>
        <v>St Peter Catholic Elementary School</v>
      </c>
      <c r="X3380" t="str">
        <f>VLOOKUP($C3380,$AJ$3:$AN$4906,3,FALSE)</f>
        <v>120 Andrew Park Cres</v>
      </c>
      <c r="Y3380" t="str">
        <f>VLOOKUP($C3380,$AJ$3:$AN$4906,4,FALSE)</f>
        <v>Woodbridge</v>
      </c>
      <c r="Z3380" t="str">
        <f>VLOOKUP($C3380,$AJ$3:$AN$4906,5,FALSE)</f>
        <v>L4L1G2</v>
      </c>
      <c r="AA3380">
        <f t="shared" si="523"/>
        <v>65.400000000000006</v>
      </c>
      <c r="AB3380">
        <f t="shared" si="524"/>
        <v>0.1</v>
      </c>
      <c r="AC3380">
        <f t="shared" si="525"/>
        <v>36.9</v>
      </c>
      <c r="AD3380">
        <f t="shared" si="526"/>
        <v>-1.7</v>
      </c>
      <c r="AE3380">
        <f t="shared" si="527"/>
        <v>67.7</v>
      </c>
      <c r="AF3380">
        <f t="shared" si="528"/>
        <v>-1.3</v>
      </c>
      <c r="AG3380">
        <f t="shared" si="529"/>
        <v>19.5</v>
      </c>
      <c r="AH3380">
        <f t="shared" si="530"/>
        <v>-2.1</v>
      </c>
      <c r="AJ3380" s="9">
        <v>685100</v>
      </c>
      <c r="AK3380" t="s">
        <v>12674</v>
      </c>
      <c r="AL3380" t="s">
        <v>12675</v>
      </c>
      <c r="AM3380" t="s">
        <v>4158</v>
      </c>
      <c r="AN3380" t="s">
        <v>12676</v>
      </c>
    </row>
    <row r="3381" spans="1:40" x14ac:dyDescent="0.3">
      <c r="A3381" t="s">
        <v>3038</v>
      </c>
      <c r="B3381" t="s">
        <v>3090</v>
      </c>
      <c r="C3381" s="10">
        <v>848832</v>
      </c>
      <c r="D3381">
        <v>74</v>
      </c>
      <c r="E3381">
        <v>20</v>
      </c>
      <c r="F3381">
        <v>59</v>
      </c>
      <c r="G3381">
        <v>75</v>
      </c>
      <c r="H3381">
        <v>0</v>
      </c>
      <c r="I3381">
        <v>78</v>
      </c>
      <c r="J3381">
        <v>0.5</v>
      </c>
      <c r="K3381">
        <v>71.2</v>
      </c>
      <c r="L3381">
        <v>0.4</v>
      </c>
      <c r="M3381">
        <v>90.7</v>
      </c>
      <c r="N3381">
        <v>0.6</v>
      </c>
      <c r="O3381">
        <v>61.3</v>
      </c>
      <c r="P3381">
        <v>0.1</v>
      </c>
      <c r="U3381" t="s">
        <v>3038</v>
      </c>
      <c r="V3381">
        <f t="shared" si="521"/>
        <v>848832</v>
      </c>
      <c r="W3381" t="str">
        <f t="shared" si="522"/>
        <v>St Rene Goupil-St Luke Catholic Elementary School</v>
      </c>
      <c r="X3381" t="str">
        <f>VLOOKUP($C3381,$AJ$3:$AN$4906,3,FALSE)</f>
        <v>135 Green Lane</v>
      </c>
      <c r="Y3381" t="str">
        <f>VLOOKUP($C3381,$AJ$3:$AN$4906,4,FALSE)</f>
        <v>Thornhill</v>
      </c>
      <c r="Z3381" t="str">
        <f>VLOOKUP($C3381,$AJ$3:$AN$4906,5,FALSE)</f>
        <v>L3T6K7</v>
      </c>
      <c r="AA3381">
        <f t="shared" si="523"/>
        <v>78</v>
      </c>
      <c r="AB3381">
        <f t="shared" si="524"/>
        <v>0.5</v>
      </c>
      <c r="AC3381">
        <f t="shared" si="525"/>
        <v>71.2</v>
      </c>
      <c r="AD3381">
        <f t="shared" si="526"/>
        <v>0.4</v>
      </c>
      <c r="AE3381">
        <f t="shared" si="527"/>
        <v>90.7</v>
      </c>
      <c r="AF3381">
        <f t="shared" si="528"/>
        <v>0.6</v>
      </c>
      <c r="AG3381">
        <f t="shared" si="529"/>
        <v>61.3</v>
      </c>
      <c r="AH3381">
        <f t="shared" si="530"/>
        <v>0.1</v>
      </c>
      <c r="AJ3381" s="9">
        <v>732435</v>
      </c>
      <c r="AK3381" t="s">
        <v>12677</v>
      </c>
      <c r="AL3381" t="s">
        <v>12678</v>
      </c>
      <c r="AM3381" t="s">
        <v>4158</v>
      </c>
      <c r="AN3381" t="s">
        <v>12679</v>
      </c>
    </row>
    <row r="3382" spans="1:40" x14ac:dyDescent="0.3">
      <c r="A3382" t="s">
        <v>3038</v>
      </c>
      <c r="B3382" t="s">
        <v>1562</v>
      </c>
      <c r="C3382" s="10">
        <v>851167</v>
      </c>
      <c r="D3382">
        <v>52</v>
      </c>
      <c r="E3382">
        <v>12</v>
      </c>
      <c r="F3382">
        <v>111</v>
      </c>
      <c r="G3382">
        <v>128</v>
      </c>
      <c r="H3382">
        <v>0</v>
      </c>
      <c r="I3382">
        <v>79.3</v>
      </c>
      <c r="J3382">
        <v>0.6</v>
      </c>
      <c r="K3382">
        <v>63.1</v>
      </c>
      <c r="L3382">
        <v>-0.3</v>
      </c>
      <c r="M3382">
        <v>84.4</v>
      </c>
      <c r="N3382">
        <v>-0.2</v>
      </c>
      <c r="O3382">
        <v>50</v>
      </c>
      <c r="P3382">
        <v>-0.4</v>
      </c>
      <c r="U3382" t="s">
        <v>3038</v>
      </c>
      <c r="V3382">
        <f t="shared" si="521"/>
        <v>851167</v>
      </c>
      <c r="W3382" t="str">
        <f t="shared" si="522"/>
        <v>St Stephen Catholic Elementary School</v>
      </c>
      <c r="X3382" t="str">
        <f>VLOOKUP($C3382,$AJ$3:$AN$4906,3,FALSE)</f>
        <v>451 Napa Valley Ave</v>
      </c>
      <c r="Y3382" t="str">
        <f>VLOOKUP($C3382,$AJ$3:$AN$4906,4,FALSE)</f>
        <v>Woodbridge</v>
      </c>
      <c r="Z3382" t="str">
        <f>VLOOKUP($C3382,$AJ$3:$AN$4906,5,FALSE)</f>
        <v>L4H1Y8</v>
      </c>
      <c r="AA3382">
        <f t="shared" si="523"/>
        <v>79.3</v>
      </c>
      <c r="AB3382">
        <f t="shared" si="524"/>
        <v>0.6</v>
      </c>
      <c r="AC3382">
        <f t="shared" si="525"/>
        <v>63.1</v>
      </c>
      <c r="AD3382">
        <f t="shared" si="526"/>
        <v>-0.3</v>
      </c>
      <c r="AE3382">
        <f t="shared" si="527"/>
        <v>84.4</v>
      </c>
      <c r="AF3382">
        <f t="shared" si="528"/>
        <v>-0.2</v>
      </c>
      <c r="AG3382">
        <f t="shared" si="529"/>
        <v>50</v>
      </c>
      <c r="AH3382">
        <f t="shared" si="530"/>
        <v>-0.4</v>
      </c>
      <c r="AJ3382" s="9">
        <v>733954</v>
      </c>
      <c r="AK3382" t="s">
        <v>12680</v>
      </c>
      <c r="AL3382" t="s">
        <v>12681</v>
      </c>
      <c r="AM3382" t="s">
        <v>4158</v>
      </c>
      <c r="AN3382" t="s">
        <v>12682</v>
      </c>
    </row>
    <row r="3383" spans="1:40" x14ac:dyDescent="0.3">
      <c r="A3383" t="s">
        <v>3038</v>
      </c>
      <c r="B3383" t="s">
        <v>2244</v>
      </c>
      <c r="C3383" s="10">
        <v>864080</v>
      </c>
      <c r="D3383">
        <v>27</v>
      </c>
      <c r="E3383">
        <v>23</v>
      </c>
      <c r="F3383">
        <v>139</v>
      </c>
      <c r="G3383">
        <v>128</v>
      </c>
      <c r="H3383">
        <v>0</v>
      </c>
      <c r="I3383">
        <v>30.2</v>
      </c>
      <c r="J3383">
        <v>-2.2999999999999998</v>
      </c>
      <c r="K3383">
        <v>54</v>
      </c>
      <c r="L3383">
        <v>0.1</v>
      </c>
      <c r="M3383">
        <v>71.5</v>
      </c>
      <c r="N3383">
        <v>-0.5</v>
      </c>
      <c r="O3383">
        <v>32.799999999999997</v>
      </c>
      <c r="P3383">
        <v>-0.4</v>
      </c>
      <c r="U3383" t="s">
        <v>3038</v>
      </c>
      <c r="V3383">
        <f t="shared" si="521"/>
        <v>864080</v>
      </c>
      <c r="W3383" t="str">
        <f t="shared" si="522"/>
        <v>St Thomas Aquinas Catholic Elementary School</v>
      </c>
      <c r="X3383" t="str">
        <f>VLOOKUP($C3383,$AJ$3:$AN$4906,3,FALSE)</f>
        <v>262 Old Homestead Road</v>
      </c>
      <c r="Y3383" t="str">
        <f>VLOOKUP($C3383,$AJ$3:$AN$4906,4,FALSE)</f>
        <v>Keswick</v>
      </c>
      <c r="Z3383" t="str">
        <f>VLOOKUP($C3383,$AJ$3:$AN$4906,5,FALSE)</f>
        <v>L4P3C8</v>
      </c>
      <c r="AA3383">
        <f t="shared" si="523"/>
        <v>30.2</v>
      </c>
      <c r="AB3383">
        <f t="shared" si="524"/>
        <v>-2.2999999999999998</v>
      </c>
      <c r="AC3383">
        <f t="shared" si="525"/>
        <v>54</v>
      </c>
      <c r="AD3383">
        <f t="shared" si="526"/>
        <v>0.1</v>
      </c>
      <c r="AE3383">
        <f t="shared" si="527"/>
        <v>71.5</v>
      </c>
      <c r="AF3383">
        <f t="shared" si="528"/>
        <v>-0.5</v>
      </c>
      <c r="AG3383">
        <f t="shared" si="529"/>
        <v>32.799999999999997</v>
      </c>
      <c r="AH3383">
        <f t="shared" si="530"/>
        <v>-0.4</v>
      </c>
      <c r="AJ3383" s="9">
        <v>734080</v>
      </c>
      <c r="AK3383" t="s">
        <v>12683</v>
      </c>
      <c r="AL3383" t="s">
        <v>12684</v>
      </c>
      <c r="AM3383" t="s">
        <v>4158</v>
      </c>
      <c r="AN3383" t="s">
        <v>12685</v>
      </c>
    </row>
    <row r="3384" spans="1:40" x14ac:dyDescent="0.3">
      <c r="A3384" t="s">
        <v>3038</v>
      </c>
      <c r="B3384" t="s">
        <v>3091</v>
      </c>
      <c r="C3384" s="10">
        <v>737242</v>
      </c>
      <c r="D3384">
        <v>53</v>
      </c>
      <c r="E3384">
        <v>12</v>
      </c>
      <c r="F3384">
        <v>150</v>
      </c>
      <c r="G3384">
        <v>194</v>
      </c>
      <c r="H3384">
        <v>0</v>
      </c>
      <c r="I3384">
        <v>74</v>
      </c>
      <c r="J3384">
        <v>0.3</v>
      </c>
      <c r="K3384">
        <v>63.3</v>
      </c>
      <c r="L3384">
        <v>-0.2</v>
      </c>
      <c r="M3384">
        <v>84.3</v>
      </c>
      <c r="N3384">
        <v>-0.2</v>
      </c>
      <c r="O3384">
        <v>43.3</v>
      </c>
      <c r="P3384">
        <v>-1</v>
      </c>
      <c r="U3384" t="s">
        <v>3038</v>
      </c>
      <c r="V3384">
        <f t="shared" si="521"/>
        <v>737242</v>
      </c>
      <c r="W3384" t="str">
        <f t="shared" si="522"/>
        <v>St Veronica Catholic Elementary School</v>
      </c>
      <c r="X3384" t="str">
        <f>VLOOKUP($C3384,$AJ$3:$AN$4906,3,FALSE)</f>
        <v>171 Maria Antonia Road</v>
      </c>
      <c r="Y3384" t="str">
        <f>VLOOKUP($C3384,$AJ$3:$AN$4906,4,FALSE)</f>
        <v>Woodbridge</v>
      </c>
      <c r="Z3384" t="str">
        <f>VLOOKUP($C3384,$AJ$3:$AN$4906,5,FALSE)</f>
        <v>L4H2S8</v>
      </c>
      <c r="AA3384">
        <f t="shared" si="523"/>
        <v>74</v>
      </c>
      <c r="AB3384">
        <f t="shared" si="524"/>
        <v>0.3</v>
      </c>
      <c r="AC3384">
        <f t="shared" si="525"/>
        <v>63.3</v>
      </c>
      <c r="AD3384">
        <f t="shared" si="526"/>
        <v>-0.2</v>
      </c>
      <c r="AE3384">
        <f t="shared" si="527"/>
        <v>84.3</v>
      </c>
      <c r="AF3384">
        <f t="shared" si="528"/>
        <v>-0.2</v>
      </c>
      <c r="AG3384">
        <f t="shared" si="529"/>
        <v>43.3</v>
      </c>
      <c r="AH3384">
        <f t="shared" si="530"/>
        <v>-1</v>
      </c>
      <c r="AJ3384" s="9">
        <v>738115</v>
      </c>
      <c r="AK3384" t="s">
        <v>4028</v>
      </c>
      <c r="AL3384" t="s">
        <v>12686</v>
      </c>
      <c r="AM3384" t="s">
        <v>4158</v>
      </c>
      <c r="AN3384" t="s">
        <v>12687</v>
      </c>
    </row>
    <row r="3385" spans="1:40" x14ac:dyDescent="0.3">
      <c r="A3385" t="s">
        <v>3038</v>
      </c>
      <c r="B3385" t="s">
        <v>3092</v>
      </c>
      <c r="C3385" s="10">
        <v>854147</v>
      </c>
      <c r="D3385">
        <v>72</v>
      </c>
      <c r="E3385">
        <v>10</v>
      </c>
      <c r="F3385">
        <v>175</v>
      </c>
      <c r="G3385">
        <v>195</v>
      </c>
      <c r="H3385">
        <v>0</v>
      </c>
      <c r="I3385">
        <v>84.6</v>
      </c>
      <c r="J3385">
        <v>0.6</v>
      </c>
      <c r="K3385">
        <v>81.099999999999994</v>
      </c>
      <c r="L3385">
        <v>0.7</v>
      </c>
      <c r="M3385">
        <v>88.5</v>
      </c>
      <c r="N3385">
        <v>-0.3</v>
      </c>
      <c r="O3385">
        <v>62.1</v>
      </c>
      <c r="P3385">
        <v>-0.2</v>
      </c>
      <c r="U3385" t="s">
        <v>3038</v>
      </c>
      <c r="V3385">
        <f t="shared" si="521"/>
        <v>854147</v>
      </c>
      <c r="W3385" t="str">
        <f t="shared" si="522"/>
        <v>St Cecilia Catholic Elementary School</v>
      </c>
      <c r="X3385" t="str">
        <f>VLOOKUP($C3385,$AJ$3:$AN$4906,3,FALSE)</f>
        <v>300 Peter Rupert Avenue</v>
      </c>
      <c r="Y3385" t="str">
        <f>VLOOKUP($C3385,$AJ$3:$AN$4906,4,FALSE)</f>
        <v>Maple</v>
      </c>
      <c r="Z3385" t="str">
        <f>VLOOKUP($C3385,$AJ$3:$AN$4906,5,FALSE)</f>
        <v>L6A4P3</v>
      </c>
      <c r="AA3385">
        <f t="shared" si="523"/>
        <v>84.6</v>
      </c>
      <c r="AB3385">
        <f t="shared" si="524"/>
        <v>0.6</v>
      </c>
      <c r="AC3385">
        <f t="shared" si="525"/>
        <v>81.099999999999994</v>
      </c>
      <c r="AD3385">
        <f t="shared" si="526"/>
        <v>0.7</v>
      </c>
      <c r="AE3385">
        <f t="shared" si="527"/>
        <v>88.5</v>
      </c>
      <c r="AF3385">
        <f t="shared" si="528"/>
        <v>-0.3</v>
      </c>
      <c r="AG3385">
        <f t="shared" si="529"/>
        <v>62.1</v>
      </c>
      <c r="AH3385">
        <f t="shared" si="530"/>
        <v>-0.2</v>
      </c>
      <c r="AJ3385" s="9">
        <v>743704</v>
      </c>
      <c r="AK3385" t="s">
        <v>3465</v>
      </c>
      <c r="AL3385" t="s">
        <v>12688</v>
      </c>
      <c r="AM3385" t="s">
        <v>4158</v>
      </c>
      <c r="AN3385" t="s">
        <v>12689</v>
      </c>
    </row>
    <row r="3386" spans="1:40" x14ac:dyDescent="0.3">
      <c r="A3386" t="s">
        <v>3038</v>
      </c>
      <c r="B3386" t="s">
        <v>3093</v>
      </c>
      <c r="C3386" s="10">
        <v>774824</v>
      </c>
      <c r="D3386">
        <v>68</v>
      </c>
      <c r="E3386">
        <v>15</v>
      </c>
      <c r="F3386">
        <v>65</v>
      </c>
      <c r="G3386">
        <v>109</v>
      </c>
      <c r="H3386">
        <v>0</v>
      </c>
      <c r="I3386">
        <v>76.900000000000006</v>
      </c>
      <c r="J3386">
        <v>0.3</v>
      </c>
      <c r="K3386">
        <v>69.2</v>
      </c>
      <c r="L3386">
        <v>0.1</v>
      </c>
      <c r="M3386">
        <v>86.2</v>
      </c>
      <c r="N3386">
        <v>-0.2</v>
      </c>
      <c r="O3386">
        <v>38.5</v>
      </c>
      <c r="P3386">
        <v>-1.8</v>
      </c>
      <c r="U3386" t="s">
        <v>3038</v>
      </c>
      <c r="V3386">
        <f t="shared" si="521"/>
        <v>774824</v>
      </c>
      <c r="W3386" t="str">
        <f t="shared" si="522"/>
        <v>St Jerome Catholic Elementary School</v>
      </c>
      <c r="X3386" t="str">
        <f>VLOOKUP($C3386,$AJ$3:$AN$4906,3,FALSE)</f>
        <v>20 Bridgenorth Dr</v>
      </c>
      <c r="Y3386" t="str">
        <f>VLOOKUP($C3386,$AJ$3:$AN$4906,4,FALSE)</f>
        <v>Aurora</v>
      </c>
      <c r="Z3386" t="str">
        <f>VLOOKUP($C3386,$AJ$3:$AN$4906,5,FALSE)</f>
        <v>L4G7P3</v>
      </c>
      <c r="AA3386">
        <f t="shared" si="523"/>
        <v>76.900000000000006</v>
      </c>
      <c r="AB3386">
        <f t="shared" si="524"/>
        <v>0.3</v>
      </c>
      <c r="AC3386">
        <f t="shared" si="525"/>
        <v>69.2</v>
      </c>
      <c r="AD3386">
        <f t="shared" si="526"/>
        <v>0.1</v>
      </c>
      <c r="AE3386">
        <f t="shared" si="527"/>
        <v>86.2</v>
      </c>
      <c r="AF3386">
        <f t="shared" si="528"/>
        <v>-0.2</v>
      </c>
      <c r="AG3386">
        <f t="shared" si="529"/>
        <v>38.5</v>
      </c>
      <c r="AH3386">
        <f t="shared" si="530"/>
        <v>-1.8</v>
      </c>
      <c r="AJ3386" s="9">
        <v>744565</v>
      </c>
      <c r="AK3386" t="s">
        <v>12690</v>
      </c>
      <c r="AL3386" t="s">
        <v>12691</v>
      </c>
      <c r="AM3386" t="s">
        <v>4158</v>
      </c>
      <c r="AN3386" t="s">
        <v>12692</v>
      </c>
    </row>
    <row r="3387" spans="1:40" x14ac:dyDescent="0.3">
      <c r="A3387" t="s">
        <v>3038</v>
      </c>
      <c r="B3387" t="s">
        <v>3094</v>
      </c>
      <c r="C3387" s="10">
        <v>728752</v>
      </c>
      <c r="D3387">
        <v>56</v>
      </c>
      <c r="E3387">
        <v>12</v>
      </c>
      <c r="F3387">
        <v>199</v>
      </c>
      <c r="G3387">
        <v>225</v>
      </c>
      <c r="H3387">
        <v>0</v>
      </c>
      <c r="I3387">
        <v>85.2</v>
      </c>
      <c r="J3387">
        <v>1.1000000000000001</v>
      </c>
      <c r="K3387">
        <v>67.3</v>
      </c>
      <c r="L3387">
        <v>0.2</v>
      </c>
      <c r="M3387">
        <v>94.7</v>
      </c>
      <c r="N3387">
        <v>1</v>
      </c>
      <c r="O3387">
        <v>57.3</v>
      </c>
      <c r="P3387">
        <v>0.1</v>
      </c>
      <c r="U3387" t="s">
        <v>3038</v>
      </c>
      <c r="V3387">
        <f t="shared" si="521"/>
        <v>728752</v>
      </c>
      <c r="W3387" t="str">
        <f t="shared" si="522"/>
        <v>St Mary of the Angels Catholic Elementary School</v>
      </c>
      <c r="X3387" t="str">
        <f>VLOOKUP($C3387,$AJ$3:$AN$4906,3,FALSE)</f>
        <v>351 Vellore Park Avenue</v>
      </c>
      <c r="Y3387" t="str">
        <f>VLOOKUP($C3387,$AJ$3:$AN$4906,4,FALSE)</f>
        <v>Woodbridge</v>
      </c>
      <c r="Z3387" t="str">
        <f>VLOOKUP($C3387,$AJ$3:$AN$4906,5,FALSE)</f>
        <v>L4H0E4</v>
      </c>
      <c r="AA3387">
        <f t="shared" si="523"/>
        <v>85.2</v>
      </c>
      <c r="AB3387">
        <f t="shared" si="524"/>
        <v>1.1000000000000001</v>
      </c>
      <c r="AC3387">
        <f t="shared" si="525"/>
        <v>67.3</v>
      </c>
      <c r="AD3387">
        <f t="shared" si="526"/>
        <v>0.2</v>
      </c>
      <c r="AE3387">
        <f t="shared" si="527"/>
        <v>94.7</v>
      </c>
      <c r="AF3387">
        <f t="shared" si="528"/>
        <v>1</v>
      </c>
      <c r="AG3387">
        <f t="shared" si="529"/>
        <v>57.3</v>
      </c>
      <c r="AH3387">
        <f t="shared" si="530"/>
        <v>0.1</v>
      </c>
      <c r="AJ3387" s="9">
        <v>744751</v>
      </c>
      <c r="AK3387" t="s">
        <v>12693</v>
      </c>
      <c r="AL3387" t="s">
        <v>12694</v>
      </c>
      <c r="AM3387" t="s">
        <v>4158</v>
      </c>
      <c r="AN3387" t="s">
        <v>12695</v>
      </c>
    </row>
    <row r="3388" spans="1:40" x14ac:dyDescent="0.3">
      <c r="A3388" t="s">
        <v>3038</v>
      </c>
      <c r="B3388" t="s">
        <v>3095</v>
      </c>
      <c r="C3388" s="10">
        <v>814080</v>
      </c>
      <c r="D3388">
        <v>58</v>
      </c>
      <c r="E3388">
        <v>15</v>
      </c>
      <c r="F3388">
        <v>82</v>
      </c>
      <c r="G3388">
        <v>100</v>
      </c>
      <c r="H3388">
        <v>0</v>
      </c>
      <c r="I3388">
        <v>72</v>
      </c>
      <c r="J3388">
        <v>0.1</v>
      </c>
      <c r="K3388">
        <v>61</v>
      </c>
      <c r="L3388">
        <v>-0.5</v>
      </c>
      <c r="M3388">
        <v>84.5</v>
      </c>
      <c r="N3388">
        <v>-0.1</v>
      </c>
      <c r="O3388">
        <v>45</v>
      </c>
      <c r="P3388">
        <v>-0.9</v>
      </c>
      <c r="U3388" t="s">
        <v>3038</v>
      </c>
      <c r="V3388">
        <f t="shared" si="521"/>
        <v>814080</v>
      </c>
      <c r="W3388" t="str">
        <f t="shared" si="522"/>
        <v>St Raphael the Archangel Catholic Elementary School</v>
      </c>
      <c r="X3388" t="str">
        <f>VLOOKUP($C3388,$AJ$3:$AN$4906,3,FALSE)</f>
        <v>131 Ravineview Drive</v>
      </c>
      <c r="Y3388" t="str">
        <f>VLOOKUP($C3388,$AJ$3:$AN$4906,4,FALSE)</f>
        <v>Maple</v>
      </c>
      <c r="Z3388" t="str">
        <f>VLOOKUP($C3388,$AJ$3:$AN$4906,5,FALSE)</f>
        <v>L4G0M1</v>
      </c>
      <c r="AA3388">
        <f t="shared" si="523"/>
        <v>72</v>
      </c>
      <c r="AB3388">
        <f t="shared" si="524"/>
        <v>0.1</v>
      </c>
      <c r="AC3388">
        <f t="shared" si="525"/>
        <v>61</v>
      </c>
      <c r="AD3388">
        <f t="shared" si="526"/>
        <v>-0.5</v>
      </c>
      <c r="AE3388">
        <f t="shared" si="527"/>
        <v>84.5</v>
      </c>
      <c r="AF3388">
        <f t="shared" si="528"/>
        <v>-0.1</v>
      </c>
      <c r="AG3388">
        <f t="shared" si="529"/>
        <v>45</v>
      </c>
      <c r="AH3388">
        <f t="shared" si="530"/>
        <v>-0.9</v>
      </c>
      <c r="AJ3388" s="9">
        <v>746177</v>
      </c>
      <c r="AK3388" t="s">
        <v>54</v>
      </c>
      <c r="AL3388" t="s">
        <v>12696</v>
      </c>
      <c r="AM3388" t="s">
        <v>4158</v>
      </c>
      <c r="AN3388" t="s">
        <v>12697</v>
      </c>
    </row>
    <row r="3389" spans="1:40" x14ac:dyDescent="0.3">
      <c r="A3389" t="s">
        <v>3038</v>
      </c>
      <c r="B3389" t="s">
        <v>3096</v>
      </c>
      <c r="C3389" s="10">
        <v>750581</v>
      </c>
      <c r="D3389">
        <v>71</v>
      </c>
      <c r="E3389">
        <v>21</v>
      </c>
      <c r="F3389">
        <v>68</v>
      </c>
      <c r="G3389">
        <v>59</v>
      </c>
      <c r="H3389">
        <v>0</v>
      </c>
      <c r="I3389">
        <v>86.8</v>
      </c>
      <c r="J3389">
        <v>1.3</v>
      </c>
      <c r="K3389">
        <v>76.5</v>
      </c>
      <c r="L3389">
        <v>1</v>
      </c>
      <c r="M3389">
        <v>94.1</v>
      </c>
      <c r="N3389">
        <v>1.2</v>
      </c>
      <c r="O3389">
        <v>67.8</v>
      </c>
      <c r="P3389">
        <v>0.8</v>
      </c>
      <c r="U3389" t="s">
        <v>3038</v>
      </c>
      <c r="V3389">
        <f t="shared" si="521"/>
        <v>750581</v>
      </c>
      <c r="W3389" t="str">
        <f t="shared" si="522"/>
        <v>St John Paul II Catholic Elementary School</v>
      </c>
      <c r="X3389" t="str">
        <f>VLOOKUP($C3389,$AJ$3:$AN$4906,3,FALSE)</f>
        <v>155 Red Maple Rd</v>
      </c>
      <c r="Y3389" t="str">
        <f>VLOOKUP($C3389,$AJ$3:$AN$4906,4,FALSE)</f>
        <v>Richmond Hill</v>
      </c>
      <c r="Z3389" t="str">
        <f>VLOOKUP($C3389,$AJ$3:$AN$4906,5,FALSE)</f>
        <v>L4B4P9</v>
      </c>
      <c r="AA3389">
        <f t="shared" si="523"/>
        <v>86.8</v>
      </c>
      <c r="AB3389">
        <f t="shared" si="524"/>
        <v>1.3</v>
      </c>
      <c r="AC3389">
        <f t="shared" si="525"/>
        <v>76.5</v>
      </c>
      <c r="AD3389">
        <f t="shared" si="526"/>
        <v>1</v>
      </c>
      <c r="AE3389">
        <f t="shared" si="527"/>
        <v>94.1</v>
      </c>
      <c r="AF3389">
        <f t="shared" si="528"/>
        <v>1.2</v>
      </c>
      <c r="AG3389">
        <f t="shared" si="529"/>
        <v>67.8</v>
      </c>
      <c r="AH3389">
        <f t="shared" si="530"/>
        <v>0.8</v>
      </c>
      <c r="AJ3389" s="9">
        <v>747602</v>
      </c>
      <c r="AK3389" t="s">
        <v>12698</v>
      </c>
      <c r="AL3389" t="s">
        <v>12699</v>
      </c>
      <c r="AM3389" t="s">
        <v>4158</v>
      </c>
      <c r="AN3389" t="s">
        <v>12700</v>
      </c>
    </row>
    <row r="3390" spans="1:40" x14ac:dyDescent="0.3">
      <c r="A3390" t="s">
        <v>3038</v>
      </c>
      <c r="B3390" t="s">
        <v>3097</v>
      </c>
      <c r="C3390" s="10">
        <v>724220</v>
      </c>
      <c r="D3390">
        <v>63</v>
      </c>
      <c r="E3390">
        <v>15</v>
      </c>
      <c r="F3390">
        <v>88</v>
      </c>
      <c r="G3390">
        <v>95</v>
      </c>
      <c r="H3390">
        <v>0</v>
      </c>
      <c r="K3390">
        <v>63.6</v>
      </c>
      <c r="L3390">
        <v>-0.1</v>
      </c>
      <c r="M3390">
        <v>80.5</v>
      </c>
      <c r="N3390">
        <v>-0.3</v>
      </c>
      <c r="O3390">
        <v>63.2</v>
      </c>
      <c r="P3390">
        <v>0.5</v>
      </c>
      <c r="U3390" t="s">
        <v>3038</v>
      </c>
      <c r="V3390">
        <f t="shared" si="521"/>
        <v>724220</v>
      </c>
      <c r="W3390" t="str">
        <f t="shared" si="522"/>
        <v>St John XXIII Catholic Elementary School</v>
      </c>
      <c r="X3390" t="str">
        <f>VLOOKUP($C3390,$AJ$3:$AN$4906,3,FALSE)</f>
        <v>125 Kreighoff Ave</v>
      </c>
      <c r="Y3390" t="str">
        <f>VLOOKUP($C3390,$AJ$3:$AN$4906,4,FALSE)</f>
        <v>Unionville</v>
      </c>
      <c r="Z3390" t="str">
        <f>VLOOKUP($C3390,$AJ$3:$AN$4906,5,FALSE)</f>
        <v>L3R1V8</v>
      </c>
      <c r="AA3390">
        <f t="shared" si="523"/>
        <v>0</v>
      </c>
      <c r="AB3390">
        <f t="shared" si="524"/>
        <v>0</v>
      </c>
      <c r="AC3390">
        <f t="shared" si="525"/>
        <v>63.6</v>
      </c>
      <c r="AD3390">
        <f t="shared" si="526"/>
        <v>-0.1</v>
      </c>
      <c r="AE3390">
        <f t="shared" si="527"/>
        <v>80.5</v>
      </c>
      <c r="AF3390">
        <f t="shared" si="528"/>
        <v>-0.3</v>
      </c>
      <c r="AG3390">
        <f t="shared" si="529"/>
        <v>63.2</v>
      </c>
      <c r="AH3390">
        <f t="shared" si="530"/>
        <v>0.5</v>
      </c>
      <c r="AJ3390" s="9">
        <v>747998</v>
      </c>
      <c r="AK3390" t="s">
        <v>12701</v>
      </c>
      <c r="AL3390" t="s">
        <v>12702</v>
      </c>
      <c r="AM3390" t="s">
        <v>4158</v>
      </c>
      <c r="AN3390" t="s">
        <v>12703</v>
      </c>
    </row>
    <row r="3391" spans="1:40" x14ac:dyDescent="0.3">
      <c r="A3391" t="s">
        <v>3098</v>
      </c>
      <c r="B3391" t="s">
        <v>1580</v>
      </c>
      <c r="C3391" s="10">
        <v>3913</v>
      </c>
      <c r="D3391">
        <v>67</v>
      </c>
      <c r="E3391">
        <v>17</v>
      </c>
      <c r="F3391">
        <v>189</v>
      </c>
      <c r="G3391">
        <v>197</v>
      </c>
      <c r="H3391">
        <v>0</v>
      </c>
      <c r="K3391">
        <v>70.400000000000006</v>
      </c>
      <c r="L3391">
        <v>0.3</v>
      </c>
      <c r="M3391">
        <v>95.2</v>
      </c>
      <c r="N3391">
        <v>1.1000000000000001</v>
      </c>
      <c r="O3391">
        <v>69.5</v>
      </c>
      <c r="P3391">
        <v>0.9</v>
      </c>
      <c r="U3391" t="s">
        <v>3098</v>
      </c>
      <c r="V3391">
        <f t="shared" si="521"/>
        <v>3913</v>
      </c>
      <c r="W3391" t="str">
        <f t="shared" si="522"/>
        <v>Adrienne Clarkson Public School</v>
      </c>
      <c r="X3391" t="str">
        <f>VLOOKUP($C3391,$AJ$3:$AN$4906,3,FALSE)</f>
        <v>68 Queens College Dr</v>
      </c>
      <c r="Y3391" t="str">
        <f>VLOOKUP($C3391,$AJ$3:$AN$4906,4,FALSE)</f>
        <v>Richmond Hill</v>
      </c>
      <c r="Z3391" t="str">
        <f>VLOOKUP($C3391,$AJ$3:$AN$4906,5,FALSE)</f>
        <v>L4B1X3</v>
      </c>
      <c r="AA3391">
        <f t="shared" si="523"/>
        <v>0</v>
      </c>
      <c r="AB3391">
        <f t="shared" si="524"/>
        <v>0</v>
      </c>
      <c r="AC3391">
        <f t="shared" si="525"/>
        <v>70.400000000000006</v>
      </c>
      <c r="AD3391">
        <f t="shared" si="526"/>
        <v>0.3</v>
      </c>
      <c r="AE3391">
        <f t="shared" si="527"/>
        <v>95.2</v>
      </c>
      <c r="AF3391">
        <f t="shared" si="528"/>
        <v>1.1000000000000001</v>
      </c>
      <c r="AG3391">
        <f t="shared" si="529"/>
        <v>69.5</v>
      </c>
      <c r="AH3391">
        <f t="shared" si="530"/>
        <v>0.9</v>
      </c>
      <c r="AJ3391" s="9">
        <v>748382</v>
      </c>
      <c r="AK3391" t="s">
        <v>12704</v>
      </c>
      <c r="AL3391" t="s">
        <v>12705</v>
      </c>
      <c r="AM3391" t="s">
        <v>4158</v>
      </c>
      <c r="AN3391" t="s">
        <v>12706</v>
      </c>
    </row>
    <row r="3392" spans="1:40" x14ac:dyDescent="0.3">
      <c r="A3392" t="s">
        <v>3098</v>
      </c>
      <c r="B3392" t="s">
        <v>3099</v>
      </c>
      <c r="C3392" s="10">
        <v>14176</v>
      </c>
      <c r="D3392">
        <v>20</v>
      </c>
      <c r="E3392">
        <v>24</v>
      </c>
      <c r="F3392">
        <v>186</v>
      </c>
      <c r="G3392">
        <v>200</v>
      </c>
      <c r="H3392">
        <v>0</v>
      </c>
      <c r="I3392">
        <v>60.5</v>
      </c>
      <c r="J3392">
        <v>0.7</v>
      </c>
      <c r="K3392">
        <v>60.2</v>
      </c>
      <c r="L3392">
        <v>1.5</v>
      </c>
      <c r="M3392">
        <v>73.3</v>
      </c>
      <c r="N3392">
        <v>0.3</v>
      </c>
      <c r="O3392">
        <v>50.5</v>
      </c>
      <c r="P3392">
        <v>1.4</v>
      </c>
      <c r="U3392" t="s">
        <v>3098</v>
      </c>
      <c r="V3392">
        <f t="shared" si="521"/>
        <v>14176</v>
      </c>
      <c r="W3392" t="str">
        <f t="shared" si="522"/>
        <v>Aldergrove Public School</v>
      </c>
      <c r="X3392" t="str">
        <f>VLOOKUP($C3392,$AJ$3:$AN$4906,3,FALSE)</f>
        <v>150 Aldergrove Dr</v>
      </c>
      <c r="Y3392" t="str">
        <f>VLOOKUP($C3392,$AJ$3:$AN$4906,4,FALSE)</f>
        <v>Unionville</v>
      </c>
      <c r="Z3392" t="str">
        <f>VLOOKUP($C3392,$AJ$3:$AN$4906,5,FALSE)</f>
        <v>L3R6Z8</v>
      </c>
      <c r="AA3392">
        <f t="shared" si="523"/>
        <v>60.5</v>
      </c>
      <c r="AB3392">
        <f t="shared" si="524"/>
        <v>0.7</v>
      </c>
      <c r="AC3392">
        <f t="shared" si="525"/>
        <v>60.2</v>
      </c>
      <c r="AD3392">
        <f t="shared" si="526"/>
        <v>1.5</v>
      </c>
      <c r="AE3392">
        <f t="shared" si="527"/>
        <v>73.3</v>
      </c>
      <c r="AF3392">
        <f t="shared" si="528"/>
        <v>0.3</v>
      </c>
      <c r="AG3392">
        <f t="shared" si="529"/>
        <v>50.5</v>
      </c>
      <c r="AH3392">
        <f t="shared" si="530"/>
        <v>1.4</v>
      </c>
      <c r="AJ3392" s="9">
        <v>749290</v>
      </c>
      <c r="AK3392" t="s">
        <v>12707</v>
      </c>
      <c r="AL3392" t="s">
        <v>12708</v>
      </c>
      <c r="AM3392" t="s">
        <v>4158</v>
      </c>
      <c r="AN3392" t="s">
        <v>12709</v>
      </c>
    </row>
    <row r="3393" spans="1:40" x14ac:dyDescent="0.3">
      <c r="A3393" t="s">
        <v>3098</v>
      </c>
      <c r="B3393" t="s">
        <v>3100</v>
      </c>
      <c r="C3393" s="10">
        <v>68710</v>
      </c>
      <c r="D3393">
        <v>62</v>
      </c>
      <c r="E3393">
        <v>17</v>
      </c>
      <c r="F3393">
        <v>147</v>
      </c>
      <c r="G3393">
        <v>169</v>
      </c>
      <c r="H3393">
        <v>0</v>
      </c>
      <c r="I3393">
        <v>65.3</v>
      </c>
      <c r="J3393">
        <v>-0.3</v>
      </c>
      <c r="K3393">
        <v>60.5</v>
      </c>
      <c r="L3393">
        <v>-0.3</v>
      </c>
      <c r="M3393">
        <v>86.4</v>
      </c>
      <c r="N3393">
        <v>0.2</v>
      </c>
      <c r="O3393">
        <v>62.1</v>
      </c>
      <c r="P3393">
        <v>0.5</v>
      </c>
      <c r="U3393" t="s">
        <v>3098</v>
      </c>
      <c r="V3393">
        <f t="shared" si="521"/>
        <v>68710</v>
      </c>
      <c r="W3393" t="str">
        <f t="shared" si="522"/>
        <v>Alexander Muir Public School</v>
      </c>
      <c r="X3393" t="str">
        <f>VLOOKUP($C3393,$AJ$3:$AN$4906,3,FALSE)</f>
        <v>75 Ford Wilson Blvd</v>
      </c>
      <c r="Y3393" t="str">
        <f>VLOOKUP($C3393,$AJ$3:$AN$4906,4,FALSE)</f>
        <v>Newmarket</v>
      </c>
      <c r="Z3393" t="str">
        <f>VLOOKUP($C3393,$AJ$3:$AN$4906,5,FALSE)</f>
        <v>L3X3G1</v>
      </c>
      <c r="AA3393">
        <f t="shared" si="523"/>
        <v>65.3</v>
      </c>
      <c r="AB3393">
        <f t="shared" si="524"/>
        <v>-0.3</v>
      </c>
      <c r="AC3393">
        <f t="shared" si="525"/>
        <v>60.5</v>
      </c>
      <c r="AD3393">
        <f t="shared" si="526"/>
        <v>-0.3</v>
      </c>
      <c r="AE3393">
        <f t="shared" si="527"/>
        <v>86.4</v>
      </c>
      <c r="AF3393">
        <f t="shared" si="528"/>
        <v>0.2</v>
      </c>
      <c r="AG3393">
        <f t="shared" si="529"/>
        <v>62.1</v>
      </c>
      <c r="AH3393">
        <f t="shared" si="530"/>
        <v>0.5</v>
      </c>
      <c r="AJ3393" s="9">
        <v>749559</v>
      </c>
      <c r="AK3393" t="s">
        <v>12710</v>
      </c>
      <c r="AL3393" t="s">
        <v>12711</v>
      </c>
      <c r="AM3393" t="s">
        <v>4145</v>
      </c>
      <c r="AN3393" t="s">
        <v>12712</v>
      </c>
    </row>
    <row r="3394" spans="1:40" x14ac:dyDescent="0.3">
      <c r="A3394" t="s">
        <v>3098</v>
      </c>
      <c r="B3394" t="s">
        <v>3101</v>
      </c>
      <c r="C3394" s="10">
        <v>112387</v>
      </c>
      <c r="D3394">
        <v>82</v>
      </c>
      <c r="E3394">
        <v>13</v>
      </c>
      <c r="F3394">
        <v>166</v>
      </c>
      <c r="G3394">
        <v>187</v>
      </c>
      <c r="H3394">
        <v>0</v>
      </c>
      <c r="I3394">
        <v>57.8</v>
      </c>
      <c r="J3394">
        <v>-1.5</v>
      </c>
      <c r="K3394">
        <v>53</v>
      </c>
      <c r="L3394">
        <v>-1.8</v>
      </c>
      <c r="M3394">
        <v>82.1</v>
      </c>
      <c r="N3394">
        <v>-1.1000000000000001</v>
      </c>
      <c r="O3394">
        <v>52.9</v>
      </c>
      <c r="P3394">
        <v>-1.2</v>
      </c>
      <c r="U3394" t="s">
        <v>3098</v>
      </c>
      <c r="V3394">
        <f t="shared" si="521"/>
        <v>112387</v>
      </c>
      <c r="W3394" t="str">
        <f t="shared" si="522"/>
        <v>Anne Frank Public School</v>
      </c>
      <c r="X3394" t="str">
        <f>VLOOKUP($C3394,$AJ$3:$AN$4906,3,FALSE)</f>
        <v>431 Ilan Ramon Blvd</v>
      </c>
      <c r="Y3394" t="str">
        <f>VLOOKUP($C3394,$AJ$3:$AN$4906,4,FALSE)</f>
        <v>Maple</v>
      </c>
      <c r="Z3394" t="str">
        <f>VLOOKUP($C3394,$AJ$3:$AN$4906,5,FALSE)</f>
        <v>L6A0X2</v>
      </c>
      <c r="AA3394">
        <f t="shared" si="523"/>
        <v>57.8</v>
      </c>
      <c r="AB3394">
        <f t="shared" si="524"/>
        <v>-1.5</v>
      </c>
      <c r="AC3394">
        <f t="shared" si="525"/>
        <v>53</v>
      </c>
      <c r="AD3394">
        <f t="shared" si="526"/>
        <v>-1.8</v>
      </c>
      <c r="AE3394">
        <f t="shared" si="527"/>
        <v>82.1</v>
      </c>
      <c r="AF3394">
        <f t="shared" si="528"/>
        <v>-1.1000000000000001</v>
      </c>
      <c r="AG3394">
        <f t="shared" si="529"/>
        <v>52.9</v>
      </c>
      <c r="AH3394">
        <f t="shared" si="530"/>
        <v>-1.2</v>
      </c>
      <c r="AJ3394" s="9">
        <v>748773</v>
      </c>
      <c r="AK3394" t="s">
        <v>12713</v>
      </c>
      <c r="AL3394" t="s">
        <v>12714</v>
      </c>
      <c r="AM3394" t="s">
        <v>4158</v>
      </c>
      <c r="AN3394" t="s">
        <v>12715</v>
      </c>
    </row>
    <row r="3395" spans="1:40" x14ac:dyDescent="0.3">
      <c r="A3395" t="s">
        <v>3098</v>
      </c>
      <c r="B3395" t="s">
        <v>3102</v>
      </c>
      <c r="C3395" s="10">
        <v>663</v>
      </c>
      <c r="D3395">
        <v>20</v>
      </c>
      <c r="E3395">
        <v>14</v>
      </c>
      <c r="F3395">
        <v>183</v>
      </c>
      <c r="G3395">
        <v>205</v>
      </c>
      <c r="H3395">
        <v>0</v>
      </c>
      <c r="I3395">
        <v>60.1</v>
      </c>
      <c r="J3395">
        <v>0.4</v>
      </c>
      <c r="K3395">
        <v>59.6</v>
      </c>
      <c r="L3395">
        <v>1.1000000000000001</v>
      </c>
      <c r="M3395">
        <v>78.3</v>
      </c>
      <c r="N3395">
        <v>0.6</v>
      </c>
      <c r="O3395">
        <v>52.2</v>
      </c>
      <c r="P3395">
        <v>1.3</v>
      </c>
      <c r="U3395" t="s">
        <v>3098</v>
      </c>
      <c r="V3395">
        <f t="shared" si="521"/>
        <v>663</v>
      </c>
      <c r="W3395" t="str">
        <f t="shared" si="522"/>
        <v>Armadale Public School</v>
      </c>
      <c r="X3395" t="str">
        <f>VLOOKUP($C3395,$AJ$3:$AN$4906,3,FALSE)</f>
        <v>11 Coppard Ave</v>
      </c>
      <c r="Y3395" t="str">
        <f>VLOOKUP($C3395,$AJ$3:$AN$4906,4,FALSE)</f>
        <v>Markham</v>
      </c>
      <c r="Z3395" t="str">
        <f>VLOOKUP($C3395,$AJ$3:$AN$4906,5,FALSE)</f>
        <v>L3S2J4</v>
      </c>
      <c r="AA3395">
        <f t="shared" si="523"/>
        <v>60.1</v>
      </c>
      <c r="AB3395">
        <f t="shared" si="524"/>
        <v>0.4</v>
      </c>
      <c r="AC3395">
        <f t="shared" si="525"/>
        <v>59.6</v>
      </c>
      <c r="AD3395">
        <f t="shared" si="526"/>
        <v>1.1000000000000001</v>
      </c>
      <c r="AE3395">
        <f t="shared" si="527"/>
        <v>78.3</v>
      </c>
      <c r="AF3395">
        <f t="shared" si="528"/>
        <v>0.6</v>
      </c>
      <c r="AG3395">
        <f t="shared" si="529"/>
        <v>52.2</v>
      </c>
      <c r="AH3395">
        <f t="shared" si="530"/>
        <v>1.3</v>
      </c>
      <c r="AJ3395" s="9">
        <v>820814</v>
      </c>
      <c r="AK3395" t="s">
        <v>2268</v>
      </c>
      <c r="AL3395" t="s">
        <v>12716</v>
      </c>
      <c r="AM3395" t="s">
        <v>4158</v>
      </c>
      <c r="AN3395" t="s">
        <v>12717</v>
      </c>
    </row>
    <row r="3396" spans="1:40" x14ac:dyDescent="0.3">
      <c r="A3396" t="s">
        <v>3098</v>
      </c>
      <c r="B3396" t="s">
        <v>3103</v>
      </c>
      <c r="C3396" s="10">
        <v>20702</v>
      </c>
      <c r="D3396">
        <v>55</v>
      </c>
      <c r="E3396">
        <v>21</v>
      </c>
      <c r="F3396">
        <v>94</v>
      </c>
      <c r="G3396">
        <v>132</v>
      </c>
      <c r="H3396">
        <v>0</v>
      </c>
      <c r="I3396">
        <v>70.2</v>
      </c>
      <c r="J3396">
        <v>0.1</v>
      </c>
      <c r="K3396">
        <v>55.3</v>
      </c>
      <c r="L3396">
        <v>-0.7</v>
      </c>
      <c r="M3396">
        <v>78</v>
      </c>
      <c r="N3396">
        <v>-0.6</v>
      </c>
      <c r="O3396">
        <v>39.4</v>
      </c>
      <c r="P3396">
        <v>-1.1000000000000001</v>
      </c>
      <c r="U3396" t="s">
        <v>3098</v>
      </c>
      <c r="V3396">
        <f t="shared" ref="V3396:V3459" si="531">VLOOKUP(C3396,$AJ$3:$AN$4906,1,FALSE)</f>
        <v>20702</v>
      </c>
      <c r="W3396" t="str">
        <f t="shared" ref="W3396:W3459" si="532">VLOOKUP(C3396,$AJ$3:$AN$4906,2,FALSE)</f>
        <v>Armitage Village Public School</v>
      </c>
      <c r="X3396" t="str">
        <f>VLOOKUP($C3396,$AJ$3:$AN$4906,3,FALSE)</f>
        <v>125 Savage Rd</v>
      </c>
      <c r="Y3396" t="str">
        <f>VLOOKUP($C3396,$AJ$3:$AN$4906,4,FALSE)</f>
        <v>Newmarket</v>
      </c>
      <c r="Z3396" t="str">
        <f>VLOOKUP($C3396,$AJ$3:$AN$4906,5,FALSE)</f>
        <v>L3X1R1</v>
      </c>
      <c r="AA3396">
        <f t="shared" ref="AA3396:AA3459" si="533">I3396</f>
        <v>70.2</v>
      </c>
      <c r="AB3396">
        <f t="shared" ref="AB3396:AB3459" si="534">J3396</f>
        <v>0.1</v>
      </c>
      <c r="AC3396">
        <f t="shared" ref="AC3396:AC3459" si="535">K3396</f>
        <v>55.3</v>
      </c>
      <c r="AD3396">
        <f t="shared" ref="AD3396:AD3459" si="536">L3396</f>
        <v>-0.7</v>
      </c>
      <c r="AE3396">
        <f t="shared" ref="AE3396:AE3459" si="537">M3396</f>
        <v>78</v>
      </c>
      <c r="AF3396">
        <f t="shared" ref="AF3396:AF3459" si="538">N3396</f>
        <v>-0.6</v>
      </c>
      <c r="AG3396">
        <f t="shared" ref="AG3396:AG3459" si="539">O3396</f>
        <v>39.4</v>
      </c>
      <c r="AH3396">
        <f t="shared" ref="AH3396:AH3459" si="540">P3396</f>
        <v>-1.1000000000000001</v>
      </c>
      <c r="AJ3396" s="9">
        <v>751634</v>
      </c>
      <c r="AK3396" t="s">
        <v>12718</v>
      </c>
      <c r="AL3396" t="s">
        <v>12719</v>
      </c>
      <c r="AM3396" t="s">
        <v>4158</v>
      </c>
      <c r="AN3396" t="s">
        <v>12720</v>
      </c>
    </row>
    <row r="3397" spans="1:40" x14ac:dyDescent="0.3">
      <c r="A3397" t="s">
        <v>3098</v>
      </c>
      <c r="B3397" t="s">
        <v>3104</v>
      </c>
      <c r="C3397" s="10">
        <v>26530</v>
      </c>
      <c r="D3397">
        <v>59</v>
      </c>
      <c r="E3397">
        <v>21</v>
      </c>
      <c r="F3397">
        <v>62</v>
      </c>
      <c r="G3397">
        <v>161</v>
      </c>
      <c r="H3397">
        <v>0</v>
      </c>
      <c r="I3397">
        <v>66.099999999999994</v>
      </c>
      <c r="J3397">
        <v>-0.1</v>
      </c>
      <c r="K3397">
        <v>61.3</v>
      </c>
      <c r="L3397">
        <v>-0.1</v>
      </c>
      <c r="M3397">
        <v>90.7</v>
      </c>
      <c r="N3397">
        <v>0.8</v>
      </c>
      <c r="O3397">
        <v>82.6</v>
      </c>
      <c r="P3397">
        <v>2.2000000000000002</v>
      </c>
      <c r="U3397" t="s">
        <v>3098</v>
      </c>
      <c r="V3397">
        <f t="shared" si="531"/>
        <v>26530</v>
      </c>
      <c r="W3397" t="str">
        <f t="shared" si="532"/>
        <v>Ashton Meadows Public School</v>
      </c>
      <c r="X3397" t="str">
        <f>VLOOKUP($C3397,$AJ$3:$AN$4906,3,FALSE)</f>
        <v>230 Calvert Rd</v>
      </c>
      <c r="Y3397" t="str">
        <f>VLOOKUP($C3397,$AJ$3:$AN$4906,4,FALSE)</f>
        <v>Markham</v>
      </c>
      <c r="Z3397" t="str">
        <f>VLOOKUP($C3397,$AJ$3:$AN$4906,5,FALSE)</f>
        <v>L6C1T5</v>
      </c>
      <c r="AA3397">
        <f t="shared" si="533"/>
        <v>66.099999999999994</v>
      </c>
      <c r="AB3397">
        <f t="shared" si="534"/>
        <v>-0.1</v>
      </c>
      <c r="AC3397">
        <f t="shared" si="535"/>
        <v>61.3</v>
      </c>
      <c r="AD3397">
        <f t="shared" si="536"/>
        <v>-0.1</v>
      </c>
      <c r="AE3397">
        <f t="shared" si="537"/>
        <v>90.7</v>
      </c>
      <c r="AF3397">
        <f t="shared" si="538"/>
        <v>0.8</v>
      </c>
      <c r="AG3397">
        <f t="shared" si="539"/>
        <v>82.6</v>
      </c>
      <c r="AH3397">
        <f t="shared" si="540"/>
        <v>2.2000000000000002</v>
      </c>
      <c r="AJ3397" s="9">
        <v>752690</v>
      </c>
      <c r="AK3397" t="s">
        <v>12721</v>
      </c>
      <c r="AL3397" t="s">
        <v>12722</v>
      </c>
      <c r="AM3397" t="s">
        <v>4158</v>
      </c>
      <c r="AN3397" t="s">
        <v>12723</v>
      </c>
    </row>
    <row r="3398" spans="1:40" x14ac:dyDescent="0.3">
      <c r="A3398" t="s">
        <v>3098</v>
      </c>
      <c r="B3398" t="s">
        <v>3105</v>
      </c>
      <c r="C3398" s="10">
        <v>28231</v>
      </c>
      <c r="D3398">
        <v>70</v>
      </c>
      <c r="E3398">
        <v>16</v>
      </c>
      <c r="F3398">
        <v>159</v>
      </c>
      <c r="G3398">
        <v>134</v>
      </c>
      <c r="H3398">
        <v>0</v>
      </c>
      <c r="I3398">
        <v>65.400000000000006</v>
      </c>
      <c r="J3398">
        <v>-0.5</v>
      </c>
      <c r="K3398">
        <v>60.4</v>
      </c>
      <c r="L3398">
        <v>-0.6</v>
      </c>
      <c r="M3398">
        <v>80.2</v>
      </c>
      <c r="N3398">
        <v>-0.8</v>
      </c>
      <c r="O3398">
        <v>62.7</v>
      </c>
      <c r="P3398">
        <v>0.2</v>
      </c>
      <c r="U3398" t="s">
        <v>3098</v>
      </c>
      <c r="V3398">
        <f t="shared" si="531"/>
        <v>28231</v>
      </c>
      <c r="W3398" t="str">
        <f t="shared" si="532"/>
        <v>Aurora Grove Public School</v>
      </c>
      <c r="X3398" t="str">
        <f>VLOOKUP($C3398,$AJ$3:$AN$4906,3,FALSE)</f>
        <v>415 Stone Rd</v>
      </c>
      <c r="Y3398" t="str">
        <f>VLOOKUP($C3398,$AJ$3:$AN$4906,4,FALSE)</f>
        <v>Aurora</v>
      </c>
      <c r="Z3398" t="str">
        <f>VLOOKUP($C3398,$AJ$3:$AN$4906,5,FALSE)</f>
        <v>L4G6Z5</v>
      </c>
      <c r="AA3398">
        <f t="shared" si="533"/>
        <v>65.400000000000006</v>
      </c>
      <c r="AB3398">
        <f t="shared" si="534"/>
        <v>-0.5</v>
      </c>
      <c r="AC3398">
        <f t="shared" si="535"/>
        <v>60.4</v>
      </c>
      <c r="AD3398">
        <f t="shared" si="536"/>
        <v>-0.6</v>
      </c>
      <c r="AE3398">
        <f t="shared" si="537"/>
        <v>80.2</v>
      </c>
      <c r="AF3398">
        <f t="shared" si="538"/>
        <v>-0.8</v>
      </c>
      <c r="AG3398">
        <f t="shared" si="539"/>
        <v>62.7</v>
      </c>
      <c r="AH3398">
        <f t="shared" si="540"/>
        <v>0.2</v>
      </c>
      <c r="AJ3398" s="9">
        <v>752819</v>
      </c>
      <c r="AK3398" t="s">
        <v>12724</v>
      </c>
      <c r="AL3398" t="s">
        <v>12725</v>
      </c>
      <c r="AM3398" t="s">
        <v>4158</v>
      </c>
      <c r="AN3398" t="s">
        <v>12726</v>
      </c>
    </row>
    <row r="3399" spans="1:40" x14ac:dyDescent="0.3">
      <c r="A3399" t="s">
        <v>3098</v>
      </c>
      <c r="B3399" t="s">
        <v>3106</v>
      </c>
      <c r="C3399" s="10">
        <v>28282</v>
      </c>
      <c r="D3399">
        <v>55</v>
      </c>
      <c r="E3399">
        <v>18</v>
      </c>
      <c r="F3399">
        <v>135</v>
      </c>
      <c r="G3399">
        <v>139</v>
      </c>
      <c r="H3399">
        <v>0</v>
      </c>
      <c r="I3399">
        <v>61.9</v>
      </c>
      <c r="J3399">
        <v>-0.5</v>
      </c>
      <c r="K3399">
        <v>59.3</v>
      </c>
      <c r="L3399">
        <v>-0.4</v>
      </c>
      <c r="M3399">
        <v>71.2</v>
      </c>
      <c r="N3399">
        <v>-1.3</v>
      </c>
      <c r="O3399">
        <v>41.7</v>
      </c>
      <c r="P3399">
        <v>-0.9</v>
      </c>
      <c r="U3399" t="s">
        <v>3098</v>
      </c>
      <c r="V3399">
        <f t="shared" si="531"/>
        <v>28282</v>
      </c>
      <c r="W3399" t="str">
        <f t="shared" si="532"/>
        <v>Aurora Heights Public School</v>
      </c>
      <c r="X3399" t="str">
        <f>VLOOKUP($C3399,$AJ$3:$AN$4906,3,FALSE)</f>
        <v>85 Tecumseh Dr</v>
      </c>
      <c r="Y3399" t="str">
        <f>VLOOKUP($C3399,$AJ$3:$AN$4906,4,FALSE)</f>
        <v>Aurora</v>
      </c>
      <c r="Z3399" t="str">
        <f>VLOOKUP($C3399,$AJ$3:$AN$4906,5,FALSE)</f>
        <v>L4G2X5</v>
      </c>
      <c r="AA3399">
        <f t="shared" si="533"/>
        <v>61.9</v>
      </c>
      <c r="AB3399">
        <f t="shared" si="534"/>
        <v>-0.5</v>
      </c>
      <c r="AC3399">
        <f t="shared" si="535"/>
        <v>59.3</v>
      </c>
      <c r="AD3399">
        <f t="shared" si="536"/>
        <v>-0.4</v>
      </c>
      <c r="AE3399">
        <f t="shared" si="537"/>
        <v>71.2</v>
      </c>
      <c r="AF3399">
        <f t="shared" si="538"/>
        <v>-1.3</v>
      </c>
      <c r="AG3399">
        <f t="shared" si="539"/>
        <v>41.7</v>
      </c>
      <c r="AH3399">
        <f t="shared" si="540"/>
        <v>-0.9</v>
      </c>
      <c r="AJ3399" s="9">
        <v>756334</v>
      </c>
      <c r="AK3399" t="s">
        <v>3011</v>
      </c>
      <c r="AL3399" t="s">
        <v>12727</v>
      </c>
      <c r="AM3399" t="s">
        <v>4158</v>
      </c>
      <c r="AN3399" t="s">
        <v>12728</v>
      </c>
    </row>
    <row r="3400" spans="1:40" x14ac:dyDescent="0.3">
      <c r="A3400" t="s">
        <v>3098</v>
      </c>
      <c r="B3400" t="s">
        <v>3107</v>
      </c>
      <c r="C3400" s="10">
        <v>54623</v>
      </c>
      <c r="D3400">
        <v>75</v>
      </c>
      <c r="E3400">
        <v>12</v>
      </c>
      <c r="F3400">
        <v>128</v>
      </c>
      <c r="G3400">
        <v>157</v>
      </c>
      <c r="H3400">
        <v>0</v>
      </c>
      <c r="I3400">
        <v>78.900000000000006</v>
      </c>
      <c r="J3400">
        <v>0.2</v>
      </c>
      <c r="K3400">
        <v>73.400000000000006</v>
      </c>
      <c r="L3400">
        <v>0</v>
      </c>
      <c r="M3400">
        <v>76.099999999999994</v>
      </c>
      <c r="N3400">
        <v>-1.6</v>
      </c>
      <c r="O3400">
        <v>54.8</v>
      </c>
      <c r="P3400">
        <v>-0.9</v>
      </c>
      <c r="U3400" t="s">
        <v>3098</v>
      </c>
      <c r="V3400">
        <f t="shared" si="531"/>
        <v>54623</v>
      </c>
      <c r="W3400" t="str">
        <f t="shared" si="532"/>
        <v>Bakersfield Public School</v>
      </c>
      <c r="X3400" t="str">
        <f>VLOOKUP($C3400,$AJ$3:$AN$4906,3,FALSE)</f>
        <v>121 Mistysugar Trail</v>
      </c>
      <c r="Y3400" t="str">
        <f>VLOOKUP($C3400,$AJ$3:$AN$4906,4,FALSE)</f>
        <v>Thornhill</v>
      </c>
      <c r="Z3400" t="str">
        <f>VLOOKUP($C3400,$AJ$3:$AN$4906,5,FALSE)</f>
        <v>L4J8T6</v>
      </c>
      <c r="AA3400">
        <f t="shared" si="533"/>
        <v>78.900000000000006</v>
      </c>
      <c r="AB3400">
        <f t="shared" si="534"/>
        <v>0.2</v>
      </c>
      <c r="AC3400">
        <f t="shared" si="535"/>
        <v>73.400000000000006</v>
      </c>
      <c r="AD3400">
        <f t="shared" si="536"/>
        <v>0</v>
      </c>
      <c r="AE3400">
        <f t="shared" si="537"/>
        <v>76.099999999999994</v>
      </c>
      <c r="AF3400">
        <f t="shared" si="538"/>
        <v>-1.6</v>
      </c>
      <c r="AG3400">
        <f t="shared" si="539"/>
        <v>54.8</v>
      </c>
      <c r="AH3400">
        <f t="shared" si="540"/>
        <v>-0.9</v>
      </c>
      <c r="AJ3400" s="9">
        <v>763462</v>
      </c>
      <c r="AK3400" t="s">
        <v>12729</v>
      </c>
      <c r="AL3400" t="s">
        <v>12730</v>
      </c>
      <c r="AM3400" t="s">
        <v>4158</v>
      </c>
      <c r="AN3400" t="s">
        <v>12731</v>
      </c>
    </row>
    <row r="3401" spans="1:40" x14ac:dyDescent="0.3">
      <c r="A3401" t="s">
        <v>3098</v>
      </c>
      <c r="B3401" t="s">
        <v>3108</v>
      </c>
      <c r="C3401" s="10">
        <v>30694</v>
      </c>
      <c r="D3401">
        <v>59</v>
      </c>
      <c r="E3401">
        <v>14</v>
      </c>
      <c r="F3401">
        <v>70</v>
      </c>
      <c r="G3401">
        <v>71</v>
      </c>
      <c r="H3401">
        <v>0</v>
      </c>
      <c r="I3401">
        <v>57.1</v>
      </c>
      <c r="J3401">
        <v>-1.1000000000000001</v>
      </c>
      <c r="K3401">
        <v>54.3</v>
      </c>
      <c r="L3401">
        <v>-1.2</v>
      </c>
      <c r="M3401">
        <v>84.5</v>
      </c>
      <c r="N3401">
        <v>-0.2</v>
      </c>
      <c r="O3401">
        <v>45.1</v>
      </c>
      <c r="P3401">
        <v>-1</v>
      </c>
      <c r="U3401" t="s">
        <v>3098</v>
      </c>
      <c r="V3401">
        <f t="shared" si="531"/>
        <v>30694</v>
      </c>
      <c r="W3401" t="str">
        <f t="shared" si="532"/>
        <v>Ballantrae Public School</v>
      </c>
      <c r="X3401" t="str">
        <f>VLOOKUP($C3401,$AJ$3:$AN$4906,3,FALSE)</f>
        <v>5632 Aurora Rd RR 3</v>
      </c>
      <c r="Y3401" t="str">
        <f>VLOOKUP($C3401,$AJ$3:$AN$4906,4,FALSE)</f>
        <v>Stouffville</v>
      </c>
      <c r="Z3401" t="str">
        <f>VLOOKUP($C3401,$AJ$3:$AN$4906,5,FALSE)</f>
        <v>L4A7X4</v>
      </c>
      <c r="AA3401">
        <f t="shared" si="533"/>
        <v>57.1</v>
      </c>
      <c r="AB3401">
        <f t="shared" si="534"/>
        <v>-1.1000000000000001</v>
      </c>
      <c r="AC3401">
        <f t="shared" si="535"/>
        <v>54.3</v>
      </c>
      <c r="AD3401">
        <f t="shared" si="536"/>
        <v>-1.2</v>
      </c>
      <c r="AE3401">
        <f t="shared" si="537"/>
        <v>84.5</v>
      </c>
      <c r="AF3401">
        <f t="shared" si="538"/>
        <v>-0.2</v>
      </c>
      <c r="AG3401">
        <f t="shared" si="539"/>
        <v>45.1</v>
      </c>
      <c r="AH3401">
        <f t="shared" si="540"/>
        <v>-1</v>
      </c>
      <c r="AJ3401" s="9">
        <v>763772</v>
      </c>
      <c r="AK3401" t="s">
        <v>12732</v>
      </c>
      <c r="AL3401" t="s">
        <v>12733</v>
      </c>
      <c r="AM3401" t="s">
        <v>4158</v>
      </c>
      <c r="AN3401" t="s">
        <v>12734</v>
      </c>
    </row>
    <row r="3402" spans="1:40" x14ac:dyDescent="0.3">
      <c r="A3402" t="s">
        <v>3098</v>
      </c>
      <c r="B3402" t="s">
        <v>3109</v>
      </c>
      <c r="C3402" s="10">
        <v>570115</v>
      </c>
      <c r="D3402">
        <v>56</v>
      </c>
      <c r="E3402">
        <v>9</v>
      </c>
      <c r="F3402">
        <v>235</v>
      </c>
      <c r="G3402">
        <v>196</v>
      </c>
      <c r="H3402">
        <v>0</v>
      </c>
      <c r="I3402">
        <v>79.599999999999994</v>
      </c>
      <c r="J3402">
        <v>0.6</v>
      </c>
      <c r="K3402">
        <v>76.2</v>
      </c>
      <c r="L3402">
        <v>0.7</v>
      </c>
      <c r="M3402">
        <v>91.8</v>
      </c>
      <c r="N3402">
        <v>0.6</v>
      </c>
      <c r="O3402">
        <v>58.7</v>
      </c>
      <c r="P3402">
        <v>0.1</v>
      </c>
      <c r="U3402" t="s">
        <v>3098</v>
      </c>
      <c r="V3402">
        <f t="shared" si="531"/>
        <v>570115</v>
      </c>
      <c r="W3402" t="str">
        <f t="shared" si="532"/>
        <v>Barbara Reid Elementary Public School</v>
      </c>
      <c r="X3402" t="str">
        <f>VLOOKUP($C3402,$AJ$3:$AN$4906,3,FALSE)</f>
        <v>130 Hoover Park Dr</v>
      </c>
      <c r="Y3402" t="str">
        <f>VLOOKUP($C3402,$AJ$3:$AN$4906,4,FALSE)</f>
        <v>Stouffville</v>
      </c>
      <c r="Z3402" t="str">
        <f>VLOOKUP($C3402,$AJ$3:$AN$4906,5,FALSE)</f>
        <v>L4A1S5</v>
      </c>
      <c r="AA3402">
        <f t="shared" si="533"/>
        <v>79.599999999999994</v>
      </c>
      <c r="AB3402">
        <f t="shared" si="534"/>
        <v>0.6</v>
      </c>
      <c r="AC3402">
        <f t="shared" si="535"/>
        <v>76.2</v>
      </c>
      <c r="AD3402">
        <f t="shared" si="536"/>
        <v>0.7</v>
      </c>
      <c r="AE3402">
        <f t="shared" si="537"/>
        <v>91.8</v>
      </c>
      <c r="AF3402">
        <f t="shared" si="538"/>
        <v>0.6</v>
      </c>
      <c r="AG3402">
        <f t="shared" si="539"/>
        <v>58.7</v>
      </c>
      <c r="AH3402">
        <f t="shared" si="540"/>
        <v>0.1</v>
      </c>
      <c r="AJ3402" s="9">
        <v>765023</v>
      </c>
      <c r="AK3402" t="s">
        <v>12735</v>
      </c>
      <c r="AL3402" t="s">
        <v>12736</v>
      </c>
      <c r="AM3402" t="s">
        <v>4158</v>
      </c>
      <c r="AN3402" t="s">
        <v>12737</v>
      </c>
    </row>
    <row r="3403" spans="1:40" x14ac:dyDescent="0.3">
      <c r="A3403" t="s">
        <v>3098</v>
      </c>
      <c r="B3403" t="s">
        <v>3110</v>
      </c>
      <c r="C3403" s="10">
        <v>36447</v>
      </c>
      <c r="D3403">
        <v>67</v>
      </c>
      <c r="E3403">
        <v>18</v>
      </c>
      <c r="F3403">
        <v>76</v>
      </c>
      <c r="G3403">
        <v>310</v>
      </c>
      <c r="H3403">
        <v>0</v>
      </c>
      <c r="I3403">
        <v>47.4</v>
      </c>
      <c r="J3403">
        <v>-1.8</v>
      </c>
      <c r="K3403">
        <v>48.7</v>
      </c>
      <c r="L3403">
        <v>-1.6</v>
      </c>
      <c r="M3403">
        <v>90</v>
      </c>
      <c r="N3403">
        <v>0.5</v>
      </c>
      <c r="O3403">
        <v>70.3</v>
      </c>
      <c r="P3403">
        <v>0.9</v>
      </c>
      <c r="U3403" t="s">
        <v>3098</v>
      </c>
      <c r="V3403">
        <f t="shared" si="531"/>
        <v>36447</v>
      </c>
      <c r="W3403" t="str">
        <f t="shared" si="532"/>
        <v>Baythorn Public School</v>
      </c>
      <c r="X3403" t="str">
        <f>VLOOKUP($C3403,$AJ$3:$AN$4906,3,FALSE)</f>
        <v>201 Baythorn Dr</v>
      </c>
      <c r="Y3403" t="str">
        <f>VLOOKUP($C3403,$AJ$3:$AN$4906,4,FALSE)</f>
        <v>Thornhill</v>
      </c>
      <c r="Z3403" t="str">
        <f>VLOOKUP($C3403,$AJ$3:$AN$4906,5,FALSE)</f>
        <v>L3T3V2</v>
      </c>
      <c r="AA3403">
        <f t="shared" si="533"/>
        <v>47.4</v>
      </c>
      <c r="AB3403">
        <f t="shared" si="534"/>
        <v>-1.8</v>
      </c>
      <c r="AC3403">
        <f t="shared" si="535"/>
        <v>48.7</v>
      </c>
      <c r="AD3403">
        <f t="shared" si="536"/>
        <v>-1.6</v>
      </c>
      <c r="AE3403">
        <f t="shared" si="537"/>
        <v>90</v>
      </c>
      <c r="AF3403">
        <f t="shared" si="538"/>
        <v>0.5</v>
      </c>
      <c r="AG3403">
        <f t="shared" si="539"/>
        <v>70.3</v>
      </c>
      <c r="AH3403">
        <f t="shared" si="540"/>
        <v>0.9</v>
      </c>
      <c r="AJ3403" s="9">
        <v>765635</v>
      </c>
      <c r="AK3403" t="s">
        <v>12738</v>
      </c>
      <c r="AL3403" t="s">
        <v>12739</v>
      </c>
      <c r="AM3403" t="s">
        <v>4215</v>
      </c>
      <c r="AN3403" t="s">
        <v>12740</v>
      </c>
    </row>
    <row r="3404" spans="1:40" x14ac:dyDescent="0.3">
      <c r="A3404" t="s">
        <v>3098</v>
      </c>
      <c r="B3404" t="s">
        <v>3111</v>
      </c>
      <c r="C3404" s="10">
        <v>36455</v>
      </c>
      <c r="D3404">
        <v>81</v>
      </c>
      <c r="E3404">
        <v>9</v>
      </c>
      <c r="F3404">
        <v>103</v>
      </c>
      <c r="G3404">
        <v>72</v>
      </c>
      <c r="H3404">
        <v>0</v>
      </c>
      <c r="I3404">
        <v>86.4</v>
      </c>
      <c r="J3404">
        <v>0.5</v>
      </c>
      <c r="K3404">
        <v>89.3</v>
      </c>
      <c r="L3404">
        <v>0.9</v>
      </c>
      <c r="M3404">
        <v>96.5</v>
      </c>
      <c r="N3404">
        <v>0.2</v>
      </c>
      <c r="O3404">
        <v>91.7</v>
      </c>
      <c r="P3404">
        <v>1.7</v>
      </c>
      <c r="U3404" t="s">
        <v>3098</v>
      </c>
      <c r="V3404">
        <f t="shared" si="531"/>
        <v>36455</v>
      </c>
      <c r="W3404" t="str">
        <f t="shared" si="532"/>
        <v>Bayview Fairways Public School</v>
      </c>
      <c r="X3404" t="str">
        <f>VLOOKUP($C3404,$AJ$3:$AN$4906,3,FALSE)</f>
        <v>255 Bayview Fairways Dr</v>
      </c>
      <c r="Y3404" t="str">
        <f>VLOOKUP($C3404,$AJ$3:$AN$4906,4,FALSE)</f>
        <v>Thornhill</v>
      </c>
      <c r="Z3404" t="str">
        <f>VLOOKUP($C3404,$AJ$3:$AN$4906,5,FALSE)</f>
        <v>L3T2Z6</v>
      </c>
      <c r="AA3404">
        <f t="shared" si="533"/>
        <v>86.4</v>
      </c>
      <c r="AB3404">
        <f t="shared" si="534"/>
        <v>0.5</v>
      </c>
      <c r="AC3404">
        <f t="shared" si="535"/>
        <v>89.3</v>
      </c>
      <c r="AD3404">
        <f t="shared" si="536"/>
        <v>0.9</v>
      </c>
      <c r="AE3404">
        <f t="shared" si="537"/>
        <v>96.5</v>
      </c>
      <c r="AF3404">
        <f t="shared" si="538"/>
        <v>0.2</v>
      </c>
      <c r="AG3404">
        <f t="shared" si="539"/>
        <v>91.7</v>
      </c>
      <c r="AH3404">
        <f t="shared" si="540"/>
        <v>1.7</v>
      </c>
      <c r="AJ3404" s="9">
        <v>765759</v>
      </c>
      <c r="AK3404" t="s">
        <v>12741</v>
      </c>
      <c r="AL3404" t="s">
        <v>12742</v>
      </c>
      <c r="AM3404" t="s">
        <v>4158</v>
      </c>
      <c r="AN3404" t="s">
        <v>12743</v>
      </c>
    </row>
    <row r="3405" spans="1:40" x14ac:dyDescent="0.3">
      <c r="A3405" t="s">
        <v>3098</v>
      </c>
      <c r="B3405" t="s">
        <v>3112</v>
      </c>
      <c r="C3405" s="10">
        <v>36471</v>
      </c>
      <c r="D3405">
        <v>73</v>
      </c>
      <c r="E3405">
        <v>10</v>
      </c>
      <c r="F3405">
        <v>67</v>
      </c>
      <c r="G3405">
        <v>60</v>
      </c>
      <c r="H3405">
        <v>0</v>
      </c>
      <c r="I3405">
        <v>82.8</v>
      </c>
      <c r="J3405">
        <v>0.4</v>
      </c>
      <c r="K3405">
        <v>79.099999999999994</v>
      </c>
      <c r="L3405">
        <v>0.3</v>
      </c>
      <c r="M3405">
        <v>90</v>
      </c>
      <c r="N3405">
        <v>-0.2</v>
      </c>
      <c r="O3405">
        <v>73.3</v>
      </c>
      <c r="P3405">
        <v>0.5</v>
      </c>
      <c r="U3405" t="s">
        <v>3098</v>
      </c>
      <c r="V3405">
        <f t="shared" si="531"/>
        <v>36471</v>
      </c>
      <c r="W3405" t="str">
        <f t="shared" si="532"/>
        <v>Bayview Glen Public School</v>
      </c>
      <c r="X3405" t="str">
        <f>VLOOKUP($C3405,$AJ$3:$AN$4906,3,FALSE)</f>
        <v>42 Limcombe Dr</v>
      </c>
      <c r="Y3405" t="str">
        <f>VLOOKUP($C3405,$AJ$3:$AN$4906,4,FALSE)</f>
        <v>Thornhill</v>
      </c>
      <c r="Z3405" t="str">
        <f>VLOOKUP($C3405,$AJ$3:$AN$4906,5,FALSE)</f>
        <v>L3T2V5</v>
      </c>
      <c r="AA3405">
        <f t="shared" si="533"/>
        <v>82.8</v>
      </c>
      <c r="AB3405">
        <f t="shared" si="534"/>
        <v>0.4</v>
      </c>
      <c r="AC3405">
        <f t="shared" si="535"/>
        <v>79.099999999999994</v>
      </c>
      <c r="AD3405">
        <f t="shared" si="536"/>
        <v>0.3</v>
      </c>
      <c r="AE3405">
        <f t="shared" si="537"/>
        <v>90</v>
      </c>
      <c r="AF3405">
        <f t="shared" si="538"/>
        <v>-0.2</v>
      </c>
      <c r="AG3405">
        <f t="shared" si="539"/>
        <v>73.3</v>
      </c>
      <c r="AH3405">
        <f t="shared" si="540"/>
        <v>0.5</v>
      </c>
      <c r="AJ3405" s="9">
        <v>766038</v>
      </c>
      <c r="AK3405" t="s">
        <v>12744</v>
      </c>
      <c r="AL3405" t="s">
        <v>12745</v>
      </c>
      <c r="AM3405" t="s">
        <v>4158</v>
      </c>
      <c r="AN3405" t="s">
        <v>12746</v>
      </c>
    </row>
    <row r="3406" spans="1:40" x14ac:dyDescent="0.3">
      <c r="A3406" t="s">
        <v>3098</v>
      </c>
      <c r="B3406" t="s">
        <v>3113</v>
      </c>
      <c r="C3406" s="10">
        <v>33561</v>
      </c>
      <c r="D3406">
        <v>74</v>
      </c>
      <c r="E3406">
        <v>13</v>
      </c>
      <c r="F3406">
        <v>188</v>
      </c>
      <c r="G3406">
        <v>259</v>
      </c>
      <c r="H3406">
        <v>0</v>
      </c>
      <c r="I3406">
        <v>74.5</v>
      </c>
      <c r="J3406">
        <v>0</v>
      </c>
      <c r="K3406">
        <v>73.900000000000006</v>
      </c>
      <c r="L3406">
        <v>0</v>
      </c>
      <c r="M3406">
        <v>83.6</v>
      </c>
      <c r="N3406">
        <v>-0.5</v>
      </c>
      <c r="O3406">
        <v>73.7</v>
      </c>
      <c r="P3406">
        <v>0.7</v>
      </c>
      <c r="U3406" t="s">
        <v>3098</v>
      </c>
      <c r="V3406">
        <f t="shared" si="531"/>
        <v>33561</v>
      </c>
      <c r="W3406" t="str">
        <f t="shared" si="532"/>
        <v>Bayview Hill Elementary School</v>
      </c>
      <c r="X3406" t="str">
        <f>VLOOKUP($C3406,$AJ$3:$AN$4906,3,FALSE)</f>
        <v>81 Strathearn Ave</v>
      </c>
      <c r="Y3406" t="str">
        <f>VLOOKUP($C3406,$AJ$3:$AN$4906,4,FALSE)</f>
        <v>Richmond Hill</v>
      </c>
      <c r="Z3406" t="str">
        <f>VLOOKUP($C3406,$AJ$3:$AN$4906,5,FALSE)</f>
        <v>L4B2J5</v>
      </c>
      <c r="AA3406">
        <f t="shared" si="533"/>
        <v>74.5</v>
      </c>
      <c r="AB3406">
        <f t="shared" si="534"/>
        <v>0</v>
      </c>
      <c r="AC3406">
        <f t="shared" si="535"/>
        <v>73.900000000000006</v>
      </c>
      <c r="AD3406">
        <f t="shared" si="536"/>
        <v>0</v>
      </c>
      <c r="AE3406">
        <f t="shared" si="537"/>
        <v>83.6</v>
      </c>
      <c r="AF3406">
        <f t="shared" si="538"/>
        <v>-0.5</v>
      </c>
      <c r="AG3406">
        <f t="shared" si="539"/>
        <v>73.7</v>
      </c>
      <c r="AH3406">
        <f t="shared" si="540"/>
        <v>0.7</v>
      </c>
      <c r="AJ3406" s="9">
        <v>767913</v>
      </c>
      <c r="AK3406" t="s">
        <v>12747</v>
      </c>
      <c r="AL3406" t="s">
        <v>12748</v>
      </c>
      <c r="AM3406" t="s">
        <v>4158</v>
      </c>
      <c r="AN3406" t="s">
        <v>12749</v>
      </c>
    </row>
    <row r="3407" spans="1:40" x14ac:dyDescent="0.3">
      <c r="A3407" t="s">
        <v>3098</v>
      </c>
      <c r="B3407" t="s">
        <v>3114</v>
      </c>
      <c r="C3407" s="10">
        <v>120199</v>
      </c>
      <c r="D3407">
        <v>67</v>
      </c>
      <c r="E3407">
        <v>15</v>
      </c>
      <c r="F3407">
        <v>255</v>
      </c>
      <c r="G3407">
        <v>288</v>
      </c>
      <c r="H3407">
        <v>0</v>
      </c>
      <c r="I3407">
        <v>79.2</v>
      </c>
      <c r="J3407">
        <v>0.8</v>
      </c>
      <c r="K3407">
        <v>79.2</v>
      </c>
      <c r="L3407">
        <v>1.3</v>
      </c>
      <c r="M3407">
        <v>88</v>
      </c>
      <c r="N3407">
        <v>0.3</v>
      </c>
      <c r="O3407">
        <v>68.400000000000006</v>
      </c>
      <c r="P3407">
        <v>0.7</v>
      </c>
      <c r="U3407" t="s">
        <v>3098</v>
      </c>
      <c r="V3407">
        <f t="shared" si="531"/>
        <v>120199</v>
      </c>
      <c r="W3407" t="str">
        <f t="shared" si="532"/>
        <v>Beckett Farm Public School</v>
      </c>
      <c r="X3407" t="str">
        <f>VLOOKUP($C3407,$AJ$3:$AN$4906,3,FALSE)</f>
        <v>78 Beckett Ave</v>
      </c>
      <c r="Y3407" t="str">
        <f>VLOOKUP($C3407,$AJ$3:$AN$4906,4,FALSE)</f>
        <v>Markham</v>
      </c>
      <c r="Z3407" t="str">
        <f>VLOOKUP($C3407,$AJ$3:$AN$4906,5,FALSE)</f>
        <v>L6C0T3</v>
      </c>
      <c r="AA3407">
        <f t="shared" si="533"/>
        <v>79.2</v>
      </c>
      <c r="AB3407">
        <f t="shared" si="534"/>
        <v>0.8</v>
      </c>
      <c r="AC3407">
        <f t="shared" si="535"/>
        <v>79.2</v>
      </c>
      <c r="AD3407">
        <f t="shared" si="536"/>
        <v>1.3</v>
      </c>
      <c r="AE3407">
        <f t="shared" si="537"/>
        <v>88</v>
      </c>
      <c r="AF3407">
        <f t="shared" si="538"/>
        <v>0.3</v>
      </c>
      <c r="AG3407">
        <f t="shared" si="539"/>
        <v>68.400000000000006</v>
      </c>
      <c r="AH3407">
        <f t="shared" si="540"/>
        <v>0.7</v>
      </c>
      <c r="AJ3407" s="9">
        <v>768537</v>
      </c>
      <c r="AK3407" t="s">
        <v>12750</v>
      </c>
      <c r="AL3407" t="s">
        <v>12751</v>
      </c>
      <c r="AM3407" t="s">
        <v>4158</v>
      </c>
      <c r="AN3407" t="s">
        <v>12752</v>
      </c>
    </row>
    <row r="3408" spans="1:40" x14ac:dyDescent="0.3">
      <c r="A3408" t="s">
        <v>3098</v>
      </c>
      <c r="B3408" t="s">
        <v>3115</v>
      </c>
      <c r="C3408" s="10">
        <v>47910</v>
      </c>
      <c r="D3408">
        <v>67</v>
      </c>
      <c r="E3408">
        <v>15</v>
      </c>
      <c r="G3408">
        <v>289</v>
      </c>
      <c r="H3408">
        <v>0</v>
      </c>
      <c r="M3408">
        <v>94.5</v>
      </c>
      <c r="N3408">
        <v>0.9</v>
      </c>
      <c r="O3408">
        <v>75.099999999999994</v>
      </c>
      <c r="P3408">
        <v>1.2</v>
      </c>
      <c r="U3408" t="s">
        <v>3098</v>
      </c>
      <c r="V3408">
        <f t="shared" si="531"/>
        <v>47910</v>
      </c>
      <c r="W3408" t="str">
        <f t="shared" si="532"/>
        <v>Beverley Acres Public School</v>
      </c>
      <c r="X3408" t="str">
        <f>VLOOKUP($C3408,$AJ$3:$AN$4906,3,FALSE)</f>
        <v>283 Neal Dr</v>
      </c>
      <c r="Y3408" t="str">
        <f>VLOOKUP($C3408,$AJ$3:$AN$4906,4,FALSE)</f>
        <v>Richmond Hill</v>
      </c>
      <c r="Z3408" t="str">
        <f>VLOOKUP($C3408,$AJ$3:$AN$4906,5,FALSE)</f>
        <v>L4C3L3</v>
      </c>
      <c r="AA3408">
        <f t="shared" si="533"/>
        <v>0</v>
      </c>
      <c r="AB3408">
        <f t="shared" si="534"/>
        <v>0</v>
      </c>
      <c r="AC3408">
        <f t="shared" si="535"/>
        <v>0</v>
      </c>
      <c r="AD3408">
        <f t="shared" si="536"/>
        <v>0</v>
      </c>
      <c r="AE3408">
        <f t="shared" si="537"/>
        <v>94.5</v>
      </c>
      <c r="AF3408">
        <f t="shared" si="538"/>
        <v>0.9</v>
      </c>
      <c r="AG3408">
        <f t="shared" si="539"/>
        <v>75.099999999999994</v>
      </c>
      <c r="AH3408">
        <f t="shared" si="540"/>
        <v>1.2</v>
      </c>
      <c r="AJ3408" s="9">
        <v>845182</v>
      </c>
      <c r="AK3408" t="s">
        <v>12753</v>
      </c>
      <c r="AL3408" t="s">
        <v>12754</v>
      </c>
      <c r="AM3408" t="s">
        <v>4158</v>
      </c>
      <c r="AN3408" t="s">
        <v>12755</v>
      </c>
    </row>
    <row r="3409" spans="1:40" x14ac:dyDescent="0.3">
      <c r="A3409" t="s">
        <v>3098</v>
      </c>
      <c r="B3409" t="s">
        <v>3116</v>
      </c>
      <c r="C3409" s="10">
        <v>557674</v>
      </c>
      <c r="D3409">
        <v>76</v>
      </c>
      <c r="E3409">
        <v>11</v>
      </c>
      <c r="F3409">
        <v>253</v>
      </c>
      <c r="G3409">
        <v>243</v>
      </c>
      <c r="H3409">
        <v>0</v>
      </c>
      <c r="K3409">
        <v>71.900000000000006</v>
      </c>
      <c r="L3409">
        <v>-0.1</v>
      </c>
      <c r="M3409">
        <v>93</v>
      </c>
      <c r="N3409">
        <v>0.3</v>
      </c>
      <c r="O3409">
        <v>74.099999999999994</v>
      </c>
      <c r="P3409">
        <v>0.6</v>
      </c>
      <c r="U3409" t="s">
        <v>3098</v>
      </c>
      <c r="V3409">
        <f t="shared" si="531"/>
        <v>557674</v>
      </c>
      <c r="W3409" t="str">
        <f t="shared" si="532"/>
        <v>Beynon Fields Public School</v>
      </c>
      <c r="X3409" t="str">
        <f>VLOOKUP($C3409,$AJ$3:$AN$4906,3,FALSE)</f>
        <v>258 Selwyn Rd</v>
      </c>
      <c r="Y3409" t="str">
        <f>VLOOKUP($C3409,$AJ$3:$AN$4906,4,FALSE)</f>
        <v>Richmond Hill</v>
      </c>
      <c r="Z3409" t="str">
        <f>VLOOKUP($C3409,$AJ$3:$AN$4906,5,FALSE)</f>
        <v>L4E0R9</v>
      </c>
      <c r="AA3409">
        <f t="shared" si="533"/>
        <v>0</v>
      </c>
      <c r="AB3409">
        <f t="shared" si="534"/>
        <v>0</v>
      </c>
      <c r="AC3409">
        <f t="shared" si="535"/>
        <v>71.900000000000006</v>
      </c>
      <c r="AD3409">
        <f t="shared" si="536"/>
        <v>-0.1</v>
      </c>
      <c r="AE3409">
        <f t="shared" si="537"/>
        <v>93</v>
      </c>
      <c r="AF3409">
        <f t="shared" si="538"/>
        <v>0.3</v>
      </c>
      <c r="AG3409">
        <f t="shared" si="539"/>
        <v>74.099999999999994</v>
      </c>
      <c r="AH3409">
        <f t="shared" si="540"/>
        <v>0.6</v>
      </c>
      <c r="AJ3409" s="9">
        <v>768790</v>
      </c>
      <c r="AK3409" t="s">
        <v>12756</v>
      </c>
      <c r="AL3409" t="s">
        <v>12757</v>
      </c>
      <c r="AM3409" t="s">
        <v>4158</v>
      </c>
      <c r="AN3409" t="s">
        <v>12758</v>
      </c>
    </row>
    <row r="3410" spans="1:40" x14ac:dyDescent="0.3">
      <c r="A3410" t="s">
        <v>3098</v>
      </c>
      <c r="B3410" t="s">
        <v>3117</v>
      </c>
      <c r="C3410" s="10">
        <v>50199</v>
      </c>
      <c r="D3410">
        <v>23</v>
      </c>
      <c r="E3410">
        <v>21</v>
      </c>
      <c r="F3410">
        <v>63</v>
      </c>
      <c r="G3410">
        <v>66</v>
      </c>
      <c r="H3410">
        <v>0</v>
      </c>
      <c r="I3410">
        <v>54.8</v>
      </c>
      <c r="J3410">
        <v>-0.3</v>
      </c>
      <c r="K3410">
        <v>42.9</v>
      </c>
      <c r="L3410">
        <v>-0.6</v>
      </c>
      <c r="M3410">
        <v>47</v>
      </c>
      <c r="N3410">
        <v>-3</v>
      </c>
      <c r="O3410">
        <v>10.6</v>
      </c>
      <c r="P3410">
        <v>-2</v>
      </c>
      <c r="U3410" t="s">
        <v>3098</v>
      </c>
      <c r="V3410">
        <f t="shared" si="531"/>
        <v>50199</v>
      </c>
      <c r="W3410" t="str">
        <f t="shared" si="532"/>
        <v>Black River Public School</v>
      </c>
      <c r="X3410" t="str">
        <f>VLOOKUP($C3410,$AJ$3:$AN$4906,3,FALSE)</f>
        <v>5279 Black River Rd</v>
      </c>
      <c r="Y3410" t="str">
        <f>VLOOKUP($C3410,$AJ$3:$AN$4906,4,FALSE)</f>
        <v>Sutton West</v>
      </c>
      <c r="Z3410" t="str">
        <f>VLOOKUP($C3410,$AJ$3:$AN$4906,5,FALSE)</f>
        <v>L0E1R0</v>
      </c>
      <c r="AA3410">
        <f t="shared" si="533"/>
        <v>54.8</v>
      </c>
      <c r="AB3410">
        <f t="shared" si="534"/>
        <v>-0.3</v>
      </c>
      <c r="AC3410">
        <f t="shared" si="535"/>
        <v>42.9</v>
      </c>
      <c r="AD3410">
        <f t="shared" si="536"/>
        <v>-0.6</v>
      </c>
      <c r="AE3410">
        <f t="shared" si="537"/>
        <v>47</v>
      </c>
      <c r="AF3410">
        <f t="shared" si="538"/>
        <v>-3</v>
      </c>
      <c r="AG3410">
        <f t="shared" si="539"/>
        <v>10.6</v>
      </c>
      <c r="AH3410">
        <f t="shared" si="540"/>
        <v>-2</v>
      </c>
      <c r="AJ3410" s="9">
        <v>769525</v>
      </c>
      <c r="AK3410" t="s">
        <v>12759</v>
      </c>
      <c r="AL3410" t="s">
        <v>12760</v>
      </c>
      <c r="AM3410" t="s">
        <v>4158</v>
      </c>
      <c r="AN3410" t="s">
        <v>12761</v>
      </c>
    </row>
    <row r="3411" spans="1:40" x14ac:dyDescent="0.3">
      <c r="A3411" t="s">
        <v>3098</v>
      </c>
      <c r="B3411" t="s">
        <v>3118</v>
      </c>
      <c r="C3411" s="10">
        <v>616722</v>
      </c>
      <c r="D3411">
        <v>68</v>
      </c>
      <c r="E3411">
        <v>16</v>
      </c>
      <c r="F3411">
        <v>192</v>
      </c>
      <c r="G3411">
        <v>224</v>
      </c>
      <c r="H3411">
        <v>0</v>
      </c>
      <c r="I3411">
        <v>81.8</v>
      </c>
      <c r="J3411">
        <v>0.7</v>
      </c>
      <c r="K3411">
        <v>81.3</v>
      </c>
      <c r="L3411">
        <v>1.2</v>
      </c>
      <c r="M3411">
        <v>89.7</v>
      </c>
      <c r="N3411">
        <v>0.3</v>
      </c>
      <c r="O3411">
        <v>72.3</v>
      </c>
      <c r="P3411">
        <v>1</v>
      </c>
      <c r="U3411" t="s">
        <v>3098</v>
      </c>
      <c r="V3411">
        <f t="shared" si="531"/>
        <v>616722</v>
      </c>
      <c r="W3411" t="str">
        <f t="shared" si="532"/>
        <v>Black Walnut Public School</v>
      </c>
      <c r="X3411" t="str">
        <f>VLOOKUP($C3411,$AJ$3:$AN$4906,3,FALSE)</f>
        <v>30 John Allan Cameron Street</v>
      </c>
      <c r="Y3411" t="str">
        <f>VLOOKUP($C3411,$AJ$3:$AN$4906,4,FALSE)</f>
        <v>Markham</v>
      </c>
      <c r="Z3411" t="str">
        <f>VLOOKUP($C3411,$AJ$3:$AN$4906,5,FALSE)</f>
        <v>L6B0P4</v>
      </c>
      <c r="AA3411">
        <f t="shared" si="533"/>
        <v>81.8</v>
      </c>
      <c r="AB3411">
        <f t="shared" si="534"/>
        <v>0.7</v>
      </c>
      <c r="AC3411">
        <f t="shared" si="535"/>
        <v>81.3</v>
      </c>
      <c r="AD3411">
        <f t="shared" si="536"/>
        <v>1.2</v>
      </c>
      <c r="AE3411">
        <f t="shared" si="537"/>
        <v>89.7</v>
      </c>
      <c r="AF3411">
        <f t="shared" si="538"/>
        <v>0.3</v>
      </c>
      <c r="AG3411">
        <f t="shared" si="539"/>
        <v>72.3</v>
      </c>
      <c r="AH3411">
        <f t="shared" si="540"/>
        <v>1</v>
      </c>
      <c r="AJ3411" s="9">
        <v>745535</v>
      </c>
      <c r="AK3411" t="s">
        <v>12762</v>
      </c>
      <c r="AL3411" t="s">
        <v>12763</v>
      </c>
      <c r="AM3411" t="s">
        <v>4215</v>
      </c>
      <c r="AN3411" t="s">
        <v>12764</v>
      </c>
    </row>
    <row r="3412" spans="1:40" x14ac:dyDescent="0.3">
      <c r="A3412" t="s">
        <v>3098</v>
      </c>
      <c r="B3412" t="s">
        <v>3119</v>
      </c>
      <c r="C3412" s="10">
        <v>55131</v>
      </c>
      <c r="D3412">
        <v>46</v>
      </c>
      <c r="E3412">
        <v>18</v>
      </c>
      <c r="F3412">
        <v>189</v>
      </c>
      <c r="G3412">
        <v>206</v>
      </c>
      <c r="H3412">
        <v>0</v>
      </c>
      <c r="I3412">
        <v>65.900000000000006</v>
      </c>
      <c r="J3412">
        <v>0</v>
      </c>
      <c r="K3412">
        <v>60.8</v>
      </c>
      <c r="L3412">
        <v>0</v>
      </c>
      <c r="M3412">
        <v>76.7</v>
      </c>
      <c r="N3412">
        <v>-0.3</v>
      </c>
      <c r="O3412">
        <v>37.9</v>
      </c>
      <c r="P3412">
        <v>-0.7</v>
      </c>
      <c r="U3412" t="s">
        <v>3098</v>
      </c>
      <c r="V3412">
        <f t="shared" si="531"/>
        <v>55131</v>
      </c>
      <c r="W3412" t="str">
        <f t="shared" si="532"/>
        <v>Blue Willow Public School</v>
      </c>
      <c r="X3412" t="str">
        <f>VLOOKUP($C3412,$AJ$3:$AN$4906,3,FALSE)</f>
        <v>250 Blue Willow Dr</v>
      </c>
      <c r="Y3412" t="str">
        <f>VLOOKUP($C3412,$AJ$3:$AN$4906,4,FALSE)</f>
        <v>Woodbridge</v>
      </c>
      <c r="Z3412" t="str">
        <f>VLOOKUP($C3412,$AJ$3:$AN$4906,5,FALSE)</f>
        <v>L4L9E1</v>
      </c>
      <c r="AA3412">
        <f t="shared" si="533"/>
        <v>65.900000000000006</v>
      </c>
      <c r="AB3412">
        <f t="shared" si="534"/>
        <v>0</v>
      </c>
      <c r="AC3412">
        <f t="shared" si="535"/>
        <v>60.8</v>
      </c>
      <c r="AD3412">
        <f t="shared" si="536"/>
        <v>0</v>
      </c>
      <c r="AE3412">
        <f t="shared" si="537"/>
        <v>76.7</v>
      </c>
      <c r="AF3412">
        <f t="shared" si="538"/>
        <v>-0.3</v>
      </c>
      <c r="AG3412">
        <f t="shared" si="539"/>
        <v>37.9</v>
      </c>
      <c r="AH3412">
        <f t="shared" si="540"/>
        <v>-0.7</v>
      </c>
      <c r="AJ3412" s="9">
        <v>752012</v>
      </c>
      <c r="AK3412" t="s">
        <v>12765</v>
      </c>
      <c r="AL3412" t="s">
        <v>12763</v>
      </c>
      <c r="AM3412" t="s">
        <v>4215</v>
      </c>
      <c r="AN3412" t="s">
        <v>12764</v>
      </c>
    </row>
    <row r="3413" spans="1:40" x14ac:dyDescent="0.3">
      <c r="A3413" t="s">
        <v>3098</v>
      </c>
      <c r="B3413" t="s">
        <v>3120</v>
      </c>
      <c r="C3413" s="10">
        <v>55395</v>
      </c>
      <c r="D3413">
        <v>59</v>
      </c>
      <c r="E3413">
        <v>18</v>
      </c>
      <c r="F3413">
        <v>222</v>
      </c>
      <c r="G3413">
        <v>232</v>
      </c>
      <c r="H3413">
        <v>0</v>
      </c>
      <c r="I3413">
        <v>77.5</v>
      </c>
      <c r="J3413">
        <v>0.6</v>
      </c>
      <c r="K3413">
        <v>70.3</v>
      </c>
      <c r="L3413">
        <v>0.5</v>
      </c>
      <c r="M3413">
        <v>85.6</v>
      </c>
      <c r="N3413">
        <v>0.1</v>
      </c>
      <c r="O3413">
        <v>59.5</v>
      </c>
      <c r="P3413">
        <v>0.3</v>
      </c>
      <c r="U3413" t="s">
        <v>3098</v>
      </c>
      <c r="V3413">
        <f t="shared" si="531"/>
        <v>55395</v>
      </c>
      <c r="W3413" t="str">
        <f t="shared" si="532"/>
        <v>Bogart Public School</v>
      </c>
      <c r="X3413" t="str">
        <f>VLOOKUP($C3413,$AJ$3:$AN$4906,3,FALSE)</f>
        <v>855 College Manor Dr</v>
      </c>
      <c r="Y3413" t="str">
        <f>VLOOKUP($C3413,$AJ$3:$AN$4906,4,FALSE)</f>
        <v>Newmarket</v>
      </c>
      <c r="Z3413" t="str">
        <f>VLOOKUP($C3413,$AJ$3:$AN$4906,5,FALSE)</f>
        <v>L3Y8G7</v>
      </c>
      <c r="AA3413">
        <f t="shared" si="533"/>
        <v>77.5</v>
      </c>
      <c r="AB3413">
        <f t="shared" si="534"/>
        <v>0.6</v>
      </c>
      <c r="AC3413">
        <f t="shared" si="535"/>
        <v>70.3</v>
      </c>
      <c r="AD3413">
        <f t="shared" si="536"/>
        <v>0.5</v>
      </c>
      <c r="AE3413">
        <f t="shared" si="537"/>
        <v>85.6</v>
      </c>
      <c r="AF3413">
        <f t="shared" si="538"/>
        <v>0.1</v>
      </c>
      <c r="AG3413">
        <f t="shared" si="539"/>
        <v>59.5</v>
      </c>
      <c r="AH3413">
        <f t="shared" si="540"/>
        <v>0.3</v>
      </c>
      <c r="AJ3413" s="9">
        <v>772437</v>
      </c>
      <c r="AK3413" t="s">
        <v>12766</v>
      </c>
      <c r="AL3413" t="s">
        <v>12767</v>
      </c>
      <c r="AM3413" t="s">
        <v>4158</v>
      </c>
      <c r="AN3413" t="s">
        <v>12768</v>
      </c>
    </row>
    <row r="3414" spans="1:40" x14ac:dyDescent="0.3">
      <c r="A3414" t="s">
        <v>3098</v>
      </c>
      <c r="B3414" t="s">
        <v>3121</v>
      </c>
      <c r="C3414" s="10">
        <v>418445</v>
      </c>
      <c r="D3414">
        <v>74</v>
      </c>
      <c r="E3414">
        <v>15</v>
      </c>
      <c r="F3414">
        <v>162</v>
      </c>
      <c r="G3414">
        <v>177</v>
      </c>
      <c r="H3414">
        <v>0</v>
      </c>
      <c r="I3414">
        <v>87.3</v>
      </c>
      <c r="J3414">
        <v>1.1000000000000001</v>
      </c>
      <c r="K3414">
        <v>85.8</v>
      </c>
      <c r="L3414">
        <v>1.5</v>
      </c>
      <c r="M3414">
        <v>85.9</v>
      </c>
      <c r="N3414">
        <v>-0.3</v>
      </c>
      <c r="O3414">
        <v>63.8</v>
      </c>
      <c r="P3414">
        <v>0</v>
      </c>
      <c r="U3414" t="s">
        <v>3098</v>
      </c>
      <c r="V3414">
        <f t="shared" si="531"/>
        <v>418445</v>
      </c>
      <c r="W3414" t="str">
        <f t="shared" si="532"/>
        <v>Bond Lake Public School</v>
      </c>
      <c r="X3414" t="str">
        <f>VLOOKUP($C3414,$AJ$3:$AN$4906,3,FALSE)</f>
        <v>245 Old Colony Road</v>
      </c>
      <c r="Y3414" t="str">
        <f>VLOOKUP($C3414,$AJ$3:$AN$4906,4,FALSE)</f>
        <v>Richmond Hill</v>
      </c>
      <c r="Z3414" t="str">
        <f>VLOOKUP($C3414,$AJ$3:$AN$4906,5,FALSE)</f>
        <v>L4E5B9</v>
      </c>
      <c r="AA3414">
        <f t="shared" si="533"/>
        <v>87.3</v>
      </c>
      <c r="AB3414">
        <f t="shared" si="534"/>
        <v>1.1000000000000001</v>
      </c>
      <c r="AC3414">
        <f t="shared" si="535"/>
        <v>85.8</v>
      </c>
      <c r="AD3414">
        <f t="shared" si="536"/>
        <v>1.5</v>
      </c>
      <c r="AE3414">
        <f t="shared" si="537"/>
        <v>85.9</v>
      </c>
      <c r="AF3414">
        <f t="shared" si="538"/>
        <v>-0.3</v>
      </c>
      <c r="AG3414">
        <f t="shared" si="539"/>
        <v>63.8</v>
      </c>
      <c r="AH3414">
        <f t="shared" si="540"/>
        <v>0</v>
      </c>
      <c r="AJ3414" s="9">
        <v>773735</v>
      </c>
      <c r="AK3414" t="s">
        <v>12769</v>
      </c>
      <c r="AL3414" t="s">
        <v>12770</v>
      </c>
      <c r="AM3414" t="s">
        <v>4158</v>
      </c>
      <c r="AN3414" t="s">
        <v>12771</v>
      </c>
    </row>
    <row r="3415" spans="1:40" x14ac:dyDescent="0.3">
      <c r="A3415" t="s">
        <v>3098</v>
      </c>
      <c r="B3415" t="s">
        <v>3122</v>
      </c>
      <c r="C3415" s="10">
        <v>56405</v>
      </c>
      <c r="D3415">
        <v>44</v>
      </c>
      <c r="E3415">
        <v>15</v>
      </c>
      <c r="F3415">
        <v>86</v>
      </c>
      <c r="G3415">
        <v>102</v>
      </c>
      <c r="H3415">
        <v>0</v>
      </c>
      <c r="I3415">
        <v>59.9</v>
      </c>
      <c r="J3415">
        <v>-0.4</v>
      </c>
      <c r="K3415">
        <v>53.5</v>
      </c>
      <c r="L3415">
        <v>-0.5</v>
      </c>
      <c r="M3415">
        <v>83.8</v>
      </c>
      <c r="N3415">
        <v>0.3</v>
      </c>
      <c r="O3415">
        <v>55.9</v>
      </c>
      <c r="P3415">
        <v>0.6</v>
      </c>
      <c r="U3415" t="s">
        <v>3098</v>
      </c>
      <c r="V3415">
        <f t="shared" si="531"/>
        <v>56405</v>
      </c>
      <c r="W3415" t="str">
        <f t="shared" si="532"/>
        <v>Boxwood Public School</v>
      </c>
      <c r="X3415" t="str">
        <f>VLOOKUP($C3415,$AJ$3:$AN$4906,3,FALSE)</f>
        <v>30 Boxwood Cres</v>
      </c>
      <c r="Y3415" t="str">
        <f>VLOOKUP($C3415,$AJ$3:$AN$4906,4,FALSE)</f>
        <v>Markham</v>
      </c>
      <c r="Z3415" t="str">
        <f>VLOOKUP($C3415,$AJ$3:$AN$4906,5,FALSE)</f>
        <v>L3S3P7</v>
      </c>
      <c r="AA3415">
        <f t="shared" si="533"/>
        <v>59.9</v>
      </c>
      <c r="AB3415">
        <f t="shared" si="534"/>
        <v>-0.4</v>
      </c>
      <c r="AC3415">
        <f t="shared" si="535"/>
        <v>53.5</v>
      </c>
      <c r="AD3415">
        <f t="shared" si="536"/>
        <v>-0.5</v>
      </c>
      <c r="AE3415">
        <f t="shared" si="537"/>
        <v>83.8</v>
      </c>
      <c r="AF3415">
        <f t="shared" si="538"/>
        <v>0.3</v>
      </c>
      <c r="AG3415">
        <f t="shared" si="539"/>
        <v>55.9</v>
      </c>
      <c r="AH3415">
        <f t="shared" si="540"/>
        <v>0.6</v>
      </c>
      <c r="AJ3415" s="9">
        <v>785857</v>
      </c>
      <c r="AK3415" t="s">
        <v>11807</v>
      </c>
      <c r="AL3415" t="s">
        <v>12772</v>
      </c>
      <c r="AM3415" t="s">
        <v>4158</v>
      </c>
      <c r="AN3415" t="s">
        <v>12773</v>
      </c>
    </row>
    <row r="3416" spans="1:40" x14ac:dyDescent="0.3">
      <c r="A3416" t="s">
        <v>3098</v>
      </c>
      <c r="B3416" t="s">
        <v>3123</v>
      </c>
      <c r="C3416" s="10">
        <v>34347</v>
      </c>
      <c r="D3416">
        <v>65</v>
      </c>
      <c r="E3416">
        <v>16</v>
      </c>
      <c r="F3416">
        <v>80</v>
      </c>
      <c r="G3416">
        <v>98</v>
      </c>
      <c r="H3416">
        <v>0</v>
      </c>
      <c r="I3416">
        <v>56.3</v>
      </c>
      <c r="J3416">
        <v>-1.3</v>
      </c>
      <c r="K3416">
        <v>51.3</v>
      </c>
      <c r="L3416">
        <v>-1.5</v>
      </c>
      <c r="M3416">
        <v>70.400000000000006</v>
      </c>
      <c r="N3416">
        <v>-1.9</v>
      </c>
      <c r="O3416">
        <v>44.9</v>
      </c>
      <c r="P3416">
        <v>-1.2</v>
      </c>
      <c r="U3416" t="s">
        <v>3098</v>
      </c>
      <c r="V3416">
        <f t="shared" si="531"/>
        <v>34347</v>
      </c>
      <c r="W3416" t="str">
        <f t="shared" si="532"/>
        <v>Brownridge Public School</v>
      </c>
      <c r="X3416" t="str">
        <f>VLOOKUP($C3416,$AJ$3:$AN$4906,3,FALSE)</f>
        <v>65 Brownridge Dr</v>
      </c>
      <c r="Y3416" t="str">
        <f>VLOOKUP($C3416,$AJ$3:$AN$4906,4,FALSE)</f>
        <v>Thornhill</v>
      </c>
      <c r="Z3416" t="str">
        <f>VLOOKUP($C3416,$AJ$3:$AN$4906,5,FALSE)</f>
        <v>L4J7R8</v>
      </c>
      <c r="AA3416">
        <f t="shared" si="533"/>
        <v>56.3</v>
      </c>
      <c r="AB3416">
        <f t="shared" si="534"/>
        <v>-1.3</v>
      </c>
      <c r="AC3416">
        <f t="shared" si="535"/>
        <v>51.3</v>
      </c>
      <c r="AD3416">
        <f t="shared" si="536"/>
        <v>-1.5</v>
      </c>
      <c r="AE3416">
        <f t="shared" si="537"/>
        <v>70.400000000000006</v>
      </c>
      <c r="AF3416">
        <f t="shared" si="538"/>
        <v>-1.9</v>
      </c>
      <c r="AG3416">
        <f t="shared" si="539"/>
        <v>44.9</v>
      </c>
      <c r="AH3416">
        <f t="shared" si="540"/>
        <v>-1.2</v>
      </c>
      <c r="AJ3416" s="9">
        <v>775444</v>
      </c>
      <c r="AK3416" t="s">
        <v>12774</v>
      </c>
      <c r="AL3416" t="s">
        <v>12775</v>
      </c>
      <c r="AM3416" t="s">
        <v>4158</v>
      </c>
      <c r="AN3416" t="s">
        <v>12776</v>
      </c>
    </row>
    <row r="3417" spans="1:40" x14ac:dyDescent="0.3">
      <c r="A3417" t="s">
        <v>3098</v>
      </c>
      <c r="B3417" t="s">
        <v>3124</v>
      </c>
      <c r="C3417" s="10">
        <v>71870</v>
      </c>
      <c r="D3417">
        <v>71</v>
      </c>
      <c r="E3417">
        <v>15</v>
      </c>
      <c r="F3417">
        <v>141</v>
      </c>
      <c r="G3417">
        <v>161</v>
      </c>
      <c r="H3417">
        <v>0</v>
      </c>
      <c r="I3417">
        <v>76.2</v>
      </c>
      <c r="J3417">
        <v>0.2</v>
      </c>
      <c r="K3417">
        <v>76.599999999999994</v>
      </c>
      <c r="L3417">
        <v>0.5</v>
      </c>
      <c r="M3417">
        <v>90.4</v>
      </c>
      <c r="N3417">
        <v>0.3</v>
      </c>
      <c r="O3417">
        <v>78.3</v>
      </c>
      <c r="P3417">
        <v>1.2</v>
      </c>
      <c r="U3417" t="s">
        <v>3098</v>
      </c>
      <c r="V3417">
        <f t="shared" si="531"/>
        <v>71870</v>
      </c>
      <c r="W3417" t="str">
        <f t="shared" si="532"/>
        <v>Buttonville Public School</v>
      </c>
      <c r="X3417" t="str">
        <f>VLOOKUP($C3417,$AJ$3:$AN$4906,3,FALSE)</f>
        <v>141 John Button Blvd</v>
      </c>
      <c r="Y3417" t="str">
        <f>VLOOKUP($C3417,$AJ$3:$AN$4906,4,FALSE)</f>
        <v>Markham</v>
      </c>
      <c r="Z3417" t="str">
        <f>VLOOKUP($C3417,$AJ$3:$AN$4906,5,FALSE)</f>
        <v>L3R9C2</v>
      </c>
      <c r="AA3417">
        <f t="shared" si="533"/>
        <v>76.2</v>
      </c>
      <c r="AB3417">
        <f t="shared" si="534"/>
        <v>0.2</v>
      </c>
      <c r="AC3417">
        <f t="shared" si="535"/>
        <v>76.599999999999994</v>
      </c>
      <c r="AD3417">
        <f t="shared" si="536"/>
        <v>0.5</v>
      </c>
      <c r="AE3417">
        <f t="shared" si="537"/>
        <v>90.4</v>
      </c>
      <c r="AF3417">
        <f t="shared" si="538"/>
        <v>0.3</v>
      </c>
      <c r="AG3417">
        <f t="shared" si="539"/>
        <v>78.3</v>
      </c>
      <c r="AH3417">
        <f t="shared" si="540"/>
        <v>1.2</v>
      </c>
      <c r="AJ3417" s="9">
        <v>775819</v>
      </c>
      <c r="AK3417" t="s">
        <v>12777</v>
      </c>
      <c r="AL3417" t="s">
        <v>12778</v>
      </c>
      <c r="AM3417" t="s">
        <v>4158</v>
      </c>
      <c r="AN3417" t="s">
        <v>12779</v>
      </c>
    </row>
    <row r="3418" spans="1:40" x14ac:dyDescent="0.3">
      <c r="A3418" t="s">
        <v>3098</v>
      </c>
      <c r="B3418" t="s">
        <v>3125</v>
      </c>
      <c r="C3418" s="10">
        <v>211434</v>
      </c>
      <c r="D3418">
        <v>79</v>
      </c>
      <c r="E3418">
        <v>14</v>
      </c>
      <c r="F3418">
        <v>155</v>
      </c>
      <c r="G3418">
        <v>185</v>
      </c>
      <c r="H3418">
        <v>0</v>
      </c>
      <c r="I3418">
        <v>85.2</v>
      </c>
      <c r="J3418">
        <v>0.6</v>
      </c>
      <c r="K3418">
        <v>81.900000000000006</v>
      </c>
      <c r="L3418">
        <v>0.6</v>
      </c>
      <c r="M3418">
        <v>85.7</v>
      </c>
      <c r="N3418">
        <v>-0.7</v>
      </c>
      <c r="O3418">
        <v>56.2</v>
      </c>
      <c r="P3418">
        <v>-0.9</v>
      </c>
      <c r="U3418" t="s">
        <v>3098</v>
      </c>
      <c r="V3418">
        <f t="shared" si="531"/>
        <v>211434</v>
      </c>
      <c r="W3418" t="str">
        <f t="shared" si="532"/>
        <v>Carrville Mills Public School</v>
      </c>
      <c r="X3418" t="str">
        <f>VLOOKUP($C3418,$AJ$3:$AN$4906,3,FALSE)</f>
        <v>270 Apple Blossom Drive</v>
      </c>
      <c r="Y3418" t="str">
        <f>VLOOKUP($C3418,$AJ$3:$AN$4906,4,FALSE)</f>
        <v>Thornhill</v>
      </c>
      <c r="Z3418" t="str">
        <f>VLOOKUP($C3418,$AJ$3:$AN$4906,5,FALSE)</f>
        <v>L4J8W5</v>
      </c>
      <c r="AA3418">
        <f t="shared" si="533"/>
        <v>85.2</v>
      </c>
      <c r="AB3418">
        <f t="shared" si="534"/>
        <v>0.6</v>
      </c>
      <c r="AC3418">
        <f t="shared" si="535"/>
        <v>81.900000000000006</v>
      </c>
      <c r="AD3418">
        <f t="shared" si="536"/>
        <v>0.6</v>
      </c>
      <c r="AE3418">
        <f t="shared" si="537"/>
        <v>85.7</v>
      </c>
      <c r="AF3418">
        <f t="shared" si="538"/>
        <v>-0.7</v>
      </c>
      <c r="AG3418">
        <f t="shared" si="539"/>
        <v>56.2</v>
      </c>
      <c r="AH3418">
        <f t="shared" si="540"/>
        <v>-0.9</v>
      </c>
      <c r="AJ3418" s="9">
        <v>775843</v>
      </c>
      <c r="AK3418" t="s">
        <v>12780</v>
      </c>
      <c r="AL3418" t="s">
        <v>12781</v>
      </c>
      <c r="AM3418" t="s">
        <v>4158</v>
      </c>
      <c r="AN3418" t="s">
        <v>12782</v>
      </c>
    </row>
    <row r="3419" spans="1:40" x14ac:dyDescent="0.3">
      <c r="A3419" t="s">
        <v>3098</v>
      </c>
      <c r="B3419" t="s">
        <v>1711</v>
      </c>
      <c r="C3419" s="10">
        <v>86517</v>
      </c>
      <c r="D3419">
        <v>67</v>
      </c>
      <c r="E3419">
        <v>14</v>
      </c>
      <c r="F3419">
        <v>200</v>
      </c>
      <c r="G3419">
        <v>261</v>
      </c>
      <c r="H3419">
        <v>0</v>
      </c>
      <c r="I3419">
        <v>83.5</v>
      </c>
      <c r="J3419">
        <v>0.9</v>
      </c>
      <c r="K3419">
        <v>83</v>
      </c>
      <c r="L3419">
        <v>1.2</v>
      </c>
      <c r="M3419">
        <v>90.6</v>
      </c>
      <c r="N3419">
        <v>0.5</v>
      </c>
      <c r="O3419">
        <v>76.2</v>
      </c>
      <c r="P3419">
        <v>1.2</v>
      </c>
      <c r="U3419" t="s">
        <v>3098</v>
      </c>
      <c r="V3419">
        <f t="shared" si="531"/>
        <v>86517</v>
      </c>
      <c r="W3419" t="str">
        <f t="shared" si="532"/>
        <v>Castlemore Elementary Public School</v>
      </c>
      <c r="X3419" t="str">
        <f>VLOOKUP($C3419,$AJ$3:$AN$4906,3,FALSE)</f>
        <v>256 Ridgecrest Rd</v>
      </c>
      <c r="Y3419" t="str">
        <f>VLOOKUP($C3419,$AJ$3:$AN$4906,4,FALSE)</f>
        <v>Markham</v>
      </c>
      <c r="Z3419" t="str">
        <f>VLOOKUP($C3419,$AJ$3:$AN$4906,5,FALSE)</f>
        <v>L6C2R5</v>
      </c>
      <c r="AA3419">
        <f t="shared" si="533"/>
        <v>83.5</v>
      </c>
      <c r="AB3419">
        <f t="shared" si="534"/>
        <v>0.9</v>
      </c>
      <c r="AC3419">
        <f t="shared" si="535"/>
        <v>83</v>
      </c>
      <c r="AD3419">
        <f t="shared" si="536"/>
        <v>1.2</v>
      </c>
      <c r="AE3419">
        <f t="shared" si="537"/>
        <v>90.6</v>
      </c>
      <c r="AF3419">
        <f t="shared" si="538"/>
        <v>0.5</v>
      </c>
      <c r="AG3419">
        <f t="shared" si="539"/>
        <v>76.2</v>
      </c>
      <c r="AH3419">
        <f t="shared" si="540"/>
        <v>1.2</v>
      </c>
      <c r="AJ3419" s="9">
        <v>776637</v>
      </c>
      <c r="AK3419" t="s">
        <v>12783</v>
      </c>
      <c r="AL3419" t="s">
        <v>12784</v>
      </c>
      <c r="AM3419" t="s">
        <v>4158</v>
      </c>
      <c r="AN3419" t="s">
        <v>12785</v>
      </c>
    </row>
    <row r="3420" spans="1:40" x14ac:dyDescent="0.3">
      <c r="A3420" t="s">
        <v>3098</v>
      </c>
      <c r="B3420" t="s">
        <v>3126</v>
      </c>
      <c r="C3420" s="10">
        <v>90050</v>
      </c>
      <c r="D3420">
        <v>51</v>
      </c>
      <c r="E3420">
        <v>13</v>
      </c>
      <c r="F3420">
        <v>218</v>
      </c>
      <c r="G3420">
        <v>243</v>
      </c>
      <c r="H3420">
        <v>0</v>
      </c>
      <c r="I3420">
        <v>67.2</v>
      </c>
      <c r="J3420">
        <v>0</v>
      </c>
      <c r="K3420">
        <v>65.599999999999994</v>
      </c>
      <c r="L3420">
        <v>0.3</v>
      </c>
      <c r="M3420">
        <v>84.6</v>
      </c>
      <c r="N3420">
        <v>0.3</v>
      </c>
      <c r="O3420">
        <v>58</v>
      </c>
      <c r="P3420">
        <v>0.5</v>
      </c>
      <c r="U3420" t="s">
        <v>3098</v>
      </c>
      <c r="V3420">
        <f t="shared" si="531"/>
        <v>90050</v>
      </c>
      <c r="W3420" t="str">
        <f t="shared" si="532"/>
        <v>Cedarwood Public School</v>
      </c>
      <c r="X3420" t="str">
        <f>VLOOKUP($C3420,$AJ$3:$AN$4906,3,FALSE)</f>
        <v>399 Elson St</v>
      </c>
      <c r="Y3420" t="str">
        <f>VLOOKUP($C3420,$AJ$3:$AN$4906,4,FALSE)</f>
        <v>Markham</v>
      </c>
      <c r="Z3420" t="str">
        <f>VLOOKUP($C3420,$AJ$3:$AN$4906,5,FALSE)</f>
        <v>L3S4R8</v>
      </c>
      <c r="AA3420">
        <f t="shared" si="533"/>
        <v>67.2</v>
      </c>
      <c r="AB3420">
        <f t="shared" si="534"/>
        <v>0</v>
      </c>
      <c r="AC3420">
        <f t="shared" si="535"/>
        <v>65.599999999999994</v>
      </c>
      <c r="AD3420">
        <f t="shared" si="536"/>
        <v>0.3</v>
      </c>
      <c r="AE3420">
        <f t="shared" si="537"/>
        <v>84.6</v>
      </c>
      <c r="AF3420">
        <f t="shared" si="538"/>
        <v>0.3</v>
      </c>
      <c r="AG3420">
        <f t="shared" si="539"/>
        <v>58</v>
      </c>
      <c r="AH3420">
        <f t="shared" si="540"/>
        <v>0.5</v>
      </c>
      <c r="AJ3420" s="9">
        <v>776360</v>
      </c>
      <c r="AK3420" t="s">
        <v>12786</v>
      </c>
      <c r="AL3420" t="s">
        <v>12787</v>
      </c>
      <c r="AM3420" t="s">
        <v>4158</v>
      </c>
      <c r="AN3420" t="s">
        <v>12788</v>
      </c>
    </row>
    <row r="3421" spans="1:40" x14ac:dyDescent="0.3">
      <c r="A3421" t="s">
        <v>3098</v>
      </c>
      <c r="B3421" t="s">
        <v>3127</v>
      </c>
      <c r="C3421" s="10">
        <v>74527</v>
      </c>
      <c r="D3421">
        <v>60</v>
      </c>
      <c r="E3421">
        <v>11</v>
      </c>
      <c r="F3421">
        <v>168</v>
      </c>
      <c r="G3421">
        <v>217</v>
      </c>
      <c r="H3421">
        <v>0</v>
      </c>
      <c r="I3421">
        <v>77.400000000000006</v>
      </c>
      <c r="J3421">
        <v>0.5</v>
      </c>
      <c r="K3421">
        <v>78.599999999999994</v>
      </c>
      <c r="L3421">
        <v>0.9</v>
      </c>
      <c r="M3421">
        <v>87.6</v>
      </c>
      <c r="N3421">
        <v>0.2</v>
      </c>
      <c r="O3421">
        <v>71.900000000000006</v>
      </c>
      <c r="P3421">
        <v>1</v>
      </c>
      <c r="U3421" t="s">
        <v>3098</v>
      </c>
      <c r="V3421">
        <f t="shared" si="531"/>
        <v>74527</v>
      </c>
      <c r="W3421" t="str">
        <f t="shared" si="532"/>
        <v>Central Park Public School</v>
      </c>
      <c r="X3421" t="str">
        <f>VLOOKUP($C3421,$AJ$3:$AN$4906,3,FALSE)</f>
        <v>100 Central Park Dr</v>
      </c>
      <c r="Y3421" t="str">
        <f>VLOOKUP($C3421,$AJ$3:$AN$4906,4,FALSE)</f>
        <v>Markham</v>
      </c>
      <c r="Z3421" t="str">
        <f>VLOOKUP($C3421,$AJ$3:$AN$4906,5,FALSE)</f>
        <v>L3P7G2</v>
      </c>
      <c r="AA3421">
        <f t="shared" si="533"/>
        <v>77.400000000000006</v>
      </c>
      <c r="AB3421">
        <f t="shared" si="534"/>
        <v>0.5</v>
      </c>
      <c r="AC3421">
        <f t="shared" si="535"/>
        <v>78.599999999999994</v>
      </c>
      <c r="AD3421">
        <f t="shared" si="536"/>
        <v>0.9</v>
      </c>
      <c r="AE3421">
        <f t="shared" si="537"/>
        <v>87.6</v>
      </c>
      <c r="AF3421">
        <f t="shared" si="538"/>
        <v>0.2</v>
      </c>
      <c r="AG3421">
        <f t="shared" si="539"/>
        <v>71.900000000000006</v>
      </c>
      <c r="AH3421">
        <f t="shared" si="540"/>
        <v>1</v>
      </c>
      <c r="AJ3421" s="9">
        <v>776700</v>
      </c>
      <c r="AK3421" t="s">
        <v>12789</v>
      </c>
      <c r="AL3421" t="s">
        <v>12790</v>
      </c>
      <c r="AM3421" t="s">
        <v>4158</v>
      </c>
      <c r="AN3421" t="s">
        <v>12791</v>
      </c>
    </row>
    <row r="3422" spans="1:40" x14ac:dyDescent="0.3">
      <c r="A3422" t="s">
        <v>3098</v>
      </c>
      <c r="B3422" t="s">
        <v>3128</v>
      </c>
      <c r="C3422" s="10">
        <v>101990</v>
      </c>
      <c r="D3422">
        <v>70</v>
      </c>
      <c r="E3422">
        <v>17</v>
      </c>
      <c r="F3422">
        <v>110</v>
      </c>
      <c r="G3422">
        <v>171</v>
      </c>
      <c r="H3422">
        <v>0</v>
      </c>
      <c r="I3422">
        <v>71.400000000000006</v>
      </c>
      <c r="J3422">
        <v>0.1</v>
      </c>
      <c r="K3422">
        <v>76.400000000000006</v>
      </c>
      <c r="L3422">
        <v>0.8</v>
      </c>
      <c r="M3422">
        <v>87.4</v>
      </c>
      <c r="N3422">
        <v>0.4</v>
      </c>
      <c r="O3422">
        <v>74.3</v>
      </c>
      <c r="P3422">
        <v>1.2</v>
      </c>
      <c r="U3422" t="s">
        <v>3098</v>
      </c>
      <c r="V3422">
        <f t="shared" si="531"/>
        <v>101990</v>
      </c>
      <c r="W3422" t="str">
        <f t="shared" si="532"/>
        <v>Charles Howitt Public School</v>
      </c>
      <c r="X3422" t="str">
        <f>VLOOKUP($C3422,$AJ$3:$AN$4906,3,FALSE)</f>
        <v>30 Pearson Ave</v>
      </c>
      <c r="Y3422" t="str">
        <f>VLOOKUP($C3422,$AJ$3:$AN$4906,4,FALSE)</f>
        <v>Richmond Hill</v>
      </c>
      <c r="Z3422" t="str">
        <f>VLOOKUP($C3422,$AJ$3:$AN$4906,5,FALSE)</f>
        <v>L4C6T7</v>
      </c>
      <c r="AA3422">
        <f t="shared" si="533"/>
        <v>71.400000000000006</v>
      </c>
      <c r="AB3422">
        <f t="shared" si="534"/>
        <v>0.1</v>
      </c>
      <c r="AC3422">
        <f t="shared" si="535"/>
        <v>76.400000000000006</v>
      </c>
      <c r="AD3422">
        <f t="shared" si="536"/>
        <v>0.8</v>
      </c>
      <c r="AE3422">
        <f t="shared" si="537"/>
        <v>87.4</v>
      </c>
      <c r="AF3422">
        <f t="shared" si="538"/>
        <v>0.4</v>
      </c>
      <c r="AG3422">
        <f t="shared" si="539"/>
        <v>74.3</v>
      </c>
      <c r="AH3422">
        <f t="shared" si="540"/>
        <v>1.2</v>
      </c>
      <c r="AJ3422" s="9">
        <v>776980</v>
      </c>
      <c r="AK3422" t="s">
        <v>12792</v>
      </c>
      <c r="AL3422" t="s">
        <v>12793</v>
      </c>
      <c r="AM3422" t="s">
        <v>4158</v>
      </c>
      <c r="AN3422" t="s">
        <v>12655</v>
      </c>
    </row>
    <row r="3423" spans="1:40" x14ac:dyDescent="0.3">
      <c r="A3423" t="s">
        <v>3098</v>
      </c>
      <c r="B3423" t="s">
        <v>3129</v>
      </c>
      <c r="C3423" s="10">
        <v>115541</v>
      </c>
      <c r="D3423">
        <v>68</v>
      </c>
      <c r="E3423">
        <v>11</v>
      </c>
      <c r="F3423">
        <v>74</v>
      </c>
      <c r="G3423">
        <v>76</v>
      </c>
      <c r="H3423">
        <v>0</v>
      </c>
      <c r="I3423">
        <v>68.2</v>
      </c>
      <c r="J3423">
        <v>-0.6</v>
      </c>
      <c r="K3423">
        <v>66.2</v>
      </c>
      <c r="L3423">
        <v>-0.5</v>
      </c>
      <c r="M3423">
        <v>85.5</v>
      </c>
      <c r="N3423">
        <v>-0.6</v>
      </c>
      <c r="O3423">
        <v>64.5</v>
      </c>
      <c r="P3423">
        <v>0.1</v>
      </c>
      <c r="U3423" t="s">
        <v>3098</v>
      </c>
      <c r="V3423">
        <f t="shared" si="531"/>
        <v>115541</v>
      </c>
      <c r="W3423" t="str">
        <f t="shared" si="532"/>
        <v>Charlton Public School</v>
      </c>
      <c r="X3423" t="str">
        <f>VLOOKUP($C3423,$AJ$3:$AN$4906,3,FALSE)</f>
        <v>121 Joseph Aaron Blvd</v>
      </c>
      <c r="Y3423" t="str">
        <f>VLOOKUP($C3423,$AJ$3:$AN$4906,4,FALSE)</f>
        <v>Thornhill</v>
      </c>
      <c r="Z3423" t="str">
        <f>VLOOKUP($C3423,$AJ$3:$AN$4906,5,FALSE)</f>
        <v>L4J6J5</v>
      </c>
      <c r="AA3423">
        <f t="shared" si="533"/>
        <v>68.2</v>
      </c>
      <c r="AB3423">
        <f t="shared" si="534"/>
        <v>-0.6</v>
      </c>
      <c r="AC3423">
        <f t="shared" si="535"/>
        <v>66.2</v>
      </c>
      <c r="AD3423">
        <f t="shared" si="536"/>
        <v>-0.5</v>
      </c>
      <c r="AE3423">
        <f t="shared" si="537"/>
        <v>85.5</v>
      </c>
      <c r="AF3423">
        <f t="shared" si="538"/>
        <v>-0.6</v>
      </c>
      <c r="AG3423">
        <f t="shared" si="539"/>
        <v>64.5</v>
      </c>
      <c r="AH3423">
        <f t="shared" si="540"/>
        <v>0.1</v>
      </c>
      <c r="AJ3423" s="9">
        <v>778800</v>
      </c>
      <c r="AK3423" t="s">
        <v>6315</v>
      </c>
      <c r="AL3423" t="s">
        <v>12794</v>
      </c>
      <c r="AM3423" t="s">
        <v>4158</v>
      </c>
      <c r="AN3423" t="s">
        <v>12795</v>
      </c>
    </row>
    <row r="3424" spans="1:40" x14ac:dyDescent="0.3">
      <c r="A3424" t="s">
        <v>3098</v>
      </c>
      <c r="B3424" t="s">
        <v>3130</v>
      </c>
      <c r="C3424" s="10">
        <v>111430</v>
      </c>
      <c r="D3424">
        <v>59</v>
      </c>
      <c r="E3424">
        <v>21</v>
      </c>
      <c r="F3424">
        <v>132</v>
      </c>
      <c r="G3424">
        <v>174</v>
      </c>
      <c r="H3424">
        <v>0</v>
      </c>
      <c r="I3424">
        <v>71.2</v>
      </c>
      <c r="J3424">
        <v>0.1</v>
      </c>
      <c r="K3424">
        <v>70.5</v>
      </c>
      <c r="L3424">
        <v>0.5</v>
      </c>
      <c r="M3424">
        <v>79.3</v>
      </c>
      <c r="N3424">
        <v>-0.6</v>
      </c>
      <c r="O3424">
        <v>46</v>
      </c>
      <c r="P3424">
        <v>-0.7</v>
      </c>
      <c r="U3424" t="s">
        <v>3098</v>
      </c>
      <c r="V3424">
        <f t="shared" si="531"/>
        <v>111430</v>
      </c>
      <c r="W3424" t="str">
        <f t="shared" si="532"/>
        <v>Clearmeadow Public School</v>
      </c>
      <c r="X3424" t="str">
        <f>VLOOKUP($C3424,$AJ$3:$AN$4906,3,FALSE)</f>
        <v>200 Clearmeadow Blvd</v>
      </c>
      <c r="Y3424" t="str">
        <f>VLOOKUP($C3424,$AJ$3:$AN$4906,4,FALSE)</f>
        <v>Newmarket</v>
      </c>
      <c r="Z3424" t="str">
        <f>VLOOKUP($C3424,$AJ$3:$AN$4906,5,FALSE)</f>
        <v>L3X2E4</v>
      </c>
      <c r="AA3424">
        <f t="shared" si="533"/>
        <v>71.2</v>
      </c>
      <c r="AB3424">
        <f t="shared" si="534"/>
        <v>0.1</v>
      </c>
      <c r="AC3424">
        <f t="shared" si="535"/>
        <v>70.5</v>
      </c>
      <c r="AD3424">
        <f t="shared" si="536"/>
        <v>0.5</v>
      </c>
      <c r="AE3424">
        <f t="shared" si="537"/>
        <v>79.3</v>
      </c>
      <c r="AF3424">
        <f t="shared" si="538"/>
        <v>-0.6</v>
      </c>
      <c r="AG3424">
        <f t="shared" si="539"/>
        <v>46</v>
      </c>
      <c r="AH3424">
        <f t="shared" si="540"/>
        <v>-0.7</v>
      </c>
      <c r="AJ3424" s="9">
        <v>780235</v>
      </c>
      <c r="AK3424" t="s">
        <v>12796</v>
      </c>
      <c r="AL3424" t="s">
        <v>12797</v>
      </c>
      <c r="AM3424" t="s">
        <v>4158</v>
      </c>
      <c r="AN3424" t="s">
        <v>12798</v>
      </c>
    </row>
    <row r="3425" spans="1:40" x14ac:dyDescent="0.3">
      <c r="A3425" t="s">
        <v>3098</v>
      </c>
      <c r="B3425" t="s">
        <v>3131</v>
      </c>
      <c r="C3425" s="10">
        <v>77011</v>
      </c>
      <c r="D3425">
        <v>63</v>
      </c>
      <c r="E3425">
        <v>21</v>
      </c>
      <c r="F3425">
        <v>135</v>
      </c>
      <c r="G3425">
        <v>178</v>
      </c>
      <c r="H3425">
        <v>0</v>
      </c>
      <c r="I3425">
        <v>73.7</v>
      </c>
      <c r="J3425">
        <v>0.6</v>
      </c>
      <c r="K3425">
        <v>77.8</v>
      </c>
      <c r="L3425">
        <v>1.4</v>
      </c>
      <c r="M3425">
        <v>85.7</v>
      </c>
      <c r="N3425">
        <v>0.7</v>
      </c>
      <c r="O3425">
        <v>68.5</v>
      </c>
      <c r="P3425">
        <v>1.2</v>
      </c>
      <c r="U3425" t="s">
        <v>3098</v>
      </c>
      <c r="V3425">
        <f t="shared" si="531"/>
        <v>77011</v>
      </c>
      <c r="W3425" t="str">
        <f t="shared" si="532"/>
        <v>Coledale Public School</v>
      </c>
      <c r="X3425" t="str">
        <f>VLOOKUP($C3425,$AJ$3:$AN$4906,3,FALSE)</f>
        <v>60 Coledale Rd</v>
      </c>
      <c r="Y3425" t="str">
        <f>VLOOKUP($C3425,$AJ$3:$AN$4906,4,FALSE)</f>
        <v>Markham</v>
      </c>
      <c r="Z3425" t="str">
        <f>VLOOKUP($C3425,$AJ$3:$AN$4906,5,FALSE)</f>
        <v>L3R7W8</v>
      </c>
      <c r="AA3425">
        <f t="shared" si="533"/>
        <v>73.7</v>
      </c>
      <c r="AB3425">
        <f t="shared" si="534"/>
        <v>0.6</v>
      </c>
      <c r="AC3425">
        <f t="shared" si="535"/>
        <v>77.8</v>
      </c>
      <c r="AD3425">
        <f t="shared" si="536"/>
        <v>1.4</v>
      </c>
      <c r="AE3425">
        <f t="shared" si="537"/>
        <v>85.7</v>
      </c>
      <c r="AF3425">
        <f t="shared" si="538"/>
        <v>0.7</v>
      </c>
      <c r="AG3425">
        <f t="shared" si="539"/>
        <v>68.5</v>
      </c>
      <c r="AH3425">
        <f t="shared" si="540"/>
        <v>1.2</v>
      </c>
      <c r="AJ3425" s="9">
        <v>780499</v>
      </c>
      <c r="AK3425" t="s">
        <v>12799</v>
      </c>
      <c r="AL3425" t="s">
        <v>12800</v>
      </c>
      <c r="AM3425" t="s">
        <v>4145</v>
      </c>
      <c r="AN3425" t="s">
        <v>12801</v>
      </c>
    </row>
    <row r="3426" spans="1:40" x14ac:dyDescent="0.3">
      <c r="A3426" t="s">
        <v>3098</v>
      </c>
      <c r="B3426" t="s">
        <v>3132</v>
      </c>
      <c r="C3426" s="10">
        <v>122858</v>
      </c>
      <c r="D3426">
        <v>39</v>
      </c>
      <c r="E3426">
        <v>11</v>
      </c>
      <c r="F3426">
        <v>149</v>
      </c>
      <c r="G3426">
        <v>137</v>
      </c>
      <c r="H3426">
        <v>0</v>
      </c>
      <c r="I3426">
        <v>61.7</v>
      </c>
      <c r="J3426">
        <v>-0.1</v>
      </c>
      <c r="K3426">
        <v>61.7</v>
      </c>
      <c r="L3426">
        <v>0.4</v>
      </c>
      <c r="M3426">
        <v>89.4</v>
      </c>
      <c r="N3426">
        <v>1</v>
      </c>
      <c r="O3426">
        <v>61.3</v>
      </c>
      <c r="P3426">
        <v>1</v>
      </c>
      <c r="U3426" t="s">
        <v>3098</v>
      </c>
      <c r="V3426">
        <f t="shared" si="531"/>
        <v>122858</v>
      </c>
      <c r="W3426" t="str">
        <f t="shared" si="532"/>
        <v>Coppard Glen Public School</v>
      </c>
      <c r="X3426" t="str">
        <f>VLOOKUP($C3426,$AJ$3:$AN$4906,3,FALSE)</f>
        <v>131 Coppard Ave</v>
      </c>
      <c r="Y3426" t="str">
        <f>VLOOKUP($C3426,$AJ$3:$AN$4906,4,FALSE)</f>
        <v>Markham</v>
      </c>
      <c r="Z3426" t="str">
        <f>VLOOKUP($C3426,$AJ$3:$AN$4906,5,FALSE)</f>
        <v>L3S2T5</v>
      </c>
      <c r="AA3426">
        <f t="shared" si="533"/>
        <v>61.7</v>
      </c>
      <c r="AB3426">
        <f t="shared" si="534"/>
        <v>-0.1</v>
      </c>
      <c r="AC3426">
        <f t="shared" si="535"/>
        <v>61.7</v>
      </c>
      <c r="AD3426">
        <f t="shared" si="536"/>
        <v>0.4</v>
      </c>
      <c r="AE3426">
        <f t="shared" si="537"/>
        <v>89.4</v>
      </c>
      <c r="AF3426">
        <f t="shared" si="538"/>
        <v>1</v>
      </c>
      <c r="AG3426">
        <f t="shared" si="539"/>
        <v>61.3</v>
      </c>
      <c r="AH3426">
        <f t="shared" si="540"/>
        <v>1</v>
      </c>
      <c r="AJ3426" s="9">
        <v>780570</v>
      </c>
      <c r="AK3426" t="s">
        <v>3069</v>
      </c>
      <c r="AL3426" t="s">
        <v>12802</v>
      </c>
      <c r="AM3426" t="s">
        <v>4145</v>
      </c>
      <c r="AN3426" t="s">
        <v>12803</v>
      </c>
    </row>
    <row r="3427" spans="1:40" x14ac:dyDescent="0.3">
      <c r="A3427" t="s">
        <v>3098</v>
      </c>
      <c r="B3427" t="s">
        <v>3133</v>
      </c>
      <c r="C3427" s="10">
        <v>123609</v>
      </c>
      <c r="D3427">
        <v>70</v>
      </c>
      <c r="E3427">
        <v>17</v>
      </c>
      <c r="F3427">
        <v>113</v>
      </c>
      <c r="G3427">
        <v>147</v>
      </c>
      <c r="H3427">
        <v>0</v>
      </c>
      <c r="I3427">
        <v>73.900000000000006</v>
      </c>
      <c r="J3427">
        <v>0.1</v>
      </c>
      <c r="K3427">
        <v>73.5</v>
      </c>
      <c r="L3427">
        <v>0.5</v>
      </c>
      <c r="M3427">
        <v>84.7</v>
      </c>
      <c r="N3427">
        <v>-0.3</v>
      </c>
      <c r="O3427">
        <v>57.8</v>
      </c>
      <c r="P3427">
        <v>-0.2</v>
      </c>
      <c r="U3427" t="s">
        <v>3098</v>
      </c>
      <c r="V3427">
        <f t="shared" si="531"/>
        <v>123609</v>
      </c>
      <c r="W3427" t="str">
        <f t="shared" si="532"/>
        <v>Cornell Village Public School</v>
      </c>
      <c r="X3427" t="str">
        <f>VLOOKUP($C3427,$AJ$3:$AN$4906,3,FALSE)</f>
        <v>186 Country Glen Rd</v>
      </c>
      <c r="Y3427" t="str">
        <f>VLOOKUP($C3427,$AJ$3:$AN$4906,4,FALSE)</f>
        <v>Markham</v>
      </c>
      <c r="Z3427" t="str">
        <f>VLOOKUP($C3427,$AJ$3:$AN$4906,5,FALSE)</f>
        <v>L6B1B5</v>
      </c>
      <c r="AA3427">
        <f t="shared" si="533"/>
        <v>73.900000000000006</v>
      </c>
      <c r="AB3427">
        <f t="shared" si="534"/>
        <v>0.1</v>
      </c>
      <c r="AC3427">
        <f t="shared" si="535"/>
        <v>73.5</v>
      </c>
      <c r="AD3427">
        <f t="shared" si="536"/>
        <v>0.5</v>
      </c>
      <c r="AE3427">
        <f t="shared" si="537"/>
        <v>84.7</v>
      </c>
      <c r="AF3427">
        <f t="shared" si="538"/>
        <v>-0.3</v>
      </c>
      <c r="AG3427">
        <f t="shared" si="539"/>
        <v>57.8</v>
      </c>
      <c r="AH3427">
        <f t="shared" si="540"/>
        <v>-0.2</v>
      </c>
      <c r="AJ3427" s="9">
        <v>780880</v>
      </c>
      <c r="AK3427" t="s">
        <v>12804</v>
      </c>
      <c r="AL3427" t="s">
        <v>12805</v>
      </c>
      <c r="AM3427" t="s">
        <v>4158</v>
      </c>
      <c r="AN3427" t="s">
        <v>12806</v>
      </c>
    </row>
    <row r="3428" spans="1:40" x14ac:dyDescent="0.3">
      <c r="A3428" t="s">
        <v>3098</v>
      </c>
      <c r="B3428" t="s">
        <v>3134</v>
      </c>
      <c r="C3428" s="10">
        <v>128511</v>
      </c>
      <c r="D3428">
        <v>60</v>
      </c>
      <c r="E3428">
        <v>17</v>
      </c>
      <c r="F3428">
        <v>132</v>
      </c>
      <c r="G3428">
        <v>285</v>
      </c>
      <c r="H3428">
        <v>0</v>
      </c>
      <c r="I3428">
        <v>47.7</v>
      </c>
      <c r="J3428">
        <v>-1.3</v>
      </c>
      <c r="K3428">
        <v>41.7</v>
      </c>
      <c r="L3428">
        <v>-1.6</v>
      </c>
      <c r="M3428">
        <v>76.7</v>
      </c>
      <c r="N3428">
        <v>-0.5</v>
      </c>
      <c r="O3428">
        <v>58.2</v>
      </c>
      <c r="P3428">
        <v>0.3</v>
      </c>
      <c r="U3428" t="s">
        <v>3098</v>
      </c>
      <c r="V3428">
        <f t="shared" si="531"/>
        <v>128511</v>
      </c>
      <c r="W3428" t="str">
        <f t="shared" si="532"/>
        <v>Crosby Heights Public School</v>
      </c>
      <c r="X3428" t="str">
        <f>VLOOKUP($C3428,$AJ$3:$AN$4906,3,FALSE)</f>
        <v>190 Neal Drive</v>
      </c>
      <c r="Y3428" t="str">
        <f>VLOOKUP($C3428,$AJ$3:$AN$4906,4,FALSE)</f>
        <v>Richmond Hill</v>
      </c>
      <c r="Z3428" t="str">
        <f>VLOOKUP($C3428,$AJ$3:$AN$4906,5,FALSE)</f>
        <v>L4C3K8</v>
      </c>
      <c r="AA3428">
        <f t="shared" si="533"/>
        <v>47.7</v>
      </c>
      <c r="AB3428">
        <f t="shared" si="534"/>
        <v>-1.3</v>
      </c>
      <c r="AC3428">
        <f t="shared" si="535"/>
        <v>41.7</v>
      </c>
      <c r="AD3428">
        <f t="shared" si="536"/>
        <v>-1.6</v>
      </c>
      <c r="AE3428">
        <f t="shared" si="537"/>
        <v>76.7</v>
      </c>
      <c r="AF3428">
        <f t="shared" si="538"/>
        <v>-0.5</v>
      </c>
      <c r="AG3428">
        <f t="shared" si="539"/>
        <v>58.2</v>
      </c>
      <c r="AH3428">
        <f t="shared" si="540"/>
        <v>0.3</v>
      </c>
      <c r="AJ3428" s="9">
        <v>781118</v>
      </c>
      <c r="AK3428" t="s">
        <v>12807</v>
      </c>
      <c r="AL3428" t="s">
        <v>12808</v>
      </c>
      <c r="AM3428" t="s">
        <v>4158</v>
      </c>
      <c r="AN3428" t="s">
        <v>12809</v>
      </c>
    </row>
    <row r="3429" spans="1:40" x14ac:dyDescent="0.3">
      <c r="A3429" t="s">
        <v>3098</v>
      </c>
      <c r="B3429" t="s">
        <v>3135</v>
      </c>
      <c r="C3429" s="10">
        <v>128457</v>
      </c>
      <c r="D3429">
        <v>58</v>
      </c>
      <c r="E3429">
        <v>20</v>
      </c>
      <c r="F3429">
        <v>135</v>
      </c>
      <c r="G3429">
        <v>135</v>
      </c>
      <c r="H3429">
        <v>0</v>
      </c>
      <c r="I3429">
        <v>68.900000000000006</v>
      </c>
      <c r="J3429">
        <v>0</v>
      </c>
      <c r="K3429">
        <v>61.5</v>
      </c>
      <c r="L3429">
        <v>-0.3</v>
      </c>
      <c r="M3429">
        <v>83.7</v>
      </c>
      <c r="N3429">
        <v>0</v>
      </c>
      <c r="O3429">
        <v>38.5</v>
      </c>
      <c r="P3429">
        <v>-1.2</v>
      </c>
      <c r="U3429" t="s">
        <v>3098</v>
      </c>
      <c r="V3429">
        <f t="shared" si="531"/>
        <v>128457</v>
      </c>
      <c r="W3429" t="str">
        <f t="shared" si="532"/>
        <v>Crossland Public School</v>
      </c>
      <c r="X3429" t="str">
        <f>VLOOKUP($C3429,$AJ$3:$AN$4906,3,FALSE)</f>
        <v>255 Brimson Dr</v>
      </c>
      <c r="Y3429" t="str">
        <f>VLOOKUP($C3429,$AJ$3:$AN$4906,4,FALSE)</f>
        <v>Newmarket</v>
      </c>
      <c r="Z3429" t="str">
        <f>VLOOKUP($C3429,$AJ$3:$AN$4906,5,FALSE)</f>
        <v>L3X1H8</v>
      </c>
      <c r="AA3429">
        <f t="shared" si="533"/>
        <v>68.900000000000006</v>
      </c>
      <c r="AB3429">
        <f t="shared" si="534"/>
        <v>0</v>
      </c>
      <c r="AC3429">
        <f t="shared" si="535"/>
        <v>61.5</v>
      </c>
      <c r="AD3429">
        <f t="shared" si="536"/>
        <v>-0.3</v>
      </c>
      <c r="AE3429">
        <f t="shared" si="537"/>
        <v>83.7</v>
      </c>
      <c r="AF3429">
        <f t="shared" si="538"/>
        <v>0</v>
      </c>
      <c r="AG3429">
        <f t="shared" si="539"/>
        <v>38.5</v>
      </c>
      <c r="AH3429">
        <f t="shared" si="540"/>
        <v>-1.2</v>
      </c>
      <c r="AJ3429" s="9">
        <v>781380</v>
      </c>
      <c r="AK3429" t="s">
        <v>12810</v>
      </c>
      <c r="AL3429" t="s">
        <v>12811</v>
      </c>
      <c r="AM3429" t="s">
        <v>4158</v>
      </c>
      <c r="AN3429" t="s">
        <v>12812</v>
      </c>
    </row>
    <row r="3430" spans="1:40" x14ac:dyDescent="0.3">
      <c r="A3430" t="s">
        <v>3098</v>
      </c>
      <c r="B3430" t="s">
        <v>3136</v>
      </c>
      <c r="C3430" s="10">
        <v>246078</v>
      </c>
      <c r="D3430">
        <v>58</v>
      </c>
      <c r="E3430">
        <v>10</v>
      </c>
      <c r="F3430">
        <v>214</v>
      </c>
      <c r="G3430">
        <v>270</v>
      </c>
      <c r="H3430">
        <v>0</v>
      </c>
      <c r="I3430">
        <v>75</v>
      </c>
      <c r="J3430">
        <v>0.2</v>
      </c>
      <c r="K3430">
        <v>67.3</v>
      </c>
      <c r="L3430">
        <v>0</v>
      </c>
      <c r="M3430">
        <v>91.9</v>
      </c>
      <c r="N3430">
        <v>0.5</v>
      </c>
      <c r="O3430">
        <v>64.400000000000006</v>
      </c>
      <c r="P3430">
        <v>0.5</v>
      </c>
      <c r="U3430" t="s">
        <v>3098</v>
      </c>
      <c r="V3430">
        <f t="shared" si="531"/>
        <v>246078</v>
      </c>
      <c r="W3430" t="str">
        <f t="shared" si="532"/>
        <v>David Suzuki Public School</v>
      </c>
      <c r="X3430" t="str">
        <f>VLOOKUP($C3430,$AJ$3:$AN$4906,3,FALSE)</f>
        <v>45 Riverwalk Dr</v>
      </c>
      <c r="Y3430" t="str">
        <f>VLOOKUP($C3430,$AJ$3:$AN$4906,4,FALSE)</f>
        <v>Markham</v>
      </c>
      <c r="Z3430" t="str">
        <f>VLOOKUP($C3430,$AJ$3:$AN$4906,5,FALSE)</f>
        <v>L6B0L9</v>
      </c>
      <c r="AA3430">
        <f t="shared" si="533"/>
        <v>75</v>
      </c>
      <c r="AB3430">
        <f t="shared" si="534"/>
        <v>0.2</v>
      </c>
      <c r="AC3430">
        <f t="shared" si="535"/>
        <v>67.3</v>
      </c>
      <c r="AD3430">
        <f t="shared" si="536"/>
        <v>0</v>
      </c>
      <c r="AE3430">
        <f t="shared" si="537"/>
        <v>91.9</v>
      </c>
      <c r="AF3430">
        <f t="shared" si="538"/>
        <v>0.5</v>
      </c>
      <c r="AG3430">
        <f t="shared" si="539"/>
        <v>64.400000000000006</v>
      </c>
      <c r="AH3430">
        <f t="shared" si="540"/>
        <v>0.5</v>
      </c>
      <c r="AJ3430" s="9">
        <v>781797</v>
      </c>
      <c r="AK3430" t="s">
        <v>12813</v>
      </c>
      <c r="AL3430" t="s">
        <v>12814</v>
      </c>
      <c r="AM3430" t="s">
        <v>4158</v>
      </c>
      <c r="AN3430" t="s">
        <v>12815</v>
      </c>
    </row>
    <row r="3431" spans="1:40" x14ac:dyDescent="0.3">
      <c r="A3431" t="s">
        <v>3098</v>
      </c>
      <c r="B3431" t="s">
        <v>3137</v>
      </c>
      <c r="C3431" s="10">
        <v>236411</v>
      </c>
      <c r="D3431">
        <v>21</v>
      </c>
      <c r="E3431">
        <v>20</v>
      </c>
      <c r="F3431">
        <v>46</v>
      </c>
      <c r="G3431">
        <v>46</v>
      </c>
      <c r="H3431">
        <v>0</v>
      </c>
      <c r="I3431">
        <v>44.6</v>
      </c>
      <c r="J3431">
        <v>-1.1000000000000001</v>
      </c>
      <c r="K3431">
        <v>37</v>
      </c>
      <c r="L3431">
        <v>-1.1000000000000001</v>
      </c>
      <c r="M3431">
        <v>67.400000000000006</v>
      </c>
      <c r="N3431">
        <v>-0.8</v>
      </c>
      <c r="O3431">
        <v>21.7</v>
      </c>
      <c r="P3431">
        <v>-1.2</v>
      </c>
      <c r="U3431" t="s">
        <v>3098</v>
      </c>
      <c r="V3431">
        <f t="shared" si="531"/>
        <v>236411</v>
      </c>
      <c r="W3431" t="str">
        <f t="shared" si="532"/>
        <v>Deer Park Public School</v>
      </c>
      <c r="X3431" t="str">
        <f>VLOOKUP($C3431,$AJ$3:$AN$4906,3,FALSE)</f>
        <v>605 Varney Rd</v>
      </c>
      <c r="Y3431" t="str">
        <f>VLOOKUP($C3431,$AJ$3:$AN$4906,4,FALSE)</f>
        <v>Keswick</v>
      </c>
      <c r="Z3431" t="str">
        <f>VLOOKUP($C3431,$AJ$3:$AN$4906,5,FALSE)</f>
        <v>L4P3C8</v>
      </c>
      <c r="AA3431">
        <f t="shared" si="533"/>
        <v>44.6</v>
      </c>
      <c r="AB3431">
        <f t="shared" si="534"/>
        <v>-1.1000000000000001</v>
      </c>
      <c r="AC3431">
        <f t="shared" si="535"/>
        <v>37</v>
      </c>
      <c r="AD3431">
        <f t="shared" si="536"/>
        <v>-1.1000000000000001</v>
      </c>
      <c r="AE3431">
        <f t="shared" si="537"/>
        <v>67.400000000000006</v>
      </c>
      <c r="AF3431">
        <f t="shared" si="538"/>
        <v>-0.8</v>
      </c>
      <c r="AG3431">
        <f t="shared" si="539"/>
        <v>21.7</v>
      </c>
      <c r="AH3431">
        <f t="shared" si="540"/>
        <v>-1.2</v>
      </c>
      <c r="AJ3431" s="9">
        <v>782963</v>
      </c>
      <c r="AK3431" t="s">
        <v>11954</v>
      </c>
      <c r="AL3431" t="s">
        <v>12816</v>
      </c>
      <c r="AM3431" t="s">
        <v>4158</v>
      </c>
      <c r="AN3431" t="s">
        <v>12817</v>
      </c>
    </row>
    <row r="3432" spans="1:40" x14ac:dyDescent="0.3">
      <c r="A3432" t="s">
        <v>3098</v>
      </c>
      <c r="B3432" t="s">
        <v>3138</v>
      </c>
      <c r="C3432" s="10">
        <v>136875</v>
      </c>
      <c r="D3432">
        <v>57</v>
      </c>
      <c r="E3432">
        <v>14</v>
      </c>
      <c r="F3432">
        <v>120</v>
      </c>
      <c r="G3432">
        <v>97</v>
      </c>
      <c r="H3432">
        <v>0</v>
      </c>
      <c r="I3432">
        <v>55.4</v>
      </c>
      <c r="J3432">
        <v>-1.2</v>
      </c>
      <c r="K3432">
        <v>44.2</v>
      </c>
      <c r="L3432">
        <v>-2</v>
      </c>
      <c r="M3432">
        <v>67.5</v>
      </c>
      <c r="N3432">
        <v>-2</v>
      </c>
      <c r="O3432">
        <v>30.9</v>
      </c>
      <c r="P3432">
        <v>-2</v>
      </c>
      <c r="U3432" t="s">
        <v>3098</v>
      </c>
      <c r="V3432">
        <f t="shared" si="531"/>
        <v>136875</v>
      </c>
      <c r="W3432" t="str">
        <f t="shared" si="532"/>
        <v>Denne Public School</v>
      </c>
      <c r="X3432" t="str">
        <f>VLOOKUP($C3432,$AJ$3:$AN$4906,3,FALSE)</f>
        <v>330 Burford St</v>
      </c>
      <c r="Y3432" t="str">
        <f>VLOOKUP($C3432,$AJ$3:$AN$4906,4,FALSE)</f>
        <v>Newmarket</v>
      </c>
      <c r="Z3432" t="str">
        <f>VLOOKUP($C3432,$AJ$3:$AN$4906,5,FALSE)</f>
        <v>L3Y6L1</v>
      </c>
      <c r="AA3432">
        <f t="shared" si="533"/>
        <v>55.4</v>
      </c>
      <c r="AB3432">
        <f t="shared" si="534"/>
        <v>-1.2</v>
      </c>
      <c r="AC3432">
        <f t="shared" si="535"/>
        <v>44.2</v>
      </c>
      <c r="AD3432">
        <f t="shared" si="536"/>
        <v>-2</v>
      </c>
      <c r="AE3432">
        <f t="shared" si="537"/>
        <v>67.5</v>
      </c>
      <c r="AF3432">
        <f t="shared" si="538"/>
        <v>-2</v>
      </c>
      <c r="AG3432">
        <f t="shared" si="539"/>
        <v>30.9</v>
      </c>
      <c r="AH3432">
        <f t="shared" si="540"/>
        <v>-2</v>
      </c>
      <c r="AJ3432" s="9">
        <v>783510</v>
      </c>
      <c r="AK3432" t="s">
        <v>12818</v>
      </c>
      <c r="AL3432" t="s">
        <v>12819</v>
      </c>
      <c r="AM3432" t="s">
        <v>4158</v>
      </c>
      <c r="AN3432" t="s">
        <v>12820</v>
      </c>
    </row>
    <row r="3433" spans="1:40" x14ac:dyDescent="0.3">
      <c r="A3433" t="s">
        <v>3098</v>
      </c>
      <c r="B3433" t="s">
        <v>3139</v>
      </c>
      <c r="C3433" s="10">
        <v>139343</v>
      </c>
      <c r="D3433">
        <v>66</v>
      </c>
      <c r="E3433">
        <v>14</v>
      </c>
      <c r="F3433">
        <v>61</v>
      </c>
      <c r="G3433">
        <v>78</v>
      </c>
      <c r="H3433">
        <v>0</v>
      </c>
      <c r="I3433">
        <v>77</v>
      </c>
      <c r="J3433">
        <v>0.2</v>
      </c>
      <c r="K3433">
        <v>63.9</v>
      </c>
      <c r="L3433">
        <v>-0.5</v>
      </c>
      <c r="M3433">
        <v>77.599999999999994</v>
      </c>
      <c r="N3433">
        <v>-1.2</v>
      </c>
      <c r="O3433">
        <v>42.3</v>
      </c>
      <c r="P3433">
        <v>-1.5</v>
      </c>
      <c r="U3433" t="s">
        <v>3098</v>
      </c>
      <c r="V3433">
        <f t="shared" si="531"/>
        <v>139343</v>
      </c>
      <c r="W3433" t="str">
        <f t="shared" si="532"/>
        <v>Devins Drive Public School</v>
      </c>
      <c r="X3433" t="str">
        <f>VLOOKUP($C3433,$AJ$3:$AN$4906,3,FALSE)</f>
        <v>70 Devins Dr</v>
      </c>
      <c r="Y3433" t="str">
        <f>VLOOKUP($C3433,$AJ$3:$AN$4906,4,FALSE)</f>
        <v>Aurora</v>
      </c>
      <c r="Z3433" t="str">
        <f>VLOOKUP($C3433,$AJ$3:$AN$4906,5,FALSE)</f>
        <v>L4G2Z4</v>
      </c>
      <c r="AA3433">
        <f t="shared" si="533"/>
        <v>77</v>
      </c>
      <c r="AB3433">
        <f t="shared" si="534"/>
        <v>0.2</v>
      </c>
      <c r="AC3433">
        <f t="shared" si="535"/>
        <v>63.9</v>
      </c>
      <c r="AD3433">
        <f t="shared" si="536"/>
        <v>-0.5</v>
      </c>
      <c r="AE3433">
        <f t="shared" si="537"/>
        <v>77.599999999999994</v>
      </c>
      <c r="AF3433">
        <f t="shared" si="538"/>
        <v>-1.2</v>
      </c>
      <c r="AG3433">
        <f t="shared" si="539"/>
        <v>42.3</v>
      </c>
      <c r="AH3433">
        <f t="shared" si="540"/>
        <v>-1.5</v>
      </c>
      <c r="AJ3433" s="9">
        <v>784389</v>
      </c>
      <c r="AK3433" t="s">
        <v>12821</v>
      </c>
      <c r="AL3433" t="s">
        <v>12822</v>
      </c>
      <c r="AM3433" t="s">
        <v>4158</v>
      </c>
      <c r="AN3433" t="s">
        <v>12823</v>
      </c>
    </row>
    <row r="3434" spans="1:40" x14ac:dyDescent="0.3">
      <c r="A3434" t="s">
        <v>3098</v>
      </c>
      <c r="B3434" t="s">
        <v>3140</v>
      </c>
      <c r="C3434" s="10">
        <v>140783</v>
      </c>
      <c r="D3434">
        <v>53</v>
      </c>
      <c r="E3434">
        <v>14</v>
      </c>
      <c r="F3434">
        <v>135</v>
      </c>
      <c r="G3434">
        <v>133</v>
      </c>
      <c r="H3434">
        <v>0</v>
      </c>
      <c r="I3434">
        <v>63.7</v>
      </c>
      <c r="J3434">
        <v>-0.2</v>
      </c>
      <c r="K3434">
        <v>64.400000000000006</v>
      </c>
      <c r="L3434">
        <v>0.3</v>
      </c>
      <c r="M3434">
        <v>79.3</v>
      </c>
      <c r="N3434">
        <v>-0.4</v>
      </c>
      <c r="O3434">
        <v>39.1</v>
      </c>
      <c r="P3434">
        <v>-1.1000000000000001</v>
      </c>
      <c r="U3434" t="s">
        <v>3098</v>
      </c>
      <c r="V3434">
        <f t="shared" si="531"/>
        <v>140783</v>
      </c>
      <c r="W3434" t="str">
        <f t="shared" si="532"/>
        <v>Discovery Public School</v>
      </c>
      <c r="X3434" t="str">
        <f>VLOOKUP($C3434,$AJ$3:$AN$4906,3,FALSE)</f>
        <v>120 Discovery Trail</v>
      </c>
      <c r="Y3434" t="str">
        <f>VLOOKUP($C3434,$AJ$3:$AN$4906,4,FALSE)</f>
        <v>Maple</v>
      </c>
      <c r="Z3434" t="str">
        <f>VLOOKUP($C3434,$AJ$3:$AN$4906,5,FALSE)</f>
        <v>L6A2Z2</v>
      </c>
      <c r="AA3434">
        <f t="shared" si="533"/>
        <v>63.7</v>
      </c>
      <c r="AB3434">
        <f t="shared" si="534"/>
        <v>-0.2</v>
      </c>
      <c r="AC3434">
        <f t="shared" si="535"/>
        <v>64.400000000000006</v>
      </c>
      <c r="AD3434">
        <f t="shared" si="536"/>
        <v>0.3</v>
      </c>
      <c r="AE3434">
        <f t="shared" si="537"/>
        <v>79.3</v>
      </c>
      <c r="AF3434">
        <f t="shared" si="538"/>
        <v>-0.4</v>
      </c>
      <c r="AG3434">
        <f t="shared" si="539"/>
        <v>39.1</v>
      </c>
      <c r="AH3434">
        <f t="shared" si="540"/>
        <v>-1.1000000000000001</v>
      </c>
      <c r="AJ3434" s="9">
        <v>784656</v>
      </c>
      <c r="AK3434" t="s">
        <v>12824</v>
      </c>
      <c r="AL3434" t="s">
        <v>12825</v>
      </c>
      <c r="AM3434" t="s">
        <v>4238</v>
      </c>
      <c r="AN3434" t="s">
        <v>12826</v>
      </c>
    </row>
    <row r="3435" spans="1:40" x14ac:dyDescent="0.3">
      <c r="A3435" t="s">
        <v>3098</v>
      </c>
      <c r="B3435" t="s">
        <v>3141</v>
      </c>
      <c r="C3435" s="10">
        <v>72086</v>
      </c>
      <c r="D3435">
        <v>60</v>
      </c>
      <c r="E3435">
        <v>13</v>
      </c>
      <c r="F3435">
        <v>150</v>
      </c>
      <c r="G3435">
        <v>278</v>
      </c>
      <c r="H3435">
        <v>0</v>
      </c>
      <c r="I3435">
        <v>75.7</v>
      </c>
      <c r="J3435">
        <v>0.4</v>
      </c>
      <c r="K3435">
        <v>75.3</v>
      </c>
      <c r="L3435">
        <v>0.8</v>
      </c>
      <c r="M3435">
        <v>93.2</v>
      </c>
      <c r="N3435">
        <v>0.9</v>
      </c>
      <c r="O3435">
        <v>78.400000000000006</v>
      </c>
      <c r="P3435">
        <v>1.7</v>
      </c>
      <c r="U3435" t="s">
        <v>3098</v>
      </c>
      <c r="V3435">
        <f t="shared" si="531"/>
        <v>72086</v>
      </c>
      <c r="W3435" t="str">
        <f t="shared" si="532"/>
        <v>Donald Cousens Public School</v>
      </c>
      <c r="X3435" t="str">
        <f>VLOOKUP($C3435,$AJ$3:$AN$4906,3,FALSE)</f>
        <v>315 Mingay Avenue</v>
      </c>
      <c r="Y3435" t="str">
        <f>VLOOKUP($C3435,$AJ$3:$AN$4906,4,FALSE)</f>
        <v>Markham</v>
      </c>
      <c r="Z3435" t="str">
        <f>VLOOKUP($C3435,$AJ$3:$AN$4906,5,FALSE)</f>
        <v>L6E1T5</v>
      </c>
      <c r="AA3435">
        <f t="shared" si="533"/>
        <v>75.7</v>
      </c>
      <c r="AB3435">
        <f t="shared" si="534"/>
        <v>0.4</v>
      </c>
      <c r="AC3435">
        <f t="shared" si="535"/>
        <v>75.3</v>
      </c>
      <c r="AD3435">
        <f t="shared" si="536"/>
        <v>0.8</v>
      </c>
      <c r="AE3435">
        <f t="shared" si="537"/>
        <v>93.2</v>
      </c>
      <c r="AF3435">
        <f t="shared" si="538"/>
        <v>0.9</v>
      </c>
      <c r="AG3435">
        <f t="shared" si="539"/>
        <v>78.400000000000006</v>
      </c>
      <c r="AH3435">
        <f t="shared" si="540"/>
        <v>1.7</v>
      </c>
      <c r="AJ3435" s="9">
        <v>784990</v>
      </c>
      <c r="AK3435" t="s">
        <v>12827</v>
      </c>
      <c r="AL3435" t="s">
        <v>12828</v>
      </c>
      <c r="AM3435" t="s">
        <v>4158</v>
      </c>
      <c r="AN3435" t="s">
        <v>12829</v>
      </c>
    </row>
    <row r="3436" spans="1:40" x14ac:dyDescent="0.3">
      <c r="A3436" t="s">
        <v>3098</v>
      </c>
      <c r="B3436" t="s">
        <v>3142</v>
      </c>
      <c r="C3436" s="10">
        <v>136883</v>
      </c>
      <c r="D3436">
        <v>67</v>
      </c>
      <c r="E3436">
        <v>21</v>
      </c>
      <c r="F3436">
        <v>155</v>
      </c>
      <c r="G3436">
        <v>159</v>
      </c>
      <c r="H3436">
        <v>0</v>
      </c>
      <c r="I3436">
        <v>85.5</v>
      </c>
      <c r="J3436">
        <v>1.3</v>
      </c>
      <c r="K3436">
        <v>83.2</v>
      </c>
      <c r="L3436">
        <v>1.6</v>
      </c>
      <c r="M3436">
        <v>87.7</v>
      </c>
      <c r="N3436">
        <v>0.6</v>
      </c>
      <c r="O3436">
        <v>73</v>
      </c>
      <c r="P3436">
        <v>1.3</v>
      </c>
      <c r="U3436" t="s">
        <v>3098</v>
      </c>
      <c r="V3436">
        <f t="shared" si="531"/>
        <v>136883</v>
      </c>
      <c r="W3436" t="str">
        <f t="shared" si="532"/>
        <v>Doncrest Public School</v>
      </c>
      <c r="X3436" t="str">
        <f>VLOOKUP($C3436,$AJ$3:$AN$4906,3,FALSE)</f>
        <v>124 Blackmore Ave</v>
      </c>
      <c r="Y3436" t="str">
        <f>VLOOKUP($C3436,$AJ$3:$AN$4906,4,FALSE)</f>
        <v>Richmond Hill</v>
      </c>
      <c r="Z3436" t="str">
        <f>VLOOKUP($C3436,$AJ$3:$AN$4906,5,FALSE)</f>
        <v>L4B2B1</v>
      </c>
      <c r="AA3436">
        <f t="shared" si="533"/>
        <v>85.5</v>
      </c>
      <c r="AB3436">
        <f t="shared" si="534"/>
        <v>1.3</v>
      </c>
      <c r="AC3436">
        <f t="shared" si="535"/>
        <v>83.2</v>
      </c>
      <c r="AD3436">
        <f t="shared" si="536"/>
        <v>1.6</v>
      </c>
      <c r="AE3436">
        <f t="shared" si="537"/>
        <v>87.7</v>
      </c>
      <c r="AF3436">
        <f t="shared" si="538"/>
        <v>0.6</v>
      </c>
      <c r="AG3436">
        <f t="shared" si="539"/>
        <v>73</v>
      </c>
      <c r="AH3436">
        <f t="shared" si="540"/>
        <v>1.3</v>
      </c>
      <c r="AJ3436" s="9">
        <v>785334</v>
      </c>
      <c r="AK3436" t="s">
        <v>12830</v>
      </c>
      <c r="AL3436" t="s">
        <v>12831</v>
      </c>
      <c r="AM3436" t="s">
        <v>4215</v>
      </c>
      <c r="AN3436" t="s">
        <v>12832</v>
      </c>
    </row>
    <row r="3437" spans="1:40" x14ac:dyDescent="0.3">
      <c r="A3437" t="s">
        <v>3098</v>
      </c>
      <c r="B3437" t="s">
        <v>644</v>
      </c>
      <c r="C3437" s="10">
        <v>563982</v>
      </c>
      <c r="D3437">
        <v>74</v>
      </c>
      <c r="E3437">
        <v>9</v>
      </c>
      <c r="F3437">
        <v>227</v>
      </c>
      <c r="G3437">
        <v>194</v>
      </c>
      <c r="H3437">
        <v>0</v>
      </c>
      <c r="I3437">
        <v>81.900000000000006</v>
      </c>
      <c r="J3437">
        <v>0.4</v>
      </c>
      <c r="K3437">
        <v>78.900000000000006</v>
      </c>
      <c r="L3437">
        <v>0.4</v>
      </c>
      <c r="M3437">
        <v>86.6</v>
      </c>
      <c r="N3437">
        <v>-0.5</v>
      </c>
      <c r="O3437">
        <v>65.5</v>
      </c>
      <c r="P3437">
        <v>0</v>
      </c>
      <c r="U3437" t="s">
        <v>3098</v>
      </c>
      <c r="V3437">
        <f t="shared" si="531"/>
        <v>563982</v>
      </c>
      <c r="W3437" t="str">
        <f t="shared" si="532"/>
        <v>Dr Roberta Bondar Public School</v>
      </c>
      <c r="X3437" t="str">
        <f>VLOOKUP($C3437,$AJ$3:$AN$4906,3,FALSE)</f>
        <v>401 Grand Trunk Avenue</v>
      </c>
      <c r="Y3437" t="str">
        <f>VLOOKUP($C3437,$AJ$3:$AN$4906,4,FALSE)</f>
        <v>Maple</v>
      </c>
      <c r="Z3437" t="str">
        <f>VLOOKUP($C3437,$AJ$3:$AN$4906,5,FALSE)</f>
        <v>L6A0T4</v>
      </c>
      <c r="AA3437">
        <f t="shared" si="533"/>
        <v>81.900000000000006</v>
      </c>
      <c r="AB3437">
        <f t="shared" si="534"/>
        <v>0.4</v>
      </c>
      <c r="AC3437">
        <f t="shared" si="535"/>
        <v>78.900000000000006</v>
      </c>
      <c r="AD3437">
        <f t="shared" si="536"/>
        <v>0.4</v>
      </c>
      <c r="AE3437">
        <f t="shared" si="537"/>
        <v>86.6</v>
      </c>
      <c r="AF3437">
        <f t="shared" si="538"/>
        <v>-0.5</v>
      </c>
      <c r="AG3437">
        <f t="shared" si="539"/>
        <v>65.5</v>
      </c>
      <c r="AH3437">
        <f t="shared" si="540"/>
        <v>0</v>
      </c>
      <c r="AJ3437" s="9">
        <v>785563</v>
      </c>
      <c r="AK3437" t="s">
        <v>12833</v>
      </c>
      <c r="AL3437" t="s">
        <v>12834</v>
      </c>
      <c r="AM3437" t="s">
        <v>4158</v>
      </c>
      <c r="AN3437" t="s">
        <v>12835</v>
      </c>
    </row>
    <row r="3438" spans="1:40" x14ac:dyDescent="0.3">
      <c r="A3438" t="s">
        <v>3098</v>
      </c>
      <c r="B3438" t="s">
        <v>3143</v>
      </c>
      <c r="C3438" s="10">
        <v>619132</v>
      </c>
      <c r="D3438">
        <v>61</v>
      </c>
      <c r="E3438">
        <v>26</v>
      </c>
      <c r="F3438">
        <v>106</v>
      </c>
      <c r="G3438">
        <v>84</v>
      </c>
      <c r="H3438">
        <v>0</v>
      </c>
      <c r="I3438">
        <v>67.900000000000006</v>
      </c>
      <c r="J3438">
        <v>0.5</v>
      </c>
      <c r="K3438">
        <v>70.8</v>
      </c>
      <c r="L3438">
        <v>1.3</v>
      </c>
      <c r="M3438">
        <v>81.5</v>
      </c>
      <c r="N3438">
        <v>0.6</v>
      </c>
      <c r="O3438">
        <v>42.9</v>
      </c>
      <c r="P3438">
        <v>-0.4</v>
      </c>
      <c r="U3438" t="s">
        <v>3098</v>
      </c>
      <c r="V3438">
        <f t="shared" si="531"/>
        <v>619132</v>
      </c>
      <c r="W3438" t="str">
        <f t="shared" si="532"/>
        <v>E J Sand Public School</v>
      </c>
      <c r="X3438" t="str">
        <f>VLOOKUP($C3438,$AJ$3:$AN$4906,3,FALSE)</f>
        <v>150 Henderson Ave</v>
      </c>
      <c r="Y3438" t="str">
        <f>VLOOKUP($C3438,$AJ$3:$AN$4906,4,FALSE)</f>
        <v>Thornhill</v>
      </c>
      <c r="Z3438" t="str">
        <f>VLOOKUP($C3438,$AJ$3:$AN$4906,5,FALSE)</f>
        <v>L3T2L5</v>
      </c>
      <c r="AA3438">
        <f t="shared" si="533"/>
        <v>67.900000000000006</v>
      </c>
      <c r="AB3438">
        <f t="shared" si="534"/>
        <v>0.5</v>
      </c>
      <c r="AC3438">
        <f t="shared" si="535"/>
        <v>70.8</v>
      </c>
      <c r="AD3438">
        <f t="shared" si="536"/>
        <v>1.3</v>
      </c>
      <c r="AE3438">
        <f t="shared" si="537"/>
        <v>81.5</v>
      </c>
      <c r="AF3438">
        <f t="shared" si="538"/>
        <v>0.6</v>
      </c>
      <c r="AG3438">
        <f t="shared" si="539"/>
        <v>42.9</v>
      </c>
      <c r="AH3438">
        <f t="shared" si="540"/>
        <v>-0.4</v>
      </c>
      <c r="AJ3438" s="9">
        <v>786276</v>
      </c>
      <c r="AK3438" t="s">
        <v>12836</v>
      </c>
      <c r="AL3438" t="s">
        <v>12837</v>
      </c>
      <c r="AM3438" t="s">
        <v>4158</v>
      </c>
      <c r="AN3438" t="s">
        <v>12838</v>
      </c>
    </row>
    <row r="3439" spans="1:40" x14ac:dyDescent="0.3">
      <c r="A3439" t="s">
        <v>3098</v>
      </c>
      <c r="B3439" t="s">
        <v>3144</v>
      </c>
      <c r="C3439" s="10">
        <v>156019</v>
      </c>
      <c r="D3439">
        <v>64</v>
      </c>
      <c r="E3439">
        <v>10</v>
      </c>
      <c r="F3439">
        <v>69</v>
      </c>
      <c r="G3439">
        <v>76</v>
      </c>
      <c r="H3439">
        <v>0</v>
      </c>
      <c r="I3439">
        <v>84.1</v>
      </c>
      <c r="J3439">
        <v>0.7</v>
      </c>
      <c r="K3439">
        <v>82.6</v>
      </c>
      <c r="L3439">
        <v>1</v>
      </c>
      <c r="M3439">
        <v>84.9</v>
      </c>
      <c r="N3439">
        <v>-0.5</v>
      </c>
      <c r="O3439">
        <v>56.6</v>
      </c>
      <c r="P3439">
        <v>-0.4</v>
      </c>
      <c r="U3439" t="s">
        <v>3098</v>
      </c>
      <c r="V3439">
        <f t="shared" si="531"/>
        <v>156019</v>
      </c>
      <c r="W3439" t="str">
        <f t="shared" si="532"/>
        <v>E T Crowle Public School</v>
      </c>
      <c r="X3439" t="str">
        <f>VLOOKUP($C3439,$AJ$3:$AN$4906,3,FALSE)</f>
        <v>15 Larkin Ave</v>
      </c>
      <c r="Y3439" t="str">
        <f>VLOOKUP($C3439,$AJ$3:$AN$4906,4,FALSE)</f>
        <v>Markham</v>
      </c>
      <c r="Z3439" t="str">
        <f>VLOOKUP($C3439,$AJ$3:$AN$4906,5,FALSE)</f>
        <v>L3P4P8</v>
      </c>
      <c r="AA3439">
        <f t="shared" si="533"/>
        <v>84.1</v>
      </c>
      <c r="AB3439">
        <f t="shared" si="534"/>
        <v>0.7</v>
      </c>
      <c r="AC3439">
        <f t="shared" si="535"/>
        <v>82.6</v>
      </c>
      <c r="AD3439">
        <f t="shared" si="536"/>
        <v>1</v>
      </c>
      <c r="AE3439">
        <f t="shared" si="537"/>
        <v>84.9</v>
      </c>
      <c r="AF3439">
        <f t="shared" si="538"/>
        <v>-0.5</v>
      </c>
      <c r="AG3439">
        <f t="shared" si="539"/>
        <v>56.6</v>
      </c>
      <c r="AH3439">
        <f t="shared" si="540"/>
        <v>-0.4</v>
      </c>
      <c r="AJ3439" s="9">
        <v>786497</v>
      </c>
      <c r="AK3439" t="s">
        <v>12839</v>
      </c>
      <c r="AL3439" t="s">
        <v>12840</v>
      </c>
      <c r="AM3439" t="s">
        <v>4158</v>
      </c>
      <c r="AN3439" t="s">
        <v>12841</v>
      </c>
    </row>
    <row r="3440" spans="1:40" x14ac:dyDescent="0.3">
      <c r="A3440" t="s">
        <v>3098</v>
      </c>
      <c r="B3440" t="s">
        <v>3145</v>
      </c>
      <c r="C3440" s="10">
        <v>270680</v>
      </c>
      <c r="D3440">
        <v>52</v>
      </c>
      <c r="E3440">
        <v>14</v>
      </c>
      <c r="F3440">
        <v>262</v>
      </c>
      <c r="G3440">
        <v>244</v>
      </c>
      <c r="H3440">
        <v>0</v>
      </c>
      <c r="K3440">
        <v>65.3</v>
      </c>
      <c r="L3440">
        <v>0</v>
      </c>
      <c r="M3440">
        <v>89.1</v>
      </c>
      <c r="N3440">
        <v>0.4</v>
      </c>
      <c r="O3440">
        <v>63.5</v>
      </c>
      <c r="P3440">
        <v>0.7</v>
      </c>
      <c r="U3440" t="s">
        <v>3098</v>
      </c>
      <c r="V3440">
        <f t="shared" si="531"/>
        <v>270680</v>
      </c>
      <c r="W3440" t="str">
        <f t="shared" si="532"/>
        <v>Elder's Mills Public School</v>
      </c>
      <c r="X3440" t="str">
        <f>VLOOKUP($C3440,$AJ$3:$AN$4906,3,FALSE)</f>
        <v>120 Napa Valley Drive</v>
      </c>
      <c r="Y3440" t="str">
        <f>VLOOKUP($C3440,$AJ$3:$AN$4906,4,FALSE)</f>
        <v>Woodbridge</v>
      </c>
      <c r="Z3440" t="str">
        <f>VLOOKUP($C3440,$AJ$3:$AN$4906,5,FALSE)</f>
        <v>L4H1L1</v>
      </c>
      <c r="AA3440">
        <f t="shared" si="533"/>
        <v>0</v>
      </c>
      <c r="AB3440">
        <f t="shared" si="534"/>
        <v>0</v>
      </c>
      <c r="AC3440">
        <f t="shared" si="535"/>
        <v>65.3</v>
      </c>
      <c r="AD3440">
        <f t="shared" si="536"/>
        <v>0</v>
      </c>
      <c r="AE3440">
        <f t="shared" si="537"/>
        <v>89.1</v>
      </c>
      <c r="AF3440">
        <f t="shared" si="538"/>
        <v>0.4</v>
      </c>
      <c r="AG3440">
        <f t="shared" si="539"/>
        <v>63.5</v>
      </c>
      <c r="AH3440">
        <f t="shared" si="540"/>
        <v>0.7</v>
      </c>
      <c r="AJ3440" s="9">
        <v>786756</v>
      </c>
      <c r="AK3440" t="s">
        <v>12842</v>
      </c>
      <c r="AL3440" t="s">
        <v>12843</v>
      </c>
      <c r="AM3440" t="s">
        <v>4158</v>
      </c>
      <c r="AN3440" t="s">
        <v>12844</v>
      </c>
    </row>
    <row r="3441" spans="1:40" x14ac:dyDescent="0.3">
      <c r="A3441" t="s">
        <v>3098</v>
      </c>
      <c r="B3441" t="s">
        <v>3146</v>
      </c>
      <c r="C3441" s="10">
        <v>281909</v>
      </c>
      <c r="D3441">
        <v>35</v>
      </c>
      <c r="E3441">
        <v>11</v>
      </c>
      <c r="F3441">
        <v>106</v>
      </c>
      <c r="G3441">
        <v>116</v>
      </c>
      <c r="H3441">
        <v>0</v>
      </c>
      <c r="I3441">
        <v>67.900000000000006</v>
      </c>
      <c r="J3441">
        <v>0.6</v>
      </c>
      <c r="K3441">
        <v>62.3</v>
      </c>
      <c r="L3441">
        <v>0.7</v>
      </c>
      <c r="M3441">
        <v>86.2</v>
      </c>
      <c r="N3441">
        <v>0.9</v>
      </c>
      <c r="O3441">
        <v>63.8</v>
      </c>
      <c r="P3441">
        <v>1.5</v>
      </c>
      <c r="U3441" t="s">
        <v>3098</v>
      </c>
      <c r="V3441">
        <f t="shared" si="531"/>
        <v>281909</v>
      </c>
      <c r="W3441" t="str">
        <f t="shared" si="532"/>
        <v>Ellen Fairclough Public School</v>
      </c>
      <c r="X3441" t="str">
        <f>VLOOKUP($C3441,$AJ$3:$AN$4906,3,FALSE)</f>
        <v>33 Brando Avenue</v>
      </c>
      <c r="Y3441" t="str">
        <f>VLOOKUP($C3441,$AJ$3:$AN$4906,4,FALSE)</f>
        <v>Markham</v>
      </c>
      <c r="Z3441" t="str">
        <f>VLOOKUP($C3441,$AJ$3:$AN$4906,5,FALSE)</f>
        <v>L3S4K9</v>
      </c>
      <c r="AA3441">
        <f t="shared" si="533"/>
        <v>67.900000000000006</v>
      </c>
      <c r="AB3441">
        <f t="shared" si="534"/>
        <v>0.6</v>
      </c>
      <c r="AC3441">
        <f t="shared" si="535"/>
        <v>62.3</v>
      </c>
      <c r="AD3441">
        <f t="shared" si="536"/>
        <v>0.7</v>
      </c>
      <c r="AE3441">
        <f t="shared" si="537"/>
        <v>86.2</v>
      </c>
      <c r="AF3441">
        <f t="shared" si="538"/>
        <v>0.9</v>
      </c>
      <c r="AG3441">
        <f t="shared" si="539"/>
        <v>63.8</v>
      </c>
      <c r="AH3441">
        <f t="shared" si="540"/>
        <v>1.5</v>
      </c>
      <c r="AJ3441" s="9">
        <v>787353</v>
      </c>
      <c r="AK3441" t="s">
        <v>12845</v>
      </c>
      <c r="AL3441" t="s">
        <v>12846</v>
      </c>
      <c r="AM3441" t="s">
        <v>4158</v>
      </c>
      <c r="AN3441" t="s">
        <v>12847</v>
      </c>
    </row>
    <row r="3442" spans="1:40" x14ac:dyDescent="0.3">
      <c r="A3442" t="s">
        <v>3098</v>
      </c>
      <c r="B3442" t="s">
        <v>3147</v>
      </c>
      <c r="C3442" s="10">
        <v>192937</v>
      </c>
      <c r="D3442">
        <v>35</v>
      </c>
      <c r="E3442">
        <v>20</v>
      </c>
      <c r="F3442">
        <v>92</v>
      </c>
      <c r="G3442">
        <v>94</v>
      </c>
      <c r="H3442">
        <v>0</v>
      </c>
      <c r="I3442">
        <v>50</v>
      </c>
      <c r="J3442">
        <v>-1</v>
      </c>
      <c r="K3442">
        <v>45.7</v>
      </c>
      <c r="L3442">
        <v>-0.9</v>
      </c>
      <c r="M3442">
        <v>60.6</v>
      </c>
      <c r="N3442">
        <v>-2</v>
      </c>
      <c r="O3442">
        <v>27.7</v>
      </c>
      <c r="P3442">
        <v>-1.3</v>
      </c>
      <c r="U3442" t="s">
        <v>3098</v>
      </c>
      <c r="V3442">
        <f t="shared" si="531"/>
        <v>192937</v>
      </c>
      <c r="W3442" t="str">
        <f t="shared" si="532"/>
        <v>Fairwood Public School</v>
      </c>
      <c r="X3442" t="str">
        <f>VLOOKUP($C3442,$AJ$3:$AN$4906,3,FALSE)</f>
        <v>201 Fairwood Drive</v>
      </c>
      <c r="Y3442" t="str">
        <f>VLOOKUP($C3442,$AJ$3:$AN$4906,4,FALSE)</f>
        <v>Keswick</v>
      </c>
      <c r="Z3442" t="str">
        <f>VLOOKUP($C3442,$AJ$3:$AN$4906,5,FALSE)</f>
        <v>L4P3Y5</v>
      </c>
      <c r="AA3442">
        <f t="shared" si="533"/>
        <v>50</v>
      </c>
      <c r="AB3442">
        <f t="shared" si="534"/>
        <v>-1</v>
      </c>
      <c r="AC3442">
        <f t="shared" si="535"/>
        <v>45.7</v>
      </c>
      <c r="AD3442">
        <f t="shared" si="536"/>
        <v>-0.9</v>
      </c>
      <c r="AE3442">
        <f t="shared" si="537"/>
        <v>60.6</v>
      </c>
      <c r="AF3442">
        <f t="shared" si="538"/>
        <v>-2</v>
      </c>
      <c r="AG3442">
        <f t="shared" si="539"/>
        <v>27.7</v>
      </c>
      <c r="AH3442">
        <f t="shared" si="540"/>
        <v>-1.3</v>
      </c>
      <c r="AJ3442" s="9">
        <v>787388</v>
      </c>
      <c r="AK3442" t="s">
        <v>12848</v>
      </c>
      <c r="AL3442" t="s">
        <v>12849</v>
      </c>
      <c r="AM3442" t="s">
        <v>4158</v>
      </c>
      <c r="AN3442" t="s">
        <v>12850</v>
      </c>
    </row>
    <row r="3443" spans="1:40" x14ac:dyDescent="0.3">
      <c r="A3443" t="s">
        <v>3098</v>
      </c>
      <c r="B3443" t="s">
        <v>3148</v>
      </c>
      <c r="C3443" s="10">
        <v>201545</v>
      </c>
      <c r="D3443">
        <v>67</v>
      </c>
      <c r="E3443">
        <v>17</v>
      </c>
      <c r="F3443">
        <v>112</v>
      </c>
      <c r="G3443">
        <v>108</v>
      </c>
      <c r="H3443">
        <v>0</v>
      </c>
      <c r="I3443">
        <v>58.9</v>
      </c>
      <c r="J3443">
        <v>-1</v>
      </c>
      <c r="K3443">
        <v>54.5</v>
      </c>
      <c r="L3443">
        <v>-1.1000000000000001</v>
      </c>
      <c r="M3443">
        <v>75.900000000000006</v>
      </c>
      <c r="N3443">
        <v>-1.2</v>
      </c>
      <c r="O3443">
        <v>51.9</v>
      </c>
      <c r="P3443">
        <v>-0.6</v>
      </c>
      <c r="U3443" t="s">
        <v>3098</v>
      </c>
      <c r="V3443">
        <f t="shared" si="531"/>
        <v>201545</v>
      </c>
      <c r="W3443" t="str">
        <f t="shared" si="532"/>
        <v>Forest Run Elementary School</v>
      </c>
      <c r="X3443" t="str">
        <f>VLOOKUP($C3443,$AJ$3:$AN$4906,3,FALSE)</f>
        <v>200 Forest Run Boulevard</v>
      </c>
      <c r="Y3443" t="str">
        <f>VLOOKUP($C3443,$AJ$3:$AN$4906,4,FALSE)</f>
        <v>Woodbridge</v>
      </c>
      <c r="Z3443" t="str">
        <f>VLOOKUP($C3443,$AJ$3:$AN$4906,5,FALSE)</f>
        <v>L4K5H3</v>
      </c>
      <c r="AA3443">
        <f t="shared" si="533"/>
        <v>58.9</v>
      </c>
      <c r="AB3443">
        <f t="shared" si="534"/>
        <v>-1</v>
      </c>
      <c r="AC3443">
        <f t="shared" si="535"/>
        <v>54.5</v>
      </c>
      <c r="AD3443">
        <f t="shared" si="536"/>
        <v>-1.1000000000000001</v>
      </c>
      <c r="AE3443">
        <f t="shared" si="537"/>
        <v>75.900000000000006</v>
      </c>
      <c r="AF3443">
        <f t="shared" si="538"/>
        <v>-1.2</v>
      </c>
      <c r="AG3443">
        <f t="shared" si="539"/>
        <v>51.9</v>
      </c>
      <c r="AH3443">
        <f t="shared" si="540"/>
        <v>-0.6</v>
      </c>
      <c r="AJ3443" s="9">
        <v>787663</v>
      </c>
      <c r="AK3443" t="s">
        <v>12851</v>
      </c>
      <c r="AL3443" t="s">
        <v>12852</v>
      </c>
      <c r="AM3443" t="s">
        <v>4158</v>
      </c>
      <c r="AN3443" t="s">
        <v>12853</v>
      </c>
    </row>
    <row r="3444" spans="1:40" x14ac:dyDescent="0.3">
      <c r="A3444" t="s">
        <v>3098</v>
      </c>
      <c r="B3444" t="s">
        <v>3149</v>
      </c>
      <c r="C3444" s="10">
        <v>54640</v>
      </c>
      <c r="D3444">
        <v>47</v>
      </c>
      <c r="E3444">
        <v>13</v>
      </c>
      <c r="F3444">
        <v>177</v>
      </c>
      <c r="G3444">
        <v>182</v>
      </c>
      <c r="H3444">
        <v>0</v>
      </c>
      <c r="I3444">
        <v>72.3</v>
      </c>
      <c r="J3444">
        <v>0.3</v>
      </c>
      <c r="K3444">
        <v>64.400000000000006</v>
      </c>
      <c r="L3444">
        <v>0.1</v>
      </c>
      <c r="M3444">
        <v>82.1</v>
      </c>
      <c r="N3444">
        <v>-0.3</v>
      </c>
      <c r="O3444">
        <v>52.7</v>
      </c>
      <c r="P3444">
        <v>0</v>
      </c>
      <c r="U3444" t="s">
        <v>3098</v>
      </c>
      <c r="V3444">
        <f t="shared" si="531"/>
        <v>54640</v>
      </c>
      <c r="W3444" t="str">
        <f t="shared" si="532"/>
        <v>Fossil Hill Public School</v>
      </c>
      <c r="X3444" t="str">
        <f>VLOOKUP($C3444,$AJ$3:$AN$4906,3,FALSE)</f>
        <v>2 Firenza Rd</v>
      </c>
      <c r="Y3444" t="str">
        <f>VLOOKUP($C3444,$AJ$3:$AN$4906,4,FALSE)</f>
        <v>Woodbridge</v>
      </c>
      <c r="Z3444" t="str">
        <f>VLOOKUP($C3444,$AJ$3:$AN$4906,5,FALSE)</f>
        <v>L4H2P5</v>
      </c>
      <c r="AA3444">
        <f t="shared" si="533"/>
        <v>72.3</v>
      </c>
      <c r="AB3444">
        <f t="shared" si="534"/>
        <v>0.3</v>
      </c>
      <c r="AC3444">
        <f t="shared" si="535"/>
        <v>64.400000000000006</v>
      </c>
      <c r="AD3444">
        <f t="shared" si="536"/>
        <v>0.1</v>
      </c>
      <c r="AE3444">
        <f t="shared" si="537"/>
        <v>82.1</v>
      </c>
      <c r="AF3444">
        <f t="shared" si="538"/>
        <v>-0.3</v>
      </c>
      <c r="AG3444">
        <f t="shared" si="539"/>
        <v>52.7</v>
      </c>
      <c r="AH3444">
        <f t="shared" si="540"/>
        <v>0</v>
      </c>
      <c r="AJ3444" s="9">
        <v>788163</v>
      </c>
      <c r="AK3444" t="s">
        <v>12854</v>
      </c>
      <c r="AL3444" t="s">
        <v>12855</v>
      </c>
      <c r="AM3444" t="s">
        <v>4158</v>
      </c>
      <c r="AN3444" t="s">
        <v>12856</v>
      </c>
    </row>
    <row r="3445" spans="1:40" x14ac:dyDescent="0.3">
      <c r="A3445" t="s">
        <v>3098</v>
      </c>
      <c r="B3445" t="s">
        <v>3150</v>
      </c>
      <c r="C3445" s="10">
        <v>204170</v>
      </c>
      <c r="D3445">
        <v>62</v>
      </c>
      <c r="E3445">
        <v>12</v>
      </c>
      <c r="F3445">
        <v>179</v>
      </c>
      <c r="G3445">
        <v>195</v>
      </c>
      <c r="H3445">
        <v>0</v>
      </c>
      <c r="I3445">
        <v>31.8</v>
      </c>
      <c r="J3445">
        <v>-3.1</v>
      </c>
      <c r="K3445">
        <v>66.5</v>
      </c>
      <c r="L3445">
        <v>-0.3</v>
      </c>
      <c r="M3445">
        <v>90.3</v>
      </c>
      <c r="N3445">
        <v>0.3</v>
      </c>
      <c r="O3445">
        <v>70.8</v>
      </c>
      <c r="P3445">
        <v>0.8</v>
      </c>
      <c r="U3445" t="s">
        <v>3098</v>
      </c>
      <c r="V3445">
        <f t="shared" si="531"/>
        <v>204170</v>
      </c>
      <c r="W3445" t="str">
        <f t="shared" si="532"/>
        <v>Franklin Street Public School</v>
      </c>
      <c r="X3445" t="str">
        <f>VLOOKUP($C3445,$AJ$3:$AN$4906,3,FALSE)</f>
        <v>21 Franklin St</v>
      </c>
      <c r="Y3445" t="str">
        <f>VLOOKUP($C3445,$AJ$3:$AN$4906,4,FALSE)</f>
        <v>Markham</v>
      </c>
      <c r="Z3445" t="str">
        <f>VLOOKUP($C3445,$AJ$3:$AN$4906,5,FALSE)</f>
        <v>L3P2S7</v>
      </c>
      <c r="AA3445">
        <f t="shared" si="533"/>
        <v>31.8</v>
      </c>
      <c r="AB3445">
        <f t="shared" si="534"/>
        <v>-3.1</v>
      </c>
      <c r="AC3445">
        <f t="shared" si="535"/>
        <v>66.5</v>
      </c>
      <c r="AD3445">
        <f t="shared" si="536"/>
        <v>-0.3</v>
      </c>
      <c r="AE3445">
        <f t="shared" si="537"/>
        <v>90.3</v>
      </c>
      <c r="AF3445">
        <f t="shared" si="538"/>
        <v>0.3</v>
      </c>
      <c r="AG3445">
        <f t="shared" si="539"/>
        <v>70.8</v>
      </c>
      <c r="AH3445">
        <f t="shared" si="540"/>
        <v>0.8</v>
      </c>
      <c r="AJ3445" s="9">
        <v>789208</v>
      </c>
      <c r="AK3445" t="s">
        <v>11901</v>
      </c>
      <c r="AL3445" t="s">
        <v>12857</v>
      </c>
      <c r="AM3445" t="s">
        <v>4238</v>
      </c>
      <c r="AN3445" t="s">
        <v>12858</v>
      </c>
    </row>
    <row r="3446" spans="1:40" x14ac:dyDescent="0.3">
      <c r="A3446" t="s">
        <v>3098</v>
      </c>
      <c r="B3446" t="s">
        <v>3151</v>
      </c>
      <c r="C3446" s="10">
        <v>201776</v>
      </c>
      <c r="D3446">
        <v>64</v>
      </c>
      <c r="E3446">
        <v>14</v>
      </c>
      <c r="F3446">
        <v>125</v>
      </c>
      <c r="G3446">
        <v>129</v>
      </c>
      <c r="H3446">
        <v>0</v>
      </c>
      <c r="I3446">
        <v>76</v>
      </c>
      <c r="J3446">
        <v>0.3</v>
      </c>
      <c r="K3446">
        <v>69.599999999999994</v>
      </c>
      <c r="L3446">
        <v>0.2</v>
      </c>
      <c r="M3446">
        <v>89.1</v>
      </c>
      <c r="N3446">
        <v>0.3</v>
      </c>
      <c r="O3446">
        <v>71.3</v>
      </c>
      <c r="P3446">
        <v>1</v>
      </c>
      <c r="U3446" t="s">
        <v>3098</v>
      </c>
      <c r="V3446">
        <f t="shared" si="531"/>
        <v>201776</v>
      </c>
      <c r="W3446" t="str">
        <f t="shared" si="532"/>
        <v>Fred Varley Public School</v>
      </c>
      <c r="X3446" t="str">
        <f>VLOOKUP($C3446,$AJ$3:$AN$4906,3,FALSE)</f>
        <v>81 Alexander Lawrie Avenue</v>
      </c>
      <c r="Y3446" t="str">
        <f>VLOOKUP($C3446,$AJ$3:$AN$4906,4,FALSE)</f>
        <v>Markham</v>
      </c>
      <c r="Z3446" t="str">
        <f>VLOOKUP($C3446,$AJ$3:$AN$4906,5,FALSE)</f>
        <v>L6E0J8</v>
      </c>
      <c r="AA3446">
        <f t="shared" si="533"/>
        <v>76</v>
      </c>
      <c r="AB3446">
        <f t="shared" si="534"/>
        <v>0.3</v>
      </c>
      <c r="AC3446">
        <f t="shared" si="535"/>
        <v>69.599999999999994</v>
      </c>
      <c r="AD3446">
        <f t="shared" si="536"/>
        <v>0.2</v>
      </c>
      <c r="AE3446">
        <f t="shared" si="537"/>
        <v>89.1</v>
      </c>
      <c r="AF3446">
        <f t="shared" si="538"/>
        <v>0.3</v>
      </c>
      <c r="AG3446">
        <f t="shared" si="539"/>
        <v>71.3</v>
      </c>
      <c r="AH3446">
        <f t="shared" si="540"/>
        <v>1</v>
      </c>
      <c r="AJ3446" s="9">
        <v>789100</v>
      </c>
      <c r="AK3446" t="s">
        <v>6327</v>
      </c>
      <c r="AL3446" t="s">
        <v>12859</v>
      </c>
      <c r="AM3446" t="s">
        <v>4158</v>
      </c>
      <c r="AN3446" t="s">
        <v>12860</v>
      </c>
    </row>
    <row r="3447" spans="1:40" x14ac:dyDescent="0.3">
      <c r="A3447" t="s">
        <v>3098</v>
      </c>
      <c r="B3447" t="s">
        <v>3152</v>
      </c>
      <c r="C3447" s="10">
        <v>213730</v>
      </c>
      <c r="D3447">
        <v>75</v>
      </c>
      <c r="E3447">
        <v>15</v>
      </c>
      <c r="F3447">
        <v>88</v>
      </c>
      <c r="G3447">
        <v>64</v>
      </c>
      <c r="H3447">
        <v>0</v>
      </c>
      <c r="I3447">
        <v>73.900000000000006</v>
      </c>
      <c r="J3447">
        <v>-0.2</v>
      </c>
      <c r="K3447">
        <v>79.5</v>
      </c>
      <c r="L3447">
        <v>0.4</v>
      </c>
      <c r="M3447">
        <v>94.5</v>
      </c>
      <c r="N3447">
        <v>0.4</v>
      </c>
      <c r="O3447">
        <v>82.8</v>
      </c>
      <c r="P3447">
        <v>1.3</v>
      </c>
      <c r="U3447" t="s">
        <v>3098</v>
      </c>
      <c r="V3447">
        <f t="shared" si="531"/>
        <v>213730</v>
      </c>
      <c r="W3447" t="str">
        <f t="shared" si="532"/>
        <v>German Mills Public School</v>
      </c>
      <c r="X3447" t="str">
        <f>VLOOKUP($C3447,$AJ$3:$AN$4906,3,FALSE)</f>
        <v>61 Simonston Blvd</v>
      </c>
      <c r="Y3447" t="str">
        <f>VLOOKUP($C3447,$AJ$3:$AN$4906,4,FALSE)</f>
        <v>Thornhill</v>
      </c>
      <c r="Z3447" t="str">
        <f>VLOOKUP($C3447,$AJ$3:$AN$4906,5,FALSE)</f>
        <v>L3T4R5</v>
      </c>
      <c r="AA3447">
        <f t="shared" si="533"/>
        <v>73.900000000000006</v>
      </c>
      <c r="AB3447">
        <f t="shared" si="534"/>
        <v>-0.2</v>
      </c>
      <c r="AC3447">
        <f t="shared" si="535"/>
        <v>79.5</v>
      </c>
      <c r="AD3447">
        <f t="shared" si="536"/>
        <v>0.4</v>
      </c>
      <c r="AE3447">
        <f t="shared" si="537"/>
        <v>94.5</v>
      </c>
      <c r="AF3447">
        <f t="shared" si="538"/>
        <v>0.4</v>
      </c>
      <c r="AG3447">
        <f t="shared" si="539"/>
        <v>82.8</v>
      </c>
      <c r="AH3447">
        <f t="shared" si="540"/>
        <v>1.3</v>
      </c>
      <c r="AJ3447" s="9">
        <v>789690</v>
      </c>
      <c r="AK3447" t="s">
        <v>12861</v>
      </c>
      <c r="AL3447" t="s">
        <v>12862</v>
      </c>
      <c r="AM3447" t="s">
        <v>4158</v>
      </c>
      <c r="AN3447" t="s">
        <v>12863</v>
      </c>
    </row>
    <row r="3448" spans="1:40" x14ac:dyDescent="0.3">
      <c r="A3448" t="s">
        <v>3098</v>
      </c>
      <c r="B3448" t="s">
        <v>3153</v>
      </c>
      <c r="C3448" s="10">
        <v>213772</v>
      </c>
      <c r="D3448">
        <v>59</v>
      </c>
      <c r="E3448">
        <v>12</v>
      </c>
      <c r="F3448">
        <v>163</v>
      </c>
      <c r="G3448">
        <v>314</v>
      </c>
      <c r="H3448">
        <v>0</v>
      </c>
      <c r="I3448">
        <v>62</v>
      </c>
      <c r="J3448">
        <v>-0.7</v>
      </c>
      <c r="K3448">
        <v>57.7</v>
      </c>
      <c r="L3448">
        <v>-0.7</v>
      </c>
      <c r="M3448">
        <v>88.9</v>
      </c>
      <c r="N3448">
        <v>0.4</v>
      </c>
      <c r="O3448">
        <v>57.6</v>
      </c>
      <c r="P3448">
        <v>0.1</v>
      </c>
      <c r="U3448" t="s">
        <v>3098</v>
      </c>
      <c r="V3448">
        <f t="shared" si="531"/>
        <v>213772</v>
      </c>
      <c r="W3448" t="str">
        <f t="shared" si="532"/>
        <v>Glad Park Public School</v>
      </c>
      <c r="X3448" t="str">
        <f>VLOOKUP($C3448,$AJ$3:$AN$4906,3,FALSE)</f>
        <v>300 Glad Park Ave</v>
      </c>
      <c r="Y3448" t="str">
        <f>VLOOKUP($C3448,$AJ$3:$AN$4906,4,FALSE)</f>
        <v>Stouffville</v>
      </c>
      <c r="Z3448" t="str">
        <f>VLOOKUP($C3448,$AJ$3:$AN$4906,5,FALSE)</f>
        <v>L4A1E5</v>
      </c>
      <c r="AA3448">
        <f t="shared" si="533"/>
        <v>62</v>
      </c>
      <c r="AB3448">
        <f t="shared" si="534"/>
        <v>-0.7</v>
      </c>
      <c r="AC3448">
        <f t="shared" si="535"/>
        <v>57.7</v>
      </c>
      <c r="AD3448">
        <f t="shared" si="536"/>
        <v>-0.7</v>
      </c>
      <c r="AE3448">
        <f t="shared" si="537"/>
        <v>88.9</v>
      </c>
      <c r="AF3448">
        <f t="shared" si="538"/>
        <v>0.4</v>
      </c>
      <c r="AG3448">
        <f t="shared" si="539"/>
        <v>57.6</v>
      </c>
      <c r="AH3448">
        <f t="shared" si="540"/>
        <v>0.1</v>
      </c>
      <c r="AJ3448" s="9">
        <v>789917</v>
      </c>
      <c r="AK3448" t="s">
        <v>12864</v>
      </c>
      <c r="AL3448" t="s">
        <v>12865</v>
      </c>
      <c r="AM3448" t="s">
        <v>4158</v>
      </c>
      <c r="AN3448" t="s">
        <v>12866</v>
      </c>
    </row>
    <row r="3449" spans="1:40" x14ac:dyDescent="0.3">
      <c r="A3449" t="s">
        <v>3098</v>
      </c>
      <c r="B3449" t="s">
        <v>3154</v>
      </c>
      <c r="C3449" s="10">
        <v>217220</v>
      </c>
      <c r="D3449">
        <v>41</v>
      </c>
      <c r="E3449">
        <v>19</v>
      </c>
      <c r="F3449">
        <v>70</v>
      </c>
      <c r="G3449">
        <v>80</v>
      </c>
      <c r="H3449">
        <v>0</v>
      </c>
      <c r="I3449">
        <v>46.4</v>
      </c>
      <c r="J3449">
        <v>-1.3</v>
      </c>
      <c r="K3449">
        <v>38.6</v>
      </c>
      <c r="L3449">
        <v>-1.6</v>
      </c>
      <c r="M3449">
        <v>51.9</v>
      </c>
      <c r="N3449">
        <v>-3</v>
      </c>
      <c r="O3449">
        <v>27.5</v>
      </c>
      <c r="P3449">
        <v>-1.5</v>
      </c>
      <c r="U3449" t="s">
        <v>3098</v>
      </c>
      <c r="V3449">
        <f t="shared" si="531"/>
        <v>217220</v>
      </c>
      <c r="W3449" t="str">
        <f t="shared" si="532"/>
        <v>Glen Cedar Public School</v>
      </c>
      <c r="X3449" t="str">
        <f>VLOOKUP($C3449,$AJ$3:$AN$4906,3,FALSE)</f>
        <v>915 Wayne Dr</v>
      </c>
      <c r="Y3449" t="str">
        <f>VLOOKUP($C3449,$AJ$3:$AN$4906,4,FALSE)</f>
        <v>Newmarket</v>
      </c>
      <c r="Z3449" t="str">
        <f>VLOOKUP($C3449,$AJ$3:$AN$4906,5,FALSE)</f>
        <v>L3Y5W1</v>
      </c>
      <c r="AA3449">
        <f t="shared" si="533"/>
        <v>46.4</v>
      </c>
      <c r="AB3449">
        <f t="shared" si="534"/>
        <v>-1.3</v>
      </c>
      <c r="AC3449">
        <f t="shared" si="535"/>
        <v>38.6</v>
      </c>
      <c r="AD3449">
        <f t="shared" si="536"/>
        <v>-1.6</v>
      </c>
      <c r="AE3449">
        <f t="shared" si="537"/>
        <v>51.9</v>
      </c>
      <c r="AF3449">
        <f t="shared" si="538"/>
        <v>-3</v>
      </c>
      <c r="AG3449">
        <f t="shared" si="539"/>
        <v>27.5</v>
      </c>
      <c r="AH3449">
        <f t="shared" si="540"/>
        <v>-1.5</v>
      </c>
      <c r="AJ3449" s="9">
        <v>789992</v>
      </c>
      <c r="AK3449" t="s">
        <v>12867</v>
      </c>
      <c r="AL3449" t="s">
        <v>12868</v>
      </c>
      <c r="AM3449" t="s">
        <v>4158</v>
      </c>
      <c r="AN3449" t="s">
        <v>12869</v>
      </c>
    </row>
    <row r="3450" spans="1:40" x14ac:dyDescent="0.3">
      <c r="A3450" t="s">
        <v>3098</v>
      </c>
      <c r="B3450" t="s">
        <v>3155</v>
      </c>
      <c r="C3450" s="10">
        <v>213861</v>
      </c>
      <c r="D3450">
        <v>51</v>
      </c>
      <c r="E3450">
        <v>17</v>
      </c>
      <c r="F3450">
        <v>66</v>
      </c>
      <c r="G3450">
        <v>157</v>
      </c>
      <c r="H3450">
        <v>0</v>
      </c>
      <c r="I3450">
        <v>65.2</v>
      </c>
      <c r="J3450">
        <v>-0.3</v>
      </c>
      <c r="K3450">
        <v>57.6</v>
      </c>
      <c r="L3450">
        <v>-0.4</v>
      </c>
      <c r="M3450">
        <v>81.8</v>
      </c>
      <c r="N3450">
        <v>-0.2</v>
      </c>
      <c r="O3450">
        <v>69.400000000000006</v>
      </c>
      <c r="P3450">
        <v>1.4</v>
      </c>
      <c r="U3450" t="s">
        <v>3098</v>
      </c>
      <c r="V3450">
        <f t="shared" si="531"/>
        <v>213861</v>
      </c>
      <c r="W3450" t="str">
        <f t="shared" si="532"/>
        <v>Glen Shields Public School</v>
      </c>
      <c r="X3450" t="str">
        <f>VLOOKUP($C3450,$AJ$3:$AN$4906,3,FALSE)</f>
        <v>158 Glen Shields Ave</v>
      </c>
      <c r="Y3450" t="str">
        <f>VLOOKUP($C3450,$AJ$3:$AN$4906,4,FALSE)</f>
        <v>Concord</v>
      </c>
      <c r="Z3450" t="str">
        <f>VLOOKUP($C3450,$AJ$3:$AN$4906,5,FALSE)</f>
        <v>L4K1T8</v>
      </c>
      <c r="AA3450">
        <f t="shared" si="533"/>
        <v>65.2</v>
      </c>
      <c r="AB3450">
        <f t="shared" si="534"/>
        <v>-0.3</v>
      </c>
      <c r="AC3450">
        <f t="shared" si="535"/>
        <v>57.6</v>
      </c>
      <c r="AD3450">
        <f t="shared" si="536"/>
        <v>-0.4</v>
      </c>
      <c r="AE3450">
        <f t="shared" si="537"/>
        <v>81.8</v>
      </c>
      <c r="AF3450">
        <f t="shared" si="538"/>
        <v>-0.2</v>
      </c>
      <c r="AG3450">
        <f t="shared" si="539"/>
        <v>69.400000000000006</v>
      </c>
      <c r="AH3450">
        <f t="shared" si="540"/>
        <v>1.4</v>
      </c>
      <c r="AJ3450" s="9">
        <v>792454</v>
      </c>
      <c r="AK3450" t="s">
        <v>12870</v>
      </c>
      <c r="AL3450" t="s">
        <v>12871</v>
      </c>
      <c r="AM3450" t="s">
        <v>4158</v>
      </c>
      <c r="AN3450" t="s">
        <v>12872</v>
      </c>
    </row>
    <row r="3451" spans="1:40" x14ac:dyDescent="0.3">
      <c r="A3451" t="s">
        <v>3098</v>
      </c>
      <c r="B3451" t="s">
        <v>3156</v>
      </c>
      <c r="C3451" s="10">
        <v>442954</v>
      </c>
      <c r="D3451">
        <v>56</v>
      </c>
      <c r="E3451">
        <v>12</v>
      </c>
      <c r="F3451">
        <v>139</v>
      </c>
      <c r="G3451">
        <v>184</v>
      </c>
      <c r="H3451">
        <v>0</v>
      </c>
      <c r="I3451">
        <v>80.599999999999994</v>
      </c>
      <c r="J3451">
        <v>0.8</v>
      </c>
      <c r="K3451">
        <v>68.3</v>
      </c>
      <c r="L3451">
        <v>0.3</v>
      </c>
      <c r="M3451">
        <v>87.5</v>
      </c>
      <c r="N3451">
        <v>0.2</v>
      </c>
      <c r="O3451">
        <v>60.3</v>
      </c>
      <c r="P3451">
        <v>0.4</v>
      </c>
      <c r="U3451" t="s">
        <v>3098</v>
      </c>
      <c r="V3451">
        <f t="shared" si="531"/>
        <v>442954</v>
      </c>
      <c r="W3451" t="str">
        <f t="shared" si="532"/>
        <v>Glenn Gould Public School</v>
      </c>
      <c r="X3451" t="str">
        <f>VLOOKUP($C3451,$AJ$3:$AN$4906,3,FALSE)</f>
        <v>675 Vellore Park Avenue</v>
      </c>
      <c r="Y3451" t="str">
        <f>VLOOKUP($C3451,$AJ$3:$AN$4906,4,FALSE)</f>
        <v>Vaughan</v>
      </c>
      <c r="Z3451" t="str">
        <f>VLOOKUP($C3451,$AJ$3:$AN$4906,5,FALSE)</f>
        <v>L4H2G1</v>
      </c>
      <c r="AA3451">
        <f t="shared" si="533"/>
        <v>80.599999999999994</v>
      </c>
      <c r="AB3451">
        <f t="shared" si="534"/>
        <v>0.8</v>
      </c>
      <c r="AC3451">
        <f t="shared" si="535"/>
        <v>68.3</v>
      </c>
      <c r="AD3451">
        <f t="shared" si="536"/>
        <v>0.3</v>
      </c>
      <c r="AE3451">
        <f t="shared" si="537"/>
        <v>87.5</v>
      </c>
      <c r="AF3451">
        <f t="shared" si="538"/>
        <v>0.2</v>
      </c>
      <c r="AG3451">
        <f t="shared" si="539"/>
        <v>60.3</v>
      </c>
      <c r="AH3451">
        <f t="shared" si="540"/>
        <v>0.4</v>
      </c>
      <c r="AJ3451" s="9">
        <v>791946</v>
      </c>
      <c r="AK3451" t="s">
        <v>6330</v>
      </c>
      <c r="AL3451" t="s">
        <v>12873</v>
      </c>
      <c r="AM3451" t="s">
        <v>4158</v>
      </c>
      <c r="AN3451" t="s">
        <v>12874</v>
      </c>
    </row>
    <row r="3452" spans="1:40" x14ac:dyDescent="0.3">
      <c r="A3452" t="s">
        <v>3098</v>
      </c>
      <c r="B3452" t="s">
        <v>3157</v>
      </c>
      <c r="C3452" s="10">
        <v>217972</v>
      </c>
      <c r="D3452">
        <v>60</v>
      </c>
      <c r="E3452">
        <v>13</v>
      </c>
      <c r="F3452">
        <v>164</v>
      </c>
      <c r="G3452">
        <v>204</v>
      </c>
      <c r="H3452">
        <v>0</v>
      </c>
      <c r="I3452">
        <v>72.3</v>
      </c>
      <c r="J3452">
        <v>0</v>
      </c>
      <c r="K3452">
        <v>61.6</v>
      </c>
      <c r="L3452">
        <v>-0.5</v>
      </c>
      <c r="M3452">
        <v>88.5</v>
      </c>
      <c r="N3452">
        <v>0.2</v>
      </c>
      <c r="O3452">
        <v>61.8</v>
      </c>
      <c r="P3452">
        <v>0.3</v>
      </c>
      <c r="U3452" t="s">
        <v>3098</v>
      </c>
      <c r="V3452">
        <f t="shared" si="531"/>
        <v>217972</v>
      </c>
      <c r="W3452" t="str">
        <f t="shared" si="532"/>
        <v>Greensborough Public School</v>
      </c>
      <c r="X3452" t="str">
        <f>VLOOKUP($C3452,$AJ$3:$AN$4906,3,FALSE)</f>
        <v>80 Alfred Patterson Dr</v>
      </c>
      <c r="Y3452" t="str">
        <f>VLOOKUP($C3452,$AJ$3:$AN$4906,4,FALSE)</f>
        <v>Markham</v>
      </c>
      <c r="Z3452" t="str">
        <f>VLOOKUP($C3452,$AJ$3:$AN$4906,5,FALSE)</f>
        <v>L6E1J5</v>
      </c>
      <c r="AA3452">
        <f t="shared" si="533"/>
        <v>72.3</v>
      </c>
      <c r="AB3452">
        <f t="shared" si="534"/>
        <v>0</v>
      </c>
      <c r="AC3452">
        <f t="shared" si="535"/>
        <v>61.6</v>
      </c>
      <c r="AD3452">
        <f t="shared" si="536"/>
        <v>-0.5</v>
      </c>
      <c r="AE3452">
        <f t="shared" si="537"/>
        <v>88.5</v>
      </c>
      <c r="AF3452">
        <f t="shared" si="538"/>
        <v>0.2</v>
      </c>
      <c r="AG3452">
        <f t="shared" si="539"/>
        <v>61.8</v>
      </c>
      <c r="AH3452">
        <f t="shared" si="540"/>
        <v>0.3</v>
      </c>
      <c r="AJ3452" s="9">
        <v>791679</v>
      </c>
      <c r="AK3452" t="s">
        <v>3494</v>
      </c>
      <c r="AL3452" t="s">
        <v>12875</v>
      </c>
      <c r="AM3452" t="s">
        <v>4158</v>
      </c>
      <c r="AN3452" t="s">
        <v>12876</v>
      </c>
    </row>
    <row r="3453" spans="1:40" x14ac:dyDescent="0.3">
      <c r="A3453" t="s">
        <v>3098</v>
      </c>
      <c r="B3453" t="s">
        <v>3158</v>
      </c>
      <c r="C3453" s="10">
        <v>237086</v>
      </c>
      <c r="D3453">
        <v>59</v>
      </c>
      <c r="E3453">
        <v>19</v>
      </c>
      <c r="F3453">
        <v>82</v>
      </c>
      <c r="G3453">
        <v>99</v>
      </c>
      <c r="H3453">
        <v>0</v>
      </c>
      <c r="I3453">
        <v>56.7</v>
      </c>
      <c r="J3453">
        <v>-0.8</v>
      </c>
      <c r="K3453">
        <v>43.9</v>
      </c>
      <c r="L3453">
        <v>-1.6</v>
      </c>
      <c r="M3453">
        <v>76.8</v>
      </c>
      <c r="N3453">
        <v>-0.6</v>
      </c>
      <c r="O3453">
        <v>53.5</v>
      </c>
      <c r="P3453">
        <v>-0.1</v>
      </c>
      <c r="U3453" t="s">
        <v>3098</v>
      </c>
      <c r="V3453">
        <f t="shared" si="531"/>
        <v>237086</v>
      </c>
      <c r="W3453" t="str">
        <f t="shared" si="532"/>
        <v>H G Bernard Public School</v>
      </c>
      <c r="X3453" t="str">
        <f>VLOOKUP($C3453,$AJ$3:$AN$4906,3,FALSE)</f>
        <v>245 Bernard Ave</v>
      </c>
      <c r="Y3453" t="str">
        <f>VLOOKUP($C3453,$AJ$3:$AN$4906,4,FALSE)</f>
        <v>Richmond Hill</v>
      </c>
      <c r="Z3453" t="str">
        <f>VLOOKUP($C3453,$AJ$3:$AN$4906,5,FALSE)</f>
        <v>L4S1E1</v>
      </c>
      <c r="AA3453">
        <f t="shared" si="533"/>
        <v>56.7</v>
      </c>
      <c r="AB3453">
        <f t="shared" si="534"/>
        <v>-0.8</v>
      </c>
      <c r="AC3453">
        <f t="shared" si="535"/>
        <v>43.9</v>
      </c>
      <c r="AD3453">
        <f t="shared" si="536"/>
        <v>-1.6</v>
      </c>
      <c r="AE3453">
        <f t="shared" si="537"/>
        <v>76.8</v>
      </c>
      <c r="AF3453">
        <f t="shared" si="538"/>
        <v>-0.6</v>
      </c>
      <c r="AG3453">
        <f t="shared" si="539"/>
        <v>53.5</v>
      </c>
      <c r="AH3453">
        <f t="shared" si="540"/>
        <v>-0.1</v>
      </c>
      <c r="AJ3453" s="9">
        <v>793620</v>
      </c>
      <c r="AK3453" t="s">
        <v>12877</v>
      </c>
      <c r="AL3453" t="s">
        <v>12878</v>
      </c>
      <c r="AM3453" t="s">
        <v>4158</v>
      </c>
      <c r="AN3453" t="s">
        <v>12879</v>
      </c>
    </row>
    <row r="3454" spans="1:40" x14ac:dyDescent="0.3">
      <c r="A3454" t="s">
        <v>3098</v>
      </c>
      <c r="B3454" t="s">
        <v>3159</v>
      </c>
      <c r="C3454" s="10">
        <v>184305</v>
      </c>
      <c r="D3454">
        <v>60</v>
      </c>
      <c r="E3454">
        <v>14</v>
      </c>
      <c r="F3454">
        <v>320</v>
      </c>
      <c r="G3454">
        <v>145</v>
      </c>
      <c r="H3454">
        <v>0</v>
      </c>
      <c r="I3454">
        <v>31.1</v>
      </c>
      <c r="J3454">
        <v>-3.1</v>
      </c>
      <c r="K3454">
        <v>60.6</v>
      </c>
      <c r="L3454">
        <v>-0.6</v>
      </c>
      <c r="M3454">
        <v>86.6</v>
      </c>
      <c r="N3454">
        <v>0</v>
      </c>
      <c r="O3454">
        <v>49.7</v>
      </c>
      <c r="P3454">
        <v>-0.5</v>
      </c>
      <c r="U3454" t="s">
        <v>3098</v>
      </c>
      <c r="V3454">
        <f t="shared" si="531"/>
        <v>184305</v>
      </c>
      <c r="W3454" t="str">
        <f t="shared" si="532"/>
        <v>Harry Bowes Public School</v>
      </c>
      <c r="X3454" t="str">
        <f>VLOOKUP($C3454,$AJ$3:$AN$4906,3,FALSE)</f>
        <v>90 Greenwood Road</v>
      </c>
      <c r="Y3454" t="str">
        <f>VLOOKUP($C3454,$AJ$3:$AN$4906,4,FALSE)</f>
        <v>Stouffville</v>
      </c>
      <c r="Z3454" t="str">
        <f>VLOOKUP($C3454,$AJ$3:$AN$4906,5,FALSE)</f>
        <v>L4A0N8</v>
      </c>
      <c r="AA3454">
        <f t="shared" si="533"/>
        <v>31.1</v>
      </c>
      <c r="AB3454">
        <f t="shared" si="534"/>
        <v>-3.1</v>
      </c>
      <c r="AC3454">
        <f t="shared" si="535"/>
        <v>60.6</v>
      </c>
      <c r="AD3454">
        <f t="shared" si="536"/>
        <v>-0.6</v>
      </c>
      <c r="AE3454">
        <f t="shared" si="537"/>
        <v>86.6</v>
      </c>
      <c r="AF3454">
        <f t="shared" si="538"/>
        <v>0</v>
      </c>
      <c r="AG3454">
        <f t="shared" si="539"/>
        <v>49.7</v>
      </c>
      <c r="AH3454">
        <f t="shared" si="540"/>
        <v>-0.5</v>
      </c>
      <c r="AJ3454" s="9">
        <v>793868</v>
      </c>
      <c r="AK3454" t="s">
        <v>12880</v>
      </c>
      <c r="AL3454" t="s">
        <v>12881</v>
      </c>
      <c r="AM3454" t="s">
        <v>4158</v>
      </c>
      <c r="AN3454" t="s">
        <v>12882</v>
      </c>
    </row>
    <row r="3455" spans="1:40" x14ac:dyDescent="0.3">
      <c r="A3455" t="s">
        <v>3098</v>
      </c>
      <c r="B3455" t="s">
        <v>3160</v>
      </c>
      <c r="C3455" s="10">
        <v>23016</v>
      </c>
      <c r="D3455">
        <v>70</v>
      </c>
      <c r="E3455">
        <v>14</v>
      </c>
      <c r="F3455">
        <v>169</v>
      </c>
      <c r="G3455">
        <v>203</v>
      </c>
      <c r="H3455">
        <v>0</v>
      </c>
      <c r="I3455">
        <v>80.2</v>
      </c>
      <c r="J3455">
        <v>0.6</v>
      </c>
      <c r="K3455">
        <v>79.3</v>
      </c>
      <c r="L3455">
        <v>1</v>
      </c>
      <c r="M3455">
        <v>89.7</v>
      </c>
      <c r="N3455">
        <v>0.2</v>
      </c>
      <c r="O3455">
        <v>63.1</v>
      </c>
      <c r="P3455">
        <v>0.1</v>
      </c>
      <c r="U3455" t="s">
        <v>3098</v>
      </c>
      <c r="V3455">
        <f t="shared" si="531"/>
        <v>23016</v>
      </c>
      <c r="W3455" t="str">
        <f t="shared" si="532"/>
        <v>Hartman Public School</v>
      </c>
      <c r="X3455" t="str">
        <f>VLOOKUP($C3455,$AJ$3:$AN$4906,3,FALSE)</f>
        <v>130 River Ridge Blvd</v>
      </c>
      <c r="Y3455" t="str">
        <f>VLOOKUP($C3455,$AJ$3:$AN$4906,4,FALSE)</f>
        <v>Aurora</v>
      </c>
      <c r="Z3455" t="str">
        <f>VLOOKUP($C3455,$AJ$3:$AN$4906,5,FALSE)</f>
        <v>L4G7T7</v>
      </c>
      <c r="AA3455">
        <f t="shared" si="533"/>
        <v>80.2</v>
      </c>
      <c r="AB3455">
        <f t="shared" si="534"/>
        <v>0.6</v>
      </c>
      <c r="AC3455">
        <f t="shared" si="535"/>
        <v>79.3</v>
      </c>
      <c r="AD3455">
        <f t="shared" si="536"/>
        <v>1</v>
      </c>
      <c r="AE3455">
        <f t="shared" si="537"/>
        <v>89.7</v>
      </c>
      <c r="AF3455">
        <f t="shared" si="538"/>
        <v>0.2</v>
      </c>
      <c r="AG3455">
        <f t="shared" si="539"/>
        <v>63.1</v>
      </c>
      <c r="AH3455">
        <f t="shared" si="540"/>
        <v>0.1</v>
      </c>
      <c r="AJ3455" s="9">
        <v>794678</v>
      </c>
      <c r="AK3455" t="s">
        <v>12883</v>
      </c>
      <c r="AL3455" t="s">
        <v>12884</v>
      </c>
      <c r="AM3455" t="s">
        <v>4158</v>
      </c>
      <c r="AN3455" t="s">
        <v>12885</v>
      </c>
    </row>
    <row r="3456" spans="1:40" x14ac:dyDescent="0.3">
      <c r="A3456" t="s">
        <v>3098</v>
      </c>
      <c r="B3456" t="s">
        <v>3161</v>
      </c>
      <c r="C3456" s="10">
        <v>252794</v>
      </c>
      <c r="D3456">
        <v>73</v>
      </c>
      <c r="E3456">
        <v>20</v>
      </c>
      <c r="F3456">
        <v>83</v>
      </c>
      <c r="G3456">
        <v>133</v>
      </c>
      <c r="H3456">
        <v>0</v>
      </c>
      <c r="I3456">
        <v>69.900000000000006</v>
      </c>
      <c r="J3456">
        <v>-0.1</v>
      </c>
      <c r="K3456">
        <v>71.099999999999994</v>
      </c>
      <c r="L3456">
        <v>0.3</v>
      </c>
      <c r="M3456">
        <v>88</v>
      </c>
      <c r="N3456">
        <v>0.5</v>
      </c>
      <c r="O3456">
        <v>76.7</v>
      </c>
      <c r="P3456">
        <v>1.5</v>
      </c>
      <c r="U3456" t="s">
        <v>3098</v>
      </c>
      <c r="V3456">
        <f t="shared" si="531"/>
        <v>252794</v>
      </c>
      <c r="W3456" t="str">
        <f t="shared" si="532"/>
        <v>Henderson Avenue Public School</v>
      </c>
      <c r="X3456" t="str">
        <f>VLOOKUP($C3456,$AJ$3:$AN$4906,3,FALSE)</f>
        <v>66 Henderson Ave</v>
      </c>
      <c r="Y3456" t="str">
        <f>VLOOKUP($C3456,$AJ$3:$AN$4906,4,FALSE)</f>
        <v>Thornhill</v>
      </c>
      <c r="Z3456" t="str">
        <f>VLOOKUP($C3456,$AJ$3:$AN$4906,5,FALSE)</f>
        <v>L3T2K7</v>
      </c>
      <c r="AA3456">
        <f t="shared" si="533"/>
        <v>69.900000000000006</v>
      </c>
      <c r="AB3456">
        <f t="shared" si="534"/>
        <v>-0.1</v>
      </c>
      <c r="AC3456">
        <f t="shared" si="535"/>
        <v>71.099999999999994</v>
      </c>
      <c r="AD3456">
        <f t="shared" si="536"/>
        <v>0.3</v>
      </c>
      <c r="AE3456">
        <f t="shared" si="537"/>
        <v>88</v>
      </c>
      <c r="AF3456">
        <f t="shared" si="538"/>
        <v>0.5</v>
      </c>
      <c r="AG3456">
        <f t="shared" si="539"/>
        <v>76.7</v>
      </c>
      <c r="AH3456">
        <f t="shared" si="540"/>
        <v>1.5</v>
      </c>
      <c r="AJ3456" s="9">
        <v>795968</v>
      </c>
      <c r="AK3456" t="s">
        <v>3497</v>
      </c>
      <c r="AL3456" t="s">
        <v>12886</v>
      </c>
      <c r="AM3456" t="s">
        <v>4158</v>
      </c>
      <c r="AN3456" t="s">
        <v>12887</v>
      </c>
    </row>
    <row r="3457" spans="1:40" x14ac:dyDescent="0.3">
      <c r="A3457" t="s">
        <v>3098</v>
      </c>
      <c r="B3457" t="s">
        <v>3162</v>
      </c>
      <c r="C3457" s="10">
        <v>254078</v>
      </c>
      <c r="D3457">
        <v>74</v>
      </c>
      <c r="E3457">
        <v>11</v>
      </c>
      <c r="F3457">
        <v>184</v>
      </c>
      <c r="G3457">
        <v>218</v>
      </c>
      <c r="H3457">
        <v>0</v>
      </c>
      <c r="I3457">
        <v>79.900000000000006</v>
      </c>
      <c r="J3457">
        <v>0.3</v>
      </c>
      <c r="K3457">
        <v>75</v>
      </c>
      <c r="L3457">
        <v>0.2</v>
      </c>
      <c r="M3457">
        <v>90.4</v>
      </c>
      <c r="N3457">
        <v>0</v>
      </c>
      <c r="O3457">
        <v>67</v>
      </c>
      <c r="P3457">
        <v>0.1</v>
      </c>
      <c r="U3457" t="s">
        <v>3098</v>
      </c>
      <c r="V3457">
        <f t="shared" si="531"/>
        <v>254078</v>
      </c>
      <c r="W3457" t="str">
        <f t="shared" si="532"/>
        <v>Herbert H Carnegie Public School</v>
      </c>
      <c r="X3457" t="str">
        <f>VLOOKUP($C3457,$AJ$3:$AN$4906,3,FALSE)</f>
        <v>575 Via Romano Blvd</v>
      </c>
      <c r="Y3457" t="str">
        <f>VLOOKUP($C3457,$AJ$3:$AN$4906,4,FALSE)</f>
        <v>Maple</v>
      </c>
      <c r="Z3457" t="str">
        <f>VLOOKUP($C3457,$AJ$3:$AN$4906,5,FALSE)</f>
        <v>L6A0G1</v>
      </c>
      <c r="AA3457">
        <f t="shared" si="533"/>
        <v>79.900000000000006</v>
      </c>
      <c r="AB3457">
        <f t="shared" si="534"/>
        <v>0.3</v>
      </c>
      <c r="AC3457">
        <f t="shared" si="535"/>
        <v>75</v>
      </c>
      <c r="AD3457">
        <f t="shared" si="536"/>
        <v>0.2</v>
      </c>
      <c r="AE3457">
        <f t="shared" si="537"/>
        <v>90.4</v>
      </c>
      <c r="AF3457">
        <f t="shared" si="538"/>
        <v>0</v>
      </c>
      <c r="AG3457">
        <f t="shared" si="539"/>
        <v>67</v>
      </c>
      <c r="AH3457">
        <f t="shared" si="540"/>
        <v>0.1</v>
      </c>
      <c r="AJ3457" s="9">
        <v>796611</v>
      </c>
      <c r="AK3457" t="s">
        <v>12888</v>
      </c>
      <c r="AL3457" t="s">
        <v>12889</v>
      </c>
      <c r="AM3457" t="s">
        <v>4158</v>
      </c>
      <c r="AN3457" t="s">
        <v>12890</v>
      </c>
    </row>
    <row r="3458" spans="1:40" x14ac:dyDescent="0.3">
      <c r="A3458" t="s">
        <v>3098</v>
      </c>
      <c r="B3458" t="s">
        <v>3163</v>
      </c>
      <c r="C3458" s="10">
        <v>255971</v>
      </c>
      <c r="D3458">
        <v>28</v>
      </c>
      <c r="E3458">
        <v>20</v>
      </c>
      <c r="F3458">
        <v>166</v>
      </c>
      <c r="G3458">
        <v>138</v>
      </c>
      <c r="H3458">
        <v>0</v>
      </c>
      <c r="I3458">
        <v>71.7</v>
      </c>
      <c r="J3458">
        <v>1.3</v>
      </c>
      <c r="K3458">
        <v>72.3</v>
      </c>
      <c r="L3458">
        <v>2.2000000000000002</v>
      </c>
      <c r="M3458">
        <v>84.1</v>
      </c>
      <c r="N3458">
        <v>1.2</v>
      </c>
      <c r="O3458">
        <v>65.2</v>
      </c>
      <c r="P3458">
        <v>2.2000000000000002</v>
      </c>
      <c r="U3458" t="s">
        <v>3098</v>
      </c>
      <c r="V3458">
        <f t="shared" si="531"/>
        <v>255971</v>
      </c>
      <c r="W3458" t="str">
        <f t="shared" si="532"/>
        <v>Highgate Public School</v>
      </c>
      <c r="X3458" t="str">
        <f>VLOOKUP($C3458,$AJ$3:$AN$4906,3,FALSE)</f>
        <v>35 Highgate Dr</v>
      </c>
      <c r="Y3458" t="str">
        <f>VLOOKUP($C3458,$AJ$3:$AN$4906,4,FALSE)</f>
        <v>Markham</v>
      </c>
      <c r="Z3458" t="str">
        <f>VLOOKUP($C3458,$AJ$3:$AN$4906,5,FALSE)</f>
        <v>L3R3R5</v>
      </c>
      <c r="AA3458">
        <f t="shared" si="533"/>
        <v>71.7</v>
      </c>
      <c r="AB3458">
        <f t="shared" si="534"/>
        <v>1.3</v>
      </c>
      <c r="AC3458">
        <f t="shared" si="535"/>
        <v>72.3</v>
      </c>
      <c r="AD3458">
        <f t="shared" si="536"/>
        <v>2.2000000000000002</v>
      </c>
      <c r="AE3458">
        <f t="shared" si="537"/>
        <v>84.1</v>
      </c>
      <c r="AF3458">
        <f t="shared" si="538"/>
        <v>1.2</v>
      </c>
      <c r="AG3458">
        <f t="shared" si="539"/>
        <v>65.2</v>
      </c>
      <c r="AH3458">
        <f t="shared" si="540"/>
        <v>2.2000000000000002</v>
      </c>
      <c r="AJ3458" s="9">
        <v>797073</v>
      </c>
      <c r="AK3458" t="s">
        <v>12891</v>
      </c>
      <c r="AL3458" t="s">
        <v>12892</v>
      </c>
      <c r="AM3458" t="s">
        <v>4158</v>
      </c>
      <c r="AN3458" t="s">
        <v>12893</v>
      </c>
    </row>
    <row r="3459" spans="1:40" x14ac:dyDescent="0.3">
      <c r="A3459" t="s">
        <v>3098</v>
      </c>
      <c r="B3459" t="s">
        <v>1026</v>
      </c>
      <c r="C3459" s="10">
        <v>256005</v>
      </c>
      <c r="D3459">
        <v>68</v>
      </c>
      <c r="E3459">
        <v>13</v>
      </c>
      <c r="F3459">
        <v>108</v>
      </c>
      <c r="G3459">
        <v>141</v>
      </c>
      <c r="H3459">
        <v>0</v>
      </c>
      <c r="I3459">
        <v>70.8</v>
      </c>
      <c r="J3459">
        <v>-0.3</v>
      </c>
      <c r="K3459">
        <v>63</v>
      </c>
      <c r="L3459">
        <v>-0.8</v>
      </c>
      <c r="M3459">
        <v>80.099999999999994</v>
      </c>
      <c r="N3459">
        <v>-0.9</v>
      </c>
      <c r="O3459">
        <v>59.6</v>
      </c>
      <c r="P3459">
        <v>-0.2</v>
      </c>
      <c r="U3459" t="s">
        <v>3098</v>
      </c>
      <c r="V3459">
        <f t="shared" si="531"/>
        <v>256005</v>
      </c>
      <c r="W3459" t="str">
        <f t="shared" si="532"/>
        <v>Highview Public School</v>
      </c>
      <c r="X3459" t="str">
        <f>VLOOKUP($C3459,$AJ$3:$AN$4906,3,FALSE)</f>
        <v>240 McClellan Way</v>
      </c>
      <c r="Y3459" t="str">
        <f>VLOOKUP($C3459,$AJ$3:$AN$4906,4,FALSE)</f>
        <v>Aurora</v>
      </c>
      <c r="Z3459" t="str">
        <f>VLOOKUP($C3459,$AJ$3:$AN$4906,5,FALSE)</f>
        <v>L4G6N9</v>
      </c>
      <c r="AA3459">
        <f t="shared" si="533"/>
        <v>70.8</v>
      </c>
      <c r="AB3459">
        <f t="shared" si="534"/>
        <v>-0.3</v>
      </c>
      <c r="AC3459">
        <f t="shared" si="535"/>
        <v>63</v>
      </c>
      <c r="AD3459">
        <f t="shared" si="536"/>
        <v>-0.8</v>
      </c>
      <c r="AE3459">
        <f t="shared" si="537"/>
        <v>80.099999999999994</v>
      </c>
      <c r="AF3459">
        <f t="shared" si="538"/>
        <v>-0.9</v>
      </c>
      <c r="AG3459">
        <f t="shared" si="539"/>
        <v>59.6</v>
      </c>
      <c r="AH3459">
        <f t="shared" si="540"/>
        <v>-0.2</v>
      </c>
      <c r="AJ3459" s="9">
        <v>798215</v>
      </c>
      <c r="AK3459" t="s">
        <v>12894</v>
      </c>
      <c r="AL3459" t="s">
        <v>12895</v>
      </c>
      <c r="AM3459" t="s">
        <v>4158</v>
      </c>
      <c r="AN3459" t="s">
        <v>12896</v>
      </c>
    </row>
    <row r="3460" spans="1:40" x14ac:dyDescent="0.3">
      <c r="A3460" t="s">
        <v>3098</v>
      </c>
      <c r="B3460" t="s">
        <v>3164</v>
      </c>
      <c r="C3460" s="10">
        <v>234460</v>
      </c>
      <c r="D3460">
        <v>53</v>
      </c>
      <c r="E3460">
        <v>14</v>
      </c>
      <c r="F3460">
        <v>133</v>
      </c>
      <c r="G3460">
        <v>133</v>
      </c>
      <c r="H3460">
        <v>0</v>
      </c>
      <c r="I3460">
        <v>66.5</v>
      </c>
      <c r="J3460">
        <v>-0.3</v>
      </c>
      <c r="K3460">
        <v>57.9</v>
      </c>
      <c r="L3460">
        <v>-0.6</v>
      </c>
      <c r="M3460">
        <v>73.7</v>
      </c>
      <c r="N3460">
        <v>-1</v>
      </c>
      <c r="O3460">
        <v>33.799999999999997</v>
      </c>
      <c r="P3460">
        <v>-1.4</v>
      </c>
      <c r="U3460" t="s">
        <v>3098</v>
      </c>
      <c r="V3460">
        <f t="shared" ref="V3460:V3523" si="541">VLOOKUP(C3460,$AJ$3:$AN$4906,1,FALSE)</f>
        <v>234460</v>
      </c>
      <c r="W3460" t="str">
        <f t="shared" ref="W3460:W3523" si="542">VLOOKUP(C3460,$AJ$3:$AN$4906,2,FALSE)</f>
        <v>Holland Landing Public School</v>
      </c>
      <c r="X3460" t="str">
        <f>VLOOKUP($C3460,$AJ$3:$AN$4906,3,FALSE)</f>
        <v>16 Holland River Blvd</v>
      </c>
      <c r="Y3460" t="str">
        <f>VLOOKUP($C3460,$AJ$3:$AN$4906,4,FALSE)</f>
        <v>Holland Landing</v>
      </c>
      <c r="Z3460" t="str">
        <f>VLOOKUP($C3460,$AJ$3:$AN$4906,5,FALSE)</f>
        <v>L9N1C5</v>
      </c>
      <c r="AA3460">
        <f t="shared" ref="AA3460:AA3523" si="543">I3460</f>
        <v>66.5</v>
      </c>
      <c r="AB3460">
        <f t="shared" ref="AB3460:AB3523" si="544">J3460</f>
        <v>-0.3</v>
      </c>
      <c r="AC3460">
        <f t="shared" ref="AC3460:AC3523" si="545">K3460</f>
        <v>57.9</v>
      </c>
      <c r="AD3460">
        <f t="shared" ref="AD3460:AD3523" si="546">L3460</f>
        <v>-0.6</v>
      </c>
      <c r="AE3460">
        <f t="shared" ref="AE3460:AE3523" si="547">M3460</f>
        <v>73.7</v>
      </c>
      <c r="AF3460">
        <f t="shared" ref="AF3460:AF3523" si="548">N3460</f>
        <v>-1</v>
      </c>
      <c r="AG3460">
        <f t="shared" ref="AG3460:AG3523" si="549">O3460</f>
        <v>33.799999999999997</v>
      </c>
      <c r="AH3460">
        <f t="shared" ref="AH3460:AH3523" si="550">P3460</f>
        <v>-1.4</v>
      </c>
      <c r="AJ3460" s="9">
        <v>798290</v>
      </c>
      <c r="AK3460" t="s">
        <v>6336</v>
      </c>
      <c r="AL3460" t="s">
        <v>12897</v>
      </c>
      <c r="AM3460" t="s">
        <v>4158</v>
      </c>
      <c r="AN3460" t="s">
        <v>12898</v>
      </c>
    </row>
    <row r="3461" spans="1:40" x14ac:dyDescent="0.3">
      <c r="A3461" t="s">
        <v>3098</v>
      </c>
      <c r="B3461" t="s">
        <v>3165</v>
      </c>
      <c r="C3461" s="10">
        <v>280224</v>
      </c>
      <c r="D3461">
        <v>36</v>
      </c>
      <c r="E3461">
        <v>26</v>
      </c>
      <c r="F3461">
        <v>50</v>
      </c>
      <c r="H3461">
        <v>0</v>
      </c>
      <c r="I3461">
        <v>53</v>
      </c>
      <c r="J3461">
        <v>-0.3</v>
      </c>
      <c r="K3461">
        <v>58</v>
      </c>
      <c r="L3461">
        <v>0.6</v>
      </c>
      <c r="U3461" t="s">
        <v>3098</v>
      </c>
      <c r="V3461">
        <f t="shared" si="541"/>
        <v>280224</v>
      </c>
      <c r="W3461" t="str">
        <f t="shared" si="542"/>
        <v>J L R Bell Public School</v>
      </c>
      <c r="X3461" t="str">
        <f>VLOOKUP($C3461,$AJ$3:$AN$4906,3,FALSE)</f>
        <v>121 Queen St</v>
      </c>
      <c r="Y3461" t="str">
        <f>VLOOKUP($C3461,$AJ$3:$AN$4906,4,FALSE)</f>
        <v>Newmarket</v>
      </c>
      <c r="Z3461" t="str">
        <f>VLOOKUP($C3461,$AJ$3:$AN$4906,5,FALSE)</f>
        <v>L3Y2E9</v>
      </c>
      <c r="AA3461">
        <f t="shared" si="543"/>
        <v>53</v>
      </c>
      <c r="AB3461">
        <f t="shared" si="544"/>
        <v>-0.3</v>
      </c>
      <c r="AC3461">
        <f t="shared" si="545"/>
        <v>58</v>
      </c>
      <c r="AD3461">
        <f t="shared" si="546"/>
        <v>0.6</v>
      </c>
      <c r="AE3461">
        <f t="shared" si="547"/>
        <v>0</v>
      </c>
      <c r="AF3461">
        <f t="shared" si="548"/>
        <v>0</v>
      </c>
      <c r="AG3461">
        <f t="shared" si="549"/>
        <v>0</v>
      </c>
      <c r="AH3461">
        <f t="shared" si="550"/>
        <v>0</v>
      </c>
      <c r="AJ3461" s="9">
        <v>799343</v>
      </c>
      <c r="AK3461" t="s">
        <v>6339</v>
      </c>
      <c r="AL3461" t="s">
        <v>12899</v>
      </c>
      <c r="AM3461" t="s">
        <v>4158</v>
      </c>
      <c r="AN3461" t="s">
        <v>12900</v>
      </c>
    </row>
    <row r="3462" spans="1:40" x14ac:dyDescent="0.3">
      <c r="A3462" t="s">
        <v>3098</v>
      </c>
      <c r="B3462" t="s">
        <v>3166</v>
      </c>
      <c r="C3462" s="10">
        <v>281913</v>
      </c>
      <c r="D3462">
        <v>51</v>
      </c>
      <c r="E3462">
        <v>20</v>
      </c>
      <c r="F3462">
        <v>89</v>
      </c>
      <c r="G3462">
        <v>115</v>
      </c>
      <c r="H3462">
        <v>0</v>
      </c>
      <c r="I3462">
        <v>57.3</v>
      </c>
      <c r="J3462">
        <v>-0.4</v>
      </c>
      <c r="K3462">
        <v>64</v>
      </c>
      <c r="L3462">
        <v>0.6</v>
      </c>
      <c r="M3462">
        <v>75.7</v>
      </c>
      <c r="N3462">
        <v>-0.3</v>
      </c>
      <c r="O3462">
        <v>48.7</v>
      </c>
      <c r="P3462">
        <v>0.1</v>
      </c>
      <c r="U3462" t="s">
        <v>3098</v>
      </c>
      <c r="V3462">
        <f t="shared" si="541"/>
        <v>281913</v>
      </c>
      <c r="W3462" t="str">
        <f t="shared" si="542"/>
        <v>James Robinson Public School</v>
      </c>
      <c r="X3462" t="str">
        <f>VLOOKUP($C3462,$AJ$3:$AN$4906,3,FALSE)</f>
        <v>90 Robinson St</v>
      </c>
      <c r="Y3462" t="str">
        <f>VLOOKUP($C3462,$AJ$3:$AN$4906,4,FALSE)</f>
        <v>Markham</v>
      </c>
      <c r="Z3462" t="str">
        <f>VLOOKUP($C3462,$AJ$3:$AN$4906,5,FALSE)</f>
        <v>L3P1N9</v>
      </c>
      <c r="AA3462">
        <f t="shared" si="543"/>
        <v>57.3</v>
      </c>
      <c r="AB3462">
        <f t="shared" si="544"/>
        <v>-0.4</v>
      </c>
      <c r="AC3462">
        <f t="shared" si="545"/>
        <v>64</v>
      </c>
      <c r="AD3462">
        <f t="shared" si="546"/>
        <v>0.6</v>
      </c>
      <c r="AE3462">
        <f t="shared" si="547"/>
        <v>75.7</v>
      </c>
      <c r="AF3462">
        <f t="shared" si="548"/>
        <v>-0.3</v>
      </c>
      <c r="AG3462">
        <f t="shared" si="549"/>
        <v>48.7</v>
      </c>
      <c r="AH3462">
        <f t="shared" si="550"/>
        <v>0.1</v>
      </c>
      <c r="AJ3462" s="9">
        <v>799734</v>
      </c>
      <c r="AK3462" t="s">
        <v>12901</v>
      </c>
      <c r="AL3462" t="s">
        <v>12902</v>
      </c>
      <c r="AM3462" t="s">
        <v>4215</v>
      </c>
      <c r="AN3462" t="s">
        <v>12903</v>
      </c>
    </row>
    <row r="3463" spans="1:40" x14ac:dyDescent="0.3">
      <c r="A3463" t="s">
        <v>3098</v>
      </c>
      <c r="B3463" t="s">
        <v>3167</v>
      </c>
      <c r="C3463" s="10">
        <v>282545</v>
      </c>
      <c r="D3463">
        <v>18</v>
      </c>
      <c r="E3463">
        <v>29</v>
      </c>
      <c r="F3463">
        <v>62</v>
      </c>
      <c r="G3463">
        <v>88</v>
      </c>
      <c r="H3463">
        <v>0</v>
      </c>
      <c r="I3463">
        <v>26.6</v>
      </c>
      <c r="J3463">
        <v>-2</v>
      </c>
      <c r="K3463">
        <v>24.2</v>
      </c>
      <c r="L3463">
        <v>-1.8</v>
      </c>
      <c r="M3463">
        <v>65.3</v>
      </c>
      <c r="N3463">
        <v>-0.5</v>
      </c>
      <c r="O3463">
        <v>25</v>
      </c>
      <c r="P3463">
        <v>-0.5</v>
      </c>
      <c r="U3463" t="s">
        <v>3098</v>
      </c>
      <c r="V3463">
        <f t="shared" si="541"/>
        <v>282545</v>
      </c>
      <c r="W3463" t="str">
        <f t="shared" si="542"/>
        <v>Jersey Public School</v>
      </c>
      <c r="X3463" t="str">
        <f>VLOOKUP($C3463,$AJ$3:$AN$4906,3,FALSE)</f>
        <v>176 Glenwoods Ave.</v>
      </c>
      <c r="Y3463" t="str">
        <f>VLOOKUP($C3463,$AJ$3:$AN$4906,4,FALSE)</f>
        <v>Keswick</v>
      </c>
      <c r="Z3463" t="str">
        <f>VLOOKUP($C3463,$AJ$3:$AN$4906,5,FALSE)</f>
        <v>L4P3E9</v>
      </c>
      <c r="AA3463">
        <f t="shared" si="543"/>
        <v>26.6</v>
      </c>
      <c r="AB3463">
        <f t="shared" si="544"/>
        <v>-2</v>
      </c>
      <c r="AC3463">
        <f t="shared" si="545"/>
        <v>24.2</v>
      </c>
      <c r="AD3463">
        <f t="shared" si="546"/>
        <v>-1.8</v>
      </c>
      <c r="AE3463">
        <f t="shared" si="547"/>
        <v>65.3</v>
      </c>
      <c r="AF3463">
        <f t="shared" si="548"/>
        <v>-0.5</v>
      </c>
      <c r="AG3463">
        <f t="shared" si="549"/>
        <v>25</v>
      </c>
      <c r="AH3463">
        <f t="shared" si="550"/>
        <v>-0.5</v>
      </c>
      <c r="AJ3463" s="9">
        <v>800406</v>
      </c>
      <c r="AK3463" t="s">
        <v>12904</v>
      </c>
      <c r="AL3463" t="s">
        <v>12905</v>
      </c>
      <c r="AM3463" t="s">
        <v>4158</v>
      </c>
      <c r="AN3463" t="s">
        <v>12906</v>
      </c>
    </row>
    <row r="3464" spans="1:40" x14ac:dyDescent="0.3">
      <c r="A3464" t="s">
        <v>3098</v>
      </c>
      <c r="B3464" t="s">
        <v>2876</v>
      </c>
      <c r="C3464" s="10">
        <v>13719</v>
      </c>
      <c r="D3464">
        <v>61</v>
      </c>
      <c r="E3464">
        <v>14</v>
      </c>
      <c r="F3464">
        <v>182</v>
      </c>
      <c r="G3464">
        <v>201</v>
      </c>
      <c r="H3464">
        <v>0</v>
      </c>
      <c r="I3464">
        <v>67.599999999999994</v>
      </c>
      <c r="J3464">
        <v>-0.1</v>
      </c>
      <c r="K3464">
        <v>68.7</v>
      </c>
      <c r="L3464">
        <v>0.3</v>
      </c>
      <c r="M3464">
        <v>84.8</v>
      </c>
      <c r="N3464">
        <v>0</v>
      </c>
      <c r="O3464">
        <v>72.099999999999994</v>
      </c>
      <c r="P3464">
        <v>1.2</v>
      </c>
      <c r="U3464" t="s">
        <v>3098</v>
      </c>
      <c r="V3464">
        <f t="shared" si="541"/>
        <v>13719</v>
      </c>
      <c r="W3464" t="str">
        <f t="shared" si="542"/>
        <v>John McCrae Public School</v>
      </c>
      <c r="X3464" t="str">
        <f>VLOOKUP($C3464,$AJ$3:$AN$4906,3,FALSE)</f>
        <v>565 Fred McLaren Blvd</v>
      </c>
      <c r="Y3464" t="str">
        <f>VLOOKUP($C3464,$AJ$3:$AN$4906,4,FALSE)</f>
        <v>Markham</v>
      </c>
      <c r="Z3464" t="str">
        <f>VLOOKUP($C3464,$AJ$3:$AN$4906,5,FALSE)</f>
        <v>L6E1N7</v>
      </c>
      <c r="AA3464">
        <f t="shared" si="543"/>
        <v>67.599999999999994</v>
      </c>
      <c r="AB3464">
        <f t="shared" si="544"/>
        <v>-0.1</v>
      </c>
      <c r="AC3464">
        <f t="shared" si="545"/>
        <v>68.7</v>
      </c>
      <c r="AD3464">
        <f t="shared" si="546"/>
        <v>0.3</v>
      </c>
      <c r="AE3464">
        <f t="shared" si="547"/>
        <v>84.8</v>
      </c>
      <c r="AF3464">
        <f t="shared" si="548"/>
        <v>0</v>
      </c>
      <c r="AG3464">
        <f t="shared" si="549"/>
        <v>72.099999999999994</v>
      </c>
      <c r="AH3464">
        <f t="shared" si="550"/>
        <v>1.2</v>
      </c>
      <c r="AJ3464" s="9">
        <v>800775</v>
      </c>
      <c r="AK3464" t="s">
        <v>12907</v>
      </c>
      <c r="AL3464" t="s">
        <v>12908</v>
      </c>
      <c r="AM3464" t="s">
        <v>4158</v>
      </c>
      <c r="AN3464" t="s">
        <v>12909</v>
      </c>
    </row>
    <row r="3465" spans="1:40" x14ac:dyDescent="0.3">
      <c r="A3465" t="s">
        <v>3098</v>
      </c>
      <c r="B3465" t="s">
        <v>3168</v>
      </c>
      <c r="C3465" s="10">
        <v>364741</v>
      </c>
      <c r="D3465">
        <v>57</v>
      </c>
      <c r="E3465">
        <v>11</v>
      </c>
      <c r="F3465">
        <v>243</v>
      </c>
      <c r="G3465">
        <v>227</v>
      </c>
      <c r="H3465">
        <v>0</v>
      </c>
      <c r="I3465">
        <v>70.8</v>
      </c>
      <c r="J3465">
        <v>0</v>
      </c>
      <c r="K3465">
        <v>60.5</v>
      </c>
      <c r="L3465">
        <v>-0.5</v>
      </c>
      <c r="M3465">
        <v>84.6</v>
      </c>
      <c r="N3465">
        <v>-0.1</v>
      </c>
      <c r="O3465">
        <v>52.9</v>
      </c>
      <c r="P3465">
        <v>-0.3</v>
      </c>
      <c r="U3465" t="s">
        <v>3098</v>
      </c>
      <c r="V3465">
        <f t="shared" si="541"/>
        <v>364741</v>
      </c>
      <c r="W3465" t="str">
        <f t="shared" si="542"/>
        <v>Johnny Lombardi Public School</v>
      </c>
      <c r="X3465" t="str">
        <f>VLOOKUP($C3465,$AJ$3:$AN$4906,3,FALSE)</f>
        <v>350 Lawford Road</v>
      </c>
      <c r="Y3465" t="str">
        <f>VLOOKUP($C3465,$AJ$3:$AN$4906,4,FALSE)</f>
        <v>Woodbridge</v>
      </c>
      <c r="Z3465" t="str">
        <f>VLOOKUP($C3465,$AJ$3:$AN$4906,5,FALSE)</f>
        <v>L4H4C3</v>
      </c>
      <c r="AA3465">
        <f t="shared" si="543"/>
        <v>70.8</v>
      </c>
      <c r="AB3465">
        <f t="shared" si="544"/>
        <v>0</v>
      </c>
      <c r="AC3465">
        <f t="shared" si="545"/>
        <v>60.5</v>
      </c>
      <c r="AD3465">
        <f t="shared" si="546"/>
        <v>-0.5</v>
      </c>
      <c r="AE3465">
        <f t="shared" si="547"/>
        <v>84.6</v>
      </c>
      <c r="AF3465">
        <f t="shared" si="548"/>
        <v>-0.1</v>
      </c>
      <c r="AG3465">
        <f t="shared" si="549"/>
        <v>52.9</v>
      </c>
      <c r="AH3465">
        <f t="shared" si="550"/>
        <v>-0.3</v>
      </c>
      <c r="AJ3465" s="9">
        <v>801160</v>
      </c>
      <c r="AK3465" t="s">
        <v>12910</v>
      </c>
      <c r="AL3465" t="s">
        <v>12911</v>
      </c>
      <c r="AM3465" t="s">
        <v>4158</v>
      </c>
      <c r="AN3465" t="s">
        <v>12912</v>
      </c>
    </row>
    <row r="3466" spans="1:40" x14ac:dyDescent="0.3">
      <c r="A3466" t="s">
        <v>3098</v>
      </c>
      <c r="B3466" t="s">
        <v>3169</v>
      </c>
      <c r="C3466" s="10">
        <v>283118</v>
      </c>
      <c r="D3466">
        <v>79</v>
      </c>
      <c r="E3466">
        <v>20</v>
      </c>
      <c r="F3466">
        <v>68</v>
      </c>
      <c r="G3466">
        <v>52</v>
      </c>
      <c r="H3466">
        <v>0</v>
      </c>
      <c r="I3466">
        <v>76.5</v>
      </c>
      <c r="J3466">
        <v>0.1</v>
      </c>
      <c r="K3466">
        <v>70.599999999999994</v>
      </c>
      <c r="L3466">
        <v>-0.1</v>
      </c>
      <c r="M3466">
        <v>89.4</v>
      </c>
      <c r="N3466">
        <v>0</v>
      </c>
      <c r="O3466">
        <v>69.2</v>
      </c>
      <c r="P3466">
        <v>0.3</v>
      </c>
      <c r="U3466" t="s">
        <v>3098</v>
      </c>
      <c r="V3466">
        <f t="shared" si="541"/>
        <v>283118</v>
      </c>
      <c r="W3466" t="str">
        <f t="shared" si="542"/>
        <v>Johnsview Village Public School</v>
      </c>
      <c r="X3466" t="str">
        <f>VLOOKUP($C3466,$AJ$3:$AN$4906,3,FALSE)</f>
        <v>41 Porterfield Cres</v>
      </c>
      <c r="Y3466" t="str">
        <f>VLOOKUP($C3466,$AJ$3:$AN$4906,4,FALSE)</f>
        <v>Thornhill</v>
      </c>
      <c r="Z3466" t="str">
        <f>VLOOKUP($C3466,$AJ$3:$AN$4906,5,FALSE)</f>
        <v>L3T5C3</v>
      </c>
      <c r="AA3466">
        <f t="shared" si="543"/>
        <v>76.5</v>
      </c>
      <c r="AB3466">
        <f t="shared" si="544"/>
        <v>0.1</v>
      </c>
      <c r="AC3466">
        <f t="shared" si="545"/>
        <v>70.599999999999994</v>
      </c>
      <c r="AD3466">
        <f t="shared" si="546"/>
        <v>-0.1</v>
      </c>
      <c r="AE3466">
        <f t="shared" si="547"/>
        <v>89.4</v>
      </c>
      <c r="AF3466">
        <f t="shared" si="548"/>
        <v>0</v>
      </c>
      <c r="AG3466">
        <f t="shared" si="549"/>
        <v>69.2</v>
      </c>
      <c r="AH3466">
        <f t="shared" si="550"/>
        <v>0.3</v>
      </c>
      <c r="AJ3466" s="9">
        <v>723428</v>
      </c>
      <c r="AK3466" t="s">
        <v>12913</v>
      </c>
      <c r="AL3466" t="s">
        <v>12914</v>
      </c>
      <c r="AM3466" t="s">
        <v>4158</v>
      </c>
      <c r="AN3466" t="s">
        <v>12915</v>
      </c>
    </row>
    <row r="3467" spans="1:40" x14ac:dyDescent="0.3">
      <c r="A3467" t="s">
        <v>3098</v>
      </c>
      <c r="B3467" t="s">
        <v>3170</v>
      </c>
      <c r="C3467" s="10">
        <v>286079</v>
      </c>
      <c r="D3467">
        <v>54</v>
      </c>
      <c r="E3467">
        <v>11</v>
      </c>
      <c r="F3467">
        <v>79</v>
      </c>
      <c r="G3467">
        <v>96</v>
      </c>
      <c r="H3467">
        <v>0</v>
      </c>
      <c r="I3467">
        <v>72.8</v>
      </c>
      <c r="J3467">
        <v>0.1</v>
      </c>
      <c r="K3467">
        <v>64.599999999999994</v>
      </c>
      <c r="L3467">
        <v>-0.2</v>
      </c>
      <c r="M3467">
        <v>78.599999999999994</v>
      </c>
      <c r="N3467">
        <v>-0.8</v>
      </c>
      <c r="O3467">
        <v>50</v>
      </c>
      <c r="P3467">
        <v>-0.4</v>
      </c>
      <c r="U3467" t="s">
        <v>3098</v>
      </c>
      <c r="V3467">
        <f t="shared" si="541"/>
        <v>286079</v>
      </c>
      <c r="W3467" t="str">
        <f t="shared" si="542"/>
        <v>Joseph A Gibson Public School</v>
      </c>
      <c r="X3467" t="str">
        <f>VLOOKUP($C3467,$AJ$3:$AN$4906,3,FALSE)</f>
        <v>50 Naylon St</v>
      </c>
      <c r="Y3467" t="str">
        <f>VLOOKUP($C3467,$AJ$3:$AN$4906,4,FALSE)</f>
        <v>Maple</v>
      </c>
      <c r="Z3467" t="str">
        <f>VLOOKUP($C3467,$AJ$3:$AN$4906,5,FALSE)</f>
        <v>L6A1R8</v>
      </c>
      <c r="AA3467">
        <f t="shared" si="543"/>
        <v>72.8</v>
      </c>
      <c r="AB3467">
        <f t="shared" si="544"/>
        <v>0.1</v>
      </c>
      <c r="AC3467">
        <f t="shared" si="545"/>
        <v>64.599999999999994</v>
      </c>
      <c r="AD3467">
        <f t="shared" si="546"/>
        <v>-0.2</v>
      </c>
      <c r="AE3467">
        <f t="shared" si="547"/>
        <v>78.599999999999994</v>
      </c>
      <c r="AF3467">
        <f t="shared" si="548"/>
        <v>-0.8</v>
      </c>
      <c r="AG3467">
        <f t="shared" si="549"/>
        <v>50</v>
      </c>
      <c r="AH3467">
        <f t="shared" si="550"/>
        <v>-0.4</v>
      </c>
      <c r="AJ3467" s="9">
        <v>850306</v>
      </c>
      <c r="AK3467" t="s">
        <v>4068</v>
      </c>
      <c r="AL3467" t="s">
        <v>12916</v>
      </c>
      <c r="AM3467" t="s">
        <v>4158</v>
      </c>
      <c r="AN3467" t="s">
        <v>12917</v>
      </c>
    </row>
    <row r="3468" spans="1:40" x14ac:dyDescent="0.3">
      <c r="A3468" t="s">
        <v>3098</v>
      </c>
      <c r="B3468" t="s">
        <v>3171</v>
      </c>
      <c r="C3468" s="10">
        <v>281581</v>
      </c>
      <c r="D3468">
        <v>51</v>
      </c>
      <c r="E3468">
        <v>14</v>
      </c>
      <c r="F3468">
        <v>222</v>
      </c>
      <c r="G3468">
        <v>207</v>
      </c>
      <c r="H3468">
        <v>0</v>
      </c>
      <c r="K3468">
        <v>73.400000000000006</v>
      </c>
      <c r="L3468">
        <v>0.9</v>
      </c>
      <c r="M3468">
        <v>94.9</v>
      </c>
      <c r="N3468">
        <v>1.2</v>
      </c>
      <c r="O3468">
        <v>77.3</v>
      </c>
      <c r="P3468">
        <v>1.9</v>
      </c>
      <c r="U3468" t="s">
        <v>3098</v>
      </c>
      <c r="V3468">
        <f t="shared" si="541"/>
        <v>281581</v>
      </c>
      <c r="W3468" t="str">
        <f t="shared" si="542"/>
        <v>Julliard Public School</v>
      </c>
      <c r="X3468" t="str">
        <f>VLOOKUP($C3468,$AJ$3:$AN$4906,3,FALSE)</f>
        <v>61 Julliard Dr</v>
      </c>
      <c r="Y3468" t="str">
        <f>VLOOKUP($C3468,$AJ$3:$AN$4906,4,FALSE)</f>
        <v>Maple</v>
      </c>
      <c r="Z3468" t="str">
        <f>VLOOKUP($C3468,$AJ$3:$AN$4906,5,FALSE)</f>
        <v>L6A3W7</v>
      </c>
      <c r="AA3468">
        <f t="shared" si="543"/>
        <v>0</v>
      </c>
      <c r="AB3468">
        <f t="shared" si="544"/>
        <v>0</v>
      </c>
      <c r="AC3468">
        <f t="shared" si="545"/>
        <v>73.400000000000006</v>
      </c>
      <c r="AD3468">
        <f t="shared" si="546"/>
        <v>0.9</v>
      </c>
      <c r="AE3468">
        <f t="shared" si="547"/>
        <v>94.9</v>
      </c>
      <c r="AF3468">
        <f t="shared" si="548"/>
        <v>1.2</v>
      </c>
      <c r="AG3468">
        <f t="shared" si="549"/>
        <v>77.3</v>
      </c>
      <c r="AH3468">
        <f t="shared" si="550"/>
        <v>1.9</v>
      </c>
      <c r="AJ3468" s="9">
        <v>802336</v>
      </c>
      <c r="AK3468" t="s">
        <v>3014</v>
      </c>
      <c r="AL3468" t="s">
        <v>12918</v>
      </c>
      <c r="AM3468" t="s">
        <v>4158</v>
      </c>
      <c r="AN3468" t="s">
        <v>12919</v>
      </c>
    </row>
    <row r="3469" spans="1:40" x14ac:dyDescent="0.3">
      <c r="A3469" t="s">
        <v>3098</v>
      </c>
      <c r="B3469" t="s">
        <v>3172</v>
      </c>
      <c r="C3469" s="10">
        <v>291080</v>
      </c>
      <c r="D3469">
        <v>30</v>
      </c>
      <c r="E3469">
        <v>21</v>
      </c>
      <c r="F3469">
        <v>122</v>
      </c>
      <c r="G3469">
        <v>148</v>
      </c>
      <c r="H3469">
        <v>0</v>
      </c>
      <c r="K3469">
        <v>49.2</v>
      </c>
      <c r="L3469">
        <v>-0.4</v>
      </c>
      <c r="M3469">
        <v>76</v>
      </c>
      <c r="N3469">
        <v>-0.1</v>
      </c>
      <c r="O3469">
        <v>41.2</v>
      </c>
      <c r="P3469">
        <v>0.1</v>
      </c>
      <c r="U3469" t="s">
        <v>3098</v>
      </c>
      <c r="V3469">
        <f t="shared" si="541"/>
        <v>291080</v>
      </c>
      <c r="W3469" t="str">
        <f t="shared" si="542"/>
        <v>Keswick Public School</v>
      </c>
      <c r="X3469" t="str">
        <f>VLOOKUP($C3469,$AJ$3:$AN$4906,3,FALSE)</f>
        <v>25 The Queensway N</v>
      </c>
      <c r="Y3469" t="str">
        <f>VLOOKUP($C3469,$AJ$3:$AN$4906,4,FALSE)</f>
        <v>Keswick</v>
      </c>
      <c r="Z3469" t="str">
        <f>VLOOKUP($C3469,$AJ$3:$AN$4906,5,FALSE)</f>
        <v>L4P1E2</v>
      </c>
      <c r="AA3469">
        <f t="shared" si="543"/>
        <v>0</v>
      </c>
      <c r="AB3469">
        <f t="shared" si="544"/>
        <v>0</v>
      </c>
      <c r="AC3469">
        <f t="shared" si="545"/>
        <v>49.2</v>
      </c>
      <c r="AD3469">
        <f t="shared" si="546"/>
        <v>-0.4</v>
      </c>
      <c r="AE3469">
        <f t="shared" si="547"/>
        <v>76</v>
      </c>
      <c r="AF3469">
        <f t="shared" si="548"/>
        <v>-0.1</v>
      </c>
      <c r="AG3469">
        <f t="shared" si="549"/>
        <v>41.2</v>
      </c>
      <c r="AH3469">
        <f t="shared" si="550"/>
        <v>0.1</v>
      </c>
      <c r="AJ3469" s="9">
        <v>694193</v>
      </c>
      <c r="AK3469" t="s">
        <v>12920</v>
      </c>
      <c r="AL3469" t="s">
        <v>12921</v>
      </c>
      <c r="AM3469" t="s">
        <v>12922</v>
      </c>
      <c r="AN3469" t="s">
        <v>12923</v>
      </c>
    </row>
    <row r="3470" spans="1:40" x14ac:dyDescent="0.3">
      <c r="A3470" t="s">
        <v>3098</v>
      </c>
      <c r="B3470" t="s">
        <v>3173</v>
      </c>
      <c r="C3470" s="10">
        <v>89442</v>
      </c>
      <c r="D3470">
        <v>72</v>
      </c>
      <c r="E3470">
        <v>12</v>
      </c>
      <c r="F3470">
        <v>149</v>
      </c>
      <c r="G3470">
        <v>124</v>
      </c>
      <c r="H3470">
        <v>0</v>
      </c>
      <c r="I3470">
        <v>74.2</v>
      </c>
      <c r="J3470">
        <v>-0.1</v>
      </c>
      <c r="K3470">
        <v>75.2</v>
      </c>
      <c r="L3470">
        <v>0.3</v>
      </c>
      <c r="M3470">
        <v>87.1</v>
      </c>
      <c r="N3470">
        <v>-0.3</v>
      </c>
      <c r="O3470">
        <v>49.2</v>
      </c>
      <c r="P3470">
        <v>-1.2</v>
      </c>
      <c r="U3470" t="s">
        <v>3098</v>
      </c>
      <c r="V3470">
        <f t="shared" si="541"/>
        <v>89442</v>
      </c>
      <c r="W3470" t="str">
        <f t="shared" si="542"/>
        <v>Kettle Lakes Public School</v>
      </c>
      <c r="X3470" t="str">
        <f>VLOOKUP($C3470,$AJ$3:$AN$4906,3,FALSE)</f>
        <v>62 Kingshill Rd</v>
      </c>
      <c r="Y3470" t="str">
        <f>VLOOKUP($C3470,$AJ$3:$AN$4906,4,FALSE)</f>
        <v>Richmond Hill</v>
      </c>
      <c r="Z3470" t="str">
        <f>VLOOKUP($C3470,$AJ$3:$AN$4906,5,FALSE)</f>
        <v>L4E4X5</v>
      </c>
      <c r="AA3470">
        <f t="shared" si="543"/>
        <v>74.2</v>
      </c>
      <c r="AB3470">
        <f t="shared" si="544"/>
        <v>-0.1</v>
      </c>
      <c r="AC3470">
        <f t="shared" si="545"/>
        <v>75.2</v>
      </c>
      <c r="AD3470">
        <f t="shared" si="546"/>
        <v>0.3</v>
      </c>
      <c r="AE3470">
        <f t="shared" si="547"/>
        <v>87.1</v>
      </c>
      <c r="AF3470">
        <f t="shared" si="548"/>
        <v>-0.3</v>
      </c>
      <c r="AG3470">
        <f t="shared" si="549"/>
        <v>49.2</v>
      </c>
      <c r="AH3470">
        <f t="shared" si="550"/>
        <v>-1.2</v>
      </c>
      <c r="AJ3470" s="9">
        <v>751537</v>
      </c>
      <c r="AK3470" t="s">
        <v>12924</v>
      </c>
      <c r="AL3470" t="s">
        <v>12925</v>
      </c>
      <c r="AM3470" t="s">
        <v>4158</v>
      </c>
      <c r="AN3470" t="s">
        <v>12926</v>
      </c>
    </row>
    <row r="3471" spans="1:40" x14ac:dyDescent="0.3">
      <c r="A3471" t="s">
        <v>3098</v>
      </c>
      <c r="B3471" t="s">
        <v>3174</v>
      </c>
      <c r="C3471" s="10">
        <v>291145</v>
      </c>
      <c r="D3471">
        <v>51</v>
      </c>
      <c r="E3471">
        <v>13</v>
      </c>
      <c r="F3471">
        <v>34</v>
      </c>
      <c r="G3471">
        <v>49</v>
      </c>
      <c r="H3471">
        <v>0</v>
      </c>
      <c r="I3471">
        <v>80.900000000000006</v>
      </c>
      <c r="J3471">
        <v>0.8</v>
      </c>
      <c r="K3471">
        <v>61.8</v>
      </c>
      <c r="L3471">
        <v>-0.4</v>
      </c>
      <c r="M3471">
        <v>78.599999999999994</v>
      </c>
      <c r="N3471">
        <v>-0.7</v>
      </c>
      <c r="O3471">
        <v>40.799999999999997</v>
      </c>
      <c r="P3471">
        <v>-1.1000000000000001</v>
      </c>
      <c r="U3471" t="s">
        <v>3098</v>
      </c>
      <c r="V3471">
        <f t="shared" si="541"/>
        <v>291145</v>
      </c>
      <c r="W3471" t="str">
        <f t="shared" si="542"/>
        <v>Kettleby Public School</v>
      </c>
      <c r="X3471" t="str">
        <f>VLOOKUP($C3471,$AJ$3:$AN$4906,3,FALSE)</f>
        <v>3286 Lloydtown/Aurora Rd RR 1</v>
      </c>
      <c r="Y3471" t="str">
        <f>VLOOKUP($C3471,$AJ$3:$AN$4906,4,FALSE)</f>
        <v>Kettleby</v>
      </c>
      <c r="Z3471" t="str">
        <f>VLOOKUP($C3471,$AJ$3:$AN$4906,5,FALSE)</f>
        <v>L7B0H4</v>
      </c>
      <c r="AA3471">
        <f t="shared" si="543"/>
        <v>80.900000000000006</v>
      </c>
      <c r="AB3471">
        <f t="shared" si="544"/>
        <v>0.8</v>
      </c>
      <c r="AC3471">
        <f t="shared" si="545"/>
        <v>61.8</v>
      </c>
      <c r="AD3471">
        <f t="shared" si="546"/>
        <v>-0.4</v>
      </c>
      <c r="AE3471">
        <f t="shared" si="547"/>
        <v>78.599999999999994</v>
      </c>
      <c r="AF3471">
        <f t="shared" si="548"/>
        <v>-0.7</v>
      </c>
      <c r="AG3471">
        <f t="shared" si="549"/>
        <v>40.799999999999997</v>
      </c>
      <c r="AH3471">
        <f t="shared" si="550"/>
        <v>-1.1000000000000001</v>
      </c>
      <c r="AJ3471" s="9">
        <v>805866</v>
      </c>
      <c r="AK3471" t="s">
        <v>2078</v>
      </c>
      <c r="AL3471" t="s">
        <v>12927</v>
      </c>
      <c r="AM3471" t="s">
        <v>4158</v>
      </c>
      <c r="AN3471" t="s">
        <v>12928</v>
      </c>
    </row>
    <row r="3472" spans="1:40" x14ac:dyDescent="0.3">
      <c r="A3472" t="s">
        <v>3098</v>
      </c>
      <c r="B3472" t="s">
        <v>3175</v>
      </c>
      <c r="C3472" s="10">
        <v>297615</v>
      </c>
      <c r="D3472">
        <v>67</v>
      </c>
      <c r="E3472">
        <v>11</v>
      </c>
      <c r="F3472">
        <v>71</v>
      </c>
      <c r="G3472">
        <v>91</v>
      </c>
      <c r="H3472">
        <v>0</v>
      </c>
      <c r="I3472">
        <v>56.3</v>
      </c>
      <c r="J3472">
        <v>-1.4</v>
      </c>
      <c r="K3472">
        <v>45.1</v>
      </c>
      <c r="L3472">
        <v>-2.2000000000000002</v>
      </c>
      <c r="M3472">
        <v>63.7</v>
      </c>
      <c r="N3472">
        <v>-2.8</v>
      </c>
      <c r="O3472">
        <v>24.2</v>
      </c>
      <c r="P3472">
        <v>-3.1</v>
      </c>
      <c r="U3472" t="s">
        <v>3098</v>
      </c>
      <c r="V3472">
        <f t="shared" si="541"/>
        <v>297615</v>
      </c>
      <c r="W3472" t="str">
        <f t="shared" si="542"/>
        <v>King City Public School</v>
      </c>
      <c r="X3472" t="str">
        <f>VLOOKUP($C3472,$AJ$3:$AN$4906,3,FALSE)</f>
        <v>25 King Blvd</v>
      </c>
      <c r="Y3472" t="str">
        <f>VLOOKUP($C3472,$AJ$3:$AN$4906,4,FALSE)</f>
        <v>King City</v>
      </c>
      <c r="Z3472" t="str">
        <f>VLOOKUP($C3472,$AJ$3:$AN$4906,5,FALSE)</f>
        <v>L7B1K9</v>
      </c>
      <c r="AA3472">
        <f t="shared" si="543"/>
        <v>56.3</v>
      </c>
      <c r="AB3472">
        <f t="shared" si="544"/>
        <v>-1.4</v>
      </c>
      <c r="AC3472">
        <f t="shared" si="545"/>
        <v>45.1</v>
      </c>
      <c r="AD3472">
        <f t="shared" si="546"/>
        <v>-2.2000000000000002</v>
      </c>
      <c r="AE3472">
        <f t="shared" si="547"/>
        <v>63.7</v>
      </c>
      <c r="AF3472">
        <f t="shared" si="548"/>
        <v>-2.8</v>
      </c>
      <c r="AG3472">
        <f t="shared" si="549"/>
        <v>24.2</v>
      </c>
      <c r="AH3472">
        <f t="shared" si="550"/>
        <v>-3.1</v>
      </c>
      <c r="AJ3472" s="9">
        <v>724122</v>
      </c>
      <c r="AK3472" t="s">
        <v>6347</v>
      </c>
      <c r="AL3472" t="s">
        <v>12929</v>
      </c>
      <c r="AM3472" t="s">
        <v>4158</v>
      </c>
      <c r="AN3472" t="s">
        <v>12930</v>
      </c>
    </row>
    <row r="3473" spans="1:40" x14ac:dyDescent="0.3">
      <c r="A3473" t="s">
        <v>3098</v>
      </c>
      <c r="B3473" t="s">
        <v>3176</v>
      </c>
      <c r="C3473" s="10">
        <v>302457</v>
      </c>
      <c r="D3473">
        <v>59</v>
      </c>
      <c r="E3473">
        <v>9</v>
      </c>
      <c r="F3473">
        <v>169</v>
      </c>
      <c r="G3473">
        <v>196</v>
      </c>
      <c r="H3473">
        <v>0</v>
      </c>
      <c r="I3473">
        <v>64.2</v>
      </c>
      <c r="J3473">
        <v>-0.6</v>
      </c>
      <c r="K3473">
        <v>55.6</v>
      </c>
      <c r="L3473">
        <v>-1</v>
      </c>
      <c r="M3473">
        <v>90.3</v>
      </c>
      <c r="N3473">
        <v>0.4</v>
      </c>
      <c r="O3473">
        <v>48.5</v>
      </c>
      <c r="P3473">
        <v>-0.7</v>
      </c>
      <c r="U3473" t="s">
        <v>3098</v>
      </c>
      <c r="V3473">
        <f t="shared" si="541"/>
        <v>302457</v>
      </c>
      <c r="W3473" t="str">
        <f t="shared" si="542"/>
        <v>Kleinburg Public School</v>
      </c>
      <c r="X3473" t="str">
        <f>VLOOKUP($C3473,$AJ$3:$AN$4906,3,FALSE)</f>
        <v>10391 Islington Ave</v>
      </c>
      <c r="Y3473" t="str">
        <f>VLOOKUP($C3473,$AJ$3:$AN$4906,4,FALSE)</f>
        <v>Kleinburg</v>
      </c>
      <c r="Z3473" t="str">
        <f>VLOOKUP($C3473,$AJ$3:$AN$4906,5,FALSE)</f>
        <v>L0J1C0</v>
      </c>
      <c r="AA3473">
        <f t="shared" si="543"/>
        <v>64.2</v>
      </c>
      <c r="AB3473">
        <f t="shared" si="544"/>
        <v>-0.6</v>
      </c>
      <c r="AC3473">
        <f t="shared" si="545"/>
        <v>55.6</v>
      </c>
      <c r="AD3473">
        <f t="shared" si="546"/>
        <v>-1</v>
      </c>
      <c r="AE3473">
        <f t="shared" si="547"/>
        <v>90.3</v>
      </c>
      <c r="AF3473">
        <f t="shared" si="548"/>
        <v>0.4</v>
      </c>
      <c r="AG3473">
        <f t="shared" si="549"/>
        <v>48.5</v>
      </c>
      <c r="AH3473">
        <f t="shared" si="550"/>
        <v>-0.7</v>
      </c>
      <c r="AJ3473" s="9">
        <v>802468</v>
      </c>
      <c r="AK3473" t="s">
        <v>6350</v>
      </c>
      <c r="AL3473" t="s">
        <v>12931</v>
      </c>
      <c r="AM3473" t="s">
        <v>12932</v>
      </c>
      <c r="AN3473" t="s">
        <v>12933</v>
      </c>
    </row>
    <row r="3474" spans="1:40" x14ac:dyDescent="0.3">
      <c r="A3474" t="s">
        <v>3098</v>
      </c>
      <c r="B3474" t="s">
        <v>3177</v>
      </c>
      <c r="C3474" s="10">
        <v>290254</v>
      </c>
      <c r="D3474">
        <v>36</v>
      </c>
      <c r="E3474">
        <v>19</v>
      </c>
      <c r="F3474">
        <v>168</v>
      </c>
      <c r="G3474">
        <v>173</v>
      </c>
      <c r="H3474">
        <v>0</v>
      </c>
      <c r="I3474">
        <v>57.4</v>
      </c>
      <c r="J3474">
        <v>-0.4</v>
      </c>
      <c r="K3474">
        <v>55.4</v>
      </c>
      <c r="L3474">
        <v>0</v>
      </c>
      <c r="M3474">
        <v>72.3</v>
      </c>
      <c r="N3474">
        <v>-0.6</v>
      </c>
      <c r="O3474">
        <v>26.6</v>
      </c>
      <c r="P3474">
        <v>-1.2</v>
      </c>
      <c r="U3474" t="s">
        <v>3098</v>
      </c>
      <c r="V3474">
        <f t="shared" si="541"/>
        <v>290254</v>
      </c>
      <c r="W3474" t="str">
        <f t="shared" si="542"/>
        <v>Lake Simcoe Public School</v>
      </c>
      <c r="X3474" t="str">
        <f>VLOOKUP($C3474,$AJ$3:$AN$4906,3,FALSE)</f>
        <v>38 Thornlodge Dr</v>
      </c>
      <c r="Y3474" t="str">
        <f>VLOOKUP($C3474,$AJ$3:$AN$4906,4,FALSE)</f>
        <v>Keswick</v>
      </c>
      <c r="Z3474" t="str">
        <f>VLOOKUP($C3474,$AJ$3:$AN$4906,5,FALSE)</f>
        <v>L4P4A3</v>
      </c>
      <c r="AA3474">
        <f t="shared" si="543"/>
        <v>57.4</v>
      </c>
      <c r="AB3474">
        <f t="shared" si="544"/>
        <v>-0.4</v>
      </c>
      <c r="AC3474">
        <f t="shared" si="545"/>
        <v>55.4</v>
      </c>
      <c r="AD3474">
        <f t="shared" si="546"/>
        <v>0</v>
      </c>
      <c r="AE3474">
        <f t="shared" si="547"/>
        <v>72.3</v>
      </c>
      <c r="AF3474">
        <f t="shared" si="548"/>
        <v>-0.6</v>
      </c>
      <c r="AG3474">
        <f t="shared" si="549"/>
        <v>26.6</v>
      </c>
      <c r="AH3474">
        <f t="shared" si="550"/>
        <v>-1.2</v>
      </c>
      <c r="AJ3474" s="9">
        <v>805971</v>
      </c>
      <c r="AK3474" t="s">
        <v>12934</v>
      </c>
      <c r="AL3474" t="s">
        <v>12935</v>
      </c>
      <c r="AM3474" t="s">
        <v>4158</v>
      </c>
      <c r="AN3474" t="s">
        <v>12936</v>
      </c>
    </row>
    <row r="3475" spans="1:40" x14ac:dyDescent="0.3">
      <c r="A3475" t="s">
        <v>3098</v>
      </c>
      <c r="B3475" t="s">
        <v>3178</v>
      </c>
      <c r="C3475" s="10">
        <v>303860</v>
      </c>
      <c r="D3475">
        <v>74</v>
      </c>
      <c r="E3475">
        <v>13</v>
      </c>
      <c r="F3475">
        <v>117</v>
      </c>
      <c r="G3475">
        <v>145</v>
      </c>
      <c r="H3475">
        <v>0</v>
      </c>
      <c r="I3475">
        <v>63.2</v>
      </c>
      <c r="J3475">
        <v>-0.9</v>
      </c>
      <c r="K3475">
        <v>58.1</v>
      </c>
      <c r="L3475">
        <v>-1.1000000000000001</v>
      </c>
      <c r="M3475">
        <v>84.8</v>
      </c>
      <c r="N3475">
        <v>-0.4</v>
      </c>
      <c r="O3475">
        <v>45.5</v>
      </c>
      <c r="P3475">
        <v>-1.5</v>
      </c>
      <c r="U3475" t="s">
        <v>3098</v>
      </c>
      <c r="V3475">
        <f t="shared" si="541"/>
        <v>303860</v>
      </c>
      <c r="W3475" t="str">
        <f t="shared" si="542"/>
        <v>Lake Wilcox Public School</v>
      </c>
      <c r="X3475" t="str">
        <f>VLOOKUP($C3475,$AJ$3:$AN$4906,3,FALSE)</f>
        <v>80 Wildwood Ave</v>
      </c>
      <c r="Y3475" t="str">
        <f>VLOOKUP($C3475,$AJ$3:$AN$4906,4,FALSE)</f>
        <v>Richmond Hill</v>
      </c>
      <c r="Z3475" t="str">
        <f>VLOOKUP($C3475,$AJ$3:$AN$4906,5,FALSE)</f>
        <v>L4E3B5</v>
      </c>
      <c r="AA3475">
        <f t="shared" si="543"/>
        <v>63.2</v>
      </c>
      <c r="AB3475">
        <f t="shared" si="544"/>
        <v>-0.9</v>
      </c>
      <c r="AC3475">
        <f t="shared" si="545"/>
        <v>58.1</v>
      </c>
      <c r="AD3475">
        <f t="shared" si="546"/>
        <v>-1.1000000000000001</v>
      </c>
      <c r="AE3475">
        <f t="shared" si="547"/>
        <v>84.8</v>
      </c>
      <c r="AF3475">
        <f t="shared" si="548"/>
        <v>-0.4</v>
      </c>
      <c r="AG3475">
        <f t="shared" si="549"/>
        <v>45.5</v>
      </c>
      <c r="AH3475">
        <f t="shared" si="550"/>
        <v>-1.5</v>
      </c>
      <c r="AJ3475" s="9">
        <v>811564</v>
      </c>
      <c r="AK3475" t="s">
        <v>3505</v>
      </c>
      <c r="AL3475" t="s">
        <v>12937</v>
      </c>
      <c r="AM3475" t="s">
        <v>4158</v>
      </c>
      <c r="AN3475" t="s">
        <v>12938</v>
      </c>
    </row>
    <row r="3476" spans="1:40" x14ac:dyDescent="0.3">
      <c r="A3476" t="s">
        <v>3098</v>
      </c>
      <c r="B3476" t="s">
        <v>671</v>
      </c>
      <c r="C3476" s="10">
        <v>304220</v>
      </c>
      <c r="D3476">
        <v>20</v>
      </c>
      <c r="E3476">
        <v>26</v>
      </c>
      <c r="F3476">
        <v>117</v>
      </c>
      <c r="G3476">
        <v>110</v>
      </c>
      <c r="H3476">
        <v>0</v>
      </c>
      <c r="I3476">
        <v>44.9</v>
      </c>
      <c r="J3476">
        <v>-0.9</v>
      </c>
      <c r="K3476">
        <v>29.1</v>
      </c>
      <c r="L3476">
        <v>-1.6</v>
      </c>
      <c r="M3476">
        <v>66.400000000000006</v>
      </c>
      <c r="N3476">
        <v>-0.7</v>
      </c>
      <c r="O3476">
        <v>18.2</v>
      </c>
      <c r="P3476">
        <v>-1.1000000000000001</v>
      </c>
      <c r="U3476" t="s">
        <v>3098</v>
      </c>
      <c r="V3476">
        <f t="shared" si="541"/>
        <v>304220</v>
      </c>
      <c r="W3476" t="str">
        <f t="shared" si="542"/>
        <v>Lakeside Public School</v>
      </c>
      <c r="X3476" t="str">
        <f>VLOOKUP($C3476,$AJ$3:$AN$4906,3,FALSE)</f>
        <v>213 Shorecrest Rd</v>
      </c>
      <c r="Y3476" t="str">
        <f>VLOOKUP($C3476,$AJ$3:$AN$4906,4,FALSE)</f>
        <v>Keswick</v>
      </c>
      <c r="Z3476" t="str">
        <f>VLOOKUP($C3476,$AJ$3:$AN$4906,5,FALSE)</f>
        <v>L4P1J1</v>
      </c>
      <c r="AA3476">
        <f t="shared" si="543"/>
        <v>44.9</v>
      </c>
      <c r="AB3476">
        <f t="shared" si="544"/>
        <v>-0.9</v>
      </c>
      <c r="AC3476">
        <f t="shared" si="545"/>
        <v>29.1</v>
      </c>
      <c r="AD3476">
        <f t="shared" si="546"/>
        <v>-1.6</v>
      </c>
      <c r="AE3476">
        <f t="shared" si="547"/>
        <v>66.400000000000006</v>
      </c>
      <c r="AF3476">
        <f t="shared" si="548"/>
        <v>-0.7</v>
      </c>
      <c r="AG3476">
        <f t="shared" si="549"/>
        <v>18.2</v>
      </c>
      <c r="AH3476">
        <f t="shared" si="550"/>
        <v>-1.1000000000000001</v>
      </c>
      <c r="AJ3476" s="9">
        <v>815160</v>
      </c>
      <c r="AK3476" t="s">
        <v>12939</v>
      </c>
      <c r="AL3476" t="s">
        <v>12940</v>
      </c>
      <c r="AM3476" t="s">
        <v>4158</v>
      </c>
      <c r="AN3476" t="s">
        <v>12941</v>
      </c>
    </row>
    <row r="3477" spans="1:40" x14ac:dyDescent="0.3">
      <c r="A3477" t="s">
        <v>3098</v>
      </c>
      <c r="B3477" t="s">
        <v>3179</v>
      </c>
      <c r="C3477" s="10">
        <v>400308</v>
      </c>
      <c r="D3477">
        <v>61</v>
      </c>
      <c r="E3477">
        <v>10</v>
      </c>
      <c r="F3477">
        <v>128</v>
      </c>
      <c r="G3477">
        <v>173</v>
      </c>
      <c r="H3477">
        <v>0</v>
      </c>
      <c r="I3477">
        <v>69.099999999999994</v>
      </c>
      <c r="J3477">
        <v>-0.3</v>
      </c>
      <c r="K3477">
        <v>64.099999999999994</v>
      </c>
      <c r="L3477">
        <v>-0.5</v>
      </c>
      <c r="M3477">
        <v>91.3</v>
      </c>
      <c r="N3477">
        <v>0.3</v>
      </c>
      <c r="O3477">
        <v>63.6</v>
      </c>
      <c r="P3477">
        <v>0.2</v>
      </c>
      <c r="U3477" t="s">
        <v>3098</v>
      </c>
      <c r="V3477">
        <f t="shared" si="541"/>
        <v>400308</v>
      </c>
      <c r="W3477" t="str">
        <f t="shared" si="542"/>
        <v>Legacy Public School</v>
      </c>
      <c r="X3477" t="str">
        <f>VLOOKUP($C3477,$AJ$3:$AN$4906,3,FALSE)</f>
        <v>61 Russell Jarvis Dr</v>
      </c>
      <c r="Y3477" t="str">
        <f>VLOOKUP($C3477,$AJ$3:$AN$4906,4,FALSE)</f>
        <v>Markham</v>
      </c>
      <c r="Z3477" t="str">
        <f>VLOOKUP($C3477,$AJ$3:$AN$4906,5,FALSE)</f>
        <v>L3S4B1</v>
      </c>
      <c r="AA3477">
        <f t="shared" si="543"/>
        <v>69.099999999999994</v>
      </c>
      <c r="AB3477">
        <f t="shared" si="544"/>
        <v>-0.3</v>
      </c>
      <c r="AC3477">
        <f t="shared" si="545"/>
        <v>64.099999999999994</v>
      </c>
      <c r="AD3477">
        <f t="shared" si="546"/>
        <v>-0.5</v>
      </c>
      <c r="AE3477">
        <f t="shared" si="547"/>
        <v>91.3</v>
      </c>
      <c r="AF3477">
        <f t="shared" si="548"/>
        <v>0.3</v>
      </c>
      <c r="AG3477">
        <f t="shared" si="549"/>
        <v>63.6</v>
      </c>
      <c r="AH3477">
        <f t="shared" si="550"/>
        <v>0.2</v>
      </c>
      <c r="AJ3477" s="9">
        <v>814954</v>
      </c>
      <c r="AK3477" t="s">
        <v>12942</v>
      </c>
      <c r="AL3477" t="s">
        <v>12943</v>
      </c>
      <c r="AM3477" t="s">
        <v>4158</v>
      </c>
      <c r="AN3477" t="s">
        <v>12944</v>
      </c>
    </row>
    <row r="3478" spans="1:40" x14ac:dyDescent="0.3">
      <c r="A3478" t="s">
        <v>3098</v>
      </c>
      <c r="B3478" t="s">
        <v>673</v>
      </c>
      <c r="C3478" s="10">
        <v>307866</v>
      </c>
      <c r="D3478">
        <v>67</v>
      </c>
      <c r="E3478">
        <v>14</v>
      </c>
      <c r="F3478">
        <v>297</v>
      </c>
      <c r="G3478">
        <v>290</v>
      </c>
      <c r="H3478">
        <v>0</v>
      </c>
      <c r="K3478">
        <v>62.6</v>
      </c>
      <c r="L3478">
        <v>-0.6</v>
      </c>
      <c r="M3478">
        <v>95</v>
      </c>
      <c r="N3478">
        <v>0.8</v>
      </c>
      <c r="O3478">
        <v>76.2</v>
      </c>
      <c r="P3478">
        <v>1.2</v>
      </c>
      <c r="U3478" t="s">
        <v>3098</v>
      </c>
      <c r="V3478">
        <f t="shared" si="541"/>
        <v>307866</v>
      </c>
      <c r="W3478" t="str">
        <f t="shared" si="542"/>
        <v>Lester B Pearson Public School</v>
      </c>
      <c r="X3478" t="str">
        <f>VLOOKUP($C3478,$AJ$3:$AN$4906,3,FALSE)</f>
        <v>15 Odin Cres</v>
      </c>
      <c r="Y3478" t="str">
        <f>VLOOKUP($C3478,$AJ$3:$AN$4906,4,FALSE)</f>
        <v>Aurora</v>
      </c>
      <c r="Z3478" t="str">
        <f>VLOOKUP($C3478,$AJ$3:$AN$4906,5,FALSE)</f>
        <v>L4G3T3</v>
      </c>
      <c r="AA3478">
        <f t="shared" si="543"/>
        <v>0</v>
      </c>
      <c r="AB3478">
        <f t="shared" si="544"/>
        <v>0</v>
      </c>
      <c r="AC3478">
        <f t="shared" si="545"/>
        <v>62.6</v>
      </c>
      <c r="AD3478">
        <f t="shared" si="546"/>
        <v>-0.6</v>
      </c>
      <c r="AE3478">
        <f t="shared" si="547"/>
        <v>95</v>
      </c>
      <c r="AF3478">
        <f t="shared" si="548"/>
        <v>0.8</v>
      </c>
      <c r="AG3478">
        <f t="shared" si="549"/>
        <v>76.2</v>
      </c>
      <c r="AH3478">
        <f t="shared" si="550"/>
        <v>1.2</v>
      </c>
      <c r="AJ3478" s="9">
        <v>816370</v>
      </c>
      <c r="AK3478" t="s">
        <v>6361</v>
      </c>
      <c r="AL3478" t="s">
        <v>12945</v>
      </c>
      <c r="AM3478" t="s">
        <v>4158</v>
      </c>
      <c r="AN3478" t="s">
        <v>12946</v>
      </c>
    </row>
    <row r="3479" spans="1:40" x14ac:dyDescent="0.3">
      <c r="A3479" t="s">
        <v>3098</v>
      </c>
      <c r="B3479" t="s">
        <v>674</v>
      </c>
      <c r="C3479" s="10">
        <v>313599</v>
      </c>
      <c r="D3479">
        <v>75</v>
      </c>
      <c r="E3479">
        <v>9</v>
      </c>
      <c r="F3479">
        <v>144</v>
      </c>
      <c r="G3479">
        <v>146</v>
      </c>
      <c r="H3479">
        <v>0</v>
      </c>
      <c r="I3479">
        <v>84</v>
      </c>
      <c r="J3479">
        <v>0.6</v>
      </c>
      <c r="K3479">
        <v>81.3</v>
      </c>
      <c r="L3479">
        <v>0.6</v>
      </c>
      <c r="M3479">
        <v>92.1</v>
      </c>
      <c r="N3479">
        <v>0.1</v>
      </c>
      <c r="O3479">
        <v>82.9</v>
      </c>
      <c r="P3479">
        <v>1.2</v>
      </c>
      <c r="U3479" t="s">
        <v>3098</v>
      </c>
      <c r="V3479">
        <f t="shared" si="541"/>
        <v>313599</v>
      </c>
      <c r="W3479" t="str">
        <f t="shared" si="542"/>
        <v>Lincoln Alexander Public School</v>
      </c>
      <c r="X3479" t="str">
        <f>VLOOKUP($C3479,$AJ$3:$AN$4906,3,FALSE)</f>
        <v>38 Hillmount Rd</v>
      </c>
      <c r="Y3479" t="str">
        <f>VLOOKUP($C3479,$AJ$3:$AN$4906,4,FALSE)</f>
        <v>Markham</v>
      </c>
      <c r="Z3479" t="str">
        <f>VLOOKUP($C3479,$AJ$3:$AN$4906,5,FALSE)</f>
        <v>L6C2H4</v>
      </c>
      <c r="AA3479">
        <f t="shared" si="543"/>
        <v>84</v>
      </c>
      <c r="AB3479">
        <f t="shared" si="544"/>
        <v>0.6</v>
      </c>
      <c r="AC3479">
        <f t="shared" si="545"/>
        <v>81.3</v>
      </c>
      <c r="AD3479">
        <f t="shared" si="546"/>
        <v>0.6</v>
      </c>
      <c r="AE3479">
        <f t="shared" si="547"/>
        <v>92.1</v>
      </c>
      <c r="AF3479">
        <f t="shared" si="548"/>
        <v>0.1</v>
      </c>
      <c r="AG3479">
        <f t="shared" si="549"/>
        <v>82.9</v>
      </c>
      <c r="AH3479">
        <f t="shared" si="550"/>
        <v>1.2</v>
      </c>
      <c r="AJ3479" s="9">
        <v>689807</v>
      </c>
      <c r="AK3479" t="s">
        <v>6364</v>
      </c>
      <c r="AL3479" t="s">
        <v>12947</v>
      </c>
      <c r="AM3479" t="s">
        <v>4158</v>
      </c>
      <c r="AN3479" t="s">
        <v>12948</v>
      </c>
    </row>
    <row r="3480" spans="1:40" x14ac:dyDescent="0.3">
      <c r="A3480" t="s">
        <v>3098</v>
      </c>
      <c r="B3480" t="s">
        <v>3180</v>
      </c>
      <c r="C3480" s="10">
        <v>16874</v>
      </c>
      <c r="D3480">
        <v>63</v>
      </c>
      <c r="E3480">
        <v>14</v>
      </c>
      <c r="F3480">
        <v>194</v>
      </c>
      <c r="G3480">
        <v>212</v>
      </c>
      <c r="H3480">
        <v>0</v>
      </c>
      <c r="I3480">
        <v>71.900000000000006</v>
      </c>
      <c r="J3480">
        <v>0.1</v>
      </c>
      <c r="K3480">
        <v>68.599999999999994</v>
      </c>
      <c r="L3480">
        <v>0.3</v>
      </c>
      <c r="M3480">
        <v>85.8</v>
      </c>
      <c r="N3480">
        <v>0</v>
      </c>
      <c r="O3480">
        <v>55.7</v>
      </c>
      <c r="P3480">
        <v>-0.2</v>
      </c>
      <c r="U3480" t="s">
        <v>3098</v>
      </c>
      <c r="V3480">
        <f t="shared" si="541"/>
        <v>16874</v>
      </c>
      <c r="W3480" t="str">
        <f t="shared" si="542"/>
        <v>Little Rouge Public School</v>
      </c>
      <c r="X3480" t="str">
        <f>VLOOKUP($C3480,$AJ$3:$AN$4906,3,FALSE)</f>
        <v>571 Country Glen Road</v>
      </c>
      <c r="Y3480" t="str">
        <f>VLOOKUP($C3480,$AJ$3:$AN$4906,4,FALSE)</f>
        <v>Markham</v>
      </c>
      <c r="Z3480" t="str">
        <f>VLOOKUP($C3480,$AJ$3:$AN$4906,5,FALSE)</f>
        <v>L6B1E8</v>
      </c>
      <c r="AA3480">
        <f t="shared" si="543"/>
        <v>71.900000000000006</v>
      </c>
      <c r="AB3480">
        <f t="shared" si="544"/>
        <v>0.1</v>
      </c>
      <c r="AC3480">
        <f t="shared" si="545"/>
        <v>68.599999999999994</v>
      </c>
      <c r="AD3480">
        <f t="shared" si="546"/>
        <v>0.3</v>
      </c>
      <c r="AE3480">
        <f t="shared" si="547"/>
        <v>85.8</v>
      </c>
      <c r="AF3480">
        <f t="shared" si="548"/>
        <v>0</v>
      </c>
      <c r="AG3480">
        <f t="shared" si="549"/>
        <v>55.7</v>
      </c>
      <c r="AH3480">
        <f t="shared" si="550"/>
        <v>-0.2</v>
      </c>
      <c r="AJ3480" s="9">
        <v>816760</v>
      </c>
      <c r="AK3480" t="s">
        <v>12949</v>
      </c>
      <c r="AL3480" t="s">
        <v>12950</v>
      </c>
      <c r="AM3480" t="s">
        <v>4145</v>
      </c>
      <c r="AN3480" t="s">
        <v>12951</v>
      </c>
    </row>
    <row r="3481" spans="1:40" x14ac:dyDescent="0.3">
      <c r="A3481" t="s">
        <v>3098</v>
      </c>
      <c r="B3481" t="s">
        <v>3181</v>
      </c>
      <c r="C3481" s="10">
        <v>382809</v>
      </c>
      <c r="D3481">
        <v>50</v>
      </c>
      <c r="E3481">
        <v>13</v>
      </c>
      <c r="F3481">
        <v>91</v>
      </c>
      <c r="G3481">
        <v>109</v>
      </c>
      <c r="H3481">
        <v>0</v>
      </c>
      <c r="I3481">
        <v>69.2</v>
      </c>
      <c r="J3481">
        <v>-0.1</v>
      </c>
      <c r="K3481">
        <v>53.8</v>
      </c>
      <c r="L3481">
        <v>-0.9</v>
      </c>
      <c r="M3481">
        <v>91.3</v>
      </c>
      <c r="N3481">
        <v>0.6</v>
      </c>
      <c r="O3481">
        <v>63.3</v>
      </c>
      <c r="P3481">
        <v>0.7</v>
      </c>
      <c r="U3481" t="s">
        <v>3098</v>
      </c>
      <c r="V3481">
        <f t="shared" si="541"/>
        <v>382809</v>
      </c>
      <c r="W3481" t="str">
        <f t="shared" si="542"/>
        <v>Lorna Jackson Public School</v>
      </c>
      <c r="X3481" t="str">
        <f>VLOOKUP($C3481,$AJ$3:$AN$4906,3,FALSE)</f>
        <v>589 Napa Valley Ave</v>
      </c>
      <c r="Y3481" t="str">
        <f>VLOOKUP($C3481,$AJ$3:$AN$4906,4,FALSE)</f>
        <v>Woodbridge</v>
      </c>
      <c r="Z3481" t="str">
        <f>VLOOKUP($C3481,$AJ$3:$AN$4906,5,FALSE)</f>
        <v>L4H1R1</v>
      </c>
      <c r="AA3481">
        <f t="shared" si="543"/>
        <v>69.2</v>
      </c>
      <c r="AB3481">
        <f t="shared" si="544"/>
        <v>-0.1</v>
      </c>
      <c r="AC3481">
        <f t="shared" si="545"/>
        <v>53.8</v>
      </c>
      <c r="AD3481">
        <f t="shared" si="546"/>
        <v>-0.9</v>
      </c>
      <c r="AE3481">
        <f t="shared" si="547"/>
        <v>91.3</v>
      </c>
      <c r="AF3481">
        <f t="shared" si="548"/>
        <v>0.6</v>
      </c>
      <c r="AG3481">
        <f t="shared" si="549"/>
        <v>63.3</v>
      </c>
      <c r="AH3481">
        <f t="shared" si="550"/>
        <v>0.7</v>
      </c>
      <c r="AJ3481" s="9">
        <v>817287</v>
      </c>
      <c r="AK3481" t="s">
        <v>12952</v>
      </c>
      <c r="AL3481" t="s">
        <v>12953</v>
      </c>
      <c r="AM3481" t="s">
        <v>4158</v>
      </c>
      <c r="AN3481" t="s">
        <v>12954</v>
      </c>
    </row>
    <row r="3482" spans="1:40" x14ac:dyDescent="0.3">
      <c r="A3482" t="s">
        <v>3098</v>
      </c>
      <c r="B3482" t="s">
        <v>3182</v>
      </c>
      <c r="C3482" s="10">
        <v>323195</v>
      </c>
      <c r="D3482">
        <v>66</v>
      </c>
      <c r="E3482">
        <v>13</v>
      </c>
      <c r="F3482">
        <v>237</v>
      </c>
      <c r="G3482">
        <v>179</v>
      </c>
      <c r="H3482">
        <v>0</v>
      </c>
      <c r="K3482">
        <v>76.400000000000006</v>
      </c>
      <c r="L3482">
        <v>0.5</v>
      </c>
      <c r="M3482">
        <v>93.3</v>
      </c>
      <c r="N3482">
        <v>0.5</v>
      </c>
      <c r="O3482">
        <v>71.5</v>
      </c>
      <c r="P3482">
        <v>0.8</v>
      </c>
      <c r="U3482" t="s">
        <v>3098</v>
      </c>
      <c r="V3482">
        <f t="shared" si="541"/>
        <v>323195</v>
      </c>
      <c r="W3482" t="str">
        <f t="shared" si="542"/>
        <v>Louis-Honore Frechette Public School</v>
      </c>
      <c r="X3482" t="str">
        <f>VLOOKUP($C3482,$AJ$3:$AN$4906,3,FALSE)</f>
        <v>40 New Westminster Dr</v>
      </c>
      <c r="Y3482" t="str">
        <f>VLOOKUP($C3482,$AJ$3:$AN$4906,4,FALSE)</f>
        <v>Thornhill</v>
      </c>
      <c r="Z3482" t="str">
        <f>VLOOKUP($C3482,$AJ$3:$AN$4906,5,FALSE)</f>
        <v>L4J7Z8</v>
      </c>
      <c r="AA3482">
        <f t="shared" si="543"/>
        <v>0</v>
      </c>
      <c r="AB3482">
        <f t="shared" si="544"/>
        <v>0</v>
      </c>
      <c r="AC3482">
        <f t="shared" si="545"/>
        <v>76.400000000000006</v>
      </c>
      <c r="AD3482">
        <f t="shared" si="546"/>
        <v>0.5</v>
      </c>
      <c r="AE3482">
        <f t="shared" si="547"/>
        <v>93.3</v>
      </c>
      <c r="AF3482">
        <f t="shared" si="548"/>
        <v>0.5</v>
      </c>
      <c r="AG3482">
        <f t="shared" si="549"/>
        <v>71.5</v>
      </c>
      <c r="AH3482">
        <f t="shared" si="550"/>
        <v>0.8</v>
      </c>
      <c r="AJ3482" s="9">
        <v>818194</v>
      </c>
      <c r="AK3482" t="s">
        <v>6367</v>
      </c>
      <c r="AL3482" t="s">
        <v>12955</v>
      </c>
      <c r="AM3482" t="s">
        <v>4158</v>
      </c>
      <c r="AN3482" t="s">
        <v>12956</v>
      </c>
    </row>
    <row r="3483" spans="1:40" x14ac:dyDescent="0.3">
      <c r="A3483" t="s">
        <v>3098</v>
      </c>
      <c r="B3483" t="s">
        <v>3183</v>
      </c>
      <c r="C3483" s="10">
        <v>491629</v>
      </c>
      <c r="D3483">
        <v>80</v>
      </c>
      <c r="E3483">
        <v>10</v>
      </c>
      <c r="F3483">
        <v>125</v>
      </c>
      <c r="G3483">
        <v>148</v>
      </c>
      <c r="H3483">
        <v>0</v>
      </c>
      <c r="I3483">
        <v>72.8</v>
      </c>
      <c r="J3483">
        <v>-0.3</v>
      </c>
      <c r="K3483">
        <v>66.400000000000006</v>
      </c>
      <c r="L3483">
        <v>-0.7</v>
      </c>
      <c r="M3483">
        <v>85.5</v>
      </c>
      <c r="N3483">
        <v>-0.7</v>
      </c>
      <c r="O3483">
        <v>67.599999999999994</v>
      </c>
      <c r="P3483">
        <v>-0.1</v>
      </c>
      <c r="U3483" t="s">
        <v>3098</v>
      </c>
      <c r="V3483">
        <f t="shared" si="541"/>
        <v>491629</v>
      </c>
      <c r="W3483" t="str">
        <f t="shared" si="542"/>
        <v>MacLeod's Landing Public School</v>
      </c>
      <c r="X3483" t="str">
        <f>VLOOKUP($C3483,$AJ$3:$AN$4906,3,FALSE)</f>
        <v>195 Silver Maple Rd</v>
      </c>
      <c r="Y3483" t="str">
        <f>VLOOKUP($C3483,$AJ$3:$AN$4906,4,FALSE)</f>
        <v>Richmond Hill</v>
      </c>
      <c r="Z3483" t="str">
        <f>VLOOKUP($C3483,$AJ$3:$AN$4906,5,FALSE)</f>
        <v>L4E4Z1</v>
      </c>
      <c r="AA3483">
        <f t="shared" si="543"/>
        <v>72.8</v>
      </c>
      <c r="AB3483">
        <f t="shared" si="544"/>
        <v>-0.3</v>
      </c>
      <c r="AC3483">
        <f t="shared" si="545"/>
        <v>66.400000000000006</v>
      </c>
      <c r="AD3483">
        <f t="shared" si="546"/>
        <v>-0.7</v>
      </c>
      <c r="AE3483">
        <f t="shared" si="547"/>
        <v>85.5</v>
      </c>
      <c r="AF3483">
        <f t="shared" si="548"/>
        <v>-0.7</v>
      </c>
      <c r="AG3483">
        <f t="shared" si="549"/>
        <v>67.599999999999994</v>
      </c>
      <c r="AH3483">
        <f t="shared" si="550"/>
        <v>-0.1</v>
      </c>
      <c r="AJ3483" s="9">
        <v>819239</v>
      </c>
      <c r="AK3483" t="s">
        <v>12957</v>
      </c>
      <c r="AL3483" t="s">
        <v>12958</v>
      </c>
      <c r="AM3483" t="s">
        <v>4158</v>
      </c>
      <c r="AN3483" t="s">
        <v>12959</v>
      </c>
    </row>
    <row r="3484" spans="1:40" x14ac:dyDescent="0.3">
      <c r="A3484" t="s">
        <v>3098</v>
      </c>
      <c r="B3484" t="s">
        <v>3184</v>
      </c>
      <c r="C3484" s="10">
        <v>361879</v>
      </c>
      <c r="D3484">
        <v>51</v>
      </c>
      <c r="E3484">
        <v>13</v>
      </c>
      <c r="F3484">
        <v>135</v>
      </c>
      <c r="G3484">
        <v>160</v>
      </c>
      <c r="H3484">
        <v>0</v>
      </c>
      <c r="I3484">
        <v>81.5</v>
      </c>
      <c r="J3484">
        <v>0.8</v>
      </c>
      <c r="K3484">
        <v>70.400000000000006</v>
      </c>
      <c r="L3484">
        <v>0.4</v>
      </c>
      <c r="M3484">
        <v>87.5</v>
      </c>
      <c r="N3484">
        <v>0.2</v>
      </c>
      <c r="O3484">
        <v>68.8</v>
      </c>
      <c r="P3484">
        <v>1.1000000000000001</v>
      </c>
      <c r="U3484" t="s">
        <v>3098</v>
      </c>
      <c r="V3484">
        <f t="shared" si="541"/>
        <v>361879</v>
      </c>
      <c r="W3484" t="str">
        <f t="shared" si="542"/>
        <v>Mackenzie Glen Public School</v>
      </c>
      <c r="X3484" t="str">
        <f>VLOOKUP($C3484,$AJ$3:$AN$4906,3,FALSE)</f>
        <v>575 Melville Ave</v>
      </c>
      <c r="Y3484" t="str">
        <f>VLOOKUP($C3484,$AJ$3:$AN$4906,4,FALSE)</f>
        <v>Maple</v>
      </c>
      <c r="Z3484" t="str">
        <f>VLOOKUP($C3484,$AJ$3:$AN$4906,5,FALSE)</f>
        <v>L6A2M4</v>
      </c>
      <c r="AA3484">
        <f t="shared" si="543"/>
        <v>81.5</v>
      </c>
      <c r="AB3484">
        <f t="shared" si="544"/>
        <v>0.8</v>
      </c>
      <c r="AC3484">
        <f t="shared" si="545"/>
        <v>70.400000000000006</v>
      </c>
      <c r="AD3484">
        <f t="shared" si="546"/>
        <v>0.4</v>
      </c>
      <c r="AE3484">
        <f t="shared" si="547"/>
        <v>87.5</v>
      </c>
      <c r="AF3484">
        <f t="shared" si="548"/>
        <v>0.2</v>
      </c>
      <c r="AG3484">
        <f t="shared" si="549"/>
        <v>68.8</v>
      </c>
      <c r="AH3484">
        <f t="shared" si="550"/>
        <v>1.1000000000000001</v>
      </c>
      <c r="AJ3484" s="9">
        <v>820610</v>
      </c>
      <c r="AK3484" t="s">
        <v>12960</v>
      </c>
      <c r="AL3484" t="s">
        <v>12961</v>
      </c>
      <c r="AM3484" t="s">
        <v>4158</v>
      </c>
      <c r="AN3484" t="s">
        <v>12962</v>
      </c>
    </row>
    <row r="3485" spans="1:40" x14ac:dyDescent="0.3">
      <c r="A3485" t="s">
        <v>3098</v>
      </c>
      <c r="B3485" t="s">
        <v>3185</v>
      </c>
      <c r="C3485" s="10">
        <v>597201</v>
      </c>
      <c r="D3485">
        <v>50</v>
      </c>
      <c r="E3485">
        <v>17</v>
      </c>
      <c r="F3485">
        <v>134</v>
      </c>
      <c r="G3485">
        <v>145</v>
      </c>
      <c r="H3485">
        <v>0</v>
      </c>
      <c r="I3485">
        <v>64.900000000000006</v>
      </c>
      <c r="J3485">
        <v>-0.2</v>
      </c>
      <c r="K3485">
        <v>61.2</v>
      </c>
      <c r="L3485">
        <v>0</v>
      </c>
      <c r="M3485">
        <v>82.8</v>
      </c>
      <c r="N3485">
        <v>-0.1</v>
      </c>
      <c r="O3485">
        <v>46.9</v>
      </c>
      <c r="P3485">
        <v>-0.4</v>
      </c>
      <c r="U3485" t="s">
        <v>3098</v>
      </c>
      <c r="V3485">
        <f t="shared" si="541"/>
        <v>597201</v>
      </c>
      <c r="W3485" t="str">
        <f t="shared" si="542"/>
        <v>Maple Creek Public School</v>
      </c>
      <c r="X3485" t="str">
        <f>VLOOKUP($C3485,$AJ$3:$AN$4906,3,FALSE)</f>
        <v>210 Hawker Rd</v>
      </c>
      <c r="Y3485" t="str">
        <f>VLOOKUP($C3485,$AJ$3:$AN$4906,4,FALSE)</f>
        <v>Maple</v>
      </c>
      <c r="Z3485" t="str">
        <f>VLOOKUP($C3485,$AJ$3:$AN$4906,5,FALSE)</f>
        <v>L6A2J8</v>
      </c>
      <c r="AA3485">
        <f t="shared" si="543"/>
        <v>64.900000000000006</v>
      </c>
      <c r="AB3485">
        <f t="shared" si="544"/>
        <v>-0.2</v>
      </c>
      <c r="AC3485">
        <f t="shared" si="545"/>
        <v>61.2</v>
      </c>
      <c r="AD3485">
        <f t="shared" si="546"/>
        <v>0</v>
      </c>
      <c r="AE3485">
        <f t="shared" si="547"/>
        <v>82.8</v>
      </c>
      <c r="AF3485">
        <f t="shared" si="548"/>
        <v>-0.1</v>
      </c>
      <c r="AG3485">
        <f t="shared" si="549"/>
        <v>46.9</v>
      </c>
      <c r="AH3485">
        <f t="shared" si="550"/>
        <v>-0.4</v>
      </c>
      <c r="AJ3485" s="9">
        <v>820903</v>
      </c>
      <c r="AK3485" t="s">
        <v>12963</v>
      </c>
      <c r="AL3485" t="s">
        <v>12964</v>
      </c>
      <c r="AM3485" t="s">
        <v>4158</v>
      </c>
      <c r="AN3485" t="s">
        <v>12965</v>
      </c>
    </row>
    <row r="3486" spans="1:40" x14ac:dyDescent="0.3">
      <c r="A3486" t="s">
        <v>3098</v>
      </c>
      <c r="B3486" t="s">
        <v>2606</v>
      </c>
      <c r="C3486" s="10">
        <v>234850</v>
      </c>
      <c r="D3486">
        <v>39</v>
      </c>
      <c r="E3486">
        <v>27</v>
      </c>
      <c r="F3486">
        <v>69</v>
      </c>
      <c r="G3486">
        <v>79</v>
      </c>
      <c r="H3486">
        <v>0</v>
      </c>
      <c r="I3486">
        <v>51.4</v>
      </c>
      <c r="J3486">
        <v>-0.6</v>
      </c>
      <c r="K3486">
        <v>44.9</v>
      </c>
      <c r="L3486">
        <v>-0.5</v>
      </c>
      <c r="M3486">
        <v>68.400000000000006</v>
      </c>
      <c r="N3486">
        <v>-0.7</v>
      </c>
      <c r="O3486">
        <v>26.6</v>
      </c>
      <c r="P3486">
        <v>-1</v>
      </c>
      <c r="U3486" t="s">
        <v>3098</v>
      </c>
      <c r="V3486">
        <f t="shared" si="541"/>
        <v>234850</v>
      </c>
      <c r="W3486" t="str">
        <f t="shared" si="542"/>
        <v>Maple Leaf Public School</v>
      </c>
      <c r="X3486" t="str">
        <f>VLOOKUP($C3486,$AJ$3:$AN$4906,3,FALSE)</f>
        <v>155 Longford Dr</v>
      </c>
      <c r="Y3486" t="str">
        <f>VLOOKUP($C3486,$AJ$3:$AN$4906,4,FALSE)</f>
        <v>Newmarket</v>
      </c>
      <c r="Z3486" t="str">
        <f>VLOOKUP($C3486,$AJ$3:$AN$4906,5,FALSE)</f>
        <v>L3Y2Y7</v>
      </c>
      <c r="AA3486">
        <f t="shared" si="543"/>
        <v>51.4</v>
      </c>
      <c r="AB3486">
        <f t="shared" si="544"/>
        <v>-0.6</v>
      </c>
      <c r="AC3486">
        <f t="shared" si="545"/>
        <v>44.9</v>
      </c>
      <c r="AD3486">
        <f t="shared" si="546"/>
        <v>-0.5</v>
      </c>
      <c r="AE3486">
        <f t="shared" si="547"/>
        <v>68.400000000000006</v>
      </c>
      <c r="AF3486">
        <f t="shared" si="548"/>
        <v>-0.7</v>
      </c>
      <c r="AG3486">
        <f t="shared" si="549"/>
        <v>26.6</v>
      </c>
      <c r="AH3486">
        <f t="shared" si="550"/>
        <v>-1</v>
      </c>
      <c r="AJ3486" s="9">
        <v>821055</v>
      </c>
      <c r="AK3486" t="s">
        <v>12966</v>
      </c>
      <c r="AL3486" t="s">
        <v>12967</v>
      </c>
      <c r="AM3486" t="s">
        <v>4158</v>
      </c>
      <c r="AN3486" t="s">
        <v>12968</v>
      </c>
    </row>
    <row r="3487" spans="1:40" x14ac:dyDescent="0.3">
      <c r="A3487" t="s">
        <v>3098</v>
      </c>
      <c r="B3487" t="s">
        <v>3186</v>
      </c>
      <c r="C3487" s="10">
        <v>342394</v>
      </c>
      <c r="D3487">
        <v>40</v>
      </c>
      <c r="E3487">
        <v>11</v>
      </c>
      <c r="F3487">
        <v>114</v>
      </c>
      <c r="G3487">
        <v>144</v>
      </c>
      <c r="H3487">
        <v>0</v>
      </c>
      <c r="I3487">
        <v>71.900000000000006</v>
      </c>
      <c r="J3487">
        <v>0.7</v>
      </c>
      <c r="K3487">
        <v>68.400000000000006</v>
      </c>
      <c r="L3487">
        <v>1.1000000000000001</v>
      </c>
      <c r="M3487">
        <v>87.2</v>
      </c>
      <c r="N3487">
        <v>0.8</v>
      </c>
      <c r="O3487">
        <v>61.1</v>
      </c>
      <c r="P3487">
        <v>1</v>
      </c>
      <c r="U3487" t="s">
        <v>3098</v>
      </c>
      <c r="V3487">
        <f t="shared" si="541"/>
        <v>342394</v>
      </c>
      <c r="W3487" t="str">
        <f t="shared" si="542"/>
        <v>Markham Gateway Public School</v>
      </c>
      <c r="X3487" t="str">
        <f>VLOOKUP($C3487,$AJ$3:$AN$4906,3,FALSE)</f>
        <v>30 Fonda Rd</v>
      </c>
      <c r="Y3487" t="str">
        <f>VLOOKUP($C3487,$AJ$3:$AN$4906,4,FALSE)</f>
        <v>Markham</v>
      </c>
      <c r="Z3487" t="str">
        <f>VLOOKUP($C3487,$AJ$3:$AN$4906,5,FALSE)</f>
        <v>L3S3X3</v>
      </c>
      <c r="AA3487">
        <f t="shared" si="543"/>
        <v>71.900000000000006</v>
      </c>
      <c r="AB3487">
        <f t="shared" si="544"/>
        <v>0.7</v>
      </c>
      <c r="AC3487">
        <f t="shared" si="545"/>
        <v>68.400000000000006</v>
      </c>
      <c r="AD3487">
        <f t="shared" si="546"/>
        <v>1.1000000000000001</v>
      </c>
      <c r="AE3487">
        <f t="shared" si="547"/>
        <v>87.2</v>
      </c>
      <c r="AF3487">
        <f t="shared" si="548"/>
        <v>0.8</v>
      </c>
      <c r="AG3487">
        <f t="shared" si="549"/>
        <v>61.1</v>
      </c>
      <c r="AH3487">
        <f t="shared" si="550"/>
        <v>1</v>
      </c>
      <c r="AJ3487" s="9">
        <v>821578</v>
      </c>
      <c r="AK3487" t="s">
        <v>12969</v>
      </c>
      <c r="AL3487" t="s">
        <v>12970</v>
      </c>
      <c r="AM3487" t="s">
        <v>4158</v>
      </c>
      <c r="AN3487" t="s">
        <v>12971</v>
      </c>
    </row>
    <row r="3488" spans="1:40" x14ac:dyDescent="0.3">
      <c r="A3488" t="s">
        <v>3098</v>
      </c>
      <c r="B3488" t="s">
        <v>3187</v>
      </c>
      <c r="C3488" s="10">
        <v>326712</v>
      </c>
      <c r="D3488">
        <v>56</v>
      </c>
      <c r="E3488">
        <v>14</v>
      </c>
      <c r="F3488">
        <v>245</v>
      </c>
      <c r="G3488">
        <v>267</v>
      </c>
      <c r="H3488">
        <v>0</v>
      </c>
      <c r="K3488">
        <v>79.599999999999994</v>
      </c>
      <c r="L3488">
        <v>1.1000000000000001</v>
      </c>
      <c r="M3488">
        <v>95.7</v>
      </c>
      <c r="N3488">
        <v>1.1000000000000001</v>
      </c>
      <c r="O3488">
        <v>71.2</v>
      </c>
      <c r="P3488">
        <v>1.2</v>
      </c>
      <c r="U3488" t="s">
        <v>3098</v>
      </c>
      <c r="V3488">
        <f t="shared" si="541"/>
        <v>326712</v>
      </c>
      <c r="W3488" t="str">
        <f t="shared" si="542"/>
        <v>Mazo De La Roche Public School</v>
      </c>
      <c r="X3488" t="str">
        <f>VLOOKUP($C3488,$AJ$3:$AN$4906,3,FALSE)</f>
        <v>860 Arnold Cres</v>
      </c>
      <c r="Y3488" t="str">
        <f>VLOOKUP($C3488,$AJ$3:$AN$4906,4,FALSE)</f>
        <v>Newmarket</v>
      </c>
      <c r="Z3488" t="str">
        <f>VLOOKUP($C3488,$AJ$3:$AN$4906,5,FALSE)</f>
        <v>L3Y2E2</v>
      </c>
      <c r="AA3488">
        <f t="shared" si="543"/>
        <v>0</v>
      </c>
      <c r="AB3488">
        <f t="shared" si="544"/>
        <v>0</v>
      </c>
      <c r="AC3488">
        <f t="shared" si="545"/>
        <v>79.599999999999994</v>
      </c>
      <c r="AD3488">
        <f t="shared" si="546"/>
        <v>1.1000000000000001</v>
      </c>
      <c r="AE3488">
        <f t="shared" si="547"/>
        <v>95.7</v>
      </c>
      <c r="AF3488">
        <f t="shared" si="548"/>
        <v>1.1000000000000001</v>
      </c>
      <c r="AG3488">
        <f t="shared" si="549"/>
        <v>71.2</v>
      </c>
      <c r="AH3488">
        <f t="shared" si="550"/>
        <v>1.2</v>
      </c>
      <c r="AJ3488" s="9">
        <v>689998</v>
      </c>
      <c r="AK3488" t="s">
        <v>12972</v>
      </c>
      <c r="AL3488" t="s">
        <v>12973</v>
      </c>
      <c r="AM3488" t="s">
        <v>4158</v>
      </c>
      <c r="AN3488" t="s">
        <v>12974</v>
      </c>
    </row>
    <row r="3489" spans="1:40" x14ac:dyDescent="0.3">
      <c r="A3489" t="s">
        <v>3098</v>
      </c>
      <c r="B3489" t="s">
        <v>3188</v>
      </c>
      <c r="C3489" s="10">
        <v>356263</v>
      </c>
      <c r="D3489">
        <v>51</v>
      </c>
      <c r="E3489">
        <v>24</v>
      </c>
      <c r="F3489">
        <v>118</v>
      </c>
      <c r="G3489">
        <v>130</v>
      </c>
      <c r="H3489">
        <v>0</v>
      </c>
      <c r="I3489">
        <v>50</v>
      </c>
      <c r="J3489">
        <v>-1.2</v>
      </c>
      <c r="K3489">
        <v>36.4</v>
      </c>
      <c r="L3489">
        <v>-1.9</v>
      </c>
      <c r="M3489">
        <v>80</v>
      </c>
      <c r="N3489">
        <v>-0.1</v>
      </c>
      <c r="O3489">
        <v>37.700000000000003</v>
      </c>
      <c r="P3489">
        <v>-0.9</v>
      </c>
      <c r="U3489" t="s">
        <v>3098</v>
      </c>
      <c r="V3489">
        <f t="shared" si="541"/>
        <v>356263</v>
      </c>
      <c r="W3489" t="str">
        <f t="shared" si="542"/>
        <v>Meadowbrook Public School</v>
      </c>
      <c r="X3489" t="str">
        <f>VLOOKUP($C3489,$AJ$3:$AN$4906,3,FALSE)</f>
        <v>233 Patterson St</v>
      </c>
      <c r="Y3489" t="str">
        <f>VLOOKUP($C3489,$AJ$3:$AN$4906,4,FALSE)</f>
        <v>Newmarket</v>
      </c>
      <c r="Z3489" t="str">
        <f>VLOOKUP($C3489,$AJ$3:$AN$4906,5,FALSE)</f>
        <v>L3Y3L5</v>
      </c>
      <c r="AA3489">
        <f t="shared" si="543"/>
        <v>50</v>
      </c>
      <c r="AB3489">
        <f t="shared" si="544"/>
        <v>-1.2</v>
      </c>
      <c r="AC3489">
        <f t="shared" si="545"/>
        <v>36.4</v>
      </c>
      <c r="AD3489">
        <f t="shared" si="546"/>
        <v>-1.9</v>
      </c>
      <c r="AE3489">
        <f t="shared" si="547"/>
        <v>80</v>
      </c>
      <c r="AF3489">
        <f t="shared" si="548"/>
        <v>-0.1</v>
      </c>
      <c r="AG3489">
        <f t="shared" si="549"/>
        <v>37.700000000000003</v>
      </c>
      <c r="AH3489">
        <f t="shared" si="550"/>
        <v>-0.9</v>
      </c>
      <c r="AJ3489" s="9">
        <v>822353</v>
      </c>
      <c r="AK3489" t="s">
        <v>12975</v>
      </c>
      <c r="AL3489" t="s">
        <v>12976</v>
      </c>
      <c r="AM3489" t="s">
        <v>4158</v>
      </c>
      <c r="AN3489" t="s">
        <v>12977</v>
      </c>
    </row>
    <row r="3490" spans="1:40" x14ac:dyDescent="0.3">
      <c r="A3490" t="s">
        <v>3098</v>
      </c>
      <c r="B3490" t="s">
        <v>3189</v>
      </c>
      <c r="C3490" s="10">
        <v>364010</v>
      </c>
      <c r="D3490">
        <v>52</v>
      </c>
      <c r="E3490">
        <v>14</v>
      </c>
      <c r="F3490">
        <v>137</v>
      </c>
      <c r="G3490">
        <v>187</v>
      </c>
      <c r="H3490">
        <v>0</v>
      </c>
      <c r="I3490">
        <v>74.5</v>
      </c>
      <c r="J3490">
        <v>0.4</v>
      </c>
      <c r="K3490">
        <v>65.7</v>
      </c>
      <c r="L3490">
        <v>0.1</v>
      </c>
      <c r="M3490">
        <v>86.1</v>
      </c>
      <c r="N3490">
        <v>0.1</v>
      </c>
      <c r="O3490">
        <v>72.7</v>
      </c>
      <c r="P3490">
        <v>1.5</v>
      </c>
      <c r="U3490" t="s">
        <v>3098</v>
      </c>
      <c r="V3490">
        <f t="shared" si="541"/>
        <v>364010</v>
      </c>
      <c r="W3490" t="str">
        <f t="shared" si="542"/>
        <v>Michael Cranny Elementary School</v>
      </c>
      <c r="X3490" t="str">
        <f>VLOOKUP($C3490,$AJ$3:$AN$4906,3,FALSE)</f>
        <v>155 Melville Ave</v>
      </c>
      <c r="Y3490" t="str">
        <f>VLOOKUP($C3490,$AJ$3:$AN$4906,4,FALSE)</f>
        <v>Maple</v>
      </c>
      <c r="Z3490" t="str">
        <f>VLOOKUP($C3490,$AJ$3:$AN$4906,5,FALSE)</f>
        <v>L6A1Y9</v>
      </c>
      <c r="AA3490">
        <f t="shared" si="543"/>
        <v>74.5</v>
      </c>
      <c r="AB3490">
        <f t="shared" si="544"/>
        <v>0.4</v>
      </c>
      <c r="AC3490">
        <f t="shared" si="545"/>
        <v>65.7</v>
      </c>
      <c r="AD3490">
        <f t="shared" si="546"/>
        <v>0.1</v>
      </c>
      <c r="AE3490">
        <f t="shared" si="547"/>
        <v>86.1</v>
      </c>
      <c r="AF3490">
        <f t="shared" si="548"/>
        <v>0.1</v>
      </c>
      <c r="AG3490">
        <f t="shared" si="549"/>
        <v>72.7</v>
      </c>
      <c r="AH3490">
        <f t="shared" si="550"/>
        <v>1.5</v>
      </c>
      <c r="AJ3490" s="9">
        <v>822876</v>
      </c>
      <c r="AK3490" t="s">
        <v>11972</v>
      </c>
      <c r="AL3490" t="s">
        <v>12978</v>
      </c>
      <c r="AM3490" t="s">
        <v>4158</v>
      </c>
      <c r="AN3490" t="s">
        <v>12979</v>
      </c>
    </row>
    <row r="3491" spans="1:40" x14ac:dyDescent="0.3">
      <c r="A3491" t="s">
        <v>3098</v>
      </c>
      <c r="B3491" t="s">
        <v>3190</v>
      </c>
      <c r="C3491" s="10">
        <v>240701</v>
      </c>
      <c r="D3491">
        <v>68</v>
      </c>
      <c r="E3491">
        <v>15</v>
      </c>
      <c r="F3491">
        <v>309</v>
      </c>
      <c r="H3491">
        <v>0</v>
      </c>
      <c r="K3491">
        <v>80.3</v>
      </c>
      <c r="L3491">
        <v>1</v>
      </c>
      <c r="U3491" t="s">
        <v>3098</v>
      </c>
      <c r="V3491">
        <f t="shared" si="541"/>
        <v>240701</v>
      </c>
      <c r="W3491" t="str">
        <f t="shared" si="542"/>
        <v>Michaelle Jean Public School</v>
      </c>
      <c r="X3491" t="str">
        <f>VLOOKUP($C3491,$AJ$3:$AN$4906,3,FALSE)</f>
        <v>320 Shirley Drive</v>
      </c>
      <c r="Y3491" t="str">
        <f>VLOOKUP($C3491,$AJ$3:$AN$4906,4,FALSE)</f>
        <v>Richmond Hill</v>
      </c>
      <c r="Z3491" t="str">
        <f>VLOOKUP($C3491,$AJ$3:$AN$4906,5,FALSE)</f>
        <v>L4S2P1</v>
      </c>
      <c r="AA3491">
        <f t="shared" si="543"/>
        <v>0</v>
      </c>
      <c r="AB3491">
        <f t="shared" si="544"/>
        <v>0</v>
      </c>
      <c r="AC3491">
        <f t="shared" si="545"/>
        <v>80.3</v>
      </c>
      <c r="AD3491">
        <f t="shared" si="546"/>
        <v>1</v>
      </c>
      <c r="AE3491">
        <f t="shared" si="547"/>
        <v>0</v>
      </c>
      <c r="AF3491">
        <f t="shared" si="548"/>
        <v>0</v>
      </c>
      <c r="AG3491">
        <f t="shared" si="549"/>
        <v>0</v>
      </c>
      <c r="AH3491">
        <f t="shared" si="550"/>
        <v>0</v>
      </c>
      <c r="AJ3491" s="9">
        <v>823597</v>
      </c>
      <c r="AK3491" t="s">
        <v>3511</v>
      </c>
      <c r="AL3491" t="s">
        <v>12980</v>
      </c>
      <c r="AM3491" t="s">
        <v>4158</v>
      </c>
      <c r="AN3491" t="s">
        <v>12981</v>
      </c>
    </row>
    <row r="3492" spans="1:40" x14ac:dyDescent="0.3">
      <c r="A3492" t="s">
        <v>3098</v>
      </c>
      <c r="B3492" t="s">
        <v>3191</v>
      </c>
      <c r="C3492" s="10">
        <v>365190</v>
      </c>
      <c r="D3492">
        <v>40</v>
      </c>
      <c r="E3492">
        <v>15</v>
      </c>
      <c r="F3492">
        <v>177</v>
      </c>
      <c r="G3492">
        <v>152</v>
      </c>
      <c r="H3492">
        <v>0</v>
      </c>
      <c r="I3492">
        <v>21.8</v>
      </c>
      <c r="J3492">
        <v>-3</v>
      </c>
      <c r="K3492">
        <v>65.5</v>
      </c>
      <c r="L3492">
        <v>0.8</v>
      </c>
      <c r="M3492">
        <v>82.2</v>
      </c>
      <c r="N3492">
        <v>0.4</v>
      </c>
      <c r="O3492">
        <v>71.7</v>
      </c>
      <c r="P3492">
        <v>2</v>
      </c>
      <c r="U3492" t="s">
        <v>3098</v>
      </c>
      <c r="V3492">
        <f t="shared" si="541"/>
        <v>365190</v>
      </c>
      <c r="W3492" t="str">
        <f t="shared" si="542"/>
        <v>Milliken Mills Public School</v>
      </c>
      <c r="X3492" t="str">
        <f>VLOOKUP($C3492,$AJ$3:$AN$4906,3,FALSE)</f>
        <v>289 Risebrough Circuit</v>
      </c>
      <c r="Y3492" t="str">
        <f>VLOOKUP($C3492,$AJ$3:$AN$4906,4,FALSE)</f>
        <v>Unionville</v>
      </c>
      <c r="Z3492" t="str">
        <f>VLOOKUP($C3492,$AJ$3:$AN$4906,5,FALSE)</f>
        <v>L3R3J3</v>
      </c>
      <c r="AA3492">
        <f t="shared" si="543"/>
        <v>21.8</v>
      </c>
      <c r="AB3492">
        <f t="shared" si="544"/>
        <v>-3</v>
      </c>
      <c r="AC3492">
        <f t="shared" si="545"/>
        <v>65.5</v>
      </c>
      <c r="AD3492">
        <f t="shared" si="546"/>
        <v>0.8</v>
      </c>
      <c r="AE3492">
        <f t="shared" si="547"/>
        <v>82.2</v>
      </c>
      <c r="AF3492">
        <f t="shared" si="548"/>
        <v>0.4</v>
      </c>
      <c r="AG3492">
        <f t="shared" si="549"/>
        <v>71.7</v>
      </c>
      <c r="AH3492">
        <f t="shared" si="550"/>
        <v>2</v>
      </c>
      <c r="AJ3492" s="9">
        <v>802247</v>
      </c>
      <c r="AK3492" t="s">
        <v>12982</v>
      </c>
      <c r="AL3492" t="s">
        <v>12983</v>
      </c>
      <c r="AM3492" t="s">
        <v>4158</v>
      </c>
      <c r="AN3492" t="s">
        <v>12984</v>
      </c>
    </row>
    <row r="3493" spans="1:40" x14ac:dyDescent="0.3">
      <c r="A3493" t="s">
        <v>3098</v>
      </c>
      <c r="B3493" t="s">
        <v>3192</v>
      </c>
      <c r="C3493" s="10">
        <v>185604</v>
      </c>
      <c r="D3493">
        <v>78</v>
      </c>
      <c r="E3493">
        <v>12</v>
      </c>
      <c r="F3493">
        <v>143</v>
      </c>
      <c r="G3493">
        <v>158</v>
      </c>
      <c r="H3493">
        <v>0</v>
      </c>
      <c r="I3493">
        <v>72</v>
      </c>
      <c r="J3493">
        <v>-0.3</v>
      </c>
      <c r="K3493">
        <v>68.5</v>
      </c>
      <c r="L3493">
        <v>-0.3</v>
      </c>
      <c r="M3493">
        <v>88.3</v>
      </c>
      <c r="N3493">
        <v>-0.2</v>
      </c>
      <c r="O3493">
        <v>69</v>
      </c>
      <c r="P3493">
        <v>0.1</v>
      </c>
      <c r="U3493" t="s">
        <v>3098</v>
      </c>
      <c r="V3493">
        <f t="shared" si="541"/>
        <v>185604</v>
      </c>
      <c r="W3493" t="str">
        <f t="shared" si="542"/>
        <v>Moraine Hills Public School</v>
      </c>
      <c r="X3493" t="str">
        <f>VLOOKUP($C3493,$AJ$3:$AN$4906,3,FALSE)</f>
        <v>85 Rollinghill Rd</v>
      </c>
      <c r="Y3493" t="str">
        <f>VLOOKUP($C3493,$AJ$3:$AN$4906,4,FALSE)</f>
        <v>Richmond Hill</v>
      </c>
      <c r="Z3493" t="str">
        <f>VLOOKUP($C3493,$AJ$3:$AN$4906,5,FALSE)</f>
        <v>L4E4C7</v>
      </c>
      <c r="AA3493">
        <f t="shared" si="543"/>
        <v>72</v>
      </c>
      <c r="AB3493">
        <f t="shared" si="544"/>
        <v>-0.3</v>
      </c>
      <c r="AC3493">
        <f t="shared" si="545"/>
        <v>68.5</v>
      </c>
      <c r="AD3493">
        <f t="shared" si="546"/>
        <v>-0.3</v>
      </c>
      <c r="AE3493">
        <f t="shared" si="547"/>
        <v>88.3</v>
      </c>
      <c r="AF3493">
        <f t="shared" si="548"/>
        <v>-0.2</v>
      </c>
      <c r="AG3493">
        <f t="shared" si="549"/>
        <v>69</v>
      </c>
      <c r="AH3493">
        <f t="shared" si="550"/>
        <v>0.1</v>
      </c>
      <c r="AJ3493" s="9">
        <v>824305</v>
      </c>
      <c r="AK3493" t="s">
        <v>12985</v>
      </c>
      <c r="AL3493" t="s">
        <v>12986</v>
      </c>
      <c r="AM3493" t="s">
        <v>4158</v>
      </c>
      <c r="AN3493" t="s">
        <v>12987</v>
      </c>
    </row>
    <row r="3494" spans="1:40" x14ac:dyDescent="0.3">
      <c r="A3494" t="s">
        <v>3098</v>
      </c>
      <c r="B3494" t="s">
        <v>3193</v>
      </c>
      <c r="C3494" s="10">
        <v>372463</v>
      </c>
      <c r="D3494">
        <v>21</v>
      </c>
      <c r="E3494">
        <v>16</v>
      </c>
      <c r="F3494">
        <v>108</v>
      </c>
      <c r="G3494">
        <v>104</v>
      </c>
      <c r="H3494">
        <v>0</v>
      </c>
      <c r="I3494">
        <v>41.2</v>
      </c>
      <c r="J3494">
        <v>-1.4</v>
      </c>
      <c r="K3494">
        <v>35.200000000000003</v>
      </c>
      <c r="L3494">
        <v>-1.5</v>
      </c>
      <c r="M3494">
        <v>65.900000000000006</v>
      </c>
      <c r="N3494">
        <v>-1.1000000000000001</v>
      </c>
      <c r="O3494">
        <v>25</v>
      </c>
      <c r="P3494">
        <v>-1.1000000000000001</v>
      </c>
      <c r="U3494" t="s">
        <v>3098</v>
      </c>
      <c r="V3494">
        <f t="shared" si="541"/>
        <v>372463</v>
      </c>
      <c r="W3494" t="str">
        <f t="shared" si="542"/>
        <v>Morning Glory Public School</v>
      </c>
      <c r="X3494" t="str">
        <f>VLOOKUP($C3494,$AJ$3:$AN$4906,3,FALSE)</f>
        <v>29478 Hwy 48 RR 2</v>
      </c>
      <c r="Y3494" t="str">
        <f>VLOOKUP($C3494,$AJ$3:$AN$4906,4,FALSE)</f>
        <v>Pefferlaw</v>
      </c>
      <c r="Z3494" t="str">
        <f>VLOOKUP($C3494,$AJ$3:$AN$4906,5,FALSE)</f>
        <v>L0E1N0</v>
      </c>
      <c r="AA3494">
        <f t="shared" si="543"/>
        <v>41.2</v>
      </c>
      <c r="AB3494">
        <f t="shared" si="544"/>
        <v>-1.4</v>
      </c>
      <c r="AC3494">
        <f t="shared" si="545"/>
        <v>35.200000000000003</v>
      </c>
      <c r="AD3494">
        <f t="shared" si="546"/>
        <v>-1.5</v>
      </c>
      <c r="AE3494">
        <f t="shared" si="547"/>
        <v>65.900000000000006</v>
      </c>
      <c r="AF3494">
        <f t="shared" si="548"/>
        <v>-1.1000000000000001</v>
      </c>
      <c r="AG3494">
        <f t="shared" si="549"/>
        <v>25</v>
      </c>
      <c r="AH3494">
        <f t="shared" si="550"/>
        <v>-1.1000000000000001</v>
      </c>
      <c r="AJ3494" s="9">
        <v>689831</v>
      </c>
      <c r="AK3494" t="s">
        <v>12988</v>
      </c>
      <c r="AL3494" t="s">
        <v>12989</v>
      </c>
      <c r="AM3494" t="s">
        <v>4158</v>
      </c>
      <c r="AN3494" t="s">
        <v>12990</v>
      </c>
    </row>
    <row r="3495" spans="1:40" x14ac:dyDescent="0.3">
      <c r="A3495" t="s">
        <v>3098</v>
      </c>
      <c r="B3495" t="s">
        <v>3194</v>
      </c>
      <c r="C3495" s="10">
        <v>375896</v>
      </c>
      <c r="D3495">
        <v>46</v>
      </c>
      <c r="E3495">
        <v>13</v>
      </c>
      <c r="G3495">
        <v>226</v>
      </c>
      <c r="H3495">
        <v>0</v>
      </c>
      <c r="M3495">
        <v>78.3</v>
      </c>
      <c r="N3495">
        <v>-0.6</v>
      </c>
      <c r="O3495">
        <v>47.8</v>
      </c>
      <c r="P3495">
        <v>-0.3</v>
      </c>
      <c r="U3495" t="s">
        <v>3098</v>
      </c>
      <c r="V3495">
        <f t="shared" si="541"/>
        <v>375896</v>
      </c>
      <c r="W3495" t="str">
        <f t="shared" si="542"/>
        <v>Mount Albert Public School</v>
      </c>
      <c r="X3495" t="str">
        <f>VLOOKUP($C3495,$AJ$3:$AN$4906,3,FALSE)</f>
        <v>5488 Mount Albert Rd</v>
      </c>
      <c r="Y3495" t="str">
        <f>VLOOKUP($C3495,$AJ$3:$AN$4906,4,FALSE)</f>
        <v>Mount Albert</v>
      </c>
      <c r="Z3495" t="str">
        <f>VLOOKUP($C3495,$AJ$3:$AN$4906,5,FALSE)</f>
        <v>L0G1M0</v>
      </c>
      <c r="AA3495">
        <f t="shared" si="543"/>
        <v>0</v>
      </c>
      <c r="AB3495">
        <f t="shared" si="544"/>
        <v>0</v>
      </c>
      <c r="AC3495">
        <f t="shared" si="545"/>
        <v>0</v>
      </c>
      <c r="AD3495">
        <f t="shared" si="546"/>
        <v>0</v>
      </c>
      <c r="AE3495">
        <f t="shared" si="547"/>
        <v>78.3</v>
      </c>
      <c r="AF3495">
        <f t="shared" si="548"/>
        <v>-0.6</v>
      </c>
      <c r="AG3495">
        <f t="shared" si="549"/>
        <v>47.8</v>
      </c>
      <c r="AH3495">
        <f t="shared" si="550"/>
        <v>-0.3</v>
      </c>
      <c r="AJ3495" s="9">
        <v>830933</v>
      </c>
      <c r="AK3495" t="s">
        <v>3518</v>
      </c>
      <c r="AL3495" t="s">
        <v>12991</v>
      </c>
      <c r="AM3495" t="s">
        <v>4158</v>
      </c>
      <c r="AN3495" t="s">
        <v>12992</v>
      </c>
    </row>
    <row r="3496" spans="1:40" x14ac:dyDescent="0.3">
      <c r="A3496" t="s">
        <v>3098</v>
      </c>
      <c r="B3496" t="s">
        <v>3195</v>
      </c>
      <c r="C3496" s="10">
        <v>456316</v>
      </c>
      <c r="D3496">
        <v>65</v>
      </c>
      <c r="E3496">
        <v>10</v>
      </c>
      <c r="F3496">
        <v>170</v>
      </c>
      <c r="G3496">
        <v>189</v>
      </c>
      <c r="H3496">
        <v>0</v>
      </c>
      <c r="I3496">
        <v>78.8</v>
      </c>
      <c r="J3496">
        <v>0.4</v>
      </c>
      <c r="K3496">
        <v>75.3</v>
      </c>
      <c r="L3496">
        <v>0.5</v>
      </c>
      <c r="M3496">
        <v>88.9</v>
      </c>
      <c r="N3496">
        <v>0</v>
      </c>
      <c r="O3496">
        <v>70.400000000000006</v>
      </c>
      <c r="P3496">
        <v>0.7</v>
      </c>
      <c r="U3496" t="s">
        <v>3098</v>
      </c>
      <c r="V3496">
        <f t="shared" si="541"/>
        <v>456316</v>
      </c>
      <c r="W3496" t="str">
        <f t="shared" si="542"/>
        <v>Mount Joy Public School</v>
      </c>
      <c r="X3496" t="str">
        <f>VLOOKUP($C3496,$AJ$3:$AN$4906,3,FALSE)</f>
        <v>281 Williamson Rd</v>
      </c>
      <c r="Y3496" t="str">
        <f>VLOOKUP($C3496,$AJ$3:$AN$4906,4,FALSE)</f>
        <v>Markham</v>
      </c>
      <c r="Z3496" t="str">
        <f>VLOOKUP($C3496,$AJ$3:$AN$4906,5,FALSE)</f>
        <v>L6E1X1</v>
      </c>
      <c r="AA3496">
        <f t="shared" si="543"/>
        <v>78.8</v>
      </c>
      <c r="AB3496">
        <f t="shared" si="544"/>
        <v>0.4</v>
      </c>
      <c r="AC3496">
        <f t="shared" si="545"/>
        <v>75.3</v>
      </c>
      <c r="AD3496">
        <f t="shared" si="546"/>
        <v>0.5</v>
      </c>
      <c r="AE3496">
        <f t="shared" si="547"/>
        <v>88.9</v>
      </c>
      <c r="AF3496">
        <f t="shared" si="548"/>
        <v>0</v>
      </c>
      <c r="AG3496">
        <f t="shared" si="549"/>
        <v>70.400000000000006</v>
      </c>
      <c r="AH3496">
        <f t="shared" si="550"/>
        <v>0.7</v>
      </c>
      <c r="AJ3496" s="9">
        <v>827290</v>
      </c>
      <c r="AK3496" t="s">
        <v>12993</v>
      </c>
      <c r="AL3496" t="s">
        <v>12994</v>
      </c>
      <c r="AM3496" t="s">
        <v>4158</v>
      </c>
      <c r="AN3496" t="s">
        <v>12995</v>
      </c>
    </row>
    <row r="3497" spans="1:40" x14ac:dyDescent="0.3">
      <c r="A3497" t="s">
        <v>3098</v>
      </c>
      <c r="B3497" t="s">
        <v>3196</v>
      </c>
      <c r="C3497" s="10">
        <v>565973</v>
      </c>
      <c r="D3497">
        <v>82</v>
      </c>
      <c r="E3497">
        <v>13</v>
      </c>
      <c r="F3497">
        <v>120</v>
      </c>
      <c r="G3497">
        <v>115</v>
      </c>
      <c r="H3497">
        <v>0</v>
      </c>
      <c r="I3497">
        <v>65.400000000000006</v>
      </c>
      <c r="J3497">
        <v>-0.9</v>
      </c>
      <c r="K3497">
        <v>69.2</v>
      </c>
      <c r="L3497">
        <v>-0.5</v>
      </c>
      <c r="M3497">
        <v>75.2</v>
      </c>
      <c r="N3497">
        <v>-1.8</v>
      </c>
      <c r="O3497">
        <v>33.9</v>
      </c>
      <c r="P3497">
        <v>-2.7</v>
      </c>
      <c r="U3497" t="s">
        <v>3098</v>
      </c>
      <c r="V3497">
        <f t="shared" si="541"/>
        <v>565973</v>
      </c>
      <c r="W3497" t="str">
        <f t="shared" si="542"/>
        <v>Nellie McClung Public School</v>
      </c>
      <c r="X3497" t="str">
        <f>VLOOKUP($C3497,$AJ$3:$AN$4906,3,FALSE)</f>
        <v>360 Thomas Cook Avenue</v>
      </c>
      <c r="Y3497" t="str">
        <f>VLOOKUP($C3497,$AJ$3:$AN$4906,4,FALSE)</f>
        <v>Vaughan</v>
      </c>
      <c r="Z3497" t="str">
        <f>VLOOKUP($C3497,$AJ$3:$AN$4906,5,FALSE)</f>
        <v>L6A4M1</v>
      </c>
      <c r="AA3497">
        <f t="shared" si="543"/>
        <v>65.400000000000006</v>
      </c>
      <c r="AB3497">
        <f t="shared" si="544"/>
        <v>-0.9</v>
      </c>
      <c r="AC3497">
        <f t="shared" si="545"/>
        <v>69.2</v>
      </c>
      <c r="AD3497">
        <f t="shared" si="546"/>
        <v>-0.5</v>
      </c>
      <c r="AE3497">
        <f t="shared" si="547"/>
        <v>75.2</v>
      </c>
      <c r="AF3497">
        <f t="shared" si="548"/>
        <v>-1.8</v>
      </c>
      <c r="AG3497">
        <f t="shared" si="549"/>
        <v>33.9</v>
      </c>
      <c r="AH3497">
        <f t="shared" si="550"/>
        <v>-2.7</v>
      </c>
      <c r="AJ3497" s="9">
        <v>832367</v>
      </c>
      <c r="AK3497" t="s">
        <v>11908</v>
      </c>
      <c r="AL3497" t="s">
        <v>12996</v>
      </c>
      <c r="AM3497" t="s">
        <v>4158</v>
      </c>
      <c r="AN3497" t="s">
        <v>12997</v>
      </c>
    </row>
    <row r="3498" spans="1:40" x14ac:dyDescent="0.3">
      <c r="A3498" t="s">
        <v>3098</v>
      </c>
      <c r="B3498" t="s">
        <v>3197</v>
      </c>
      <c r="C3498" s="10">
        <v>400645</v>
      </c>
      <c r="D3498">
        <v>57</v>
      </c>
      <c r="E3498">
        <v>9</v>
      </c>
      <c r="F3498">
        <v>113</v>
      </c>
      <c r="G3498">
        <v>117</v>
      </c>
      <c r="H3498">
        <v>0</v>
      </c>
      <c r="I3498">
        <v>57.5</v>
      </c>
      <c r="J3498">
        <v>-1.2</v>
      </c>
      <c r="K3498">
        <v>53.1</v>
      </c>
      <c r="L3498">
        <v>-1.4</v>
      </c>
      <c r="M3498">
        <v>81.2</v>
      </c>
      <c r="N3498">
        <v>-0.7</v>
      </c>
      <c r="O3498">
        <v>42.7</v>
      </c>
      <c r="P3498">
        <v>-1.2</v>
      </c>
      <c r="U3498" t="s">
        <v>3098</v>
      </c>
      <c r="V3498">
        <f t="shared" si="541"/>
        <v>400645</v>
      </c>
      <c r="W3498" t="str">
        <f t="shared" si="542"/>
        <v>Nobleton Public School</v>
      </c>
      <c r="X3498" t="str">
        <f>VLOOKUP($C3498,$AJ$3:$AN$4906,3,FALSE)</f>
        <v>13375 Hwy 27</v>
      </c>
      <c r="Y3498" t="str">
        <f>VLOOKUP($C3498,$AJ$3:$AN$4906,4,FALSE)</f>
        <v>Nobleton</v>
      </c>
      <c r="Z3498" t="str">
        <f>VLOOKUP($C3498,$AJ$3:$AN$4906,5,FALSE)</f>
        <v>L0G1N0</v>
      </c>
      <c r="AA3498">
        <f t="shared" si="543"/>
        <v>57.5</v>
      </c>
      <c r="AB3498">
        <f t="shared" si="544"/>
        <v>-1.2</v>
      </c>
      <c r="AC3498">
        <f t="shared" si="545"/>
        <v>53.1</v>
      </c>
      <c r="AD3498">
        <f t="shared" si="546"/>
        <v>-1.4</v>
      </c>
      <c r="AE3498">
        <f t="shared" si="547"/>
        <v>81.2</v>
      </c>
      <c r="AF3498">
        <f t="shared" si="548"/>
        <v>-0.7</v>
      </c>
      <c r="AG3498">
        <f t="shared" si="549"/>
        <v>42.7</v>
      </c>
      <c r="AH3498">
        <f t="shared" si="550"/>
        <v>-1.2</v>
      </c>
      <c r="AJ3498" s="9">
        <v>832219</v>
      </c>
      <c r="AK3498" t="s">
        <v>12998</v>
      </c>
      <c r="AL3498" t="s">
        <v>12999</v>
      </c>
      <c r="AM3498" t="s">
        <v>4158</v>
      </c>
      <c r="AN3498" t="s">
        <v>13000</v>
      </c>
    </row>
    <row r="3499" spans="1:40" x14ac:dyDescent="0.3">
      <c r="A3499" t="s">
        <v>3098</v>
      </c>
      <c r="B3499" t="s">
        <v>3198</v>
      </c>
      <c r="C3499" s="10">
        <v>422035</v>
      </c>
      <c r="D3499">
        <v>81</v>
      </c>
      <c r="E3499">
        <v>13</v>
      </c>
      <c r="F3499">
        <v>140</v>
      </c>
      <c r="G3499">
        <v>133</v>
      </c>
      <c r="H3499">
        <v>0</v>
      </c>
      <c r="I3499">
        <v>80.7</v>
      </c>
      <c r="J3499">
        <v>0.3</v>
      </c>
      <c r="K3499">
        <v>80</v>
      </c>
      <c r="L3499">
        <v>0.5</v>
      </c>
      <c r="M3499">
        <v>90.6</v>
      </c>
      <c r="N3499">
        <v>0</v>
      </c>
      <c r="O3499">
        <v>77.400000000000006</v>
      </c>
      <c r="P3499">
        <v>0.8</v>
      </c>
      <c r="U3499" t="s">
        <v>3098</v>
      </c>
      <c r="V3499">
        <f t="shared" si="541"/>
        <v>422035</v>
      </c>
      <c r="W3499" t="str">
        <f t="shared" si="542"/>
        <v>Nokiidaa Public School</v>
      </c>
      <c r="X3499" t="str">
        <f>VLOOKUP($C3499,$AJ$3:$AN$4906,3,FALSE)</f>
        <v>45 Murison Drive</v>
      </c>
      <c r="Y3499" t="str">
        <f>VLOOKUP($C3499,$AJ$3:$AN$4906,4,FALSE)</f>
        <v>Markham</v>
      </c>
      <c r="Z3499" t="str">
        <f>VLOOKUP($C3499,$AJ$3:$AN$4906,5,FALSE)</f>
        <v>L6C0J4</v>
      </c>
      <c r="AA3499">
        <f t="shared" si="543"/>
        <v>80.7</v>
      </c>
      <c r="AB3499">
        <f t="shared" si="544"/>
        <v>0.3</v>
      </c>
      <c r="AC3499">
        <f t="shared" si="545"/>
        <v>80</v>
      </c>
      <c r="AD3499">
        <f t="shared" si="546"/>
        <v>0.5</v>
      </c>
      <c r="AE3499">
        <f t="shared" si="547"/>
        <v>90.6</v>
      </c>
      <c r="AF3499">
        <f t="shared" si="548"/>
        <v>0</v>
      </c>
      <c r="AG3499">
        <f t="shared" si="549"/>
        <v>77.400000000000006</v>
      </c>
      <c r="AH3499">
        <f t="shared" si="550"/>
        <v>0.8</v>
      </c>
      <c r="AJ3499" s="9">
        <v>832405</v>
      </c>
      <c r="AK3499" t="s">
        <v>13001</v>
      </c>
      <c r="AL3499" t="s">
        <v>13002</v>
      </c>
      <c r="AM3499" t="s">
        <v>4158</v>
      </c>
      <c r="AN3499" t="s">
        <v>13003</v>
      </c>
    </row>
    <row r="3500" spans="1:40" x14ac:dyDescent="0.3">
      <c r="A3500" t="s">
        <v>3098</v>
      </c>
      <c r="B3500" t="s">
        <v>3199</v>
      </c>
      <c r="C3500" s="10">
        <v>406139</v>
      </c>
      <c r="D3500">
        <v>68</v>
      </c>
      <c r="E3500">
        <v>16</v>
      </c>
      <c r="F3500">
        <v>134</v>
      </c>
      <c r="G3500">
        <v>149</v>
      </c>
      <c r="H3500">
        <v>0</v>
      </c>
      <c r="I3500">
        <v>72</v>
      </c>
      <c r="J3500">
        <v>-0.1</v>
      </c>
      <c r="K3500">
        <v>65.7</v>
      </c>
      <c r="L3500">
        <v>-0.3</v>
      </c>
      <c r="M3500">
        <v>86.2</v>
      </c>
      <c r="N3500">
        <v>-0.3</v>
      </c>
      <c r="O3500">
        <v>62.4</v>
      </c>
      <c r="P3500">
        <v>0.1</v>
      </c>
      <c r="U3500" t="s">
        <v>3098</v>
      </c>
      <c r="V3500">
        <f t="shared" si="541"/>
        <v>406139</v>
      </c>
      <c r="W3500" t="str">
        <f t="shared" si="542"/>
        <v>Northern Lights Public School</v>
      </c>
      <c r="X3500" t="str">
        <f>VLOOKUP($C3500,$AJ$3:$AN$4906,3,FALSE)</f>
        <v>40 Bridgenorth Dr</v>
      </c>
      <c r="Y3500" t="str">
        <f>VLOOKUP($C3500,$AJ$3:$AN$4906,4,FALSE)</f>
        <v>Aurora</v>
      </c>
      <c r="Z3500" t="str">
        <f>VLOOKUP($C3500,$AJ$3:$AN$4906,5,FALSE)</f>
        <v>L4G7S6</v>
      </c>
      <c r="AA3500">
        <f t="shared" si="543"/>
        <v>72</v>
      </c>
      <c r="AB3500">
        <f t="shared" si="544"/>
        <v>-0.1</v>
      </c>
      <c r="AC3500">
        <f t="shared" si="545"/>
        <v>65.7</v>
      </c>
      <c r="AD3500">
        <f t="shared" si="546"/>
        <v>-0.3</v>
      </c>
      <c r="AE3500">
        <f t="shared" si="547"/>
        <v>86.2</v>
      </c>
      <c r="AF3500">
        <f t="shared" si="548"/>
        <v>-0.3</v>
      </c>
      <c r="AG3500">
        <f t="shared" si="549"/>
        <v>62.4</v>
      </c>
      <c r="AH3500">
        <f t="shared" si="550"/>
        <v>0.1</v>
      </c>
      <c r="AJ3500" s="9">
        <v>834491</v>
      </c>
      <c r="AK3500" t="s">
        <v>3015</v>
      </c>
      <c r="AL3500" t="s">
        <v>13004</v>
      </c>
      <c r="AM3500" t="s">
        <v>4158</v>
      </c>
      <c r="AN3500" t="s">
        <v>13005</v>
      </c>
    </row>
    <row r="3501" spans="1:40" x14ac:dyDescent="0.3">
      <c r="A3501" t="s">
        <v>3098</v>
      </c>
      <c r="B3501" t="s">
        <v>3200</v>
      </c>
      <c r="C3501" s="10">
        <v>413348</v>
      </c>
      <c r="D3501">
        <v>53</v>
      </c>
      <c r="E3501">
        <v>23</v>
      </c>
      <c r="F3501">
        <v>74</v>
      </c>
      <c r="G3501">
        <v>60</v>
      </c>
      <c r="H3501">
        <v>0</v>
      </c>
      <c r="I3501">
        <v>56.1</v>
      </c>
      <c r="J3501">
        <v>-0.7</v>
      </c>
      <c r="K3501">
        <v>54.1</v>
      </c>
      <c r="L3501">
        <v>-0.5</v>
      </c>
      <c r="M3501">
        <v>80</v>
      </c>
      <c r="N3501">
        <v>0</v>
      </c>
      <c r="O3501">
        <v>50</v>
      </c>
      <c r="P3501">
        <v>0.1</v>
      </c>
      <c r="U3501" t="s">
        <v>3098</v>
      </c>
      <c r="V3501">
        <f t="shared" si="541"/>
        <v>413348</v>
      </c>
      <c r="W3501" t="str">
        <f t="shared" si="542"/>
        <v>O M MacKillop Public School</v>
      </c>
      <c r="X3501" t="str">
        <f>VLOOKUP($C3501,$AJ$3:$AN$4906,3,FALSE)</f>
        <v>206 Lucas St</v>
      </c>
      <c r="Y3501" t="str">
        <f>VLOOKUP($C3501,$AJ$3:$AN$4906,4,FALSE)</f>
        <v>Richmond Hill</v>
      </c>
      <c r="Z3501" t="str">
        <f>VLOOKUP($C3501,$AJ$3:$AN$4906,5,FALSE)</f>
        <v>L4C4P7</v>
      </c>
      <c r="AA3501">
        <f t="shared" si="543"/>
        <v>56.1</v>
      </c>
      <c r="AB3501">
        <f t="shared" si="544"/>
        <v>-0.7</v>
      </c>
      <c r="AC3501">
        <f t="shared" si="545"/>
        <v>54.1</v>
      </c>
      <c r="AD3501">
        <f t="shared" si="546"/>
        <v>-0.5</v>
      </c>
      <c r="AE3501">
        <f t="shared" si="547"/>
        <v>80</v>
      </c>
      <c r="AF3501">
        <f t="shared" si="548"/>
        <v>0</v>
      </c>
      <c r="AG3501">
        <f t="shared" si="549"/>
        <v>50</v>
      </c>
      <c r="AH3501">
        <f t="shared" si="550"/>
        <v>0.1</v>
      </c>
      <c r="AJ3501" s="9">
        <v>835200</v>
      </c>
      <c r="AK3501" t="s">
        <v>13006</v>
      </c>
      <c r="AL3501" t="s">
        <v>13007</v>
      </c>
      <c r="AM3501" t="s">
        <v>4158</v>
      </c>
      <c r="AN3501" t="s">
        <v>13008</v>
      </c>
    </row>
    <row r="3502" spans="1:40" x14ac:dyDescent="0.3">
      <c r="A3502" t="s">
        <v>3098</v>
      </c>
      <c r="B3502" t="s">
        <v>3201</v>
      </c>
      <c r="C3502" s="10">
        <v>413658</v>
      </c>
      <c r="D3502">
        <v>65</v>
      </c>
      <c r="E3502">
        <v>12</v>
      </c>
      <c r="F3502">
        <v>155</v>
      </c>
      <c r="G3502">
        <v>161</v>
      </c>
      <c r="H3502">
        <v>0</v>
      </c>
      <c r="I3502">
        <v>61.6</v>
      </c>
      <c r="J3502">
        <v>-0.9</v>
      </c>
      <c r="K3502">
        <v>61.3</v>
      </c>
      <c r="L3502">
        <v>-0.7</v>
      </c>
      <c r="M3502">
        <v>72.400000000000006</v>
      </c>
      <c r="N3502">
        <v>-1.6</v>
      </c>
      <c r="O3502">
        <v>44.7</v>
      </c>
      <c r="P3502">
        <v>-1.1000000000000001</v>
      </c>
      <c r="U3502" t="s">
        <v>3098</v>
      </c>
      <c r="V3502">
        <f t="shared" si="541"/>
        <v>413658</v>
      </c>
      <c r="W3502" t="str">
        <f t="shared" si="542"/>
        <v>Oak Ridges Public School</v>
      </c>
      <c r="X3502" t="str">
        <f>VLOOKUP($C3502,$AJ$3:$AN$4906,3,FALSE)</f>
        <v>160 Coons Rd</v>
      </c>
      <c r="Y3502" t="str">
        <f>VLOOKUP($C3502,$AJ$3:$AN$4906,4,FALSE)</f>
        <v>Richmond Hill</v>
      </c>
      <c r="Z3502" t="str">
        <f>VLOOKUP($C3502,$AJ$3:$AN$4906,5,FALSE)</f>
        <v>L4E2P7</v>
      </c>
      <c r="AA3502">
        <f t="shared" si="543"/>
        <v>61.6</v>
      </c>
      <c r="AB3502">
        <f t="shared" si="544"/>
        <v>-0.9</v>
      </c>
      <c r="AC3502">
        <f t="shared" si="545"/>
        <v>61.3</v>
      </c>
      <c r="AD3502">
        <f t="shared" si="546"/>
        <v>-0.7</v>
      </c>
      <c r="AE3502">
        <f t="shared" si="547"/>
        <v>72.400000000000006</v>
      </c>
      <c r="AF3502">
        <f t="shared" si="548"/>
        <v>-1.6</v>
      </c>
      <c r="AG3502">
        <f t="shared" si="549"/>
        <v>44.7</v>
      </c>
      <c r="AH3502">
        <f t="shared" si="550"/>
        <v>-1.1000000000000001</v>
      </c>
      <c r="AJ3502" s="9">
        <v>834718</v>
      </c>
      <c r="AK3502" t="s">
        <v>13009</v>
      </c>
      <c r="AL3502" t="s">
        <v>13010</v>
      </c>
      <c r="AM3502" t="s">
        <v>4158</v>
      </c>
      <c r="AN3502" t="s">
        <v>13008</v>
      </c>
    </row>
    <row r="3503" spans="1:40" x14ac:dyDescent="0.3">
      <c r="A3503" t="s">
        <v>3098</v>
      </c>
      <c r="B3503" t="s">
        <v>3202</v>
      </c>
      <c r="C3503" s="10">
        <v>16796</v>
      </c>
      <c r="D3503">
        <v>61</v>
      </c>
      <c r="E3503">
        <v>13</v>
      </c>
      <c r="F3503">
        <v>221</v>
      </c>
      <c r="G3503">
        <v>222</v>
      </c>
      <c r="H3503">
        <v>0</v>
      </c>
      <c r="I3503">
        <v>67.2</v>
      </c>
      <c r="J3503">
        <v>-0.4</v>
      </c>
      <c r="K3503">
        <v>67</v>
      </c>
      <c r="L3503">
        <v>-0.1</v>
      </c>
      <c r="M3503">
        <v>84.9</v>
      </c>
      <c r="N3503">
        <v>-0.2</v>
      </c>
      <c r="O3503">
        <v>61.3</v>
      </c>
      <c r="P3503">
        <v>0.2</v>
      </c>
      <c r="U3503" t="s">
        <v>3098</v>
      </c>
      <c r="V3503">
        <f t="shared" si="541"/>
        <v>16796</v>
      </c>
      <c r="W3503" t="str">
        <f t="shared" si="542"/>
        <v>Oscar Peterson Public School</v>
      </c>
      <c r="X3503" t="str">
        <f>VLOOKUP($C3503,$AJ$3:$AN$4906,3,FALSE)</f>
        <v>850 Hoover Park Drvie</v>
      </c>
      <c r="Y3503" t="str">
        <f>VLOOKUP($C3503,$AJ$3:$AN$4906,4,FALSE)</f>
        <v>Stouffville</v>
      </c>
      <c r="Z3503" t="str">
        <f>VLOOKUP($C3503,$AJ$3:$AN$4906,5,FALSE)</f>
        <v>L4A0E7</v>
      </c>
      <c r="AA3503">
        <f t="shared" si="543"/>
        <v>67.2</v>
      </c>
      <c r="AB3503">
        <f t="shared" si="544"/>
        <v>-0.4</v>
      </c>
      <c r="AC3503">
        <f t="shared" si="545"/>
        <v>67</v>
      </c>
      <c r="AD3503">
        <f t="shared" si="546"/>
        <v>-0.1</v>
      </c>
      <c r="AE3503">
        <f t="shared" si="547"/>
        <v>84.9</v>
      </c>
      <c r="AF3503">
        <f t="shared" si="548"/>
        <v>-0.2</v>
      </c>
      <c r="AG3503">
        <f t="shared" si="549"/>
        <v>61.3</v>
      </c>
      <c r="AH3503">
        <f t="shared" si="550"/>
        <v>0.2</v>
      </c>
      <c r="AJ3503" s="9">
        <v>835480</v>
      </c>
      <c r="AK3503" t="s">
        <v>602</v>
      </c>
      <c r="AL3503" t="s">
        <v>13011</v>
      </c>
      <c r="AM3503" t="s">
        <v>4158</v>
      </c>
      <c r="AN3503" t="s">
        <v>13012</v>
      </c>
    </row>
    <row r="3504" spans="1:40" x14ac:dyDescent="0.3">
      <c r="A3504" t="s">
        <v>3098</v>
      </c>
      <c r="B3504" t="s">
        <v>3203</v>
      </c>
      <c r="C3504" s="10">
        <v>234591</v>
      </c>
      <c r="D3504">
        <v>47</v>
      </c>
      <c r="E3504">
        <v>12</v>
      </c>
      <c r="F3504">
        <v>182</v>
      </c>
      <c r="G3504">
        <v>176</v>
      </c>
      <c r="H3504">
        <v>0</v>
      </c>
      <c r="I3504">
        <v>62.9</v>
      </c>
      <c r="J3504">
        <v>-0.4</v>
      </c>
      <c r="K3504">
        <v>48.9</v>
      </c>
      <c r="L3504">
        <v>-1.3</v>
      </c>
      <c r="M3504">
        <v>80.400000000000006</v>
      </c>
      <c r="N3504">
        <v>-0.2</v>
      </c>
      <c r="O3504">
        <v>43.2</v>
      </c>
      <c r="P3504">
        <v>-0.6</v>
      </c>
      <c r="U3504" t="s">
        <v>3098</v>
      </c>
      <c r="V3504">
        <f t="shared" si="541"/>
        <v>234591</v>
      </c>
      <c r="W3504" t="str">
        <f t="shared" si="542"/>
        <v>Park Avenue Public School</v>
      </c>
      <c r="X3504" t="str">
        <f>VLOOKUP($C3504,$AJ$3:$AN$4906,3,FALSE)</f>
        <v>36 Sunrise St</v>
      </c>
      <c r="Y3504" t="str">
        <f>VLOOKUP($C3504,$AJ$3:$AN$4906,4,FALSE)</f>
        <v>Holland Landing</v>
      </c>
      <c r="Z3504" t="str">
        <f>VLOOKUP($C3504,$AJ$3:$AN$4906,5,FALSE)</f>
        <v>L9N1H5</v>
      </c>
      <c r="AA3504">
        <f t="shared" si="543"/>
        <v>62.9</v>
      </c>
      <c r="AB3504">
        <f t="shared" si="544"/>
        <v>-0.4</v>
      </c>
      <c r="AC3504">
        <f t="shared" si="545"/>
        <v>48.9</v>
      </c>
      <c r="AD3504">
        <f t="shared" si="546"/>
        <v>-1.3</v>
      </c>
      <c r="AE3504">
        <f t="shared" si="547"/>
        <v>80.400000000000006</v>
      </c>
      <c r="AF3504">
        <f t="shared" si="548"/>
        <v>-0.2</v>
      </c>
      <c r="AG3504">
        <f t="shared" si="549"/>
        <v>43.2</v>
      </c>
      <c r="AH3504">
        <f t="shared" si="550"/>
        <v>-0.6</v>
      </c>
      <c r="AJ3504" s="9">
        <v>733024</v>
      </c>
      <c r="AK3504" t="s">
        <v>13013</v>
      </c>
      <c r="AL3504" t="s">
        <v>13014</v>
      </c>
      <c r="AM3504" t="s">
        <v>4158</v>
      </c>
      <c r="AN3504" t="s">
        <v>13015</v>
      </c>
    </row>
    <row r="3505" spans="1:40" x14ac:dyDescent="0.3">
      <c r="A3505" t="s">
        <v>3098</v>
      </c>
      <c r="B3505" t="s">
        <v>35</v>
      </c>
      <c r="C3505" s="10">
        <v>431354</v>
      </c>
      <c r="D3505">
        <v>29</v>
      </c>
      <c r="E3505">
        <v>19</v>
      </c>
      <c r="F3505">
        <v>239</v>
      </c>
      <c r="G3505">
        <v>240</v>
      </c>
      <c r="H3505">
        <v>0</v>
      </c>
      <c r="I3505">
        <v>54.6</v>
      </c>
      <c r="J3505">
        <v>-0.2</v>
      </c>
      <c r="K3505">
        <v>47.7</v>
      </c>
      <c r="L3505">
        <v>-0.1</v>
      </c>
      <c r="M3505">
        <v>86.3</v>
      </c>
      <c r="N3505">
        <v>1.2</v>
      </c>
      <c r="O3505">
        <v>70</v>
      </c>
      <c r="P3505">
        <v>2.4</v>
      </c>
      <c r="U3505" t="s">
        <v>3098</v>
      </c>
      <c r="V3505">
        <f t="shared" si="541"/>
        <v>431354</v>
      </c>
      <c r="W3505" t="str">
        <f t="shared" si="542"/>
        <v>Parkland Public School</v>
      </c>
      <c r="X3505" t="str">
        <f>VLOOKUP($C3505,$AJ$3:$AN$4906,3,FALSE)</f>
        <v>18 Coxworth Ave</v>
      </c>
      <c r="Y3505" t="str">
        <f>VLOOKUP($C3505,$AJ$3:$AN$4906,4,FALSE)</f>
        <v>Markham</v>
      </c>
      <c r="Z3505" t="str">
        <f>VLOOKUP($C3505,$AJ$3:$AN$4906,5,FALSE)</f>
        <v>L3S3B8</v>
      </c>
      <c r="AA3505">
        <f t="shared" si="543"/>
        <v>54.6</v>
      </c>
      <c r="AB3505">
        <f t="shared" si="544"/>
        <v>-0.2</v>
      </c>
      <c r="AC3505">
        <f t="shared" si="545"/>
        <v>47.7</v>
      </c>
      <c r="AD3505">
        <f t="shared" si="546"/>
        <v>-0.1</v>
      </c>
      <c r="AE3505">
        <f t="shared" si="547"/>
        <v>86.3</v>
      </c>
      <c r="AF3505">
        <f t="shared" si="548"/>
        <v>1.2</v>
      </c>
      <c r="AG3505">
        <f t="shared" si="549"/>
        <v>70</v>
      </c>
      <c r="AH3505">
        <f t="shared" si="550"/>
        <v>2.4</v>
      </c>
      <c r="AJ3505" s="9">
        <v>836133</v>
      </c>
      <c r="AK3505" t="s">
        <v>1422</v>
      </c>
      <c r="AL3505" t="s">
        <v>13016</v>
      </c>
      <c r="AM3505" t="s">
        <v>4158</v>
      </c>
      <c r="AN3505" t="s">
        <v>13017</v>
      </c>
    </row>
    <row r="3506" spans="1:40" x14ac:dyDescent="0.3">
      <c r="A3506" t="s">
        <v>3098</v>
      </c>
      <c r="B3506" t="s">
        <v>2198</v>
      </c>
      <c r="C3506" s="10">
        <v>435546</v>
      </c>
      <c r="D3506">
        <v>69</v>
      </c>
      <c r="E3506">
        <v>22</v>
      </c>
      <c r="F3506">
        <v>139</v>
      </c>
      <c r="G3506">
        <v>133</v>
      </c>
      <c r="H3506">
        <v>0</v>
      </c>
      <c r="I3506">
        <v>73</v>
      </c>
      <c r="J3506">
        <v>0.5</v>
      </c>
      <c r="K3506">
        <v>78.400000000000006</v>
      </c>
      <c r="L3506">
        <v>1.3</v>
      </c>
      <c r="M3506">
        <v>89.8</v>
      </c>
      <c r="N3506">
        <v>1.1000000000000001</v>
      </c>
      <c r="O3506">
        <v>82.7</v>
      </c>
      <c r="P3506">
        <v>2.2000000000000002</v>
      </c>
      <c r="U3506" t="s">
        <v>3098</v>
      </c>
      <c r="V3506">
        <f t="shared" si="541"/>
        <v>435546</v>
      </c>
      <c r="W3506" t="str">
        <f t="shared" si="542"/>
        <v>Parkview Public School</v>
      </c>
      <c r="X3506" t="str">
        <f>VLOOKUP($C3506,$AJ$3:$AN$4906,3,FALSE)</f>
        <v>22 Fonthill Blvd</v>
      </c>
      <c r="Y3506" t="str">
        <f>VLOOKUP($C3506,$AJ$3:$AN$4906,4,FALSE)</f>
        <v>Unionville</v>
      </c>
      <c r="Z3506" t="str">
        <f>VLOOKUP($C3506,$AJ$3:$AN$4906,5,FALSE)</f>
        <v>L3R1V6</v>
      </c>
      <c r="AA3506">
        <f t="shared" si="543"/>
        <v>73</v>
      </c>
      <c r="AB3506">
        <f t="shared" si="544"/>
        <v>0.5</v>
      </c>
      <c r="AC3506">
        <f t="shared" si="545"/>
        <v>78.400000000000006</v>
      </c>
      <c r="AD3506">
        <f t="shared" si="546"/>
        <v>1.3</v>
      </c>
      <c r="AE3506">
        <f t="shared" si="547"/>
        <v>89.8</v>
      </c>
      <c r="AF3506">
        <f t="shared" si="548"/>
        <v>1.1000000000000001</v>
      </c>
      <c r="AG3506">
        <f t="shared" si="549"/>
        <v>82.7</v>
      </c>
      <c r="AH3506">
        <f t="shared" si="550"/>
        <v>2.2000000000000002</v>
      </c>
      <c r="AJ3506" s="9">
        <v>836435</v>
      </c>
      <c r="AK3506" t="s">
        <v>13018</v>
      </c>
      <c r="AL3506" t="s">
        <v>13019</v>
      </c>
      <c r="AM3506" t="s">
        <v>4158</v>
      </c>
      <c r="AN3506" t="s">
        <v>13020</v>
      </c>
    </row>
    <row r="3507" spans="1:40" x14ac:dyDescent="0.3">
      <c r="A3507" t="s">
        <v>3098</v>
      </c>
      <c r="B3507" t="s">
        <v>3204</v>
      </c>
      <c r="C3507" s="10">
        <v>548103</v>
      </c>
      <c r="D3507">
        <v>53</v>
      </c>
      <c r="E3507">
        <v>14</v>
      </c>
      <c r="F3507">
        <v>217</v>
      </c>
      <c r="G3507">
        <v>228</v>
      </c>
      <c r="H3507">
        <v>0</v>
      </c>
      <c r="I3507">
        <v>59.4</v>
      </c>
      <c r="J3507">
        <v>-0.6</v>
      </c>
      <c r="K3507">
        <v>61.3</v>
      </c>
      <c r="L3507">
        <v>-0.1</v>
      </c>
      <c r="M3507">
        <v>74.8</v>
      </c>
      <c r="N3507">
        <v>-0.9</v>
      </c>
      <c r="O3507">
        <v>39.9</v>
      </c>
      <c r="P3507">
        <v>-1</v>
      </c>
      <c r="U3507" t="s">
        <v>3098</v>
      </c>
      <c r="V3507">
        <f t="shared" si="541"/>
        <v>548103</v>
      </c>
      <c r="W3507" t="str">
        <f t="shared" si="542"/>
        <v>Phoebe Gilman Public School</v>
      </c>
      <c r="X3507" t="str">
        <f>VLOOKUP($C3507,$AJ$3:$AN$4906,3,FALSE)</f>
        <v>145 Harvest Hills Blvd</v>
      </c>
      <c r="Y3507" t="str">
        <f>VLOOKUP($C3507,$AJ$3:$AN$4906,4,FALSE)</f>
        <v>East Gwillimbury</v>
      </c>
      <c r="Z3507" t="str">
        <f>VLOOKUP($C3507,$AJ$3:$AN$4906,5,FALSE)</f>
        <v>L9N0C1</v>
      </c>
      <c r="AA3507">
        <f t="shared" si="543"/>
        <v>59.4</v>
      </c>
      <c r="AB3507">
        <f t="shared" si="544"/>
        <v>-0.6</v>
      </c>
      <c r="AC3507">
        <f t="shared" si="545"/>
        <v>61.3</v>
      </c>
      <c r="AD3507">
        <f t="shared" si="546"/>
        <v>-0.1</v>
      </c>
      <c r="AE3507">
        <f t="shared" si="547"/>
        <v>74.8</v>
      </c>
      <c r="AF3507">
        <f t="shared" si="548"/>
        <v>-0.9</v>
      </c>
      <c r="AG3507">
        <f t="shared" si="549"/>
        <v>39.9</v>
      </c>
      <c r="AH3507">
        <f t="shared" si="550"/>
        <v>-1</v>
      </c>
      <c r="AJ3507" s="9">
        <v>836524</v>
      </c>
      <c r="AK3507" t="s">
        <v>13021</v>
      </c>
      <c r="AL3507" t="s">
        <v>13022</v>
      </c>
      <c r="AM3507" t="s">
        <v>4158</v>
      </c>
      <c r="AN3507" t="s">
        <v>13023</v>
      </c>
    </row>
    <row r="3508" spans="1:40" x14ac:dyDescent="0.3">
      <c r="A3508" t="s">
        <v>3098</v>
      </c>
      <c r="B3508" t="s">
        <v>3205</v>
      </c>
      <c r="C3508" s="10">
        <v>205611</v>
      </c>
      <c r="D3508">
        <v>57</v>
      </c>
      <c r="E3508">
        <v>12</v>
      </c>
      <c r="F3508">
        <v>200</v>
      </c>
      <c r="G3508">
        <v>255</v>
      </c>
      <c r="H3508">
        <v>0</v>
      </c>
      <c r="I3508">
        <v>75.5</v>
      </c>
      <c r="J3508">
        <v>0.3</v>
      </c>
      <c r="K3508">
        <v>72.5</v>
      </c>
      <c r="L3508">
        <v>0.5</v>
      </c>
      <c r="M3508">
        <v>91.8</v>
      </c>
      <c r="N3508">
        <v>0.6</v>
      </c>
      <c r="O3508">
        <v>67.5</v>
      </c>
      <c r="P3508">
        <v>0.8</v>
      </c>
      <c r="U3508" t="s">
        <v>3098</v>
      </c>
      <c r="V3508">
        <f t="shared" si="541"/>
        <v>205611</v>
      </c>
      <c r="W3508" t="str">
        <f t="shared" si="542"/>
        <v>Pierre Berton Public School</v>
      </c>
      <c r="X3508" t="str">
        <f>VLOOKUP($C3508,$AJ$3:$AN$4906,3,FALSE)</f>
        <v>470 Via Campanile</v>
      </c>
      <c r="Y3508" t="str">
        <f>VLOOKUP($C3508,$AJ$3:$AN$4906,4,FALSE)</f>
        <v>Vaughan</v>
      </c>
      <c r="Z3508" t="str">
        <f>VLOOKUP($C3508,$AJ$3:$AN$4906,5,FALSE)</f>
        <v>L4H0X9</v>
      </c>
      <c r="AA3508">
        <f t="shared" si="543"/>
        <v>75.5</v>
      </c>
      <c r="AB3508">
        <f t="shared" si="544"/>
        <v>0.3</v>
      </c>
      <c r="AC3508">
        <f t="shared" si="545"/>
        <v>72.5</v>
      </c>
      <c r="AD3508">
        <f t="shared" si="546"/>
        <v>0.5</v>
      </c>
      <c r="AE3508">
        <f t="shared" si="547"/>
        <v>91.8</v>
      </c>
      <c r="AF3508">
        <f t="shared" si="548"/>
        <v>0.6</v>
      </c>
      <c r="AG3508">
        <f t="shared" si="549"/>
        <v>67.5</v>
      </c>
      <c r="AH3508">
        <f t="shared" si="550"/>
        <v>0.8</v>
      </c>
      <c r="AJ3508" s="9">
        <v>685550</v>
      </c>
      <c r="AK3508" t="s">
        <v>13024</v>
      </c>
      <c r="AL3508" t="s">
        <v>13025</v>
      </c>
      <c r="AM3508" t="s">
        <v>4158</v>
      </c>
      <c r="AN3508" t="s">
        <v>13026</v>
      </c>
    </row>
    <row r="3509" spans="1:40" x14ac:dyDescent="0.3">
      <c r="A3509" t="s">
        <v>3098</v>
      </c>
      <c r="B3509" t="s">
        <v>430</v>
      </c>
      <c r="C3509" s="10">
        <v>444286</v>
      </c>
      <c r="D3509">
        <v>48</v>
      </c>
      <c r="E3509">
        <v>16</v>
      </c>
      <c r="F3509">
        <v>132</v>
      </c>
      <c r="G3509">
        <v>143</v>
      </c>
      <c r="H3509">
        <v>0</v>
      </c>
      <c r="I3509">
        <v>72.3</v>
      </c>
      <c r="J3509">
        <v>0.3</v>
      </c>
      <c r="K3509">
        <v>64.400000000000006</v>
      </c>
      <c r="L3509">
        <v>0.1</v>
      </c>
      <c r="M3509">
        <v>79.7</v>
      </c>
      <c r="N3509">
        <v>-0.5</v>
      </c>
      <c r="O3509">
        <v>45.5</v>
      </c>
      <c r="P3509">
        <v>-0.6</v>
      </c>
      <c r="U3509" t="s">
        <v>3098</v>
      </c>
      <c r="V3509">
        <f t="shared" si="541"/>
        <v>444286</v>
      </c>
      <c r="W3509" t="str">
        <f t="shared" si="542"/>
        <v>Pine Grove Public School</v>
      </c>
      <c r="X3509" t="str">
        <f>VLOOKUP($C3509,$AJ$3:$AN$4906,3,FALSE)</f>
        <v>86 Gamble St</v>
      </c>
      <c r="Y3509" t="str">
        <f>VLOOKUP($C3509,$AJ$3:$AN$4906,4,FALSE)</f>
        <v>Woodbridge</v>
      </c>
      <c r="Z3509" t="str">
        <f>VLOOKUP($C3509,$AJ$3:$AN$4906,5,FALSE)</f>
        <v>L4L1R2</v>
      </c>
      <c r="AA3509">
        <f t="shared" si="543"/>
        <v>72.3</v>
      </c>
      <c r="AB3509">
        <f t="shared" si="544"/>
        <v>0.3</v>
      </c>
      <c r="AC3509">
        <f t="shared" si="545"/>
        <v>64.400000000000006</v>
      </c>
      <c r="AD3509">
        <f t="shared" si="546"/>
        <v>0.1</v>
      </c>
      <c r="AE3509">
        <f t="shared" si="547"/>
        <v>79.7</v>
      </c>
      <c r="AF3509">
        <f t="shared" si="548"/>
        <v>-0.5</v>
      </c>
      <c r="AG3509">
        <f t="shared" si="549"/>
        <v>45.5</v>
      </c>
      <c r="AH3509">
        <f t="shared" si="550"/>
        <v>-0.6</v>
      </c>
      <c r="AJ3509" s="9">
        <v>836656</v>
      </c>
      <c r="AK3509" t="s">
        <v>13027</v>
      </c>
      <c r="AL3509" t="s">
        <v>13028</v>
      </c>
      <c r="AM3509" t="s">
        <v>4158</v>
      </c>
      <c r="AN3509" t="s">
        <v>13029</v>
      </c>
    </row>
    <row r="3510" spans="1:40" x14ac:dyDescent="0.3">
      <c r="A3510" t="s">
        <v>3098</v>
      </c>
      <c r="B3510" t="s">
        <v>3206</v>
      </c>
      <c r="C3510" s="10">
        <v>448966</v>
      </c>
      <c r="D3510">
        <v>79</v>
      </c>
      <c r="E3510">
        <v>8</v>
      </c>
      <c r="F3510">
        <v>109</v>
      </c>
      <c r="G3510">
        <v>133</v>
      </c>
      <c r="H3510">
        <v>0</v>
      </c>
      <c r="I3510">
        <v>71.099999999999994</v>
      </c>
      <c r="J3510">
        <v>-0.6</v>
      </c>
      <c r="K3510">
        <v>71.599999999999994</v>
      </c>
      <c r="L3510">
        <v>-0.6</v>
      </c>
      <c r="M3510">
        <v>85.7</v>
      </c>
      <c r="N3510">
        <v>-0.9</v>
      </c>
      <c r="O3510">
        <v>57.9</v>
      </c>
      <c r="P3510">
        <v>-1</v>
      </c>
      <c r="U3510" t="s">
        <v>3098</v>
      </c>
      <c r="V3510">
        <f t="shared" si="541"/>
        <v>448966</v>
      </c>
      <c r="W3510" t="str">
        <f t="shared" si="542"/>
        <v>Pleasantville Public School</v>
      </c>
      <c r="X3510" t="str">
        <f>VLOOKUP($C3510,$AJ$3:$AN$4906,3,FALSE)</f>
        <v>400 Mill St</v>
      </c>
      <c r="Y3510" t="str">
        <f>VLOOKUP($C3510,$AJ$3:$AN$4906,4,FALSE)</f>
        <v>Richmond Hill</v>
      </c>
      <c r="Z3510" t="str">
        <f>VLOOKUP($C3510,$AJ$3:$AN$4906,5,FALSE)</f>
        <v>L4C4B9</v>
      </c>
      <c r="AA3510">
        <f t="shared" si="543"/>
        <v>71.099999999999994</v>
      </c>
      <c r="AB3510">
        <f t="shared" si="544"/>
        <v>-0.6</v>
      </c>
      <c r="AC3510">
        <f t="shared" si="545"/>
        <v>71.599999999999994</v>
      </c>
      <c r="AD3510">
        <f t="shared" si="546"/>
        <v>-0.6</v>
      </c>
      <c r="AE3510">
        <f t="shared" si="547"/>
        <v>85.7</v>
      </c>
      <c r="AF3510">
        <f t="shared" si="548"/>
        <v>-0.9</v>
      </c>
      <c r="AG3510">
        <f t="shared" si="549"/>
        <v>57.9</v>
      </c>
      <c r="AH3510">
        <f t="shared" si="550"/>
        <v>-1</v>
      </c>
      <c r="AJ3510" s="9">
        <v>838268</v>
      </c>
      <c r="AK3510" t="s">
        <v>13030</v>
      </c>
      <c r="AL3510" t="s">
        <v>13031</v>
      </c>
      <c r="AM3510" t="s">
        <v>4158</v>
      </c>
      <c r="AN3510" t="s">
        <v>13032</v>
      </c>
    </row>
    <row r="3511" spans="1:40" x14ac:dyDescent="0.3">
      <c r="A3511" t="s">
        <v>3098</v>
      </c>
      <c r="B3511" t="s">
        <v>3207</v>
      </c>
      <c r="C3511" s="10">
        <v>450073</v>
      </c>
      <c r="D3511">
        <v>55</v>
      </c>
      <c r="E3511">
        <v>16</v>
      </c>
      <c r="F3511">
        <v>307</v>
      </c>
      <c r="G3511">
        <v>252</v>
      </c>
      <c r="H3511">
        <v>0</v>
      </c>
      <c r="K3511">
        <v>67.099999999999994</v>
      </c>
      <c r="L3511">
        <v>0.3</v>
      </c>
      <c r="M3511">
        <v>94</v>
      </c>
      <c r="N3511">
        <v>1.2</v>
      </c>
      <c r="O3511">
        <v>65.900000000000006</v>
      </c>
      <c r="P3511">
        <v>1</v>
      </c>
      <c r="U3511" t="s">
        <v>3098</v>
      </c>
      <c r="V3511">
        <f t="shared" si="541"/>
        <v>450073</v>
      </c>
      <c r="W3511" t="str">
        <f t="shared" si="542"/>
        <v>Poplar Bank Public School</v>
      </c>
      <c r="X3511" t="str">
        <f>VLOOKUP($C3511,$AJ$3:$AN$4906,3,FALSE)</f>
        <v>400 Woodspring Ave</v>
      </c>
      <c r="Y3511" t="str">
        <f>VLOOKUP($C3511,$AJ$3:$AN$4906,4,FALSE)</f>
        <v>Newmarket</v>
      </c>
      <c r="Z3511" t="str">
        <f>VLOOKUP($C3511,$AJ$3:$AN$4906,5,FALSE)</f>
        <v>L3X2X1</v>
      </c>
      <c r="AA3511">
        <f t="shared" si="543"/>
        <v>0</v>
      </c>
      <c r="AB3511">
        <f t="shared" si="544"/>
        <v>0</v>
      </c>
      <c r="AC3511">
        <f t="shared" si="545"/>
        <v>67.099999999999994</v>
      </c>
      <c r="AD3511">
        <f t="shared" si="546"/>
        <v>0.3</v>
      </c>
      <c r="AE3511">
        <f t="shared" si="547"/>
        <v>94</v>
      </c>
      <c r="AF3511">
        <f t="shared" si="548"/>
        <v>1.2</v>
      </c>
      <c r="AG3511">
        <f t="shared" si="549"/>
        <v>65.900000000000006</v>
      </c>
      <c r="AH3511">
        <f t="shared" si="550"/>
        <v>1</v>
      </c>
      <c r="AJ3511" s="9">
        <v>842540</v>
      </c>
      <c r="AK3511" t="s">
        <v>3536</v>
      </c>
      <c r="AL3511" t="s">
        <v>13033</v>
      </c>
      <c r="AM3511" t="s">
        <v>4158</v>
      </c>
      <c r="AN3511" t="s">
        <v>13034</v>
      </c>
    </row>
    <row r="3512" spans="1:40" x14ac:dyDescent="0.3">
      <c r="A3512" t="s">
        <v>3098</v>
      </c>
      <c r="B3512" t="s">
        <v>767</v>
      </c>
      <c r="C3512" s="10">
        <v>453900</v>
      </c>
      <c r="D3512">
        <v>51</v>
      </c>
      <c r="E3512">
        <v>18</v>
      </c>
      <c r="F3512">
        <v>60</v>
      </c>
      <c r="G3512">
        <v>53</v>
      </c>
      <c r="H3512">
        <v>0</v>
      </c>
      <c r="I3512">
        <v>52.5</v>
      </c>
      <c r="J3512">
        <v>-1.2</v>
      </c>
      <c r="K3512">
        <v>56.7</v>
      </c>
      <c r="L3512">
        <v>-0.5</v>
      </c>
      <c r="M3512">
        <v>76.400000000000006</v>
      </c>
      <c r="N3512">
        <v>-0.7</v>
      </c>
      <c r="O3512">
        <v>32.1</v>
      </c>
      <c r="P3512">
        <v>-1.6</v>
      </c>
      <c r="U3512" t="s">
        <v>3098</v>
      </c>
      <c r="V3512">
        <f t="shared" si="541"/>
        <v>453900</v>
      </c>
      <c r="W3512" t="str">
        <f t="shared" si="542"/>
        <v>Prince Charles Public School</v>
      </c>
      <c r="X3512" t="str">
        <f>VLOOKUP($C3512,$AJ$3:$AN$4906,3,FALSE)</f>
        <v>684 Srigley St</v>
      </c>
      <c r="Y3512" t="str">
        <f>VLOOKUP($C3512,$AJ$3:$AN$4906,4,FALSE)</f>
        <v>Newmarket</v>
      </c>
      <c r="Z3512" t="str">
        <f>VLOOKUP($C3512,$AJ$3:$AN$4906,5,FALSE)</f>
        <v>L3Y1W9</v>
      </c>
      <c r="AA3512">
        <f t="shared" si="543"/>
        <v>52.5</v>
      </c>
      <c r="AB3512">
        <f t="shared" si="544"/>
        <v>-1.2</v>
      </c>
      <c r="AC3512">
        <f t="shared" si="545"/>
        <v>56.7</v>
      </c>
      <c r="AD3512">
        <f t="shared" si="546"/>
        <v>-0.5</v>
      </c>
      <c r="AE3512">
        <f t="shared" si="547"/>
        <v>76.400000000000006</v>
      </c>
      <c r="AF3512">
        <f t="shared" si="548"/>
        <v>-0.7</v>
      </c>
      <c r="AG3512">
        <f t="shared" si="549"/>
        <v>32.1</v>
      </c>
      <c r="AH3512">
        <f t="shared" si="550"/>
        <v>-1.6</v>
      </c>
      <c r="AJ3512" s="9">
        <v>751405</v>
      </c>
      <c r="AK3512" t="s">
        <v>13035</v>
      </c>
      <c r="AL3512" t="s">
        <v>13036</v>
      </c>
      <c r="AM3512" t="s">
        <v>4158</v>
      </c>
      <c r="AN3512" t="s">
        <v>13037</v>
      </c>
    </row>
    <row r="3513" spans="1:40" x14ac:dyDescent="0.3">
      <c r="A3513" t="s">
        <v>3098</v>
      </c>
      <c r="B3513" t="s">
        <v>3208</v>
      </c>
      <c r="C3513" s="10">
        <v>472174</v>
      </c>
      <c r="D3513">
        <v>32</v>
      </c>
      <c r="E3513">
        <v>26</v>
      </c>
      <c r="F3513">
        <v>140</v>
      </c>
      <c r="G3513">
        <v>144</v>
      </c>
      <c r="H3513">
        <v>0</v>
      </c>
      <c r="I3513">
        <v>64.3</v>
      </c>
      <c r="J3513">
        <v>0.3</v>
      </c>
      <c r="K3513">
        <v>52.9</v>
      </c>
      <c r="L3513">
        <v>0</v>
      </c>
      <c r="M3513">
        <v>73.599999999999994</v>
      </c>
      <c r="N3513">
        <v>-0.3</v>
      </c>
      <c r="O3513">
        <v>30.6</v>
      </c>
      <c r="P3513">
        <v>-0.7</v>
      </c>
      <c r="U3513" t="s">
        <v>3098</v>
      </c>
      <c r="V3513">
        <f t="shared" si="541"/>
        <v>472174</v>
      </c>
      <c r="W3513" t="str">
        <f t="shared" si="542"/>
        <v>R L Graham Public School</v>
      </c>
      <c r="X3513" t="str">
        <f>VLOOKUP($C3513,$AJ$3:$AN$4906,3,FALSE)</f>
        <v>70 Biscayne Blvd</v>
      </c>
      <c r="Y3513" t="str">
        <f>VLOOKUP($C3513,$AJ$3:$AN$4906,4,FALSE)</f>
        <v>Keswick</v>
      </c>
      <c r="Z3513" t="str">
        <f>VLOOKUP($C3513,$AJ$3:$AN$4906,5,FALSE)</f>
        <v>L4P3M8</v>
      </c>
      <c r="AA3513">
        <f t="shared" si="543"/>
        <v>64.3</v>
      </c>
      <c r="AB3513">
        <f t="shared" si="544"/>
        <v>0.3</v>
      </c>
      <c r="AC3513">
        <f t="shared" si="545"/>
        <v>52.9</v>
      </c>
      <c r="AD3513">
        <f t="shared" si="546"/>
        <v>0</v>
      </c>
      <c r="AE3513">
        <f t="shared" si="547"/>
        <v>73.599999999999994</v>
      </c>
      <c r="AF3513">
        <f t="shared" si="548"/>
        <v>-0.3</v>
      </c>
      <c r="AG3513">
        <f t="shared" si="549"/>
        <v>30.6</v>
      </c>
      <c r="AH3513">
        <f t="shared" si="550"/>
        <v>-0.7</v>
      </c>
      <c r="AJ3513" s="9">
        <v>846660</v>
      </c>
      <c r="AK3513" t="s">
        <v>13038</v>
      </c>
      <c r="AL3513" t="s">
        <v>13039</v>
      </c>
      <c r="AM3513" t="s">
        <v>4158</v>
      </c>
      <c r="AN3513" t="s">
        <v>13040</v>
      </c>
    </row>
    <row r="3514" spans="1:40" x14ac:dyDescent="0.3">
      <c r="A3514" t="s">
        <v>3098</v>
      </c>
      <c r="B3514" t="s">
        <v>3209</v>
      </c>
      <c r="C3514" s="10">
        <v>472727</v>
      </c>
      <c r="D3514">
        <v>55</v>
      </c>
      <c r="E3514">
        <v>19</v>
      </c>
      <c r="F3514">
        <v>109</v>
      </c>
      <c r="G3514">
        <v>101</v>
      </c>
      <c r="H3514">
        <v>0</v>
      </c>
      <c r="I3514">
        <v>70.599999999999994</v>
      </c>
      <c r="J3514">
        <v>0.2</v>
      </c>
      <c r="K3514">
        <v>77.099999999999994</v>
      </c>
      <c r="L3514">
        <v>1.1000000000000001</v>
      </c>
      <c r="M3514">
        <v>84.2</v>
      </c>
      <c r="N3514">
        <v>0.1</v>
      </c>
      <c r="O3514">
        <v>63.4</v>
      </c>
      <c r="P3514">
        <v>0.7</v>
      </c>
      <c r="U3514" t="s">
        <v>3098</v>
      </c>
      <c r="V3514">
        <f t="shared" si="541"/>
        <v>472727</v>
      </c>
      <c r="W3514" t="str">
        <f t="shared" si="542"/>
        <v>Ramer Wood Public School</v>
      </c>
      <c r="X3514" t="str">
        <f>VLOOKUP($C3514,$AJ$3:$AN$4906,3,FALSE)</f>
        <v>11 Cairns Dr</v>
      </c>
      <c r="Y3514" t="str">
        <f>VLOOKUP($C3514,$AJ$3:$AN$4906,4,FALSE)</f>
        <v>Markham</v>
      </c>
      <c r="Z3514" t="str">
        <f>VLOOKUP($C3514,$AJ$3:$AN$4906,5,FALSE)</f>
        <v>L3P7M8</v>
      </c>
      <c r="AA3514">
        <f t="shared" si="543"/>
        <v>70.599999999999994</v>
      </c>
      <c r="AB3514">
        <f t="shared" si="544"/>
        <v>0.2</v>
      </c>
      <c r="AC3514">
        <f t="shared" si="545"/>
        <v>77.099999999999994</v>
      </c>
      <c r="AD3514">
        <f t="shared" si="546"/>
        <v>1.1000000000000001</v>
      </c>
      <c r="AE3514">
        <f t="shared" si="547"/>
        <v>84.2</v>
      </c>
      <c r="AF3514">
        <f t="shared" si="548"/>
        <v>0.1</v>
      </c>
      <c r="AG3514">
        <f t="shared" si="549"/>
        <v>63.4</v>
      </c>
      <c r="AH3514">
        <f t="shared" si="550"/>
        <v>0.7</v>
      </c>
      <c r="AJ3514" s="9">
        <v>848220</v>
      </c>
      <c r="AK3514" t="s">
        <v>13041</v>
      </c>
      <c r="AL3514" t="s">
        <v>13042</v>
      </c>
      <c r="AM3514" t="s">
        <v>4158</v>
      </c>
      <c r="AN3514" t="s">
        <v>13043</v>
      </c>
    </row>
    <row r="3515" spans="1:40" x14ac:dyDescent="0.3">
      <c r="A3515" t="s">
        <v>3098</v>
      </c>
      <c r="B3515" t="s">
        <v>3210</v>
      </c>
      <c r="C3515" s="10">
        <v>494607</v>
      </c>
      <c r="D3515">
        <v>29</v>
      </c>
      <c r="E3515">
        <v>16</v>
      </c>
      <c r="F3515">
        <v>240</v>
      </c>
      <c r="G3515">
        <v>240</v>
      </c>
      <c r="H3515">
        <v>0</v>
      </c>
      <c r="I3515">
        <v>60.8</v>
      </c>
      <c r="J3515">
        <v>0.1</v>
      </c>
      <c r="K3515">
        <v>61.7</v>
      </c>
      <c r="L3515">
        <v>0.8</v>
      </c>
      <c r="M3515">
        <v>86.7</v>
      </c>
      <c r="N3515">
        <v>1.1000000000000001</v>
      </c>
      <c r="O3515">
        <v>57.5</v>
      </c>
      <c r="P3515">
        <v>1.3</v>
      </c>
      <c r="U3515" t="s">
        <v>3098</v>
      </c>
      <c r="V3515">
        <f t="shared" si="541"/>
        <v>494607</v>
      </c>
      <c r="W3515" t="str">
        <f t="shared" si="542"/>
        <v>Randall Public School</v>
      </c>
      <c r="X3515" t="str">
        <f>VLOOKUP($C3515,$AJ$3:$AN$4906,3,FALSE)</f>
        <v>50 Randall Ave</v>
      </c>
      <c r="Y3515" t="str">
        <f>VLOOKUP($C3515,$AJ$3:$AN$4906,4,FALSE)</f>
        <v>Markham</v>
      </c>
      <c r="Z3515" t="str">
        <f>VLOOKUP($C3515,$AJ$3:$AN$4906,5,FALSE)</f>
        <v>L3S1E2</v>
      </c>
      <c r="AA3515">
        <f t="shared" si="543"/>
        <v>60.8</v>
      </c>
      <c r="AB3515">
        <f t="shared" si="544"/>
        <v>0.1</v>
      </c>
      <c r="AC3515">
        <f t="shared" si="545"/>
        <v>61.7</v>
      </c>
      <c r="AD3515">
        <f t="shared" si="546"/>
        <v>0.8</v>
      </c>
      <c r="AE3515">
        <f t="shared" si="547"/>
        <v>86.7</v>
      </c>
      <c r="AF3515">
        <f t="shared" si="548"/>
        <v>1.1000000000000001</v>
      </c>
      <c r="AG3515">
        <f t="shared" si="549"/>
        <v>57.5</v>
      </c>
      <c r="AH3515">
        <f t="shared" si="550"/>
        <v>1.3</v>
      </c>
      <c r="AJ3515" s="9">
        <v>849243</v>
      </c>
      <c r="AK3515" t="s">
        <v>13044</v>
      </c>
      <c r="AL3515" t="s">
        <v>13045</v>
      </c>
      <c r="AM3515" t="s">
        <v>4158</v>
      </c>
      <c r="AN3515" t="s">
        <v>13046</v>
      </c>
    </row>
    <row r="3516" spans="1:40" x14ac:dyDescent="0.3">
      <c r="A3516" t="s">
        <v>3098</v>
      </c>
      <c r="B3516" t="s">
        <v>3211</v>
      </c>
      <c r="C3516" s="10">
        <v>479063</v>
      </c>
      <c r="D3516">
        <v>72</v>
      </c>
      <c r="E3516">
        <v>22</v>
      </c>
      <c r="F3516">
        <v>161</v>
      </c>
      <c r="G3516">
        <v>152</v>
      </c>
      <c r="H3516">
        <v>0</v>
      </c>
      <c r="I3516">
        <v>63.7</v>
      </c>
      <c r="J3516">
        <v>-0.4</v>
      </c>
      <c r="K3516">
        <v>62.7</v>
      </c>
      <c r="L3516">
        <v>-0.2</v>
      </c>
      <c r="M3516">
        <v>78.900000000000006</v>
      </c>
      <c r="N3516">
        <v>-0.5</v>
      </c>
      <c r="O3516">
        <v>52.6</v>
      </c>
      <c r="P3516">
        <v>-0.4</v>
      </c>
      <c r="U3516" t="s">
        <v>3098</v>
      </c>
      <c r="V3516">
        <f t="shared" si="541"/>
        <v>479063</v>
      </c>
      <c r="W3516" t="str">
        <f t="shared" si="542"/>
        <v>Red Maple Public School</v>
      </c>
      <c r="X3516" t="str">
        <f>VLOOKUP($C3516,$AJ$3:$AN$4906,3,FALSE)</f>
        <v>155 Red Maple Rd</v>
      </c>
      <c r="Y3516" t="str">
        <f>VLOOKUP($C3516,$AJ$3:$AN$4906,4,FALSE)</f>
        <v>Richmond Hill</v>
      </c>
      <c r="Z3516" t="str">
        <f>VLOOKUP($C3516,$AJ$3:$AN$4906,5,FALSE)</f>
        <v>L4B4P9</v>
      </c>
      <c r="AA3516">
        <f t="shared" si="543"/>
        <v>63.7</v>
      </c>
      <c r="AB3516">
        <f t="shared" si="544"/>
        <v>-0.4</v>
      </c>
      <c r="AC3516">
        <f t="shared" si="545"/>
        <v>62.7</v>
      </c>
      <c r="AD3516">
        <f t="shared" si="546"/>
        <v>-0.2</v>
      </c>
      <c r="AE3516">
        <f t="shared" si="547"/>
        <v>78.900000000000006</v>
      </c>
      <c r="AF3516">
        <f t="shared" si="548"/>
        <v>-0.5</v>
      </c>
      <c r="AG3516">
        <f t="shared" si="549"/>
        <v>52.6</v>
      </c>
      <c r="AH3516">
        <f t="shared" si="550"/>
        <v>-0.4</v>
      </c>
      <c r="AJ3516" s="9">
        <v>848875</v>
      </c>
      <c r="AK3516" t="s">
        <v>13047</v>
      </c>
      <c r="AL3516" t="s">
        <v>13048</v>
      </c>
      <c r="AM3516" t="s">
        <v>4158</v>
      </c>
      <c r="AN3516" t="s">
        <v>13049</v>
      </c>
    </row>
    <row r="3517" spans="1:40" x14ac:dyDescent="0.3">
      <c r="A3517" t="s">
        <v>3098</v>
      </c>
      <c r="B3517" t="s">
        <v>3212</v>
      </c>
      <c r="C3517" s="10">
        <v>501188</v>
      </c>
      <c r="D3517">
        <v>71</v>
      </c>
      <c r="E3517">
        <v>14</v>
      </c>
      <c r="F3517">
        <v>130</v>
      </c>
      <c r="G3517">
        <v>154</v>
      </c>
      <c r="H3517">
        <v>0</v>
      </c>
      <c r="I3517">
        <v>72.7</v>
      </c>
      <c r="J3517">
        <v>-0.1</v>
      </c>
      <c r="K3517">
        <v>73.099999999999994</v>
      </c>
      <c r="L3517">
        <v>0.2</v>
      </c>
      <c r="M3517">
        <v>86.7</v>
      </c>
      <c r="N3517">
        <v>-0.1</v>
      </c>
      <c r="O3517">
        <v>61</v>
      </c>
      <c r="P3517">
        <v>-0.1</v>
      </c>
      <c r="U3517" t="s">
        <v>3098</v>
      </c>
      <c r="V3517">
        <f t="shared" si="541"/>
        <v>501188</v>
      </c>
      <c r="W3517" t="str">
        <f t="shared" si="542"/>
        <v>Redstone Public School</v>
      </c>
      <c r="X3517" t="str">
        <f>VLOOKUP($C3517,$AJ$3:$AN$4906,3,FALSE)</f>
        <v>235 Redstone Rd</v>
      </c>
      <c r="Y3517" t="str">
        <f>VLOOKUP($C3517,$AJ$3:$AN$4906,4,FALSE)</f>
        <v>Richmond Hill</v>
      </c>
      <c r="Z3517" t="str">
        <f>VLOOKUP($C3517,$AJ$3:$AN$4906,5,FALSE)</f>
        <v>L4S2E2</v>
      </c>
      <c r="AA3517">
        <f t="shared" si="543"/>
        <v>72.7</v>
      </c>
      <c r="AB3517">
        <f t="shared" si="544"/>
        <v>-0.1</v>
      </c>
      <c r="AC3517">
        <f t="shared" si="545"/>
        <v>73.099999999999994</v>
      </c>
      <c r="AD3517">
        <f t="shared" si="546"/>
        <v>0.2</v>
      </c>
      <c r="AE3517">
        <f t="shared" si="547"/>
        <v>86.7</v>
      </c>
      <c r="AF3517">
        <f t="shared" si="548"/>
        <v>-0.1</v>
      </c>
      <c r="AG3517">
        <f t="shared" si="549"/>
        <v>61</v>
      </c>
      <c r="AH3517">
        <f t="shared" si="550"/>
        <v>-0.1</v>
      </c>
      <c r="AJ3517" s="9">
        <v>849138</v>
      </c>
      <c r="AK3517" t="s">
        <v>13050</v>
      </c>
      <c r="AL3517" t="s">
        <v>13051</v>
      </c>
      <c r="AM3517" t="s">
        <v>4158</v>
      </c>
      <c r="AN3517" t="s">
        <v>12673</v>
      </c>
    </row>
    <row r="3518" spans="1:40" x14ac:dyDescent="0.3">
      <c r="A3518" t="s">
        <v>3098</v>
      </c>
      <c r="B3518" t="s">
        <v>3213</v>
      </c>
      <c r="C3518" s="10">
        <v>479454</v>
      </c>
      <c r="D3518">
        <v>60</v>
      </c>
      <c r="E3518">
        <v>13</v>
      </c>
      <c r="F3518">
        <v>133</v>
      </c>
      <c r="G3518">
        <v>99</v>
      </c>
      <c r="H3518">
        <v>0</v>
      </c>
      <c r="I3518">
        <v>48.9</v>
      </c>
      <c r="J3518">
        <v>-1.8</v>
      </c>
      <c r="K3518">
        <v>67.7</v>
      </c>
      <c r="L3518">
        <v>-0.2</v>
      </c>
      <c r="M3518">
        <v>84.8</v>
      </c>
      <c r="N3518">
        <v>-0.3</v>
      </c>
      <c r="O3518">
        <v>48.5</v>
      </c>
      <c r="P3518">
        <v>-0.8</v>
      </c>
      <c r="U3518" t="s">
        <v>3098</v>
      </c>
      <c r="V3518">
        <f t="shared" si="541"/>
        <v>479454</v>
      </c>
      <c r="W3518" t="str">
        <f t="shared" si="542"/>
        <v>Reesor Park Public School</v>
      </c>
      <c r="X3518" t="str">
        <f>VLOOKUP($C3518,$AJ$3:$AN$4906,3,FALSE)</f>
        <v>69 Wootten Way</v>
      </c>
      <c r="Y3518" t="str">
        <f>VLOOKUP($C3518,$AJ$3:$AN$4906,4,FALSE)</f>
        <v>Markham</v>
      </c>
      <c r="Z3518" t="str">
        <f>VLOOKUP($C3518,$AJ$3:$AN$4906,5,FALSE)</f>
        <v>L3P2Y5</v>
      </c>
      <c r="AA3518">
        <f t="shared" si="543"/>
        <v>48.9</v>
      </c>
      <c r="AB3518">
        <f t="shared" si="544"/>
        <v>-1.8</v>
      </c>
      <c r="AC3518">
        <f t="shared" si="545"/>
        <v>67.7</v>
      </c>
      <c r="AD3518">
        <f t="shared" si="546"/>
        <v>-0.2</v>
      </c>
      <c r="AE3518">
        <f t="shared" si="547"/>
        <v>84.8</v>
      </c>
      <c r="AF3518">
        <f t="shared" si="548"/>
        <v>-0.3</v>
      </c>
      <c r="AG3518">
        <f t="shared" si="549"/>
        <v>48.5</v>
      </c>
      <c r="AH3518">
        <f t="shared" si="550"/>
        <v>-0.8</v>
      </c>
      <c r="AJ3518" s="9">
        <v>849650</v>
      </c>
      <c r="AK3518" t="s">
        <v>13052</v>
      </c>
      <c r="AL3518" t="s">
        <v>13053</v>
      </c>
      <c r="AM3518" t="s">
        <v>13054</v>
      </c>
      <c r="AN3518" t="s">
        <v>13055</v>
      </c>
    </row>
    <row r="3519" spans="1:40" x14ac:dyDescent="0.3">
      <c r="A3519" t="s">
        <v>3098</v>
      </c>
      <c r="B3519" t="s">
        <v>3214</v>
      </c>
      <c r="C3519" s="10">
        <v>479772</v>
      </c>
      <c r="D3519">
        <v>51</v>
      </c>
      <c r="E3519">
        <v>22</v>
      </c>
      <c r="F3519">
        <v>94</v>
      </c>
      <c r="G3519">
        <v>95</v>
      </c>
      <c r="H3519">
        <v>0</v>
      </c>
      <c r="I3519">
        <v>67.599999999999994</v>
      </c>
      <c r="J3519">
        <v>0.1</v>
      </c>
      <c r="K3519">
        <v>54.3</v>
      </c>
      <c r="L3519">
        <v>-0.5</v>
      </c>
      <c r="M3519">
        <v>67.400000000000006</v>
      </c>
      <c r="N3519">
        <v>-1.5</v>
      </c>
      <c r="O3519">
        <v>49.5</v>
      </c>
      <c r="P3519">
        <v>0</v>
      </c>
      <c r="U3519" t="s">
        <v>3098</v>
      </c>
      <c r="V3519">
        <f t="shared" si="541"/>
        <v>479772</v>
      </c>
      <c r="W3519" t="str">
        <f t="shared" si="542"/>
        <v>Regency Acres Public School</v>
      </c>
      <c r="X3519" t="str">
        <f>VLOOKUP($C3519,$AJ$3:$AN$4906,3,FALSE)</f>
        <v>123 Murray Dr</v>
      </c>
      <c r="Y3519" t="str">
        <f>VLOOKUP($C3519,$AJ$3:$AN$4906,4,FALSE)</f>
        <v>Aurora</v>
      </c>
      <c r="Z3519" t="str">
        <f>VLOOKUP($C3519,$AJ$3:$AN$4906,5,FALSE)</f>
        <v>L4G2C7</v>
      </c>
      <c r="AA3519">
        <f t="shared" si="543"/>
        <v>67.599999999999994</v>
      </c>
      <c r="AB3519">
        <f t="shared" si="544"/>
        <v>0.1</v>
      </c>
      <c r="AC3519">
        <f t="shared" si="545"/>
        <v>54.3</v>
      </c>
      <c r="AD3519">
        <f t="shared" si="546"/>
        <v>-0.5</v>
      </c>
      <c r="AE3519">
        <f t="shared" si="547"/>
        <v>67.400000000000006</v>
      </c>
      <c r="AF3519">
        <f t="shared" si="548"/>
        <v>-1.5</v>
      </c>
      <c r="AG3519">
        <f t="shared" si="549"/>
        <v>49.5</v>
      </c>
      <c r="AH3519">
        <f t="shared" si="550"/>
        <v>0</v>
      </c>
      <c r="AJ3519" s="9">
        <v>849812</v>
      </c>
      <c r="AK3519" t="s">
        <v>13056</v>
      </c>
      <c r="AL3519" t="s">
        <v>13057</v>
      </c>
      <c r="AM3519" t="s">
        <v>4158</v>
      </c>
      <c r="AN3519" t="s">
        <v>13058</v>
      </c>
    </row>
    <row r="3520" spans="1:40" x14ac:dyDescent="0.3">
      <c r="A3520" t="s">
        <v>3098</v>
      </c>
      <c r="B3520" t="s">
        <v>3215</v>
      </c>
      <c r="C3520" s="10">
        <v>483176</v>
      </c>
      <c r="D3520">
        <v>76</v>
      </c>
      <c r="E3520">
        <v>16</v>
      </c>
      <c r="F3520">
        <v>140</v>
      </c>
      <c r="G3520">
        <v>156</v>
      </c>
      <c r="H3520">
        <v>0</v>
      </c>
      <c r="I3520">
        <v>83.2</v>
      </c>
      <c r="J3520">
        <v>0.7</v>
      </c>
      <c r="K3520">
        <v>80.7</v>
      </c>
      <c r="L3520">
        <v>0.8</v>
      </c>
      <c r="M3520">
        <v>83.3</v>
      </c>
      <c r="N3520">
        <v>-0.5</v>
      </c>
      <c r="O3520">
        <v>71.2</v>
      </c>
      <c r="P3520">
        <v>0.5</v>
      </c>
      <c r="U3520" t="s">
        <v>3098</v>
      </c>
      <c r="V3520">
        <f t="shared" si="541"/>
        <v>483176</v>
      </c>
      <c r="W3520" t="str">
        <f t="shared" si="542"/>
        <v>Richmond Rose Public School</v>
      </c>
      <c r="X3520" t="str">
        <f>VLOOKUP($C3520,$AJ$3:$AN$4906,3,FALSE)</f>
        <v>160 Frank Endean Rd</v>
      </c>
      <c r="Y3520" t="str">
        <f>VLOOKUP($C3520,$AJ$3:$AN$4906,4,FALSE)</f>
        <v>Richmond Hill</v>
      </c>
      <c r="Z3520" t="str">
        <f>VLOOKUP($C3520,$AJ$3:$AN$4906,5,FALSE)</f>
        <v>L4S1S7</v>
      </c>
      <c r="AA3520">
        <f t="shared" si="543"/>
        <v>83.2</v>
      </c>
      <c r="AB3520">
        <f t="shared" si="544"/>
        <v>0.7</v>
      </c>
      <c r="AC3520">
        <f t="shared" si="545"/>
        <v>80.7</v>
      </c>
      <c r="AD3520">
        <f t="shared" si="546"/>
        <v>0.8</v>
      </c>
      <c r="AE3520">
        <f t="shared" si="547"/>
        <v>83.3</v>
      </c>
      <c r="AF3520">
        <f t="shared" si="548"/>
        <v>-0.5</v>
      </c>
      <c r="AG3520">
        <f t="shared" si="549"/>
        <v>71.2</v>
      </c>
      <c r="AH3520">
        <f t="shared" si="550"/>
        <v>0.5</v>
      </c>
      <c r="AJ3520" s="9">
        <v>850047</v>
      </c>
      <c r="AK3520" t="s">
        <v>13059</v>
      </c>
      <c r="AL3520" t="s">
        <v>13060</v>
      </c>
      <c r="AM3520" t="s">
        <v>4158</v>
      </c>
      <c r="AN3520" t="s">
        <v>13061</v>
      </c>
    </row>
    <row r="3521" spans="1:40" x14ac:dyDescent="0.3">
      <c r="A3521" t="s">
        <v>3098</v>
      </c>
      <c r="B3521" t="s">
        <v>2203</v>
      </c>
      <c r="C3521" s="10">
        <v>257447</v>
      </c>
      <c r="D3521">
        <v>70</v>
      </c>
      <c r="E3521">
        <v>13</v>
      </c>
      <c r="F3521">
        <v>221</v>
      </c>
      <c r="G3521">
        <v>218</v>
      </c>
      <c r="H3521">
        <v>0</v>
      </c>
      <c r="I3521">
        <v>81.7</v>
      </c>
      <c r="J3521">
        <v>0.7</v>
      </c>
      <c r="K3521">
        <v>82.4</v>
      </c>
      <c r="L3521">
        <v>1.3</v>
      </c>
      <c r="M3521">
        <v>87.2</v>
      </c>
      <c r="N3521">
        <v>-0.1</v>
      </c>
      <c r="O3521">
        <v>69.7</v>
      </c>
      <c r="P3521">
        <v>0.6</v>
      </c>
      <c r="U3521" t="s">
        <v>3098</v>
      </c>
      <c r="V3521">
        <f t="shared" si="541"/>
        <v>257447</v>
      </c>
      <c r="W3521" t="str">
        <f t="shared" si="542"/>
        <v>Rick Hansen Public School</v>
      </c>
      <c r="X3521" t="str">
        <f>VLOOKUP($C3521,$AJ$3:$AN$4906,3,FALSE)</f>
        <v>490 Mavrinac Boulevard</v>
      </c>
      <c r="Y3521" t="str">
        <f>VLOOKUP($C3521,$AJ$3:$AN$4906,4,FALSE)</f>
        <v>Aurora</v>
      </c>
      <c r="Z3521" t="str">
        <f>VLOOKUP($C3521,$AJ$3:$AN$4906,5,FALSE)</f>
        <v>L4G0J6</v>
      </c>
      <c r="AA3521">
        <f t="shared" si="543"/>
        <v>81.7</v>
      </c>
      <c r="AB3521">
        <f t="shared" si="544"/>
        <v>0.7</v>
      </c>
      <c r="AC3521">
        <f t="shared" si="545"/>
        <v>82.4</v>
      </c>
      <c r="AD3521">
        <f t="shared" si="546"/>
        <v>1.3</v>
      </c>
      <c r="AE3521">
        <f t="shared" si="547"/>
        <v>87.2</v>
      </c>
      <c r="AF3521">
        <f t="shared" si="548"/>
        <v>-0.1</v>
      </c>
      <c r="AG3521">
        <f t="shared" si="549"/>
        <v>69.7</v>
      </c>
      <c r="AH3521">
        <f t="shared" si="550"/>
        <v>0.6</v>
      </c>
      <c r="AJ3521" s="9">
        <v>850209</v>
      </c>
      <c r="AK3521" t="s">
        <v>13062</v>
      </c>
      <c r="AL3521" t="s">
        <v>13063</v>
      </c>
      <c r="AM3521" t="s">
        <v>4158</v>
      </c>
      <c r="AN3521" t="s">
        <v>13064</v>
      </c>
    </row>
    <row r="3522" spans="1:40" x14ac:dyDescent="0.3">
      <c r="A3522" t="s">
        <v>3098</v>
      </c>
      <c r="B3522" t="s">
        <v>3216</v>
      </c>
      <c r="C3522" s="10">
        <v>52254</v>
      </c>
      <c r="D3522">
        <v>46</v>
      </c>
      <c r="E3522">
        <v>13</v>
      </c>
      <c r="F3522">
        <v>228</v>
      </c>
      <c r="H3522">
        <v>0</v>
      </c>
      <c r="I3522">
        <v>61.8</v>
      </c>
      <c r="J3522">
        <v>-0.5</v>
      </c>
      <c r="K3522">
        <v>56.6</v>
      </c>
      <c r="L3522">
        <v>-0.5</v>
      </c>
      <c r="U3522" t="s">
        <v>3098</v>
      </c>
      <c r="V3522">
        <f t="shared" si="541"/>
        <v>52254</v>
      </c>
      <c r="W3522" t="str">
        <f t="shared" si="542"/>
        <v>Robert Munsch Public School</v>
      </c>
      <c r="X3522" t="str">
        <f>VLOOKUP($C3522,$AJ$3:$AN$4906,3,FALSE)</f>
        <v>395 King Street East</v>
      </c>
      <c r="Y3522" t="str">
        <f>VLOOKUP($C3522,$AJ$3:$AN$4906,4,FALSE)</f>
        <v>Mount Albert</v>
      </c>
      <c r="Z3522" t="str">
        <f>VLOOKUP($C3522,$AJ$3:$AN$4906,5,FALSE)</f>
        <v>L0G1M0</v>
      </c>
      <c r="AA3522">
        <f t="shared" si="543"/>
        <v>61.8</v>
      </c>
      <c r="AB3522">
        <f t="shared" si="544"/>
        <v>-0.5</v>
      </c>
      <c r="AC3522">
        <f t="shared" si="545"/>
        <v>56.6</v>
      </c>
      <c r="AD3522">
        <f t="shared" si="546"/>
        <v>-0.5</v>
      </c>
      <c r="AE3522">
        <f t="shared" si="547"/>
        <v>0</v>
      </c>
      <c r="AF3522">
        <f t="shared" si="548"/>
        <v>0</v>
      </c>
      <c r="AG3522">
        <f t="shared" si="549"/>
        <v>0</v>
      </c>
      <c r="AH3522">
        <f t="shared" si="550"/>
        <v>0</v>
      </c>
      <c r="AJ3522" s="9">
        <v>850381</v>
      </c>
      <c r="AK3522" t="s">
        <v>13065</v>
      </c>
      <c r="AL3522" t="s">
        <v>13066</v>
      </c>
      <c r="AM3522" t="s">
        <v>4215</v>
      </c>
      <c r="AN3522" t="s">
        <v>13067</v>
      </c>
    </row>
    <row r="3523" spans="1:40" x14ac:dyDescent="0.3">
      <c r="A3523" t="s">
        <v>3098</v>
      </c>
      <c r="B3523" t="s">
        <v>3217</v>
      </c>
      <c r="C3523" s="10">
        <v>489310</v>
      </c>
      <c r="D3523">
        <v>49</v>
      </c>
      <c r="E3523">
        <v>14</v>
      </c>
      <c r="F3523">
        <v>76</v>
      </c>
      <c r="G3523">
        <v>161</v>
      </c>
      <c r="H3523">
        <v>0</v>
      </c>
      <c r="I3523">
        <v>69.7</v>
      </c>
      <c r="J3523">
        <v>0.1</v>
      </c>
      <c r="K3523">
        <v>63.2</v>
      </c>
      <c r="L3523">
        <v>-0.1</v>
      </c>
      <c r="M3523">
        <v>83.5</v>
      </c>
      <c r="N3523">
        <v>0</v>
      </c>
      <c r="O3523">
        <v>64</v>
      </c>
      <c r="P3523">
        <v>1</v>
      </c>
      <c r="U3523" t="s">
        <v>3098</v>
      </c>
      <c r="V3523">
        <f t="shared" si="541"/>
        <v>489310</v>
      </c>
      <c r="W3523" t="str">
        <f t="shared" si="542"/>
        <v>Rogers Public School</v>
      </c>
      <c r="X3523" t="str">
        <f>VLOOKUP($C3523,$AJ$3:$AN$4906,3,FALSE)</f>
        <v>256 Rogers Rd</v>
      </c>
      <c r="Y3523" t="str">
        <f>VLOOKUP($C3523,$AJ$3:$AN$4906,4,FALSE)</f>
        <v>Newmarket</v>
      </c>
      <c r="Z3523" t="str">
        <f>VLOOKUP($C3523,$AJ$3:$AN$4906,5,FALSE)</f>
        <v>L3Y1G6</v>
      </c>
      <c r="AA3523">
        <f t="shared" si="543"/>
        <v>69.7</v>
      </c>
      <c r="AB3523">
        <f t="shared" si="544"/>
        <v>0.1</v>
      </c>
      <c r="AC3523">
        <f t="shared" si="545"/>
        <v>63.2</v>
      </c>
      <c r="AD3523">
        <f t="shared" si="546"/>
        <v>-0.1</v>
      </c>
      <c r="AE3523">
        <f t="shared" si="547"/>
        <v>83.5</v>
      </c>
      <c r="AF3523">
        <f t="shared" si="548"/>
        <v>0</v>
      </c>
      <c r="AG3523">
        <f t="shared" si="549"/>
        <v>64</v>
      </c>
      <c r="AH3523">
        <f t="shared" si="550"/>
        <v>1</v>
      </c>
      <c r="AJ3523" s="9">
        <v>850829</v>
      </c>
      <c r="AK3523" t="s">
        <v>13068</v>
      </c>
      <c r="AL3523" t="s">
        <v>13069</v>
      </c>
      <c r="AM3523" t="s">
        <v>4158</v>
      </c>
      <c r="AN3523" t="s">
        <v>13070</v>
      </c>
    </row>
    <row r="3524" spans="1:40" x14ac:dyDescent="0.3">
      <c r="A3524" t="s">
        <v>3098</v>
      </c>
      <c r="B3524" t="s">
        <v>3218</v>
      </c>
      <c r="C3524" s="10">
        <v>3104</v>
      </c>
      <c r="D3524">
        <v>77</v>
      </c>
      <c r="E3524">
        <v>11</v>
      </c>
      <c r="F3524">
        <v>367</v>
      </c>
      <c r="G3524">
        <v>352</v>
      </c>
      <c r="H3524">
        <v>0</v>
      </c>
      <c r="K3524">
        <v>81.5</v>
      </c>
      <c r="L3524">
        <v>0.6</v>
      </c>
      <c r="M3524">
        <v>87.6</v>
      </c>
      <c r="N3524">
        <v>-0.4</v>
      </c>
      <c r="O3524">
        <v>64.8</v>
      </c>
      <c r="P3524">
        <v>-0.2</v>
      </c>
      <c r="U3524" t="s">
        <v>3098</v>
      </c>
      <c r="V3524">
        <f t="shared" ref="V3524:V3569" si="551">VLOOKUP(C3524,$AJ$3:$AN$4906,1,FALSE)</f>
        <v>3104</v>
      </c>
      <c r="W3524" t="str">
        <f t="shared" ref="W3524:W3569" si="552">VLOOKUP(C3524,$AJ$3:$AN$4906,2,FALSE)</f>
        <v>Roméo Dallaire Public School</v>
      </c>
      <c r="X3524" t="str">
        <f>VLOOKUP($C3524,$AJ$3:$AN$4906,3,FALSE)</f>
        <v>550 Peter Rupert Avenue</v>
      </c>
      <c r="Y3524" t="str">
        <f>VLOOKUP($C3524,$AJ$3:$AN$4906,4,FALSE)</f>
        <v>Maple</v>
      </c>
      <c r="Z3524" t="str">
        <f>VLOOKUP($C3524,$AJ$3:$AN$4906,5,FALSE)</f>
        <v>L6A0S1</v>
      </c>
      <c r="AA3524">
        <f t="shared" ref="AA3524:AA3569" si="553">I3524</f>
        <v>0</v>
      </c>
      <c r="AB3524">
        <f t="shared" ref="AB3524:AB3569" si="554">J3524</f>
        <v>0</v>
      </c>
      <c r="AC3524">
        <f t="shared" ref="AC3524:AC3569" si="555">K3524</f>
        <v>81.5</v>
      </c>
      <c r="AD3524">
        <f t="shared" ref="AD3524:AD3569" si="556">L3524</f>
        <v>0.6</v>
      </c>
      <c r="AE3524">
        <f t="shared" ref="AE3524:AE3569" si="557">M3524</f>
        <v>87.6</v>
      </c>
      <c r="AF3524">
        <f t="shared" ref="AF3524:AF3569" si="558">N3524</f>
        <v>-0.4</v>
      </c>
      <c r="AG3524">
        <f t="shared" ref="AG3524:AG3569" si="559">O3524</f>
        <v>64.8</v>
      </c>
      <c r="AH3524">
        <f t="shared" ref="AH3524:AH3569" si="560">P3524</f>
        <v>-0.2</v>
      </c>
      <c r="AJ3524" s="9">
        <v>851078</v>
      </c>
      <c r="AK3524" t="s">
        <v>13071</v>
      </c>
      <c r="AL3524" t="s">
        <v>13072</v>
      </c>
      <c r="AM3524" t="s">
        <v>4158</v>
      </c>
      <c r="AN3524" t="s">
        <v>13073</v>
      </c>
    </row>
    <row r="3525" spans="1:40" x14ac:dyDescent="0.3">
      <c r="A3525" t="s">
        <v>3098</v>
      </c>
      <c r="B3525" t="s">
        <v>3219</v>
      </c>
      <c r="C3525" s="10">
        <v>491144</v>
      </c>
      <c r="D3525">
        <v>73</v>
      </c>
      <c r="E3525">
        <v>21</v>
      </c>
      <c r="F3525">
        <v>91</v>
      </c>
      <c r="G3525">
        <v>96</v>
      </c>
      <c r="H3525">
        <v>0</v>
      </c>
      <c r="I3525">
        <v>76.400000000000006</v>
      </c>
      <c r="J3525">
        <v>0.4</v>
      </c>
      <c r="K3525">
        <v>75.8</v>
      </c>
      <c r="L3525">
        <v>0.7</v>
      </c>
      <c r="M3525">
        <v>74</v>
      </c>
      <c r="N3525">
        <v>-1.3</v>
      </c>
      <c r="O3525">
        <v>44.8</v>
      </c>
      <c r="P3525">
        <v>-1.2</v>
      </c>
      <c r="U3525" t="s">
        <v>3098</v>
      </c>
      <c r="V3525">
        <f t="shared" si="551"/>
        <v>491144</v>
      </c>
      <c r="W3525" t="str">
        <f t="shared" si="552"/>
        <v>Rosedale Heights Public School</v>
      </c>
      <c r="X3525" t="str">
        <f>VLOOKUP($C3525,$AJ$3:$AN$4906,3,FALSE)</f>
        <v>300 Rosedale Heights</v>
      </c>
      <c r="Y3525" t="str">
        <f>VLOOKUP($C3525,$AJ$3:$AN$4906,4,FALSE)</f>
        <v>Thornhill</v>
      </c>
      <c r="Z3525" t="str">
        <f>VLOOKUP($C3525,$AJ$3:$AN$4906,5,FALSE)</f>
        <v>L4J6Y8</v>
      </c>
      <c r="AA3525">
        <f t="shared" si="553"/>
        <v>76.400000000000006</v>
      </c>
      <c r="AB3525">
        <f t="shared" si="554"/>
        <v>0.4</v>
      </c>
      <c r="AC3525">
        <f t="shared" si="555"/>
        <v>75.8</v>
      </c>
      <c r="AD3525">
        <f t="shared" si="556"/>
        <v>0.7</v>
      </c>
      <c r="AE3525">
        <f t="shared" si="557"/>
        <v>74</v>
      </c>
      <c r="AF3525">
        <f t="shared" si="558"/>
        <v>-1.3</v>
      </c>
      <c r="AG3525">
        <f t="shared" si="559"/>
        <v>44.8</v>
      </c>
      <c r="AH3525">
        <f t="shared" si="560"/>
        <v>-1.2</v>
      </c>
      <c r="AJ3525" s="9">
        <v>852511</v>
      </c>
      <c r="AK3525" t="s">
        <v>13074</v>
      </c>
      <c r="AL3525" t="s">
        <v>13075</v>
      </c>
      <c r="AM3525" t="s">
        <v>4158</v>
      </c>
      <c r="AN3525" t="s">
        <v>13076</v>
      </c>
    </row>
    <row r="3526" spans="1:40" x14ac:dyDescent="0.3">
      <c r="A3526" t="s">
        <v>3098</v>
      </c>
      <c r="B3526" t="s">
        <v>3220</v>
      </c>
      <c r="C3526" s="10">
        <v>491470</v>
      </c>
      <c r="D3526">
        <v>67</v>
      </c>
      <c r="E3526">
        <v>15</v>
      </c>
      <c r="G3526">
        <v>150</v>
      </c>
      <c r="H3526">
        <v>0</v>
      </c>
      <c r="M3526">
        <v>76</v>
      </c>
      <c r="N3526">
        <v>-1.1000000000000001</v>
      </c>
      <c r="O3526">
        <v>54</v>
      </c>
      <c r="P3526">
        <v>-0.5</v>
      </c>
      <c r="U3526" t="s">
        <v>3098</v>
      </c>
      <c r="V3526">
        <f t="shared" si="551"/>
        <v>491470</v>
      </c>
      <c r="W3526" t="str">
        <f t="shared" si="552"/>
        <v>Roselawn Public School</v>
      </c>
      <c r="X3526" t="str">
        <f>VLOOKUP($C3526,$AJ$3:$AN$4906,3,FALSE)</f>
        <v>422 Carrville Rd</v>
      </c>
      <c r="Y3526" t="str">
        <f>VLOOKUP($C3526,$AJ$3:$AN$4906,4,FALSE)</f>
        <v>Richmond Hill</v>
      </c>
      <c r="Z3526" t="str">
        <f>VLOOKUP($C3526,$AJ$3:$AN$4906,5,FALSE)</f>
        <v>L4C6E6</v>
      </c>
      <c r="AA3526">
        <f t="shared" si="553"/>
        <v>0</v>
      </c>
      <c r="AB3526">
        <f t="shared" si="554"/>
        <v>0</v>
      </c>
      <c r="AC3526">
        <f t="shared" si="555"/>
        <v>0</v>
      </c>
      <c r="AD3526">
        <f t="shared" si="556"/>
        <v>0</v>
      </c>
      <c r="AE3526">
        <f t="shared" si="557"/>
        <v>76</v>
      </c>
      <c r="AF3526">
        <f t="shared" si="558"/>
        <v>-1.1000000000000001</v>
      </c>
      <c r="AG3526">
        <f t="shared" si="559"/>
        <v>54</v>
      </c>
      <c r="AH3526">
        <f t="shared" si="560"/>
        <v>-0.5</v>
      </c>
      <c r="AJ3526" s="9">
        <v>855243</v>
      </c>
      <c r="AK3526" t="s">
        <v>6396</v>
      </c>
      <c r="AL3526" t="s">
        <v>13077</v>
      </c>
      <c r="AM3526" t="s">
        <v>4158</v>
      </c>
      <c r="AN3526" t="s">
        <v>13078</v>
      </c>
    </row>
    <row r="3527" spans="1:40" x14ac:dyDescent="0.3">
      <c r="A3527" t="s">
        <v>3098</v>
      </c>
      <c r="B3527" t="s">
        <v>3221</v>
      </c>
      <c r="C3527" s="10">
        <v>491993</v>
      </c>
      <c r="D3527">
        <v>68</v>
      </c>
      <c r="E3527">
        <v>15</v>
      </c>
      <c r="F3527">
        <v>189</v>
      </c>
      <c r="H3527">
        <v>0</v>
      </c>
      <c r="I3527">
        <v>72</v>
      </c>
      <c r="J3527">
        <v>0.1</v>
      </c>
      <c r="K3527">
        <v>66.7</v>
      </c>
      <c r="L3527">
        <v>-0.1</v>
      </c>
      <c r="U3527" t="s">
        <v>3098</v>
      </c>
      <c r="V3527">
        <f t="shared" si="551"/>
        <v>491993</v>
      </c>
      <c r="W3527" t="str">
        <f t="shared" si="552"/>
        <v>Ross Doan Public School</v>
      </c>
      <c r="X3527" t="str">
        <f>VLOOKUP($C3527,$AJ$3:$AN$4906,3,FALSE)</f>
        <v>101 Weldrick Rd W</v>
      </c>
      <c r="Y3527" t="str">
        <f>VLOOKUP($C3527,$AJ$3:$AN$4906,4,FALSE)</f>
        <v>Richmond Hill</v>
      </c>
      <c r="Z3527" t="str">
        <f>VLOOKUP($C3527,$AJ$3:$AN$4906,5,FALSE)</f>
        <v>L4C3T9</v>
      </c>
      <c r="AA3527">
        <f t="shared" si="553"/>
        <v>72</v>
      </c>
      <c r="AB3527">
        <f t="shared" si="554"/>
        <v>0.1</v>
      </c>
      <c r="AC3527">
        <f t="shared" si="555"/>
        <v>66.7</v>
      </c>
      <c r="AD3527">
        <f t="shared" si="556"/>
        <v>-0.1</v>
      </c>
      <c r="AE3527">
        <f t="shared" si="557"/>
        <v>0</v>
      </c>
      <c r="AF3527">
        <f t="shared" si="558"/>
        <v>0</v>
      </c>
      <c r="AG3527">
        <f t="shared" si="559"/>
        <v>0</v>
      </c>
      <c r="AH3527">
        <f t="shared" si="560"/>
        <v>0</v>
      </c>
      <c r="AJ3527" s="9">
        <v>855650</v>
      </c>
      <c r="AK3527" t="s">
        <v>3545</v>
      </c>
      <c r="AL3527" t="s">
        <v>13079</v>
      </c>
      <c r="AM3527" t="s">
        <v>4158</v>
      </c>
      <c r="AN3527" t="s">
        <v>13080</v>
      </c>
    </row>
    <row r="3528" spans="1:40" x14ac:dyDescent="0.3">
      <c r="A3528" t="s">
        <v>3098</v>
      </c>
      <c r="B3528" t="s">
        <v>3222</v>
      </c>
      <c r="C3528" s="10">
        <v>356727</v>
      </c>
      <c r="D3528">
        <v>67</v>
      </c>
      <c r="E3528">
        <v>16</v>
      </c>
      <c r="F3528">
        <v>165</v>
      </c>
      <c r="G3528">
        <v>151</v>
      </c>
      <c r="H3528">
        <v>0</v>
      </c>
      <c r="I3528">
        <v>86.1</v>
      </c>
      <c r="J3528">
        <v>1.1000000000000001</v>
      </c>
      <c r="K3528">
        <v>83</v>
      </c>
      <c r="L3528">
        <v>1.4</v>
      </c>
      <c r="M3528">
        <v>86.4</v>
      </c>
      <c r="N3528">
        <v>-0.1</v>
      </c>
      <c r="O3528">
        <v>68.900000000000006</v>
      </c>
      <c r="P3528">
        <v>0.7</v>
      </c>
      <c r="U3528" t="s">
        <v>3098</v>
      </c>
      <c r="V3528">
        <f t="shared" si="551"/>
        <v>356727</v>
      </c>
      <c r="W3528" t="str">
        <f t="shared" si="552"/>
        <v>Rouge Park Public School</v>
      </c>
      <c r="X3528" t="str">
        <f>VLOOKUP($C3528,$AJ$3:$AN$4906,3,FALSE)</f>
        <v>568 Riverlands Avenue</v>
      </c>
      <c r="Y3528" t="str">
        <f>VLOOKUP($C3528,$AJ$3:$AN$4906,4,FALSE)</f>
        <v>Markham</v>
      </c>
      <c r="Z3528" t="str">
        <f>VLOOKUP($C3528,$AJ$3:$AN$4906,5,FALSE)</f>
        <v>L6B0Y1</v>
      </c>
      <c r="AA3528">
        <f t="shared" si="553"/>
        <v>86.1</v>
      </c>
      <c r="AB3528">
        <f t="shared" si="554"/>
        <v>1.1000000000000001</v>
      </c>
      <c r="AC3528">
        <f t="shared" si="555"/>
        <v>83</v>
      </c>
      <c r="AD3528">
        <f t="shared" si="556"/>
        <v>1.4</v>
      </c>
      <c r="AE3528">
        <f t="shared" si="557"/>
        <v>86.4</v>
      </c>
      <c r="AF3528">
        <f t="shared" si="558"/>
        <v>-0.1</v>
      </c>
      <c r="AG3528">
        <f t="shared" si="559"/>
        <v>68.900000000000006</v>
      </c>
      <c r="AH3528">
        <f t="shared" si="560"/>
        <v>0.7</v>
      </c>
      <c r="AJ3528" s="9">
        <v>856541</v>
      </c>
      <c r="AK3528" t="s">
        <v>13081</v>
      </c>
      <c r="AL3528" t="s">
        <v>13082</v>
      </c>
      <c r="AM3528" t="s">
        <v>4158</v>
      </c>
      <c r="AN3528" t="s">
        <v>13083</v>
      </c>
    </row>
    <row r="3529" spans="1:40" x14ac:dyDescent="0.3">
      <c r="A3529" t="s">
        <v>3098</v>
      </c>
      <c r="B3529" t="s">
        <v>3223</v>
      </c>
      <c r="C3529" s="10">
        <v>493422</v>
      </c>
      <c r="D3529">
        <v>63</v>
      </c>
      <c r="E3529">
        <v>17</v>
      </c>
      <c r="F3529">
        <v>64</v>
      </c>
      <c r="G3529">
        <v>116</v>
      </c>
      <c r="H3529">
        <v>0</v>
      </c>
      <c r="I3529">
        <v>65.599999999999994</v>
      </c>
      <c r="J3529">
        <v>-0.4</v>
      </c>
      <c r="K3529">
        <v>60.9</v>
      </c>
      <c r="L3529">
        <v>-0.5</v>
      </c>
      <c r="M3529">
        <v>94</v>
      </c>
      <c r="N3529">
        <v>0.9</v>
      </c>
      <c r="O3529">
        <v>91.4</v>
      </c>
      <c r="P3529">
        <v>2.7</v>
      </c>
      <c r="U3529" t="s">
        <v>3098</v>
      </c>
      <c r="V3529">
        <f t="shared" si="551"/>
        <v>493422</v>
      </c>
      <c r="W3529" t="str">
        <f t="shared" si="552"/>
        <v>Roy H Crosby Public School</v>
      </c>
      <c r="X3529" t="str">
        <f>VLOOKUP($C3529,$AJ$3:$AN$4906,3,FALSE)</f>
        <v>115 Drakefield Rd</v>
      </c>
      <c r="Y3529" t="str">
        <f>VLOOKUP($C3529,$AJ$3:$AN$4906,4,FALSE)</f>
        <v>Markham</v>
      </c>
      <c r="Z3529" t="str">
        <f>VLOOKUP($C3529,$AJ$3:$AN$4906,5,FALSE)</f>
        <v>L3P1G9</v>
      </c>
      <c r="AA3529">
        <f t="shared" si="553"/>
        <v>65.599999999999994</v>
      </c>
      <c r="AB3529">
        <f t="shared" si="554"/>
        <v>-0.4</v>
      </c>
      <c r="AC3529">
        <f t="shared" si="555"/>
        <v>60.9</v>
      </c>
      <c r="AD3529">
        <f t="shared" si="556"/>
        <v>-0.5</v>
      </c>
      <c r="AE3529">
        <f t="shared" si="557"/>
        <v>94</v>
      </c>
      <c r="AF3529">
        <f t="shared" si="558"/>
        <v>0.9</v>
      </c>
      <c r="AG3529">
        <f t="shared" si="559"/>
        <v>91.4</v>
      </c>
      <c r="AH3529">
        <f t="shared" si="560"/>
        <v>2.7</v>
      </c>
      <c r="AJ3529" s="9">
        <v>856932</v>
      </c>
      <c r="AK3529" t="s">
        <v>11919</v>
      </c>
      <c r="AL3529" t="s">
        <v>13084</v>
      </c>
      <c r="AM3529" t="s">
        <v>4158</v>
      </c>
      <c r="AN3529" t="s">
        <v>13085</v>
      </c>
    </row>
    <row r="3530" spans="1:40" x14ac:dyDescent="0.3">
      <c r="A3530" t="s">
        <v>3098</v>
      </c>
      <c r="B3530" t="s">
        <v>3224</v>
      </c>
      <c r="C3530" s="10">
        <v>413133</v>
      </c>
      <c r="D3530">
        <v>63</v>
      </c>
      <c r="E3530">
        <v>13</v>
      </c>
      <c r="F3530">
        <v>277</v>
      </c>
      <c r="G3530">
        <v>292</v>
      </c>
      <c r="H3530">
        <v>0</v>
      </c>
      <c r="K3530">
        <v>73.3</v>
      </c>
      <c r="L3530">
        <v>0.5</v>
      </c>
      <c r="M3530">
        <v>93.7</v>
      </c>
      <c r="N3530">
        <v>0.8</v>
      </c>
      <c r="O3530">
        <v>74</v>
      </c>
      <c r="P3530">
        <v>1.2</v>
      </c>
      <c r="U3530" t="s">
        <v>3098</v>
      </c>
      <c r="V3530">
        <f t="shared" si="551"/>
        <v>413133</v>
      </c>
      <c r="W3530" t="str">
        <f t="shared" si="552"/>
        <v>Sam Chapman Public School</v>
      </c>
      <c r="X3530" t="str">
        <f>VLOOKUP($C3530,$AJ$3:$AN$4906,3,FALSE)</f>
        <v>270 Alfred Paterson Drive</v>
      </c>
      <c r="Y3530" t="str">
        <f>VLOOKUP($C3530,$AJ$3:$AN$4906,4,FALSE)</f>
        <v>Markham</v>
      </c>
      <c r="Z3530" t="str">
        <f>VLOOKUP($C3530,$AJ$3:$AN$4906,5,FALSE)</f>
        <v>L6E2G1</v>
      </c>
      <c r="AA3530">
        <f t="shared" si="553"/>
        <v>0</v>
      </c>
      <c r="AB3530">
        <f t="shared" si="554"/>
        <v>0</v>
      </c>
      <c r="AC3530">
        <f t="shared" si="555"/>
        <v>73.3</v>
      </c>
      <c r="AD3530">
        <f t="shared" si="556"/>
        <v>0.5</v>
      </c>
      <c r="AE3530">
        <f t="shared" si="557"/>
        <v>93.7</v>
      </c>
      <c r="AF3530">
        <f t="shared" si="558"/>
        <v>0.8</v>
      </c>
      <c r="AG3530">
        <f t="shared" si="559"/>
        <v>74</v>
      </c>
      <c r="AH3530">
        <f t="shared" si="560"/>
        <v>1.2</v>
      </c>
      <c r="AJ3530" s="9">
        <v>857742</v>
      </c>
      <c r="AK3530" t="s">
        <v>13086</v>
      </c>
      <c r="AL3530" t="s">
        <v>13087</v>
      </c>
      <c r="AM3530" t="s">
        <v>4158</v>
      </c>
      <c r="AN3530" t="s">
        <v>13088</v>
      </c>
    </row>
    <row r="3531" spans="1:40" x14ac:dyDescent="0.3">
      <c r="A3531" t="s">
        <v>3098</v>
      </c>
      <c r="B3531" t="s">
        <v>3225</v>
      </c>
      <c r="C3531" s="10">
        <v>298298</v>
      </c>
      <c r="D3531">
        <v>53</v>
      </c>
      <c r="E3531">
        <v>10</v>
      </c>
      <c r="F3531">
        <v>58</v>
      </c>
      <c r="G3531">
        <v>57</v>
      </c>
      <c r="H3531">
        <v>0</v>
      </c>
      <c r="I3531">
        <v>86.2</v>
      </c>
      <c r="J3531">
        <v>1</v>
      </c>
      <c r="K3531">
        <v>82.8</v>
      </c>
      <c r="L3531">
        <v>1.2</v>
      </c>
      <c r="M3531">
        <v>83.3</v>
      </c>
      <c r="N3531">
        <v>-0.3</v>
      </c>
      <c r="O3531">
        <v>43.9</v>
      </c>
      <c r="P3531">
        <v>-0.9</v>
      </c>
      <c r="U3531" t="s">
        <v>3098</v>
      </c>
      <c r="V3531">
        <f t="shared" si="551"/>
        <v>298298</v>
      </c>
      <c r="W3531" t="str">
        <f t="shared" si="552"/>
        <v>Schomberg Public School</v>
      </c>
      <c r="X3531" t="str">
        <f>VLOOKUP($C3531,$AJ$3:$AN$4906,3,FALSE)</f>
        <v>21 Main St</v>
      </c>
      <c r="Y3531" t="str">
        <f>VLOOKUP($C3531,$AJ$3:$AN$4906,4,FALSE)</f>
        <v>Schomberg</v>
      </c>
      <c r="Z3531" t="str">
        <f>VLOOKUP($C3531,$AJ$3:$AN$4906,5,FALSE)</f>
        <v>L0G1T0</v>
      </c>
      <c r="AA3531">
        <f t="shared" si="553"/>
        <v>86.2</v>
      </c>
      <c r="AB3531">
        <f t="shared" si="554"/>
        <v>1</v>
      </c>
      <c r="AC3531">
        <f t="shared" si="555"/>
        <v>82.8</v>
      </c>
      <c r="AD3531">
        <f t="shared" si="556"/>
        <v>1.2</v>
      </c>
      <c r="AE3531">
        <f t="shared" si="557"/>
        <v>83.3</v>
      </c>
      <c r="AF3531">
        <f t="shared" si="558"/>
        <v>-0.3</v>
      </c>
      <c r="AG3531">
        <f t="shared" si="559"/>
        <v>43.9</v>
      </c>
      <c r="AH3531">
        <f t="shared" si="560"/>
        <v>-0.9</v>
      </c>
      <c r="AJ3531" s="9">
        <v>858757</v>
      </c>
      <c r="AK3531" t="s">
        <v>13089</v>
      </c>
      <c r="AL3531" t="s">
        <v>13090</v>
      </c>
      <c r="AM3531" t="s">
        <v>4158</v>
      </c>
      <c r="AN3531" t="s">
        <v>13091</v>
      </c>
    </row>
    <row r="3532" spans="1:40" x14ac:dyDescent="0.3">
      <c r="A3532" t="s">
        <v>3098</v>
      </c>
      <c r="B3532" t="s">
        <v>3226</v>
      </c>
      <c r="C3532" s="10">
        <v>235113</v>
      </c>
      <c r="D3532">
        <v>49</v>
      </c>
      <c r="E3532">
        <v>9</v>
      </c>
      <c r="F3532">
        <v>56</v>
      </c>
      <c r="G3532">
        <v>104</v>
      </c>
      <c r="H3532">
        <v>0</v>
      </c>
      <c r="I3532">
        <v>64.3</v>
      </c>
      <c r="J3532">
        <v>-0.5</v>
      </c>
      <c r="K3532">
        <v>60.7</v>
      </c>
      <c r="L3532">
        <v>-0.5</v>
      </c>
      <c r="M3532">
        <v>76.900000000000006</v>
      </c>
      <c r="N3532">
        <v>-0.9</v>
      </c>
      <c r="O3532">
        <v>47.1</v>
      </c>
      <c r="P3532">
        <v>-0.5</v>
      </c>
      <c r="U3532" t="s">
        <v>3098</v>
      </c>
      <c r="V3532">
        <f t="shared" si="551"/>
        <v>235113</v>
      </c>
      <c r="W3532" t="str">
        <f t="shared" si="552"/>
        <v>Sharon Public School</v>
      </c>
      <c r="X3532" t="str">
        <f>VLOOKUP($C3532,$AJ$3:$AN$4906,3,FALSE)</f>
        <v>18532 Leslie St</v>
      </c>
      <c r="Y3532" t="str">
        <f>VLOOKUP($C3532,$AJ$3:$AN$4906,4,FALSE)</f>
        <v>Sharon</v>
      </c>
      <c r="Z3532" t="str">
        <f>VLOOKUP($C3532,$AJ$3:$AN$4906,5,FALSE)</f>
        <v>L0G1V0</v>
      </c>
      <c r="AA3532">
        <f t="shared" si="553"/>
        <v>64.3</v>
      </c>
      <c r="AB3532">
        <f t="shared" si="554"/>
        <v>-0.5</v>
      </c>
      <c r="AC3532">
        <f t="shared" si="555"/>
        <v>60.7</v>
      </c>
      <c r="AD3532">
        <f t="shared" si="556"/>
        <v>-0.5</v>
      </c>
      <c r="AE3532">
        <f t="shared" si="557"/>
        <v>76.900000000000006</v>
      </c>
      <c r="AF3532">
        <f t="shared" si="558"/>
        <v>-0.9</v>
      </c>
      <c r="AG3532">
        <f t="shared" si="559"/>
        <v>47.1</v>
      </c>
      <c r="AH3532">
        <f t="shared" si="560"/>
        <v>-0.5</v>
      </c>
      <c r="AJ3532" s="9">
        <v>859036</v>
      </c>
      <c r="AK3532" t="s">
        <v>6399</v>
      </c>
      <c r="AL3532" t="s">
        <v>13092</v>
      </c>
      <c r="AM3532" t="s">
        <v>4158</v>
      </c>
      <c r="AN3532" t="s">
        <v>13093</v>
      </c>
    </row>
    <row r="3533" spans="1:40" x14ac:dyDescent="0.3">
      <c r="A3533" t="s">
        <v>3098</v>
      </c>
      <c r="B3533" t="s">
        <v>3227</v>
      </c>
      <c r="C3533" s="10">
        <v>514292</v>
      </c>
      <c r="D3533">
        <v>74</v>
      </c>
      <c r="E3533">
        <v>8</v>
      </c>
      <c r="F3533">
        <v>130</v>
      </c>
      <c r="G3533">
        <v>165</v>
      </c>
      <c r="H3533">
        <v>0</v>
      </c>
      <c r="I3533">
        <v>69.2</v>
      </c>
      <c r="J3533">
        <v>-0.5</v>
      </c>
      <c r="K3533">
        <v>61.5</v>
      </c>
      <c r="L3533">
        <v>-1</v>
      </c>
      <c r="M3533">
        <v>73.599999999999994</v>
      </c>
      <c r="N3533">
        <v>-1.7</v>
      </c>
      <c r="O3533">
        <v>44.8</v>
      </c>
      <c r="P3533">
        <v>-1.7</v>
      </c>
      <c r="U3533" t="s">
        <v>3098</v>
      </c>
      <c r="V3533">
        <f t="shared" si="551"/>
        <v>514292</v>
      </c>
      <c r="W3533" t="str">
        <f t="shared" si="552"/>
        <v>Silver Pines Public School</v>
      </c>
      <c r="X3533" t="str">
        <f>VLOOKUP($C3533,$AJ$3:$AN$4906,3,FALSE)</f>
        <v>112 Stave Cres</v>
      </c>
      <c r="Y3533" t="str">
        <f>VLOOKUP($C3533,$AJ$3:$AN$4906,4,FALSE)</f>
        <v>Richmond Hill</v>
      </c>
      <c r="Z3533" t="str">
        <f>VLOOKUP($C3533,$AJ$3:$AN$4906,5,FALSE)</f>
        <v>L4C9J2</v>
      </c>
      <c r="AA3533">
        <f t="shared" si="553"/>
        <v>69.2</v>
      </c>
      <c r="AB3533">
        <f t="shared" si="554"/>
        <v>-0.5</v>
      </c>
      <c r="AC3533">
        <f t="shared" si="555"/>
        <v>61.5</v>
      </c>
      <c r="AD3533">
        <f t="shared" si="556"/>
        <v>-1</v>
      </c>
      <c r="AE3533">
        <f t="shared" si="557"/>
        <v>73.599999999999994</v>
      </c>
      <c r="AF3533">
        <f t="shared" si="558"/>
        <v>-1.7</v>
      </c>
      <c r="AG3533">
        <f t="shared" si="559"/>
        <v>44.8</v>
      </c>
      <c r="AH3533">
        <f t="shared" si="560"/>
        <v>-1.7</v>
      </c>
      <c r="AJ3533" s="9">
        <v>710601</v>
      </c>
      <c r="AK3533" t="s">
        <v>13094</v>
      </c>
      <c r="AL3533" t="s">
        <v>13095</v>
      </c>
      <c r="AM3533" t="s">
        <v>4158</v>
      </c>
      <c r="AN3533" t="s">
        <v>13096</v>
      </c>
    </row>
    <row r="3534" spans="1:40" x14ac:dyDescent="0.3">
      <c r="A3534" t="s">
        <v>3098</v>
      </c>
      <c r="B3534" t="s">
        <v>3228</v>
      </c>
      <c r="C3534" s="10">
        <v>511080</v>
      </c>
      <c r="D3534">
        <v>75</v>
      </c>
      <c r="E3534">
        <v>13</v>
      </c>
      <c r="F3534">
        <v>137</v>
      </c>
      <c r="G3534">
        <v>275</v>
      </c>
      <c r="H3534">
        <v>0</v>
      </c>
      <c r="I3534">
        <v>84.3</v>
      </c>
      <c r="J3534">
        <v>0.8</v>
      </c>
      <c r="K3534">
        <v>83.2</v>
      </c>
      <c r="L3534">
        <v>0.9</v>
      </c>
      <c r="M3534">
        <v>94</v>
      </c>
      <c r="N3534">
        <v>0.6</v>
      </c>
      <c r="O3534">
        <v>85.8</v>
      </c>
      <c r="P3534">
        <v>1.6</v>
      </c>
      <c r="U3534" t="s">
        <v>3098</v>
      </c>
      <c r="V3534">
        <f t="shared" si="551"/>
        <v>511080</v>
      </c>
      <c r="W3534" t="str">
        <f t="shared" si="552"/>
        <v>Silver Stream Public School</v>
      </c>
      <c r="X3534" t="str">
        <f>VLOOKUP($C3534,$AJ$3:$AN$4906,3,FALSE)</f>
        <v>180 Farmstead Rd</v>
      </c>
      <c r="Y3534" t="str">
        <f>VLOOKUP($C3534,$AJ$3:$AN$4906,4,FALSE)</f>
        <v>Richmond Hill</v>
      </c>
      <c r="Z3534" t="str">
        <f>VLOOKUP($C3534,$AJ$3:$AN$4906,5,FALSE)</f>
        <v>L4S2K9</v>
      </c>
      <c r="AA3534">
        <f t="shared" si="553"/>
        <v>84.3</v>
      </c>
      <c r="AB3534">
        <f t="shared" si="554"/>
        <v>0.8</v>
      </c>
      <c r="AC3534">
        <f t="shared" si="555"/>
        <v>83.2</v>
      </c>
      <c r="AD3534">
        <f t="shared" si="556"/>
        <v>0.9</v>
      </c>
      <c r="AE3534">
        <f t="shared" si="557"/>
        <v>94</v>
      </c>
      <c r="AF3534">
        <f t="shared" si="558"/>
        <v>0.6</v>
      </c>
      <c r="AG3534">
        <f t="shared" si="559"/>
        <v>85.8</v>
      </c>
      <c r="AH3534">
        <f t="shared" si="560"/>
        <v>1.6</v>
      </c>
      <c r="AJ3534" s="9">
        <v>859591</v>
      </c>
      <c r="AK3534" t="s">
        <v>13097</v>
      </c>
      <c r="AL3534" t="s">
        <v>13098</v>
      </c>
      <c r="AM3534" t="s">
        <v>4158</v>
      </c>
      <c r="AN3534" t="s">
        <v>13099</v>
      </c>
    </row>
    <row r="3535" spans="1:40" x14ac:dyDescent="0.3">
      <c r="A3535" t="s">
        <v>3098</v>
      </c>
      <c r="B3535" t="s">
        <v>1057</v>
      </c>
      <c r="C3535" s="10">
        <v>134959</v>
      </c>
      <c r="D3535">
        <v>73</v>
      </c>
      <c r="E3535">
        <v>14</v>
      </c>
      <c r="F3535">
        <v>286</v>
      </c>
      <c r="G3535">
        <v>327</v>
      </c>
      <c r="H3535">
        <v>0</v>
      </c>
      <c r="K3535">
        <v>85</v>
      </c>
      <c r="L3535">
        <v>1.2</v>
      </c>
      <c r="M3535">
        <v>97.4</v>
      </c>
      <c r="N3535">
        <v>1</v>
      </c>
      <c r="O3535">
        <v>82.9</v>
      </c>
      <c r="P3535">
        <v>1.5</v>
      </c>
      <c r="U3535" t="s">
        <v>3098</v>
      </c>
      <c r="V3535">
        <f t="shared" si="551"/>
        <v>134959</v>
      </c>
      <c r="W3535" t="str">
        <f t="shared" si="552"/>
        <v>Sir Wilfrid Laurier Public School</v>
      </c>
      <c r="X3535" t="str">
        <f>VLOOKUP($C3535,$AJ$3:$AN$4906,3,FALSE)</f>
        <v>160 Hazelton Avenue</v>
      </c>
      <c r="Y3535" t="str">
        <f>VLOOKUP($C3535,$AJ$3:$AN$4906,4,FALSE)</f>
        <v>Markham</v>
      </c>
      <c r="Z3535" t="str">
        <f>VLOOKUP($C3535,$AJ$3:$AN$4906,5,FALSE)</f>
        <v>L6C3H6</v>
      </c>
      <c r="AA3535">
        <f t="shared" si="553"/>
        <v>0</v>
      </c>
      <c r="AB3535">
        <f t="shared" si="554"/>
        <v>0</v>
      </c>
      <c r="AC3535">
        <f t="shared" si="555"/>
        <v>85</v>
      </c>
      <c r="AD3535">
        <f t="shared" si="556"/>
        <v>1.2</v>
      </c>
      <c r="AE3535">
        <f t="shared" si="557"/>
        <v>97.4</v>
      </c>
      <c r="AF3535">
        <f t="shared" si="558"/>
        <v>1</v>
      </c>
      <c r="AG3535">
        <f t="shared" si="559"/>
        <v>82.9</v>
      </c>
      <c r="AH3535">
        <f t="shared" si="560"/>
        <v>1.5</v>
      </c>
      <c r="AJ3535" s="9">
        <v>784435</v>
      </c>
      <c r="AK3535" t="s">
        <v>13100</v>
      </c>
      <c r="AL3535" t="s">
        <v>13101</v>
      </c>
      <c r="AM3535" t="s">
        <v>4158</v>
      </c>
      <c r="AN3535" t="s">
        <v>13102</v>
      </c>
    </row>
    <row r="3536" spans="1:40" x14ac:dyDescent="0.3">
      <c r="A3536" t="s">
        <v>3098</v>
      </c>
      <c r="B3536" t="s">
        <v>3229</v>
      </c>
      <c r="C3536" s="10">
        <v>516821</v>
      </c>
      <c r="D3536">
        <v>60</v>
      </c>
      <c r="E3536">
        <v>29</v>
      </c>
      <c r="F3536">
        <v>111</v>
      </c>
      <c r="G3536">
        <v>139</v>
      </c>
      <c r="H3536">
        <v>0</v>
      </c>
      <c r="I3536">
        <v>73.400000000000006</v>
      </c>
      <c r="J3536">
        <v>0.7</v>
      </c>
      <c r="K3536">
        <v>64</v>
      </c>
      <c r="L3536">
        <v>0.5</v>
      </c>
      <c r="M3536">
        <v>83.8</v>
      </c>
      <c r="N3536">
        <v>0.5</v>
      </c>
      <c r="O3536">
        <v>55.4</v>
      </c>
      <c r="P3536">
        <v>0.4</v>
      </c>
      <c r="U3536" t="s">
        <v>3098</v>
      </c>
      <c r="V3536">
        <f t="shared" si="551"/>
        <v>516821</v>
      </c>
      <c r="W3536" t="str">
        <f t="shared" si="552"/>
        <v>Sixteenth Avenue Public School</v>
      </c>
      <c r="X3536" t="str">
        <f>VLOOKUP($C3536,$AJ$3:$AN$4906,3,FALSE)</f>
        <v>400 16th Ave</v>
      </c>
      <c r="Y3536" t="str">
        <f>VLOOKUP($C3536,$AJ$3:$AN$4906,4,FALSE)</f>
        <v>Richmond Hill</v>
      </c>
      <c r="Z3536" t="str">
        <f>VLOOKUP($C3536,$AJ$3:$AN$4906,5,FALSE)</f>
        <v>L4C7A9</v>
      </c>
      <c r="AA3536">
        <f t="shared" si="553"/>
        <v>73.400000000000006</v>
      </c>
      <c r="AB3536">
        <f t="shared" si="554"/>
        <v>0.7</v>
      </c>
      <c r="AC3536">
        <f t="shared" si="555"/>
        <v>64</v>
      </c>
      <c r="AD3536">
        <f t="shared" si="556"/>
        <v>0.5</v>
      </c>
      <c r="AE3536">
        <f t="shared" si="557"/>
        <v>83.8</v>
      </c>
      <c r="AF3536">
        <f t="shared" si="558"/>
        <v>0.5</v>
      </c>
      <c r="AG3536">
        <f t="shared" si="559"/>
        <v>55.4</v>
      </c>
      <c r="AH3536">
        <f t="shared" si="560"/>
        <v>0.4</v>
      </c>
      <c r="AJ3536" s="9">
        <v>868825</v>
      </c>
      <c r="AK3536" t="s">
        <v>13103</v>
      </c>
      <c r="AL3536" t="s">
        <v>13104</v>
      </c>
      <c r="AM3536" t="s">
        <v>4145</v>
      </c>
      <c r="AN3536" t="s">
        <v>12670</v>
      </c>
    </row>
    <row r="3537" spans="1:40" x14ac:dyDescent="0.3">
      <c r="A3537" t="s">
        <v>3098</v>
      </c>
      <c r="B3537" t="s">
        <v>3230</v>
      </c>
      <c r="C3537" s="10">
        <v>537659</v>
      </c>
      <c r="D3537">
        <v>65</v>
      </c>
      <c r="E3537">
        <v>15</v>
      </c>
      <c r="F3537">
        <v>193</v>
      </c>
      <c r="G3537">
        <v>269</v>
      </c>
      <c r="H3537">
        <v>0</v>
      </c>
      <c r="I3537">
        <v>76.2</v>
      </c>
      <c r="J3537">
        <v>0.4</v>
      </c>
      <c r="K3537">
        <v>78.2</v>
      </c>
      <c r="L3537">
        <v>1</v>
      </c>
      <c r="M3537">
        <v>89.4</v>
      </c>
      <c r="N3537">
        <v>0.4</v>
      </c>
      <c r="O3537">
        <v>79.900000000000006</v>
      </c>
      <c r="P3537">
        <v>1.6</v>
      </c>
      <c r="U3537" t="s">
        <v>3098</v>
      </c>
      <c r="V3537">
        <f t="shared" si="551"/>
        <v>537659</v>
      </c>
      <c r="W3537" t="str">
        <f t="shared" si="552"/>
        <v>Stonebridge Public School</v>
      </c>
      <c r="X3537" t="str">
        <f>VLOOKUP($C3537,$AJ$3:$AN$4906,3,FALSE)</f>
        <v>168 Stonebridge Dr</v>
      </c>
      <c r="Y3537" t="str">
        <f>VLOOKUP($C3537,$AJ$3:$AN$4906,4,FALSE)</f>
        <v>Markham</v>
      </c>
      <c r="Z3537" t="str">
        <f>VLOOKUP($C3537,$AJ$3:$AN$4906,5,FALSE)</f>
        <v>L6C2Z8</v>
      </c>
      <c r="AA3537">
        <f t="shared" si="553"/>
        <v>76.2</v>
      </c>
      <c r="AB3537">
        <f t="shared" si="554"/>
        <v>0.4</v>
      </c>
      <c r="AC3537">
        <f t="shared" si="555"/>
        <v>78.2</v>
      </c>
      <c r="AD3537">
        <f t="shared" si="556"/>
        <v>1</v>
      </c>
      <c r="AE3537">
        <f t="shared" si="557"/>
        <v>89.4</v>
      </c>
      <c r="AF3537">
        <f t="shared" si="558"/>
        <v>0.4</v>
      </c>
      <c r="AG3537">
        <f t="shared" si="559"/>
        <v>79.900000000000006</v>
      </c>
      <c r="AH3537">
        <f t="shared" si="560"/>
        <v>1.6</v>
      </c>
      <c r="AJ3537" s="9">
        <v>803403</v>
      </c>
      <c r="AK3537" t="s">
        <v>2343</v>
      </c>
      <c r="AL3537" t="s">
        <v>13105</v>
      </c>
      <c r="AM3537" t="s">
        <v>4158</v>
      </c>
      <c r="AN3537" t="s">
        <v>12597</v>
      </c>
    </row>
    <row r="3538" spans="1:40" x14ac:dyDescent="0.3">
      <c r="A3538" t="s">
        <v>3098</v>
      </c>
      <c r="B3538" t="s">
        <v>3231</v>
      </c>
      <c r="C3538" s="10">
        <v>538736</v>
      </c>
      <c r="D3538">
        <v>65</v>
      </c>
      <c r="E3538">
        <v>13</v>
      </c>
      <c r="F3538">
        <v>180</v>
      </c>
      <c r="G3538">
        <v>213</v>
      </c>
      <c r="H3538">
        <v>0</v>
      </c>
      <c r="I3538">
        <v>70.599999999999994</v>
      </c>
      <c r="J3538">
        <v>-0.2</v>
      </c>
      <c r="K3538">
        <v>61.7</v>
      </c>
      <c r="L3538">
        <v>-0.6</v>
      </c>
      <c r="M3538">
        <v>81.2</v>
      </c>
      <c r="N3538">
        <v>-0.7</v>
      </c>
      <c r="O3538">
        <v>53.1</v>
      </c>
      <c r="P3538">
        <v>-0.5</v>
      </c>
      <c r="U3538" t="s">
        <v>3098</v>
      </c>
      <c r="V3538">
        <f t="shared" si="551"/>
        <v>538736</v>
      </c>
      <c r="W3538" t="str">
        <f t="shared" si="552"/>
        <v>Stonehaven Elementary School</v>
      </c>
      <c r="X3538" t="str">
        <f>VLOOKUP($C3538,$AJ$3:$AN$4906,3,FALSE)</f>
        <v>875 Stonehaven Ave</v>
      </c>
      <c r="Y3538" t="str">
        <f>VLOOKUP($C3538,$AJ$3:$AN$4906,4,FALSE)</f>
        <v>Newmarket</v>
      </c>
      <c r="Z3538" t="str">
        <f>VLOOKUP($C3538,$AJ$3:$AN$4906,5,FALSE)</f>
        <v>L3X2K3</v>
      </c>
      <c r="AA3538">
        <f t="shared" si="553"/>
        <v>70.599999999999994</v>
      </c>
      <c r="AB3538">
        <f t="shared" si="554"/>
        <v>-0.2</v>
      </c>
      <c r="AC3538">
        <f t="shared" si="555"/>
        <v>61.7</v>
      </c>
      <c r="AD3538">
        <f t="shared" si="556"/>
        <v>-0.6</v>
      </c>
      <c r="AE3538">
        <f t="shared" si="557"/>
        <v>81.2</v>
      </c>
      <c r="AF3538">
        <f t="shared" si="558"/>
        <v>-0.7</v>
      </c>
      <c r="AG3538">
        <f t="shared" si="559"/>
        <v>53.1</v>
      </c>
      <c r="AH3538">
        <f t="shared" si="560"/>
        <v>-0.5</v>
      </c>
      <c r="AJ3538" s="9">
        <v>864994</v>
      </c>
      <c r="AK3538" t="s">
        <v>13106</v>
      </c>
      <c r="AL3538" t="s">
        <v>13107</v>
      </c>
      <c r="AM3538" t="s">
        <v>4158</v>
      </c>
      <c r="AN3538" t="s">
        <v>13108</v>
      </c>
    </row>
    <row r="3539" spans="1:40" x14ac:dyDescent="0.3">
      <c r="A3539" t="s">
        <v>3098</v>
      </c>
      <c r="B3539" t="s">
        <v>3232</v>
      </c>
      <c r="C3539" s="10">
        <v>538833</v>
      </c>
      <c r="D3539">
        <v>70</v>
      </c>
      <c r="E3539">
        <v>13</v>
      </c>
      <c r="F3539">
        <v>38</v>
      </c>
      <c r="H3539">
        <v>0</v>
      </c>
      <c r="I3539">
        <v>76.3</v>
      </c>
      <c r="J3539">
        <v>0.2</v>
      </c>
      <c r="U3539" t="s">
        <v>3098</v>
      </c>
      <c r="V3539">
        <f t="shared" si="551"/>
        <v>538833</v>
      </c>
      <c r="W3539" t="str">
        <f t="shared" si="552"/>
        <v>Stornoway Crescent Public School</v>
      </c>
      <c r="X3539" t="str">
        <f>VLOOKUP($C3539,$AJ$3:$AN$4906,3,FALSE)</f>
        <v>36 Stornoway Cres</v>
      </c>
      <c r="Y3539" t="str">
        <f>VLOOKUP($C3539,$AJ$3:$AN$4906,4,FALSE)</f>
        <v>Thornhill</v>
      </c>
      <c r="Z3539" t="str">
        <f>VLOOKUP($C3539,$AJ$3:$AN$4906,5,FALSE)</f>
        <v>L3T3X7</v>
      </c>
      <c r="AA3539">
        <f t="shared" si="553"/>
        <v>76.3</v>
      </c>
      <c r="AB3539">
        <f t="shared" si="554"/>
        <v>0.2</v>
      </c>
      <c r="AC3539">
        <f t="shared" si="555"/>
        <v>0</v>
      </c>
      <c r="AD3539">
        <f t="shared" si="556"/>
        <v>0</v>
      </c>
      <c r="AE3539">
        <f t="shared" si="557"/>
        <v>0</v>
      </c>
      <c r="AF3539">
        <f t="shared" si="558"/>
        <v>0</v>
      </c>
      <c r="AG3539">
        <f t="shared" si="559"/>
        <v>0</v>
      </c>
      <c r="AH3539">
        <f t="shared" si="560"/>
        <v>0</v>
      </c>
      <c r="AJ3539" s="9">
        <v>866423</v>
      </c>
      <c r="AK3539" t="s">
        <v>13109</v>
      </c>
      <c r="AL3539" t="s">
        <v>13110</v>
      </c>
      <c r="AM3539" t="s">
        <v>4158</v>
      </c>
      <c r="AN3539" t="s">
        <v>13111</v>
      </c>
    </row>
    <row r="3540" spans="1:40" x14ac:dyDescent="0.3">
      <c r="A3540" t="s">
        <v>3098</v>
      </c>
      <c r="B3540" t="s">
        <v>3233</v>
      </c>
      <c r="C3540" s="10">
        <v>539961</v>
      </c>
      <c r="D3540">
        <v>41</v>
      </c>
      <c r="E3540">
        <v>15</v>
      </c>
      <c r="F3540">
        <v>47</v>
      </c>
      <c r="G3540">
        <v>86</v>
      </c>
      <c r="H3540">
        <v>0</v>
      </c>
      <c r="I3540">
        <v>71.3</v>
      </c>
      <c r="J3540">
        <v>0.5</v>
      </c>
      <c r="K3540">
        <v>55.3</v>
      </c>
      <c r="L3540">
        <v>-0.3</v>
      </c>
      <c r="M3540">
        <v>73.8</v>
      </c>
      <c r="N3540">
        <v>-0.5</v>
      </c>
      <c r="O3540">
        <v>33.700000000000003</v>
      </c>
      <c r="P3540">
        <v>-1</v>
      </c>
      <c r="U3540" t="s">
        <v>3098</v>
      </c>
      <c r="V3540">
        <f t="shared" si="551"/>
        <v>539961</v>
      </c>
      <c r="W3540" t="str">
        <f t="shared" si="552"/>
        <v>Stuart Scott Public School</v>
      </c>
      <c r="X3540" t="str">
        <f>VLOOKUP($C3540,$AJ$3:$AN$4906,3,FALSE)</f>
        <v>247 Lorne Ave</v>
      </c>
      <c r="Y3540" t="str">
        <f>VLOOKUP($C3540,$AJ$3:$AN$4906,4,FALSE)</f>
        <v>Newmarket</v>
      </c>
      <c r="Z3540" t="str">
        <f>VLOOKUP($C3540,$AJ$3:$AN$4906,5,FALSE)</f>
        <v>L3Y4K5</v>
      </c>
      <c r="AA3540">
        <f t="shared" si="553"/>
        <v>71.3</v>
      </c>
      <c r="AB3540">
        <f t="shared" si="554"/>
        <v>0.5</v>
      </c>
      <c r="AC3540">
        <f t="shared" si="555"/>
        <v>55.3</v>
      </c>
      <c r="AD3540">
        <f t="shared" si="556"/>
        <v>-0.3</v>
      </c>
      <c r="AE3540">
        <f t="shared" si="557"/>
        <v>73.8</v>
      </c>
      <c r="AF3540">
        <f t="shared" si="558"/>
        <v>-0.5</v>
      </c>
      <c r="AG3540">
        <f t="shared" si="559"/>
        <v>33.700000000000003</v>
      </c>
      <c r="AH3540">
        <f t="shared" si="560"/>
        <v>-1</v>
      </c>
      <c r="AJ3540" s="9">
        <v>890227</v>
      </c>
      <c r="AK3540" t="s">
        <v>13112</v>
      </c>
      <c r="AL3540" t="s">
        <v>13113</v>
      </c>
      <c r="AM3540" t="s">
        <v>4158</v>
      </c>
      <c r="AN3540" t="s">
        <v>13114</v>
      </c>
    </row>
    <row r="3541" spans="1:40" x14ac:dyDescent="0.3">
      <c r="A3541" t="s">
        <v>3098</v>
      </c>
      <c r="B3541" t="s">
        <v>3234</v>
      </c>
      <c r="C3541" s="10">
        <v>519030</v>
      </c>
      <c r="D3541">
        <v>51</v>
      </c>
      <c r="E3541">
        <v>10</v>
      </c>
      <c r="F3541">
        <v>105</v>
      </c>
      <c r="G3541">
        <v>101</v>
      </c>
      <c r="H3541">
        <v>0</v>
      </c>
      <c r="I3541">
        <v>72.900000000000006</v>
      </c>
      <c r="J3541">
        <v>0.1</v>
      </c>
      <c r="K3541">
        <v>65.7</v>
      </c>
      <c r="L3541">
        <v>-0.2</v>
      </c>
      <c r="M3541">
        <v>86.1</v>
      </c>
      <c r="N3541">
        <v>0</v>
      </c>
      <c r="O3541">
        <v>57.4</v>
      </c>
      <c r="P3541">
        <v>0.2</v>
      </c>
      <c r="U3541" t="s">
        <v>3098</v>
      </c>
      <c r="V3541">
        <f t="shared" si="551"/>
        <v>519030</v>
      </c>
      <c r="W3541" t="str">
        <f t="shared" si="552"/>
        <v>Summitview Public School</v>
      </c>
      <c r="X3541" t="str">
        <f>VLOOKUP($C3541,$AJ$3:$AN$4906,3,FALSE)</f>
        <v>6551 Main St</v>
      </c>
      <c r="Y3541" t="str">
        <f>VLOOKUP($C3541,$AJ$3:$AN$4906,4,FALSE)</f>
        <v>Stouffville</v>
      </c>
      <c r="Z3541" t="str">
        <f>VLOOKUP($C3541,$AJ$3:$AN$4906,5,FALSE)</f>
        <v>L4A5Z4</v>
      </c>
      <c r="AA3541">
        <f t="shared" si="553"/>
        <v>72.900000000000006</v>
      </c>
      <c r="AB3541">
        <f t="shared" si="554"/>
        <v>0.1</v>
      </c>
      <c r="AC3541">
        <f t="shared" si="555"/>
        <v>65.7</v>
      </c>
      <c r="AD3541">
        <f t="shared" si="556"/>
        <v>-0.2</v>
      </c>
      <c r="AE3541">
        <f t="shared" si="557"/>
        <v>86.1</v>
      </c>
      <c r="AF3541">
        <f t="shared" si="558"/>
        <v>0</v>
      </c>
      <c r="AG3541">
        <f t="shared" si="559"/>
        <v>57.4</v>
      </c>
      <c r="AH3541">
        <f t="shared" si="560"/>
        <v>0.2</v>
      </c>
      <c r="AJ3541" s="9">
        <v>13943</v>
      </c>
      <c r="AK3541" t="s">
        <v>13115</v>
      </c>
      <c r="AL3541" t="s">
        <v>13116</v>
      </c>
      <c r="AM3541" t="s">
        <v>4158</v>
      </c>
      <c r="AN3541" t="s">
        <v>13117</v>
      </c>
    </row>
    <row r="3542" spans="1:40" x14ac:dyDescent="0.3">
      <c r="A3542" t="s">
        <v>3098</v>
      </c>
      <c r="B3542" t="s">
        <v>3235</v>
      </c>
      <c r="C3542" s="10">
        <v>544256</v>
      </c>
      <c r="D3542">
        <v>22</v>
      </c>
      <c r="E3542">
        <v>21</v>
      </c>
      <c r="F3542">
        <v>126</v>
      </c>
      <c r="G3542">
        <v>103</v>
      </c>
      <c r="H3542">
        <v>0</v>
      </c>
      <c r="I3542">
        <v>47.6</v>
      </c>
      <c r="J3542">
        <v>-0.9</v>
      </c>
      <c r="K3542">
        <v>34.1</v>
      </c>
      <c r="L3542">
        <v>-1.4</v>
      </c>
      <c r="M3542">
        <v>64.599999999999994</v>
      </c>
      <c r="N3542">
        <v>-1.1000000000000001</v>
      </c>
      <c r="O3542">
        <v>13.6</v>
      </c>
      <c r="P3542">
        <v>-1.8</v>
      </c>
      <c r="U3542" t="s">
        <v>3098</v>
      </c>
      <c r="V3542">
        <f t="shared" si="551"/>
        <v>544256</v>
      </c>
      <c r="W3542" t="str">
        <f t="shared" si="552"/>
        <v>Sutton Public School</v>
      </c>
      <c r="X3542" t="str">
        <f>VLOOKUP($C3542,$AJ$3:$AN$4906,3,FALSE)</f>
        <v>5147 Baseline Rd</v>
      </c>
      <c r="Y3542" t="str">
        <f>VLOOKUP($C3542,$AJ$3:$AN$4906,4,FALSE)</f>
        <v>Sutton West</v>
      </c>
      <c r="Z3542" t="str">
        <f>VLOOKUP($C3542,$AJ$3:$AN$4906,5,FALSE)</f>
        <v>L0E1R0</v>
      </c>
      <c r="AA3542">
        <f t="shared" si="553"/>
        <v>47.6</v>
      </c>
      <c r="AB3542">
        <f t="shared" si="554"/>
        <v>-0.9</v>
      </c>
      <c r="AC3542">
        <f t="shared" si="555"/>
        <v>34.1</v>
      </c>
      <c r="AD3542">
        <f t="shared" si="556"/>
        <v>-1.4</v>
      </c>
      <c r="AE3542">
        <f t="shared" si="557"/>
        <v>64.599999999999994</v>
      </c>
      <c r="AF3542">
        <f t="shared" si="558"/>
        <v>-1.1000000000000001</v>
      </c>
      <c r="AG3542">
        <f t="shared" si="559"/>
        <v>13.6</v>
      </c>
      <c r="AH3542">
        <f t="shared" si="560"/>
        <v>-1.8</v>
      </c>
      <c r="AJ3542" s="9">
        <v>901908</v>
      </c>
      <c r="AK3542" t="s">
        <v>13118</v>
      </c>
      <c r="AL3542" t="s">
        <v>13119</v>
      </c>
      <c r="AM3542" t="s">
        <v>4215</v>
      </c>
      <c r="AN3542" t="s">
        <v>13120</v>
      </c>
    </row>
    <row r="3543" spans="1:40" x14ac:dyDescent="0.3">
      <c r="A3543" t="s">
        <v>3098</v>
      </c>
      <c r="B3543" t="s">
        <v>706</v>
      </c>
      <c r="C3543" s="10">
        <v>298904</v>
      </c>
      <c r="D3543">
        <v>62</v>
      </c>
      <c r="E3543">
        <v>15</v>
      </c>
      <c r="F3543">
        <v>130</v>
      </c>
      <c r="G3543">
        <v>134</v>
      </c>
      <c r="H3543">
        <v>0</v>
      </c>
      <c r="I3543">
        <v>74.599999999999994</v>
      </c>
      <c r="J3543">
        <v>0.2</v>
      </c>
      <c r="K3543">
        <v>54.6</v>
      </c>
      <c r="L3543">
        <v>-1.1000000000000001</v>
      </c>
      <c r="M3543">
        <v>75</v>
      </c>
      <c r="N3543">
        <v>-1.3</v>
      </c>
      <c r="O3543">
        <v>38.799999999999997</v>
      </c>
      <c r="P3543">
        <v>-1.6</v>
      </c>
      <c r="U3543" t="s">
        <v>3098</v>
      </c>
      <c r="V3543">
        <f t="shared" si="551"/>
        <v>298904</v>
      </c>
      <c r="W3543" t="str">
        <f t="shared" si="552"/>
        <v>Terry Fox Public School</v>
      </c>
      <c r="X3543" t="str">
        <f>VLOOKUP($C3543,$AJ$3:$AN$4906,3,FALSE)</f>
        <v>161 Sawmill Valley Dr</v>
      </c>
      <c r="Y3543" t="str">
        <f>VLOOKUP($C3543,$AJ$3:$AN$4906,4,FALSE)</f>
        <v>Newmarket</v>
      </c>
      <c r="Z3543" t="str">
        <f>VLOOKUP($C3543,$AJ$3:$AN$4906,5,FALSE)</f>
        <v>L3X2T1</v>
      </c>
      <c r="AA3543">
        <f t="shared" si="553"/>
        <v>74.599999999999994</v>
      </c>
      <c r="AB3543">
        <f t="shared" si="554"/>
        <v>0.2</v>
      </c>
      <c r="AC3543">
        <f t="shared" si="555"/>
        <v>54.6</v>
      </c>
      <c r="AD3543">
        <f t="shared" si="556"/>
        <v>-1.1000000000000001</v>
      </c>
      <c r="AE3543">
        <f t="shared" si="557"/>
        <v>75</v>
      </c>
      <c r="AF3543">
        <f t="shared" si="558"/>
        <v>-1.3</v>
      </c>
      <c r="AG3543">
        <f t="shared" si="559"/>
        <v>38.799999999999997</v>
      </c>
      <c r="AH3543">
        <f t="shared" si="560"/>
        <v>-1.6</v>
      </c>
      <c r="AJ3543" s="9">
        <v>285662</v>
      </c>
      <c r="AK3543" t="s">
        <v>13118</v>
      </c>
      <c r="AL3543" t="s">
        <v>13121</v>
      </c>
      <c r="AM3543" t="s">
        <v>4158</v>
      </c>
      <c r="AN3543" t="s">
        <v>13122</v>
      </c>
    </row>
    <row r="3544" spans="1:40" x14ac:dyDescent="0.3">
      <c r="A3544" t="s">
        <v>3098</v>
      </c>
      <c r="B3544" t="s">
        <v>3236</v>
      </c>
      <c r="C3544" s="10">
        <v>318387</v>
      </c>
      <c r="D3544">
        <v>52</v>
      </c>
      <c r="E3544">
        <v>15</v>
      </c>
      <c r="F3544">
        <v>107</v>
      </c>
      <c r="G3544">
        <v>118</v>
      </c>
      <c r="H3544">
        <v>0</v>
      </c>
      <c r="I3544">
        <v>46.7</v>
      </c>
      <c r="J3544">
        <v>-1.4</v>
      </c>
      <c r="K3544">
        <v>40.200000000000003</v>
      </c>
      <c r="L3544">
        <v>-1.6</v>
      </c>
      <c r="M3544">
        <v>68.599999999999994</v>
      </c>
      <c r="N3544">
        <v>-1.4</v>
      </c>
      <c r="O3544">
        <v>39.799999999999997</v>
      </c>
      <c r="P3544">
        <v>-0.9</v>
      </c>
      <c r="U3544" t="s">
        <v>3098</v>
      </c>
      <c r="V3544">
        <f t="shared" si="551"/>
        <v>318387</v>
      </c>
      <c r="W3544" t="str">
        <f t="shared" si="552"/>
        <v>Teston Village Public School</v>
      </c>
      <c r="X3544" t="str">
        <f>VLOOKUP($C3544,$AJ$3:$AN$4906,3,FALSE)</f>
        <v>80 Murray Farm Lane</v>
      </c>
      <c r="Y3544" t="str">
        <f>VLOOKUP($C3544,$AJ$3:$AN$4906,4,FALSE)</f>
        <v>Maple</v>
      </c>
      <c r="Z3544" t="str">
        <f>VLOOKUP($C3544,$AJ$3:$AN$4906,5,FALSE)</f>
        <v>L6A3G1</v>
      </c>
      <c r="AA3544">
        <f t="shared" si="553"/>
        <v>46.7</v>
      </c>
      <c r="AB3544">
        <f t="shared" si="554"/>
        <v>-1.4</v>
      </c>
      <c r="AC3544">
        <f t="shared" si="555"/>
        <v>40.200000000000003</v>
      </c>
      <c r="AD3544">
        <f t="shared" si="556"/>
        <v>-1.6</v>
      </c>
      <c r="AE3544">
        <f t="shared" si="557"/>
        <v>68.599999999999994</v>
      </c>
      <c r="AF3544">
        <f t="shared" si="558"/>
        <v>-1.4</v>
      </c>
      <c r="AG3544">
        <f t="shared" si="559"/>
        <v>39.799999999999997</v>
      </c>
      <c r="AH3544">
        <f t="shared" si="560"/>
        <v>-0.9</v>
      </c>
      <c r="AJ3544" s="9">
        <v>2151</v>
      </c>
      <c r="AK3544" t="s">
        <v>13123</v>
      </c>
      <c r="AL3544" t="s">
        <v>13124</v>
      </c>
      <c r="AM3544" t="s">
        <v>4158</v>
      </c>
      <c r="AN3544" t="s">
        <v>13125</v>
      </c>
    </row>
    <row r="3545" spans="1:40" x14ac:dyDescent="0.3">
      <c r="A3545" t="s">
        <v>3098</v>
      </c>
      <c r="B3545" t="s">
        <v>3237</v>
      </c>
      <c r="C3545" s="10">
        <v>552836</v>
      </c>
      <c r="D3545">
        <v>75</v>
      </c>
      <c r="E3545">
        <v>11</v>
      </c>
      <c r="F3545">
        <v>67</v>
      </c>
      <c r="G3545">
        <v>82</v>
      </c>
      <c r="H3545">
        <v>0</v>
      </c>
      <c r="I3545">
        <v>69.400000000000006</v>
      </c>
      <c r="J3545">
        <v>-0.4</v>
      </c>
      <c r="K3545">
        <v>62.7</v>
      </c>
      <c r="L3545">
        <v>-0.9</v>
      </c>
      <c r="M3545">
        <v>78.7</v>
      </c>
      <c r="N3545">
        <v>-1.2</v>
      </c>
      <c r="O3545">
        <v>56.1</v>
      </c>
      <c r="P3545">
        <v>-0.8</v>
      </c>
      <c r="U3545" t="s">
        <v>3098</v>
      </c>
      <c r="V3545">
        <f t="shared" si="551"/>
        <v>552836</v>
      </c>
      <c r="W3545" t="str">
        <f t="shared" si="552"/>
        <v>Thornhill Public School</v>
      </c>
      <c r="X3545" t="str">
        <f>VLOOKUP($C3545,$AJ$3:$AN$4906,3,FALSE)</f>
        <v>7554 Yonge St</v>
      </c>
      <c r="Y3545" t="str">
        <f>VLOOKUP($C3545,$AJ$3:$AN$4906,4,FALSE)</f>
        <v>Thornhill</v>
      </c>
      <c r="Z3545" t="str">
        <f>VLOOKUP($C3545,$AJ$3:$AN$4906,5,FALSE)</f>
        <v>L4J1V8</v>
      </c>
      <c r="AA3545">
        <f t="shared" si="553"/>
        <v>69.400000000000006</v>
      </c>
      <c r="AB3545">
        <f t="shared" si="554"/>
        <v>-0.4</v>
      </c>
      <c r="AC3545">
        <f t="shared" si="555"/>
        <v>62.7</v>
      </c>
      <c r="AD3545">
        <f t="shared" si="556"/>
        <v>-0.9</v>
      </c>
      <c r="AE3545">
        <f t="shared" si="557"/>
        <v>78.7</v>
      </c>
      <c r="AF3545">
        <f t="shared" si="558"/>
        <v>-1.2</v>
      </c>
      <c r="AG3545">
        <f t="shared" si="559"/>
        <v>56.1</v>
      </c>
      <c r="AH3545">
        <f t="shared" si="560"/>
        <v>-0.8</v>
      </c>
      <c r="AJ3545" s="9">
        <v>344930</v>
      </c>
      <c r="AK3545" t="s">
        <v>13126</v>
      </c>
      <c r="AL3545" t="s">
        <v>13127</v>
      </c>
      <c r="AM3545" t="s">
        <v>4158</v>
      </c>
      <c r="AN3545" t="s">
        <v>13128</v>
      </c>
    </row>
    <row r="3546" spans="1:40" x14ac:dyDescent="0.3">
      <c r="A3546" t="s">
        <v>3098</v>
      </c>
      <c r="B3546" t="s">
        <v>3238</v>
      </c>
      <c r="C3546" s="10">
        <v>548712</v>
      </c>
      <c r="D3546">
        <v>79</v>
      </c>
      <c r="E3546">
        <v>9</v>
      </c>
      <c r="F3546">
        <v>105</v>
      </c>
      <c r="G3546">
        <v>152</v>
      </c>
      <c r="H3546">
        <v>0</v>
      </c>
      <c r="I3546">
        <v>85.2</v>
      </c>
      <c r="J3546">
        <v>0.5</v>
      </c>
      <c r="K3546">
        <v>83.8</v>
      </c>
      <c r="L3546">
        <v>0.6</v>
      </c>
      <c r="M3546">
        <v>84.9</v>
      </c>
      <c r="N3546">
        <v>-0.9</v>
      </c>
      <c r="O3546">
        <v>53.3</v>
      </c>
      <c r="P3546">
        <v>-1.3</v>
      </c>
      <c r="U3546" t="s">
        <v>3098</v>
      </c>
      <c r="V3546">
        <f t="shared" si="551"/>
        <v>548712</v>
      </c>
      <c r="W3546" t="str">
        <f t="shared" si="552"/>
        <v>Thornhill Woods Public School</v>
      </c>
      <c r="X3546" t="str">
        <f>VLOOKUP($C3546,$AJ$3:$AN$4906,3,FALSE)</f>
        <v>341 Thornhill Woods Dr</v>
      </c>
      <c r="Y3546" t="str">
        <f>VLOOKUP($C3546,$AJ$3:$AN$4906,4,FALSE)</f>
        <v>Thornhill</v>
      </c>
      <c r="Z3546" t="str">
        <f>VLOOKUP($C3546,$AJ$3:$AN$4906,5,FALSE)</f>
        <v>L4J8V6</v>
      </c>
      <c r="AA3546">
        <f t="shared" si="553"/>
        <v>85.2</v>
      </c>
      <c r="AB3546">
        <f t="shared" si="554"/>
        <v>0.5</v>
      </c>
      <c r="AC3546">
        <f t="shared" si="555"/>
        <v>83.8</v>
      </c>
      <c r="AD3546">
        <f t="shared" si="556"/>
        <v>0.6</v>
      </c>
      <c r="AE3546">
        <f t="shared" si="557"/>
        <v>84.9</v>
      </c>
      <c r="AF3546">
        <f t="shared" si="558"/>
        <v>-0.9</v>
      </c>
      <c r="AG3546">
        <f t="shared" si="559"/>
        <v>53.3</v>
      </c>
      <c r="AH3546">
        <f t="shared" si="560"/>
        <v>-1.3</v>
      </c>
      <c r="AJ3546" s="9">
        <v>890723</v>
      </c>
      <c r="AK3546" t="s">
        <v>13129</v>
      </c>
      <c r="AL3546" t="s">
        <v>13130</v>
      </c>
      <c r="AM3546" t="s">
        <v>13131</v>
      </c>
      <c r="AN3546" t="s">
        <v>13132</v>
      </c>
    </row>
    <row r="3547" spans="1:40" x14ac:dyDescent="0.3">
      <c r="A3547" t="s">
        <v>3098</v>
      </c>
      <c r="B3547" t="s">
        <v>3239</v>
      </c>
      <c r="C3547" s="10">
        <v>561100</v>
      </c>
      <c r="D3547">
        <v>78</v>
      </c>
      <c r="E3547">
        <v>14</v>
      </c>
      <c r="F3547">
        <v>217</v>
      </c>
      <c r="G3547">
        <v>220</v>
      </c>
      <c r="H3547">
        <v>0</v>
      </c>
      <c r="I3547">
        <v>69.599999999999994</v>
      </c>
      <c r="J3547">
        <v>-0.4</v>
      </c>
      <c r="K3547">
        <v>72.400000000000006</v>
      </c>
      <c r="L3547">
        <v>0.1</v>
      </c>
      <c r="M3547">
        <v>89.8</v>
      </c>
      <c r="N3547">
        <v>0.1</v>
      </c>
      <c r="O3547">
        <v>70.900000000000006</v>
      </c>
      <c r="P3547">
        <v>0.4</v>
      </c>
      <c r="U3547" t="s">
        <v>3098</v>
      </c>
      <c r="V3547">
        <f t="shared" si="551"/>
        <v>561100</v>
      </c>
      <c r="W3547" t="str">
        <f t="shared" si="552"/>
        <v>Trillium Woods Public School</v>
      </c>
      <c r="X3547" t="str">
        <f>VLOOKUP($C3547,$AJ$3:$AN$4906,3,FALSE)</f>
        <v>18 Alamo Heights Dr</v>
      </c>
      <c r="Y3547" t="str">
        <f>VLOOKUP($C3547,$AJ$3:$AN$4906,4,FALSE)</f>
        <v>Richmond Hill</v>
      </c>
      <c r="Z3547" t="str">
        <f>VLOOKUP($C3547,$AJ$3:$AN$4906,5,FALSE)</f>
        <v>L4S2P3</v>
      </c>
      <c r="AA3547">
        <f t="shared" si="553"/>
        <v>69.599999999999994</v>
      </c>
      <c r="AB3547">
        <f t="shared" si="554"/>
        <v>-0.4</v>
      </c>
      <c r="AC3547">
        <f t="shared" si="555"/>
        <v>72.400000000000006</v>
      </c>
      <c r="AD3547">
        <f t="shared" si="556"/>
        <v>0.1</v>
      </c>
      <c r="AE3547">
        <f t="shared" si="557"/>
        <v>89.8</v>
      </c>
      <c r="AF3547">
        <f t="shared" si="558"/>
        <v>0.1</v>
      </c>
      <c r="AG3547">
        <f t="shared" si="559"/>
        <v>70.900000000000006</v>
      </c>
      <c r="AH3547">
        <f t="shared" si="560"/>
        <v>0.4</v>
      </c>
      <c r="AJ3547" s="9">
        <v>4499</v>
      </c>
      <c r="AK3547" t="s">
        <v>13133</v>
      </c>
      <c r="AL3547" t="s">
        <v>13134</v>
      </c>
      <c r="AM3547" t="s">
        <v>4158</v>
      </c>
      <c r="AN3547" t="s">
        <v>13135</v>
      </c>
    </row>
    <row r="3548" spans="1:40" x14ac:dyDescent="0.3">
      <c r="A3548" t="s">
        <v>3098</v>
      </c>
      <c r="B3548" t="s">
        <v>3240</v>
      </c>
      <c r="C3548" s="10">
        <v>566500</v>
      </c>
      <c r="D3548">
        <v>56</v>
      </c>
      <c r="E3548">
        <v>17</v>
      </c>
      <c r="F3548">
        <v>238</v>
      </c>
      <c r="G3548">
        <v>227</v>
      </c>
      <c r="H3548">
        <v>0</v>
      </c>
      <c r="I3548">
        <v>77.7</v>
      </c>
      <c r="J3548">
        <v>0.9</v>
      </c>
      <c r="K3548">
        <v>78.2</v>
      </c>
      <c r="L3548">
        <v>1.4</v>
      </c>
      <c r="M3548">
        <v>84.1</v>
      </c>
      <c r="N3548">
        <v>0.3</v>
      </c>
      <c r="O3548">
        <v>71.8</v>
      </c>
      <c r="P3548">
        <v>1.5</v>
      </c>
      <c r="U3548" t="s">
        <v>3098</v>
      </c>
      <c r="V3548">
        <f t="shared" si="551"/>
        <v>566500</v>
      </c>
      <c r="W3548" t="str">
        <f t="shared" si="552"/>
        <v>Unionville Meadows Public School</v>
      </c>
      <c r="X3548" t="str">
        <f>VLOOKUP($C3548,$AJ$3:$AN$4906,3,FALSE)</f>
        <v>355 South Unionville Ave</v>
      </c>
      <c r="Y3548" t="str">
        <f>VLOOKUP($C3548,$AJ$3:$AN$4906,4,FALSE)</f>
        <v>Markham</v>
      </c>
      <c r="Z3548" t="str">
        <f>VLOOKUP($C3548,$AJ$3:$AN$4906,5,FALSE)</f>
        <v>L3R5C8</v>
      </c>
      <c r="AA3548">
        <f t="shared" si="553"/>
        <v>77.7</v>
      </c>
      <c r="AB3548">
        <f t="shared" si="554"/>
        <v>0.9</v>
      </c>
      <c r="AC3548">
        <f t="shared" si="555"/>
        <v>78.2</v>
      </c>
      <c r="AD3548">
        <f t="shared" si="556"/>
        <v>1.4</v>
      </c>
      <c r="AE3548">
        <f t="shared" si="557"/>
        <v>84.1</v>
      </c>
      <c r="AF3548">
        <f t="shared" si="558"/>
        <v>0.3</v>
      </c>
      <c r="AG3548">
        <f t="shared" si="559"/>
        <v>71.8</v>
      </c>
      <c r="AH3548">
        <f t="shared" si="560"/>
        <v>1.5</v>
      </c>
      <c r="AJ3548" s="9">
        <v>5479</v>
      </c>
      <c r="AK3548" t="s">
        <v>13136</v>
      </c>
      <c r="AL3548" t="s">
        <v>13137</v>
      </c>
      <c r="AM3548" t="s">
        <v>4145</v>
      </c>
      <c r="AN3548" t="s">
        <v>13138</v>
      </c>
    </row>
    <row r="3549" spans="1:40" x14ac:dyDescent="0.3">
      <c r="A3549" t="s">
        <v>3098</v>
      </c>
      <c r="B3549" t="s">
        <v>3241</v>
      </c>
      <c r="C3549" s="10">
        <v>340936</v>
      </c>
      <c r="D3549">
        <v>74</v>
      </c>
      <c r="E3549">
        <v>8</v>
      </c>
      <c r="F3549">
        <v>83</v>
      </c>
      <c r="G3549">
        <v>149</v>
      </c>
      <c r="H3549">
        <v>0</v>
      </c>
      <c r="I3549">
        <v>74.099999999999994</v>
      </c>
      <c r="J3549">
        <v>-0.2</v>
      </c>
      <c r="K3549">
        <v>79.5</v>
      </c>
      <c r="L3549">
        <v>0.3</v>
      </c>
      <c r="M3549">
        <v>83.9</v>
      </c>
      <c r="N3549">
        <v>-0.8</v>
      </c>
      <c r="O3549">
        <v>61.7</v>
      </c>
      <c r="P3549">
        <v>-0.4</v>
      </c>
      <c r="U3549" t="s">
        <v>3098</v>
      </c>
      <c r="V3549">
        <f t="shared" si="551"/>
        <v>340936</v>
      </c>
      <c r="W3549" t="str">
        <f t="shared" si="552"/>
        <v>Unionville Public School</v>
      </c>
      <c r="X3549" t="str">
        <f>VLOOKUP($C3549,$AJ$3:$AN$4906,3,FALSE)</f>
        <v>300 Main St</v>
      </c>
      <c r="Y3549" t="str">
        <f>VLOOKUP($C3549,$AJ$3:$AN$4906,4,FALSE)</f>
        <v>Unionville</v>
      </c>
      <c r="Z3549" t="str">
        <f>VLOOKUP($C3549,$AJ$3:$AN$4906,5,FALSE)</f>
        <v>L3R2H2</v>
      </c>
      <c r="AA3549">
        <f t="shared" si="553"/>
        <v>74.099999999999994</v>
      </c>
      <c r="AB3549">
        <f t="shared" si="554"/>
        <v>-0.2</v>
      </c>
      <c r="AC3549">
        <f t="shared" si="555"/>
        <v>79.5</v>
      </c>
      <c r="AD3549">
        <f t="shared" si="556"/>
        <v>0.3</v>
      </c>
      <c r="AE3549">
        <f t="shared" si="557"/>
        <v>83.9</v>
      </c>
      <c r="AF3549">
        <f t="shared" si="558"/>
        <v>-0.8</v>
      </c>
      <c r="AG3549">
        <f t="shared" si="559"/>
        <v>61.7</v>
      </c>
      <c r="AH3549">
        <f t="shared" si="560"/>
        <v>-0.4</v>
      </c>
      <c r="AJ3549" s="9">
        <v>890880</v>
      </c>
      <c r="AK3549" t="s">
        <v>13139</v>
      </c>
      <c r="AL3549" t="s">
        <v>13140</v>
      </c>
      <c r="AM3549" t="s">
        <v>4158</v>
      </c>
      <c r="AN3549" t="s">
        <v>13141</v>
      </c>
    </row>
    <row r="3550" spans="1:40" x14ac:dyDescent="0.3">
      <c r="A3550" t="s">
        <v>3098</v>
      </c>
      <c r="B3550" t="s">
        <v>3242</v>
      </c>
      <c r="C3550" s="10">
        <v>570419</v>
      </c>
      <c r="D3550">
        <v>49</v>
      </c>
      <c r="E3550">
        <v>14</v>
      </c>
      <c r="F3550">
        <v>112</v>
      </c>
      <c r="G3550">
        <v>150</v>
      </c>
      <c r="H3550">
        <v>0</v>
      </c>
      <c r="I3550">
        <v>68.8</v>
      </c>
      <c r="J3550">
        <v>0.1</v>
      </c>
      <c r="K3550">
        <v>67.900000000000006</v>
      </c>
      <c r="L3550">
        <v>0.5</v>
      </c>
      <c r="M3550">
        <v>85</v>
      </c>
      <c r="N3550">
        <v>0.1</v>
      </c>
      <c r="O3550">
        <v>47.3</v>
      </c>
      <c r="P3550">
        <v>-0.4</v>
      </c>
      <c r="U3550" t="s">
        <v>3098</v>
      </c>
      <c r="V3550">
        <f t="shared" si="551"/>
        <v>570419</v>
      </c>
      <c r="W3550" t="str">
        <f t="shared" si="552"/>
        <v>Vellore Woods Public School</v>
      </c>
      <c r="X3550" t="str">
        <f>VLOOKUP($C3550,$AJ$3:$AN$4906,3,FALSE)</f>
        <v>115 Starling Blvd</v>
      </c>
      <c r="Y3550" t="str">
        <f>VLOOKUP($C3550,$AJ$3:$AN$4906,4,FALSE)</f>
        <v>Woodbridge</v>
      </c>
      <c r="Z3550" t="str">
        <f>VLOOKUP($C3550,$AJ$3:$AN$4906,5,FALSE)</f>
        <v>L4H2T9</v>
      </c>
      <c r="AA3550">
        <f t="shared" si="553"/>
        <v>68.8</v>
      </c>
      <c r="AB3550">
        <f t="shared" si="554"/>
        <v>0.1</v>
      </c>
      <c r="AC3550">
        <f t="shared" si="555"/>
        <v>67.900000000000006</v>
      </c>
      <c r="AD3550">
        <f t="shared" si="556"/>
        <v>0.5</v>
      </c>
      <c r="AE3550">
        <f t="shared" si="557"/>
        <v>85</v>
      </c>
      <c r="AF3550">
        <f t="shared" si="558"/>
        <v>0.1</v>
      </c>
      <c r="AG3550">
        <f t="shared" si="559"/>
        <v>47.3</v>
      </c>
      <c r="AH3550">
        <f t="shared" si="560"/>
        <v>-0.4</v>
      </c>
      <c r="AJ3550" s="9">
        <v>6602</v>
      </c>
      <c r="AK3550" t="s">
        <v>2350</v>
      </c>
      <c r="AL3550" t="s">
        <v>13142</v>
      </c>
      <c r="AM3550" t="s">
        <v>4238</v>
      </c>
      <c r="AN3550" t="s">
        <v>13143</v>
      </c>
    </row>
    <row r="3551" spans="1:40" x14ac:dyDescent="0.3">
      <c r="A3551" t="s">
        <v>3098</v>
      </c>
      <c r="B3551" t="s">
        <v>3243</v>
      </c>
      <c r="C3551" s="10">
        <v>570460</v>
      </c>
      <c r="D3551">
        <v>74</v>
      </c>
      <c r="E3551">
        <v>13</v>
      </c>
      <c r="F3551">
        <v>227</v>
      </c>
      <c r="G3551">
        <v>211</v>
      </c>
      <c r="H3551">
        <v>0</v>
      </c>
      <c r="K3551">
        <v>74.900000000000006</v>
      </c>
      <c r="L3551">
        <v>0.1</v>
      </c>
      <c r="M3551">
        <v>96</v>
      </c>
      <c r="N3551">
        <v>0.6</v>
      </c>
      <c r="O3551">
        <v>75.8</v>
      </c>
      <c r="P3551">
        <v>0.8</v>
      </c>
      <c r="U3551" t="s">
        <v>3098</v>
      </c>
      <c r="V3551">
        <f t="shared" si="551"/>
        <v>570460</v>
      </c>
      <c r="W3551" t="str">
        <f t="shared" si="552"/>
        <v>Ventura Park Public School</v>
      </c>
      <c r="X3551" t="str">
        <f>VLOOKUP($C3551,$AJ$3:$AN$4906,3,FALSE)</f>
        <v>121 Worth Blvd</v>
      </c>
      <c r="Y3551" t="str">
        <f>VLOOKUP($C3551,$AJ$3:$AN$4906,4,FALSE)</f>
        <v>Thornhill</v>
      </c>
      <c r="Z3551" t="str">
        <f>VLOOKUP($C3551,$AJ$3:$AN$4906,5,FALSE)</f>
        <v>L4J7V5</v>
      </c>
      <c r="AA3551">
        <f t="shared" si="553"/>
        <v>0</v>
      </c>
      <c r="AB3551">
        <f t="shared" si="554"/>
        <v>0</v>
      </c>
      <c r="AC3551">
        <f t="shared" si="555"/>
        <v>74.900000000000006</v>
      </c>
      <c r="AD3551">
        <f t="shared" si="556"/>
        <v>0.1</v>
      </c>
      <c r="AE3551">
        <f t="shared" si="557"/>
        <v>96</v>
      </c>
      <c r="AF3551">
        <f t="shared" si="558"/>
        <v>0.6</v>
      </c>
      <c r="AG3551">
        <f t="shared" si="559"/>
        <v>75.8</v>
      </c>
      <c r="AH3551">
        <f t="shared" si="560"/>
        <v>0.8</v>
      </c>
      <c r="AJ3551" s="9">
        <v>9172</v>
      </c>
      <c r="AK3551" t="s">
        <v>13144</v>
      </c>
      <c r="AL3551" t="s">
        <v>13145</v>
      </c>
      <c r="AM3551" t="s">
        <v>4158</v>
      </c>
      <c r="AN3551" t="s">
        <v>13146</v>
      </c>
    </row>
    <row r="3552" spans="1:40" x14ac:dyDescent="0.3">
      <c r="A3552" t="s">
        <v>3098</v>
      </c>
      <c r="B3552" t="s">
        <v>3244</v>
      </c>
      <c r="C3552" s="10">
        <v>462820</v>
      </c>
      <c r="D3552">
        <v>75</v>
      </c>
      <c r="E3552">
        <v>15</v>
      </c>
      <c r="F3552">
        <v>113</v>
      </c>
      <c r="G3552">
        <v>96</v>
      </c>
      <c r="H3552">
        <v>0</v>
      </c>
      <c r="I3552">
        <v>72.599999999999994</v>
      </c>
      <c r="J3552">
        <v>-0.1</v>
      </c>
      <c r="K3552">
        <v>80.5</v>
      </c>
      <c r="L3552">
        <v>0.8</v>
      </c>
      <c r="M3552">
        <v>87.5</v>
      </c>
      <c r="N3552">
        <v>0.1</v>
      </c>
      <c r="O3552">
        <v>70.8</v>
      </c>
      <c r="P3552">
        <v>0.7</v>
      </c>
      <c r="U3552" t="s">
        <v>3098</v>
      </c>
      <c r="V3552">
        <f t="shared" si="551"/>
        <v>462820</v>
      </c>
      <c r="W3552" t="str">
        <f t="shared" si="552"/>
        <v>Victoria Square Public School</v>
      </c>
      <c r="X3552" t="str">
        <f>VLOOKUP($C3552,$AJ$3:$AN$4906,3,FALSE)</f>
        <v>50 Prince Of Wales Drive</v>
      </c>
      <c r="Y3552" t="str">
        <f>VLOOKUP($C3552,$AJ$3:$AN$4906,4,FALSE)</f>
        <v>Markham</v>
      </c>
      <c r="Z3552" t="str">
        <f>VLOOKUP($C3552,$AJ$3:$AN$4906,5,FALSE)</f>
        <v>L6C0K2</v>
      </c>
      <c r="AA3552">
        <f t="shared" si="553"/>
        <v>72.599999999999994</v>
      </c>
      <c r="AB3552">
        <f t="shared" si="554"/>
        <v>-0.1</v>
      </c>
      <c r="AC3552">
        <f t="shared" si="555"/>
        <v>80.5</v>
      </c>
      <c r="AD3552">
        <f t="shared" si="556"/>
        <v>0.8</v>
      </c>
      <c r="AE3552">
        <f t="shared" si="557"/>
        <v>87.5</v>
      </c>
      <c r="AF3552">
        <f t="shared" si="558"/>
        <v>0.1</v>
      </c>
      <c r="AG3552">
        <f t="shared" si="559"/>
        <v>70.8</v>
      </c>
      <c r="AH3552">
        <f t="shared" si="560"/>
        <v>0.7</v>
      </c>
      <c r="AJ3552" s="9">
        <v>329177</v>
      </c>
      <c r="AK3552" t="s">
        <v>13147</v>
      </c>
      <c r="AL3552" t="s">
        <v>13148</v>
      </c>
      <c r="AM3552" t="s">
        <v>4145</v>
      </c>
      <c r="AN3552" t="s">
        <v>13149</v>
      </c>
    </row>
    <row r="3553" spans="1:40" x14ac:dyDescent="0.3">
      <c r="A3553" t="s">
        <v>3098</v>
      </c>
      <c r="B3553" t="s">
        <v>714</v>
      </c>
      <c r="C3553" s="10">
        <v>65047</v>
      </c>
      <c r="D3553">
        <v>77</v>
      </c>
      <c r="E3553">
        <v>9</v>
      </c>
      <c r="F3553">
        <v>91</v>
      </c>
      <c r="G3553">
        <v>79</v>
      </c>
      <c r="H3553">
        <v>0</v>
      </c>
      <c r="I3553">
        <v>73.099999999999994</v>
      </c>
      <c r="J3553">
        <v>-0.3</v>
      </c>
      <c r="K3553">
        <v>65.900000000000006</v>
      </c>
      <c r="L3553">
        <v>-0.7</v>
      </c>
      <c r="M3553">
        <v>86.1</v>
      </c>
      <c r="N3553">
        <v>-0.6</v>
      </c>
      <c r="O3553">
        <v>51.9</v>
      </c>
      <c r="P3553">
        <v>-1.2</v>
      </c>
      <c r="U3553" t="s">
        <v>3098</v>
      </c>
      <c r="V3553">
        <f t="shared" si="551"/>
        <v>65047</v>
      </c>
      <c r="W3553" t="str">
        <f t="shared" si="552"/>
        <v>Viola Desmond Public School</v>
      </c>
      <c r="X3553" t="str">
        <f>VLOOKUP($C3553,$AJ$3:$AN$4906,3,FALSE)</f>
        <v>25 Farrell Road</v>
      </c>
      <c r="Y3553" t="str">
        <f>VLOOKUP($C3553,$AJ$3:$AN$4906,4,FALSE)</f>
        <v>Maple</v>
      </c>
      <c r="Z3553" t="str">
        <f>VLOOKUP($C3553,$AJ$3:$AN$4906,5,FALSE)</f>
        <v>L6A4W7</v>
      </c>
      <c r="AA3553">
        <f t="shared" si="553"/>
        <v>73.099999999999994</v>
      </c>
      <c r="AB3553">
        <f t="shared" si="554"/>
        <v>-0.3</v>
      </c>
      <c r="AC3553">
        <f t="shared" si="555"/>
        <v>65.900000000000006</v>
      </c>
      <c r="AD3553">
        <f t="shared" si="556"/>
        <v>-0.7</v>
      </c>
      <c r="AE3553">
        <f t="shared" si="557"/>
        <v>86.1</v>
      </c>
      <c r="AF3553">
        <f t="shared" si="558"/>
        <v>-0.6</v>
      </c>
      <c r="AG3553">
        <f t="shared" si="559"/>
        <v>51.9</v>
      </c>
      <c r="AH3553">
        <f t="shared" si="560"/>
        <v>-1.2</v>
      </c>
      <c r="AJ3553" s="9">
        <v>11088</v>
      </c>
      <c r="AK3553" t="s">
        <v>13150</v>
      </c>
      <c r="AL3553" t="s">
        <v>13151</v>
      </c>
      <c r="AM3553" t="s">
        <v>4145</v>
      </c>
      <c r="AN3553" t="s">
        <v>12974</v>
      </c>
    </row>
    <row r="3554" spans="1:40" x14ac:dyDescent="0.3">
      <c r="A3554" t="s">
        <v>3098</v>
      </c>
      <c r="B3554" t="s">
        <v>3245</v>
      </c>
      <c r="C3554" s="10">
        <v>579246</v>
      </c>
      <c r="D3554">
        <v>32</v>
      </c>
      <c r="E3554">
        <v>23</v>
      </c>
      <c r="F3554">
        <v>99</v>
      </c>
      <c r="G3554">
        <v>107</v>
      </c>
      <c r="H3554">
        <v>0</v>
      </c>
      <c r="I3554">
        <v>49</v>
      </c>
      <c r="J3554">
        <v>-1.1000000000000001</v>
      </c>
      <c r="K3554">
        <v>40.4</v>
      </c>
      <c r="L3554">
        <v>-1.3</v>
      </c>
      <c r="M3554">
        <v>52.3</v>
      </c>
      <c r="N3554">
        <v>-2.8</v>
      </c>
      <c r="O3554">
        <v>20.6</v>
      </c>
      <c r="P3554">
        <v>-1.6</v>
      </c>
      <c r="U3554" t="s">
        <v>3098</v>
      </c>
      <c r="V3554">
        <f t="shared" si="551"/>
        <v>579246</v>
      </c>
      <c r="W3554" t="str">
        <f t="shared" si="552"/>
        <v>W J Watson Public School</v>
      </c>
      <c r="X3554" t="str">
        <f>VLOOKUP($C3554,$AJ$3:$AN$4906,3,FALSE)</f>
        <v>162 Carrick Ave</v>
      </c>
      <c r="Y3554" t="str">
        <f>VLOOKUP($C3554,$AJ$3:$AN$4906,4,FALSE)</f>
        <v>Keswick</v>
      </c>
      <c r="Z3554" t="str">
        <f>VLOOKUP($C3554,$AJ$3:$AN$4906,5,FALSE)</f>
        <v>L4P3P2</v>
      </c>
      <c r="AA3554">
        <f t="shared" si="553"/>
        <v>49</v>
      </c>
      <c r="AB3554">
        <f t="shared" si="554"/>
        <v>-1.1000000000000001</v>
      </c>
      <c r="AC3554">
        <f t="shared" si="555"/>
        <v>40.4</v>
      </c>
      <c r="AD3554">
        <f t="shared" si="556"/>
        <v>-1.3</v>
      </c>
      <c r="AE3554">
        <f t="shared" si="557"/>
        <v>52.3</v>
      </c>
      <c r="AF3554">
        <f t="shared" si="558"/>
        <v>-2.8</v>
      </c>
      <c r="AG3554">
        <f t="shared" si="559"/>
        <v>20.6</v>
      </c>
      <c r="AH3554">
        <f t="shared" si="560"/>
        <v>-1.6</v>
      </c>
      <c r="AJ3554" s="9">
        <v>13200</v>
      </c>
      <c r="AK3554" t="s">
        <v>13152</v>
      </c>
      <c r="AL3554" t="s">
        <v>13153</v>
      </c>
      <c r="AM3554" t="s">
        <v>4158</v>
      </c>
      <c r="AN3554" t="s">
        <v>13154</v>
      </c>
    </row>
    <row r="3555" spans="1:40" x14ac:dyDescent="0.3">
      <c r="A3555" t="s">
        <v>3098</v>
      </c>
      <c r="B3555" t="s">
        <v>3246</v>
      </c>
      <c r="C3555" s="10">
        <v>586501</v>
      </c>
      <c r="D3555">
        <v>49</v>
      </c>
      <c r="E3555">
        <v>23</v>
      </c>
      <c r="F3555">
        <v>122</v>
      </c>
      <c r="G3555">
        <v>126</v>
      </c>
      <c r="H3555">
        <v>0</v>
      </c>
      <c r="I3555">
        <v>38.5</v>
      </c>
      <c r="J3555">
        <v>-1.7</v>
      </c>
      <c r="K3555">
        <v>36.9</v>
      </c>
      <c r="L3555">
        <v>-1.5</v>
      </c>
      <c r="M3555">
        <v>71</v>
      </c>
      <c r="N3555">
        <v>-0.6</v>
      </c>
      <c r="O3555">
        <v>41.3</v>
      </c>
      <c r="P3555">
        <v>-0.4</v>
      </c>
      <c r="U3555" t="s">
        <v>3098</v>
      </c>
      <c r="V3555">
        <f t="shared" si="551"/>
        <v>586501</v>
      </c>
      <c r="W3555" t="str">
        <f t="shared" si="552"/>
        <v>Walter Scott Public School</v>
      </c>
      <c r="X3555" t="str">
        <f>VLOOKUP($C3555,$AJ$3:$AN$4906,3,FALSE)</f>
        <v>500 Major Mackenzie Dr E</v>
      </c>
      <c r="Y3555" t="str">
        <f>VLOOKUP($C3555,$AJ$3:$AN$4906,4,FALSE)</f>
        <v>Richmond Hill</v>
      </c>
      <c r="Z3555" t="str">
        <f>VLOOKUP($C3555,$AJ$3:$AN$4906,5,FALSE)</f>
        <v>L4C1J2</v>
      </c>
      <c r="AA3555">
        <f t="shared" si="553"/>
        <v>38.5</v>
      </c>
      <c r="AB3555">
        <f t="shared" si="554"/>
        <v>-1.7</v>
      </c>
      <c r="AC3555">
        <f t="shared" si="555"/>
        <v>36.9</v>
      </c>
      <c r="AD3555">
        <f t="shared" si="556"/>
        <v>-1.5</v>
      </c>
      <c r="AE3555">
        <f t="shared" si="557"/>
        <v>71</v>
      </c>
      <c r="AF3555">
        <f t="shared" si="558"/>
        <v>-0.6</v>
      </c>
      <c r="AG3555">
        <f t="shared" si="559"/>
        <v>41.3</v>
      </c>
      <c r="AH3555">
        <f t="shared" si="560"/>
        <v>-0.4</v>
      </c>
      <c r="AJ3555" s="9">
        <v>892475</v>
      </c>
      <c r="AK3555" t="s">
        <v>13155</v>
      </c>
      <c r="AL3555" t="s">
        <v>13156</v>
      </c>
      <c r="AM3555" t="s">
        <v>4145</v>
      </c>
      <c r="AN3555" t="s">
        <v>13157</v>
      </c>
    </row>
    <row r="3556" spans="1:40" x14ac:dyDescent="0.3">
      <c r="A3556" t="s">
        <v>3098</v>
      </c>
      <c r="B3556" t="s">
        <v>3247</v>
      </c>
      <c r="C3556" s="10">
        <v>28304</v>
      </c>
      <c r="D3556">
        <v>67</v>
      </c>
      <c r="E3556">
        <v>16</v>
      </c>
      <c r="F3556">
        <v>90</v>
      </c>
      <c r="G3556">
        <v>206</v>
      </c>
      <c r="H3556">
        <v>0</v>
      </c>
      <c r="I3556">
        <v>65</v>
      </c>
      <c r="J3556">
        <v>-0.5</v>
      </c>
      <c r="K3556">
        <v>51.1</v>
      </c>
      <c r="L3556">
        <v>-1.4</v>
      </c>
      <c r="M3556">
        <v>90</v>
      </c>
      <c r="N3556">
        <v>0.4</v>
      </c>
      <c r="O3556">
        <v>74.8</v>
      </c>
      <c r="P3556">
        <v>1.2</v>
      </c>
      <c r="U3556" t="s">
        <v>3098</v>
      </c>
      <c r="V3556">
        <f t="shared" si="551"/>
        <v>28304</v>
      </c>
      <c r="W3556" t="str">
        <f t="shared" si="552"/>
        <v>Wellington Public School</v>
      </c>
      <c r="X3556" t="str">
        <f>VLOOKUP($C3556,$AJ$3:$AN$4906,3,FALSE)</f>
        <v>125 Wellington St W</v>
      </c>
      <c r="Y3556" t="str">
        <f>VLOOKUP($C3556,$AJ$3:$AN$4906,4,FALSE)</f>
        <v>Aurora</v>
      </c>
      <c r="Z3556" t="str">
        <f>VLOOKUP($C3556,$AJ$3:$AN$4906,5,FALSE)</f>
        <v>L4G2P3</v>
      </c>
      <c r="AA3556">
        <f t="shared" si="553"/>
        <v>65</v>
      </c>
      <c r="AB3556">
        <f t="shared" si="554"/>
        <v>-0.5</v>
      </c>
      <c r="AC3556">
        <f t="shared" si="555"/>
        <v>51.1</v>
      </c>
      <c r="AD3556">
        <f t="shared" si="556"/>
        <v>-1.4</v>
      </c>
      <c r="AE3556">
        <f t="shared" si="557"/>
        <v>90</v>
      </c>
      <c r="AF3556">
        <f t="shared" si="558"/>
        <v>0.4</v>
      </c>
      <c r="AG3556">
        <f t="shared" si="559"/>
        <v>74.8</v>
      </c>
      <c r="AH3556">
        <f t="shared" si="560"/>
        <v>1.2</v>
      </c>
      <c r="AJ3556" s="9">
        <v>287801</v>
      </c>
      <c r="AK3556" t="s">
        <v>2355</v>
      </c>
      <c r="AL3556" t="s">
        <v>13158</v>
      </c>
      <c r="AM3556" t="s">
        <v>4145</v>
      </c>
      <c r="AN3556" t="s">
        <v>13159</v>
      </c>
    </row>
    <row r="3557" spans="1:40" x14ac:dyDescent="0.3">
      <c r="A3557" t="s">
        <v>3098</v>
      </c>
      <c r="B3557" t="s">
        <v>3248</v>
      </c>
      <c r="C3557" s="10">
        <v>308026</v>
      </c>
      <c r="D3557">
        <v>57</v>
      </c>
      <c r="E3557">
        <v>14</v>
      </c>
      <c r="F3557">
        <v>211</v>
      </c>
      <c r="G3557">
        <v>235</v>
      </c>
      <c r="H3557">
        <v>0</v>
      </c>
      <c r="I3557">
        <v>80.8</v>
      </c>
      <c r="J3557">
        <v>0.7</v>
      </c>
      <c r="K3557">
        <v>69.2</v>
      </c>
      <c r="L3557">
        <v>0.3</v>
      </c>
      <c r="M3557">
        <v>88.5</v>
      </c>
      <c r="N3557">
        <v>0.2</v>
      </c>
      <c r="O3557">
        <v>53.2</v>
      </c>
      <c r="P3557">
        <v>-0.3</v>
      </c>
      <c r="U3557" t="s">
        <v>3098</v>
      </c>
      <c r="V3557">
        <f t="shared" si="551"/>
        <v>308026</v>
      </c>
      <c r="W3557" t="str">
        <f t="shared" si="552"/>
        <v>Wendat Village Public School</v>
      </c>
      <c r="X3557" t="str">
        <f>VLOOKUP($C3557,$AJ$3:$AN$4906,3,FALSE)</f>
        <v>99 Reeves Way Blvd</v>
      </c>
      <c r="Y3557" t="str">
        <f>VLOOKUP($C3557,$AJ$3:$AN$4906,4,FALSE)</f>
        <v>Stouffville</v>
      </c>
      <c r="Z3557" t="str">
        <f>VLOOKUP($C3557,$AJ$3:$AN$4906,5,FALSE)</f>
        <v>L4A0J8</v>
      </c>
      <c r="AA3557">
        <f t="shared" si="553"/>
        <v>80.8</v>
      </c>
      <c r="AB3557">
        <f t="shared" si="554"/>
        <v>0.7</v>
      </c>
      <c r="AC3557">
        <f t="shared" si="555"/>
        <v>69.2</v>
      </c>
      <c r="AD3557">
        <f t="shared" si="556"/>
        <v>0.3</v>
      </c>
      <c r="AE3557">
        <f t="shared" si="557"/>
        <v>88.5</v>
      </c>
      <c r="AF3557">
        <f t="shared" si="558"/>
        <v>0.2</v>
      </c>
      <c r="AG3557">
        <f t="shared" si="559"/>
        <v>53.2</v>
      </c>
      <c r="AH3557">
        <f t="shared" si="560"/>
        <v>-0.3</v>
      </c>
      <c r="AJ3557" s="9">
        <v>466255</v>
      </c>
      <c r="AK3557" t="s">
        <v>13160</v>
      </c>
      <c r="AL3557" t="s">
        <v>13161</v>
      </c>
      <c r="AM3557" t="s">
        <v>4215</v>
      </c>
      <c r="AN3557" t="s">
        <v>13162</v>
      </c>
    </row>
    <row r="3558" spans="1:40" x14ac:dyDescent="0.3">
      <c r="A3558" t="s">
        <v>3098</v>
      </c>
      <c r="B3558" t="s">
        <v>2848</v>
      </c>
      <c r="C3558" s="10">
        <v>595500</v>
      </c>
      <c r="D3558">
        <v>70</v>
      </c>
      <c r="E3558">
        <v>17</v>
      </c>
      <c r="F3558">
        <v>50</v>
      </c>
      <c r="G3558">
        <v>47</v>
      </c>
      <c r="H3558">
        <v>0</v>
      </c>
      <c r="I3558">
        <v>54</v>
      </c>
      <c r="J3558">
        <v>-1.4</v>
      </c>
      <c r="K3558">
        <v>54</v>
      </c>
      <c r="L3558">
        <v>-1.3</v>
      </c>
      <c r="M3558">
        <v>80.900000000000006</v>
      </c>
      <c r="N3558">
        <v>-0.8</v>
      </c>
      <c r="O3558">
        <v>42.6</v>
      </c>
      <c r="P3558">
        <v>-1.5</v>
      </c>
      <c r="U3558" t="s">
        <v>3098</v>
      </c>
      <c r="V3558">
        <f t="shared" si="551"/>
        <v>595500</v>
      </c>
      <c r="W3558" t="str">
        <f t="shared" si="552"/>
        <v>Westminster Public School</v>
      </c>
      <c r="X3558" t="str">
        <f>VLOOKUP($C3558,$AJ$3:$AN$4906,3,FALSE)</f>
        <v>366 Mullen Dr</v>
      </c>
      <c r="Y3558" t="str">
        <f>VLOOKUP($C3558,$AJ$3:$AN$4906,4,FALSE)</f>
        <v>Thornhill</v>
      </c>
      <c r="Z3558" t="str">
        <f>VLOOKUP($C3558,$AJ$3:$AN$4906,5,FALSE)</f>
        <v>L4J2P3</v>
      </c>
      <c r="AA3558">
        <f t="shared" si="553"/>
        <v>54</v>
      </c>
      <c r="AB3558">
        <f t="shared" si="554"/>
        <v>-1.4</v>
      </c>
      <c r="AC3558">
        <f t="shared" si="555"/>
        <v>54</v>
      </c>
      <c r="AD3558">
        <f t="shared" si="556"/>
        <v>-1.3</v>
      </c>
      <c r="AE3558">
        <f t="shared" si="557"/>
        <v>80.900000000000006</v>
      </c>
      <c r="AF3558">
        <f t="shared" si="558"/>
        <v>-0.8</v>
      </c>
      <c r="AG3558">
        <f t="shared" si="559"/>
        <v>42.6</v>
      </c>
      <c r="AH3558">
        <f t="shared" si="560"/>
        <v>-1.5</v>
      </c>
      <c r="AJ3558" s="9">
        <v>18929</v>
      </c>
      <c r="AK3558" t="s">
        <v>13163</v>
      </c>
      <c r="AL3558" t="s">
        <v>13164</v>
      </c>
      <c r="AM3558" t="s">
        <v>4215</v>
      </c>
      <c r="AN3558" t="s">
        <v>13165</v>
      </c>
    </row>
    <row r="3559" spans="1:40" x14ac:dyDescent="0.3">
      <c r="A3559" t="s">
        <v>3098</v>
      </c>
      <c r="B3559" t="s">
        <v>3249</v>
      </c>
      <c r="C3559" s="10">
        <v>604674</v>
      </c>
      <c r="D3559">
        <v>58</v>
      </c>
      <c r="E3559">
        <v>10</v>
      </c>
      <c r="F3559">
        <v>66</v>
      </c>
      <c r="G3559">
        <v>70</v>
      </c>
      <c r="H3559">
        <v>0</v>
      </c>
      <c r="I3559">
        <v>72.7</v>
      </c>
      <c r="J3559">
        <v>0</v>
      </c>
      <c r="K3559">
        <v>60.6</v>
      </c>
      <c r="L3559">
        <v>-0.7</v>
      </c>
      <c r="M3559">
        <v>90</v>
      </c>
      <c r="N3559">
        <v>0.3</v>
      </c>
      <c r="O3559">
        <v>68.599999999999994</v>
      </c>
      <c r="P3559">
        <v>0.8</v>
      </c>
      <c r="U3559" t="s">
        <v>3098</v>
      </c>
      <c r="V3559">
        <f t="shared" si="551"/>
        <v>604674</v>
      </c>
      <c r="W3559" t="str">
        <f t="shared" si="552"/>
        <v>Whitchurch Highlands Public School</v>
      </c>
      <c r="X3559" t="str">
        <f>VLOOKUP($C3559,$AJ$3:$AN$4906,3,FALSE)</f>
        <v>13812 Warden Ave</v>
      </c>
      <c r="Y3559" t="str">
        <f>VLOOKUP($C3559,$AJ$3:$AN$4906,4,FALSE)</f>
        <v>Stouffville</v>
      </c>
      <c r="Z3559" t="str">
        <f>VLOOKUP($C3559,$AJ$3:$AN$4906,5,FALSE)</f>
        <v>L4A4L5</v>
      </c>
      <c r="AA3559">
        <f t="shared" si="553"/>
        <v>72.7</v>
      </c>
      <c r="AB3559">
        <f t="shared" si="554"/>
        <v>0</v>
      </c>
      <c r="AC3559">
        <f t="shared" si="555"/>
        <v>60.6</v>
      </c>
      <c r="AD3559">
        <f t="shared" si="556"/>
        <v>-0.7</v>
      </c>
      <c r="AE3559">
        <f t="shared" si="557"/>
        <v>90</v>
      </c>
      <c r="AF3559">
        <f t="shared" si="558"/>
        <v>0.3</v>
      </c>
      <c r="AG3559">
        <f t="shared" si="559"/>
        <v>68.599999999999994</v>
      </c>
      <c r="AH3559">
        <f t="shared" si="560"/>
        <v>0.8</v>
      </c>
      <c r="AJ3559" s="9">
        <v>19445</v>
      </c>
      <c r="AK3559" t="s">
        <v>13166</v>
      </c>
      <c r="AL3559" t="s">
        <v>13167</v>
      </c>
      <c r="AM3559" t="s">
        <v>4158</v>
      </c>
      <c r="AN3559" t="s">
        <v>12815</v>
      </c>
    </row>
    <row r="3560" spans="1:40" x14ac:dyDescent="0.3">
      <c r="A3560" t="s">
        <v>3098</v>
      </c>
      <c r="B3560" t="s">
        <v>3250</v>
      </c>
      <c r="C3560" s="10">
        <v>608017</v>
      </c>
      <c r="D3560">
        <v>22</v>
      </c>
      <c r="E3560">
        <v>16</v>
      </c>
      <c r="F3560">
        <v>159</v>
      </c>
      <c r="G3560">
        <v>203</v>
      </c>
      <c r="H3560">
        <v>0</v>
      </c>
      <c r="I3560">
        <v>71.400000000000006</v>
      </c>
      <c r="J3560">
        <v>1.1000000000000001</v>
      </c>
      <c r="K3560">
        <v>67.3</v>
      </c>
      <c r="L3560">
        <v>1.6</v>
      </c>
      <c r="M3560">
        <v>86.2</v>
      </c>
      <c r="N3560">
        <v>1.2</v>
      </c>
      <c r="O3560">
        <v>69</v>
      </c>
      <c r="P3560">
        <v>2.4</v>
      </c>
      <c r="U3560" t="s">
        <v>3098</v>
      </c>
      <c r="V3560">
        <f t="shared" si="551"/>
        <v>608017</v>
      </c>
      <c r="W3560" t="str">
        <f t="shared" si="552"/>
        <v>Wilclay Public School</v>
      </c>
      <c r="X3560" t="str">
        <f>VLOOKUP($C3560,$AJ$3:$AN$4906,3,FALSE)</f>
        <v>60 Wilclay Ave</v>
      </c>
      <c r="Y3560" t="str">
        <f>VLOOKUP($C3560,$AJ$3:$AN$4906,4,FALSE)</f>
        <v>Markham</v>
      </c>
      <c r="Z3560" t="str">
        <f>VLOOKUP($C3560,$AJ$3:$AN$4906,5,FALSE)</f>
        <v>L3S1R4</v>
      </c>
      <c r="AA3560">
        <f t="shared" si="553"/>
        <v>71.400000000000006</v>
      </c>
      <c r="AB3560">
        <f t="shared" si="554"/>
        <v>1.1000000000000001</v>
      </c>
      <c r="AC3560">
        <f t="shared" si="555"/>
        <v>67.3</v>
      </c>
      <c r="AD3560">
        <f t="shared" si="556"/>
        <v>1.6</v>
      </c>
      <c r="AE3560">
        <f t="shared" si="557"/>
        <v>86.2</v>
      </c>
      <c r="AF3560">
        <f t="shared" si="558"/>
        <v>1.2</v>
      </c>
      <c r="AG3560">
        <f t="shared" si="559"/>
        <v>69</v>
      </c>
      <c r="AH3560">
        <f t="shared" si="560"/>
        <v>2.4</v>
      </c>
      <c r="AJ3560" s="9">
        <v>19704</v>
      </c>
      <c r="AK3560" t="s">
        <v>13168</v>
      </c>
      <c r="AL3560" t="s">
        <v>13169</v>
      </c>
      <c r="AM3560" t="s">
        <v>4145</v>
      </c>
      <c r="AN3560" t="s">
        <v>13170</v>
      </c>
    </row>
    <row r="3561" spans="1:40" x14ac:dyDescent="0.3">
      <c r="A3561" t="s">
        <v>3098</v>
      </c>
      <c r="B3561" t="s">
        <v>3251</v>
      </c>
      <c r="C3561" s="10">
        <v>607274</v>
      </c>
      <c r="D3561">
        <v>61</v>
      </c>
      <c r="E3561">
        <v>10</v>
      </c>
      <c r="F3561">
        <v>69</v>
      </c>
      <c r="G3561">
        <v>87</v>
      </c>
      <c r="H3561">
        <v>0</v>
      </c>
      <c r="I3561">
        <v>76.099999999999994</v>
      </c>
      <c r="J3561">
        <v>0.2</v>
      </c>
      <c r="K3561">
        <v>69.599999999999994</v>
      </c>
      <c r="L3561">
        <v>-0.1</v>
      </c>
      <c r="M3561">
        <v>89.7</v>
      </c>
      <c r="N3561">
        <v>0.2</v>
      </c>
      <c r="O3561">
        <v>64.400000000000006</v>
      </c>
      <c r="P3561">
        <v>0.3</v>
      </c>
      <c r="U3561" t="s">
        <v>3098</v>
      </c>
      <c r="V3561">
        <f t="shared" si="551"/>
        <v>607274</v>
      </c>
      <c r="W3561" t="str">
        <f t="shared" si="552"/>
        <v>William Armstrong Public School</v>
      </c>
      <c r="X3561" t="str">
        <f>VLOOKUP($C3561,$AJ$3:$AN$4906,3,FALSE)</f>
        <v>11 Major Buttons Dr</v>
      </c>
      <c r="Y3561" t="str">
        <f>VLOOKUP($C3561,$AJ$3:$AN$4906,4,FALSE)</f>
        <v>Markham</v>
      </c>
      <c r="Z3561" t="str">
        <f>VLOOKUP($C3561,$AJ$3:$AN$4906,5,FALSE)</f>
        <v>L3P3G6</v>
      </c>
      <c r="AA3561">
        <f t="shared" si="553"/>
        <v>76.099999999999994</v>
      </c>
      <c r="AB3561">
        <f t="shared" si="554"/>
        <v>0.2</v>
      </c>
      <c r="AC3561">
        <f t="shared" si="555"/>
        <v>69.599999999999994</v>
      </c>
      <c r="AD3561">
        <f t="shared" si="556"/>
        <v>-0.1</v>
      </c>
      <c r="AE3561">
        <f t="shared" si="557"/>
        <v>89.7</v>
      </c>
      <c r="AF3561">
        <f t="shared" si="558"/>
        <v>0.2</v>
      </c>
      <c r="AG3561">
        <f t="shared" si="559"/>
        <v>64.400000000000006</v>
      </c>
      <c r="AH3561">
        <f t="shared" si="560"/>
        <v>0.3</v>
      </c>
      <c r="AJ3561" s="9">
        <v>19720</v>
      </c>
      <c r="AK3561" t="s">
        <v>13171</v>
      </c>
      <c r="AL3561" t="s">
        <v>13172</v>
      </c>
      <c r="AM3561" t="s">
        <v>4145</v>
      </c>
      <c r="AN3561" t="s">
        <v>13173</v>
      </c>
    </row>
    <row r="3562" spans="1:40" x14ac:dyDescent="0.3">
      <c r="A3562" t="s">
        <v>3098</v>
      </c>
      <c r="B3562" t="s">
        <v>3252</v>
      </c>
      <c r="C3562" s="10">
        <v>340898</v>
      </c>
      <c r="D3562">
        <v>72</v>
      </c>
      <c r="E3562">
        <v>17</v>
      </c>
      <c r="F3562">
        <v>134</v>
      </c>
      <c r="G3562">
        <v>196</v>
      </c>
      <c r="H3562">
        <v>0</v>
      </c>
      <c r="I3562">
        <v>81.3</v>
      </c>
      <c r="J3562">
        <v>0.7</v>
      </c>
      <c r="K3562">
        <v>86.6</v>
      </c>
      <c r="L3562">
        <v>1.4</v>
      </c>
      <c r="M3562">
        <v>93.6</v>
      </c>
      <c r="N3562">
        <v>0.9</v>
      </c>
      <c r="O3562">
        <v>87.8</v>
      </c>
      <c r="P3562">
        <v>2.1</v>
      </c>
      <c r="U3562" t="s">
        <v>3098</v>
      </c>
      <c r="V3562">
        <f t="shared" si="551"/>
        <v>340898</v>
      </c>
      <c r="W3562" t="str">
        <f t="shared" si="552"/>
        <v>William Berczy Public School</v>
      </c>
      <c r="X3562" t="str">
        <f>VLOOKUP($C3562,$AJ$3:$AN$4906,3,FALSE)</f>
        <v>120 Carlton Rd</v>
      </c>
      <c r="Y3562" t="str">
        <f>VLOOKUP($C3562,$AJ$3:$AN$4906,4,FALSE)</f>
        <v>Unionville</v>
      </c>
      <c r="Z3562" t="str">
        <f>VLOOKUP($C3562,$AJ$3:$AN$4906,5,FALSE)</f>
        <v>L3R1Z9</v>
      </c>
      <c r="AA3562">
        <f t="shared" si="553"/>
        <v>81.3</v>
      </c>
      <c r="AB3562">
        <f t="shared" si="554"/>
        <v>0.7</v>
      </c>
      <c r="AC3562">
        <f t="shared" si="555"/>
        <v>86.6</v>
      </c>
      <c r="AD3562">
        <f t="shared" si="556"/>
        <v>1.4</v>
      </c>
      <c r="AE3562">
        <f t="shared" si="557"/>
        <v>93.6</v>
      </c>
      <c r="AF3562">
        <f t="shared" si="558"/>
        <v>0.9</v>
      </c>
      <c r="AG3562">
        <f t="shared" si="559"/>
        <v>87.8</v>
      </c>
      <c r="AH3562">
        <f t="shared" si="560"/>
        <v>2.1</v>
      </c>
      <c r="AJ3562" s="9">
        <v>20303</v>
      </c>
      <c r="AK3562" t="s">
        <v>13174</v>
      </c>
      <c r="AL3562" t="s">
        <v>13175</v>
      </c>
      <c r="AM3562" t="s">
        <v>4215</v>
      </c>
      <c r="AN3562" t="s">
        <v>13176</v>
      </c>
    </row>
    <row r="3563" spans="1:40" x14ac:dyDescent="0.3">
      <c r="A3563" t="s">
        <v>3098</v>
      </c>
      <c r="B3563" t="s">
        <v>3253</v>
      </c>
      <c r="C3563" s="10">
        <v>610593</v>
      </c>
      <c r="D3563">
        <v>77</v>
      </c>
      <c r="E3563">
        <v>12</v>
      </c>
      <c r="F3563">
        <v>77</v>
      </c>
      <c r="G3563">
        <v>109</v>
      </c>
      <c r="H3563">
        <v>0</v>
      </c>
      <c r="I3563">
        <v>77.900000000000006</v>
      </c>
      <c r="J3563">
        <v>0.1</v>
      </c>
      <c r="K3563">
        <v>72.7</v>
      </c>
      <c r="L3563">
        <v>-0.2</v>
      </c>
      <c r="M3563">
        <v>89</v>
      </c>
      <c r="N3563">
        <v>-0.1</v>
      </c>
      <c r="O3563">
        <v>62.4</v>
      </c>
      <c r="P3563">
        <v>-0.4</v>
      </c>
      <c r="U3563" t="s">
        <v>3098</v>
      </c>
      <c r="V3563">
        <f t="shared" si="551"/>
        <v>610593</v>
      </c>
      <c r="W3563" t="str">
        <f t="shared" si="552"/>
        <v>Willowbrook Public School</v>
      </c>
      <c r="X3563" t="str">
        <f>VLOOKUP($C3563,$AJ$3:$AN$4906,3,FALSE)</f>
        <v>45 Willowbrook Rd</v>
      </c>
      <c r="Y3563" t="str">
        <f>VLOOKUP($C3563,$AJ$3:$AN$4906,4,FALSE)</f>
        <v>Thornhill</v>
      </c>
      <c r="Z3563" t="str">
        <f>VLOOKUP($C3563,$AJ$3:$AN$4906,5,FALSE)</f>
        <v>L3T4X6</v>
      </c>
      <c r="AA3563">
        <f t="shared" si="553"/>
        <v>77.900000000000006</v>
      </c>
      <c r="AB3563">
        <f t="shared" si="554"/>
        <v>0.1</v>
      </c>
      <c r="AC3563">
        <f t="shared" si="555"/>
        <v>72.7</v>
      </c>
      <c r="AD3563">
        <f t="shared" si="556"/>
        <v>-0.2</v>
      </c>
      <c r="AE3563">
        <f t="shared" si="557"/>
        <v>89</v>
      </c>
      <c r="AF3563">
        <f t="shared" si="558"/>
        <v>-0.1</v>
      </c>
      <c r="AG3563">
        <f t="shared" si="559"/>
        <v>62.4</v>
      </c>
      <c r="AH3563">
        <f t="shared" si="560"/>
        <v>-0.4</v>
      </c>
      <c r="AJ3563" s="9">
        <v>20745</v>
      </c>
      <c r="AK3563" t="s">
        <v>8318</v>
      </c>
      <c r="AL3563" t="s">
        <v>13177</v>
      </c>
      <c r="AM3563" t="s">
        <v>4215</v>
      </c>
      <c r="AN3563" t="s">
        <v>13178</v>
      </c>
    </row>
    <row r="3564" spans="1:40" x14ac:dyDescent="0.3">
      <c r="A3564" t="s">
        <v>3098</v>
      </c>
      <c r="B3564" t="s">
        <v>3254</v>
      </c>
      <c r="C3564" s="10">
        <v>614700</v>
      </c>
      <c r="D3564">
        <v>73</v>
      </c>
      <c r="E3564">
        <v>12</v>
      </c>
      <c r="F3564">
        <v>87</v>
      </c>
      <c r="G3564">
        <v>97</v>
      </c>
      <c r="H3564">
        <v>0</v>
      </c>
      <c r="I3564">
        <v>54</v>
      </c>
      <c r="J3564">
        <v>-1.7</v>
      </c>
      <c r="K3564">
        <v>42.5</v>
      </c>
      <c r="L3564">
        <v>-2.7</v>
      </c>
      <c r="M3564">
        <v>70.099999999999994</v>
      </c>
      <c r="N3564">
        <v>-2.2999999999999998</v>
      </c>
      <c r="O3564">
        <v>33</v>
      </c>
      <c r="P3564">
        <v>-2.6</v>
      </c>
      <c r="U3564" t="s">
        <v>3098</v>
      </c>
      <c r="V3564">
        <f t="shared" si="551"/>
        <v>614700</v>
      </c>
      <c r="W3564" t="str">
        <f t="shared" si="552"/>
        <v>Wilshire Elementary School</v>
      </c>
      <c r="X3564" t="str">
        <f>VLOOKUP($C3564,$AJ$3:$AN$4906,3,FALSE)</f>
        <v>265 Beverley Glen Blvd</v>
      </c>
      <c r="Y3564" t="str">
        <f>VLOOKUP($C3564,$AJ$3:$AN$4906,4,FALSE)</f>
        <v>Thornhill</v>
      </c>
      <c r="Z3564" t="str">
        <f>VLOOKUP($C3564,$AJ$3:$AN$4906,5,FALSE)</f>
        <v>L4J7S8</v>
      </c>
      <c r="AA3564">
        <f t="shared" si="553"/>
        <v>54</v>
      </c>
      <c r="AB3564">
        <f t="shared" si="554"/>
        <v>-1.7</v>
      </c>
      <c r="AC3564">
        <f t="shared" si="555"/>
        <v>42.5</v>
      </c>
      <c r="AD3564">
        <f t="shared" si="556"/>
        <v>-2.7</v>
      </c>
      <c r="AE3564">
        <f t="shared" si="557"/>
        <v>70.099999999999994</v>
      </c>
      <c r="AF3564">
        <f t="shared" si="558"/>
        <v>-2.2999999999999998</v>
      </c>
      <c r="AG3564">
        <f t="shared" si="559"/>
        <v>33</v>
      </c>
      <c r="AH3564">
        <f t="shared" si="560"/>
        <v>-2.6</v>
      </c>
      <c r="AJ3564" s="9">
        <v>14036</v>
      </c>
      <c r="AK3564" t="s">
        <v>13179</v>
      </c>
      <c r="AL3564" t="s">
        <v>13180</v>
      </c>
      <c r="AM3564" t="s">
        <v>4215</v>
      </c>
      <c r="AN3564" t="s">
        <v>13181</v>
      </c>
    </row>
    <row r="3565" spans="1:40" x14ac:dyDescent="0.3">
      <c r="A3565" t="s">
        <v>3098</v>
      </c>
      <c r="B3565" t="s">
        <v>3255</v>
      </c>
      <c r="C3565" s="10">
        <v>634565</v>
      </c>
      <c r="D3565">
        <v>71</v>
      </c>
      <c r="E3565">
        <v>12</v>
      </c>
      <c r="F3565">
        <v>242</v>
      </c>
      <c r="G3565">
        <v>224</v>
      </c>
      <c r="H3565">
        <v>0</v>
      </c>
      <c r="K3565">
        <v>77.7</v>
      </c>
      <c r="L3565">
        <v>0.6</v>
      </c>
      <c r="M3565">
        <v>94</v>
      </c>
      <c r="N3565">
        <v>0.6</v>
      </c>
      <c r="O3565">
        <v>65.2</v>
      </c>
      <c r="P3565">
        <v>0.2</v>
      </c>
      <c r="U3565" t="s">
        <v>3098</v>
      </c>
      <c r="V3565">
        <f t="shared" si="551"/>
        <v>634565</v>
      </c>
      <c r="W3565" t="str">
        <f t="shared" si="552"/>
        <v>Windham Ridge Public School</v>
      </c>
      <c r="X3565" t="str">
        <f>VLOOKUP($C3565,$AJ$3:$AN$4906,3,FALSE)</f>
        <v>32 Red Cardinal Trail</v>
      </c>
      <c r="Y3565" t="str">
        <f>VLOOKUP($C3565,$AJ$3:$AN$4906,4,FALSE)</f>
        <v>Richmond Hill</v>
      </c>
      <c r="Z3565" t="str">
        <f>VLOOKUP($C3565,$AJ$3:$AN$4906,5,FALSE)</f>
        <v>L4E3Y4</v>
      </c>
      <c r="AA3565">
        <f t="shared" si="553"/>
        <v>0</v>
      </c>
      <c r="AB3565">
        <f t="shared" si="554"/>
        <v>0</v>
      </c>
      <c r="AC3565">
        <f t="shared" si="555"/>
        <v>77.7</v>
      </c>
      <c r="AD3565">
        <f t="shared" si="556"/>
        <v>0.6</v>
      </c>
      <c r="AE3565">
        <f t="shared" si="557"/>
        <v>94</v>
      </c>
      <c r="AF3565">
        <f t="shared" si="558"/>
        <v>0.6</v>
      </c>
      <c r="AG3565">
        <f t="shared" si="559"/>
        <v>65.2</v>
      </c>
      <c r="AH3565">
        <f t="shared" si="560"/>
        <v>0.2</v>
      </c>
      <c r="AJ3565" s="9">
        <v>28614</v>
      </c>
      <c r="AK3565" t="s">
        <v>2364</v>
      </c>
      <c r="AL3565" t="s">
        <v>13180</v>
      </c>
      <c r="AM3565" t="s">
        <v>4215</v>
      </c>
      <c r="AN3565" t="s">
        <v>13181</v>
      </c>
    </row>
    <row r="3566" spans="1:40" x14ac:dyDescent="0.3">
      <c r="A3566" t="s">
        <v>3098</v>
      </c>
      <c r="B3566" t="s">
        <v>3256</v>
      </c>
      <c r="C3566" s="10">
        <v>549380</v>
      </c>
      <c r="D3566">
        <v>58</v>
      </c>
      <c r="E3566">
        <v>16</v>
      </c>
      <c r="F3566">
        <v>200</v>
      </c>
      <c r="G3566">
        <v>174</v>
      </c>
      <c r="H3566">
        <v>0</v>
      </c>
      <c r="I3566">
        <v>73.5</v>
      </c>
      <c r="J3566">
        <v>0.5</v>
      </c>
      <c r="K3566">
        <v>69.5</v>
      </c>
      <c r="L3566">
        <v>0.6</v>
      </c>
      <c r="M3566">
        <v>87.9</v>
      </c>
      <c r="N3566">
        <v>0.5</v>
      </c>
      <c r="O3566">
        <v>70.099999999999994</v>
      </c>
      <c r="P3566">
        <v>1.2</v>
      </c>
      <c r="U3566" t="s">
        <v>3098</v>
      </c>
      <c r="V3566">
        <f t="shared" si="551"/>
        <v>549380</v>
      </c>
      <c r="W3566" t="str">
        <f t="shared" si="552"/>
        <v>Wismer Public School</v>
      </c>
      <c r="X3566" t="str">
        <f>VLOOKUP($C3566,$AJ$3:$AN$4906,3,FALSE)</f>
        <v>171 Mingay Ave</v>
      </c>
      <c r="Y3566" t="str">
        <f>VLOOKUP($C3566,$AJ$3:$AN$4906,4,FALSE)</f>
        <v>Markham</v>
      </c>
      <c r="Z3566" t="str">
        <f>VLOOKUP($C3566,$AJ$3:$AN$4906,5,FALSE)</f>
        <v>L6E1H8</v>
      </c>
      <c r="AA3566">
        <f t="shared" si="553"/>
        <v>73.5</v>
      </c>
      <c r="AB3566">
        <f t="shared" si="554"/>
        <v>0.5</v>
      </c>
      <c r="AC3566">
        <f t="shared" si="555"/>
        <v>69.5</v>
      </c>
      <c r="AD3566">
        <f t="shared" si="556"/>
        <v>0.6</v>
      </c>
      <c r="AE3566">
        <f t="shared" si="557"/>
        <v>87.9</v>
      </c>
      <c r="AF3566">
        <f t="shared" si="558"/>
        <v>0.5</v>
      </c>
      <c r="AG3566">
        <f t="shared" si="559"/>
        <v>70.099999999999994</v>
      </c>
      <c r="AH3566">
        <f t="shared" si="560"/>
        <v>1.2</v>
      </c>
      <c r="AJ3566" s="9">
        <v>890120</v>
      </c>
      <c r="AK3566" t="s">
        <v>13182</v>
      </c>
      <c r="AL3566" t="s">
        <v>13183</v>
      </c>
      <c r="AM3566" t="s">
        <v>4215</v>
      </c>
      <c r="AN3566" t="s">
        <v>13184</v>
      </c>
    </row>
    <row r="3567" spans="1:40" x14ac:dyDescent="0.3">
      <c r="A3567" t="s">
        <v>3098</v>
      </c>
      <c r="B3567" t="s">
        <v>3257</v>
      </c>
      <c r="C3567" s="10">
        <v>617318</v>
      </c>
      <c r="D3567">
        <v>45</v>
      </c>
      <c r="E3567">
        <v>22</v>
      </c>
      <c r="F3567">
        <v>162</v>
      </c>
      <c r="G3567">
        <v>158</v>
      </c>
      <c r="H3567">
        <v>0</v>
      </c>
      <c r="I3567">
        <v>72.8</v>
      </c>
      <c r="J3567">
        <v>0.6</v>
      </c>
      <c r="K3567">
        <v>63</v>
      </c>
      <c r="L3567">
        <v>0.4</v>
      </c>
      <c r="M3567">
        <v>77.8</v>
      </c>
      <c r="N3567">
        <v>-0.3</v>
      </c>
      <c r="O3567">
        <v>46.2</v>
      </c>
      <c r="P3567">
        <v>-0.1</v>
      </c>
      <c r="U3567" t="s">
        <v>3098</v>
      </c>
      <c r="V3567">
        <f t="shared" si="551"/>
        <v>617318</v>
      </c>
      <c r="W3567" t="str">
        <f t="shared" si="552"/>
        <v>Woodbridge Public School</v>
      </c>
      <c r="X3567" t="str">
        <f>VLOOKUP($C3567,$AJ$3:$AN$4906,3,FALSE)</f>
        <v>60 Burwick Ave</v>
      </c>
      <c r="Y3567" t="str">
        <f>VLOOKUP($C3567,$AJ$3:$AN$4906,4,FALSE)</f>
        <v>Woodbridge</v>
      </c>
      <c r="Z3567" t="str">
        <f>VLOOKUP($C3567,$AJ$3:$AN$4906,5,FALSE)</f>
        <v>L4L1J7</v>
      </c>
      <c r="AA3567">
        <f t="shared" si="553"/>
        <v>72.8</v>
      </c>
      <c r="AB3567">
        <f t="shared" si="554"/>
        <v>0.6</v>
      </c>
      <c r="AC3567">
        <f t="shared" si="555"/>
        <v>63</v>
      </c>
      <c r="AD3567">
        <f t="shared" si="556"/>
        <v>0.4</v>
      </c>
      <c r="AE3567">
        <f t="shared" si="557"/>
        <v>77.8</v>
      </c>
      <c r="AF3567">
        <f t="shared" si="558"/>
        <v>-0.3</v>
      </c>
      <c r="AG3567">
        <f t="shared" si="559"/>
        <v>46.2</v>
      </c>
      <c r="AH3567">
        <f t="shared" si="560"/>
        <v>-0.1</v>
      </c>
      <c r="AJ3567" s="9">
        <v>30104</v>
      </c>
      <c r="AK3567" t="s">
        <v>13185</v>
      </c>
      <c r="AL3567" t="s">
        <v>13186</v>
      </c>
      <c r="AM3567" t="s">
        <v>6955</v>
      </c>
      <c r="AN3567" t="s">
        <v>13187</v>
      </c>
    </row>
    <row r="3568" spans="1:40" x14ac:dyDescent="0.3">
      <c r="A3568" t="s">
        <v>3098</v>
      </c>
      <c r="B3568" t="s">
        <v>457</v>
      </c>
      <c r="C3568" s="10">
        <v>618896</v>
      </c>
      <c r="D3568">
        <v>71</v>
      </c>
      <c r="E3568">
        <v>15</v>
      </c>
      <c r="G3568">
        <v>138</v>
      </c>
      <c r="H3568">
        <v>0</v>
      </c>
      <c r="M3568">
        <v>93.8</v>
      </c>
      <c r="N3568">
        <v>0.6</v>
      </c>
      <c r="O3568">
        <v>76.8</v>
      </c>
      <c r="P3568">
        <v>1.1000000000000001</v>
      </c>
      <c r="U3568" t="s">
        <v>3098</v>
      </c>
      <c r="V3568">
        <f t="shared" si="551"/>
        <v>618896</v>
      </c>
      <c r="W3568" t="str">
        <f t="shared" si="552"/>
        <v>Woodland Public School</v>
      </c>
      <c r="X3568" t="str">
        <f>VLOOKUP($C3568,$AJ$3:$AN$4906,3,FALSE)</f>
        <v>120 Royal Orchard Blvd</v>
      </c>
      <c r="Y3568" t="str">
        <f>VLOOKUP($C3568,$AJ$3:$AN$4906,4,FALSE)</f>
        <v>Thornhill</v>
      </c>
      <c r="Z3568" t="str">
        <f>VLOOKUP($C3568,$AJ$3:$AN$4906,5,FALSE)</f>
        <v>L3T3C9</v>
      </c>
      <c r="AA3568">
        <f t="shared" si="553"/>
        <v>0</v>
      </c>
      <c r="AB3568">
        <f t="shared" si="554"/>
        <v>0</v>
      </c>
      <c r="AC3568">
        <f t="shared" si="555"/>
        <v>0</v>
      </c>
      <c r="AD3568">
        <f t="shared" si="556"/>
        <v>0</v>
      </c>
      <c r="AE3568">
        <f t="shared" si="557"/>
        <v>93.8</v>
      </c>
      <c r="AF3568">
        <f t="shared" si="558"/>
        <v>0.6</v>
      </c>
      <c r="AG3568">
        <f t="shared" si="559"/>
        <v>76.8</v>
      </c>
      <c r="AH3568">
        <f t="shared" si="560"/>
        <v>1.1000000000000001</v>
      </c>
      <c r="AJ3568" s="9">
        <v>31011</v>
      </c>
      <c r="AK3568" t="s">
        <v>2366</v>
      </c>
      <c r="AL3568" t="s">
        <v>13188</v>
      </c>
      <c r="AM3568" t="s">
        <v>4158</v>
      </c>
      <c r="AN3568" t="s">
        <v>13189</v>
      </c>
    </row>
    <row r="3569" spans="1:40" x14ac:dyDescent="0.3">
      <c r="A3569" t="s">
        <v>3098</v>
      </c>
      <c r="B3569" t="s">
        <v>3258</v>
      </c>
      <c r="C3569" s="10">
        <v>624101</v>
      </c>
      <c r="D3569">
        <v>69</v>
      </c>
      <c r="E3569">
        <v>12</v>
      </c>
      <c r="F3569">
        <v>203</v>
      </c>
      <c r="G3569">
        <v>43</v>
      </c>
      <c r="H3569">
        <v>0</v>
      </c>
      <c r="I3569">
        <v>20.9</v>
      </c>
      <c r="J3569">
        <v>-4</v>
      </c>
      <c r="K3569">
        <v>77.8</v>
      </c>
      <c r="L3569">
        <v>0.5</v>
      </c>
      <c r="M3569">
        <v>87.2</v>
      </c>
      <c r="N3569">
        <v>-0.2</v>
      </c>
      <c r="O3569">
        <v>65.099999999999994</v>
      </c>
      <c r="P3569">
        <v>0.1</v>
      </c>
      <c r="U3569" t="s">
        <v>3098</v>
      </c>
      <c r="V3569">
        <f t="shared" si="551"/>
        <v>624101</v>
      </c>
      <c r="W3569" t="str">
        <f t="shared" si="552"/>
        <v>Yorkhill Elementary School</v>
      </c>
      <c r="X3569" t="str">
        <f>VLOOKUP($C3569,$AJ$3:$AN$4906,3,FALSE)</f>
        <v>350 Hilda Ave</v>
      </c>
      <c r="Y3569" t="str">
        <f>VLOOKUP($C3569,$AJ$3:$AN$4906,4,FALSE)</f>
        <v>Thornhill</v>
      </c>
      <c r="Z3569" t="str">
        <f>VLOOKUP($C3569,$AJ$3:$AN$4906,5,FALSE)</f>
        <v>L4J5K2</v>
      </c>
      <c r="AA3569">
        <f t="shared" si="553"/>
        <v>20.9</v>
      </c>
      <c r="AB3569">
        <f t="shared" si="554"/>
        <v>-4</v>
      </c>
      <c r="AC3569">
        <f t="shared" si="555"/>
        <v>77.8</v>
      </c>
      <c r="AD3569">
        <f t="shared" si="556"/>
        <v>0.5</v>
      </c>
      <c r="AE3569">
        <f t="shared" si="557"/>
        <v>87.2</v>
      </c>
      <c r="AF3569">
        <f t="shared" si="558"/>
        <v>-0.2</v>
      </c>
      <c r="AG3569">
        <f t="shared" si="559"/>
        <v>65.099999999999994</v>
      </c>
      <c r="AH3569">
        <f t="shared" si="560"/>
        <v>0.1</v>
      </c>
      <c r="AJ3569" s="9">
        <v>31887</v>
      </c>
      <c r="AK3569" t="s">
        <v>13190</v>
      </c>
      <c r="AL3569" t="s">
        <v>13191</v>
      </c>
      <c r="AM3569" t="s">
        <v>4145</v>
      </c>
      <c r="AN3569" t="s">
        <v>12723</v>
      </c>
    </row>
    <row r="3570" spans="1:40" x14ac:dyDescent="0.3">
      <c r="AJ3570" s="9">
        <v>35173</v>
      </c>
      <c r="AK3570" t="s">
        <v>13192</v>
      </c>
      <c r="AL3570" t="s">
        <v>13193</v>
      </c>
      <c r="AM3570" t="s">
        <v>4215</v>
      </c>
      <c r="AN3570" t="s">
        <v>13194</v>
      </c>
    </row>
    <row r="3571" spans="1:40" x14ac:dyDescent="0.3">
      <c r="AB3571">
        <f>MAX(AB3:AB3569)</f>
        <v>2.8</v>
      </c>
      <c r="AJ3571" s="9">
        <v>37257</v>
      </c>
      <c r="AK3571" t="s">
        <v>2369</v>
      </c>
      <c r="AL3571" t="s">
        <v>13195</v>
      </c>
      <c r="AM3571" t="s">
        <v>4215</v>
      </c>
      <c r="AN3571" t="s">
        <v>13196</v>
      </c>
    </row>
    <row r="3572" spans="1:40" x14ac:dyDescent="0.3">
      <c r="AB3572">
        <f>MIN(AB3:AB3569)</f>
        <v>-4.5</v>
      </c>
      <c r="AJ3572" s="9">
        <v>37710</v>
      </c>
      <c r="AK3572" t="s">
        <v>13197</v>
      </c>
      <c r="AL3572" t="s">
        <v>13198</v>
      </c>
      <c r="AM3572" t="s">
        <v>4158</v>
      </c>
      <c r="AN3572" t="s">
        <v>13199</v>
      </c>
    </row>
    <row r="3573" spans="1:40" x14ac:dyDescent="0.3">
      <c r="AB3573">
        <f>MEDIAN(AB3:AB3569)</f>
        <v>0</v>
      </c>
      <c r="AJ3573" s="9">
        <v>38032</v>
      </c>
      <c r="AK3573" t="s">
        <v>13200</v>
      </c>
      <c r="AL3573" t="s">
        <v>13201</v>
      </c>
      <c r="AM3573" t="s">
        <v>4238</v>
      </c>
      <c r="AN3573" t="s">
        <v>13202</v>
      </c>
    </row>
    <row r="3574" spans="1:40" x14ac:dyDescent="0.3">
      <c r="AB3574">
        <f>AVERAGE(AB3:AB3569)</f>
        <v>6.7283431455000353E-4</v>
      </c>
      <c r="AJ3574" s="9">
        <v>39594</v>
      </c>
      <c r="AK3574" t="s">
        <v>13203</v>
      </c>
      <c r="AL3574" t="s">
        <v>13204</v>
      </c>
      <c r="AM3574" t="s">
        <v>4158</v>
      </c>
      <c r="AN3574" t="s">
        <v>13205</v>
      </c>
    </row>
    <row r="3575" spans="1:40" x14ac:dyDescent="0.3">
      <c r="AJ3575" s="9">
        <v>41416</v>
      </c>
      <c r="AK3575" t="s">
        <v>13206</v>
      </c>
      <c r="AL3575" t="s">
        <v>13207</v>
      </c>
      <c r="AM3575" t="s">
        <v>4145</v>
      </c>
      <c r="AN3575" t="s">
        <v>13208</v>
      </c>
    </row>
    <row r="3576" spans="1:40" x14ac:dyDescent="0.3">
      <c r="AJ3576" s="9">
        <v>146998</v>
      </c>
      <c r="AK3576" t="s">
        <v>13209</v>
      </c>
      <c r="AL3576" t="s">
        <v>13210</v>
      </c>
      <c r="AM3576" t="s">
        <v>4145</v>
      </c>
      <c r="AN3576" t="s">
        <v>13211</v>
      </c>
    </row>
    <row r="3577" spans="1:40" x14ac:dyDescent="0.3">
      <c r="AJ3577" s="9">
        <v>43494</v>
      </c>
      <c r="AK3577" t="s">
        <v>13212</v>
      </c>
      <c r="AL3577" t="s">
        <v>13213</v>
      </c>
      <c r="AM3577" t="s">
        <v>4145</v>
      </c>
      <c r="AN3577" t="s">
        <v>13214</v>
      </c>
    </row>
    <row r="3578" spans="1:40" x14ac:dyDescent="0.3">
      <c r="AJ3578" s="9">
        <v>43753</v>
      </c>
      <c r="AK3578" t="s">
        <v>13215</v>
      </c>
      <c r="AL3578" t="s">
        <v>13216</v>
      </c>
      <c r="AM3578" t="s">
        <v>4275</v>
      </c>
      <c r="AN3578" t="s">
        <v>13217</v>
      </c>
    </row>
    <row r="3579" spans="1:40" x14ac:dyDescent="0.3">
      <c r="AJ3579" s="9">
        <v>45446</v>
      </c>
      <c r="AK3579" t="s">
        <v>13218</v>
      </c>
      <c r="AL3579" t="s">
        <v>13219</v>
      </c>
      <c r="AM3579" t="s">
        <v>4158</v>
      </c>
      <c r="AN3579" t="s">
        <v>13220</v>
      </c>
    </row>
    <row r="3580" spans="1:40" x14ac:dyDescent="0.3">
      <c r="AJ3580" s="9">
        <v>47260</v>
      </c>
      <c r="AK3580" t="s">
        <v>13221</v>
      </c>
      <c r="AL3580" t="s">
        <v>13222</v>
      </c>
      <c r="AM3580" t="s">
        <v>4275</v>
      </c>
      <c r="AN3580" t="s">
        <v>13223</v>
      </c>
    </row>
    <row r="3581" spans="1:40" x14ac:dyDescent="0.3">
      <c r="AJ3581" s="9">
        <v>48046</v>
      </c>
      <c r="AK3581" t="s">
        <v>13224</v>
      </c>
      <c r="AL3581" t="s">
        <v>13225</v>
      </c>
      <c r="AM3581" t="s">
        <v>4215</v>
      </c>
      <c r="AN3581" t="s">
        <v>13226</v>
      </c>
    </row>
    <row r="3582" spans="1:40" x14ac:dyDescent="0.3">
      <c r="AJ3582" s="9">
        <v>670413</v>
      </c>
      <c r="AK3582" t="s">
        <v>13227</v>
      </c>
      <c r="AL3582" t="s">
        <v>13228</v>
      </c>
      <c r="AM3582" t="s">
        <v>4158</v>
      </c>
      <c r="AN3582" t="s">
        <v>13229</v>
      </c>
    </row>
    <row r="3583" spans="1:40" x14ac:dyDescent="0.3">
      <c r="AJ3583" s="9">
        <v>48020</v>
      </c>
      <c r="AK3583" t="s">
        <v>13230</v>
      </c>
      <c r="AL3583" t="s">
        <v>13231</v>
      </c>
      <c r="AM3583" t="s">
        <v>4145</v>
      </c>
      <c r="AN3583" t="s">
        <v>13232</v>
      </c>
    </row>
    <row r="3584" spans="1:40" x14ac:dyDescent="0.3">
      <c r="AJ3584" s="9">
        <v>49476</v>
      </c>
      <c r="AK3584" t="s">
        <v>13233</v>
      </c>
      <c r="AL3584" t="s">
        <v>13234</v>
      </c>
      <c r="AM3584" t="s">
        <v>4158</v>
      </c>
      <c r="AN3584" t="s">
        <v>13235</v>
      </c>
    </row>
    <row r="3585" spans="36:40" x14ac:dyDescent="0.3">
      <c r="AJ3585" s="9">
        <v>49344</v>
      </c>
      <c r="AK3585" t="s">
        <v>13236</v>
      </c>
      <c r="AL3585" t="s">
        <v>13237</v>
      </c>
      <c r="AM3585" t="s">
        <v>4145</v>
      </c>
      <c r="AN3585" t="s">
        <v>13238</v>
      </c>
    </row>
    <row r="3586" spans="36:40" x14ac:dyDescent="0.3">
      <c r="AJ3586" s="9">
        <v>895016</v>
      </c>
      <c r="AK3586" t="s">
        <v>13239</v>
      </c>
      <c r="AL3586" t="s">
        <v>13240</v>
      </c>
      <c r="AM3586" t="s">
        <v>4145</v>
      </c>
      <c r="AN3586" t="s">
        <v>13241</v>
      </c>
    </row>
    <row r="3587" spans="36:40" x14ac:dyDescent="0.3">
      <c r="AJ3587" s="9">
        <v>50288</v>
      </c>
      <c r="AK3587" t="s">
        <v>13242</v>
      </c>
      <c r="AL3587" t="s">
        <v>13243</v>
      </c>
      <c r="AM3587" t="s">
        <v>4215</v>
      </c>
      <c r="AN3587" t="s">
        <v>13244</v>
      </c>
    </row>
    <row r="3588" spans="36:40" x14ac:dyDescent="0.3">
      <c r="AJ3588" s="9">
        <v>50679</v>
      </c>
      <c r="AK3588" t="s">
        <v>13245</v>
      </c>
      <c r="AL3588" t="s">
        <v>13246</v>
      </c>
      <c r="AM3588" t="s">
        <v>4158</v>
      </c>
      <c r="AN3588" t="s">
        <v>13247</v>
      </c>
    </row>
    <row r="3589" spans="36:40" x14ac:dyDescent="0.3">
      <c r="AJ3589" s="9">
        <v>53244</v>
      </c>
      <c r="AK3589" t="s">
        <v>13248</v>
      </c>
      <c r="AL3589" t="s">
        <v>13249</v>
      </c>
      <c r="AM3589" t="s">
        <v>4145</v>
      </c>
      <c r="AN3589" t="s">
        <v>13250</v>
      </c>
    </row>
    <row r="3590" spans="36:40" x14ac:dyDescent="0.3">
      <c r="AJ3590" s="9">
        <v>53376</v>
      </c>
      <c r="AK3590" t="s">
        <v>13251</v>
      </c>
      <c r="AL3590" t="s">
        <v>13252</v>
      </c>
      <c r="AM3590" t="s">
        <v>4215</v>
      </c>
      <c r="AN3590" t="s">
        <v>13253</v>
      </c>
    </row>
    <row r="3591" spans="36:40" x14ac:dyDescent="0.3">
      <c r="AJ3591" s="9">
        <v>54593</v>
      </c>
      <c r="AK3591" t="s">
        <v>13254</v>
      </c>
      <c r="AL3591" t="s">
        <v>13255</v>
      </c>
      <c r="AM3591" t="s">
        <v>4145</v>
      </c>
      <c r="AN3591" t="s">
        <v>13256</v>
      </c>
    </row>
    <row r="3592" spans="36:40" x14ac:dyDescent="0.3">
      <c r="AJ3592" s="9">
        <v>895407</v>
      </c>
      <c r="AK3592" t="s">
        <v>13257</v>
      </c>
      <c r="AL3592" t="s">
        <v>13258</v>
      </c>
      <c r="AM3592" t="s">
        <v>4158</v>
      </c>
      <c r="AN3592" t="s">
        <v>13259</v>
      </c>
    </row>
    <row r="3593" spans="36:40" x14ac:dyDescent="0.3">
      <c r="AJ3593" s="9">
        <v>54801</v>
      </c>
      <c r="AK3593" t="s">
        <v>13260</v>
      </c>
      <c r="AL3593" t="s">
        <v>13261</v>
      </c>
      <c r="AM3593" t="s">
        <v>4238</v>
      </c>
      <c r="AN3593" t="s">
        <v>13262</v>
      </c>
    </row>
    <row r="3594" spans="36:40" x14ac:dyDescent="0.3">
      <c r="AJ3594" s="9">
        <v>54933</v>
      </c>
      <c r="AK3594" t="s">
        <v>13263</v>
      </c>
      <c r="AL3594" t="s">
        <v>13264</v>
      </c>
      <c r="AM3594" t="s">
        <v>4238</v>
      </c>
      <c r="AN3594" t="s">
        <v>13265</v>
      </c>
    </row>
    <row r="3595" spans="36:40" x14ac:dyDescent="0.3">
      <c r="AJ3595" s="9">
        <v>55328</v>
      </c>
      <c r="AK3595" t="s">
        <v>13266</v>
      </c>
      <c r="AL3595" t="s">
        <v>13267</v>
      </c>
      <c r="AM3595" t="s">
        <v>4158</v>
      </c>
      <c r="AN3595" t="s">
        <v>13268</v>
      </c>
    </row>
    <row r="3596" spans="36:40" x14ac:dyDescent="0.3">
      <c r="AJ3596" s="9">
        <v>56367</v>
      </c>
      <c r="AK3596" t="s">
        <v>13269</v>
      </c>
      <c r="AL3596" t="s">
        <v>13270</v>
      </c>
      <c r="AM3596" t="s">
        <v>4158</v>
      </c>
      <c r="AN3596" t="s">
        <v>13271</v>
      </c>
    </row>
    <row r="3597" spans="36:40" x14ac:dyDescent="0.3">
      <c r="AJ3597" s="9">
        <v>57100</v>
      </c>
      <c r="AK3597" t="s">
        <v>13272</v>
      </c>
      <c r="AL3597" t="s">
        <v>13273</v>
      </c>
      <c r="AM3597" t="s">
        <v>4238</v>
      </c>
      <c r="AN3597" t="s">
        <v>13274</v>
      </c>
    </row>
    <row r="3598" spans="36:40" x14ac:dyDescent="0.3">
      <c r="AJ3598" s="9">
        <v>60658</v>
      </c>
      <c r="AK3598" t="s">
        <v>13275</v>
      </c>
      <c r="AL3598" t="s">
        <v>13276</v>
      </c>
      <c r="AM3598" t="s">
        <v>4215</v>
      </c>
      <c r="AN3598" t="s">
        <v>13277</v>
      </c>
    </row>
    <row r="3599" spans="36:40" x14ac:dyDescent="0.3">
      <c r="AJ3599" s="9">
        <v>60917</v>
      </c>
      <c r="AK3599" t="s">
        <v>13278</v>
      </c>
      <c r="AL3599" t="s">
        <v>13279</v>
      </c>
      <c r="AM3599" t="s">
        <v>4238</v>
      </c>
      <c r="AN3599" t="s">
        <v>13280</v>
      </c>
    </row>
    <row r="3600" spans="36:40" x14ac:dyDescent="0.3">
      <c r="AJ3600" s="9">
        <v>61956</v>
      </c>
      <c r="AK3600" t="s">
        <v>13281</v>
      </c>
      <c r="AL3600" t="s">
        <v>13282</v>
      </c>
      <c r="AM3600" t="s">
        <v>4145</v>
      </c>
      <c r="AN3600" t="s">
        <v>13283</v>
      </c>
    </row>
    <row r="3601" spans="36:40" x14ac:dyDescent="0.3">
      <c r="AJ3601" s="9">
        <v>63541</v>
      </c>
      <c r="AK3601" t="s">
        <v>13284</v>
      </c>
      <c r="AL3601" t="s">
        <v>13285</v>
      </c>
      <c r="AM3601" t="s">
        <v>4145</v>
      </c>
      <c r="AN3601" t="s">
        <v>12692</v>
      </c>
    </row>
    <row r="3602" spans="36:40" x14ac:dyDescent="0.3">
      <c r="AJ3602" s="9">
        <v>63649</v>
      </c>
      <c r="AK3602" t="s">
        <v>13286</v>
      </c>
      <c r="AL3602" t="s">
        <v>13287</v>
      </c>
      <c r="AM3602" t="s">
        <v>4238</v>
      </c>
      <c r="AN3602" t="s">
        <v>13288</v>
      </c>
    </row>
    <row r="3603" spans="36:40" x14ac:dyDescent="0.3">
      <c r="AJ3603" s="9">
        <v>63770</v>
      </c>
      <c r="AK3603" t="s">
        <v>13289</v>
      </c>
      <c r="AL3603" t="s">
        <v>13290</v>
      </c>
      <c r="AM3603" t="s">
        <v>4215</v>
      </c>
      <c r="AN3603" t="s">
        <v>13291</v>
      </c>
    </row>
    <row r="3604" spans="36:40" x14ac:dyDescent="0.3">
      <c r="AJ3604" s="9">
        <v>64424</v>
      </c>
      <c r="AK3604" t="s">
        <v>13292</v>
      </c>
      <c r="AL3604" t="s">
        <v>13293</v>
      </c>
      <c r="AM3604" t="s">
        <v>4158</v>
      </c>
      <c r="AN3604" t="s">
        <v>13294</v>
      </c>
    </row>
    <row r="3605" spans="36:40" x14ac:dyDescent="0.3">
      <c r="AJ3605" s="9">
        <v>66508</v>
      </c>
      <c r="AK3605" t="s">
        <v>13295</v>
      </c>
      <c r="AL3605" t="s">
        <v>13296</v>
      </c>
      <c r="AM3605" t="s">
        <v>4215</v>
      </c>
      <c r="AN3605" t="s">
        <v>13297</v>
      </c>
    </row>
    <row r="3606" spans="36:40" x14ac:dyDescent="0.3">
      <c r="AJ3606" s="9">
        <v>66540</v>
      </c>
      <c r="AK3606" t="s">
        <v>13298</v>
      </c>
      <c r="AL3606" t="s">
        <v>13299</v>
      </c>
      <c r="AM3606" t="s">
        <v>4145</v>
      </c>
      <c r="AN3606" t="s">
        <v>13300</v>
      </c>
    </row>
    <row r="3607" spans="36:40" x14ac:dyDescent="0.3">
      <c r="AJ3607" s="9">
        <v>356315</v>
      </c>
      <c r="AK3607" t="s">
        <v>3574</v>
      </c>
      <c r="AL3607" t="s">
        <v>13301</v>
      </c>
      <c r="AM3607" t="s">
        <v>4145</v>
      </c>
      <c r="AN3607" t="s">
        <v>13302</v>
      </c>
    </row>
    <row r="3608" spans="36:40" x14ac:dyDescent="0.3">
      <c r="AJ3608" s="9">
        <v>282227</v>
      </c>
      <c r="AK3608" t="s">
        <v>13303</v>
      </c>
      <c r="AL3608" t="s">
        <v>13304</v>
      </c>
      <c r="AM3608" t="s">
        <v>4215</v>
      </c>
      <c r="AN3608" t="s">
        <v>13305</v>
      </c>
    </row>
    <row r="3609" spans="36:40" x14ac:dyDescent="0.3">
      <c r="AJ3609" s="9">
        <v>67156</v>
      </c>
      <c r="AK3609" t="s">
        <v>13306</v>
      </c>
      <c r="AL3609" t="s">
        <v>13307</v>
      </c>
      <c r="AM3609" t="s">
        <v>4158</v>
      </c>
      <c r="AN3609" t="s">
        <v>13308</v>
      </c>
    </row>
    <row r="3610" spans="36:40" x14ac:dyDescent="0.3">
      <c r="AJ3610" s="9">
        <v>67547</v>
      </c>
      <c r="AK3610" t="s">
        <v>2401</v>
      </c>
      <c r="AL3610" t="s">
        <v>13309</v>
      </c>
      <c r="AM3610" t="s">
        <v>4158</v>
      </c>
      <c r="AN3610" t="s">
        <v>13310</v>
      </c>
    </row>
    <row r="3611" spans="36:40" x14ac:dyDescent="0.3">
      <c r="AJ3611" s="9">
        <v>68713</v>
      </c>
      <c r="AK3611" t="s">
        <v>13311</v>
      </c>
      <c r="AL3611" t="s">
        <v>13312</v>
      </c>
      <c r="AM3611" t="s">
        <v>4145</v>
      </c>
      <c r="AN3611" t="s">
        <v>13313</v>
      </c>
    </row>
    <row r="3612" spans="36:40" x14ac:dyDescent="0.3">
      <c r="AJ3612" s="9">
        <v>897485</v>
      </c>
      <c r="AK3612" t="s">
        <v>13314</v>
      </c>
      <c r="AL3612" t="s">
        <v>13315</v>
      </c>
      <c r="AM3612" t="s">
        <v>4238</v>
      </c>
      <c r="AN3612" t="s">
        <v>13316</v>
      </c>
    </row>
    <row r="3613" spans="36:40" x14ac:dyDescent="0.3">
      <c r="AJ3613" s="9">
        <v>71749</v>
      </c>
      <c r="AK3613" t="s">
        <v>13317</v>
      </c>
      <c r="AL3613" t="s">
        <v>13318</v>
      </c>
      <c r="AM3613" t="s">
        <v>4145</v>
      </c>
      <c r="AN3613" t="s">
        <v>13319</v>
      </c>
    </row>
    <row r="3614" spans="36:40" x14ac:dyDescent="0.3">
      <c r="AJ3614" s="9">
        <v>72745</v>
      </c>
      <c r="AK3614" t="s">
        <v>13320</v>
      </c>
      <c r="AL3614" t="s">
        <v>13321</v>
      </c>
      <c r="AM3614" t="s">
        <v>4145</v>
      </c>
      <c r="AN3614" t="s">
        <v>13322</v>
      </c>
    </row>
    <row r="3615" spans="36:40" x14ac:dyDescent="0.3">
      <c r="AJ3615" s="9">
        <v>128058</v>
      </c>
      <c r="AK3615" t="s">
        <v>13323</v>
      </c>
      <c r="AL3615" t="s">
        <v>13324</v>
      </c>
      <c r="AM3615" t="s">
        <v>6955</v>
      </c>
      <c r="AN3615" t="s">
        <v>13325</v>
      </c>
    </row>
    <row r="3616" spans="36:40" x14ac:dyDescent="0.3">
      <c r="AJ3616" s="9">
        <v>897744</v>
      </c>
      <c r="AK3616" t="s">
        <v>13326</v>
      </c>
      <c r="AL3616" t="s">
        <v>13327</v>
      </c>
      <c r="AM3616" t="s">
        <v>4215</v>
      </c>
      <c r="AN3616" t="s">
        <v>13328</v>
      </c>
    </row>
    <row r="3617" spans="36:40" x14ac:dyDescent="0.3">
      <c r="AJ3617" s="9">
        <v>890529</v>
      </c>
      <c r="AK3617" t="s">
        <v>13329</v>
      </c>
      <c r="AL3617" t="s">
        <v>13330</v>
      </c>
      <c r="AM3617" t="s">
        <v>4158</v>
      </c>
      <c r="AN3617" t="s">
        <v>13331</v>
      </c>
    </row>
    <row r="3618" spans="36:40" x14ac:dyDescent="0.3">
      <c r="AJ3618" s="9">
        <v>75990</v>
      </c>
      <c r="AK3618" t="s">
        <v>13332</v>
      </c>
      <c r="AL3618" t="s">
        <v>13333</v>
      </c>
      <c r="AM3618" t="s">
        <v>4215</v>
      </c>
      <c r="AN3618" t="s">
        <v>13120</v>
      </c>
    </row>
    <row r="3619" spans="36:40" x14ac:dyDescent="0.3">
      <c r="AJ3619" s="9">
        <v>80020</v>
      </c>
      <c r="AK3619" t="s">
        <v>13334</v>
      </c>
      <c r="AL3619" t="s">
        <v>13335</v>
      </c>
      <c r="AM3619" t="s">
        <v>4215</v>
      </c>
      <c r="AN3619" t="s">
        <v>13336</v>
      </c>
    </row>
    <row r="3620" spans="36:40" x14ac:dyDescent="0.3">
      <c r="AJ3620" s="9">
        <v>909300</v>
      </c>
      <c r="AK3620" t="s">
        <v>13337</v>
      </c>
      <c r="AL3620" t="s">
        <v>13338</v>
      </c>
      <c r="AM3620" t="s">
        <v>4145</v>
      </c>
      <c r="AN3620" t="s">
        <v>13339</v>
      </c>
    </row>
    <row r="3621" spans="36:40" x14ac:dyDescent="0.3">
      <c r="AJ3621" s="9">
        <v>952524</v>
      </c>
      <c r="AK3621" t="s">
        <v>13340</v>
      </c>
      <c r="AL3621" t="s">
        <v>13341</v>
      </c>
      <c r="AM3621" t="s">
        <v>4158</v>
      </c>
      <c r="AN3621" t="s">
        <v>13342</v>
      </c>
    </row>
    <row r="3622" spans="36:40" x14ac:dyDescent="0.3">
      <c r="AJ3622" s="9">
        <v>425826</v>
      </c>
      <c r="AK3622" t="s">
        <v>13343</v>
      </c>
      <c r="AL3622" t="s">
        <v>13344</v>
      </c>
      <c r="AM3622" t="s">
        <v>4158</v>
      </c>
      <c r="AN3622" t="s">
        <v>13345</v>
      </c>
    </row>
    <row r="3623" spans="36:40" x14ac:dyDescent="0.3">
      <c r="AJ3623" s="9">
        <v>88080</v>
      </c>
      <c r="AK3623" t="s">
        <v>13346</v>
      </c>
      <c r="AL3623" t="s">
        <v>13347</v>
      </c>
      <c r="AM3623" t="s">
        <v>4215</v>
      </c>
      <c r="AN3623" t="s">
        <v>13348</v>
      </c>
    </row>
    <row r="3624" spans="36:40" x14ac:dyDescent="0.3">
      <c r="AJ3624" s="9">
        <v>136551</v>
      </c>
      <c r="AK3624" t="s">
        <v>2410</v>
      </c>
      <c r="AL3624" t="s">
        <v>13349</v>
      </c>
      <c r="AM3624" t="s">
        <v>4238</v>
      </c>
      <c r="AN3624" t="s">
        <v>13350</v>
      </c>
    </row>
    <row r="3625" spans="36:40" x14ac:dyDescent="0.3">
      <c r="AJ3625" s="9">
        <v>89486</v>
      </c>
      <c r="AK3625" t="s">
        <v>13351</v>
      </c>
      <c r="AL3625" t="s">
        <v>13352</v>
      </c>
      <c r="AM3625" t="s">
        <v>4145</v>
      </c>
      <c r="AN3625" t="s">
        <v>13353</v>
      </c>
    </row>
    <row r="3626" spans="36:40" x14ac:dyDescent="0.3">
      <c r="AJ3626" s="9">
        <v>899178</v>
      </c>
      <c r="AK3626" t="s">
        <v>13354</v>
      </c>
      <c r="AL3626" t="s">
        <v>13355</v>
      </c>
      <c r="AM3626" t="s">
        <v>4145</v>
      </c>
      <c r="AN3626" t="s">
        <v>13356</v>
      </c>
    </row>
    <row r="3627" spans="36:40" x14ac:dyDescent="0.3">
      <c r="AJ3627" s="9">
        <v>89770</v>
      </c>
      <c r="AK3627" t="s">
        <v>13357</v>
      </c>
      <c r="AL3627" t="s">
        <v>13358</v>
      </c>
      <c r="AM3627" t="s">
        <v>4145</v>
      </c>
      <c r="AN3627" t="s">
        <v>13359</v>
      </c>
    </row>
    <row r="3628" spans="36:40" x14ac:dyDescent="0.3">
      <c r="AJ3628" s="9">
        <v>90034</v>
      </c>
      <c r="AK3628" t="s">
        <v>13360</v>
      </c>
      <c r="AL3628" t="s">
        <v>13361</v>
      </c>
      <c r="AM3628" t="s">
        <v>6955</v>
      </c>
      <c r="AN3628" t="s">
        <v>13362</v>
      </c>
    </row>
    <row r="3629" spans="36:40" x14ac:dyDescent="0.3">
      <c r="AJ3629" s="9">
        <v>90298</v>
      </c>
      <c r="AK3629" t="s">
        <v>13363</v>
      </c>
      <c r="AL3629" t="s">
        <v>13364</v>
      </c>
      <c r="AM3629" t="s">
        <v>4145</v>
      </c>
      <c r="AN3629" t="s">
        <v>13365</v>
      </c>
    </row>
    <row r="3630" spans="36:40" x14ac:dyDescent="0.3">
      <c r="AJ3630" s="9">
        <v>952842</v>
      </c>
      <c r="AK3630" t="s">
        <v>13366</v>
      </c>
      <c r="AL3630" t="s">
        <v>13367</v>
      </c>
      <c r="AM3630" t="s">
        <v>4158</v>
      </c>
      <c r="AN3630" t="s">
        <v>13368</v>
      </c>
    </row>
    <row r="3631" spans="36:40" x14ac:dyDescent="0.3">
      <c r="AJ3631" s="9">
        <v>900087</v>
      </c>
      <c r="AK3631" t="s">
        <v>13369</v>
      </c>
      <c r="AL3631" t="s">
        <v>13258</v>
      </c>
      <c r="AM3631" t="s">
        <v>4158</v>
      </c>
      <c r="AN3631" t="s">
        <v>13259</v>
      </c>
    </row>
    <row r="3632" spans="36:40" x14ac:dyDescent="0.3">
      <c r="AJ3632" s="9">
        <v>899437</v>
      </c>
      <c r="AK3632" t="s">
        <v>13370</v>
      </c>
      <c r="AL3632" t="s">
        <v>13371</v>
      </c>
      <c r="AM3632" t="s">
        <v>4158</v>
      </c>
      <c r="AN3632" t="s">
        <v>13372</v>
      </c>
    </row>
    <row r="3633" spans="36:40" x14ac:dyDescent="0.3">
      <c r="AJ3633" s="9">
        <v>100048</v>
      </c>
      <c r="AK3633" t="s">
        <v>13373</v>
      </c>
      <c r="AL3633" t="s">
        <v>13374</v>
      </c>
      <c r="AM3633" t="s">
        <v>4215</v>
      </c>
      <c r="AN3633" t="s">
        <v>13375</v>
      </c>
    </row>
    <row r="3634" spans="36:40" x14ac:dyDescent="0.3">
      <c r="AJ3634" s="9">
        <v>101605</v>
      </c>
      <c r="AK3634" t="s">
        <v>13376</v>
      </c>
      <c r="AL3634" t="s">
        <v>13377</v>
      </c>
      <c r="AM3634" t="s">
        <v>6955</v>
      </c>
      <c r="AN3634" t="s">
        <v>13378</v>
      </c>
    </row>
    <row r="3635" spans="36:40" x14ac:dyDescent="0.3">
      <c r="AJ3635" s="9">
        <v>101737</v>
      </c>
      <c r="AK3635" t="s">
        <v>13379</v>
      </c>
      <c r="AL3635" t="s">
        <v>13380</v>
      </c>
      <c r="AM3635" t="s">
        <v>4158</v>
      </c>
      <c r="AN3635" t="s">
        <v>13381</v>
      </c>
    </row>
    <row r="3636" spans="36:40" x14ac:dyDescent="0.3">
      <c r="AJ3636" s="9">
        <v>101796</v>
      </c>
      <c r="AK3636" t="s">
        <v>13382</v>
      </c>
      <c r="AL3636" t="s">
        <v>13383</v>
      </c>
      <c r="AM3636" t="s">
        <v>4145</v>
      </c>
      <c r="AN3636" t="s">
        <v>13384</v>
      </c>
    </row>
    <row r="3637" spans="36:40" x14ac:dyDescent="0.3">
      <c r="AJ3637" s="9">
        <v>151262</v>
      </c>
      <c r="AK3637" t="s">
        <v>13385</v>
      </c>
      <c r="AL3637" t="s">
        <v>13386</v>
      </c>
      <c r="AM3637" t="s">
        <v>4215</v>
      </c>
      <c r="AN3637" t="s">
        <v>13387</v>
      </c>
    </row>
    <row r="3638" spans="36:40" x14ac:dyDescent="0.3">
      <c r="AJ3638" s="9">
        <v>102440</v>
      </c>
      <c r="AK3638" t="s">
        <v>13388</v>
      </c>
      <c r="AL3638" t="s">
        <v>13389</v>
      </c>
      <c r="AM3638" t="s">
        <v>4145</v>
      </c>
      <c r="AN3638" t="s">
        <v>13390</v>
      </c>
    </row>
    <row r="3639" spans="36:40" x14ac:dyDescent="0.3">
      <c r="AJ3639" s="9">
        <v>102580</v>
      </c>
      <c r="AK3639" t="s">
        <v>13391</v>
      </c>
      <c r="AL3639" t="s">
        <v>13392</v>
      </c>
      <c r="AM3639" t="s">
        <v>4145</v>
      </c>
      <c r="AN3639" t="s">
        <v>13393</v>
      </c>
    </row>
    <row r="3640" spans="36:40" x14ac:dyDescent="0.3">
      <c r="AJ3640" s="9">
        <v>105694</v>
      </c>
      <c r="AK3640" t="s">
        <v>13394</v>
      </c>
      <c r="AL3640" t="s">
        <v>13395</v>
      </c>
      <c r="AM3640" t="s">
        <v>4215</v>
      </c>
      <c r="AN3640" t="s">
        <v>13396</v>
      </c>
    </row>
    <row r="3641" spans="36:40" x14ac:dyDescent="0.3">
      <c r="AJ3641" s="9">
        <v>106151</v>
      </c>
      <c r="AK3641" t="s">
        <v>13397</v>
      </c>
      <c r="AL3641" t="s">
        <v>13398</v>
      </c>
      <c r="AM3641" t="s">
        <v>4275</v>
      </c>
      <c r="AN3641" t="s">
        <v>13399</v>
      </c>
    </row>
    <row r="3642" spans="36:40" x14ac:dyDescent="0.3">
      <c r="AJ3642" s="9">
        <v>106178</v>
      </c>
      <c r="AK3642" t="s">
        <v>13400</v>
      </c>
      <c r="AL3642" t="s">
        <v>13401</v>
      </c>
      <c r="AM3642" t="s">
        <v>4145</v>
      </c>
      <c r="AN3642" t="s">
        <v>13402</v>
      </c>
    </row>
    <row r="3643" spans="36:40" x14ac:dyDescent="0.3">
      <c r="AJ3643" s="9">
        <v>493104</v>
      </c>
      <c r="AK3643" t="s">
        <v>13403</v>
      </c>
      <c r="AL3643" t="s">
        <v>13404</v>
      </c>
      <c r="AM3643" t="s">
        <v>4145</v>
      </c>
      <c r="AN3643" t="s">
        <v>13405</v>
      </c>
    </row>
    <row r="3644" spans="36:40" x14ac:dyDescent="0.3">
      <c r="AJ3644" s="9">
        <v>106410</v>
      </c>
      <c r="AK3644" t="s">
        <v>13406</v>
      </c>
      <c r="AL3644" t="s">
        <v>13407</v>
      </c>
      <c r="AM3644" t="s">
        <v>4145</v>
      </c>
      <c r="AN3644" t="s">
        <v>13408</v>
      </c>
    </row>
    <row r="3645" spans="36:40" x14ac:dyDescent="0.3">
      <c r="AJ3645" s="9">
        <v>107190</v>
      </c>
      <c r="AK3645" t="s">
        <v>13409</v>
      </c>
      <c r="AL3645" t="s">
        <v>13410</v>
      </c>
      <c r="AM3645" t="s">
        <v>4158</v>
      </c>
      <c r="AN3645" t="s">
        <v>13411</v>
      </c>
    </row>
    <row r="3646" spans="36:40" x14ac:dyDescent="0.3">
      <c r="AJ3646" s="9">
        <v>107581</v>
      </c>
      <c r="AK3646" t="s">
        <v>13412</v>
      </c>
      <c r="AL3646" t="s">
        <v>13413</v>
      </c>
      <c r="AM3646" t="s">
        <v>4145</v>
      </c>
      <c r="AN3646" t="s">
        <v>13414</v>
      </c>
    </row>
    <row r="3647" spans="36:40" x14ac:dyDescent="0.3">
      <c r="AJ3647" s="9">
        <v>107328</v>
      </c>
      <c r="AK3647" t="s">
        <v>11156</v>
      </c>
      <c r="AL3647" t="s">
        <v>13415</v>
      </c>
      <c r="AM3647" t="s">
        <v>4215</v>
      </c>
      <c r="AN3647" t="s">
        <v>13416</v>
      </c>
    </row>
    <row r="3648" spans="36:40" x14ac:dyDescent="0.3">
      <c r="AJ3648" s="9">
        <v>901474</v>
      </c>
      <c r="AK3648" t="s">
        <v>13417</v>
      </c>
      <c r="AL3648" t="s">
        <v>13418</v>
      </c>
      <c r="AM3648" t="s">
        <v>4158</v>
      </c>
      <c r="AN3648" t="s">
        <v>13419</v>
      </c>
    </row>
    <row r="3649" spans="36:40" x14ac:dyDescent="0.3">
      <c r="AJ3649" s="9">
        <v>107808</v>
      </c>
      <c r="AK3649" t="s">
        <v>13420</v>
      </c>
      <c r="AL3649" t="s">
        <v>13421</v>
      </c>
      <c r="AM3649" t="s">
        <v>4158</v>
      </c>
      <c r="AN3649" t="s">
        <v>13422</v>
      </c>
    </row>
    <row r="3650" spans="36:40" x14ac:dyDescent="0.3">
      <c r="AJ3650" s="9">
        <v>107948</v>
      </c>
      <c r="AK3650" t="s">
        <v>13423</v>
      </c>
      <c r="AL3650" t="s">
        <v>13424</v>
      </c>
      <c r="AM3650" t="s">
        <v>4238</v>
      </c>
      <c r="AN3650" t="s">
        <v>13425</v>
      </c>
    </row>
    <row r="3651" spans="36:40" x14ac:dyDescent="0.3">
      <c r="AJ3651" s="9">
        <v>107972</v>
      </c>
      <c r="AK3651" t="s">
        <v>13426</v>
      </c>
      <c r="AL3651" t="s">
        <v>13427</v>
      </c>
      <c r="AM3651" t="s">
        <v>4145</v>
      </c>
      <c r="AN3651" t="s">
        <v>13428</v>
      </c>
    </row>
    <row r="3652" spans="36:40" x14ac:dyDescent="0.3">
      <c r="AJ3652" s="9">
        <v>84352</v>
      </c>
      <c r="AK3652" t="s">
        <v>2430</v>
      </c>
      <c r="AL3652" t="s">
        <v>13429</v>
      </c>
      <c r="AM3652" t="s">
        <v>4215</v>
      </c>
      <c r="AN3652" t="s">
        <v>13430</v>
      </c>
    </row>
    <row r="3653" spans="36:40" x14ac:dyDescent="0.3">
      <c r="AJ3653" s="9">
        <v>111740</v>
      </c>
      <c r="AK3653" t="s">
        <v>13431</v>
      </c>
      <c r="AL3653" t="s">
        <v>13432</v>
      </c>
      <c r="AM3653" t="s">
        <v>4145</v>
      </c>
      <c r="AN3653" t="s">
        <v>13433</v>
      </c>
    </row>
    <row r="3654" spans="36:40" x14ac:dyDescent="0.3">
      <c r="AJ3654" s="9">
        <v>111775</v>
      </c>
      <c r="AK3654" t="s">
        <v>13434</v>
      </c>
      <c r="AL3654" t="s">
        <v>13435</v>
      </c>
      <c r="AM3654" t="s">
        <v>4215</v>
      </c>
      <c r="AN3654" t="s">
        <v>13436</v>
      </c>
    </row>
    <row r="3655" spans="36:40" x14ac:dyDescent="0.3">
      <c r="AJ3655" s="9">
        <v>113174</v>
      </c>
      <c r="AK3655" t="s">
        <v>13437</v>
      </c>
      <c r="AL3655" t="s">
        <v>13438</v>
      </c>
      <c r="AM3655" t="s">
        <v>4158</v>
      </c>
      <c r="AN3655" t="s">
        <v>13439</v>
      </c>
    </row>
    <row r="3656" spans="36:40" x14ac:dyDescent="0.3">
      <c r="AJ3656" s="9">
        <v>902640</v>
      </c>
      <c r="AK3656" t="s">
        <v>13440</v>
      </c>
      <c r="AL3656" t="s">
        <v>13441</v>
      </c>
      <c r="AM3656" t="s">
        <v>4158</v>
      </c>
      <c r="AN3656" t="s">
        <v>13442</v>
      </c>
    </row>
    <row r="3657" spans="36:40" x14ac:dyDescent="0.3">
      <c r="AJ3657" s="9">
        <v>123056</v>
      </c>
      <c r="AK3657" t="s">
        <v>13443</v>
      </c>
      <c r="AL3657" t="s">
        <v>13444</v>
      </c>
      <c r="AM3657" t="s">
        <v>6955</v>
      </c>
      <c r="AN3657" t="s">
        <v>13445</v>
      </c>
    </row>
    <row r="3658" spans="36:40" x14ac:dyDescent="0.3">
      <c r="AJ3658" s="9">
        <v>123315</v>
      </c>
      <c r="AK3658" t="s">
        <v>13446</v>
      </c>
      <c r="AL3658" t="s">
        <v>13447</v>
      </c>
      <c r="AM3658" t="s">
        <v>4145</v>
      </c>
      <c r="AN3658" t="s">
        <v>13448</v>
      </c>
    </row>
    <row r="3659" spans="36:40" x14ac:dyDescent="0.3">
      <c r="AJ3659" s="9">
        <v>125008</v>
      </c>
      <c r="AK3659" t="s">
        <v>13449</v>
      </c>
      <c r="AL3659" t="s">
        <v>13450</v>
      </c>
      <c r="AM3659" t="s">
        <v>4145</v>
      </c>
      <c r="AN3659" t="s">
        <v>13451</v>
      </c>
    </row>
    <row r="3660" spans="36:40" x14ac:dyDescent="0.3">
      <c r="AJ3660" s="9">
        <v>125130</v>
      </c>
      <c r="AK3660" t="s">
        <v>13452</v>
      </c>
      <c r="AL3660" t="s">
        <v>13453</v>
      </c>
      <c r="AM3660" t="s">
        <v>4275</v>
      </c>
      <c r="AN3660" t="s">
        <v>13454</v>
      </c>
    </row>
    <row r="3661" spans="36:40" x14ac:dyDescent="0.3">
      <c r="AJ3661" s="9">
        <v>125393</v>
      </c>
      <c r="AK3661" t="s">
        <v>13455</v>
      </c>
      <c r="AL3661" t="s">
        <v>13456</v>
      </c>
      <c r="AM3661" t="s">
        <v>4158</v>
      </c>
      <c r="AN3661" t="s">
        <v>13457</v>
      </c>
    </row>
    <row r="3662" spans="36:40" x14ac:dyDescent="0.3">
      <c r="AJ3662" s="9">
        <v>125520</v>
      </c>
      <c r="AK3662" t="s">
        <v>13458</v>
      </c>
      <c r="AL3662" t="s">
        <v>13459</v>
      </c>
      <c r="AM3662" t="s">
        <v>4145</v>
      </c>
      <c r="AN3662" t="s">
        <v>13460</v>
      </c>
    </row>
    <row r="3663" spans="36:40" x14ac:dyDescent="0.3">
      <c r="AJ3663" s="9">
        <v>127680</v>
      </c>
      <c r="AK3663" t="s">
        <v>13461</v>
      </c>
      <c r="AL3663" t="s">
        <v>13462</v>
      </c>
      <c r="AM3663" t="s">
        <v>4275</v>
      </c>
      <c r="AN3663" t="s">
        <v>13463</v>
      </c>
    </row>
    <row r="3664" spans="36:40" x14ac:dyDescent="0.3">
      <c r="AJ3664" s="9">
        <v>127736</v>
      </c>
      <c r="AK3664" t="s">
        <v>13464</v>
      </c>
      <c r="AL3664" t="s">
        <v>13465</v>
      </c>
      <c r="AM3664" t="s">
        <v>4215</v>
      </c>
      <c r="AN3664" t="s">
        <v>13466</v>
      </c>
    </row>
    <row r="3665" spans="36:40" x14ac:dyDescent="0.3">
      <c r="AJ3665" s="9">
        <v>127884</v>
      </c>
      <c r="AK3665" t="s">
        <v>8682</v>
      </c>
      <c r="AL3665" t="s">
        <v>13467</v>
      </c>
      <c r="AM3665" t="s">
        <v>4158</v>
      </c>
      <c r="AN3665" t="s">
        <v>13468</v>
      </c>
    </row>
    <row r="3666" spans="36:40" x14ac:dyDescent="0.3">
      <c r="AJ3666" s="9">
        <v>411264</v>
      </c>
      <c r="AK3666" t="s">
        <v>13469</v>
      </c>
      <c r="AL3666" t="s">
        <v>13470</v>
      </c>
      <c r="AM3666" t="s">
        <v>4215</v>
      </c>
      <c r="AN3666" t="s">
        <v>13471</v>
      </c>
    </row>
    <row r="3667" spans="36:40" x14ac:dyDescent="0.3">
      <c r="AJ3667" s="9">
        <v>413470</v>
      </c>
      <c r="AK3667" t="s">
        <v>13472</v>
      </c>
      <c r="AL3667" t="s">
        <v>13473</v>
      </c>
      <c r="AM3667" t="s">
        <v>4275</v>
      </c>
      <c r="AN3667" t="s">
        <v>13474</v>
      </c>
    </row>
    <row r="3668" spans="36:40" x14ac:dyDescent="0.3">
      <c r="AJ3668" s="9">
        <v>133060</v>
      </c>
      <c r="AK3668" t="s">
        <v>13475</v>
      </c>
      <c r="AL3668" t="s">
        <v>13476</v>
      </c>
      <c r="AM3668" t="s">
        <v>4215</v>
      </c>
      <c r="AN3668" t="s">
        <v>13477</v>
      </c>
    </row>
    <row r="3669" spans="36:40" x14ac:dyDescent="0.3">
      <c r="AJ3669" s="9">
        <v>903469</v>
      </c>
      <c r="AK3669" t="s">
        <v>13478</v>
      </c>
      <c r="AL3669" t="s">
        <v>13479</v>
      </c>
      <c r="AM3669" t="s">
        <v>4158</v>
      </c>
      <c r="AN3669" t="s">
        <v>13480</v>
      </c>
    </row>
    <row r="3670" spans="36:40" x14ac:dyDescent="0.3">
      <c r="AJ3670" s="9">
        <v>133582</v>
      </c>
      <c r="AK3670" t="s">
        <v>13481</v>
      </c>
      <c r="AL3670" t="s">
        <v>13482</v>
      </c>
      <c r="AM3670" t="s">
        <v>4145</v>
      </c>
      <c r="AN3670" t="s">
        <v>13483</v>
      </c>
    </row>
    <row r="3671" spans="36:40" x14ac:dyDescent="0.3">
      <c r="AJ3671" s="9">
        <v>134627</v>
      </c>
      <c r="AK3671" t="s">
        <v>13484</v>
      </c>
      <c r="AL3671" t="s">
        <v>13485</v>
      </c>
      <c r="AM3671" t="s">
        <v>4238</v>
      </c>
      <c r="AN3671" t="s">
        <v>13486</v>
      </c>
    </row>
    <row r="3672" spans="36:40" x14ac:dyDescent="0.3">
      <c r="AJ3672" s="9">
        <v>134848</v>
      </c>
      <c r="AK3672" t="s">
        <v>13487</v>
      </c>
      <c r="AL3672" t="s">
        <v>13488</v>
      </c>
      <c r="AM3672" t="s">
        <v>4145</v>
      </c>
      <c r="AN3672" t="s">
        <v>13489</v>
      </c>
    </row>
    <row r="3673" spans="36:40" x14ac:dyDescent="0.3">
      <c r="AJ3673" s="9">
        <v>903590</v>
      </c>
      <c r="AK3673" t="s">
        <v>13490</v>
      </c>
      <c r="AL3673" t="s">
        <v>13491</v>
      </c>
      <c r="AM3673" t="s">
        <v>4145</v>
      </c>
      <c r="AN3673" t="s">
        <v>13492</v>
      </c>
    </row>
    <row r="3674" spans="36:40" x14ac:dyDescent="0.3">
      <c r="AJ3674" s="9">
        <v>135011</v>
      </c>
      <c r="AK3674" t="s">
        <v>13493</v>
      </c>
      <c r="AL3674" t="s">
        <v>13494</v>
      </c>
      <c r="AM3674" t="s">
        <v>4158</v>
      </c>
      <c r="AN3674" t="s">
        <v>13495</v>
      </c>
    </row>
    <row r="3675" spans="36:40" x14ac:dyDescent="0.3">
      <c r="AJ3675" s="9">
        <v>135534</v>
      </c>
      <c r="AK3675" t="s">
        <v>13496</v>
      </c>
      <c r="AL3675" t="s">
        <v>13497</v>
      </c>
      <c r="AM3675" t="s">
        <v>4215</v>
      </c>
      <c r="AN3675" t="s">
        <v>13498</v>
      </c>
    </row>
    <row r="3676" spans="36:40" x14ac:dyDescent="0.3">
      <c r="AJ3676" s="9">
        <v>135798</v>
      </c>
      <c r="AK3676" t="s">
        <v>13499</v>
      </c>
      <c r="AL3676" t="s">
        <v>13500</v>
      </c>
      <c r="AM3676" t="s">
        <v>4158</v>
      </c>
      <c r="AN3676" t="s">
        <v>13501</v>
      </c>
    </row>
    <row r="3677" spans="36:40" x14ac:dyDescent="0.3">
      <c r="AJ3677" s="9">
        <v>892483</v>
      </c>
      <c r="AK3677" t="s">
        <v>13502</v>
      </c>
      <c r="AL3677" t="s">
        <v>13392</v>
      </c>
      <c r="AM3677" t="s">
        <v>4145</v>
      </c>
      <c r="AN3677" t="s">
        <v>13393</v>
      </c>
    </row>
    <row r="3678" spans="36:40" x14ac:dyDescent="0.3">
      <c r="AJ3678" s="9">
        <v>138975</v>
      </c>
      <c r="AK3678" t="s">
        <v>13503</v>
      </c>
      <c r="AL3678" t="s">
        <v>13504</v>
      </c>
      <c r="AM3678" t="s">
        <v>4158</v>
      </c>
      <c r="AN3678" t="s">
        <v>13505</v>
      </c>
    </row>
    <row r="3679" spans="36:40" x14ac:dyDescent="0.3">
      <c r="AJ3679" s="9">
        <v>137030</v>
      </c>
      <c r="AK3679" t="s">
        <v>13506</v>
      </c>
      <c r="AL3679" t="s">
        <v>13507</v>
      </c>
      <c r="AM3679" t="s">
        <v>4158</v>
      </c>
      <c r="AN3679" t="s">
        <v>13508</v>
      </c>
    </row>
    <row r="3680" spans="36:40" x14ac:dyDescent="0.3">
      <c r="AJ3680" s="9">
        <v>137090</v>
      </c>
      <c r="AK3680" t="s">
        <v>13509</v>
      </c>
      <c r="AL3680" t="s">
        <v>13510</v>
      </c>
      <c r="AM3680" t="s">
        <v>6955</v>
      </c>
      <c r="AN3680" t="s">
        <v>13511</v>
      </c>
    </row>
    <row r="3681" spans="36:40" x14ac:dyDescent="0.3">
      <c r="AJ3681" s="9">
        <v>139041</v>
      </c>
      <c r="AK3681" t="s">
        <v>13512</v>
      </c>
      <c r="AL3681" t="s">
        <v>13513</v>
      </c>
      <c r="AM3681" t="s">
        <v>4215</v>
      </c>
      <c r="AN3681" t="s">
        <v>13514</v>
      </c>
    </row>
    <row r="3682" spans="36:40" x14ac:dyDescent="0.3">
      <c r="AJ3682" s="9">
        <v>139955</v>
      </c>
      <c r="AK3682" t="s">
        <v>13515</v>
      </c>
      <c r="AL3682" t="s">
        <v>13516</v>
      </c>
      <c r="AM3682" t="s">
        <v>4158</v>
      </c>
      <c r="AN3682" t="s">
        <v>13517</v>
      </c>
    </row>
    <row r="3683" spans="36:40" x14ac:dyDescent="0.3">
      <c r="AJ3683" s="9">
        <v>448052</v>
      </c>
      <c r="AK3683" t="s">
        <v>13518</v>
      </c>
      <c r="AL3683" t="s">
        <v>13519</v>
      </c>
      <c r="AM3683" t="s">
        <v>4275</v>
      </c>
      <c r="AN3683" t="s">
        <v>13520</v>
      </c>
    </row>
    <row r="3684" spans="36:40" x14ac:dyDescent="0.3">
      <c r="AJ3684" s="9">
        <v>140996</v>
      </c>
      <c r="AK3684" t="s">
        <v>13521</v>
      </c>
      <c r="AL3684" t="s">
        <v>13522</v>
      </c>
      <c r="AM3684" t="s">
        <v>4238</v>
      </c>
      <c r="AN3684" t="s">
        <v>13523</v>
      </c>
    </row>
    <row r="3685" spans="36:40" x14ac:dyDescent="0.3">
      <c r="AJ3685" s="9">
        <v>904112</v>
      </c>
      <c r="AK3685" t="s">
        <v>13524</v>
      </c>
      <c r="AL3685" t="s">
        <v>13525</v>
      </c>
      <c r="AM3685" t="s">
        <v>4215</v>
      </c>
      <c r="AN3685" t="s">
        <v>13526</v>
      </c>
    </row>
    <row r="3686" spans="36:40" x14ac:dyDescent="0.3">
      <c r="AJ3686" s="9">
        <v>141380</v>
      </c>
      <c r="AK3686" t="s">
        <v>13527</v>
      </c>
      <c r="AL3686" t="s">
        <v>13528</v>
      </c>
      <c r="AM3686" t="s">
        <v>4215</v>
      </c>
      <c r="AN3686" t="s">
        <v>13526</v>
      </c>
    </row>
    <row r="3687" spans="36:40" x14ac:dyDescent="0.3">
      <c r="AJ3687" s="9">
        <v>141410</v>
      </c>
      <c r="AK3687" t="s">
        <v>2458</v>
      </c>
      <c r="AL3687" t="s">
        <v>13529</v>
      </c>
      <c r="AM3687" t="s">
        <v>4158</v>
      </c>
      <c r="AN3687" t="s">
        <v>13530</v>
      </c>
    </row>
    <row r="3688" spans="36:40" x14ac:dyDescent="0.3">
      <c r="AJ3688" s="9">
        <v>141640</v>
      </c>
      <c r="AK3688" t="s">
        <v>13531</v>
      </c>
      <c r="AL3688" t="s">
        <v>13532</v>
      </c>
      <c r="AM3688" t="s">
        <v>4215</v>
      </c>
      <c r="AN3688" t="s">
        <v>13533</v>
      </c>
    </row>
    <row r="3689" spans="36:40" x14ac:dyDescent="0.3">
      <c r="AJ3689" s="9">
        <v>141771</v>
      </c>
      <c r="AK3689" t="s">
        <v>13534</v>
      </c>
      <c r="AL3689" t="s">
        <v>13535</v>
      </c>
      <c r="AM3689" t="s">
        <v>4145</v>
      </c>
      <c r="AN3689" t="s">
        <v>13536</v>
      </c>
    </row>
    <row r="3690" spans="36:40" x14ac:dyDescent="0.3">
      <c r="AJ3690" s="9">
        <v>142816</v>
      </c>
      <c r="AK3690" t="s">
        <v>13537</v>
      </c>
      <c r="AL3690" t="s">
        <v>13538</v>
      </c>
      <c r="AM3690" t="s">
        <v>4145</v>
      </c>
      <c r="AN3690" t="s">
        <v>13539</v>
      </c>
    </row>
    <row r="3691" spans="36:40" x14ac:dyDescent="0.3">
      <c r="AJ3691" s="9">
        <v>145548</v>
      </c>
      <c r="AK3691" t="s">
        <v>13540</v>
      </c>
      <c r="AL3691" t="s">
        <v>13541</v>
      </c>
      <c r="AM3691" t="s">
        <v>4158</v>
      </c>
      <c r="AN3691" t="s">
        <v>13542</v>
      </c>
    </row>
    <row r="3692" spans="36:40" x14ac:dyDescent="0.3">
      <c r="AJ3692" s="9">
        <v>146978</v>
      </c>
      <c r="AK3692" t="s">
        <v>13543</v>
      </c>
      <c r="AL3692" t="s">
        <v>13544</v>
      </c>
      <c r="AM3692" t="s">
        <v>4215</v>
      </c>
      <c r="AN3692" t="s">
        <v>13545</v>
      </c>
    </row>
    <row r="3693" spans="36:40" x14ac:dyDescent="0.3">
      <c r="AJ3693" s="9">
        <v>904635</v>
      </c>
      <c r="AK3693" t="s">
        <v>13546</v>
      </c>
      <c r="AL3693" t="s">
        <v>13547</v>
      </c>
      <c r="AM3693" t="s">
        <v>4215</v>
      </c>
      <c r="AN3693" t="s">
        <v>13548</v>
      </c>
    </row>
    <row r="3694" spans="36:40" x14ac:dyDescent="0.3">
      <c r="AJ3694" s="9">
        <v>14001</v>
      </c>
      <c r="AK3694" t="s">
        <v>13549</v>
      </c>
      <c r="AL3694" t="s">
        <v>13550</v>
      </c>
      <c r="AM3694" t="s">
        <v>4158</v>
      </c>
      <c r="AN3694" t="s">
        <v>13551</v>
      </c>
    </row>
    <row r="3695" spans="36:40" x14ac:dyDescent="0.3">
      <c r="AJ3695" s="9">
        <v>491997</v>
      </c>
      <c r="AK3695" t="s">
        <v>13552</v>
      </c>
      <c r="AL3695" t="s">
        <v>13553</v>
      </c>
      <c r="AM3695" t="s">
        <v>4158</v>
      </c>
      <c r="AN3695" t="s">
        <v>13554</v>
      </c>
    </row>
    <row r="3696" spans="36:40" x14ac:dyDescent="0.3">
      <c r="AJ3696" s="9">
        <v>147605</v>
      </c>
      <c r="AK3696" t="s">
        <v>13555</v>
      </c>
      <c r="AL3696" t="s">
        <v>13556</v>
      </c>
      <c r="AM3696" t="s">
        <v>4145</v>
      </c>
      <c r="AN3696" t="s">
        <v>13557</v>
      </c>
    </row>
    <row r="3697" spans="36:40" x14ac:dyDescent="0.3">
      <c r="AJ3697" s="9">
        <v>937592</v>
      </c>
      <c r="AK3697" t="s">
        <v>13558</v>
      </c>
      <c r="AL3697" t="s">
        <v>13559</v>
      </c>
      <c r="AM3697" t="s">
        <v>4158</v>
      </c>
      <c r="AN3697" t="s">
        <v>13489</v>
      </c>
    </row>
    <row r="3698" spans="36:40" x14ac:dyDescent="0.3">
      <c r="AJ3698" s="9">
        <v>465739</v>
      </c>
      <c r="AK3698" t="s">
        <v>13560</v>
      </c>
      <c r="AL3698" t="s">
        <v>13561</v>
      </c>
      <c r="AM3698" t="s">
        <v>4158</v>
      </c>
      <c r="AN3698" t="s">
        <v>13562</v>
      </c>
    </row>
    <row r="3699" spans="36:40" x14ac:dyDescent="0.3">
      <c r="AJ3699" s="9">
        <v>922706</v>
      </c>
      <c r="AK3699" t="s">
        <v>13563</v>
      </c>
      <c r="AL3699" t="s">
        <v>13564</v>
      </c>
      <c r="AM3699" t="s">
        <v>4215</v>
      </c>
      <c r="AN3699" t="s">
        <v>4335</v>
      </c>
    </row>
    <row r="3700" spans="36:40" x14ac:dyDescent="0.3">
      <c r="AJ3700" s="9">
        <v>149055</v>
      </c>
      <c r="AK3700" t="s">
        <v>13565</v>
      </c>
      <c r="AL3700" t="s">
        <v>13566</v>
      </c>
      <c r="AM3700" t="s">
        <v>4215</v>
      </c>
      <c r="AN3700" t="s">
        <v>13567</v>
      </c>
    </row>
    <row r="3701" spans="36:40" x14ac:dyDescent="0.3">
      <c r="AJ3701" s="9">
        <v>612634</v>
      </c>
      <c r="AK3701" t="s">
        <v>13568</v>
      </c>
      <c r="AL3701" t="s">
        <v>13569</v>
      </c>
      <c r="AM3701" t="s">
        <v>4215</v>
      </c>
      <c r="AN3701" t="s">
        <v>13055</v>
      </c>
    </row>
    <row r="3702" spans="36:40" x14ac:dyDescent="0.3">
      <c r="AJ3702" s="9">
        <v>151653</v>
      </c>
      <c r="AK3702" t="s">
        <v>13570</v>
      </c>
      <c r="AL3702" t="s">
        <v>13571</v>
      </c>
      <c r="AM3702" t="s">
        <v>4158</v>
      </c>
      <c r="AN3702" t="s">
        <v>13572</v>
      </c>
    </row>
    <row r="3703" spans="36:40" x14ac:dyDescent="0.3">
      <c r="AJ3703" s="9">
        <v>153214</v>
      </c>
      <c r="AK3703" t="s">
        <v>13573</v>
      </c>
      <c r="AL3703" t="s">
        <v>13574</v>
      </c>
      <c r="AM3703" t="s">
        <v>4158</v>
      </c>
      <c r="AN3703" t="s">
        <v>13575</v>
      </c>
    </row>
    <row r="3704" spans="36:40" x14ac:dyDescent="0.3">
      <c r="AJ3704" s="9">
        <v>153478</v>
      </c>
      <c r="AK3704" t="s">
        <v>13576</v>
      </c>
      <c r="AL3704" t="s">
        <v>13577</v>
      </c>
      <c r="AM3704" t="s">
        <v>4215</v>
      </c>
      <c r="AN3704" t="s">
        <v>13578</v>
      </c>
    </row>
    <row r="3705" spans="36:40" x14ac:dyDescent="0.3">
      <c r="AJ3705" s="9">
        <v>157635</v>
      </c>
      <c r="AK3705" t="s">
        <v>13579</v>
      </c>
      <c r="AL3705" t="s">
        <v>13580</v>
      </c>
      <c r="AM3705" t="s">
        <v>4158</v>
      </c>
      <c r="AN3705" t="s">
        <v>13581</v>
      </c>
    </row>
    <row r="3706" spans="36:40" x14ac:dyDescent="0.3">
      <c r="AJ3706" s="9">
        <v>157899</v>
      </c>
      <c r="AK3706" t="s">
        <v>13582</v>
      </c>
      <c r="AL3706" t="s">
        <v>13583</v>
      </c>
      <c r="AM3706" t="s">
        <v>4158</v>
      </c>
      <c r="AN3706" t="s">
        <v>13584</v>
      </c>
    </row>
    <row r="3707" spans="36:40" x14ac:dyDescent="0.3">
      <c r="AJ3707" s="9">
        <v>158020</v>
      </c>
      <c r="AK3707" t="s">
        <v>13585</v>
      </c>
      <c r="AL3707" t="s">
        <v>13586</v>
      </c>
      <c r="AM3707" t="s">
        <v>4158</v>
      </c>
      <c r="AN3707" t="s">
        <v>13587</v>
      </c>
    </row>
    <row r="3708" spans="36:40" x14ac:dyDescent="0.3">
      <c r="AJ3708" s="9">
        <v>906450</v>
      </c>
      <c r="AK3708" t="s">
        <v>13588</v>
      </c>
      <c r="AL3708" t="s">
        <v>13589</v>
      </c>
      <c r="AM3708" t="s">
        <v>4215</v>
      </c>
      <c r="AN3708" t="s">
        <v>13590</v>
      </c>
    </row>
    <row r="3709" spans="36:40" x14ac:dyDescent="0.3">
      <c r="AJ3709" s="9">
        <v>156132</v>
      </c>
      <c r="AK3709" t="s">
        <v>13591</v>
      </c>
      <c r="AL3709" t="s">
        <v>13246</v>
      </c>
      <c r="AM3709" t="s">
        <v>4158</v>
      </c>
      <c r="AN3709" t="s">
        <v>13247</v>
      </c>
    </row>
    <row r="3710" spans="36:40" x14ac:dyDescent="0.3">
      <c r="AJ3710" s="9">
        <v>906875</v>
      </c>
      <c r="AK3710" t="s">
        <v>13592</v>
      </c>
      <c r="AL3710" t="s">
        <v>13593</v>
      </c>
      <c r="AM3710" t="s">
        <v>4275</v>
      </c>
      <c r="AN3710" t="s">
        <v>13594</v>
      </c>
    </row>
    <row r="3711" spans="36:40" x14ac:dyDescent="0.3">
      <c r="AJ3711" s="9">
        <v>906840</v>
      </c>
      <c r="AK3711" t="s">
        <v>13595</v>
      </c>
      <c r="AL3711" t="s">
        <v>13596</v>
      </c>
      <c r="AM3711" t="s">
        <v>4275</v>
      </c>
      <c r="AN3711" t="s">
        <v>13594</v>
      </c>
    </row>
    <row r="3712" spans="36:40" x14ac:dyDescent="0.3">
      <c r="AJ3712" s="9">
        <v>907103</v>
      </c>
      <c r="AK3712" t="s">
        <v>13597</v>
      </c>
      <c r="AL3712" t="s">
        <v>13598</v>
      </c>
      <c r="AM3712" t="s">
        <v>4158</v>
      </c>
      <c r="AN3712" t="s">
        <v>13599</v>
      </c>
    </row>
    <row r="3713" spans="36:40" x14ac:dyDescent="0.3">
      <c r="AJ3713" s="9">
        <v>164399</v>
      </c>
      <c r="AK3713" t="s">
        <v>7421</v>
      </c>
      <c r="AL3713" t="s">
        <v>13600</v>
      </c>
      <c r="AM3713" t="s">
        <v>4145</v>
      </c>
      <c r="AN3713" t="s">
        <v>13601</v>
      </c>
    </row>
    <row r="3714" spans="36:40" x14ac:dyDescent="0.3">
      <c r="AJ3714" s="9">
        <v>164780</v>
      </c>
      <c r="AK3714" t="s">
        <v>13602</v>
      </c>
      <c r="AL3714" t="s">
        <v>13603</v>
      </c>
      <c r="AM3714" t="s">
        <v>4238</v>
      </c>
      <c r="AN3714" t="s">
        <v>13604</v>
      </c>
    </row>
    <row r="3715" spans="36:40" x14ac:dyDescent="0.3">
      <c r="AJ3715" s="9">
        <v>165824</v>
      </c>
      <c r="AK3715" t="s">
        <v>13605</v>
      </c>
      <c r="AL3715" t="s">
        <v>13606</v>
      </c>
      <c r="AM3715" t="s">
        <v>4145</v>
      </c>
      <c r="AN3715" t="s">
        <v>13607</v>
      </c>
    </row>
    <row r="3716" spans="36:40" x14ac:dyDescent="0.3">
      <c r="AJ3716" s="9">
        <v>167517</v>
      </c>
      <c r="AK3716" t="s">
        <v>13608</v>
      </c>
      <c r="AL3716" t="s">
        <v>13609</v>
      </c>
      <c r="AM3716" t="s">
        <v>4158</v>
      </c>
      <c r="AN3716" t="s">
        <v>13610</v>
      </c>
    </row>
    <row r="3717" spans="36:40" x14ac:dyDescent="0.3">
      <c r="AJ3717" s="9">
        <v>171026</v>
      </c>
      <c r="AK3717" t="s">
        <v>13611</v>
      </c>
      <c r="AL3717" t="s">
        <v>13612</v>
      </c>
      <c r="AM3717" t="s">
        <v>4215</v>
      </c>
      <c r="AN3717" t="s">
        <v>13613</v>
      </c>
    </row>
    <row r="3718" spans="36:40" x14ac:dyDescent="0.3">
      <c r="AJ3718" s="9">
        <v>171280</v>
      </c>
      <c r="AK3718" t="s">
        <v>13614</v>
      </c>
      <c r="AL3718" t="s">
        <v>13615</v>
      </c>
      <c r="AM3718" t="s">
        <v>4145</v>
      </c>
      <c r="AN3718" t="s">
        <v>13616</v>
      </c>
    </row>
    <row r="3719" spans="36:40" x14ac:dyDescent="0.3">
      <c r="AJ3719" s="9">
        <v>173363</v>
      </c>
      <c r="AK3719" t="s">
        <v>13617</v>
      </c>
      <c r="AL3719" t="s">
        <v>13618</v>
      </c>
      <c r="AM3719" t="s">
        <v>4215</v>
      </c>
      <c r="AN3719" t="s">
        <v>13619</v>
      </c>
    </row>
    <row r="3720" spans="36:40" x14ac:dyDescent="0.3">
      <c r="AJ3720" s="9">
        <v>173495</v>
      </c>
      <c r="AK3720" t="s">
        <v>13620</v>
      </c>
      <c r="AL3720" t="s">
        <v>13621</v>
      </c>
      <c r="AM3720" t="s">
        <v>4158</v>
      </c>
      <c r="AN3720" t="s">
        <v>13622</v>
      </c>
    </row>
    <row r="3721" spans="36:40" x14ac:dyDescent="0.3">
      <c r="AJ3721" s="9">
        <v>176796</v>
      </c>
      <c r="AK3721" t="s">
        <v>13623</v>
      </c>
      <c r="AL3721" t="s">
        <v>13624</v>
      </c>
      <c r="AM3721" t="s">
        <v>4238</v>
      </c>
      <c r="AN3721" t="s">
        <v>13625</v>
      </c>
    </row>
    <row r="3722" spans="36:40" x14ac:dyDescent="0.3">
      <c r="AJ3722" s="9">
        <v>177261</v>
      </c>
      <c r="AK3722" t="s">
        <v>13626</v>
      </c>
      <c r="AL3722" t="s">
        <v>13627</v>
      </c>
      <c r="AM3722" t="s">
        <v>4238</v>
      </c>
      <c r="AN3722" t="s">
        <v>13628</v>
      </c>
    </row>
    <row r="3723" spans="36:40" x14ac:dyDescent="0.3">
      <c r="AJ3723" s="9">
        <v>908665</v>
      </c>
      <c r="AK3723" t="s">
        <v>13629</v>
      </c>
      <c r="AL3723" t="s">
        <v>13630</v>
      </c>
      <c r="AM3723" t="s">
        <v>4215</v>
      </c>
      <c r="AN3723" t="s">
        <v>13631</v>
      </c>
    </row>
    <row r="3724" spans="36:40" x14ac:dyDescent="0.3">
      <c r="AJ3724" s="9">
        <v>954167</v>
      </c>
      <c r="AK3724" t="s">
        <v>13632</v>
      </c>
      <c r="AL3724" t="s">
        <v>13633</v>
      </c>
      <c r="AM3724" t="s">
        <v>4158</v>
      </c>
      <c r="AN3724" t="s">
        <v>13631</v>
      </c>
    </row>
    <row r="3725" spans="36:40" x14ac:dyDescent="0.3">
      <c r="AJ3725" s="9">
        <v>329134</v>
      </c>
      <c r="AK3725" t="s">
        <v>7424</v>
      </c>
      <c r="AL3725" t="s">
        <v>13634</v>
      </c>
      <c r="AM3725" t="s">
        <v>4145</v>
      </c>
      <c r="AN3725" t="s">
        <v>13635</v>
      </c>
    </row>
    <row r="3726" spans="36:40" x14ac:dyDescent="0.3">
      <c r="AJ3726" s="9">
        <v>126195</v>
      </c>
      <c r="AK3726" t="s">
        <v>2483</v>
      </c>
      <c r="AL3726" t="s">
        <v>13636</v>
      </c>
      <c r="AM3726" t="s">
        <v>4158</v>
      </c>
      <c r="AN3726" t="s">
        <v>13637</v>
      </c>
    </row>
    <row r="3727" spans="36:40" x14ac:dyDescent="0.3">
      <c r="AJ3727" s="9">
        <v>185680</v>
      </c>
      <c r="AK3727" t="s">
        <v>13638</v>
      </c>
      <c r="AL3727" t="s">
        <v>13639</v>
      </c>
      <c r="AM3727" t="s">
        <v>4215</v>
      </c>
      <c r="AN3727" t="s">
        <v>13640</v>
      </c>
    </row>
    <row r="3728" spans="36:40" x14ac:dyDescent="0.3">
      <c r="AJ3728" s="9">
        <v>186759</v>
      </c>
      <c r="AK3728" t="s">
        <v>13641</v>
      </c>
      <c r="AL3728" t="s">
        <v>13642</v>
      </c>
      <c r="AM3728" t="s">
        <v>4158</v>
      </c>
      <c r="AN3728" t="s">
        <v>4519</v>
      </c>
    </row>
    <row r="3729" spans="36:40" x14ac:dyDescent="0.3">
      <c r="AJ3729" s="9">
        <v>909572</v>
      </c>
      <c r="AK3729" t="s">
        <v>13643</v>
      </c>
      <c r="AL3729" t="s">
        <v>13644</v>
      </c>
      <c r="AM3729" t="s">
        <v>4238</v>
      </c>
      <c r="AN3729" t="s">
        <v>13645</v>
      </c>
    </row>
    <row r="3730" spans="36:40" x14ac:dyDescent="0.3">
      <c r="AJ3730" s="9">
        <v>909602</v>
      </c>
      <c r="AK3730" t="s">
        <v>13646</v>
      </c>
      <c r="AL3730" t="s">
        <v>13647</v>
      </c>
      <c r="AM3730" t="s">
        <v>4158</v>
      </c>
      <c r="AN3730" t="s">
        <v>13648</v>
      </c>
    </row>
    <row r="3731" spans="36:40" x14ac:dyDescent="0.3">
      <c r="AJ3731" s="9">
        <v>924246</v>
      </c>
      <c r="AK3731" t="s">
        <v>13649</v>
      </c>
      <c r="AL3731" t="s">
        <v>13650</v>
      </c>
      <c r="AM3731" t="s">
        <v>4158</v>
      </c>
      <c r="AN3731" t="s">
        <v>13651</v>
      </c>
    </row>
    <row r="3732" spans="36:40" x14ac:dyDescent="0.3">
      <c r="AJ3732" s="9">
        <v>190780</v>
      </c>
      <c r="AK3732" t="s">
        <v>13652</v>
      </c>
      <c r="AL3732" t="s">
        <v>13653</v>
      </c>
      <c r="AM3732" t="s">
        <v>6955</v>
      </c>
      <c r="AN3732" t="s">
        <v>13654</v>
      </c>
    </row>
    <row r="3733" spans="36:40" x14ac:dyDescent="0.3">
      <c r="AJ3733" s="9">
        <v>361348</v>
      </c>
      <c r="AK3733" t="s">
        <v>13655</v>
      </c>
      <c r="AL3733" t="s">
        <v>13656</v>
      </c>
      <c r="AM3733" t="s">
        <v>6955</v>
      </c>
      <c r="AN3733" t="s">
        <v>13657</v>
      </c>
    </row>
    <row r="3734" spans="36:40" x14ac:dyDescent="0.3">
      <c r="AJ3734" s="9">
        <v>190918</v>
      </c>
      <c r="AK3734" t="s">
        <v>2489</v>
      </c>
      <c r="AL3734" t="s">
        <v>13658</v>
      </c>
      <c r="AM3734" t="s">
        <v>6955</v>
      </c>
      <c r="AN3734" t="s">
        <v>13659</v>
      </c>
    </row>
    <row r="3735" spans="36:40" x14ac:dyDescent="0.3">
      <c r="AJ3735" s="9">
        <v>191485</v>
      </c>
      <c r="AK3735" t="s">
        <v>13660</v>
      </c>
      <c r="AL3735" t="s">
        <v>13661</v>
      </c>
      <c r="AM3735" t="s">
        <v>4145</v>
      </c>
      <c r="AN3735" t="s">
        <v>13662</v>
      </c>
    </row>
    <row r="3736" spans="36:40" x14ac:dyDescent="0.3">
      <c r="AJ3736" s="9">
        <v>191957</v>
      </c>
      <c r="AK3736" t="s">
        <v>13663</v>
      </c>
      <c r="AL3736" t="s">
        <v>13664</v>
      </c>
      <c r="AM3736" t="s">
        <v>4145</v>
      </c>
      <c r="AN3736" t="s">
        <v>13665</v>
      </c>
    </row>
    <row r="3737" spans="36:40" x14ac:dyDescent="0.3">
      <c r="AJ3737" s="9">
        <v>193518</v>
      </c>
      <c r="AK3737" t="s">
        <v>13666</v>
      </c>
      <c r="AL3737" t="s">
        <v>13667</v>
      </c>
      <c r="AM3737" t="s">
        <v>4215</v>
      </c>
      <c r="AN3737" t="s">
        <v>13668</v>
      </c>
    </row>
    <row r="3738" spans="36:40" x14ac:dyDescent="0.3">
      <c r="AJ3738" s="9">
        <v>195073</v>
      </c>
      <c r="AK3738" t="s">
        <v>13669</v>
      </c>
      <c r="AL3738" t="s">
        <v>13670</v>
      </c>
      <c r="AM3738" t="s">
        <v>4215</v>
      </c>
      <c r="AN3738" t="s">
        <v>13671</v>
      </c>
    </row>
    <row r="3739" spans="36:40" x14ac:dyDescent="0.3">
      <c r="AJ3739" s="9">
        <v>195464</v>
      </c>
      <c r="AK3739" t="s">
        <v>13672</v>
      </c>
      <c r="AL3739" t="s">
        <v>13673</v>
      </c>
      <c r="AM3739" t="s">
        <v>4158</v>
      </c>
      <c r="AN3739" t="s">
        <v>13674</v>
      </c>
    </row>
    <row r="3740" spans="36:40" x14ac:dyDescent="0.3">
      <c r="AJ3740" s="9">
        <v>196371</v>
      </c>
      <c r="AK3740" t="s">
        <v>13675</v>
      </c>
      <c r="AL3740" t="s">
        <v>13676</v>
      </c>
      <c r="AM3740" t="s">
        <v>4158</v>
      </c>
      <c r="AN3740" t="s">
        <v>13677</v>
      </c>
    </row>
    <row r="3741" spans="36:40" x14ac:dyDescent="0.3">
      <c r="AJ3741" s="9">
        <v>196550</v>
      </c>
      <c r="AK3741" t="s">
        <v>13678</v>
      </c>
      <c r="AL3741" t="s">
        <v>13679</v>
      </c>
      <c r="AM3741" t="s">
        <v>4215</v>
      </c>
      <c r="AN3741" t="s">
        <v>13680</v>
      </c>
    </row>
    <row r="3742" spans="36:40" x14ac:dyDescent="0.3">
      <c r="AJ3742" s="9">
        <v>197319</v>
      </c>
      <c r="AK3742" t="s">
        <v>13681</v>
      </c>
      <c r="AL3742" t="s">
        <v>13682</v>
      </c>
      <c r="AM3742" t="s">
        <v>4215</v>
      </c>
      <c r="AN3742" t="s">
        <v>13683</v>
      </c>
    </row>
    <row r="3743" spans="36:40" x14ac:dyDescent="0.3">
      <c r="AJ3743" s="9">
        <v>198781</v>
      </c>
      <c r="AK3743" t="s">
        <v>13684</v>
      </c>
      <c r="AL3743" t="s">
        <v>13685</v>
      </c>
      <c r="AM3743" t="s">
        <v>4145</v>
      </c>
      <c r="AN3743" t="s">
        <v>13686</v>
      </c>
    </row>
    <row r="3744" spans="36:40" x14ac:dyDescent="0.3">
      <c r="AJ3744" s="9">
        <v>198846</v>
      </c>
      <c r="AK3744" t="s">
        <v>13687</v>
      </c>
      <c r="AL3744" t="s">
        <v>13688</v>
      </c>
      <c r="AM3744" t="s">
        <v>4215</v>
      </c>
      <c r="AN3744" t="s">
        <v>13689</v>
      </c>
    </row>
    <row r="3745" spans="36:40" x14ac:dyDescent="0.3">
      <c r="AJ3745" s="9">
        <v>910481</v>
      </c>
      <c r="AK3745" t="s">
        <v>13690</v>
      </c>
      <c r="AL3745" t="s">
        <v>13691</v>
      </c>
      <c r="AM3745" t="s">
        <v>4158</v>
      </c>
      <c r="AN3745" t="s">
        <v>13692</v>
      </c>
    </row>
    <row r="3746" spans="36:40" x14ac:dyDescent="0.3">
      <c r="AJ3746" s="9">
        <v>286850</v>
      </c>
      <c r="AK3746" t="s">
        <v>13693</v>
      </c>
      <c r="AL3746" t="s">
        <v>13694</v>
      </c>
      <c r="AM3746" t="s">
        <v>4158</v>
      </c>
      <c r="AN3746" t="s">
        <v>13695</v>
      </c>
    </row>
    <row r="3747" spans="36:40" x14ac:dyDescent="0.3">
      <c r="AJ3747" s="9">
        <v>201510</v>
      </c>
      <c r="AK3747" t="s">
        <v>13696</v>
      </c>
      <c r="AL3747" t="s">
        <v>13697</v>
      </c>
      <c r="AM3747" t="s">
        <v>4215</v>
      </c>
      <c r="AN3747" t="s">
        <v>13698</v>
      </c>
    </row>
    <row r="3748" spans="36:40" x14ac:dyDescent="0.3">
      <c r="AJ3748" s="9">
        <v>911070</v>
      </c>
      <c r="AK3748" t="s">
        <v>13699</v>
      </c>
      <c r="AL3748" t="s">
        <v>13700</v>
      </c>
      <c r="AM3748" t="s">
        <v>4158</v>
      </c>
      <c r="AN3748" t="s">
        <v>13701</v>
      </c>
    </row>
    <row r="3749" spans="36:40" x14ac:dyDescent="0.3">
      <c r="AJ3749" s="9">
        <v>203262</v>
      </c>
      <c r="AK3749" t="s">
        <v>13702</v>
      </c>
      <c r="AL3749" t="s">
        <v>13703</v>
      </c>
      <c r="AM3749" t="s">
        <v>4158</v>
      </c>
      <c r="AN3749" t="s">
        <v>13704</v>
      </c>
    </row>
    <row r="3750" spans="36:40" x14ac:dyDescent="0.3">
      <c r="AJ3750" s="9">
        <v>511195</v>
      </c>
      <c r="AK3750" t="s">
        <v>13705</v>
      </c>
      <c r="AL3750" t="s">
        <v>13706</v>
      </c>
      <c r="AM3750" t="s">
        <v>4158</v>
      </c>
      <c r="AN3750" t="s">
        <v>13707</v>
      </c>
    </row>
    <row r="3751" spans="36:40" x14ac:dyDescent="0.3">
      <c r="AJ3751" s="9">
        <v>207942</v>
      </c>
      <c r="AK3751" t="s">
        <v>13708</v>
      </c>
      <c r="AL3751" t="s">
        <v>13709</v>
      </c>
      <c r="AM3751" t="s">
        <v>4145</v>
      </c>
      <c r="AN3751" t="s">
        <v>13710</v>
      </c>
    </row>
    <row r="3752" spans="36:40" x14ac:dyDescent="0.3">
      <c r="AJ3752" s="9">
        <v>20486</v>
      </c>
      <c r="AK3752" t="s">
        <v>13711</v>
      </c>
      <c r="AL3752" t="s">
        <v>13712</v>
      </c>
      <c r="AM3752" t="s">
        <v>4158</v>
      </c>
      <c r="AN3752" t="s">
        <v>13713</v>
      </c>
    </row>
    <row r="3753" spans="36:40" x14ac:dyDescent="0.3">
      <c r="AJ3753" s="9">
        <v>210714</v>
      </c>
      <c r="AK3753" t="s">
        <v>13714</v>
      </c>
      <c r="AL3753" t="s">
        <v>13715</v>
      </c>
      <c r="AM3753" t="s">
        <v>4215</v>
      </c>
      <c r="AN3753" t="s">
        <v>13716</v>
      </c>
    </row>
    <row r="3754" spans="36:40" x14ac:dyDescent="0.3">
      <c r="AJ3754" s="9">
        <v>211060</v>
      </c>
      <c r="AK3754" t="s">
        <v>7065</v>
      </c>
      <c r="AL3754" t="s">
        <v>13717</v>
      </c>
      <c r="AM3754" t="s">
        <v>4145</v>
      </c>
      <c r="AN3754" t="s">
        <v>13718</v>
      </c>
    </row>
    <row r="3755" spans="36:40" x14ac:dyDescent="0.3">
      <c r="AJ3755" s="9">
        <v>211320</v>
      </c>
      <c r="AK3755" t="s">
        <v>13719</v>
      </c>
      <c r="AL3755" t="s">
        <v>13720</v>
      </c>
      <c r="AM3755" t="s">
        <v>4145</v>
      </c>
      <c r="AN3755" t="s">
        <v>13721</v>
      </c>
    </row>
    <row r="3756" spans="36:40" x14ac:dyDescent="0.3">
      <c r="AJ3756" s="9">
        <v>211451</v>
      </c>
      <c r="AK3756" t="s">
        <v>13722</v>
      </c>
      <c r="AL3756" t="s">
        <v>13723</v>
      </c>
      <c r="AM3756" t="s">
        <v>4158</v>
      </c>
      <c r="AN3756" t="s">
        <v>13724</v>
      </c>
    </row>
    <row r="3757" spans="36:40" x14ac:dyDescent="0.3">
      <c r="AJ3757" s="9">
        <v>211842</v>
      </c>
      <c r="AK3757" t="s">
        <v>13725</v>
      </c>
      <c r="AL3757" t="s">
        <v>13726</v>
      </c>
      <c r="AM3757" t="s">
        <v>4215</v>
      </c>
      <c r="AN3757" t="s">
        <v>13727</v>
      </c>
    </row>
    <row r="3758" spans="36:40" x14ac:dyDescent="0.3">
      <c r="AJ3758" s="9">
        <v>211974</v>
      </c>
      <c r="AK3758" t="s">
        <v>13728</v>
      </c>
      <c r="AL3758" t="s">
        <v>13729</v>
      </c>
      <c r="AM3758" t="s">
        <v>4145</v>
      </c>
      <c r="AN3758" t="s">
        <v>13730</v>
      </c>
    </row>
    <row r="3759" spans="36:40" x14ac:dyDescent="0.3">
      <c r="AJ3759" s="9">
        <v>912174</v>
      </c>
      <c r="AK3759" t="s">
        <v>13731</v>
      </c>
      <c r="AL3759" t="s">
        <v>13732</v>
      </c>
      <c r="AM3759" t="s">
        <v>4158</v>
      </c>
      <c r="AN3759" t="s">
        <v>13733</v>
      </c>
    </row>
    <row r="3760" spans="36:40" x14ac:dyDescent="0.3">
      <c r="AJ3760" s="9">
        <v>212750</v>
      </c>
      <c r="AK3760" t="s">
        <v>13734</v>
      </c>
      <c r="AL3760" t="s">
        <v>13735</v>
      </c>
      <c r="AM3760" t="s">
        <v>4145</v>
      </c>
      <c r="AN3760" t="s">
        <v>13736</v>
      </c>
    </row>
    <row r="3761" spans="36:40" x14ac:dyDescent="0.3">
      <c r="AJ3761" s="9">
        <v>212881</v>
      </c>
      <c r="AK3761" t="s">
        <v>13737</v>
      </c>
      <c r="AL3761" t="s">
        <v>13738</v>
      </c>
      <c r="AM3761" t="s">
        <v>4145</v>
      </c>
      <c r="AN3761" t="s">
        <v>13739</v>
      </c>
    </row>
    <row r="3762" spans="36:40" x14ac:dyDescent="0.3">
      <c r="AJ3762" s="9">
        <v>213144</v>
      </c>
      <c r="AK3762" t="s">
        <v>13740</v>
      </c>
      <c r="AL3762" t="s">
        <v>13741</v>
      </c>
      <c r="AM3762" t="s">
        <v>4238</v>
      </c>
      <c r="AN3762" t="s">
        <v>13742</v>
      </c>
    </row>
    <row r="3763" spans="36:40" x14ac:dyDescent="0.3">
      <c r="AJ3763" s="9">
        <v>912301</v>
      </c>
      <c r="AK3763" t="s">
        <v>13743</v>
      </c>
      <c r="AL3763" t="s">
        <v>13744</v>
      </c>
      <c r="AM3763" t="s">
        <v>4215</v>
      </c>
      <c r="AN3763" t="s">
        <v>13745</v>
      </c>
    </row>
    <row r="3764" spans="36:40" x14ac:dyDescent="0.3">
      <c r="AJ3764" s="9">
        <v>213403</v>
      </c>
      <c r="AK3764" t="s">
        <v>13746</v>
      </c>
      <c r="AL3764" t="s">
        <v>13747</v>
      </c>
      <c r="AM3764" t="s">
        <v>6955</v>
      </c>
      <c r="AN3764" t="s">
        <v>13748</v>
      </c>
    </row>
    <row r="3765" spans="36:40" x14ac:dyDescent="0.3">
      <c r="AJ3765" s="9">
        <v>213535</v>
      </c>
      <c r="AK3765" t="s">
        <v>13749</v>
      </c>
      <c r="AL3765" t="s">
        <v>13750</v>
      </c>
      <c r="AM3765" t="s">
        <v>4275</v>
      </c>
      <c r="AN3765" t="s">
        <v>13751</v>
      </c>
    </row>
    <row r="3766" spans="36:40" x14ac:dyDescent="0.3">
      <c r="AJ3766" s="9">
        <v>912360</v>
      </c>
      <c r="AK3766" t="s">
        <v>13752</v>
      </c>
      <c r="AL3766" t="s">
        <v>13753</v>
      </c>
      <c r="AM3766" t="s">
        <v>4215</v>
      </c>
      <c r="AN3766" t="s">
        <v>13754</v>
      </c>
    </row>
    <row r="3767" spans="36:40" x14ac:dyDescent="0.3">
      <c r="AJ3767" s="9">
        <v>216003</v>
      </c>
      <c r="AK3767" t="s">
        <v>13755</v>
      </c>
      <c r="AL3767" t="s">
        <v>13756</v>
      </c>
      <c r="AM3767" t="s">
        <v>4158</v>
      </c>
      <c r="AN3767" t="s">
        <v>13757</v>
      </c>
    </row>
    <row r="3768" spans="36:40" x14ac:dyDescent="0.3">
      <c r="AJ3768" s="9">
        <v>216402</v>
      </c>
      <c r="AK3768" t="s">
        <v>13758</v>
      </c>
      <c r="AL3768" t="s">
        <v>13759</v>
      </c>
      <c r="AM3768" t="s">
        <v>4145</v>
      </c>
      <c r="AN3768" t="s">
        <v>13760</v>
      </c>
    </row>
    <row r="3769" spans="36:40" x14ac:dyDescent="0.3">
      <c r="AJ3769" s="9">
        <v>216780</v>
      </c>
      <c r="AK3769" t="s">
        <v>13761</v>
      </c>
      <c r="AL3769" t="s">
        <v>13762</v>
      </c>
      <c r="AM3769" t="s">
        <v>4158</v>
      </c>
      <c r="AN3769" t="s">
        <v>13763</v>
      </c>
    </row>
    <row r="3770" spans="36:40" x14ac:dyDescent="0.3">
      <c r="AJ3770" s="9">
        <v>216917</v>
      </c>
      <c r="AK3770" t="s">
        <v>13764</v>
      </c>
      <c r="AL3770" t="s">
        <v>13765</v>
      </c>
      <c r="AM3770" t="s">
        <v>4158</v>
      </c>
      <c r="AN3770" t="s">
        <v>13766</v>
      </c>
    </row>
    <row r="3771" spans="36:40" x14ac:dyDescent="0.3">
      <c r="AJ3771" s="9">
        <v>217697</v>
      </c>
      <c r="AK3771" t="s">
        <v>13767</v>
      </c>
      <c r="AL3771" t="s">
        <v>13768</v>
      </c>
      <c r="AM3771" t="s">
        <v>4215</v>
      </c>
      <c r="AN3771" t="s">
        <v>13769</v>
      </c>
    </row>
    <row r="3772" spans="36:40" x14ac:dyDescent="0.3">
      <c r="AJ3772" s="9">
        <v>217824</v>
      </c>
      <c r="AK3772" t="s">
        <v>13770</v>
      </c>
      <c r="AL3772" t="s">
        <v>13771</v>
      </c>
      <c r="AM3772" t="s">
        <v>4145</v>
      </c>
      <c r="AN3772" t="s">
        <v>13772</v>
      </c>
    </row>
    <row r="3773" spans="36:40" x14ac:dyDescent="0.3">
      <c r="AJ3773" s="9">
        <v>220345</v>
      </c>
      <c r="AK3773" t="s">
        <v>13773</v>
      </c>
      <c r="AL3773" t="s">
        <v>13774</v>
      </c>
      <c r="AM3773" t="s">
        <v>4158</v>
      </c>
      <c r="AN3773" t="s">
        <v>13775</v>
      </c>
    </row>
    <row r="3774" spans="36:40" x14ac:dyDescent="0.3">
      <c r="AJ3774" s="9">
        <v>221597</v>
      </c>
      <c r="AK3774" t="s">
        <v>13776</v>
      </c>
      <c r="AL3774" t="s">
        <v>13777</v>
      </c>
      <c r="AM3774" t="s">
        <v>4145</v>
      </c>
      <c r="AN3774" t="s">
        <v>13778</v>
      </c>
    </row>
    <row r="3775" spans="36:40" x14ac:dyDescent="0.3">
      <c r="AJ3775" s="9">
        <v>529567</v>
      </c>
      <c r="AK3775" t="s">
        <v>13779</v>
      </c>
      <c r="AL3775" t="s">
        <v>13780</v>
      </c>
      <c r="AM3775" t="s">
        <v>4275</v>
      </c>
      <c r="AN3775" t="s">
        <v>13781</v>
      </c>
    </row>
    <row r="3776" spans="36:40" x14ac:dyDescent="0.3">
      <c r="AJ3776" s="9">
        <v>223158</v>
      </c>
      <c r="AK3776" t="s">
        <v>13782</v>
      </c>
      <c r="AL3776" t="s">
        <v>13783</v>
      </c>
      <c r="AM3776" t="s">
        <v>4215</v>
      </c>
      <c r="AN3776" t="s">
        <v>13784</v>
      </c>
    </row>
    <row r="3777" spans="36:40" x14ac:dyDescent="0.3">
      <c r="AJ3777" s="9">
        <v>225622</v>
      </c>
      <c r="AK3777" t="s">
        <v>13785</v>
      </c>
      <c r="AL3777" t="s">
        <v>13786</v>
      </c>
      <c r="AM3777" t="s">
        <v>4215</v>
      </c>
      <c r="AN3777" t="s">
        <v>13787</v>
      </c>
    </row>
    <row r="3778" spans="36:40" x14ac:dyDescent="0.3">
      <c r="AJ3778" s="9">
        <v>225886</v>
      </c>
      <c r="AK3778" t="s">
        <v>5559</v>
      </c>
      <c r="AL3778" t="s">
        <v>13788</v>
      </c>
      <c r="AM3778" t="s">
        <v>4215</v>
      </c>
      <c r="AN3778" t="s">
        <v>13162</v>
      </c>
    </row>
    <row r="3779" spans="36:40" x14ac:dyDescent="0.3">
      <c r="AJ3779" s="9">
        <v>229580</v>
      </c>
      <c r="AK3779" t="s">
        <v>13789</v>
      </c>
      <c r="AL3779" t="s">
        <v>13790</v>
      </c>
      <c r="AM3779" t="s">
        <v>4238</v>
      </c>
      <c r="AN3779" t="s">
        <v>13791</v>
      </c>
    </row>
    <row r="3780" spans="36:40" x14ac:dyDescent="0.3">
      <c r="AJ3780" s="9">
        <v>229652</v>
      </c>
      <c r="AK3780" t="s">
        <v>13792</v>
      </c>
      <c r="AL3780" t="s">
        <v>13793</v>
      </c>
      <c r="AM3780" t="s">
        <v>4215</v>
      </c>
      <c r="AN3780" t="s">
        <v>13794</v>
      </c>
    </row>
    <row r="3781" spans="36:40" x14ac:dyDescent="0.3">
      <c r="AJ3781" s="9">
        <v>943940</v>
      </c>
      <c r="AK3781" t="s">
        <v>13795</v>
      </c>
      <c r="AL3781" t="s">
        <v>13796</v>
      </c>
      <c r="AM3781" t="s">
        <v>4158</v>
      </c>
      <c r="AN3781" t="s">
        <v>13480</v>
      </c>
    </row>
    <row r="3782" spans="36:40" x14ac:dyDescent="0.3">
      <c r="AJ3782" s="9">
        <v>230820</v>
      </c>
      <c r="AK3782" t="s">
        <v>10615</v>
      </c>
      <c r="AL3782" t="s">
        <v>13797</v>
      </c>
      <c r="AM3782" t="s">
        <v>4158</v>
      </c>
      <c r="AN3782" t="s">
        <v>13798</v>
      </c>
    </row>
    <row r="3783" spans="36:40" x14ac:dyDescent="0.3">
      <c r="AJ3783" s="9">
        <v>232262</v>
      </c>
      <c r="AK3783" t="s">
        <v>13799</v>
      </c>
      <c r="AL3783" t="s">
        <v>13800</v>
      </c>
      <c r="AM3783" t="s">
        <v>4145</v>
      </c>
      <c r="AN3783" t="s">
        <v>13801</v>
      </c>
    </row>
    <row r="3784" spans="36:40" x14ac:dyDescent="0.3">
      <c r="AJ3784" s="9">
        <v>232904</v>
      </c>
      <c r="AK3784" t="s">
        <v>13802</v>
      </c>
      <c r="AL3784" t="s">
        <v>13803</v>
      </c>
      <c r="AM3784" t="s">
        <v>4145</v>
      </c>
      <c r="AN3784" t="s">
        <v>13085</v>
      </c>
    </row>
    <row r="3785" spans="36:40" x14ac:dyDescent="0.3">
      <c r="AJ3785" s="9">
        <v>233161</v>
      </c>
      <c r="AK3785" t="s">
        <v>13804</v>
      </c>
      <c r="AL3785" t="s">
        <v>13805</v>
      </c>
      <c r="AM3785" t="s">
        <v>4215</v>
      </c>
      <c r="AN3785" t="s">
        <v>13806</v>
      </c>
    </row>
    <row r="3786" spans="36:40" x14ac:dyDescent="0.3">
      <c r="AJ3786" s="9">
        <v>236675</v>
      </c>
      <c r="AK3786" t="s">
        <v>13807</v>
      </c>
      <c r="AL3786" t="s">
        <v>13808</v>
      </c>
      <c r="AM3786" t="s">
        <v>4145</v>
      </c>
      <c r="AN3786" t="s">
        <v>13809</v>
      </c>
    </row>
    <row r="3787" spans="36:40" x14ac:dyDescent="0.3">
      <c r="AJ3787" s="9">
        <v>551325</v>
      </c>
      <c r="AK3787" t="s">
        <v>2529</v>
      </c>
      <c r="AL3787" t="s">
        <v>13810</v>
      </c>
      <c r="AM3787" t="s">
        <v>6955</v>
      </c>
      <c r="AN3787" t="s">
        <v>13811</v>
      </c>
    </row>
    <row r="3788" spans="36:40" x14ac:dyDescent="0.3">
      <c r="AJ3788" s="9">
        <v>915688</v>
      </c>
      <c r="AK3788" t="s">
        <v>13812</v>
      </c>
      <c r="AL3788" t="s">
        <v>13813</v>
      </c>
      <c r="AM3788" t="s">
        <v>4158</v>
      </c>
      <c r="AN3788" t="s">
        <v>13814</v>
      </c>
    </row>
    <row r="3789" spans="36:40" x14ac:dyDescent="0.3">
      <c r="AJ3789" s="9">
        <v>245380</v>
      </c>
      <c r="AK3789" t="s">
        <v>7471</v>
      </c>
      <c r="AL3789" t="s">
        <v>13815</v>
      </c>
      <c r="AM3789" t="s">
        <v>4215</v>
      </c>
      <c r="AN3789" t="s">
        <v>13816</v>
      </c>
    </row>
    <row r="3790" spans="36:40" x14ac:dyDescent="0.3">
      <c r="AJ3790" s="9">
        <v>249807</v>
      </c>
      <c r="AK3790" t="s">
        <v>13817</v>
      </c>
      <c r="AL3790" t="s">
        <v>13818</v>
      </c>
      <c r="AM3790" t="s">
        <v>6955</v>
      </c>
      <c r="AN3790" t="s">
        <v>13819</v>
      </c>
    </row>
    <row r="3791" spans="36:40" x14ac:dyDescent="0.3">
      <c r="AJ3791" s="9">
        <v>237655</v>
      </c>
      <c r="AK3791" t="s">
        <v>13820</v>
      </c>
      <c r="AL3791" t="s">
        <v>13642</v>
      </c>
      <c r="AM3791" t="s">
        <v>4158</v>
      </c>
      <c r="AN3791" t="s">
        <v>4519</v>
      </c>
    </row>
    <row r="3792" spans="36:40" x14ac:dyDescent="0.3">
      <c r="AJ3792" s="9">
        <v>252271</v>
      </c>
      <c r="AK3792" t="s">
        <v>13821</v>
      </c>
      <c r="AL3792" t="s">
        <v>13822</v>
      </c>
      <c r="AM3792" t="s">
        <v>4145</v>
      </c>
      <c r="AN3792" t="s">
        <v>13211</v>
      </c>
    </row>
    <row r="3793" spans="36:40" x14ac:dyDescent="0.3">
      <c r="AJ3793" s="9">
        <v>252816</v>
      </c>
      <c r="AK3793" t="s">
        <v>13823</v>
      </c>
      <c r="AL3793" t="s">
        <v>13824</v>
      </c>
      <c r="AM3793" t="s">
        <v>4145</v>
      </c>
      <c r="AN3793" t="s">
        <v>13825</v>
      </c>
    </row>
    <row r="3794" spans="36:40" x14ac:dyDescent="0.3">
      <c r="AJ3794" s="9">
        <v>252832</v>
      </c>
      <c r="AK3794" t="s">
        <v>13826</v>
      </c>
      <c r="AL3794" t="s">
        <v>13827</v>
      </c>
      <c r="AM3794" t="s">
        <v>4145</v>
      </c>
      <c r="AN3794" t="s">
        <v>13828</v>
      </c>
    </row>
    <row r="3795" spans="36:40" x14ac:dyDescent="0.3">
      <c r="AJ3795" s="9">
        <v>253405</v>
      </c>
      <c r="AK3795" t="s">
        <v>13829</v>
      </c>
      <c r="AL3795" t="s">
        <v>13830</v>
      </c>
      <c r="AM3795" t="s">
        <v>4145</v>
      </c>
      <c r="AN3795" t="s">
        <v>13831</v>
      </c>
    </row>
    <row r="3796" spans="36:40" x14ac:dyDescent="0.3">
      <c r="AJ3796" s="9">
        <v>916463</v>
      </c>
      <c r="AK3796" t="s">
        <v>13832</v>
      </c>
      <c r="AL3796" t="s">
        <v>13833</v>
      </c>
      <c r="AM3796" t="s">
        <v>4158</v>
      </c>
      <c r="AN3796" t="s">
        <v>13834</v>
      </c>
    </row>
    <row r="3797" spans="36:40" x14ac:dyDescent="0.3">
      <c r="AJ3797" s="9">
        <v>255416</v>
      </c>
      <c r="AK3797" t="s">
        <v>13835</v>
      </c>
      <c r="AL3797" t="s">
        <v>13167</v>
      </c>
      <c r="AM3797" t="s">
        <v>4158</v>
      </c>
      <c r="AN3797" t="s">
        <v>12815</v>
      </c>
    </row>
    <row r="3798" spans="36:40" x14ac:dyDescent="0.3">
      <c r="AJ3798" s="9">
        <v>255467</v>
      </c>
      <c r="AK3798" t="s">
        <v>13836</v>
      </c>
      <c r="AL3798" t="s">
        <v>13837</v>
      </c>
      <c r="AM3798" t="s">
        <v>4145</v>
      </c>
      <c r="AN3798" t="s">
        <v>13838</v>
      </c>
    </row>
    <row r="3799" spans="36:40" x14ac:dyDescent="0.3">
      <c r="AJ3799" s="9">
        <v>255521</v>
      </c>
      <c r="AK3799" t="s">
        <v>13839</v>
      </c>
      <c r="AL3799" t="s">
        <v>13840</v>
      </c>
      <c r="AM3799" t="s">
        <v>4238</v>
      </c>
      <c r="AN3799" t="s">
        <v>13841</v>
      </c>
    </row>
    <row r="3800" spans="36:40" x14ac:dyDescent="0.3">
      <c r="AJ3800" s="9">
        <v>255785</v>
      </c>
      <c r="AK3800" t="s">
        <v>13842</v>
      </c>
      <c r="AL3800" t="s">
        <v>13843</v>
      </c>
      <c r="AM3800" t="s">
        <v>13844</v>
      </c>
      <c r="AN3800" t="s">
        <v>13845</v>
      </c>
    </row>
    <row r="3801" spans="36:40" x14ac:dyDescent="0.3">
      <c r="AJ3801" s="9">
        <v>255378</v>
      </c>
      <c r="AK3801" t="s">
        <v>13846</v>
      </c>
      <c r="AL3801" t="s">
        <v>13847</v>
      </c>
      <c r="AM3801" t="s">
        <v>4145</v>
      </c>
      <c r="AN3801" t="s">
        <v>13848</v>
      </c>
    </row>
    <row r="3802" spans="36:40" x14ac:dyDescent="0.3">
      <c r="AJ3802" s="9">
        <v>255947</v>
      </c>
      <c r="AK3802" t="s">
        <v>2539</v>
      </c>
      <c r="AL3802" t="s">
        <v>13849</v>
      </c>
      <c r="AM3802" t="s">
        <v>4215</v>
      </c>
      <c r="AN3802" t="s">
        <v>13850</v>
      </c>
    </row>
    <row r="3803" spans="36:40" x14ac:dyDescent="0.3">
      <c r="AJ3803" s="9">
        <v>256170</v>
      </c>
      <c r="AK3803" t="s">
        <v>7913</v>
      </c>
      <c r="AL3803" t="s">
        <v>13851</v>
      </c>
      <c r="AM3803" t="s">
        <v>4215</v>
      </c>
      <c r="AN3803" t="s">
        <v>13852</v>
      </c>
    </row>
    <row r="3804" spans="36:40" x14ac:dyDescent="0.3">
      <c r="AJ3804" s="9">
        <v>257214</v>
      </c>
      <c r="AK3804" t="s">
        <v>13853</v>
      </c>
      <c r="AL3804" t="s">
        <v>13854</v>
      </c>
      <c r="AM3804" t="s">
        <v>4158</v>
      </c>
      <c r="AN3804" t="s">
        <v>13855</v>
      </c>
    </row>
    <row r="3805" spans="36:40" x14ac:dyDescent="0.3">
      <c r="AJ3805" s="9">
        <v>258970</v>
      </c>
      <c r="AK3805" t="s">
        <v>13856</v>
      </c>
      <c r="AL3805" t="s">
        <v>13857</v>
      </c>
      <c r="AM3805" t="s">
        <v>4158</v>
      </c>
      <c r="AN3805" t="s">
        <v>13858</v>
      </c>
    </row>
    <row r="3806" spans="36:40" x14ac:dyDescent="0.3">
      <c r="AJ3806" s="9">
        <v>259551</v>
      </c>
      <c r="AK3806" t="s">
        <v>13859</v>
      </c>
      <c r="AL3806" t="s">
        <v>13860</v>
      </c>
      <c r="AM3806" t="s">
        <v>4238</v>
      </c>
      <c r="AN3806" t="s">
        <v>13861</v>
      </c>
    </row>
    <row r="3807" spans="36:40" x14ac:dyDescent="0.3">
      <c r="AJ3807" s="9">
        <v>261246</v>
      </c>
      <c r="AK3807" t="s">
        <v>2543</v>
      </c>
      <c r="AL3807" t="s">
        <v>13862</v>
      </c>
      <c r="AM3807" t="s">
        <v>4158</v>
      </c>
      <c r="AN3807" t="s">
        <v>13863</v>
      </c>
    </row>
    <row r="3808" spans="36:40" x14ac:dyDescent="0.3">
      <c r="AJ3808" s="9">
        <v>263010</v>
      </c>
      <c r="AK3808" t="s">
        <v>13864</v>
      </c>
      <c r="AL3808" t="s">
        <v>13865</v>
      </c>
      <c r="AM3808" t="s">
        <v>4238</v>
      </c>
      <c r="AN3808" t="s">
        <v>13866</v>
      </c>
    </row>
    <row r="3809" spans="36:40" x14ac:dyDescent="0.3">
      <c r="AJ3809" s="9">
        <v>263060</v>
      </c>
      <c r="AK3809" t="s">
        <v>13867</v>
      </c>
      <c r="AL3809" t="s">
        <v>13868</v>
      </c>
      <c r="AM3809" t="s">
        <v>4215</v>
      </c>
      <c r="AN3809" t="s">
        <v>13869</v>
      </c>
    </row>
    <row r="3810" spans="36:40" x14ac:dyDescent="0.3">
      <c r="AJ3810" s="9">
        <v>264695</v>
      </c>
      <c r="AK3810" t="s">
        <v>13870</v>
      </c>
      <c r="AL3810" t="s">
        <v>13371</v>
      </c>
      <c r="AM3810" t="s">
        <v>4158</v>
      </c>
      <c r="AN3810" t="s">
        <v>13871</v>
      </c>
    </row>
    <row r="3811" spans="36:40" x14ac:dyDescent="0.3">
      <c r="AJ3811" s="9">
        <v>266051</v>
      </c>
      <c r="AK3811" t="s">
        <v>13872</v>
      </c>
      <c r="AL3811" t="s">
        <v>13873</v>
      </c>
      <c r="AM3811" t="s">
        <v>4158</v>
      </c>
      <c r="AN3811" t="s">
        <v>13874</v>
      </c>
    </row>
    <row r="3812" spans="36:40" x14ac:dyDescent="0.3">
      <c r="AJ3812" s="9">
        <v>270504</v>
      </c>
      <c r="AK3812" t="s">
        <v>13875</v>
      </c>
      <c r="AL3812" t="s">
        <v>13876</v>
      </c>
      <c r="AM3812" t="s">
        <v>4215</v>
      </c>
      <c r="AN3812" t="s">
        <v>13877</v>
      </c>
    </row>
    <row r="3813" spans="36:40" x14ac:dyDescent="0.3">
      <c r="AJ3813" s="9">
        <v>270342</v>
      </c>
      <c r="AK3813" t="s">
        <v>13878</v>
      </c>
      <c r="AL3813" t="s">
        <v>13879</v>
      </c>
      <c r="AM3813" t="s">
        <v>4238</v>
      </c>
      <c r="AN3813" t="s">
        <v>13880</v>
      </c>
    </row>
    <row r="3814" spans="36:40" x14ac:dyDescent="0.3">
      <c r="AJ3814" s="9">
        <v>270474</v>
      </c>
      <c r="AK3814" t="s">
        <v>13881</v>
      </c>
      <c r="AL3814" t="s">
        <v>13882</v>
      </c>
      <c r="AM3814" t="s">
        <v>6955</v>
      </c>
      <c r="AN3814" t="s">
        <v>13883</v>
      </c>
    </row>
    <row r="3815" spans="36:40" x14ac:dyDescent="0.3">
      <c r="AJ3815" s="9">
        <v>917630</v>
      </c>
      <c r="AK3815" t="s">
        <v>13884</v>
      </c>
      <c r="AL3815" t="s">
        <v>13885</v>
      </c>
      <c r="AM3815" t="s">
        <v>4158</v>
      </c>
      <c r="AN3815" t="s">
        <v>13886</v>
      </c>
    </row>
    <row r="3816" spans="36:40" x14ac:dyDescent="0.3">
      <c r="AJ3816" s="9">
        <v>272280</v>
      </c>
      <c r="AK3816" t="s">
        <v>13887</v>
      </c>
      <c r="AL3816" t="s">
        <v>12608</v>
      </c>
      <c r="AM3816" t="s">
        <v>4238</v>
      </c>
      <c r="AN3816" t="s">
        <v>12609</v>
      </c>
    </row>
    <row r="3817" spans="36:40" x14ac:dyDescent="0.3">
      <c r="AJ3817" s="9">
        <v>270997</v>
      </c>
      <c r="AK3817" t="s">
        <v>13888</v>
      </c>
      <c r="AL3817" t="s">
        <v>13889</v>
      </c>
      <c r="AM3817" t="s">
        <v>6955</v>
      </c>
      <c r="AN3817" t="s">
        <v>13890</v>
      </c>
    </row>
    <row r="3818" spans="36:40" x14ac:dyDescent="0.3">
      <c r="AJ3818" s="9">
        <v>272426</v>
      </c>
      <c r="AK3818" t="s">
        <v>13891</v>
      </c>
      <c r="AL3818" t="s">
        <v>13892</v>
      </c>
      <c r="AM3818" t="s">
        <v>4145</v>
      </c>
      <c r="AN3818" t="s">
        <v>13893</v>
      </c>
    </row>
    <row r="3819" spans="36:40" x14ac:dyDescent="0.3">
      <c r="AJ3819" s="9">
        <v>274119</v>
      </c>
      <c r="AK3819" t="s">
        <v>13894</v>
      </c>
      <c r="AL3819" t="s">
        <v>13895</v>
      </c>
      <c r="AM3819" t="s">
        <v>4158</v>
      </c>
      <c r="AN3819" t="s">
        <v>13896</v>
      </c>
    </row>
    <row r="3820" spans="36:40" x14ac:dyDescent="0.3">
      <c r="AJ3820" s="9">
        <v>275158</v>
      </c>
      <c r="AK3820" t="s">
        <v>13897</v>
      </c>
      <c r="AL3820" t="s">
        <v>13898</v>
      </c>
      <c r="AM3820" t="s">
        <v>4158</v>
      </c>
      <c r="AN3820" t="s">
        <v>13899</v>
      </c>
    </row>
    <row r="3821" spans="36:40" x14ac:dyDescent="0.3">
      <c r="AJ3821" s="9">
        <v>918237</v>
      </c>
      <c r="AK3821" t="s">
        <v>13900</v>
      </c>
      <c r="AL3821" t="s">
        <v>13901</v>
      </c>
      <c r="AM3821" t="s">
        <v>4158</v>
      </c>
      <c r="AN3821" t="s">
        <v>13902</v>
      </c>
    </row>
    <row r="3822" spans="36:40" x14ac:dyDescent="0.3">
      <c r="AJ3822" s="9">
        <v>275280</v>
      </c>
      <c r="AK3822" t="s">
        <v>13903</v>
      </c>
      <c r="AL3822" t="s">
        <v>13904</v>
      </c>
      <c r="AM3822" t="s">
        <v>4145</v>
      </c>
      <c r="AN3822" t="s">
        <v>13905</v>
      </c>
    </row>
    <row r="3823" spans="36:40" x14ac:dyDescent="0.3">
      <c r="AJ3823" s="9">
        <v>277754</v>
      </c>
      <c r="AK3823" t="s">
        <v>13906</v>
      </c>
      <c r="AL3823" t="s">
        <v>13907</v>
      </c>
      <c r="AM3823" t="s">
        <v>4145</v>
      </c>
      <c r="AN3823" t="s">
        <v>13908</v>
      </c>
    </row>
    <row r="3824" spans="36:40" x14ac:dyDescent="0.3">
      <c r="AJ3824" s="9">
        <v>278165</v>
      </c>
      <c r="AK3824" t="s">
        <v>13909</v>
      </c>
      <c r="AL3824" t="s">
        <v>13910</v>
      </c>
      <c r="AM3824" t="s">
        <v>4145</v>
      </c>
      <c r="AN3824" t="s">
        <v>13911</v>
      </c>
    </row>
    <row r="3825" spans="36:40" x14ac:dyDescent="0.3">
      <c r="AJ3825" s="9">
        <v>278793</v>
      </c>
      <c r="AK3825" t="s">
        <v>13912</v>
      </c>
      <c r="AL3825" t="s">
        <v>13913</v>
      </c>
      <c r="AM3825" t="s">
        <v>4158</v>
      </c>
      <c r="AN3825" t="s">
        <v>13914</v>
      </c>
    </row>
    <row r="3826" spans="36:40" x14ac:dyDescent="0.3">
      <c r="AJ3826" s="9">
        <v>278920</v>
      </c>
      <c r="AK3826" t="s">
        <v>13915</v>
      </c>
      <c r="AL3826" t="s">
        <v>13916</v>
      </c>
      <c r="AM3826" t="s">
        <v>4238</v>
      </c>
      <c r="AN3826" t="s">
        <v>13917</v>
      </c>
    </row>
    <row r="3827" spans="36:40" x14ac:dyDescent="0.3">
      <c r="AJ3827" s="9">
        <v>279374</v>
      </c>
      <c r="AK3827" t="s">
        <v>13918</v>
      </c>
      <c r="AL3827" t="s">
        <v>13919</v>
      </c>
      <c r="AM3827" t="s">
        <v>4145</v>
      </c>
      <c r="AN3827" t="s">
        <v>13920</v>
      </c>
    </row>
    <row r="3828" spans="36:40" x14ac:dyDescent="0.3">
      <c r="AJ3828" s="9">
        <v>279706</v>
      </c>
      <c r="AK3828" t="s">
        <v>13921</v>
      </c>
      <c r="AL3828" t="s">
        <v>13922</v>
      </c>
      <c r="AM3828" t="s">
        <v>4158</v>
      </c>
      <c r="AN3828" t="s">
        <v>13923</v>
      </c>
    </row>
    <row r="3829" spans="36:40" x14ac:dyDescent="0.3">
      <c r="AJ3829" s="9">
        <v>284645</v>
      </c>
      <c r="AK3829" t="s">
        <v>13924</v>
      </c>
      <c r="AL3829" t="s">
        <v>13925</v>
      </c>
      <c r="AM3829" t="s">
        <v>6955</v>
      </c>
      <c r="AN3829" t="s">
        <v>13926</v>
      </c>
    </row>
    <row r="3830" spans="36:40" x14ac:dyDescent="0.3">
      <c r="AJ3830" s="9">
        <v>280917</v>
      </c>
      <c r="AK3830" t="s">
        <v>13927</v>
      </c>
      <c r="AL3830" t="s">
        <v>13928</v>
      </c>
      <c r="AM3830" t="s">
        <v>4145</v>
      </c>
      <c r="AN3830" t="s">
        <v>13929</v>
      </c>
    </row>
    <row r="3831" spans="36:40" x14ac:dyDescent="0.3">
      <c r="AJ3831" s="9">
        <v>280879</v>
      </c>
      <c r="AK3831" t="s">
        <v>13930</v>
      </c>
      <c r="AL3831" t="s">
        <v>13931</v>
      </c>
      <c r="AM3831" t="s">
        <v>4158</v>
      </c>
      <c r="AN3831" t="s">
        <v>13932</v>
      </c>
    </row>
    <row r="3832" spans="36:40" x14ac:dyDescent="0.3">
      <c r="AJ3832" s="9">
        <v>282049</v>
      </c>
      <c r="AK3832" t="s">
        <v>13933</v>
      </c>
      <c r="AL3832" t="s">
        <v>13934</v>
      </c>
      <c r="AM3832" t="s">
        <v>4238</v>
      </c>
      <c r="AN3832" t="s">
        <v>13935</v>
      </c>
    </row>
    <row r="3833" spans="36:40" x14ac:dyDescent="0.3">
      <c r="AJ3833" s="9">
        <v>918547</v>
      </c>
      <c r="AK3833" t="s">
        <v>13936</v>
      </c>
      <c r="AL3833" t="s">
        <v>13937</v>
      </c>
      <c r="AM3833" t="s">
        <v>4158</v>
      </c>
      <c r="AN3833" t="s">
        <v>13938</v>
      </c>
    </row>
    <row r="3834" spans="36:40" x14ac:dyDescent="0.3">
      <c r="AJ3834" s="9">
        <v>430301</v>
      </c>
      <c r="AK3834" t="s">
        <v>2564</v>
      </c>
      <c r="AL3834" t="s">
        <v>13939</v>
      </c>
      <c r="AM3834" t="s">
        <v>4158</v>
      </c>
      <c r="AN3834" t="s">
        <v>13940</v>
      </c>
    </row>
    <row r="3835" spans="36:40" x14ac:dyDescent="0.3">
      <c r="AJ3835" s="9">
        <v>282693</v>
      </c>
      <c r="AK3835" t="s">
        <v>13941</v>
      </c>
      <c r="AL3835" t="s">
        <v>13942</v>
      </c>
      <c r="AM3835" t="s">
        <v>4158</v>
      </c>
      <c r="AN3835" t="s">
        <v>13943</v>
      </c>
    </row>
    <row r="3836" spans="36:40" x14ac:dyDescent="0.3">
      <c r="AJ3836" s="9">
        <v>283088</v>
      </c>
      <c r="AK3836" t="s">
        <v>13944</v>
      </c>
      <c r="AL3836" t="s">
        <v>13945</v>
      </c>
      <c r="AM3836" t="s">
        <v>4145</v>
      </c>
      <c r="AN3836" t="s">
        <v>13946</v>
      </c>
    </row>
    <row r="3837" spans="36:40" x14ac:dyDescent="0.3">
      <c r="AJ3837" s="9">
        <v>283371</v>
      </c>
      <c r="AK3837" t="s">
        <v>13947</v>
      </c>
      <c r="AL3837" t="s">
        <v>13948</v>
      </c>
      <c r="AM3837" t="s">
        <v>4145</v>
      </c>
      <c r="AN3837" t="s">
        <v>13949</v>
      </c>
    </row>
    <row r="3838" spans="36:40" x14ac:dyDescent="0.3">
      <c r="AJ3838" s="9">
        <v>283436</v>
      </c>
      <c r="AK3838" t="s">
        <v>13950</v>
      </c>
      <c r="AL3838" t="s">
        <v>13951</v>
      </c>
      <c r="AM3838" t="s">
        <v>4238</v>
      </c>
      <c r="AN3838" t="s">
        <v>12761</v>
      </c>
    </row>
    <row r="3839" spans="36:40" x14ac:dyDescent="0.3">
      <c r="AJ3839" s="9">
        <v>283479</v>
      </c>
      <c r="AK3839" t="s">
        <v>13952</v>
      </c>
      <c r="AL3839" t="s">
        <v>13953</v>
      </c>
      <c r="AM3839" t="s">
        <v>4158</v>
      </c>
      <c r="AN3839" t="s">
        <v>13954</v>
      </c>
    </row>
    <row r="3840" spans="36:40" x14ac:dyDescent="0.3">
      <c r="AJ3840" s="9">
        <v>283606</v>
      </c>
      <c r="AK3840" t="s">
        <v>13955</v>
      </c>
      <c r="AL3840" t="s">
        <v>13956</v>
      </c>
      <c r="AM3840" t="s">
        <v>4158</v>
      </c>
      <c r="AN3840" t="s">
        <v>13957</v>
      </c>
    </row>
    <row r="3841" spans="36:40" x14ac:dyDescent="0.3">
      <c r="AJ3841" s="9">
        <v>283738</v>
      </c>
      <c r="AK3841" t="s">
        <v>13958</v>
      </c>
      <c r="AL3841" t="s">
        <v>13959</v>
      </c>
      <c r="AM3841" t="s">
        <v>4238</v>
      </c>
      <c r="AN3841" t="s">
        <v>13960</v>
      </c>
    </row>
    <row r="3842" spans="36:40" x14ac:dyDescent="0.3">
      <c r="AJ3842" s="9">
        <v>493090</v>
      </c>
      <c r="AK3842" t="s">
        <v>13961</v>
      </c>
      <c r="AL3842" t="s">
        <v>13962</v>
      </c>
      <c r="AM3842" t="s">
        <v>4145</v>
      </c>
      <c r="AN3842" t="s">
        <v>13963</v>
      </c>
    </row>
    <row r="3843" spans="36:40" x14ac:dyDescent="0.3">
      <c r="AJ3843" s="9">
        <v>284203</v>
      </c>
      <c r="AK3843" t="s">
        <v>13964</v>
      </c>
      <c r="AL3843" t="s">
        <v>13965</v>
      </c>
      <c r="AM3843" t="s">
        <v>4145</v>
      </c>
      <c r="AN3843" t="s">
        <v>13966</v>
      </c>
    </row>
    <row r="3844" spans="36:40" x14ac:dyDescent="0.3">
      <c r="AJ3844" s="9">
        <v>906736</v>
      </c>
      <c r="AK3844" t="s">
        <v>13967</v>
      </c>
      <c r="AL3844" t="s">
        <v>13968</v>
      </c>
      <c r="AM3844" t="s">
        <v>4158</v>
      </c>
      <c r="AN3844" t="s">
        <v>13969</v>
      </c>
    </row>
    <row r="3845" spans="36:40" x14ac:dyDescent="0.3">
      <c r="AJ3845" s="9">
        <v>284904</v>
      </c>
      <c r="AK3845" t="s">
        <v>13970</v>
      </c>
      <c r="AL3845" t="s">
        <v>13971</v>
      </c>
      <c r="AM3845" t="s">
        <v>4158</v>
      </c>
      <c r="AN3845" t="s">
        <v>13972</v>
      </c>
    </row>
    <row r="3846" spans="36:40" x14ac:dyDescent="0.3">
      <c r="AJ3846" s="9">
        <v>285293</v>
      </c>
      <c r="AK3846" t="s">
        <v>13973</v>
      </c>
      <c r="AL3846" t="s">
        <v>13974</v>
      </c>
      <c r="AM3846" t="s">
        <v>4158</v>
      </c>
      <c r="AN3846" t="s">
        <v>13975</v>
      </c>
    </row>
    <row r="3847" spans="36:40" x14ac:dyDescent="0.3">
      <c r="AJ3847" s="9">
        <v>286060</v>
      </c>
      <c r="AK3847" t="s">
        <v>13976</v>
      </c>
      <c r="AL3847" t="s">
        <v>13977</v>
      </c>
      <c r="AM3847" t="s">
        <v>4145</v>
      </c>
      <c r="AN3847" t="s">
        <v>13978</v>
      </c>
    </row>
    <row r="3848" spans="36:40" x14ac:dyDescent="0.3">
      <c r="AJ3848" s="9">
        <v>286125</v>
      </c>
      <c r="AK3848" t="s">
        <v>13979</v>
      </c>
      <c r="AL3848" t="s">
        <v>13980</v>
      </c>
      <c r="AM3848" t="s">
        <v>4145</v>
      </c>
      <c r="AN3848" t="s">
        <v>13981</v>
      </c>
    </row>
    <row r="3849" spans="36:40" x14ac:dyDescent="0.3">
      <c r="AJ3849" s="9">
        <v>286206</v>
      </c>
      <c r="AK3849" t="s">
        <v>13982</v>
      </c>
      <c r="AL3849" t="s">
        <v>13983</v>
      </c>
      <c r="AM3849" t="s">
        <v>4215</v>
      </c>
      <c r="AN3849" t="s">
        <v>13984</v>
      </c>
    </row>
    <row r="3850" spans="36:40" x14ac:dyDescent="0.3">
      <c r="AJ3850" s="9">
        <v>943062</v>
      </c>
      <c r="AK3850" t="s">
        <v>13985</v>
      </c>
      <c r="AL3850" t="s">
        <v>13986</v>
      </c>
      <c r="AM3850" t="s">
        <v>4158</v>
      </c>
      <c r="AN3850" t="s">
        <v>13987</v>
      </c>
    </row>
    <row r="3851" spans="36:40" x14ac:dyDescent="0.3">
      <c r="AJ3851" s="9">
        <v>589896</v>
      </c>
      <c r="AK3851" t="s">
        <v>13988</v>
      </c>
      <c r="AL3851" t="s">
        <v>13989</v>
      </c>
      <c r="AM3851" t="s">
        <v>4158</v>
      </c>
      <c r="AN3851" t="s">
        <v>13987</v>
      </c>
    </row>
    <row r="3852" spans="36:40" x14ac:dyDescent="0.3">
      <c r="AJ3852" s="9">
        <v>382068</v>
      </c>
      <c r="AK3852" t="s">
        <v>2577</v>
      </c>
      <c r="AL3852" t="s">
        <v>13990</v>
      </c>
      <c r="AM3852" t="s">
        <v>4238</v>
      </c>
      <c r="AN3852" t="s">
        <v>13991</v>
      </c>
    </row>
    <row r="3853" spans="36:40" x14ac:dyDescent="0.3">
      <c r="AJ3853" s="9">
        <v>288411</v>
      </c>
      <c r="AK3853" t="s">
        <v>13992</v>
      </c>
      <c r="AL3853" t="s">
        <v>13993</v>
      </c>
      <c r="AM3853" t="s">
        <v>4158</v>
      </c>
      <c r="AN3853" t="s">
        <v>13994</v>
      </c>
    </row>
    <row r="3854" spans="36:40" x14ac:dyDescent="0.3">
      <c r="AJ3854" s="9">
        <v>288543</v>
      </c>
      <c r="AK3854" t="s">
        <v>13995</v>
      </c>
      <c r="AL3854" t="s">
        <v>13996</v>
      </c>
      <c r="AM3854" t="s">
        <v>6955</v>
      </c>
      <c r="AN3854" t="s">
        <v>13997</v>
      </c>
    </row>
    <row r="3855" spans="36:40" x14ac:dyDescent="0.3">
      <c r="AJ3855" s="9">
        <v>536482</v>
      </c>
      <c r="AK3855" t="s">
        <v>13998</v>
      </c>
      <c r="AL3855" t="s">
        <v>13999</v>
      </c>
      <c r="AM3855" t="s">
        <v>4145</v>
      </c>
      <c r="AN3855" t="s">
        <v>14000</v>
      </c>
    </row>
    <row r="3856" spans="36:40" x14ac:dyDescent="0.3">
      <c r="AJ3856" s="9">
        <v>289817</v>
      </c>
      <c r="AK3856" t="s">
        <v>14001</v>
      </c>
      <c r="AL3856" t="s">
        <v>14002</v>
      </c>
      <c r="AM3856" t="s">
        <v>4158</v>
      </c>
      <c r="AN3856" t="s">
        <v>13871</v>
      </c>
    </row>
    <row r="3857" spans="36:40" x14ac:dyDescent="0.3">
      <c r="AJ3857" s="9">
        <v>291277</v>
      </c>
      <c r="AK3857" t="s">
        <v>14003</v>
      </c>
      <c r="AL3857" t="s">
        <v>14004</v>
      </c>
      <c r="AM3857" t="s">
        <v>4158</v>
      </c>
      <c r="AN3857" t="s">
        <v>14005</v>
      </c>
    </row>
    <row r="3858" spans="36:40" x14ac:dyDescent="0.3">
      <c r="AJ3858" s="9">
        <v>291927</v>
      </c>
      <c r="AK3858" t="s">
        <v>14006</v>
      </c>
      <c r="AL3858" t="s">
        <v>13198</v>
      </c>
      <c r="AM3858" t="s">
        <v>4158</v>
      </c>
      <c r="AN3858" t="s">
        <v>13199</v>
      </c>
    </row>
    <row r="3859" spans="36:40" x14ac:dyDescent="0.3">
      <c r="AJ3859" s="9">
        <v>294780</v>
      </c>
      <c r="AK3859" t="s">
        <v>14007</v>
      </c>
      <c r="AL3859" t="s">
        <v>14008</v>
      </c>
      <c r="AM3859" t="s">
        <v>4158</v>
      </c>
      <c r="AN3859" t="s">
        <v>14009</v>
      </c>
    </row>
    <row r="3860" spans="36:40" x14ac:dyDescent="0.3">
      <c r="AJ3860" s="9">
        <v>296473</v>
      </c>
      <c r="AK3860" t="s">
        <v>14010</v>
      </c>
      <c r="AL3860" t="s">
        <v>14011</v>
      </c>
      <c r="AM3860" t="s">
        <v>6955</v>
      </c>
      <c r="AN3860" t="s">
        <v>14012</v>
      </c>
    </row>
    <row r="3861" spans="36:40" x14ac:dyDescent="0.3">
      <c r="AJ3861" s="9">
        <v>300110</v>
      </c>
      <c r="AK3861" t="s">
        <v>14013</v>
      </c>
      <c r="AL3861" t="s">
        <v>14014</v>
      </c>
      <c r="AM3861" t="s">
        <v>4215</v>
      </c>
      <c r="AN3861" t="s">
        <v>14015</v>
      </c>
    </row>
    <row r="3862" spans="36:40" x14ac:dyDescent="0.3">
      <c r="AJ3862" s="9">
        <v>300373</v>
      </c>
      <c r="AK3862" t="s">
        <v>14016</v>
      </c>
      <c r="AL3862" t="s">
        <v>14017</v>
      </c>
      <c r="AM3862" t="s">
        <v>4238</v>
      </c>
      <c r="AN3862" t="s">
        <v>14018</v>
      </c>
    </row>
    <row r="3863" spans="36:40" x14ac:dyDescent="0.3">
      <c r="AJ3863" s="9">
        <v>920231</v>
      </c>
      <c r="AK3863" t="s">
        <v>14019</v>
      </c>
      <c r="AL3863" t="s">
        <v>14020</v>
      </c>
      <c r="AM3863" t="s">
        <v>4238</v>
      </c>
      <c r="AN3863" t="s">
        <v>14021</v>
      </c>
    </row>
    <row r="3864" spans="36:40" x14ac:dyDescent="0.3">
      <c r="AJ3864" s="9">
        <v>302589</v>
      </c>
      <c r="AK3864" t="s">
        <v>14022</v>
      </c>
      <c r="AL3864" t="s">
        <v>14023</v>
      </c>
      <c r="AM3864" t="s">
        <v>4145</v>
      </c>
      <c r="AN3864" t="s">
        <v>14024</v>
      </c>
    </row>
    <row r="3865" spans="36:40" x14ac:dyDescent="0.3">
      <c r="AJ3865" s="9">
        <v>920576</v>
      </c>
      <c r="AK3865" t="s">
        <v>14025</v>
      </c>
      <c r="AL3865" t="s">
        <v>14026</v>
      </c>
      <c r="AM3865" t="s">
        <v>13131</v>
      </c>
      <c r="AN3865" t="s">
        <v>14027</v>
      </c>
    </row>
    <row r="3866" spans="36:40" x14ac:dyDescent="0.3">
      <c r="AJ3866" s="9">
        <v>921092</v>
      </c>
      <c r="AK3866" t="s">
        <v>14028</v>
      </c>
      <c r="AL3866" t="s">
        <v>14029</v>
      </c>
      <c r="AM3866" t="s">
        <v>4238</v>
      </c>
      <c r="AN3866" t="s">
        <v>14030</v>
      </c>
    </row>
    <row r="3867" spans="36:40" x14ac:dyDescent="0.3">
      <c r="AJ3867" s="9">
        <v>305316</v>
      </c>
      <c r="AK3867" t="s">
        <v>14031</v>
      </c>
      <c r="AL3867" t="s">
        <v>14032</v>
      </c>
      <c r="AM3867" t="s">
        <v>4215</v>
      </c>
      <c r="AN3867" t="s">
        <v>14033</v>
      </c>
    </row>
    <row r="3868" spans="36:40" x14ac:dyDescent="0.3">
      <c r="AJ3868" s="9">
        <v>305570</v>
      </c>
      <c r="AK3868" t="s">
        <v>14034</v>
      </c>
      <c r="AL3868" t="s">
        <v>14035</v>
      </c>
      <c r="AM3868" t="s">
        <v>4238</v>
      </c>
      <c r="AN3868" t="s">
        <v>14036</v>
      </c>
    </row>
    <row r="3869" spans="36:40" x14ac:dyDescent="0.3">
      <c r="AJ3869" s="9">
        <v>305707</v>
      </c>
      <c r="AK3869" t="s">
        <v>14037</v>
      </c>
      <c r="AL3869" t="s">
        <v>14038</v>
      </c>
      <c r="AM3869" t="s">
        <v>6955</v>
      </c>
      <c r="AN3869" t="s">
        <v>14039</v>
      </c>
    </row>
    <row r="3870" spans="36:40" x14ac:dyDescent="0.3">
      <c r="AJ3870" s="9">
        <v>308048</v>
      </c>
      <c r="AK3870" t="s">
        <v>14040</v>
      </c>
      <c r="AL3870" t="s">
        <v>14041</v>
      </c>
      <c r="AM3870" t="s">
        <v>4238</v>
      </c>
      <c r="AN3870" t="s">
        <v>14042</v>
      </c>
    </row>
    <row r="3871" spans="36:40" x14ac:dyDescent="0.3">
      <c r="AJ3871" s="9">
        <v>310255</v>
      </c>
      <c r="AK3871" t="s">
        <v>14043</v>
      </c>
      <c r="AL3871" t="s">
        <v>14044</v>
      </c>
      <c r="AM3871" t="s">
        <v>4215</v>
      </c>
      <c r="AN3871" t="s">
        <v>14045</v>
      </c>
    </row>
    <row r="3872" spans="36:40" x14ac:dyDescent="0.3">
      <c r="AJ3872" s="9">
        <v>922056</v>
      </c>
      <c r="AK3872" t="s">
        <v>14046</v>
      </c>
      <c r="AL3872" t="s">
        <v>14047</v>
      </c>
      <c r="AM3872" t="s">
        <v>4158</v>
      </c>
      <c r="AN3872" t="s">
        <v>14048</v>
      </c>
    </row>
    <row r="3873" spans="36:40" x14ac:dyDescent="0.3">
      <c r="AJ3873" s="9">
        <v>922315</v>
      </c>
      <c r="AK3873" t="s">
        <v>14049</v>
      </c>
      <c r="AL3873" t="s">
        <v>14050</v>
      </c>
      <c r="AM3873" t="s">
        <v>4275</v>
      </c>
      <c r="AN3873" t="s">
        <v>14051</v>
      </c>
    </row>
    <row r="3874" spans="36:40" x14ac:dyDescent="0.3">
      <c r="AJ3874" s="9">
        <v>310905</v>
      </c>
      <c r="AK3874" t="s">
        <v>14052</v>
      </c>
      <c r="AL3874" t="s">
        <v>14053</v>
      </c>
      <c r="AM3874" t="s">
        <v>4215</v>
      </c>
      <c r="AN3874" t="s">
        <v>14054</v>
      </c>
    </row>
    <row r="3875" spans="36:40" x14ac:dyDescent="0.3">
      <c r="AJ3875" s="9">
        <v>311553</v>
      </c>
      <c r="AK3875" t="s">
        <v>14055</v>
      </c>
      <c r="AL3875" t="s">
        <v>14056</v>
      </c>
      <c r="AM3875" t="s">
        <v>4215</v>
      </c>
      <c r="AN3875" t="s">
        <v>14057</v>
      </c>
    </row>
    <row r="3876" spans="36:40" x14ac:dyDescent="0.3">
      <c r="AJ3876" s="9">
        <v>311812</v>
      </c>
      <c r="AK3876" t="s">
        <v>14058</v>
      </c>
      <c r="AL3876" t="s">
        <v>14059</v>
      </c>
      <c r="AM3876" t="s">
        <v>4158</v>
      </c>
      <c r="AN3876" t="s">
        <v>14060</v>
      </c>
    </row>
    <row r="3877" spans="36:40" x14ac:dyDescent="0.3">
      <c r="AJ3877" s="9">
        <v>922498</v>
      </c>
      <c r="AK3877" t="s">
        <v>14061</v>
      </c>
      <c r="AL3877" t="s">
        <v>14062</v>
      </c>
      <c r="AM3877" t="s">
        <v>4145</v>
      </c>
      <c r="AN3877" t="s">
        <v>14063</v>
      </c>
    </row>
    <row r="3878" spans="36:40" x14ac:dyDescent="0.3">
      <c r="AJ3878" s="9">
        <v>130850</v>
      </c>
      <c r="AK3878" t="s">
        <v>14064</v>
      </c>
      <c r="AL3878" t="s">
        <v>14065</v>
      </c>
      <c r="AM3878" t="s">
        <v>4158</v>
      </c>
      <c r="AN3878" t="s">
        <v>14066</v>
      </c>
    </row>
    <row r="3879" spans="36:40" x14ac:dyDescent="0.3">
      <c r="AJ3879" s="9">
        <v>312339</v>
      </c>
      <c r="AK3879" t="s">
        <v>14067</v>
      </c>
      <c r="AL3879" t="s">
        <v>14068</v>
      </c>
      <c r="AM3879" t="s">
        <v>4215</v>
      </c>
      <c r="AN3879" t="s">
        <v>14069</v>
      </c>
    </row>
    <row r="3880" spans="36:40" x14ac:dyDescent="0.3">
      <c r="AJ3880" s="9">
        <v>320919</v>
      </c>
      <c r="AK3880" t="s">
        <v>14070</v>
      </c>
      <c r="AL3880" t="s">
        <v>14071</v>
      </c>
      <c r="AM3880" t="s">
        <v>4158</v>
      </c>
      <c r="AN3880" t="s">
        <v>14072</v>
      </c>
    </row>
    <row r="3881" spans="36:40" x14ac:dyDescent="0.3">
      <c r="AJ3881" s="9">
        <v>308560</v>
      </c>
      <c r="AK3881" t="s">
        <v>14073</v>
      </c>
      <c r="AL3881" t="s">
        <v>14074</v>
      </c>
      <c r="AM3881" t="s">
        <v>4158</v>
      </c>
      <c r="AN3881" t="s">
        <v>14075</v>
      </c>
    </row>
    <row r="3882" spans="36:40" x14ac:dyDescent="0.3">
      <c r="AJ3882" s="9">
        <v>321699</v>
      </c>
      <c r="AK3882" t="s">
        <v>14076</v>
      </c>
      <c r="AL3882" t="s">
        <v>14077</v>
      </c>
      <c r="AM3882" t="s">
        <v>4145</v>
      </c>
      <c r="AN3882" t="s">
        <v>14078</v>
      </c>
    </row>
    <row r="3883" spans="36:40" x14ac:dyDescent="0.3">
      <c r="AJ3883" s="9">
        <v>324647</v>
      </c>
      <c r="AK3883" t="s">
        <v>14079</v>
      </c>
      <c r="AL3883" t="s">
        <v>14080</v>
      </c>
      <c r="AM3883" t="s">
        <v>4145</v>
      </c>
      <c r="AN3883" t="s">
        <v>12869</v>
      </c>
    </row>
    <row r="3884" spans="36:40" x14ac:dyDescent="0.3">
      <c r="AJ3884" s="9">
        <v>675326</v>
      </c>
      <c r="AK3884" t="s">
        <v>14081</v>
      </c>
      <c r="AL3884" t="s">
        <v>14082</v>
      </c>
      <c r="AM3884" t="s">
        <v>4158</v>
      </c>
      <c r="AN3884" t="s">
        <v>14083</v>
      </c>
    </row>
    <row r="3885" spans="36:40" x14ac:dyDescent="0.3">
      <c r="AJ3885" s="9">
        <v>326372</v>
      </c>
      <c r="AK3885" t="s">
        <v>14084</v>
      </c>
      <c r="AL3885" t="s">
        <v>14085</v>
      </c>
      <c r="AM3885" t="s">
        <v>4145</v>
      </c>
      <c r="AN3885" t="s">
        <v>14086</v>
      </c>
    </row>
    <row r="3886" spans="36:40" x14ac:dyDescent="0.3">
      <c r="AJ3886" s="9">
        <v>326500</v>
      </c>
      <c r="AK3886" t="s">
        <v>14087</v>
      </c>
      <c r="AL3886" t="s">
        <v>14088</v>
      </c>
      <c r="AM3886" t="s">
        <v>4158</v>
      </c>
      <c r="AN3886" t="s">
        <v>14089</v>
      </c>
    </row>
    <row r="3887" spans="36:40" x14ac:dyDescent="0.3">
      <c r="AJ3887" s="9">
        <v>364703</v>
      </c>
      <c r="AK3887" t="s">
        <v>14090</v>
      </c>
      <c r="AL3887" t="s">
        <v>14091</v>
      </c>
      <c r="AM3887" t="s">
        <v>4145</v>
      </c>
      <c r="AN3887" t="s">
        <v>14092</v>
      </c>
    </row>
    <row r="3888" spans="36:40" x14ac:dyDescent="0.3">
      <c r="AJ3888" s="9">
        <v>924520</v>
      </c>
      <c r="AK3888" t="s">
        <v>14093</v>
      </c>
      <c r="AL3888" t="s">
        <v>14094</v>
      </c>
      <c r="AM3888" t="s">
        <v>4158</v>
      </c>
      <c r="AN3888" t="s">
        <v>14095</v>
      </c>
    </row>
    <row r="3889" spans="36:40" x14ac:dyDescent="0.3">
      <c r="AJ3889" s="9">
        <v>331635</v>
      </c>
      <c r="AK3889" t="s">
        <v>14096</v>
      </c>
      <c r="AL3889" t="s">
        <v>14097</v>
      </c>
      <c r="AM3889" t="s">
        <v>4158</v>
      </c>
      <c r="AN3889" t="s">
        <v>14098</v>
      </c>
    </row>
    <row r="3890" spans="36:40" x14ac:dyDescent="0.3">
      <c r="AJ3890" s="9">
        <v>331830</v>
      </c>
      <c r="AK3890" t="s">
        <v>14099</v>
      </c>
      <c r="AL3890" t="s">
        <v>14100</v>
      </c>
      <c r="AM3890" t="s">
        <v>4145</v>
      </c>
      <c r="AN3890" t="s">
        <v>14101</v>
      </c>
    </row>
    <row r="3891" spans="36:40" x14ac:dyDescent="0.3">
      <c r="AJ3891" s="9">
        <v>335606</v>
      </c>
      <c r="AK3891" t="s">
        <v>14102</v>
      </c>
      <c r="AL3891" t="s">
        <v>14103</v>
      </c>
      <c r="AM3891" t="s">
        <v>4215</v>
      </c>
      <c r="AN3891" t="s">
        <v>14104</v>
      </c>
    </row>
    <row r="3892" spans="36:40" x14ac:dyDescent="0.3">
      <c r="AJ3892" s="9">
        <v>924695</v>
      </c>
      <c r="AK3892" t="s">
        <v>14105</v>
      </c>
      <c r="AL3892" t="s">
        <v>14106</v>
      </c>
      <c r="AM3892" t="s">
        <v>13844</v>
      </c>
      <c r="AN3892" t="s">
        <v>14107</v>
      </c>
    </row>
    <row r="3893" spans="36:40" x14ac:dyDescent="0.3">
      <c r="AJ3893" s="9">
        <v>933198</v>
      </c>
      <c r="AK3893" t="s">
        <v>14108</v>
      </c>
      <c r="AL3893" t="s">
        <v>14109</v>
      </c>
      <c r="AM3893" t="s">
        <v>4158</v>
      </c>
      <c r="AN3893" t="s">
        <v>14110</v>
      </c>
    </row>
    <row r="3894" spans="36:40" x14ac:dyDescent="0.3">
      <c r="AJ3894" s="9">
        <v>342190</v>
      </c>
      <c r="AK3894" t="s">
        <v>14111</v>
      </c>
      <c r="AL3894" t="s">
        <v>14112</v>
      </c>
      <c r="AM3894" t="s">
        <v>4158</v>
      </c>
      <c r="AN3894" t="s">
        <v>14113</v>
      </c>
    </row>
    <row r="3895" spans="36:40" x14ac:dyDescent="0.3">
      <c r="AJ3895" s="9">
        <v>925136</v>
      </c>
      <c r="AK3895" t="s">
        <v>14114</v>
      </c>
      <c r="AL3895" t="s">
        <v>14115</v>
      </c>
      <c r="AM3895" t="s">
        <v>4238</v>
      </c>
      <c r="AN3895" t="s">
        <v>14116</v>
      </c>
    </row>
    <row r="3896" spans="36:40" x14ac:dyDescent="0.3">
      <c r="AJ3896" s="9">
        <v>348511</v>
      </c>
      <c r="AK3896" t="s">
        <v>14117</v>
      </c>
      <c r="AL3896" t="s">
        <v>14118</v>
      </c>
      <c r="AM3896" t="s">
        <v>4145</v>
      </c>
      <c r="AN3896" t="s">
        <v>14119</v>
      </c>
    </row>
    <row r="3897" spans="36:40" x14ac:dyDescent="0.3">
      <c r="AJ3897" s="9">
        <v>346527</v>
      </c>
      <c r="AK3897" t="s">
        <v>14120</v>
      </c>
      <c r="AL3897" t="s">
        <v>14121</v>
      </c>
      <c r="AM3897" t="s">
        <v>4145</v>
      </c>
      <c r="AN3897" t="s">
        <v>14122</v>
      </c>
    </row>
    <row r="3898" spans="36:40" x14ac:dyDescent="0.3">
      <c r="AJ3898" s="9">
        <v>346659</v>
      </c>
      <c r="AK3898" t="s">
        <v>14123</v>
      </c>
      <c r="AL3898" t="s">
        <v>14124</v>
      </c>
      <c r="AM3898" t="s">
        <v>4145</v>
      </c>
      <c r="AN3898" t="s">
        <v>14125</v>
      </c>
    </row>
    <row r="3899" spans="36:40" x14ac:dyDescent="0.3">
      <c r="AJ3899" s="9">
        <v>349127</v>
      </c>
      <c r="AK3899" t="s">
        <v>14126</v>
      </c>
      <c r="AL3899" t="s">
        <v>14127</v>
      </c>
      <c r="AM3899" t="s">
        <v>4158</v>
      </c>
      <c r="AN3899" t="s">
        <v>14128</v>
      </c>
    </row>
    <row r="3900" spans="36:40" x14ac:dyDescent="0.3">
      <c r="AJ3900" s="9">
        <v>352632</v>
      </c>
      <c r="AK3900" t="s">
        <v>14129</v>
      </c>
      <c r="AL3900" t="s">
        <v>14130</v>
      </c>
      <c r="AM3900" t="s">
        <v>4215</v>
      </c>
      <c r="AN3900" t="s">
        <v>14131</v>
      </c>
    </row>
    <row r="3901" spans="36:40" x14ac:dyDescent="0.3">
      <c r="AJ3901" s="9">
        <v>354716</v>
      </c>
      <c r="AK3901" t="s">
        <v>14132</v>
      </c>
      <c r="AL3901" t="s">
        <v>14133</v>
      </c>
      <c r="AM3901" t="s">
        <v>4158</v>
      </c>
      <c r="AN3901" t="s">
        <v>14134</v>
      </c>
    </row>
    <row r="3902" spans="36:40" x14ac:dyDescent="0.3">
      <c r="AJ3902" s="9">
        <v>356662</v>
      </c>
      <c r="AK3902" t="s">
        <v>14135</v>
      </c>
      <c r="AL3902" t="s">
        <v>14136</v>
      </c>
      <c r="AM3902" t="s">
        <v>4145</v>
      </c>
      <c r="AN3902" t="s">
        <v>14137</v>
      </c>
    </row>
    <row r="3903" spans="36:40" x14ac:dyDescent="0.3">
      <c r="AJ3903" s="9">
        <v>360198</v>
      </c>
      <c r="AK3903" t="s">
        <v>14138</v>
      </c>
      <c r="AL3903" t="s">
        <v>14139</v>
      </c>
      <c r="AM3903" t="s">
        <v>4238</v>
      </c>
      <c r="AN3903" t="s">
        <v>14140</v>
      </c>
    </row>
    <row r="3904" spans="36:40" x14ac:dyDescent="0.3">
      <c r="AJ3904" s="9">
        <v>364690</v>
      </c>
      <c r="AK3904" t="s">
        <v>14141</v>
      </c>
      <c r="AL3904" t="s">
        <v>14142</v>
      </c>
      <c r="AM3904" t="s">
        <v>4145</v>
      </c>
      <c r="AN3904" t="s">
        <v>12926</v>
      </c>
    </row>
    <row r="3905" spans="36:40" x14ac:dyDescent="0.3">
      <c r="AJ3905" s="9">
        <v>364746</v>
      </c>
      <c r="AK3905" t="s">
        <v>14143</v>
      </c>
      <c r="AL3905" t="s">
        <v>14144</v>
      </c>
      <c r="AM3905" t="s">
        <v>4238</v>
      </c>
      <c r="AN3905" t="s">
        <v>14145</v>
      </c>
    </row>
    <row r="3906" spans="36:40" x14ac:dyDescent="0.3">
      <c r="AJ3906" s="9">
        <v>365793</v>
      </c>
      <c r="AK3906" t="s">
        <v>14146</v>
      </c>
      <c r="AL3906" t="s">
        <v>14147</v>
      </c>
      <c r="AM3906" t="s">
        <v>4145</v>
      </c>
      <c r="AN3906" t="s">
        <v>14148</v>
      </c>
    </row>
    <row r="3907" spans="36:40" x14ac:dyDescent="0.3">
      <c r="AJ3907" s="9">
        <v>365769</v>
      </c>
      <c r="AK3907" t="s">
        <v>14149</v>
      </c>
      <c r="AL3907" t="s">
        <v>14150</v>
      </c>
      <c r="AM3907" t="s">
        <v>4238</v>
      </c>
      <c r="AN3907" t="s">
        <v>14151</v>
      </c>
    </row>
    <row r="3908" spans="36:40" x14ac:dyDescent="0.3">
      <c r="AJ3908" s="9">
        <v>365890</v>
      </c>
      <c r="AK3908" t="s">
        <v>14152</v>
      </c>
      <c r="AL3908" t="s">
        <v>14153</v>
      </c>
      <c r="AM3908" t="s">
        <v>4215</v>
      </c>
      <c r="AN3908" t="s">
        <v>14154</v>
      </c>
    </row>
    <row r="3909" spans="36:40" x14ac:dyDescent="0.3">
      <c r="AJ3909" s="9">
        <v>927384</v>
      </c>
      <c r="AK3909" t="s">
        <v>14155</v>
      </c>
      <c r="AL3909" t="s">
        <v>14156</v>
      </c>
      <c r="AM3909" t="s">
        <v>4158</v>
      </c>
      <c r="AN3909" t="s">
        <v>14157</v>
      </c>
    </row>
    <row r="3910" spans="36:40" x14ac:dyDescent="0.3">
      <c r="AJ3910" s="9">
        <v>371351</v>
      </c>
      <c r="AK3910" t="s">
        <v>14158</v>
      </c>
      <c r="AL3910" t="s">
        <v>13504</v>
      </c>
      <c r="AM3910" t="s">
        <v>4158</v>
      </c>
      <c r="AN3910" t="s">
        <v>13505</v>
      </c>
    </row>
    <row r="3911" spans="36:40" x14ac:dyDescent="0.3">
      <c r="AJ3911" s="9">
        <v>373559</v>
      </c>
      <c r="AK3911" t="s">
        <v>14159</v>
      </c>
      <c r="AL3911" t="s">
        <v>14160</v>
      </c>
      <c r="AM3911" t="s">
        <v>4145</v>
      </c>
      <c r="AN3911" t="s">
        <v>14161</v>
      </c>
    </row>
    <row r="3912" spans="36:40" x14ac:dyDescent="0.3">
      <c r="AJ3912" s="9">
        <v>374733</v>
      </c>
      <c r="AK3912" t="s">
        <v>14162</v>
      </c>
      <c r="AL3912" t="s">
        <v>14163</v>
      </c>
      <c r="AM3912" t="s">
        <v>4158</v>
      </c>
      <c r="AN3912" t="s">
        <v>14164</v>
      </c>
    </row>
    <row r="3913" spans="36:40" x14ac:dyDescent="0.3">
      <c r="AJ3913" s="9">
        <v>336580</v>
      </c>
      <c r="AK3913" t="s">
        <v>14165</v>
      </c>
      <c r="AL3913" t="s">
        <v>13993</v>
      </c>
      <c r="AM3913" t="s">
        <v>4158</v>
      </c>
      <c r="AN3913" t="s">
        <v>13994</v>
      </c>
    </row>
    <row r="3914" spans="36:40" x14ac:dyDescent="0.3">
      <c r="AJ3914" s="9">
        <v>378577</v>
      </c>
      <c r="AK3914" t="s">
        <v>14166</v>
      </c>
      <c r="AL3914" t="s">
        <v>14167</v>
      </c>
      <c r="AM3914" t="s">
        <v>4158</v>
      </c>
      <c r="AN3914" t="s">
        <v>14168</v>
      </c>
    </row>
    <row r="3915" spans="36:40" x14ac:dyDescent="0.3">
      <c r="AJ3915" s="9">
        <v>927708</v>
      </c>
      <c r="AK3915" t="s">
        <v>14169</v>
      </c>
      <c r="AL3915" t="s">
        <v>13410</v>
      </c>
      <c r="AM3915" t="s">
        <v>4158</v>
      </c>
      <c r="AN3915" t="s">
        <v>13411</v>
      </c>
    </row>
    <row r="3916" spans="36:40" x14ac:dyDescent="0.3">
      <c r="AJ3916" s="9">
        <v>915166</v>
      </c>
      <c r="AK3916" t="s">
        <v>14170</v>
      </c>
      <c r="AL3916" t="s">
        <v>14171</v>
      </c>
      <c r="AM3916" t="s">
        <v>4145</v>
      </c>
      <c r="AN3916" t="s">
        <v>14172</v>
      </c>
    </row>
    <row r="3917" spans="36:40" x14ac:dyDescent="0.3">
      <c r="AJ3917" s="9">
        <v>433624</v>
      </c>
      <c r="AK3917" t="s">
        <v>14173</v>
      </c>
      <c r="AL3917" t="s">
        <v>14174</v>
      </c>
      <c r="AM3917" t="s">
        <v>4158</v>
      </c>
      <c r="AN3917" t="s">
        <v>14175</v>
      </c>
    </row>
    <row r="3918" spans="36:40" x14ac:dyDescent="0.3">
      <c r="AJ3918" s="9">
        <v>928810</v>
      </c>
      <c r="AK3918" t="s">
        <v>14176</v>
      </c>
      <c r="AL3918" t="s">
        <v>14177</v>
      </c>
      <c r="AM3918" t="s">
        <v>4158</v>
      </c>
      <c r="AN3918" t="s">
        <v>14178</v>
      </c>
    </row>
    <row r="3919" spans="36:40" x14ac:dyDescent="0.3">
      <c r="AJ3919" s="9">
        <v>384879</v>
      </c>
      <c r="AK3919" t="s">
        <v>14179</v>
      </c>
      <c r="AL3919" t="s">
        <v>14180</v>
      </c>
      <c r="AM3919" t="s">
        <v>4158</v>
      </c>
      <c r="AN3919" t="s">
        <v>14181</v>
      </c>
    </row>
    <row r="3920" spans="36:40" x14ac:dyDescent="0.3">
      <c r="AJ3920" s="9">
        <v>400734</v>
      </c>
      <c r="AK3920" t="s">
        <v>14182</v>
      </c>
      <c r="AL3920" t="s">
        <v>14183</v>
      </c>
      <c r="AM3920" t="s">
        <v>4145</v>
      </c>
      <c r="AN3920" t="s">
        <v>14184</v>
      </c>
    </row>
    <row r="3921" spans="36:40" x14ac:dyDescent="0.3">
      <c r="AJ3921" s="9">
        <v>400866</v>
      </c>
      <c r="AK3921" t="s">
        <v>14185</v>
      </c>
      <c r="AL3921" t="s">
        <v>14186</v>
      </c>
      <c r="AM3921" t="s">
        <v>4215</v>
      </c>
      <c r="AN3921" t="s">
        <v>14187</v>
      </c>
    </row>
    <row r="3922" spans="36:40" x14ac:dyDescent="0.3">
      <c r="AJ3922" s="9">
        <v>402940</v>
      </c>
      <c r="AK3922" t="s">
        <v>14188</v>
      </c>
      <c r="AL3922" t="s">
        <v>14189</v>
      </c>
      <c r="AM3922" t="s">
        <v>4238</v>
      </c>
      <c r="AN3922" t="s">
        <v>14190</v>
      </c>
    </row>
    <row r="3923" spans="36:40" x14ac:dyDescent="0.3">
      <c r="AJ3923" s="9">
        <v>403075</v>
      </c>
      <c r="AK3923" t="s">
        <v>14191</v>
      </c>
      <c r="AL3923" t="s">
        <v>14192</v>
      </c>
      <c r="AM3923" t="s">
        <v>4145</v>
      </c>
      <c r="AN3923" t="s">
        <v>14193</v>
      </c>
    </row>
    <row r="3924" spans="36:40" x14ac:dyDescent="0.3">
      <c r="AJ3924" s="9">
        <v>929468</v>
      </c>
      <c r="AK3924" t="s">
        <v>14194</v>
      </c>
      <c r="AL3924" t="s">
        <v>14195</v>
      </c>
      <c r="AM3924" t="s">
        <v>4158</v>
      </c>
      <c r="AN3924" t="s">
        <v>14196</v>
      </c>
    </row>
    <row r="3925" spans="36:40" x14ac:dyDescent="0.3">
      <c r="AJ3925" s="9">
        <v>403202</v>
      </c>
      <c r="AK3925" t="s">
        <v>14197</v>
      </c>
      <c r="AL3925" t="s">
        <v>14198</v>
      </c>
      <c r="AM3925" t="s">
        <v>4145</v>
      </c>
      <c r="AN3925" t="s">
        <v>14199</v>
      </c>
    </row>
    <row r="3926" spans="36:40" x14ac:dyDescent="0.3">
      <c r="AJ3926" s="9">
        <v>403237</v>
      </c>
      <c r="AK3926" t="s">
        <v>14200</v>
      </c>
      <c r="AL3926" t="s">
        <v>14201</v>
      </c>
      <c r="AM3926" t="s">
        <v>4145</v>
      </c>
      <c r="AN3926" t="s">
        <v>14202</v>
      </c>
    </row>
    <row r="3927" spans="36:40" x14ac:dyDescent="0.3">
      <c r="AJ3927" s="9">
        <v>966722</v>
      </c>
      <c r="AK3927" t="s">
        <v>14203</v>
      </c>
      <c r="AL3927" t="s">
        <v>14204</v>
      </c>
      <c r="AM3927" t="s">
        <v>4158</v>
      </c>
      <c r="AN3927" t="s">
        <v>13754</v>
      </c>
    </row>
    <row r="3928" spans="36:40" x14ac:dyDescent="0.3">
      <c r="AJ3928" s="9">
        <v>407291</v>
      </c>
      <c r="AK3928" t="s">
        <v>14205</v>
      </c>
      <c r="AL3928" t="s">
        <v>14206</v>
      </c>
      <c r="AM3928" t="s">
        <v>4238</v>
      </c>
      <c r="AN3928" t="s">
        <v>14207</v>
      </c>
    </row>
    <row r="3929" spans="36:40" x14ac:dyDescent="0.3">
      <c r="AJ3929" s="9">
        <v>409570</v>
      </c>
      <c r="AK3929" t="s">
        <v>14208</v>
      </c>
      <c r="AL3929" t="s">
        <v>14209</v>
      </c>
      <c r="AM3929" t="s">
        <v>4158</v>
      </c>
      <c r="AN3929" t="s">
        <v>14210</v>
      </c>
    </row>
    <row r="3930" spans="36:40" x14ac:dyDescent="0.3">
      <c r="AJ3930" s="9">
        <v>930504</v>
      </c>
      <c r="AK3930" t="s">
        <v>14211</v>
      </c>
      <c r="AL3930" t="s">
        <v>14212</v>
      </c>
      <c r="AM3930" t="s">
        <v>4158</v>
      </c>
      <c r="AN3930" t="s">
        <v>14213</v>
      </c>
    </row>
    <row r="3931" spans="36:40" x14ac:dyDescent="0.3">
      <c r="AJ3931" s="9">
        <v>932812</v>
      </c>
      <c r="AK3931" t="s">
        <v>14214</v>
      </c>
      <c r="AL3931" t="s">
        <v>14215</v>
      </c>
      <c r="AM3931" t="s">
        <v>13054</v>
      </c>
      <c r="AN3931" t="s">
        <v>13683</v>
      </c>
    </row>
    <row r="3932" spans="36:40" x14ac:dyDescent="0.3">
      <c r="AJ3932" s="9">
        <v>930768</v>
      </c>
      <c r="AK3932" t="s">
        <v>9362</v>
      </c>
      <c r="AL3932" t="s">
        <v>14216</v>
      </c>
      <c r="AM3932" t="s">
        <v>4158</v>
      </c>
      <c r="AN3932" t="s">
        <v>14217</v>
      </c>
    </row>
    <row r="3933" spans="36:40" x14ac:dyDescent="0.3">
      <c r="AJ3933" s="9">
        <v>411132</v>
      </c>
      <c r="AK3933" t="s">
        <v>14218</v>
      </c>
      <c r="AL3933" t="s">
        <v>14219</v>
      </c>
      <c r="AM3933" t="s">
        <v>4275</v>
      </c>
      <c r="AN3933" t="s">
        <v>14220</v>
      </c>
    </row>
    <row r="3934" spans="36:40" x14ac:dyDescent="0.3">
      <c r="AJ3934" s="9">
        <v>931020</v>
      </c>
      <c r="AK3934" t="s">
        <v>14221</v>
      </c>
      <c r="AL3934" t="s">
        <v>14222</v>
      </c>
      <c r="AM3934" t="s">
        <v>4158</v>
      </c>
      <c r="AN3934" t="s">
        <v>14223</v>
      </c>
    </row>
    <row r="3935" spans="36:40" x14ac:dyDescent="0.3">
      <c r="AJ3935" s="9">
        <v>411914</v>
      </c>
      <c r="AK3935" t="s">
        <v>14224</v>
      </c>
      <c r="AL3935" t="s">
        <v>14225</v>
      </c>
      <c r="AM3935" t="s">
        <v>4158</v>
      </c>
      <c r="AN3935" t="s">
        <v>14226</v>
      </c>
    </row>
    <row r="3936" spans="36:40" x14ac:dyDescent="0.3">
      <c r="AJ3936" s="9">
        <v>413305</v>
      </c>
      <c r="AK3936" t="s">
        <v>14227</v>
      </c>
      <c r="AL3936" t="s">
        <v>14228</v>
      </c>
      <c r="AM3936" t="s">
        <v>4215</v>
      </c>
      <c r="AN3936" t="s">
        <v>14229</v>
      </c>
    </row>
    <row r="3937" spans="36:40" x14ac:dyDescent="0.3">
      <c r="AJ3937" s="9">
        <v>413739</v>
      </c>
      <c r="AK3937" t="s">
        <v>14230</v>
      </c>
      <c r="AL3937" t="s">
        <v>14231</v>
      </c>
      <c r="AM3937" t="s">
        <v>4215</v>
      </c>
      <c r="AN3937" t="s">
        <v>14232</v>
      </c>
    </row>
    <row r="3938" spans="36:40" x14ac:dyDescent="0.3">
      <c r="AJ3938" s="9">
        <v>414387</v>
      </c>
      <c r="AK3938" t="s">
        <v>14233</v>
      </c>
      <c r="AL3938" t="s">
        <v>14234</v>
      </c>
      <c r="AM3938" t="s">
        <v>4158</v>
      </c>
      <c r="AN3938" t="s">
        <v>14235</v>
      </c>
    </row>
    <row r="3939" spans="36:40" x14ac:dyDescent="0.3">
      <c r="AJ3939" s="9">
        <v>932191</v>
      </c>
      <c r="AK3939" t="s">
        <v>14236</v>
      </c>
      <c r="AL3939" t="s">
        <v>14237</v>
      </c>
      <c r="AM3939" t="s">
        <v>4158</v>
      </c>
      <c r="AN3939" t="s">
        <v>14238</v>
      </c>
    </row>
    <row r="3940" spans="36:40" x14ac:dyDescent="0.3">
      <c r="AJ3940" s="9">
        <v>932116</v>
      </c>
      <c r="AK3940" t="s">
        <v>14239</v>
      </c>
      <c r="AL3940" t="s">
        <v>13116</v>
      </c>
      <c r="AM3940" t="s">
        <v>4158</v>
      </c>
      <c r="AN3940" t="s">
        <v>13117</v>
      </c>
    </row>
    <row r="3941" spans="36:40" x14ac:dyDescent="0.3">
      <c r="AJ3941" s="9">
        <v>415812</v>
      </c>
      <c r="AK3941" t="s">
        <v>14240</v>
      </c>
      <c r="AL3941" t="s">
        <v>14241</v>
      </c>
      <c r="AM3941" t="s">
        <v>4158</v>
      </c>
      <c r="AN3941" t="s">
        <v>14242</v>
      </c>
    </row>
    <row r="3942" spans="36:40" x14ac:dyDescent="0.3">
      <c r="AJ3942" s="9">
        <v>419710</v>
      </c>
      <c r="AK3942" t="s">
        <v>14243</v>
      </c>
      <c r="AL3942" t="s">
        <v>14244</v>
      </c>
      <c r="AM3942" t="s">
        <v>4158</v>
      </c>
      <c r="AN3942" t="s">
        <v>14245</v>
      </c>
    </row>
    <row r="3943" spans="36:40" x14ac:dyDescent="0.3">
      <c r="AJ3943" s="9">
        <v>421537</v>
      </c>
      <c r="AK3943" t="s">
        <v>14246</v>
      </c>
      <c r="AL3943" t="s">
        <v>14247</v>
      </c>
      <c r="AM3943" t="s">
        <v>4158</v>
      </c>
      <c r="AN3943" t="s">
        <v>14248</v>
      </c>
    </row>
    <row r="3944" spans="36:40" x14ac:dyDescent="0.3">
      <c r="AJ3944" s="9">
        <v>427772</v>
      </c>
      <c r="AK3944" t="s">
        <v>14249</v>
      </c>
      <c r="AL3944" t="s">
        <v>14250</v>
      </c>
      <c r="AM3944" t="s">
        <v>4158</v>
      </c>
      <c r="AN3944" t="s">
        <v>14251</v>
      </c>
    </row>
    <row r="3945" spans="36:40" x14ac:dyDescent="0.3">
      <c r="AJ3945" s="9">
        <v>429333</v>
      </c>
      <c r="AK3945" t="s">
        <v>14252</v>
      </c>
      <c r="AL3945" t="s">
        <v>14253</v>
      </c>
      <c r="AM3945" t="s">
        <v>4215</v>
      </c>
      <c r="AN3945" t="s">
        <v>14254</v>
      </c>
    </row>
    <row r="3946" spans="36:40" x14ac:dyDescent="0.3">
      <c r="AJ3946" s="9">
        <v>432326</v>
      </c>
      <c r="AK3946" t="s">
        <v>14255</v>
      </c>
      <c r="AL3946" t="s">
        <v>14256</v>
      </c>
      <c r="AM3946" t="s">
        <v>4158</v>
      </c>
      <c r="AN3946" t="s">
        <v>14257</v>
      </c>
    </row>
    <row r="3947" spans="36:40" x14ac:dyDescent="0.3">
      <c r="AJ3947" s="9">
        <v>432849</v>
      </c>
      <c r="AK3947" t="s">
        <v>14258</v>
      </c>
      <c r="AL3947" t="s">
        <v>14259</v>
      </c>
      <c r="AM3947" t="s">
        <v>4158</v>
      </c>
      <c r="AN3947" t="s">
        <v>14260</v>
      </c>
    </row>
    <row r="3948" spans="36:40" x14ac:dyDescent="0.3">
      <c r="AJ3948" s="9">
        <v>431656</v>
      </c>
      <c r="AK3948" t="s">
        <v>14261</v>
      </c>
      <c r="AL3948" t="s">
        <v>14262</v>
      </c>
      <c r="AM3948" t="s">
        <v>4215</v>
      </c>
      <c r="AN3948" t="s">
        <v>14263</v>
      </c>
    </row>
    <row r="3949" spans="36:40" x14ac:dyDescent="0.3">
      <c r="AJ3949" s="9">
        <v>433756</v>
      </c>
      <c r="AK3949" t="s">
        <v>14264</v>
      </c>
      <c r="AL3949" t="s">
        <v>14265</v>
      </c>
      <c r="AM3949" t="s">
        <v>4238</v>
      </c>
      <c r="AN3949" t="s">
        <v>14266</v>
      </c>
    </row>
    <row r="3950" spans="36:40" x14ac:dyDescent="0.3">
      <c r="AJ3950" s="9">
        <v>933759</v>
      </c>
      <c r="AK3950" t="s">
        <v>14267</v>
      </c>
      <c r="AL3950" t="s">
        <v>14268</v>
      </c>
      <c r="AM3950" t="s">
        <v>4158</v>
      </c>
      <c r="AN3950" t="s">
        <v>14269</v>
      </c>
    </row>
    <row r="3951" spans="36:40" x14ac:dyDescent="0.3">
      <c r="AJ3951" s="9">
        <v>434140</v>
      </c>
      <c r="AK3951" t="s">
        <v>14270</v>
      </c>
      <c r="AL3951" t="s">
        <v>14271</v>
      </c>
      <c r="AM3951" t="s">
        <v>4158</v>
      </c>
      <c r="AN3951" t="s">
        <v>14272</v>
      </c>
    </row>
    <row r="3952" spans="36:40" x14ac:dyDescent="0.3">
      <c r="AJ3952" s="9">
        <v>434400</v>
      </c>
      <c r="AK3952" t="s">
        <v>14273</v>
      </c>
      <c r="AL3952" t="s">
        <v>14274</v>
      </c>
      <c r="AM3952" t="s">
        <v>4238</v>
      </c>
      <c r="AN3952" t="s">
        <v>14275</v>
      </c>
    </row>
    <row r="3953" spans="36:40" x14ac:dyDescent="0.3">
      <c r="AJ3953" s="9">
        <v>435180</v>
      </c>
      <c r="AK3953" t="s">
        <v>14276</v>
      </c>
      <c r="AL3953" t="s">
        <v>14277</v>
      </c>
      <c r="AM3953" t="s">
        <v>4275</v>
      </c>
      <c r="AN3953" t="s">
        <v>14278</v>
      </c>
    </row>
    <row r="3954" spans="36:40" x14ac:dyDescent="0.3">
      <c r="AJ3954" s="9">
        <v>939480</v>
      </c>
      <c r="AK3954" t="s">
        <v>14279</v>
      </c>
      <c r="AL3954" t="s">
        <v>13338</v>
      </c>
      <c r="AM3954" t="s">
        <v>4145</v>
      </c>
      <c r="AN3954" t="s">
        <v>13339</v>
      </c>
    </row>
    <row r="3955" spans="36:40" x14ac:dyDescent="0.3">
      <c r="AJ3955" s="9">
        <v>437581</v>
      </c>
      <c r="AK3955" t="s">
        <v>14280</v>
      </c>
      <c r="AL3955" t="s">
        <v>14281</v>
      </c>
      <c r="AM3955" t="s">
        <v>4145</v>
      </c>
      <c r="AN3955" t="s">
        <v>14282</v>
      </c>
    </row>
    <row r="3956" spans="36:40" x14ac:dyDescent="0.3">
      <c r="AJ3956" s="9">
        <v>437522</v>
      </c>
      <c r="AK3956" t="s">
        <v>14283</v>
      </c>
      <c r="AL3956" t="s">
        <v>14284</v>
      </c>
      <c r="AM3956" t="s">
        <v>4158</v>
      </c>
      <c r="AN3956" t="s">
        <v>14285</v>
      </c>
    </row>
    <row r="3957" spans="36:40" x14ac:dyDescent="0.3">
      <c r="AJ3957" s="9">
        <v>439479</v>
      </c>
      <c r="AK3957" t="s">
        <v>14286</v>
      </c>
      <c r="AL3957" t="s">
        <v>14287</v>
      </c>
      <c r="AM3957" t="s">
        <v>4215</v>
      </c>
      <c r="AN3957" t="s">
        <v>14288</v>
      </c>
    </row>
    <row r="3958" spans="36:40" x14ac:dyDescent="0.3">
      <c r="AJ3958" s="9">
        <v>438014</v>
      </c>
      <c r="AK3958" t="s">
        <v>14289</v>
      </c>
      <c r="AL3958" t="s">
        <v>14290</v>
      </c>
      <c r="AM3958" t="s">
        <v>4158</v>
      </c>
      <c r="AN3958" t="s">
        <v>14291</v>
      </c>
    </row>
    <row r="3959" spans="36:40" x14ac:dyDescent="0.3">
      <c r="AJ3959" s="9">
        <v>441554</v>
      </c>
      <c r="AK3959" t="s">
        <v>14292</v>
      </c>
      <c r="AL3959" t="s">
        <v>14293</v>
      </c>
      <c r="AM3959" t="s">
        <v>4158</v>
      </c>
      <c r="AN3959" t="s">
        <v>12962</v>
      </c>
    </row>
    <row r="3960" spans="36:40" x14ac:dyDescent="0.3">
      <c r="AJ3960" s="9">
        <v>443697</v>
      </c>
      <c r="AK3960" t="s">
        <v>14294</v>
      </c>
      <c r="AL3960" t="s">
        <v>14295</v>
      </c>
      <c r="AM3960" t="s">
        <v>4215</v>
      </c>
      <c r="AN3960" t="s">
        <v>14296</v>
      </c>
    </row>
    <row r="3961" spans="36:40" x14ac:dyDescent="0.3">
      <c r="AJ3961" s="9">
        <v>445525</v>
      </c>
      <c r="AK3961" t="s">
        <v>14297</v>
      </c>
      <c r="AL3961" t="s">
        <v>14298</v>
      </c>
      <c r="AM3961" t="s">
        <v>4215</v>
      </c>
      <c r="AN3961" t="s">
        <v>14299</v>
      </c>
    </row>
    <row r="3962" spans="36:40" x14ac:dyDescent="0.3">
      <c r="AJ3962" s="9">
        <v>448575</v>
      </c>
      <c r="AK3962" t="s">
        <v>14300</v>
      </c>
      <c r="AL3962" t="s">
        <v>14301</v>
      </c>
      <c r="AM3962" t="s">
        <v>4215</v>
      </c>
      <c r="AN3962" t="s">
        <v>14302</v>
      </c>
    </row>
    <row r="3963" spans="36:40" x14ac:dyDescent="0.3">
      <c r="AJ3963" s="9">
        <v>448958</v>
      </c>
      <c r="AK3963" t="s">
        <v>2660</v>
      </c>
      <c r="AL3963" t="s">
        <v>14303</v>
      </c>
      <c r="AM3963" t="s">
        <v>4215</v>
      </c>
      <c r="AN3963" t="s">
        <v>14304</v>
      </c>
    </row>
    <row r="3964" spans="36:40" x14ac:dyDescent="0.3">
      <c r="AJ3964" s="9">
        <v>450138</v>
      </c>
      <c r="AK3964" t="s">
        <v>14305</v>
      </c>
      <c r="AL3964" t="s">
        <v>14306</v>
      </c>
      <c r="AM3964" t="s">
        <v>4145</v>
      </c>
      <c r="AN3964" t="s">
        <v>14307</v>
      </c>
    </row>
    <row r="3965" spans="36:40" x14ac:dyDescent="0.3">
      <c r="AJ3965" s="9">
        <v>451320</v>
      </c>
      <c r="AK3965" t="s">
        <v>14308</v>
      </c>
      <c r="AL3965" t="s">
        <v>14309</v>
      </c>
      <c r="AM3965" t="s">
        <v>4145</v>
      </c>
      <c r="AN3965" t="s">
        <v>14310</v>
      </c>
    </row>
    <row r="3966" spans="36:40" x14ac:dyDescent="0.3">
      <c r="AJ3966" s="9">
        <v>450332</v>
      </c>
      <c r="AK3966" t="s">
        <v>14311</v>
      </c>
      <c r="AL3966" t="s">
        <v>14312</v>
      </c>
      <c r="AM3966" t="s">
        <v>4215</v>
      </c>
      <c r="AN3966" t="s">
        <v>14313</v>
      </c>
    </row>
    <row r="3967" spans="36:40" x14ac:dyDescent="0.3">
      <c r="AJ3967" s="9">
        <v>452343</v>
      </c>
      <c r="AK3967" t="s">
        <v>14314</v>
      </c>
      <c r="AL3967" t="s">
        <v>14315</v>
      </c>
      <c r="AM3967" t="s">
        <v>4158</v>
      </c>
      <c r="AN3967" t="s">
        <v>14316</v>
      </c>
    </row>
    <row r="3968" spans="36:40" x14ac:dyDescent="0.3">
      <c r="AJ3968" s="9">
        <v>457809</v>
      </c>
      <c r="AK3968" t="s">
        <v>14317</v>
      </c>
      <c r="AL3968" t="s">
        <v>14318</v>
      </c>
      <c r="AM3968" t="s">
        <v>4238</v>
      </c>
      <c r="AN3968" t="s">
        <v>14319</v>
      </c>
    </row>
    <row r="3969" spans="36:40" x14ac:dyDescent="0.3">
      <c r="AJ3969" s="9">
        <v>461830</v>
      </c>
      <c r="AK3969" t="s">
        <v>14320</v>
      </c>
      <c r="AL3969" t="s">
        <v>14321</v>
      </c>
      <c r="AM3969" t="s">
        <v>4158</v>
      </c>
      <c r="AN3969" t="s">
        <v>14322</v>
      </c>
    </row>
    <row r="3970" spans="36:40" x14ac:dyDescent="0.3">
      <c r="AJ3970" s="9">
        <v>467162</v>
      </c>
      <c r="AK3970" t="s">
        <v>14323</v>
      </c>
      <c r="AL3970" t="s">
        <v>14324</v>
      </c>
      <c r="AM3970" t="s">
        <v>4158</v>
      </c>
      <c r="AN3970" t="s">
        <v>14325</v>
      </c>
    </row>
    <row r="3971" spans="36:40" x14ac:dyDescent="0.3">
      <c r="AJ3971" s="9">
        <v>937266</v>
      </c>
      <c r="AK3971" t="s">
        <v>14326</v>
      </c>
      <c r="AL3971" t="s">
        <v>14327</v>
      </c>
      <c r="AM3971" t="s">
        <v>4158</v>
      </c>
      <c r="AN3971" t="s">
        <v>14328</v>
      </c>
    </row>
    <row r="3972" spans="36:40" x14ac:dyDescent="0.3">
      <c r="AJ3972" s="9">
        <v>467685</v>
      </c>
      <c r="AK3972" t="s">
        <v>14329</v>
      </c>
      <c r="AL3972" t="s">
        <v>14330</v>
      </c>
      <c r="AM3972" t="s">
        <v>4275</v>
      </c>
      <c r="AN3972" t="s">
        <v>14331</v>
      </c>
    </row>
    <row r="3973" spans="36:40" x14ac:dyDescent="0.3">
      <c r="AJ3973" s="9">
        <v>467812</v>
      </c>
      <c r="AK3973" t="s">
        <v>14332</v>
      </c>
      <c r="AL3973" t="s">
        <v>14333</v>
      </c>
      <c r="AM3973" t="s">
        <v>4215</v>
      </c>
      <c r="AN3973" t="s">
        <v>14334</v>
      </c>
    </row>
    <row r="3974" spans="36:40" x14ac:dyDescent="0.3">
      <c r="AJ3974" s="9">
        <v>474541</v>
      </c>
      <c r="AK3974" t="s">
        <v>14335</v>
      </c>
      <c r="AL3974" t="s">
        <v>14336</v>
      </c>
      <c r="AM3974" t="s">
        <v>4215</v>
      </c>
      <c r="AN3974" t="s">
        <v>14337</v>
      </c>
    </row>
    <row r="3975" spans="36:40" x14ac:dyDescent="0.3">
      <c r="AJ3975" s="9">
        <v>476390</v>
      </c>
      <c r="AK3975" t="s">
        <v>14338</v>
      </c>
      <c r="AL3975" t="s">
        <v>14339</v>
      </c>
      <c r="AM3975" t="s">
        <v>6955</v>
      </c>
      <c r="AN3975" t="s">
        <v>14340</v>
      </c>
    </row>
    <row r="3976" spans="36:40" x14ac:dyDescent="0.3">
      <c r="AJ3976" s="9">
        <v>479640</v>
      </c>
      <c r="AK3976" t="s">
        <v>14341</v>
      </c>
      <c r="AL3976" t="s">
        <v>14342</v>
      </c>
      <c r="AM3976" t="s">
        <v>4158</v>
      </c>
      <c r="AN3976" t="s">
        <v>14343</v>
      </c>
    </row>
    <row r="3977" spans="36:40" x14ac:dyDescent="0.3">
      <c r="AJ3977" s="9">
        <v>479900</v>
      </c>
      <c r="AK3977" t="s">
        <v>14344</v>
      </c>
      <c r="AL3977" t="s">
        <v>14345</v>
      </c>
      <c r="AM3977" t="s">
        <v>4145</v>
      </c>
      <c r="AN3977" t="s">
        <v>14346</v>
      </c>
    </row>
    <row r="3978" spans="36:40" x14ac:dyDescent="0.3">
      <c r="AJ3978" s="9">
        <v>287504</v>
      </c>
      <c r="AK3978" t="s">
        <v>2673</v>
      </c>
      <c r="AL3978" t="s">
        <v>14347</v>
      </c>
      <c r="AM3978" t="s">
        <v>4215</v>
      </c>
      <c r="AN3978" t="s">
        <v>14348</v>
      </c>
    </row>
    <row r="3979" spans="36:40" x14ac:dyDescent="0.3">
      <c r="AJ3979" s="9">
        <v>938173</v>
      </c>
      <c r="AK3979" t="s">
        <v>14349</v>
      </c>
      <c r="AL3979" t="s">
        <v>14350</v>
      </c>
      <c r="AM3979" t="s">
        <v>4238</v>
      </c>
      <c r="AN3979" t="s">
        <v>14351</v>
      </c>
    </row>
    <row r="3980" spans="36:40" x14ac:dyDescent="0.3">
      <c r="AJ3980" s="9">
        <v>485101</v>
      </c>
      <c r="AK3980" t="s">
        <v>14352</v>
      </c>
      <c r="AL3980" t="s">
        <v>14353</v>
      </c>
      <c r="AM3980" t="s">
        <v>4215</v>
      </c>
      <c r="AN3980" t="s">
        <v>14354</v>
      </c>
    </row>
    <row r="3981" spans="36:40" x14ac:dyDescent="0.3">
      <c r="AJ3981" s="9">
        <v>485756</v>
      </c>
      <c r="AK3981" t="s">
        <v>14355</v>
      </c>
      <c r="AL3981" t="s">
        <v>14356</v>
      </c>
      <c r="AM3981" t="s">
        <v>4158</v>
      </c>
      <c r="AN3981" t="s">
        <v>14357</v>
      </c>
    </row>
    <row r="3982" spans="36:40" x14ac:dyDescent="0.3">
      <c r="AJ3982" s="9">
        <v>939080</v>
      </c>
      <c r="AK3982" t="s">
        <v>14358</v>
      </c>
      <c r="AL3982" t="s">
        <v>14359</v>
      </c>
      <c r="AM3982" t="s">
        <v>4158</v>
      </c>
      <c r="AN3982" t="s">
        <v>14360</v>
      </c>
    </row>
    <row r="3983" spans="36:40" x14ac:dyDescent="0.3">
      <c r="AJ3983" s="9">
        <v>487872</v>
      </c>
      <c r="AK3983" t="s">
        <v>14361</v>
      </c>
      <c r="AL3983" t="s">
        <v>14362</v>
      </c>
      <c r="AM3983" t="s">
        <v>4145</v>
      </c>
      <c r="AN3983" t="s">
        <v>14363</v>
      </c>
    </row>
    <row r="3984" spans="36:40" x14ac:dyDescent="0.3">
      <c r="AJ3984" s="9">
        <v>488348</v>
      </c>
      <c r="AK3984" t="s">
        <v>14364</v>
      </c>
      <c r="AL3984" t="s">
        <v>14365</v>
      </c>
      <c r="AM3984" t="s">
        <v>4158</v>
      </c>
      <c r="AN3984" t="s">
        <v>14366</v>
      </c>
    </row>
    <row r="3985" spans="36:40" x14ac:dyDescent="0.3">
      <c r="AJ3985" s="9">
        <v>488488</v>
      </c>
      <c r="AK3985" t="s">
        <v>14367</v>
      </c>
      <c r="AL3985" t="s">
        <v>14368</v>
      </c>
      <c r="AM3985" t="s">
        <v>4215</v>
      </c>
      <c r="AN3985" t="s">
        <v>14369</v>
      </c>
    </row>
    <row r="3986" spans="36:40" x14ac:dyDescent="0.3">
      <c r="AJ3986" s="9">
        <v>489000</v>
      </c>
      <c r="AK3986" t="s">
        <v>14370</v>
      </c>
      <c r="AL3986" t="s">
        <v>14371</v>
      </c>
      <c r="AM3986" t="s">
        <v>4158</v>
      </c>
      <c r="AN3986" t="s">
        <v>13637</v>
      </c>
    </row>
    <row r="3987" spans="36:40" x14ac:dyDescent="0.3">
      <c r="AJ3987" s="9">
        <v>489522</v>
      </c>
      <c r="AK3987" t="s">
        <v>14372</v>
      </c>
      <c r="AL3987" t="s">
        <v>14373</v>
      </c>
      <c r="AM3987" t="s">
        <v>4275</v>
      </c>
      <c r="AN3987" t="s">
        <v>14374</v>
      </c>
    </row>
    <row r="3988" spans="36:40" x14ac:dyDescent="0.3">
      <c r="AJ3988" s="9">
        <v>490300</v>
      </c>
      <c r="AK3988" t="s">
        <v>14375</v>
      </c>
      <c r="AL3988" t="s">
        <v>14376</v>
      </c>
      <c r="AM3988" t="s">
        <v>4158</v>
      </c>
      <c r="AN3988" t="s">
        <v>14377</v>
      </c>
    </row>
    <row r="3989" spans="36:40" x14ac:dyDescent="0.3">
      <c r="AJ3989" s="9">
        <v>898910</v>
      </c>
      <c r="AK3989" t="s">
        <v>14378</v>
      </c>
      <c r="AL3989" t="s">
        <v>14379</v>
      </c>
      <c r="AM3989" t="s">
        <v>4158</v>
      </c>
      <c r="AN3989" t="s">
        <v>14380</v>
      </c>
    </row>
    <row r="3990" spans="36:40" x14ac:dyDescent="0.3">
      <c r="AJ3990" s="9">
        <v>490954</v>
      </c>
      <c r="AK3990" t="s">
        <v>14381</v>
      </c>
      <c r="AL3990" t="s">
        <v>14382</v>
      </c>
      <c r="AM3990" t="s">
        <v>4158</v>
      </c>
      <c r="AN3990" t="s">
        <v>14383</v>
      </c>
    </row>
    <row r="3991" spans="36:40" x14ac:dyDescent="0.3">
      <c r="AJ3991" s="9">
        <v>491349</v>
      </c>
      <c r="AK3991" t="s">
        <v>14384</v>
      </c>
      <c r="AL3991" t="s">
        <v>14385</v>
      </c>
      <c r="AM3991" t="s">
        <v>6955</v>
      </c>
      <c r="AN3991" t="s">
        <v>14386</v>
      </c>
    </row>
    <row r="3992" spans="36:40" x14ac:dyDescent="0.3">
      <c r="AJ3992" s="9">
        <v>491730</v>
      </c>
      <c r="AK3992" t="s">
        <v>14387</v>
      </c>
      <c r="AL3992" t="s">
        <v>14388</v>
      </c>
      <c r="AM3992" t="s">
        <v>4238</v>
      </c>
      <c r="AN3992" t="s">
        <v>14389</v>
      </c>
    </row>
    <row r="3993" spans="36:40" x14ac:dyDescent="0.3">
      <c r="AJ3993" s="9">
        <v>493120</v>
      </c>
      <c r="AK3993" t="s">
        <v>14390</v>
      </c>
      <c r="AL3993" t="s">
        <v>14391</v>
      </c>
      <c r="AM3993" t="s">
        <v>4145</v>
      </c>
      <c r="AN3993" t="s">
        <v>14392</v>
      </c>
    </row>
    <row r="3994" spans="36:40" x14ac:dyDescent="0.3">
      <c r="AJ3994" s="9">
        <v>493554</v>
      </c>
      <c r="AK3994" t="s">
        <v>14393</v>
      </c>
      <c r="AL3994" t="s">
        <v>14394</v>
      </c>
      <c r="AM3994" t="s">
        <v>4215</v>
      </c>
      <c r="AN3994" t="s">
        <v>14395</v>
      </c>
    </row>
    <row r="3995" spans="36:40" x14ac:dyDescent="0.3">
      <c r="AJ3995" s="9">
        <v>939609</v>
      </c>
      <c r="AK3995" t="s">
        <v>14396</v>
      </c>
      <c r="AL3995" t="s">
        <v>14397</v>
      </c>
      <c r="AM3995" t="s">
        <v>4158</v>
      </c>
      <c r="AN3995" t="s">
        <v>14398</v>
      </c>
    </row>
    <row r="3996" spans="36:40" x14ac:dyDescent="0.3">
      <c r="AJ3996" s="9">
        <v>493686</v>
      </c>
      <c r="AK3996" t="s">
        <v>14399</v>
      </c>
      <c r="AL3996" t="s">
        <v>14400</v>
      </c>
      <c r="AM3996" t="s">
        <v>4158</v>
      </c>
      <c r="AN3996" t="s">
        <v>14401</v>
      </c>
    </row>
    <row r="3997" spans="36:40" x14ac:dyDescent="0.3">
      <c r="AJ3997" s="9">
        <v>495506</v>
      </c>
      <c r="AK3997" t="s">
        <v>14402</v>
      </c>
      <c r="AL3997" t="s">
        <v>14403</v>
      </c>
      <c r="AM3997" t="s">
        <v>4158</v>
      </c>
      <c r="AN3997" t="s">
        <v>13554</v>
      </c>
    </row>
    <row r="3998" spans="36:40" x14ac:dyDescent="0.3">
      <c r="AJ3998" s="9">
        <v>949744</v>
      </c>
      <c r="AK3998" t="s">
        <v>14404</v>
      </c>
      <c r="AL3998" t="s">
        <v>14405</v>
      </c>
      <c r="AM3998" t="s">
        <v>4145</v>
      </c>
      <c r="AN3998" t="s">
        <v>14406</v>
      </c>
    </row>
    <row r="3999" spans="36:40" x14ac:dyDescent="0.3">
      <c r="AJ3999" s="9">
        <v>936669</v>
      </c>
      <c r="AK3999" t="s">
        <v>14407</v>
      </c>
      <c r="AL3999" t="s">
        <v>14408</v>
      </c>
      <c r="AM3999" t="s">
        <v>4158</v>
      </c>
      <c r="AN3999" t="s">
        <v>13575</v>
      </c>
    </row>
    <row r="4000" spans="36:40" x14ac:dyDescent="0.3">
      <c r="AJ4000" s="9">
        <v>497665</v>
      </c>
      <c r="AK4000" t="s">
        <v>14409</v>
      </c>
      <c r="AL4000" t="s">
        <v>14410</v>
      </c>
      <c r="AM4000" t="s">
        <v>4145</v>
      </c>
      <c r="AN4000" t="s">
        <v>14411</v>
      </c>
    </row>
    <row r="4001" spans="36:40" x14ac:dyDescent="0.3">
      <c r="AJ4001" s="9">
        <v>940445</v>
      </c>
      <c r="AK4001" t="s">
        <v>14412</v>
      </c>
      <c r="AL4001" t="s">
        <v>14413</v>
      </c>
      <c r="AM4001" t="s">
        <v>4158</v>
      </c>
      <c r="AN4001" t="s">
        <v>14414</v>
      </c>
    </row>
    <row r="4002" spans="36:40" x14ac:dyDescent="0.3">
      <c r="AJ4002" s="9">
        <v>501972</v>
      </c>
      <c r="AK4002" t="s">
        <v>14415</v>
      </c>
      <c r="AL4002" t="s">
        <v>14416</v>
      </c>
      <c r="AM4002" t="s">
        <v>4145</v>
      </c>
      <c r="AN4002" t="s">
        <v>14417</v>
      </c>
    </row>
    <row r="4003" spans="36:40" x14ac:dyDescent="0.3">
      <c r="AJ4003" s="9">
        <v>940623</v>
      </c>
      <c r="AK4003" t="s">
        <v>14418</v>
      </c>
      <c r="AL4003" t="s">
        <v>14419</v>
      </c>
      <c r="AM4003" t="s">
        <v>4158</v>
      </c>
      <c r="AN4003" t="s">
        <v>14420</v>
      </c>
    </row>
    <row r="4004" spans="36:40" x14ac:dyDescent="0.3">
      <c r="AJ4004" s="9">
        <v>940720</v>
      </c>
      <c r="AK4004" t="s">
        <v>14421</v>
      </c>
      <c r="AL4004" t="s">
        <v>14422</v>
      </c>
      <c r="AM4004" t="s">
        <v>4158</v>
      </c>
      <c r="AN4004" t="s">
        <v>14157</v>
      </c>
    </row>
    <row r="4005" spans="36:40" x14ac:dyDescent="0.3">
      <c r="AJ4005" s="9">
        <v>504866</v>
      </c>
      <c r="AK4005" t="s">
        <v>14423</v>
      </c>
      <c r="AL4005" t="s">
        <v>14424</v>
      </c>
      <c r="AM4005" t="s">
        <v>4238</v>
      </c>
      <c r="AN4005" t="s">
        <v>14425</v>
      </c>
    </row>
    <row r="4006" spans="36:40" x14ac:dyDescent="0.3">
      <c r="AJ4006" s="9">
        <v>504998</v>
      </c>
      <c r="AK4006" t="s">
        <v>14426</v>
      </c>
      <c r="AL4006" t="s">
        <v>14427</v>
      </c>
      <c r="AM4006" t="s">
        <v>4275</v>
      </c>
      <c r="AN4006" t="s">
        <v>14428</v>
      </c>
    </row>
    <row r="4007" spans="36:40" x14ac:dyDescent="0.3">
      <c r="AJ4007" s="9">
        <v>505250</v>
      </c>
      <c r="AK4007" t="s">
        <v>14429</v>
      </c>
      <c r="AL4007" t="s">
        <v>14430</v>
      </c>
      <c r="AM4007" t="s">
        <v>4275</v>
      </c>
      <c r="AN4007" t="s">
        <v>14431</v>
      </c>
    </row>
    <row r="4008" spans="36:40" x14ac:dyDescent="0.3">
      <c r="AJ4008" s="9">
        <v>13226</v>
      </c>
      <c r="AK4008" t="s">
        <v>14432</v>
      </c>
      <c r="AL4008" t="s">
        <v>14433</v>
      </c>
      <c r="AM4008" t="s">
        <v>4215</v>
      </c>
      <c r="AN4008" t="s">
        <v>14434</v>
      </c>
    </row>
    <row r="4009" spans="36:40" x14ac:dyDescent="0.3">
      <c r="AJ4009" s="9">
        <v>505587</v>
      </c>
      <c r="AK4009" t="s">
        <v>14435</v>
      </c>
      <c r="AL4009" t="s">
        <v>14436</v>
      </c>
      <c r="AM4009" t="s">
        <v>4238</v>
      </c>
      <c r="AN4009" t="s">
        <v>14437</v>
      </c>
    </row>
    <row r="4010" spans="36:40" x14ac:dyDescent="0.3">
      <c r="AJ4010" s="9">
        <v>506036</v>
      </c>
      <c r="AK4010" t="s">
        <v>14438</v>
      </c>
      <c r="AL4010" t="s">
        <v>14439</v>
      </c>
      <c r="AM4010" t="s">
        <v>4238</v>
      </c>
      <c r="AN4010" t="s">
        <v>14440</v>
      </c>
    </row>
    <row r="4011" spans="36:40" x14ac:dyDescent="0.3">
      <c r="AJ4011" s="9">
        <v>508110</v>
      </c>
      <c r="AK4011" t="s">
        <v>14441</v>
      </c>
      <c r="AL4011" t="s">
        <v>14442</v>
      </c>
      <c r="AM4011" t="s">
        <v>4215</v>
      </c>
      <c r="AN4011" t="s">
        <v>14443</v>
      </c>
    </row>
    <row r="4012" spans="36:40" x14ac:dyDescent="0.3">
      <c r="AJ4012" s="9">
        <v>509280</v>
      </c>
      <c r="AK4012" t="s">
        <v>14444</v>
      </c>
      <c r="AL4012" t="s">
        <v>14445</v>
      </c>
      <c r="AM4012" t="s">
        <v>4215</v>
      </c>
      <c r="AN4012" t="s">
        <v>13128</v>
      </c>
    </row>
    <row r="4013" spans="36:40" x14ac:dyDescent="0.3">
      <c r="AJ4013" s="9">
        <v>511102</v>
      </c>
      <c r="AK4013" t="s">
        <v>14446</v>
      </c>
      <c r="AL4013" t="s">
        <v>14447</v>
      </c>
      <c r="AM4013" t="s">
        <v>4158</v>
      </c>
      <c r="AN4013" t="s">
        <v>13422</v>
      </c>
    </row>
    <row r="4014" spans="36:40" x14ac:dyDescent="0.3">
      <c r="AJ4014" s="9">
        <v>511137</v>
      </c>
      <c r="AK4014" t="s">
        <v>14448</v>
      </c>
      <c r="AL4014" t="s">
        <v>14449</v>
      </c>
      <c r="AM4014" t="s">
        <v>4215</v>
      </c>
      <c r="AN4014" t="s">
        <v>14450</v>
      </c>
    </row>
    <row r="4015" spans="36:40" x14ac:dyDescent="0.3">
      <c r="AJ4015" s="9">
        <v>514314</v>
      </c>
      <c r="AK4015" t="s">
        <v>14451</v>
      </c>
      <c r="AL4015" t="s">
        <v>14452</v>
      </c>
      <c r="AM4015" t="s">
        <v>4145</v>
      </c>
      <c r="AN4015" t="s">
        <v>13073</v>
      </c>
    </row>
    <row r="4016" spans="36:40" x14ac:dyDescent="0.3">
      <c r="AJ4016" s="9">
        <v>941425</v>
      </c>
      <c r="AK4016" t="s">
        <v>14453</v>
      </c>
      <c r="AL4016" t="s">
        <v>14454</v>
      </c>
      <c r="AM4016" t="s">
        <v>4238</v>
      </c>
      <c r="AN4016" t="s">
        <v>14455</v>
      </c>
    </row>
    <row r="4017" spans="36:40" x14ac:dyDescent="0.3">
      <c r="AJ4017" s="9">
        <v>287300</v>
      </c>
      <c r="AK4017" t="s">
        <v>2699</v>
      </c>
      <c r="AL4017" t="s">
        <v>14456</v>
      </c>
      <c r="AM4017" t="s">
        <v>4158</v>
      </c>
      <c r="AN4017" t="s">
        <v>14457</v>
      </c>
    </row>
    <row r="4018" spans="36:40" x14ac:dyDescent="0.3">
      <c r="AJ4018" s="9">
        <v>515132</v>
      </c>
      <c r="AK4018" t="s">
        <v>14458</v>
      </c>
      <c r="AL4018" t="s">
        <v>14459</v>
      </c>
      <c r="AM4018" t="s">
        <v>4238</v>
      </c>
      <c r="AN4018" t="s">
        <v>14460</v>
      </c>
    </row>
    <row r="4019" spans="36:40" x14ac:dyDescent="0.3">
      <c r="AJ4019" s="9">
        <v>515272</v>
      </c>
      <c r="AK4019" t="s">
        <v>14461</v>
      </c>
      <c r="AL4019" t="s">
        <v>14462</v>
      </c>
      <c r="AM4019" t="s">
        <v>4145</v>
      </c>
      <c r="AN4019" t="s">
        <v>12785</v>
      </c>
    </row>
    <row r="4020" spans="36:40" x14ac:dyDescent="0.3">
      <c r="AJ4020" s="9">
        <v>515337</v>
      </c>
      <c r="AK4020" t="s">
        <v>14463</v>
      </c>
      <c r="AL4020" t="s">
        <v>14464</v>
      </c>
      <c r="AM4020" t="s">
        <v>4145</v>
      </c>
      <c r="AN4020" t="s">
        <v>14465</v>
      </c>
    </row>
    <row r="4021" spans="36:40" x14ac:dyDescent="0.3">
      <c r="AJ4021" s="9">
        <v>941948</v>
      </c>
      <c r="AK4021" t="s">
        <v>14466</v>
      </c>
      <c r="AL4021" t="s">
        <v>14467</v>
      </c>
      <c r="AM4021" t="s">
        <v>4158</v>
      </c>
      <c r="AN4021" t="s">
        <v>13662</v>
      </c>
    </row>
    <row r="4022" spans="36:40" x14ac:dyDescent="0.3">
      <c r="AJ4022" s="9">
        <v>941972</v>
      </c>
      <c r="AK4022" t="s">
        <v>14468</v>
      </c>
      <c r="AL4022" t="s">
        <v>14469</v>
      </c>
      <c r="AM4022" t="s">
        <v>4158</v>
      </c>
      <c r="AN4022" t="s">
        <v>14470</v>
      </c>
    </row>
    <row r="4023" spans="36:40" x14ac:dyDescent="0.3">
      <c r="AJ4023" s="9">
        <v>535311</v>
      </c>
      <c r="AK4023" t="s">
        <v>14471</v>
      </c>
      <c r="AL4023" t="s">
        <v>14472</v>
      </c>
      <c r="AM4023" t="s">
        <v>4145</v>
      </c>
      <c r="AN4023" t="s">
        <v>14465</v>
      </c>
    </row>
    <row r="4024" spans="36:40" x14ac:dyDescent="0.3">
      <c r="AJ4024" s="9">
        <v>942200</v>
      </c>
      <c r="AK4024" t="s">
        <v>14473</v>
      </c>
      <c r="AL4024" t="s">
        <v>14474</v>
      </c>
      <c r="AM4024" t="s">
        <v>4158</v>
      </c>
      <c r="AN4024" t="s">
        <v>14172</v>
      </c>
    </row>
    <row r="4025" spans="36:40" x14ac:dyDescent="0.3">
      <c r="AJ4025" s="9">
        <v>942367</v>
      </c>
      <c r="AK4025" t="s">
        <v>14475</v>
      </c>
      <c r="AL4025" t="s">
        <v>14476</v>
      </c>
      <c r="AM4025" t="s">
        <v>4158</v>
      </c>
      <c r="AN4025" t="s">
        <v>14477</v>
      </c>
    </row>
    <row r="4026" spans="36:40" x14ac:dyDescent="0.3">
      <c r="AJ4026" s="9">
        <v>517348</v>
      </c>
      <c r="AK4026" t="s">
        <v>14478</v>
      </c>
      <c r="AL4026" t="s">
        <v>14479</v>
      </c>
      <c r="AM4026" t="s">
        <v>4215</v>
      </c>
      <c r="AN4026" t="s">
        <v>14480</v>
      </c>
    </row>
    <row r="4027" spans="36:40" x14ac:dyDescent="0.3">
      <c r="AJ4027" s="9">
        <v>518840</v>
      </c>
      <c r="AK4027" t="s">
        <v>14481</v>
      </c>
      <c r="AL4027" t="s">
        <v>14482</v>
      </c>
      <c r="AM4027" t="s">
        <v>4238</v>
      </c>
      <c r="AN4027" t="s">
        <v>14483</v>
      </c>
    </row>
    <row r="4028" spans="36:40" x14ac:dyDescent="0.3">
      <c r="AJ4028" s="9">
        <v>960413</v>
      </c>
      <c r="AK4028" t="s">
        <v>14484</v>
      </c>
      <c r="AL4028" t="s">
        <v>14413</v>
      </c>
      <c r="AM4028" t="s">
        <v>4158</v>
      </c>
      <c r="AN4028" t="s">
        <v>14414</v>
      </c>
    </row>
    <row r="4029" spans="36:40" x14ac:dyDescent="0.3">
      <c r="AJ4029" s="9">
        <v>520110</v>
      </c>
      <c r="AK4029" t="s">
        <v>14485</v>
      </c>
      <c r="AL4029" t="s">
        <v>14486</v>
      </c>
      <c r="AM4029" t="s">
        <v>6955</v>
      </c>
      <c r="AN4029" t="s">
        <v>14487</v>
      </c>
    </row>
    <row r="4030" spans="36:40" x14ac:dyDescent="0.3">
      <c r="AJ4030" s="9">
        <v>528269</v>
      </c>
      <c r="AK4030" t="s">
        <v>14488</v>
      </c>
      <c r="AL4030" t="s">
        <v>14489</v>
      </c>
      <c r="AM4030" t="s">
        <v>4158</v>
      </c>
      <c r="AN4030" t="s">
        <v>14490</v>
      </c>
    </row>
    <row r="4031" spans="36:40" x14ac:dyDescent="0.3">
      <c r="AJ4031" s="9">
        <v>529176</v>
      </c>
      <c r="AK4031" t="s">
        <v>2705</v>
      </c>
      <c r="AL4031" t="s">
        <v>14491</v>
      </c>
      <c r="AM4031" t="s">
        <v>4215</v>
      </c>
      <c r="AN4031" t="s">
        <v>14492</v>
      </c>
    </row>
    <row r="4032" spans="36:40" x14ac:dyDescent="0.3">
      <c r="AJ4032" s="9">
        <v>528919</v>
      </c>
      <c r="AK4032" t="s">
        <v>14493</v>
      </c>
      <c r="AL4032" t="s">
        <v>14494</v>
      </c>
      <c r="AM4032" t="s">
        <v>4145</v>
      </c>
      <c r="AN4032" t="s">
        <v>14495</v>
      </c>
    </row>
    <row r="4033" spans="36:40" x14ac:dyDescent="0.3">
      <c r="AJ4033" s="9">
        <v>529958</v>
      </c>
      <c r="AK4033" t="s">
        <v>14496</v>
      </c>
      <c r="AL4033" t="s">
        <v>14497</v>
      </c>
      <c r="AM4033" t="s">
        <v>4238</v>
      </c>
      <c r="AN4033" t="s">
        <v>14498</v>
      </c>
    </row>
    <row r="4034" spans="36:40" x14ac:dyDescent="0.3">
      <c r="AJ4034" s="9">
        <v>531022</v>
      </c>
      <c r="AK4034" t="s">
        <v>14499</v>
      </c>
      <c r="AL4034" t="s">
        <v>14500</v>
      </c>
      <c r="AM4034" t="s">
        <v>4145</v>
      </c>
      <c r="AN4034" t="s">
        <v>14501</v>
      </c>
    </row>
    <row r="4035" spans="36:40" x14ac:dyDescent="0.3">
      <c r="AJ4035" s="9">
        <v>534374</v>
      </c>
      <c r="AK4035" t="s">
        <v>14502</v>
      </c>
      <c r="AL4035" t="s">
        <v>14503</v>
      </c>
      <c r="AM4035" t="s">
        <v>4215</v>
      </c>
      <c r="AN4035" t="s">
        <v>14504</v>
      </c>
    </row>
    <row r="4036" spans="36:40" x14ac:dyDescent="0.3">
      <c r="AJ4036" s="9">
        <v>535443</v>
      </c>
      <c r="AK4036" t="s">
        <v>14505</v>
      </c>
      <c r="AL4036" t="s">
        <v>14506</v>
      </c>
      <c r="AM4036" t="s">
        <v>4215</v>
      </c>
      <c r="AN4036" t="s">
        <v>14507</v>
      </c>
    </row>
    <row r="4037" spans="36:40" x14ac:dyDescent="0.3">
      <c r="AJ4037" s="9">
        <v>945250</v>
      </c>
      <c r="AK4037" t="s">
        <v>14508</v>
      </c>
      <c r="AL4037" t="s">
        <v>13948</v>
      </c>
      <c r="AM4037" t="s">
        <v>4158</v>
      </c>
      <c r="AN4037" t="s">
        <v>13949</v>
      </c>
    </row>
    <row r="4038" spans="36:40" x14ac:dyDescent="0.3">
      <c r="AJ4038" s="9">
        <v>536970</v>
      </c>
      <c r="AK4038" t="s">
        <v>14509</v>
      </c>
      <c r="AL4038" t="s">
        <v>14510</v>
      </c>
      <c r="AM4038" t="s">
        <v>4215</v>
      </c>
      <c r="AN4038" t="s">
        <v>14511</v>
      </c>
    </row>
    <row r="4039" spans="36:40" x14ac:dyDescent="0.3">
      <c r="AJ4039" s="9">
        <v>946192</v>
      </c>
      <c r="AK4039" t="s">
        <v>14512</v>
      </c>
      <c r="AL4039" t="s">
        <v>13989</v>
      </c>
      <c r="AM4039" t="s">
        <v>4158</v>
      </c>
      <c r="AN4039" t="s">
        <v>13987</v>
      </c>
    </row>
    <row r="4040" spans="36:40" x14ac:dyDescent="0.3">
      <c r="AJ4040" s="9">
        <v>946338</v>
      </c>
      <c r="AK4040" t="s">
        <v>14513</v>
      </c>
      <c r="AL4040" t="s">
        <v>13228</v>
      </c>
      <c r="AM4040" t="s">
        <v>4158</v>
      </c>
      <c r="AN4040" t="s">
        <v>13229</v>
      </c>
    </row>
    <row r="4041" spans="36:40" x14ac:dyDescent="0.3">
      <c r="AJ4041" s="9">
        <v>542040</v>
      </c>
      <c r="AK4041" t="s">
        <v>14514</v>
      </c>
      <c r="AL4041" t="s">
        <v>14515</v>
      </c>
      <c r="AM4041" t="s">
        <v>4215</v>
      </c>
      <c r="AN4041" t="s">
        <v>14516</v>
      </c>
    </row>
    <row r="4042" spans="36:40" x14ac:dyDescent="0.3">
      <c r="AJ4042" s="9">
        <v>543349</v>
      </c>
      <c r="AK4042" t="s">
        <v>14517</v>
      </c>
      <c r="AL4042" t="s">
        <v>14518</v>
      </c>
      <c r="AM4042" t="s">
        <v>4158</v>
      </c>
      <c r="AN4042" t="s">
        <v>14519</v>
      </c>
    </row>
    <row r="4043" spans="36:40" x14ac:dyDescent="0.3">
      <c r="AJ4043" s="9">
        <v>543470</v>
      </c>
      <c r="AK4043" t="s">
        <v>14520</v>
      </c>
      <c r="AL4043" t="s">
        <v>14521</v>
      </c>
      <c r="AM4043" t="s">
        <v>4238</v>
      </c>
      <c r="AN4043" t="s">
        <v>14522</v>
      </c>
    </row>
    <row r="4044" spans="36:40" x14ac:dyDescent="0.3">
      <c r="AJ4044" s="9">
        <v>544388</v>
      </c>
      <c r="AK4044" t="s">
        <v>14523</v>
      </c>
      <c r="AL4044" t="s">
        <v>14524</v>
      </c>
      <c r="AM4044" t="s">
        <v>4158</v>
      </c>
      <c r="AN4044" t="s">
        <v>14525</v>
      </c>
    </row>
    <row r="4045" spans="36:40" x14ac:dyDescent="0.3">
      <c r="AJ4045" s="9">
        <v>210428</v>
      </c>
      <c r="AK4045" t="s">
        <v>14526</v>
      </c>
      <c r="AL4045" t="s">
        <v>14527</v>
      </c>
      <c r="AM4045" t="s">
        <v>4215</v>
      </c>
      <c r="AN4045" t="s">
        <v>14528</v>
      </c>
    </row>
    <row r="4046" spans="36:40" x14ac:dyDescent="0.3">
      <c r="AJ4046" s="9">
        <v>466717</v>
      </c>
      <c r="AK4046" t="s">
        <v>14529</v>
      </c>
      <c r="AL4046" t="s">
        <v>14527</v>
      </c>
      <c r="AM4046" t="s">
        <v>4215</v>
      </c>
      <c r="AN4046" t="s">
        <v>14528</v>
      </c>
    </row>
    <row r="4047" spans="36:40" x14ac:dyDescent="0.3">
      <c r="AJ4047" s="9">
        <v>451521</v>
      </c>
      <c r="AK4047" t="s">
        <v>14530</v>
      </c>
      <c r="AL4047" t="s">
        <v>14527</v>
      </c>
      <c r="AM4047" t="s">
        <v>4215</v>
      </c>
      <c r="AN4047" t="s">
        <v>14528</v>
      </c>
    </row>
    <row r="4048" spans="36:40" x14ac:dyDescent="0.3">
      <c r="AJ4048" s="9">
        <v>166324</v>
      </c>
      <c r="AK4048" t="s">
        <v>14531</v>
      </c>
      <c r="AL4048" t="s">
        <v>14527</v>
      </c>
      <c r="AM4048" t="s">
        <v>4215</v>
      </c>
      <c r="AN4048" t="s">
        <v>14528</v>
      </c>
    </row>
    <row r="4049" spans="36:40" x14ac:dyDescent="0.3">
      <c r="AJ4049" s="9">
        <v>547875</v>
      </c>
      <c r="AK4049" t="s">
        <v>14532</v>
      </c>
      <c r="AL4049" t="s">
        <v>14533</v>
      </c>
      <c r="AM4049" t="s">
        <v>4145</v>
      </c>
      <c r="AN4049" t="s">
        <v>14534</v>
      </c>
    </row>
    <row r="4050" spans="36:40" x14ac:dyDescent="0.3">
      <c r="AJ4050" s="9">
        <v>586765</v>
      </c>
      <c r="AK4050" t="s">
        <v>2716</v>
      </c>
      <c r="AL4050" t="s">
        <v>14535</v>
      </c>
      <c r="AM4050" t="s">
        <v>4145</v>
      </c>
      <c r="AN4050" t="s">
        <v>14536</v>
      </c>
    </row>
    <row r="4051" spans="36:40" x14ac:dyDescent="0.3">
      <c r="AJ4051" s="9">
        <v>550647</v>
      </c>
      <c r="AK4051" t="s">
        <v>14537</v>
      </c>
      <c r="AL4051" t="s">
        <v>14538</v>
      </c>
      <c r="AM4051" t="s">
        <v>4145</v>
      </c>
      <c r="AN4051" t="s">
        <v>13778</v>
      </c>
    </row>
    <row r="4052" spans="36:40" x14ac:dyDescent="0.3">
      <c r="AJ4052" s="9">
        <v>609900</v>
      </c>
      <c r="AK4052" t="s">
        <v>14539</v>
      </c>
      <c r="AL4052" t="s">
        <v>14540</v>
      </c>
      <c r="AM4052" t="s">
        <v>4145</v>
      </c>
      <c r="AN4052" t="s">
        <v>14541</v>
      </c>
    </row>
    <row r="4053" spans="36:40" x14ac:dyDescent="0.3">
      <c r="AJ4053" s="9">
        <v>536393</v>
      </c>
      <c r="AK4053" t="s">
        <v>6727</v>
      </c>
      <c r="AL4053" t="s">
        <v>14542</v>
      </c>
      <c r="AM4053" t="s">
        <v>4145</v>
      </c>
      <c r="AN4053" t="s">
        <v>14543</v>
      </c>
    </row>
    <row r="4054" spans="36:40" x14ac:dyDescent="0.3">
      <c r="AJ4054" s="9">
        <v>551279</v>
      </c>
      <c r="AK4054" t="s">
        <v>14544</v>
      </c>
      <c r="AL4054" t="s">
        <v>14545</v>
      </c>
      <c r="AM4054" t="s">
        <v>4238</v>
      </c>
      <c r="AN4054" t="s">
        <v>13070</v>
      </c>
    </row>
    <row r="4055" spans="36:40" x14ac:dyDescent="0.3">
      <c r="AJ4055" s="9">
        <v>526890</v>
      </c>
      <c r="AK4055" t="s">
        <v>14546</v>
      </c>
      <c r="AL4055" t="s">
        <v>14547</v>
      </c>
      <c r="AM4055" t="s">
        <v>4158</v>
      </c>
      <c r="AN4055" t="s">
        <v>13146</v>
      </c>
    </row>
    <row r="4056" spans="36:40" x14ac:dyDescent="0.3">
      <c r="AJ4056" s="9">
        <v>947300</v>
      </c>
      <c r="AK4056" t="s">
        <v>14548</v>
      </c>
      <c r="AL4056" t="s">
        <v>14549</v>
      </c>
      <c r="AM4056" t="s">
        <v>4158</v>
      </c>
      <c r="AN4056" t="s">
        <v>14550</v>
      </c>
    </row>
    <row r="4057" spans="36:40" x14ac:dyDescent="0.3">
      <c r="AJ4057" s="9">
        <v>555169</v>
      </c>
      <c r="AK4057" t="s">
        <v>14551</v>
      </c>
      <c r="AL4057" t="s">
        <v>13418</v>
      </c>
      <c r="AM4057" t="s">
        <v>4158</v>
      </c>
      <c r="AN4057" t="s">
        <v>13419</v>
      </c>
    </row>
    <row r="4058" spans="36:40" x14ac:dyDescent="0.3">
      <c r="AJ4058" s="9">
        <v>947407</v>
      </c>
      <c r="AK4058" t="s">
        <v>14552</v>
      </c>
      <c r="AL4058" t="s">
        <v>14553</v>
      </c>
      <c r="AM4058" t="s">
        <v>4158</v>
      </c>
      <c r="AN4058" t="s">
        <v>14554</v>
      </c>
    </row>
    <row r="4059" spans="36:40" x14ac:dyDescent="0.3">
      <c r="AJ4059" s="9">
        <v>422237</v>
      </c>
      <c r="AK4059" t="s">
        <v>14555</v>
      </c>
      <c r="AL4059" t="s">
        <v>14556</v>
      </c>
      <c r="AM4059" t="s">
        <v>4145</v>
      </c>
      <c r="AN4059" t="s">
        <v>14557</v>
      </c>
    </row>
    <row r="4060" spans="36:40" x14ac:dyDescent="0.3">
      <c r="AJ4060" s="9">
        <v>552704</v>
      </c>
      <c r="AK4060" t="s">
        <v>14558</v>
      </c>
      <c r="AL4060" t="s">
        <v>14559</v>
      </c>
      <c r="AM4060" t="s">
        <v>4275</v>
      </c>
      <c r="AN4060" t="s">
        <v>14560</v>
      </c>
    </row>
    <row r="4061" spans="36:40" x14ac:dyDescent="0.3">
      <c r="AJ4061" s="9">
        <v>553093</v>
      </c>
      <c r="AK4061" t="s">
        <v>14561</v>
      </c>
      <c r="AL4061" t="s">
        <v>14562</v>
      </c>
      <c r="AM4061" t="s">
        <v>4215</v>
      </c>
      <c r="AN4061" t="s">
        <v>14563</v>
      </c>
    </row>
    <row r="4062" spans="36:40" x14ac:dyDescent="0.3">
      <c r="AJ4062" s="9">
        <v>556793</v>
      </c>
      <c r="AK4062" t="s">
        <v>14564</v>
      </c>
      <c r="AL4062" t="s">
        <v>14565</v>
      </c>
      <c r="AM4062" t="s">
        <v>4145</v>
      </c>
      <c r="AN4062" t="s">
        <v>14566</v>
      </c>
    </row>
    <row r="4063" spans="36:40" x14ac:dyDescent="0.3">
      <c r="AJ4063" s="9">
        <v>557200</v>
      </c>
      <c r="AK4063" t="s">
        <v>14567</v>
      </c>
      <c r="AL4063" t="s">
        <v>14568</v>
      </c>
      <c r="AM4063" t="s">
        <v>4145</v>
      </c>
      <c r="AN4063" t="s">
        <v>14569</v>
      </c>
    </row>
    <row r="4064" spans="36:40" x14ac:dyDescent="0.3">
      <c r="AJ4064" s="9">
        <v>557382</v>
      </c>
      <c r="AK4064" t="s">
        <v>14570</v>
      </c>
      <c r="AL4064" t="s">
        <v>14571</v>
      </c>
      <c r="AM4064" t="s">
        <v>4215</v>
      </c>
      <c r="AN4064" t="s">
        <v>14572</v>
      </c>
    </row>
    <row r="4065" spans="36:40" x14ac:dyDescent="0.3">
      <c r="AJ4065" s="9">
        <v>607827</v>
      </c>
      <c r="AK4065" t="s">
        <v>2726</v>
      </c>
      <c r="AL4065" t="s">
        <v>14573</v>
      </c>
      <c r="AM4065" t="s">
        <v>4145</v>
      </c>
      <c r="AN4065" t="s">
        <v>14574</v>
      </c>
    </row>
    <row r="4066" spans="36:40" x14ac:dyDescent="0.3">
      <c r="AJ4066" s="9">
        <v>562580</v>
      </c>
      <c r="AK4066" t="s">
        <v>14575</v>
      </c>
      <c r="AL4066" t="s">
        <v>14576</v>
      </c>
      <c r="AM4066" t="s">
        <v>4215</v>
      </c>
      <c r="AN4066" t="s">
        <v>14577</v>
      </c>
    </row>
    <row r="4067" spans="36:40" x14ac:dyDescent="0.3">
      <c r="AJ4067" s="9">
        <v>563234</v>
      </c>
      <c r="AK4067" t="s">
        <v>14578</v>
      </c>
      <c r="AL4067" t="s">
        <v>14579</v>
      </c>
      <c r="AM4067" t="s">
        <v>4238</v>
      </c>
      <c r="AN4067" t="s">
        <v>14580</v>
      </c>
    </row>
    <row r="4068" spans="36:40" x14ac:dyDescent="0.3">
      <c r="AJ4068" s="9">
        <v>949027</v>
      </c>
      <c r="AK4068" t="s">
        <v>14581</v>
      </c>
      <c r="AL4068" t="s">
        <v>14582</v>
      </c>
      <c r="AM4068" t="s">
        <v>4158</v>
      </c>
      <c r="AN4068" t="s">
        <v>14583</v>
      </c>
    </row>
    <row r="4069" spans="36:40" x14ac:dyDescent="0.3">
      <c r="AJ4069" s="9">
        <v>569135</v>
      </c>
      <c r="AK4069" t="s">
        <v>14584</v>
      </c>
      <c r="AL4069" t="s">
        <v>14585</v>
      </c>
      <c r="AM4069" t="s">
        <v>4275</v>
      </c>
      <c r="AN4069" t="s">
        <v>14586</v>
      </c>
    </row>
    <row r="4070" spans="36:40" x14ac:dyDescent="0.3">
      <c r="AJ4070" s="9">
        <v>569607</v>
      </c>
      <c r="AK4070" t="s">
        <v>14587</v>
      </c>
      <c r="AL4070" t="s">
        <v>14588</v>
      </c>
      <c r="AM4070" t="s">
        <v>4238</v>
      </c>
      <c r="AN4070" t="s">
        <v>14589</v>
      </c>
    </row>
    <row r="4071" spans="36:40" x14ac:dyDescent="0.3">
      <c r="AJ4071" s="9">
        <v>949353</v>
      </c>
      <c r="AK4071" t="s">
        <v>14590</v>
      </c>
      <c r="AL4071" t="s">
        <v>14591</v>
      </c>
      <c r="AM4071" t="s">
        <v>4158</v>
      </c>
      <c r="AN4071" t="s">
        <v>14592</v>
      </c>
    </row>
    <row r="4072" spans="36:40" x14ac:dyDescent="0.3">
      <c r="AJ4072" s="9">
        <v>574546</v>
      </c>
      <c r="AK4072" t="s">
        <v>14593</v>
      </c>
      <c r="AL4072" t="s">
        <v>14594</v>
      </c>
      <c r="AM4072" t="s">
        <v>4275</v>
      </c>
      <c r="AN4072" t="s">
        <v>14595</v>
      </c>
    </row>
    <row r="4073" spans="36:40" x14ac:dyDescent="0.3">
      <c r="AJ4073" s="9">
        <v>576239</v>
      </c>
      <c r="AK4073" t="s">
        <v>14596</v>
      </c>
      <c r="AL4073" t="s">
        <v>14597</v>
      </c>
      <c r="AM4073" t="s">
        <v>4215</v>
      </c>
      <c r="AN4073" t="s">
        <v>14598</v>
      </c>
    </row>
    <row r="4074" spans="36:40" x14ac:dyDescent="0.3">
      <c r="AJ4074" s="9">
        <v>936990</v>
      </c>
      <c r="AK4074" t="s">
        <v>14599</v>
      </c>
      <c r="AL4074" t="s">
        <v>14365</v>
      </c>
      <c r="AM4074" t="s">
        <v>4158</v>
      </c>
      <c r="AN4074" t="s">
        <v>14366</v>
      </c>
    </row>
    <row r="4075" spans="36:40" x14ac:dyDescent="0.3">
      <c r="AJ4075" s="9">
        <v>579092</v>
      </c>
      <c r="AK4075" t="s">
        <v>14600</v>
      </c>
      <c r="AL4075" t="s">
        <v>14601</v>
      </c>
      <c r="AM4075" t="s">
        <v>4145</v>
      </c>
      <c r="AN4075" t="s">
        <v>14602</v>
      </c>
    </row>
    <row r="4076" spans="36:40" x14ac:dyDescent="0.3">
      <c r="AJ4076" s="9">
        <v>586374</v>
      </c>
      <c r="AK4076" t="s">
        <v>14603</v>
      </c>
      <c r="AL4076" t="s">
        <v>14604</v>
      </c>
      <c r="AM4076" t="s">
        <v>4145</v>
      </c>
      <c r="AN4076" t="s">
        <v>14605</v>
      </c>
    </row>
    <row r="4077" spans="36:40" x14ac:dyDescent="0.3">
      <c r="AJ4077" s="9">
        <v>587028</v>
      </c>
      <c r="AK4077" t="s">
        <v>14606</v>
      </c>
      <c r="AL4077" t="s">
        <v>14607</v>
      </c>
      <c r="AM4077" t="s">
        <v>6955</v>
      </c>
      <c r="AN4077" t="s">
        <v>14608</v>
      </c>
    </row>
    <row r="4078" spans="36:40" x14ac:dyDescent="0.3">
      <c r="AJ4078" s="9">
        <v>591050</v>
      </c>
      <c r="AK4078" t="s">
        <v>14609</v>
      </c>
      <c r="AL4078" t="s">
        <v>14610</v>
      </c>
      <c r="AM4078" t="s">
        <v>4238</v>
      </c>
      <c r="AN4078" t="s">
        <v>14611</v>
      </c>
    </row>
    <row r="4079" spans="36:40" x14ac:dyDescent="0.3">
      <c r="AJ4079" s="9">
        <v>593915</v>
      </c>
      <c r="AK4079" t="s">
        <v>14612</v>
      </c>
      <c r="AL4079" t="s">
        <v>14613</v>
      </c>
      <c r="AM4079" t="s">
        <v>4238</v>
      </c>
      <c r="AN4079" t="s">
        <v>14614</v>
      </c>
    </row>
    <row r="4080" spans="36:40" x14ac:dyDescent="0.3">
      <c r="AJ4080" s="9">
        <v>928852</v>
      </c>
      <c r="AK4080" t="s">
        <v>14615</v>
      </c>
      <c r="AL4080" t="s">
        <v>14616</v>
      </c>
      <c r="AM4080" t="s">
        <v>4158</v>
      </c>
      <c r="AN4080" t="s">
        <v>14617</v>
      </c>
    </row>
    <row r="4081" spans="36:40" x14ac:dyDescent="0.3">
      <c r="AJ4081" s="9">
        <v>595608</v>
      </c>
      <c r="AK4081" t="s">
        <v>14618</v>
      </c>
      <c r="AL4081" t="s">
        <v>14619</v>
      </c>
      <c r="AM4081" t="s">
        <v>4238</v>
      </c>
      <c r="AN4081" t="s">
        <v>14620</v>
      </c>
    </row>
    <row r="4082" spans="36:40" x14ac:dyDescent="0.3">
      <c r="AJ4082" s="9">
        <v>951560</v>
      </c>
      <c r="AK4082" t="s">
        <v>14621</v>
      </c>
      <c r="AL4082" t="s">
        <v>14622</v>
      </c>
      <c r="AM4082" t="s">
        <v>4158</v>
      </c>
      <c r="AN4082" t="s">
        <v>14623</v>
      </c>
    </row>
    <row r="4083" spans="36:40" x14ac:dyDescent="0.3">
      <c r="AJ4083" s="9">
        <v>596256</v>
      </c>
      <c r="AK4083" t="s">
        <v>14624</v>
      </c>
      <c r="AL4083" t="s">
        <v>14625</v>
      </c>
      <c r="AM4083" t="s">
        <v>4145</v>
      </c>
      <c r="AN4083" t="s">
        <v>14626</v>
      </c>
    </row>
    <row r="4084" spans="36:40" x14ac:dyDescent="0.3">
      <c r="AJ4084" s="9">
        <v>951749</v>
      </c>
      <c r="AK4084" t="s">
        <v>14627</v>
      </c>
      <c r="AL4084" t="s">
        <v>14628</v>
      </c>
      <c r="AM4084" t="s">
        <v>4158</v>
      </c>
      <c r="AN4084" t="s">
        <v>14629</v>
      </c>
    </row>
    <row r="4085" spans="36:40" x14ac:dyDescent="0.3">
      <c r="AJ4085" s="9">
        <v>596388</v>
      </c>
      <c r="AK4085" t="s">
        <v>14630</v>
      </c>
      <c r="AL4085" t="s">
        <v>14631</v>
      </c>
      <c r="AM4085" t="s">
        <v>4158</v>
      </c>
      <c r="AN4085" t="s">
        <v>14632</v>
      </c>
    </row>
    <row r="4086" spans="36:40" x14ac:dyDescent="0.3">
      <c r="AJ4086" s="9">
        <v>597554</v>
      </c>
      <c r="AK4086" t="s">
        <v>14633</v>
      </c>
      <c r="AL4086" t="s">
        <v>14634</v>
      </c>
      <c r="AM4086" t="s">
        <v>4158</v>
      </c>
      <c r="AN4086" t="s">
        <v>14635</v>
      </c>
    </row>
    <row r="4087" spans="36:40" x14ac:dyDescent="0.3">
      <c r="AJ4087" s="9">
        <v>597686</v>
      </c>
      <c r="AK4087" t="s">
        <v>14636</v>
      </c>
      <c r="AL4087" t="s">
        <v>14637</v>
      </c>
      <c r="AM4087" t="s">
        <v>4145</v>
      </c>
      <c r="AN4087" t="s">
        <v>14638</v>
      </c>
    </row>
    <row r="4088" spans="36:40" x14ac:dyDescent="0.3">
      <c r="AJ4088" s="9">
        <v>951951</v>
      </c>
      <c r="AK4088" t="s">
        <v>14639</v>
      </c>
      <c r="AL4088" t="s">
        <v>14640</v>
      </c>
      <c r="AM4088" t="s">
        <v>4158</v>
      </c>
      <c r="AN4088" t="s">
        <v>14641</v>
      </c>
    </row>
    <row r="4089" spans="36:40" x14ac:dyDescent="0.3">
      <c r="AJ4089" s="9">
        <v>602108</v>
      </c>
      <c r="AK4089" t="s">
        <v>14642</v>
      </c>
      <c r="AL4089" t="s">
        <v>14643</v>
      </c>
      <c r="AM4089" t="s">
        <v>4158</v>
      </c>
      <c r="AN4089" t="s">
        <v>14644</v>
      </c>
    </row>
    <row r="4090" spans="36:40" x14ac:dyDescent="0.3">
      <c r="AJ4090" s="9">
        <v>952605</v>
      </c>
      <c r="AK4090" t="s">
        <v>14645</v>
      </c>
      <c r="AL4090" t="s">
        <v>14646</v>
      </c>
      <c r="AM4090" t="s">
        <v>4158</v>
      </c>
      <c r="AN4090" t="s">
        <v>14647</v>
      </c>
    </row>
    <row r="4091" spans="36:40" x14ac:dyDescent="0.3">
      <c r="AJ4091" s="9">
        <v>602850</v>
      </c>
      <c r="AK4091" t="s">
        <v>14648</v>
      </c>
      <c r="AL4091" t="s">
        <v>14649</v>
      </c>
      <c r="AM4091" t="s">
        <v>6955</v>
      </c>
      <c r="AN4091" t="s">
        <v>14650</v>
      </c>
    </row>
    <row r="4092" spans="36:40" x14ac:dyDescent="0.3">
      <c r="AJ4092" s="9">
        <v>952818</v>
      </c>
      <c r="AK4092" t="s">
        <v>14651</v>
      </c>
      <c r="AL4092" t="s">
        <v>14652</v>
      </c>
      <c r="AM4092" t="s">
        <v>4158</v>
      </c>
      <c r="AN4092" t="s">
        <v>14653</v>
      </c>
    </row>
    <row r="4093" spans="36:40" x14ac:dyDescent="0.3">
      <c r="AJ4093" s="9">
        <v>603015</v>
      </c>
      <c r="AK4093" t="s">
        <v>14654</v>
      </c>
      <c r="AL4093" t="s">
        <v>14655</v>
      </c>
      <c r="AM4093" t="s">
        <v>4238</v>
      </c>
      <c r="AN4093" t="s">
        <v>14656</v>
      </c>
    </row>
    <row r="4094" spans="36:40" x14ac:dyDescent="0.3">
      <c r="AJ4094" s="9">
        <v>603406</v>
      </c>
      <c r="AK4094" t="s">
        <v>14657</v>
      </c>
      <c r="AL4094" t="s">
        <v>14658</v>
      </c>
      <c r="AM4094" t="s">
        <v>4158</v>
      </c>
      <c r="AN4094" t="s">
        <v>14659</v>
      </c>
    </row>
    <row r="4095" spans="36:40" x14ac:dyDescent="0.3">
      <c r="AJ4095" s="9">
        <v>952990</v>
      </c>
      <c r="AK4095" t="s">
        <v>14660</v>
      </c>
      <c r="AL4095" t="s">
        <v>14661</v>
      </c>
      <c r="AM4095" t="s">
        <v>4158</v>
      </c>
      <c r="AN4095" t="s">
        <v>14662</v>
      </c>
    </row>
    <row r="4096" spans="36:40" x14ac:dyDescent="0.3">
      <c r="AJ4096" s="9">
        <v>603929</v>
      </c>
      <c r="AK4096" t="s">
        <v>14663</v>
      </c>
      <c r="AL4096" t="s">
        <v>14664</v>
      </c>
      <c r="AM4096" t="s">
        <v>4145</v>
      </c>
      <c r="AN4096" t="s">
        <v>14665</v>
      </c>
    </row>
    <row r="4097" spans="36:40" x14ac:dyDescent="0.3">
      <c r="AJ4097" s="9">
        <v>605166</v>
      </c>
      <c r="AK4097" t="s">
        <v>14666</v>
      </c>
      <c r="AL4097" t="s">
        <v>14667</v>
      </c>
      <c r="AM4097" t="s">
        <v>4145</v>
      </c>
      <c r="AN4097" t="s">
        <v>14668</v>
      </c>
    </row>
    <row r="4098" spans="36:40" x14ac:dyDescent="0.3">
      <c r="AJ4098" s="9">
        <v>605611</v>
      </c>
      <c r="AK4098" t="s">
        <v>14669</v>
      </c>
      <c r="AL4098" t="s">
        <v>14670</v>
      </c>
      <c r="AM4098" t="s">
        <v>4158</v>
      </c>
      <c r="AN4098" t="s">
        <v>14671</v>
      </c>
    </row>
    <row r="4099" spans="36:40" x14ac:dyDescent="0.3">
      <c r="AJ4099" s="9">
        <v>607177</v>
      </c>
      <c r="AK4099" t="s">
        <v>14672</v>
      </c>
      <c r="AL4099" t="s">
        <v>14673</v>
      </c>
      <c r="AM4099" t="s">
        <v>4158</v>
      </c>
      <c r="AN4099" t="s">
        <v>14674</v>
      </c>
    </row>
    <row r="4100" spans="36:40" x14ac:dyDescent="0.3">
      <c r="AJ4100" s="9">
        <v>607304</v>
      </c>
      <c r="AK4100" t="s">
        <v>14675</v>
      </c>
      <c r="AL4100" t="s">
        <v>14676</v>
      </c>
      <c r="AM4100" t="s">
        <v>4275</v>
      </c>
      <c r="AN4100" t="s">
        <v>14677</v>
      </c>
    </row>
    <row r="4101" spans="36:40" x14ac:dyDescent="0.3">
      <c r="AJ4101" s="9">
        <v>607550</v>
      </c>
      <c r="AK4101" t="s">
        <v>14678</v>
      </c>
      <c r="AL4101" t="s">
        <v>14679</v>
      </c>
      <c r="AM4101" t="s">
        <v>4145</v>
      </c>
      <c r="AN4101" t="s">
        <v>14680</v>
      </c>
    </row>
    <row r="4102" spans="36:40" x14ac:dyDescent="0.3">
      <c r="AJ4102" s="9">
        <v>607568</v>
      </c>
      <c r="AK4102" t="s">
        <v>14681</v>
      </c>
      <c r="AL4102" t="s">
        <v>14682</v>
      </c>
      <c r="AM4102" t="s">
        <v>4145</v>
      </c>
      <c r="AN4102" t="s">
        <v>12965</v>
      </c>
    </row>
    <row r="4103" spans="36:40" x14ac:dyDescent="0.3">
      <c r="AJ4103" s="9">
        <v>679054</v>
      </c>
      <c r="AK4103" t="s">
        <v>14683</v>
      </c>
      <c r="AL4103" t="s">
        <v>14684</v>
      </c>
      <c r="AM4103" t="s">
        <v>4158</v>
      </c>
      <c r="AN4103" t="s">
        <v>14685</v>
      </c>
    </row>
    <row r="4104" spans="36:40" x14ac:dyDescent="0.3">
      <c r="AJ4104" s="9">
        <v>950130</v>
      </c>
      <c r="AK4104" t="s">
        <v>14686</v>
      </c>
      <c r="AL4104" t="s">
        <v>14687</v>
      </c>
      <c r="AM4104" t="s">
        <v>4158</v>
      </c>
      <c r="AN4104" t="s">
        <v>14688</v>
      </c>
    </row>
    <row r="4105" spans="36:40" x14ac:dyDescent="0.3">
      <c r="AJ4105" s="9">
        <v>609250</v>
      </c>
      <c r="AK4105" t="s">
        <v>14689</v>
      </c>
      <c r="AL4105" t="s">
        <v>14690</v>
      </c>
      <c r="AM4105" t="s">
        <v>4158</v>
      </c>
      <c r="AN4105" t="s">
        <v>13766</v>
      </c>
    </row>
    <row r="4106" spans="36:40" x14ac:dyDescent="0.3">
      <c r="AJ4106" s="9">
        <v>609510</v>
      </c>
      <c r="AK4106" t="s">
        <v>14691</v>
      </c>
      <c r="AL4106" t="s">
        <v>14692</v>
      </c>
      <c r="AM4106" t="s">
        <v>4145</v>
      </c>
      <c r="AN4106" t="s">
        <v>13157</v>
      </c>
    </row>
    <row r="4107" spans="36:40" x14ac:dyDescent="0.3">
      <c r="AJ4107" s="9">
        <v>609773</v>
      </c>
      <c r="AK4107" t="s">
        <v>14693</v>
      </c>
      <c r="AL4107" t="s">
        <v>14694</v>
      </c>
      <c r="AM4107" t="s">
        <v>4215</v>
      </c>
      <c r="AN4107" t="s">
        <v>14695</v>
      </c>
    </row>
    <row r="4108" spans="36:40" x14ac:dyDescent="0.3">
      <c r="AJ4108" s="9">
        <v>89516</v>
      </c>
      <c r="AK4108" t="s">
        <v>2758</v>
      </c>
      <c r="AL4108" t="s">
        <v>14696</v>
      </c>
      <c r="AM4108" t="s">
        <v>4215</v>
      </c>
      <c r="AN4108" t="s">
        <v>14697</v>
      </c>
    </row>
    <row r="4109" spans="36:40" x14ac:dyDescent="0.3">
      <c r="AJ4109" s="9">
        <v>613282</v>
      </c>
      <c r="AK4109" t="s">
        <v>14698</v>
      </c>
      <c r="AL4109" t="s">
        <v>14699</v>
      </c>
      <c r="AM4109" t="s">
        <v>4158</v>
      </c>
      <c r="AN4109" t="s">
        <v>14700</v>
      </c>
    </row>
    <row r="4110" spans="36:40" x14ac:dyDescent="0.3">
      <c r="AJ4110" s="9">
        <v>614882</v>
      </c>
      <c r="AK4110" t="s">
        <v>2760</v>
      </c>
      <c r="AL4110" t="s">
        <v>14701</v>
      </c>
      <c r="AM4110" t="s">
        <v>4215</v>
      </c>
      <c r="AN4110" t="s">
        <v>14702</v>
      </c>
    </row>
    <row r="4111" spans="36:40" x14ac:dyDescent="0.3">
      <c r="AJ4111" s="9">
        <v>615366</v>
      </c>
      <c r="AK4111" t="s">
        <v>14703</v>
      </c>
      <c r="AL4111" t="s">
        <v>14704</v>
      </c>
      <c r="AM4111" t="s">
        <v>4158</v>
      </c>
      <c r="AN4111" t="s">
        <v>14134</v>
      </c>
    </row>
    <row r="4112" spans="36:40" x14ac:dyDescent="0.3">
      <c r="AJ4112" s="9">
        <v>954039</v>
      </c>
      <c r="AK4112" t="s">
        <v>14705</v>
      </c>
      <c r="AL4112" t="s">
        <v>14706</v>
      </c>
      <c r="AM4112" t="s">
        <v>4158</v>
      </c>
      <c r="AN4112" t="s">
        <v>14707</v>
      </c>
    </row>
    <row r="4113" spans="36:40" x14ac:dyDescent="0.3">
      <c r="AJ4113" s="9">
        <v>616141</v>
      </c>
      <c r="AK4113" t="s">
        <v>14708</v>
      </c>
      <c r="AL4113" t="s">
        <v>14324</v>
      </c>
      <c r="AM4113" t="s">
        <v>4158</v>
      </c>
      <c r="AN4113" t="s">
        <v>14325</v>
      </c>
    </row>
    <row r="4114" spans="36:40" x14ac:dyDescent="0.3">
      <c r="AJ4114" s="9">
        <v>954160</v>
      </c>
      <c r="AK4114" t="s">
        <v>14709</v>
      </c>
      <c r="AL4114" t="s">
        <v>14710</v>
      </c>
      <c r="AM4114" t="s">
        <v>4158</v>
      </c>
      <c r="AN4114" t="s">
        <v>14711</v>
      </c>
    </row>
    <row r="4115" spans="36:40" x14ac:dyDescent="0.3">
      <c r="AJ4115" s="9">
        <v>616532</v>
      </c>
      <c r="AK4115" t="s">
        <v>14712</v>
      </c>
      <c r="AL4115" t="s">
        <v>14713</v>
      </c>
      <c r="AM4115" t="s">
        <v>4145</v>
      </c>
      <c r="AN4115" t="s">
        <v>14714</v>
      </c>
    </row>
    <row r="4116" spans="36:40" x14ac:dyDescent="0.3">
      <c r="AJ4116" s="9">
        <v>617210</v>
      </c>
      <c r="AK4116" t="s">
        <v>2763</v>
      </c>
      <c r="AL4116" t="s">
        <v>14204</v>
      </c>
      <c r="AM4116" t="s">
        <v>4158</v>
      </c>
      <c r="AN4116" t="s">
        <v>13754</v>
      </c>
    </row>
    <row r="4117" spans="36:40" x14ac:dyDescent="0.3">
      <c r="AJ4117" s="9">
        <v>954640</v>
      </c>
      <c r="AK4117" t="s">
        <v>14715</v>
      </c>
      <c r="AL4117" t="s">
        <v>14716</v>
      </c>
      <c r="AM4117" t="s">
        <v>4158</v>
      </c>
      <c r="AN4117" t="s">
        <v>14717</v>
      </c>
    </row>
    <row r="4118" spans="36:40" x14ac:dyDescent="0.3">
      <c r="AJ4118" s="9">
        <v>954683</v>
      </c>
      <c r="AK4118" t="s">
        <v>14718</v>
      </c>
      <c r="AL4118" t="s">
        <v>14719</v>
      </c>
      <c r="AM4118" t="s">
        <v>6955</v>
      </c>
      <c r="AN4118" t="s">
        <v>13733</v>
      </c>
    </row>
    <row r="4119" spans="36:40" x14ac:dyDescent="0.3">
      <c r="AJ4119" s="9">
        <v>954810</v>
      </c>
      <c r="AK4119" t="s">
        <v>14720</v>
      </c>
      <c r="AL4119" t="s">
        <v>14721</v>
      </c>
      <c r="AM4119" t="s">
        <v>4158</v>
      </c>
      <c r="AN4119" t="s">
        <v>14722</v>
      </c>
    </row>
    <row r="4120" spans="36:40" x14ac:dyDescent="0.3">
      <c r="AJ4120" s="9">
        <v>954942</v>
      </c>
      <c r="AK4120" t="s">
        <v>14723</v>
      </c>
      <c r="AL4120" t="s">
        <v>14724</v>
      </c>
      <c r="AM4120" t="s">
        <v>4158</v>
      </c>
      <c r="AN4120" t="s">
        <v>14725</v>
      </c>
    </row>
    <row r="4121" spans="36:40" x14ac:dyDescent="0.3">
      <c r="AJ4121" s="9">
        <v>624594</v>
      </c>
      <c r="AK4121" t="s">
        <v>14726</v>
      </c>
      <c r="AL4121" t="s">
        <v>14727</v>
      </c>
      <c r="AM4121" t="s">
        <v>4215</v>
      </c>
      <c r="AN4121" t="s">
        <v>14728</v>
      </c>
    </row>
    <row r="4122" spans="36:40" x14ac:dyDescent="0.3">
      <c r="AJ4122" s="9">
        <v>624756</v>
      </c>
      <c r="AK4122" t="s">
        <v>14729</v>
      </c>
      <c r="AL4122" t="s">
        <v>14730</v>
      </c>
      <c r="AM4122" t="s">
        <v>4215</v>
      </c>
      <c r="AN4122" t="s">
        <v>14731</v>
      </c>
    </row>
    <row r="4123" spans="36:40" x14ac:dyDescent="0.3">
      <c r="AJ4123" s="9">
        <v>625132</v>
      </c>
      <c r="AK4123" t="s">
        <v>2766</v>
      </c>
      <c r="AL4123" t="s">
        <v>14732</v>
      </c>
      <c r="AM4123" t="s">
        <v>4215</v>
      </c>
      <c r="AN4123" t="s">
        <v>14733</v>
      </c>
    </row>
    <row r="4124" spans="36:40" x14ac:dyDescent="0.3">
      <c r="AJ4124" s="9">
        <v>599135</v>
      </c>
      <c r="AK4124" t="s">
        <v>14734</v>
      </c>
      <c r="AL4124" t="s">
        <v>14735</v>
      </c>
      <c r="AM4124" t="s">
        <v>4158</v>
      </c>
      <c r="AN4124" t="s">
        <v>14075</v>
      </c>
    </row>
    <row r="4125" spans="36:40" x14ac:dyDescent="0.3">
      <c r="AJ4125" s="9">
        <v>186880</v>
      </c>
      <c r="AK4125" t="s">
        <v>14736</v>
      </c>
      <c r="AL4125" t="s">
        <v>14737</v>
      </c>
      <c r="AM4125" t="s">
        <v>4238</v>
      </c>
      <c r="AN4125" t="s">
        <v>14738</v>
      </c>
    </row>
    <row r="4126" spans="36:40" x14ac:dyDescent="0.3">
      <c r="AJ4126" s="9">
        <v>890170</v>
      </c>
      <c r="AK4126" t="s">
        <v>14739</v>
      </c>
      <c r="AL4126" t="s">
        <v>14740</v>
      </c>
      <c r="AM4126" t="s">
        <v>11063</v>
      </c>
      <c r="AN4126" t="s">
        <v>14741</v>
      </c>
    </row>
    <row r="4127" spans="36:40" x14ac:dyDescent="0.3">
      <c r="AJ4127" s="9">
        <v>10219</v>
      </c>
      <c r="AK4127" t="s">
        <v>14742</v>
      </c>
      <c r="AL4127" t="s">
        <v>14743</v>
      </c>
      <c r="AM4127" t="s">
        <v>11063</v>
      </c>
      <c r="AN4127" t="s">
        <v>14744</v>
      </c>
    </row>
    <row r="4128" spans="36:40" x14ac:dyDescent="0.3">
      <c r="AJ4128" s="9">
        <v>19577</v>
      </c>
      <c r="AK4128" t="s">
        <v>14745</v>
      </c>
      <c r="AL4128" t="s">
        <v>14746</v>
      </c>
      <c r="AM4128" t="s">
        <v>14747</v>
      </c>
      <c r="AN4128" t="s">
        <v>14748</v>
      </c>
    </row>
    <row r="4129" spans="36:40" x14ac:dyDescent="0.3">
      <c r="AJ4129" s="9">
        <v>55450</v>
      </c>
      <c r="AK4129" t="s">
        <v>14749</v>
      </c>
      <c r="AL4129" t="s">
        <v>14750</v>
      </c>
      <c r="AM4129" t="s">
        <v>14751</v>
      </c>
      <c r="AN4129" t="s">
        <v>14752</v>
      </c>
    </row>
    <row r="4130" spans="36:40" x14ac:dyDescent="0.3">
      <c r="AJ4130" s="9">
        <v>56758</v>
      </c>
      <c r="AK4130" t="s">
        <v>14753</v>
      </c>
      <c r="AL4130" t="s">
        <v>14754</v>
      </c>
      <c r="AM4130" t="s">
        <v>11773</v>
      </c>
      <c r="AN4130" t="s">
        <v>14755</v>
      </c>
    </row>
    <row r="4131" spans="36:40" x14ac:dyDescent="0.3">
      <c r="AJ4131" s="9">
        <v>895660</v>
      </c>
      <c r="AK4131" t="s">
        <v>14756</v>
      </c>
      <c r="AL4131" t="s">
        <v>14757</v>
      </c>
      <c r="AM4131" t="s">
        <v>11773</v>
      </c>
      <c r="AN4131" t="s">
        <v>14758</v>
      </c>
    </row>
    <row r="4132" spans="36:40" x14ac:dyDescent="0.3">
      <c r="AJ4132" s="9">
        <v>83798</v>
      </c>
      <c r="AK4132" t="s">
        <v>14759</v>
      </c>
      <c r="AL4132" t="s">
        <v>14760</v>
      </c>
      <c r="AM4132" t="s">
        <v>14761</v>
      </c>
      <c r="AN4132" t="s">
        <v>14762</v>
      </c>
    </row>
    <row r="4133" spans="36:40" x14ac:dyDescent="0.3">
      <c r="AJ4133" s="9">
        <v>99007</v>
      </c>
      <c r="AK4133" t="s">
        <v>14763</v>
      </c>
      <c r="AL4133" t="s">
        <v>14764</v>
      </c>
      <c r="AM4133" t="s">
        <v>11063</v>
      </c>
      <c r="AN4133" t="s">
        <v>14765</v>
      </c>
    </row>
    <row r="4134" spans="36:40" x14ac:dyDescent="0.3">
      <c r="AJ4134" s="9">
        <v>147524</v>
      </c>
      <c r="AK4134" t="s">
        <v>14766</v>
      </c>
      <c r="AL4134" t="s">
        <v>14767</v>
      </c>
      <c r="AM4134" t="s">
        <v>14768</v>
      </c>
      <c r="AN4134" t="s">
        <v>14769</v>
      </c>
    </row>
    <row r="4135" spans="36:40" x14ac:dyDescent="0.3">
      <c r="AJ4135" s="9">
        <v>154113</v>
      </c>
      <c r="AK4135" t="s">
        <v>14770</v>
      </c>
      <c r="AL4135" t="s">
        <v>14771</v>
      </c>
      <c r="AM4135" t="s">
        <v>14772</v>
      </c>
      <c r="AN4135" t="s">
        <v>14773</v>
      </c>
    </row>
    <row r="4136" spans="36:40" x14ac:dyDescent="0.3">
      <c r="AJ4136" s="9">
        <v>909700</v>
      </c>
      <c r="AK4136" t="s">
        <v>14774</v>
      </c>
      <c r="AL4136" t="s">
        <v>14775</v>
      </c>
      <c r="AM4136" t="s">
        <v>14776</v>
      </c>
      <c r="AN4136" t="s">
        <v>14777</v>
      </c>
    </row>
    <row r="4137" spans="36:40" x14ac:dyDescent="0.3">
      <c r="AJ4137" s="9">
        <v>194018</v>
      </c>
      <c r="AK4137" t="s">
        <v>14778</v>
      </c>
      <c r="AL4137" t="s">
        <v>14779</v>
      </c>
      <c r="AM4137" t="s">
        <v>14780</v>
      </c>
      <c r="AN4137" t="s">
        <v>14781</v>
      </c>
    </row>
    <row r="4138" spans="36:40" x14ac:dyDescent="0.3">
      <c r="AJ4138" s="9">
        <v>357707</v>
      </c>
      <c r="AK4138" t="s">
        <v>2775</v>
      </c>
      <c r="AL4138" t="s">
        <v>14782</v>
      </c>
      <c r="AM4138" t="s">
        <v>14783</v>
      </c>
      <c r="AN4138" t="s">
        <v>14784</v>
      </c>
    </row>
    <row r="4139" spans="36:40" x14ac:dyDescent="0.3">
      <c r="AJ4139" s="9">
        <v>227099</v>
      </c>
      <c r="AK4139" t="s">
        <v>6864</v>
      </c>
      <c r="AL4139" t="s">
        <v>14785</v>
      </c>
      <c r="AM4139" t="s">
        <v>14786</v>
      </c>
      <c r="AN4139" t="s">
        <v>14787</v>
      </c>
    </row>
    <row r="4140" spans="36:40" x14ac:dyDescent="0.3">
      <c r="AJ4140" s="9">
        <v>914380</v>
      </c>
      <c r="AK4140" t="s">
        <v>14788</v>
      </c>
      <c r="AL4140" t="s">
        <v>14789</v>
      </c>
      <c r="AM4140" t="s">
        <v>14790</v>
      </c>
      <c r="AN4140" t="s">
        <v>14791</v>
      </c>
    </row>
    <row r="4141" spans="36:40" x14ac:dyDescent="0.3">
      <c r="AJ4141" s="9">
        <v>228877</v>
      </c>
      <c r="AK4141" t="s">
        <v>14792</v>
      </c>
      <c r="AL4141" t="s">
        <v>14793</v>
      </c>
      <c r="AM4141" t="s">
        <v>14790</v>
      </c>
      <c r="AN4141" t="s">
        <v>14794</v>
      </c>
    </row>
    <row r="4142" spans="36:40" x14ac:dyDescent="0.3">
      <c r="AJ4142" s="9">
        <v>915297</v>
      </c>
      <c r="AK4142" t="s">
        <v>14795</v>
      </c>
      <c r="AL4142" t="s">
        <v>14796</v>
      </c>
      <c r="AM4142" t="s">
        <v>14797</v>
      </c>
      <c r="AN4142" t="s">
        <v>14798</v>
      </c>
    </row>
    <row r="4143" spans="36:40" x14ac:dyDescent="0.3">
      <c r="AJ4143" s="9">
        <v>34789</v>
      </c>
      <c r="AK4143" t="s">
        <v>14799</v>
      </c>
      <c r="AL4143" t="s">
        <v>14800</v>
      </c>
      <c r="AM4143" t="s">
        <v>14801</v>
      </c>
      <c r="AN4143" t="s">
        <v>14802</v>
      </c>
    </row>
    <row r="4144" spans="36:40" x14ac:dyDescent="0.3">
      <c r="AJ4144" s="9">
        <v>917761</v>
      </c>
      <c r="AK4144" t="s">
        <v>14803</v>
      </c>
      <c r="AL4144" t="s">
        <v>14804</v>
      </c>
      <c r="AM4144" t="s">
        <v>11798</v>
      </c>
      <c r="AN4144" t="s">
        <v>14805</v>
      </c>
    </row>
    <row r="4145" spans="36:40" x14ac:dyDescent="0.3">
      <c r="AJ4145" s="9">
        <v>273597</v>
      </c>
      <c r="AK4145" t="s">
        <v>14806</v>
      </c>
      <c r="AL4145" t="s">
        <v>14807</v>
      </c>
      <c r="AM4145" t="s">
        <v>11798</v>
      </c>
      <c r="AN4145" t="s">
        <v>14808</v>
      </c>
    </row>
    <row r="4146" spans="36:40" x14ac:dyDescent="0.3">
      <c r="AJ4146" s="9">
        <v>918130</v>
      </c>
      <c r="AK4146" t="s">
        <v>14809</v>
      </c>
      <c r="AL4146" t="s">
        <v>14810</v>
      </c>
      <c r="AM4146" t="s">
        <v>11063</v>
      </c>
      <c r="AN4146" t="s">
        <v>14811</v>
      </c>
    </row>
    <row r="4147" spans="36:40" x14ac:dyDescent="0.3">
      <c r="AJ4147" s="9">
        <v>278211</v>
      </c>
      <c r="AK4147" t="s">
        <v>14812</v>
      </c>
      <c r="AL4147" t="s">
        <v>14813</v>
      </c>
      <c r="AM4147" t="s">
        <v>14814</v>
      </c>
      <c r="AN4147" t="s">
        <v>14815</v>
      </c>
    </row>
    <row r="4148" spans="36:40" x14ac:dyDescent="0.3">
      <c r="AJ4148" s="9">
        <v>240761</v>
      </c>
      <c r="AK4148" t="s">
        <v>14816</v>
      </c>
      <c r="AL4148" t="s">
        <v>14817</v>
      </c>
      <c r="AM4148" t="s">
        <v>14797</v>
      </c>
      <c r="AN4148" t="s">
        <v>14798</v>
      </c>
    </row>
    <row r="4149" spans="36:40" x14ac:dyDescent="0.3">
      <c r="AJ4149" s="9">
        <v>418013</v>
      </c>
      <c r="AK4149" t="s">
        <v>14818</v>
      </c>
      <c r="AL4149" t="s">
        <v>14819</v>
      </c>
      <c r="AM4149" t="s">
        <v>11063</v>
      </c>
      <c r="AN4149" t="s">
        <v>11081</v>
      </c>
    </row>
    <row r="4150" spans="36:40" x14ac:dyDescent="0.3">
      <c r="AJ4150" s="9">
        <v>374601</v>
      </c>
      <c r="AK4150" t="s">
        <v>14820</v>
      </c>
      <c r="AL4150" t="s">
        <v>14821</v>
      </c>
      <c r="AM4150" t="s">
        <v>14822</v>
      </c>
      <c r="AN4150" t="s">
        <v>14823</v>
      </c>
    </row>
    <row r="4151" spans="36:40" x14ac:dyDescent="0.3">
      <c r="AJ4151" s="9">
        <v>294004</v>
      </c>
      <c r="AK4151" t="s">
        <v>14824</v>
      </c>
      <c r="AL4151" t="s">
        <v>14825</v>
      </c>
      <c r="AM4151" t="s">
        <v>11063</v>
      </c>
      <c r="AN4151" t="s">
        <v>14826</v>
      </c>
    </row>
    <row r="4152" spans="36:40" x14ac:dyDescent="0.3">
      <c r="AJ4152" s="9">
        <v>417378</v>
      </c>
      <c r="AK4152" t="s">
        <v>14827</v>
      </c>
      <c r="AL4152" t="s">
        <v>14828</v>
      </c>
      <c r="AM4152" t="s">
        <v>14829</v>
      </c>
      <c r="AN4152" t="s">
        <v>14830</v>
      </c>
    </row>
    <row r="4153" spans="36:40" x14ac:dyDescent="0.3">
      <c r="AJ4153" s="9">
        <v>170240</v>
      </c>
      <c r="AK4153" t="s">
        <v>14831</v>
      </c>
      <c r="AL4153" t="s">
        <v>14832</v>
      </c>
      <c r="AM4153" t="s">
        <v>14833</v>
      </c>
      <c r="AN4153" t="s">
        <v>14834</v>
      </c>
    </row>
    <row r="4154" spans="36:40" x14ac:dyDescent="0.3">
      <c r="AJ4154" s="9">
        <v>307947</v>
      </c>
      <c r="AK4154" t="s">
        <v>6890</v>
      </c>
      <c r="AL4154" t="s">
        <v>14835</v>
      </c>
      <c r="AM4154" t="s">
        <v>14776</v>
      </c>
      <c r="AN4154" t="s">
        <v>14777</v>
      </c>
    </row>
    <row r="4155" spans="36:40" x14ac:dyDescent="0.3">
      <c r="AJ4155" s="9">
        <v>311685</v>
      </c>
      <c r="AK4155" t="s">
        <v>14836</v>
      </c>
      <c r="AL4155" t="s">
        <v>14837</v>
      </c>
      <c r="AM4155" t="s">
        <v>11063</v>
      </c>
      <c r="AN4155" t="s">
        <v>14838</v>
      </c>
    </row>
    <row r="4156" spans="36:40" x14ac:dyDescent="0.3">
      <c r="AJ4156" s="9">
        <v>922838</v>
      </c>
      <c r="AK4156" t="s">
        <v>14839</v>
      </c>
      <c r="AL4156" t="s">
        <v>14840</v>
      </c>
      <c r="AM4156" t="s">
        <v>11063</v>
      </c>
      <c r="AN4156" t="s">
        <v>14841</v>
      </c>
    </row>
    <row r="4157" spans="36:40" x14ac:dyDescent="0.3">
      <c r="AJ4157" s="9">
        <v>327280</v>
      </c>
      <c r="AK4157" t="s">
        <v>14842</v>
      </c>
      <c r="AL4157" t="s">
        <v>14843</v>
      </c>
      <c r="AM4157" t="s">
        <v>11773</v>
      </c>
      <c r="AN4157" t="s">
        <v>14844</v>
      </c>
    </row>
    <row r="4158" spans="36:40" x14ac:dyDescent="0.3">
      <c r="AJ4158" s="9">
        <v>329460</v>
      </c>
      <c r="AK4158" t="s">
        <v>14845</v>
      </c>
      <c r="AL4158" t="s">
        <v>14846</v>
      </c>
      <c r="AM4158" t="s">
        <v>14847</v>
      </c>
      <c r="AN4158" t="s">
        <v>14848</v>
      </c>
    </row>
    <row r="4159" spans="36:40" x14ac:dyDescent="0.3">
      <c r="AJ4159" s="9">
        <v>368946</v>
      </c>
      <c r="AK4159" t="s">
        <v>14849</v>
      </c>
      <c r="AL4159" t="s">
        <v>14850</v>
      </c>
      <c r="AM4159" t="s">
        <v>11773</v>
      </c>
      <c r="AN4159" t="s">
        <v>14851</v>
      </c>
    </row>
    <row r="4160" spans="36:40" x14ac:dyDescent="0.3">
      <c r="AJ4160" s="9">
        <v>382140</v>
      </c>
      <c r="AK4160" t="s">
        <v>14852</v>
      </c>
      <c r="AL4160" t="s">
        <v>14853</v>
      </c>
      <c r="AM4160" t="s">
        <v>14790</v>
      </c>
      <c r="AN4160" t="s">
        <v>14854</v>
      </c>
    </row>
    <row r="4161" spans="36:40" x14ac:dyDescent="0.3">
      <c r="AJ4161" s="9">
        <v>382191</v>
      </c>
      <c r="AK4161" t="s">
        <v>14855</v>
      </c>
      <c r="AL4161" t="s">
        <v>14856</v>
      </c>
      <c r="AM4161" t="s">
        <v>11773</v>
      </c>
      <c r="AN4161" t="s">
        <v>11821</v>
      </c>
    </row>
    <row r="4162" spans="36:40" x14ac:dyDescent="0.3">
      <c r="AJ4162" s="9">
        <v>435708</v>
      </c>
      <c r="AK4162" t="s">
        <v>12327</v>
      </c>
      <c r="AL4162" t="s">
        <v>14857</v>
      </c>
      <c r="AM4162" t="s">
        <v>11063</v>
      </c>
      <c r="AN4162" t="s">
        <v>14858</v>
      </c>
    </row>
    <row r="4163" spans="36:40" x14ac:dyDescent="0.3">
      <c r="AJ4163" s="9">
        <v>99520</v>
      </c>
      <c r="AK4163" t="s">
        <v>14859</v>
      </c>
      <c r="AL4163" t="s">
        <v>14860</v>
      </c>
      <c r="AM4163" t="s">
        <v>11798</v>
      </c>
      <c r="AN4163" t="s">
        <v>14861</v>
      </c>
    </row>
    <row r="4164" spans="36:40" x14ac:dyDescent="0.3">
      <c r="AJ4164" s="9">
        <v>575194</v>
      </c>
      <c r="AK4164" t="s">
        <v>7143</v>
      </c>
      <c r="AL4164" t="s">
        <v>14862</v>
      </c>
      <c r="AM4164" t="s">
        <v>11063</v>
      </c>
      <c r="AN4164" t="s">
        <v>14863</v>
      </c>
    </row>
    <row r="4165" spans="36:40" x14ac:dyDescent="0.3">
      <c r="AJ4165" s="9">
        <v>48305</v>
      </c>
      <c r="AK4165" t="s">
        <v>10879</v>
      </c>
      <c r="AL4165" t="s">
        <v>14864</v>
      </c>
      <c r="AM4165" t="s">
        <v>14865</v>
      </c>
      <c r="AN4165" t="s">
        <v>14866</v>
      </c>
    </row>
    <row r="4166" spans="36:40" x14ac:dyDescent="0.3">
      <c r="AJ4166" s="9">
        <v>68454</v>
      </c>
      <c r="AK4166" t="s">
        <v>10882</v>
      </c>
      <c r="AL4166" t="s">
        <v>14867</v>
      </c>
      <c r="AM4166" t="s">
        <v>11798</v>
      </c>
      <c r="AN4166" t="s">
        <v>14868</v>
      </c>
    </row>
    <row r="4167" spans="36:40" x14ac:dyDescent="0.3">
      <c r="AJ4167" s="9">
        <v>489425</v>
      </c>
      <c r="AK4167" t="s">
        <v>14869</v>
      </c>
      <c r="AL4167" t="s">
        <v>14870</v>
      </c>
      <c r="AM4167" t="s">
        <v>14786</v>
      </c>
      <c r="AN4167" t="s">
        <v>14787</v>
      </c>
    </row>
    <row r="4168" spans="36:40" x14ac:dyDescent="0.3">
      <c r="AJ4168" s="9">
        <v>503630</v>
      </c>
      <c r="AK4168" t="s">
        <v>14871</v>
      </c>
      <c r="AL4168" t="s">
        <v>14872</v>
      </c>
      <c r="AM4168" t="s">
        <v>14829</v>
      </c>
      <c r="AN4168" t="s">
        <v>14830</v>
      </c>
    </row>
    <row r="4169" spans="36:40" x14ac:dyDescent="0.3">
      <c r="AJ4169" s="9">
        <v>99783</v>
      </c>
      <c r="AK4169" t="s">
        <v>14873</v>
      </c>
      <c r="AL4169" t="s">
        <v>14874</v>
      </c>
      <c r="AM4169" t="s">
        <v>11798</v>
      </c>
      <c r="AN4169" t="s">
        <v>14875</v>
      </c>
    </row>
    <row r="4170" spans="36:40" x14ac:dyDescent="0.3">
      <c r="AJ4170" s="9">
        <v>575976</v>
      </c>
      <c r="AK4170" t="s">
        <v>14876</v>
      </c>
      <c r="AL4170" t="s">
        <v>14877</v>
      </c>
      <c r="AM4170" t="s">
        <v>14797</v>
      </c>
      <c r="AN4170" t="s">
        <v>14798</v>
      </c>
    </row>
    <row r="4171" spans="36:40" x14ac:dyDescent="0.3">
      <c r="AJ4171" s="9">
        <v>64305</v>
      </c>
      <c r="AK4171" t="s">
        <v>14878</v>
      </c>
      <c r="AL4171" t="s">
        <v>14879</v>
      </c>
      <c r="AM4171" t="s">
        <v>14776</v>
      </c>
      <c r="AN4171" t="s">
        <v>14777</v>
      </c>
    </row>
    <row r="4172" spans="36:40" x14ac:dyDescent="0.3">
      <c r="AJ4172" s="9">
        <v>568694</v>
      </c>
      <c r="AK4172" t="s">
        <v>14880</v>
      </c>
      <c r="AL4172" t="s">
        <v>14881</v>
      </c>
      <c r="AM4172" t="s">
        <v>14882</v>
      </c>
      <c r="AN4172" t="s">
        <v>14883</v>
      </c>
    </row>
    <row r="4173" spans="36:40" x14ac:dyDescent="0.3">
      <c r="AJ4173" s="9">
        <v>590002</v>
      </c>
      <c r="AK4173" t="s">
        <v>14884</v>
      </c>
      <c r="AL4173" t="s">
        <v>14885</v>
      </c>
      <c r="AM4173" t="s">
        <v>14882</v>
      </c>
      <c r="AN4173" t="s">
        <v>14883</v>
      </c>
    </row>
    <row r="4174" spans="36:40" x14ac:dyDescent="0.3">
      <c r="AJ4174" s="9">
        <v>606138</v>
      </c>
      <c r="AK4174" t="s">
        <v>14886</v>
      </c>
      <c r="AL4174" t="s">
        <v>14887</v>
      </c>
      <c r="AM4174" t="s">
        <v>14888</v>
      </c>
      <c r="AN4174" t="s">
        <v>14889</v>
      </c>
    </row>
    <row r="4175" spans="36:40" x14ac:dyDescent="0.3">
      <c r="AJ4175" s="9">
        <v>620173</v>
      </c>
      <c r="AK4175" t="s">
        <v>14890</v>
      </c>
      <c r="AL4175" t="s">
        <v>14891</v>
      </c>
      <c r="AM4175" t="s">
        <v>14892</v>
      </c>
      <c r="AN4175" t="s">
        <v>14893</v>
      </c>
    </row>
    <row r="4176" spans="36:40" x14ac:dyDescent="0.3">
      <c r="AJ4176" s="9">
        <v>891630</v>
      </c>
      <c r="AK4176" t="s">
        <v>14894</v>
      </c>
      <c r="AL4176" t="s">
        <v>14895</v>
      </c>
      <c r="AM4176" t="s">
        <v>4014</v>
      </c>
      <c r="AN4176" t="s">
        <v>4015</v>
      </c>
    </row>
    <row r="4177" spans="36:40" x14ac:dyDescent="0.3">
      <c r="AJ4177" s="9">
        <v>557661</v>
      </c>
      <c r="AK4177" t="s">
        <v>14896</v>
      </c>
      <c r="AL4177" t="s">
        <v>14895</v>
      </c>
      <c r="AM4177" t="s">
        <v>4014</v>
      </c>
      <c r="AN4177" t="s">
        <v>4015</v>
      </c>
    </row>
    <row r="4178" spans="36:40" x14ac:dyDescent="0.3">
      <c r="AJ4178" s="9">
        <v>20389</v>
      </c>
      <c r="AK4178" t="s">
        <v>14897</v>
      </c>
      <c r="AL4178" t="s">
        <v>14898</v>
      </c>
      <c r="AM4178" t="s">
        <v>4030</v>
      </c>
      <c r="AN4178" t="s">
        <v>14899</v>
      </c>
    </row>
    <row r="4179" spans="36:40" x14ac:dyDescent="0.3">
      <c r="AJ4179" s="9">
        <v>892807</v>
      </c>
      <c r="AK4179" t="s">
        <v>14900</v>
      </c>
      <c r="AL4179" t="s">
        <v>14901</v>
      </c>
      <c r="AM4179" t="s">
        <v>14902</v>
      </c>
      <c r="AN4179" t="s">
        <v>14903</v>
      </c>
    </row>
    <row r="4180" spans="36:40" x14ac:dyDescent="0.3">
      <c r="AJ4180" s="9">
        <v>33990</v>
      </c>
      <c r="AK4180" t="s">
        <v>14904</v>
      </c>
      <c r="AL4180" t="s">
        <v>14901</v>
      </c>
      <c r="AM4180" t="s">
        <v>14902</v>
      </c>
      <c r="AN4180" t="s">
        <v>14903</v>
      </c>
    </row>
    <row r="4181" spans="36:40" x14ac:dyDescent="0.3">
      <c r="AJ4181" s="9">
        <v>28851</v>
      </c>
      <c r="AK4181" t="s">
        <v>2801</v>
      </c>
      <c r="AL4181" t="s">
        <v>14905</v>
      </c>
      <c r="AM4181" t="s">
        <v>14906</v>
      </c>
      <c r="AN4181" t="s">
        <v>14907</v>
      </c>
    </row>
    <row r="4182" spans="36:40" x14ac:dyDescent="0.3">
      <c r="AJ4182" s="9">
        <v>253543</v>
      </c>
      <c r="AK4182" t="s">
        <v>14908</v>
      </c>
      <c r="AL4182" t="s">
        <v>14909</v>
      </c>
      <c r="AM4182" t="s">
        <v>4026</v>
      </c>
      <c r="AN4182" t="s">
        <v>14910</v>
      </c>
    </row>
    <row r="4183" spans="36:40" x14ac:dyDescent="0.3">
      <c r="AJ4183" s="9">
        <v>38598</v>
      </c>
      <c r="AK4183" t="s">
        <v>14911</v>
      </c>
      <c r="AL4183" t="s">
        <v>14912</v>
      </c>
      <c r="AM4183" t="s">
        <v>4030</v>
      </c>
      <c r="AN4183" t="s">
        <v>14913</v>
      </c>
    </row>
    <row r="4184" spans="36:40" x14ac:dyDescent="0.3">
      <c r="AJ4184" s="9">
        <v>247005</v>
      </c>
      <c r="AK4184" t="s">
        <v>2803</v>
      </c>
      <c r="AL4184" t="s">
        <v>14914</v>
      </c>
      <c r="AM4184" t="s">
        <v>4004</v>
      </c>
      <c r="AN4184" t="s">
        <v>14915</v>
      </c>
    </row>
    <row r="4185" spans="36:40" x14ac:dyDescent="0.3">
      <c r="AJ4185" s="9">
        <v>896578</v>
      </c>
      <c r="AK4185" t="s">
        <v>14916</v>
      </c>
      <c r="AL4185" t="s">
        <v>14909</v>
      </c>
      <c r="AM4185" t="s">
        <v>4026</v>
      </c>
      <c r="AN4185" t="s">
        <v>14910</v>
      </c>
    </row>
    <row r="4186" spans="36:40" x14ac:dyDescent="0.3">
      <c r="AJ4186" s="9">
        <v>73911</v>
      </c>
      <c r="AK4186" t="s">
        <v>14917</v>
      </c>
      <c r="AL4186" t="s">
        <v>14918</v>
      </c>
      <c r="AM4186" t="s">
        <v>4030</v>
      </c>
      <c r="AN4186" t="s">
        <v>14919</v>
      </c>
    </row>
    <row r="4187" spans="36:40" x14ac:dyDescent="0.3">
      <c r="AJ4187" s="9">
        <v>76643</v>
      </c>
      <c r="AK4187" t="s">
        <v>14920</v>
      </c>
      <c r="AL4187" t="s">
        <v>14921</v>
      </c>
      <c r="AM4187" t="s">
        <v>4706</v>
      </c>
      <c r="AN4187" t="s">
        <v>4707</v>
      </c>
    </row>
    <row r="4188" spans="36:40" x14ac:dyDescent="0.3">
      <c r="AJ4188" s="9">
        <v>898520</v>
      </c>
      <c r="AK4188" t="s">
        <v>14922</v>
      </c>
      <c r="AL4188" t="s">
        <v>14923</v>
      </c>
      <c r="AM4188" t="s">
        <v>4030</v>
      </c>
      <c r="AN4188" t="s">
        <v>14924</v>
      </c>
    </row>
    <row r="4189" spans="36:40" x14ac:dyDescent="0.3">
      <c r="AJ4189" s="9">
        <v>559939</v>
      </c>
      <c r="AK4189" t="s">
        <v>14925</v>
      </c>
      <c r="AL4189" t="s">
        <v>14923</v>
      </c>
      <c r="AM4189" t="s">
        <v>4030</v>
      </c>
      <c r="AN4189" t="s">
        <v>14924</v>
      </c>
    </row>
    <row r="4190" spans="36:40" x14ac:dyDescent="0.3">
      <c r="AJ4190" s="9">
        <v>90107</v>
      </c>
      <c r="AK4190" t="s">
        <v>14926</v>
      </c>
      <c r="AL4190" t="s">
        <v>14927</v>
      </c>
      <c r="AM4190" t="s">
        <v>14928</v>
      </c>
      <c r="AN4190" t="s">
        <v>14929</v>
      </c>
    </row>
    <row r="4191" spans="36:40" x14ac:dyDescent="0.3">
      <c r="AJ4191" s="9">
        <v>94846</v>
      </c>
      <c r="AK4191" t="s">
        <v>5489</v>
      </c>
      <c r="AL4191" t="s">
        <v>14930</v>
      </c>
      <c r="AM4191" t="s">
        <v>4004</v>
      </c>
      <c r="AN4191" t="s">
        <v>14931</v>
      </c>
    </row>
    <row r="4192" spans="36:40" x14ac:dyDescent="0.3">
      <c r="AJ4192" s="9">
        <v>262508</v>
      </c>
      <c r="AK4192" t="s">
        <v>14932</v>
      </c>
      <c r="AL4192" t="s">
        <v>14933</v>
      </c>
      <c r="AM4192" t="s">
        <v>4022</v>
      </c>
      <c r="AN4192" t="s">
        <v>4023</v>
      </c>
    </row>
    <row r="4193" spans="36:40" x14ac:dyDescent="0.3">
      <c r="AJ4193" s="9">
        <v>897876</v>
      </c>
      <c r="AK4193" t="s">
        <v>14934</v>
      </c>
      <c r="AL4193" t="s">
        <v>14935</v>
      </c>
      <c r="AM4193" t="s">
        <v>4022</v>
      </c>
      <c r="AN4193" t="s">
        <v>4023</v>
      </c>
    </row>
    <row r="4194" spans="36:40" x14ac:dyDescent="0.3">
      <c r="AJ4194" s="9">
        <v>106283</v>
      </c>
      <c r="AK4194" t="s">
        <v>14936</v>
      </c>
      <c r="AL4194" t="s">
        <v>14937</v>
      </c>
      <c r="AM4194" t="s">
        <v>4098</v>
      </c>
      <c r="AN4194" t="s">
        <v>4099</v>
      </c>
    </row>
    <row r="4195" spans="36:40" x14ac:dyDescent="0.3">
      <c r="AJ4195" s="9">
        <v>517488</v>
      </c>
      <c r="AK4195" t="s">
        <v>14938</v>
      </c>
      <c r="AL4195" t="s">
        <v>14939</v>
      </c>
      <c r="AM4195" t="s">
        <v>4066</v>
      </c>
      <c r="AN4195" t="s">
        <v>14940</v>
      </c>
    </row>
    <row r="4196" spans="36:40" x14ac:dyDescent="0.3">
      <c r="AJ4196" s="9">
        <v>120324</v>
      </c>
      <c r="AK4196" t="s">
        <v>14941</v>
      </c>
      <c r="AL4196" t="s">
        <v>14942</v>
      </c>
      <c r="AM4196" t="s">
        <v>4026</v>
      </c>
      <c r="AN4196" t="s">
        <v>14943</v>
      </c>
    </row>
    <row r="4197" spans="36:40" x14ac:dyDescent="0.3">
      <c r="AJ4197" s="9">
        <v>902810</v>
      </c>
      <c r="AK4197" t="s">
        <v>14944</v>
      </c>
      <c r="AL4197" t="s">
        <v>14945</v>
      </c>
      <c r="AM4197" t="s">
        <v>4004</v>
      </c>
      <c r="AN4197" t="s">
        <v>14946</v>
      </c>
    </row>
    <row r="4198" spans="36:40" x14ac:dyDescent="0.3">
      <c r="AJ4198" s="9">
        <v>477957</v>
      </c>
      <c r="AK4198" t="s">
        <v>14947</v>
      </c>
      <c r="AL4198" t="s">
        <v>14945</v>
      </c>
      <c r="AM4198" t="s">
        <v>4004</v>
      </c>
      <c r="AN4198" t="s">
        <v>14946</v>
      </c>
    </row>
    <row r="4199" spans="36:40" x14ac:dyDescent="0.3">
      <c r="AJ4199" s="9">
        <v>149209</v>
      </c>
      <c r="AK4199" t="s">
        <v>14948</v>
      </c>
      <c r="AL4199" t="s">
        <v>14949</v>
      </c>
      <c r="AM4199" t="s">
        <v>4077</v>
      </c>
      <c r="AN4199" t="s">
        <v>14950</v>
      </c>
    </row>
    <row r="4200" spans="36:40" x14ac:dyDescent="0.3">
      <c r="AJ4200" s="9">
        <v>170631</v>
      </c>
      <c r="AK4200" t="s">
        <v>14951</v>
      </c>
      <c r="AL4200" t="s">
        <v>14952</v>
      </c>
      <c r="AM4200" t="s">
        <v>4066</v>
      </c>
      <c r="AN4200" t="s">
        <v>14953</v>
      </c>
    </row>
    <row r="4201" spans="36:40" x14ac:dyDescent="0.3">
      <c r="AJ4201" s="9">
        <v>157376</v>
      </c>
      <c r="AK4201" t="s">
        <v>14954</v>
      </c>
      <c r="AL4201" t="s">
        <v>14955</v>
      </c>
      <c r="AM4201" t="s">
        <v>4004</v>
      </c>
      <c r="AN4201" t="s">
        <v>14956</v>
      </c>
    </row>
    <row r="4202" spans="36:40" x14ac:dyDescent="0.3">
      <c r="AJ4202" s="9">
        <v>331317</v>
      </c>
      <c r="AK4202" t="s">
        <v>14957</v>
      </c>
      <c r="AL4202" t="s">
        <v>14958</v>
      </c>
      <c r="AM4202" t="s">
        <v>14959</v>
      </c>
      <c r="AN4202" t="s">
        <v>14960</v>
      </c>
    </row>
    <row r="4203" spans="36:40" x14ac:dyDescent="0.3">
      <c r="AJ4203" s="9">
        <v>269852</v>
      </c>
      <c r="AK4203" t="s">
        <v>14961</v>
      </c>
      <c r="AL4203" t="s">
        <v>14962</v>
      </c>
      <c r="AM4203" t="s">
        <v>4086</v>
      </c>
      <c r="AN4203" t="s">
        <v>14963</v>
      </c>
    </row>
    <row r="4204" spans="36:40" x14ac:dyDescent="0.3">
      <c r="AJ4204" s="9">
        <v>911526</v>
      </c>
      <c r="AK4204" t="s">
        <v>14964</v>
      </c>
      <c r="AL4204" t="s">
        <v>14962</v>
      </c>
      <c r="AM4204" t="s">
        <v>4086</v>
      </c>
      <c r="AN4204" t="s">
        <v>14963</v>
      </c>
    </row>
    <row r="4205" spans="36:40" x14ac:dyDescent="0.3">
      <c r="AJ4205" s="9">
        <v>218111</v>
      </c>
      <c r="AK4205" t="s">
        <v>14965</v>
      </c>
      <c r="AL4205" t="s">
        <v>14966</v>
      </c>
      <c r="AM4205" t="s">
        <v>4077</v>
      </c>
      <c r="AN4205" t="s">
        <v>14967</v>
      </c>
    </row>
    <row r="4206" spans="36:40" x14ac:dyDescent="0.3">
      <c r="AJ4206" s="9">
        <v>913219</v>
      </c>
      <c r="AK4206" t="s">
        <v>14968</v>
      </c>
      <c r="AL4206" t="s">
        <v>14969</v>
      </c>
      <c r="AM4206" t="s">
        <v>4055</v>
      </c>
      <c r="AN4206" t="s">
        <v>4056</v>
      </c>
    </row>
    <row r="4207" spans="36:40" x14ac:dyDescent="0.3">
      <c r="AJ4207" s="9">
        <v>174498</v>
      </c>
      <c r="AK4207" t="s">
        <v>14970</v>
      </c>
      <c r="AL4207" t="s">
        <v>14969</v>
      </c>
      <c r="AM4207" t="s">
        <v>4055</v>
      </c>
      <c r="AN4207" t="s">
        <v>4056</v>
      </c>
    </row>
    <row r="4208" spans="36:40" x14ac:dyDescent="0.3">
      <c r="AJ4208" s="9">
        <v>278149</v>
      </c>
      <c r="AK4208" t="s">
        <v>14971</v>
      </c>
      <c r="AL4208" t="s">
        <v>14972</v>
      </c>
      <c r="AM4208" t="s">
        <v>14973</v>
      </c>
      <c r="AN4208" t="s">
        <v>14974</v>
      </c>
    </row>
    <row r="4209" spans="36:40" x14ac:dyDescent="0.3">
      <c r="AJ4209" s="9">
        <v>288934</v>
      </c>
      <c r="AK4209" t="s">
        <v>14975</v>
      </c>
      <c r="AL4209" t="s">
        <v>14976</v>
      </c>
      <c r="AM4209" t="s">
        <v>4011</v>
      </c>
      <c r="AN4209" t="s">
        <v>4009</v>
      </c>
    </row>
    <row r="4210" spans="36:40" x14ac:dyDescent="0.3">
      <c r="AJ4210" s="9">
        <v>303429</v>
      </c>
      <c r="AK4210" t="s">
        <v>14977</v>
      </c>
      <c r="AL4210" t="s">
        <v>14978</v>
      </c>
      <c r="AM4210" t="s">
        <v>14979</v>
      </c>
      <c r="AN4210" t="s">
        <v>14980</v>
      </c>
    </row>
    <row r="4211" spans="36:40" x14ac:dyDescent="0.3">
      <c r="AJ4211" s="9">
        <v>314153</v>
      </c>
      <c r="AK4211" t="s">
        <v>14981</v>
      </c>
      <c r="AL4211" t="s">
        <v>14982</v>
      </c>
      <c r="AM4211" t="s">
        <v>4086</v>
      </c>
      <c r="AN4211" t="s">
        <v>14983</v>
      </c>
    </row>
    <row r="4212" spans="36:40" x14ac:dyDescent="0.3">
      <c r="AJ4212" s="9">
        <v>319740</v>
      </c>
      <c r="AK4212" t="s">
        <v>14984</v>
      </c>
      <c r="AL4212" t="s">
        <v>14985</v>
      </c>
      <c r="AM4212" t="s">
        <v>14986</v>
      </c>
      <c r="AN4212" t="s">
        <v>14987</v>
      </c>
    </row>
    <row r="4213" spans="36:40" x14ac:dyDescent="0.3">
      <c r="AJ4213" s="9">
        <v>320498</v>
      </c>
      <c r="AK4213" t="s">
        <v>14988</v>
      </c>
      <c r="AL4213" t="s">
        <v>14989</v>
      </c>
      <c r="AM4213" t="s">
        <v>4802</v>
      </c>
      <c r="AN4213" t="s">
        <v>4803</v>
      </c>
    </row>
    <row r="4214" spans="36:40" x14ac:dyDescent="0.3">
      <c r="AJ4214" s="9">
        <v>325538</v>
      </c>
      <c r="AK4214" t="s">
        <v>14990</v>
      </c>
      <c r="AL4214" t="s">
        <v>14991</v>
      </c>
      <c r="AM4214" t="s">
        <v>14992</v>
      </c>
      <c r="AN4214" t="s">
        <v>14993</v>
      </c>
    </row>
    <row r="4215" spans="36:40" x14ac:dyDescent="0.3">
      <c r="AJ4215" s="9">
        <v>334901</v>
      </c>
      <c r="AK4215" t="s">
        <v>7521</v>
      </c>
      <c r="AL4215" t="s">
        <v>14994</v>
      </c>
      <c r="AM4215" t="s">
        <v>4041</v>
      </c>
      <c r="AN4215" t="s">
        <v>4042</v>
      </c>
    </row>
    <row r="4216" spans="36:40" x14ac:dyDescent="0.3">
      <c r="AJ4216" s="9">
        <v>349259</v>
      </c>
      <c r="AK4216" t="s">
        <v>14995</v>
      </c>
      <c r="AL4216" t="s">
        <v>14996</v>
      </c>
      <c r="AM4216" t="s">
        <v>14997</v>
      </c>
      <c r="AN4216" t="s">
        <v>14998</v>
      </c>
    </row>
    <row r="4217" spans="36:40" x14ac:dyDescent="0.3">
      <c r="AJ4217" s="9">
        <v>349623</v>
      </c>
      <c r="AK4217" t="s">
        <v>14999</v>
      </c>
      <c r="AL4217" t="s">
        <v>15000</v>
      </c>
      <c r="AM4217" t="s">
        <v>4131</v>
      </c>
      <c r="AN4217" t="s">
        <v>4132</v>
      </c>
    </row>
    <row r="4218" spans="36:40" x14ac:dyDescent="0.3">
      <c r="AJ4218" s="9">
        <v>356417</v>
      </c>
      <c r="AK4218" t="s">
        <v>15001</v>
      </c>
      <c r="AL4218" t="s">
        <v>15002</v>
      </c>
      <c r="AM4218" t="s">
        <v>15003</v>
      </c>
      <c r="AN4218" t="s">
        <v>15004</v>
      </c>
    </row>
    <row r="4219" spans="36:40" x14ac:dyDescent="0.3">
      <c r="AJ4219" s="9">
        <v>361992</v>
      </c>
      <c r="AK4219" t="s">
        <v>15005</v>
      </c>
      <c r="AL4219" t="s">
        <v>15006</v>
      </c>
      <c r="AM4219" t="s">
        <v>5136</v>
      </c>
      <c r="AN4219" t="s">
        <v>5137</v>
      </c>
    </row>
    <row r="4220" spans="36:40" x14ac:dyDescent="0.3">
      <c r="AJ4220" s="9">
        <v>483672</v>
      </c>
      <c r="AK4220" t="s">
        <v>15007</v>
      </c>
      <c r="AL4220" t="s">
        <v>15008</v>
      </c>
      <c r="AM4220" t="s">
        <v>4066</v>
      </c>
      <c r="AN4220" t="s">
        <v>15009</v>
      </c>
    </row>
    <row r="4221" spans="36:40" x14ac:dyDescent="0.3">
      <c r="AJ4221" s="9">
        <v>374474</v>
      </c>
      <c r="AK4221" t="s">
        <v>15010</v>
      </c>
      <c r="AL4221" t="s">
        <v>15011</v>
      </c>
      <c r="AM4221" t="s">
        <v>4102</v>
      </c>
      <c r="AN4221" t="s">
        <v>4103</v>
      </c>
    </row>
    <row r="4222" spans="36:40" x14ac:dyDescent="0.3">
      <c r="AJ4222" s="9">
        <v>13617</v>
      </c>
      <c r="AK4222" t="s">
        <v>15012</v>
      </c>
      <c r="AL4222" t="s">
        <v>15013</v>
      </c>
      <c r="AM4222" t="s">
        <v>4014</v>
      </c>
      <c r="AN4222" t="s">
        <v>4015</v>
      </c>
    </row>
    <row r="4223" spans="36:40" x14ac:dyDescent="0.3">
      <c r="AJ4223" s="9">
        <v>382825</v>
      </c>
      <c r="AK4223" t="s">
        <v>15014</v>
      </c>
      <c r="AL4223" t="s">
        <v>15015</v>
      </c>
      <c r="AM4223" t="s">
        <v>15016</v>
      </c>
      <c r="AN4223" t="s">
        <v>15017</v>
      </c>
    </row>
    <row r="4224" spans="36:40" x14ac:dyDescent="0.3">
      <c r="AJ4224" s="9">
        <v>929590</v>
      </c>
      <c r="AK4224" t="s">
        <v>15018</v>
      </c>
      <c r="AL4224" t="s">
        <v>15019</v>
      </c>
      <c r="AM4224" t="s">
        <v>4098</v>
      </c>
      <c r="AN4224" t="s">
        <v>4099</v>
      </c>
    </row>
    <row r="4225" spans="36:40" x14ac:dyDescent="0.3">
      <c r="AJ4225" s="9">
        <v>153822</v>
      </c>
      <c r="AK4225" t="s">
        <v>15020</v>
      </c>
      <c r="AL4225" t="s">
        <v>15019</v>
      </c>
      <c r="AM4225" t="s">
        <v>4098</v>
      </c>
      <c r="AN4225" t="s">
        <v>4099</v>
      </c>
    </row>
    <row r="4226" spans="36:40" x14ac:dyDescent="0.3">
      <c r="AJ4226" s="9">
        <v>177911</v>
      </c>
      <c r="AK4226" t="s">
        <v>15021</v>
      </c>
      <c r="AL4226" t="s">
        <v>15022</v>
      </c>
      <c r="AM4226" t="s">
        <v>4077</v>
      </c>
      <c r="AN4226" t="s">
        <v>15023</v>
      </c>
    </row>
    <row r="4227" spans="36:40" x14ac:dyDescent="0.3">
      <c r="AJ4227" s="9">
        <v>929859</v>
      </c>
      <c r="AK4227" t="s">
        <v>15024</v>
      </c>
      <c r="AL4227" t="s">
        <v>15025</v>
      </c>
      <c r="AM4227" t="s">
        <v>4011</v>
      </c>
      <c r="AN4227" t="s">
        <v>4009</v>
      </c>
    </row>
    <row r="4228" spans="36:40" x14ac:dyDescent="0.3">
      <c r="AJ4228" s="9">
        <v>35240</v>
      </c>
      <c r="AK4228" t="s">
        <v>15026</v>
      </c>
      <c r="AL4228" t="s">
        <v>15025</v>
      </c>
      <c r="AM4228" t="s">
        <v>4011</v>
      </c>
      <c r="AN4228" t="s">
        <v>4009</v>
      </c>
    </row>
    <row r="4229" spans="36:40" x14ac:dyDescent="0.3">
      <c r="AJ4229" s="9">
        <v>47180</v>
      </c>
      <c r="AK4229" t="s">
        <v>15027</v>
      </c>
      <c r="AL4229" t="s">
        <v>15028</v>
      </c>
      <c r="AM4229" t="s">
        <v>15029</v>
      </c>
      <c r="AN4229" t="s">
        <v>15030</v>
      </c>
    </row>
    <row r="4230" spans="36:40" x14ac:dyDescent="0.3">
      <c r="AJ4230" s="9">
        <v>430110</v>
      </c>
      <c r="AK4230" t="s">
        <v>15031</v>
      </c>
      <c r="AL4230" t="s">
        <v>15032</v>
      </c>
      <c r="AM4230" t="s">
        <v>15033</v>
      </c>
      <c r="AN4230" t="s">
        <v>15034</v>
      </c>
    </row>
    <row r="4231" spans="36:40" x14ac:dyDescent="0.3">
      <c r="AJ4231" s="9">
        <v>431303</v>
      </c>
      <c r="AK4231" t="s">
        <v>15035</v>
      </c>
      <c r="AL4231" t="s">
        <v>15036</v>
      </c>
      <c r="AM4231" t="s">
        <v>15037</v>
      </c>
      <c r="AN4231" t="s">
        <v>15038</v>
      </c>
    </row>
    <row r="4232" spans="36:40" x14ac:dyDescent="0.3">
      <c r="AJ4232" s="9">
        <v>101112</v>
      </c>
      <c r="AK4232" t="s">
        <v>15039</v>
      </c>
      <c r="AL4232" t="s">
        <v>15040</v>
      </c>
      <c r="AM4232" t="s">
        <v>4077</v>
      </c>
      <c r="AN4232" t="s">
        <v>15041</v>
      </c>
    </row>
    <row r="4233" spans="36:40" x14ac:dyDescent="0.3">
      <c r="AJ4233" s="9">
        <v>935050</v>
      </c>
      <c r="AK4233" t="s">
        <v>15042</v>
      </c>
      <c r="AL4233" t="s">
        <v>15043</v>
      </c>
      <c r="AM4233" t="s">
        <v>4077</v>
      </c>
      <c r="AN4233" t="s">
        <v>15041</v>
      </c>
    </row>
    <row r="4234" spans="36:40" x14ac:dyDescent="0.3">
      <c r="AJ4234" s="9">
        <v>26727</v>
      </c>
      <c r="AK4234" t="s">
        <v>7581</v>
      </c>
      <c r="AL4234" t="s">
        <v>15044</v>
      </c>
      <c r="AM4234" t="s">
        <v>14902</v>
      </c>
      <c r="AN4234" t="s">
        <v>14903</v>
      </c>
    </row>
    <row r="4235" spans="36:40" x14ac:dyDescent="0.3">
      <c r="AJ4235" s="9">
        <v>452297</v>
      </c>
      <c r="AK4235" t="s">
        <v>15045</v>
      </c>
      <c r="AL4235" t="s">
        <v>15046</v>
      </c>
      <c r="AM4235" t="s">
        <v>4090</v>
      </c>
      <c r="AN4235" t="s">
        <v>4091</v>
      </c>
    </row>
    <row r="4236" spans="36:40" x14ac:dyDescent="0.3">
      <c r="AJ4236" s="9">
        <v>468428</v>
      </c>
      <c r="AK4236" t="s">
        <v>15047</v>
      </c>
      <c r="AL4236" t="s">
        <v>15048</v>
      </c>
      <c r="AM4236" t="s">
        <v>4014</v>
      </c>
      <c r="AN4236" t="s">
        <v>4015</v>
      </c>
    </row>
    <row r="4237" spans="36:40" x14ac:dyDescent="0.3">
      <c r="AJ4237" s="9">
        <v>938300</v>
      </c>
      <c r="AK4237" t="s">
        <v>15049</v>
      </c>
      <c r="AL4237" t="s">
        <v>15050</v>
      </c>
      <c r="AM4237" t="s">
        <v>15051</v>
      </c>
      <c r="AN4237" t="s">
        <v>15052</v>
      </c>
    </row>
    <row r="4238" spans="36:40" x14ac:dyDescent="0.3">
      <c r="AJ4238" s="9">
        <v>26666</v>
      </c>
      <c r="AK4238" t="s">
        <v>15053</v>
      </c>
      <c r="AL4238" t="s">
        <v>15054</v>
      </c>
      <c r="AM4238" t="s">
        <v>15051</v>
      </c>
      <c r="AN4238" t="s">
        <v>15052</v>
      </c>
    </row>
    <row r="4239" spans="36:40" x14ac:dyDescent="0.3">
      <c r="AJ4239" s="9">
        <v>483834</v>
      </c>
      <c r="AK4239" t="s">
        <v>15055</v>
      </c>
      <c r="AL4239" t="s">
        <v>15056</v>
      </c>
      <c r="AM4239" t="s">
        <v>4008</v>
      </c>
      <c r="AN4239" t="s">
        <v>4052</v>
      </c>
    </row>
    <row r="4240" spans="36:40" x14ac:dyDescent="0.3">
      <c r="AJ4240" s="9">
        <v>935425</v>
      </c>
      <c r="AK4240" t="s">
        <v>15057</v>
      </c>
      <c r="AL4240" t="s">
        <v>15058</v>
      </c>
      <c r="AM4240" t="s">
        <v>4112</v>
      </c>
      <c r="AN4240" t="s">
        <v>15059</v>
      </c>
    </row>
    <row r="4241" spans="36:40" x14ac:dyDescent="0.3">
      <c r="AJ4241" s="9">
        <v>621684</v>
      </c>
      <c r="AK4241" t="s">
        <v>15060</v>
      </c>
      <c r="AL4241" t="s">
        <v>15058</v>
      </c>
      <c r="AM4241" t="s">
        <v>4112</v>
      </c>
      <c r="AN4241" t="s">
        <v>15059</v>
      </c>
    </row>
    <row r="4242" spans="36:40" x14ac:dyDescent="0.3">
      <c r="AJ4242" s="9">
        <v>488542</v>
      </c>
      <c r="AK4242" t="s">
        <v>15061</v>
      </c>
      <c r="AL4242" t="s">
        <v>15062</v>
      </c>
      <c r="AM4242" t="s">
        <v>4112</v>
      </c>
      <c r="AN4242" t="s">
        <v>4806</v>
      </c>
    </row>
    <row r="4243" spans="36:40" x14ac:dyDescent="0.3">
      <c r="AJ4243" s="9">
        <v>492957</v>
      </c>
      <c r="AK4243" t="s">
        <v>15063</v>
      </c>
      <c r="AL4243" t="s">
        <v>15064</v>
      </c>
      <c r="AM4243" t="s">
        <v>4035</v>
      </c>
      <c r="AN4243" t="s">
        <v>4036</v>
      </c>
    </row>
    <row r="4244" spans="36:40" x14ac:dyDescent="0.3">
      <c r="AJ4244" s="9">
        <v>937673</v>
      </c>
      <c r="AK4244" t="s">
        <v>15065</v>
      </c>
      <c r="AL4244" t="s">
        <v>15066</v>
      </c>
      <c r="AM4244" t="s">
        <v>4137</v>
      </c>
      <c r="AN4244" t="s">
        <v>4780</v>
      </c>
    </row>
    <row r="4245" spans="36:40" x14ac:dyDescent="0.3">
      <c r="AJ4245" s="9">
        <v>494666</v>
      </c>
      <c r="AK4245" t="s">
        <v>15067</v>
      </c>
      <c r="AL4245" t="s">
        <v>15066</v>
      </c>
      <c r="AM4245" t="s">
        <v>4137</v>
      </c>
      <c r="AN4245" t="s">
        <v>4780</v>
      </c>
    </row>
    <row r="4246" spans="36:40" x14ac:dyDescent="0.3">
      <c r="AJ4246" s="9">
        <v>494070</v>
      </c>
      <c r="AK4246" t="s">
        <v>15068</v>
      </c>
      <c r="AL4246" t="s">
        <v>15069</v>
      </c>
      <c r="AM4246" t="s">
        <v>4137</v>
      </c>
      <c r="AN4246" t="s">
        <v>15070</v>
      </c>
    </row>
    <row r="4247" spans="36:40" x14ac:dyDescent="0.3">
      <c r="AJ4247" s="9">
        <v>918415</v>
      </c>
      <c r="AK4247" t="s">
        <v>15071</v>
      </c>
      <c r="AL4247" t="s">
        <v>15072</v>
      </c>
      <c r="AM4247" t="s">
        <v>14973</v>
      </c>
      <c r="AN4247" t="s">
        <v>14974</v>
      </c>
    </row>
    <row r="4248" spans="36:40" x14ac:dyDescent="0.3">
      <c r="AJ4248" s="9">
        <v>517732</v>
      </c>
      <c r="AK4248" t="s">
        <v>15073</v>
      </c>
      <c r="AL4248" t="s">
        <v>15074</v>
      </c>
      <c r="AM4248" t="s">
        <v>14973</v>
      </c>
      <c r="AN4248" t="s">
        <v>14974</v>
      </c>
    </row>
    <row r="4249" spans="36:40" x14ac:dyDescent="0.3">
      <c r="AJ4249" s="9">
        <v>942596</v>
      </c>
      <c r="AK4249" t="s">
        <v>15075</v>
      </c>
      <c r="AL4249" t="s">
        <v>15076</v>
      </c>
      <c r="AM4249" t="s">
        <v>4066</v>
      </c>
      <c r="AN4249" t="s">
        <v>15077</v>
      </c>
    </row>
    <row r="4250" spans="36:40" x14ac:dyDescent="0.3">
      <c r="AJ4250" s="9">
        <v>524654</v>
      </c>
      <c r="AK4250" t="s">
        <v>15078</v>
      </c>
      <c r="AL4250" t="s">
        <v>15079</v>
      </c>
      <c r="AM4250" t="s">
        <v>4011</v>
      </c>
      <c r="AN4250" t="s">
        <v>4009</v>
      </c>
    </row>
    <row r="4251" spans="36:40" x14ac:dyDescent="0.3">
      <c r="AJ4251" s="9">
        <v>129038</v>
      </c>
      <c r="AK4251" t="s">
        <v>15080</v>
      </c>
      <c r="AL4251" t="s">
        <v>15081</v>
      </c>
      <c r="AM4251" t="s">
        <v>15051</v>
      </c>
      <c r="AN4251" t="s">
        <v>15052</v>
      </c>
    </row>
    <row r="4252" spans="36:40" x14ac:dyDescent="0.3">
      <c r="AJ4252" s="9">
        <v>167126</v>
      </c>
      <c r="AK4252" t="s">
        <v>15082</v>
      </c>
      <c r="AL4252" t="s">
        <v>15083</v>
      </c>
      <c r="AM4252" t="s">
        <v>15084</v>
      </c>
      <c r="AN4252" t="s">
        <v>4132</v>
      </c>
    </row>
    <row r="4253" spans="36:40" x14ac:dyDescent="0.3">
      <c r="AJ4253" s="9">
        <v>942987</v>
      </c>
      <c r="AK4253" t="s">
        <v>15085</v>
      </c>
      <c r="AL4253" t="s">
        <v>15086</v>
      </c>
      <c r="AM4253" t="s">
        <v>4131</v>
      </c>
      <c r="AN4253" t="s">
        <v>4132</v>
      </c>
    </row>
    <row r="4254" spans="36:40" x14ac:dyDescent="0.3">
      <c r="AJ4254" s="9">
        <v>386470</v>
      </c>
      <c r="AK4254" t="s">
        <v>15087</v>
      </c>
      <c r="AL4254" t="s">
        <v>15086</v>
      </c>
      <c r="AM4254" t="s">
        <v>4131</v>
      </c>
      <c r="AN4254" t="s">
        <v>4132</v>
      </c>
    </row>
    <row r="4255" spans="36:40" x14ac:dyDescent="0.3">
      <c r="AJ4255" s="9">
        <v>540056</v>
      </c>
      <c r="AK4255" t="s">
        <v>15088</v>
      </c>
      <c r="AL4255" t="s">
        <v>15089</v>
      </c>
      <c r="AM4255" t="s">
        <v>4004</v>
      </c>
      <c r="AN4255" t="s">
        <v>15090</v>
      </c>
    </row>
    <row r="4256" spans="36:40" x14ac:dyDescent="0.3">
      <c r="AJ4256" s="9">
        <v>944670</v>
      </c>
      <c r="AK4256" t="s">
        <v>15091</v>
      </c>
      <c r="AL4256" t="s">
        <v>15089</v>
      </c>
      <c r="AM4256" t="s">
        <v>4004</v>
      </c>
      <c r="AN4256" t="s">
        <v>15090</v>
      </c>
    </row>
    <row r="4257" spans="36:40" x14ac:dyDescent="0.3">
      <c r="AJ4257" s="9">
        <v>544582</v>
      </c>
      <c r="AK4257" t="s">
        <v>15092</v>
      </c>
      <c r="AL4257" t="s">
        <v>15093</v>
      </c>
      <c r="AM4257" t="s">
        <v>15094</v>
      </c>
      <c r="AN4257" t="s">
        <v>15095</v>
      </c>
    </row>
    <row r="4258" spans="36:40" x14ac:dyDescent="0.3">
      <c r="AJ4258" s="9">
        <v>945072</v>
      </c>
      <c r="AK4258" t="s">
        <v>15096</v>
      </c>
      <c r="AL4258" t="s">
        <v>15097</v>
      </c>
      <c r="AM4258" t="s">
        <v>4004</v>
      </c>
      <c r="AN4258" t="s">
        <v>4721</v>
      </c>
    </row>
    <row r="4259" spans="36:40" x14ac:dyDescent="0.3">
      <c r="AJ4259" s="9">
        <v>91610</v>
      </c>
      <c r="AK4259" t="s">
        <v>15098</v>
      </c>
      <c r="AL4259" t="s">
        <v>15099</v>
      </c>
      <c r="AM4259" t="s">
        <v>14906</v>
      </c>
      <c r="AN4259" t="s">
        <v>14907</v>
      </c>
    </row>
    <row r="4260" spans="36:40" x14ac:dyDescent="0.3">
      <c r="AJ4260" s="9">
        <v>946648</v>
      </c>
      <c r="AK4260" t="s">
        <v>15100</v>
      </c>
      <c r="AL4260" t="s">
        <v>15101</v>
      </c>
      <c r="AM4260" t="s">
        <v>14906</v>
      </c>
      <c r="AN4260" t="s">
        <v>14907</v>
      </c>
    </row>
    <row r="4261" spans="36:40" x14ac:dyDescent="0.3">
      <c r="AJ4261" s="9">
        <v>463655</v>
      </c>
      <c r="AK4261" t="s">
        <v>15102</v>
      </c>
      <c r="AL4261" t="s">
        <v>15103</v>
      </c>
      <c r="AM4261" t="s">
        <v>4077</v>
      </c>
      <c r="AN4261" t="s">
        <v>15104</v>
      </c>
    </row>
    <row r="4262" spans="36:40" x14ac:dyDescent="0.3">
      <c r="AJ4262" s="9">
        <v>536849</v>
      </c>
      <c r="AK4262" t="s">
        <v>15105</v>
      </c>
      <c r="AL4262" t="s">
        <v>15106</v>
      </c>
      <c r="AM4262" t="s">
        <v>4077</v>
      </c>
      <c r="AN4262" t="s">
        <v>15107</v>
      </c>
    </row>
    <row r="4263" spans="36:40" x14ac:dyDescent="0.3">
      <c r="AJ4263" s="9">
        <v>550795</v>
      </c>
      <c r="AK4263" t="s">
        <v>15108</v>
      </c>
      <c r="AL4263" t="s">
        <v>15109</v>
      </c>
      <c r="AM4263" t="s">
        <v>1239</v>
      </c>
      <c r="AN4263" t="s">
        <v>15110</v>
      </c>
    </row>
    <row r="4264" spans="36:40" x14ac:dyDescent="0.3">
      <c r="AJ4264" s="9">
        <v>472181</v>
      </c>
      <c r="AK4264" t="s">
        <v>15111</v>
      </c>
      <c r="AL4264" t="s">
        <v>15112</v>
      </c>
      <c r="AM4264" t="s">
        <v>4026</v>
      </c>
      <c r="AN4264" t="s">
        <v>15113</v>
      </c>
    </row>
    <row r="4265" spans="36:40" x14ac:dyDescent="0.3">
      <c r="AJ4265" s="9">
        <v>948314</v>
      </c>
      <c r="AK4265" t="s">
        <v>15114</v>
      </c>
      <c r="AL4265" t="s">
        <v>15112</v>
      </c>
      <c r="AM4265" t="s">
        <v>4026</v>
      </c>
      <c r="AN4265" t="s">
        <v>15113</v>
      </c>
    </row>
    <row r="4266" spans="36:40" x14ac:dyDescent="0.3">
      <c r="AJ4266" s="9">
        <v>557250</v>
      </c>
      <c r="AK4266" t="s">
        <v>15115</v>
      </c>
      <c r="AL4266" t="s">
        <v>15116</v>
      </c>
      <c r="AM4266" t="s">
        <v>4026</v>
      </c>
      <c r="AN4266" t="s">
        <v>15117</v>
      </c>
    </row>
    <row r="4267" spans="36:40" x14ac:dyDescent="0.3">
      <c r="AJ4267" s="9">
        <v>908136</v>
      </c>
      <c r="AK4267" t="s">
        <v>15118</v>
      </c>
      <c r="AL4267" t="s">
        <v>15119</v>
      </c>
      <c r="AM4267" t="s">
        <v>14906</v>
      </c>
      <c r="AN4267" t="s">
        <v>14907</v>
      </c>
    </row>
    <row r="4268" spans="36:40" x14ac:dyDescent="0.3">
      <c r="AJ4268" s="9">
        <v>615129</v>
      </c>
      <c r="AK4268" t="s">
        <v>15120</v>
      </c>
      <c r="AL4268" t="s">
        <v>15121</v>
      </c>
      <c r="AM4268" t="s">
        <v>4026</v>
      </c>
      <c r="AN4268" t="s">
        <v>15122</v>
      </c>
    </row>
    <row r="4269" spans="36:40" x14ac:dyDescent="0.3">
      <c r="AJ4269" s="9">
        <v>949094</v>
      </c>
      <c r="AK4269" t="s">
        <v>15123</v>
      </c>
      <c r="AL4269" t="s">
        <v>15124</v>
      </c>
      <c r="AM4269" t="s">
        <v>4090</v>
      </c>
      <c r="AN4269" t="s">
        <v>4091</v>
      </c>
    </row>
    <row r="4270" spans="36:40" x14ac:dyDescent="0.3">
      <c r="AJ4270" s="9">
        <v>578444</v>
      </c>
      <c r="AK4270" t="s">
        <v>10291</v>
      </c>
      <c r="AL4270" t="s">
        <v>15125</v>
      </c>
      <c r="AM4270" t="s">
        <v>4004</v>
      </c>
      <c r="AN4270" t="s">
        <v>15126</v>
      </c>
    </row>
    <row r="4271" spans="36:40" x14ac:dyDescent="0.3">
      <c r="AJ4271" s="9">
        <v>56103</v>
      </c>
      <c r="AK4271" t="s">
        <v>15127</v>
      </c>
      <c r="AL4271" t="s">
        <v>15128</v>
      </c>
      <c r="AM4271" t="s">
        <v>4131</v>
      </c>
      <c r="AN4271" t="s">
        <v>4132</v>
      </c>
    </row>
    <row r="4272" spans="36:40" x14ac:dyDescent="0.3">
      <c r="AJ4272" s="9">
        <v>601977</v>
      </c>
      <c r="AK4272" t="s">
        <v>15129</v>
      </c>
      <c r="AL4272" t="s">
        <v>15130</v>
      </c>
      <c r="AM4272" t="s">
        <v>4026</v>
      </c>
      <c r="AN4272" t="s">
        <v>15131</v>
      </c>
    </row>
    <row r="4273" spans="36:40" x14ac:dyDescent="0.3">
      <c r="AJ4273" s="9">
        <v>609285</v>
      </c>
      <c r="AK4273" t="s">
        <v>15132</v>
      </c>
      <c r="AL4273" t="s">
        <v>15133</v>
      </c>
      <c r="AM4273" t="s">
        <v>4022</v>
      </c>
      <c r="AN4273" t="s">
        <v>4023</v>
      </c>
    </row>
    <row r="4274" spans="36:40" x14ac:dyDescent="0.3">
      <c r="AJ4274" s="9">
        <v>613150</v>
      </c>
      <c r="AK4274" t="s">
        <v>6780</v>
      </c>
      <c r="AL4274" t="s">
        <v>15134</v>
      </c>
      <c r="AM4274" t="s">
        <v>15135</v>
      </c>
      <c r="AN4274" t="s">
        <v>15136</v>
      </c>
    </row>
    <row r="4275" spans="36:40" x14ac:dyDescent="0.3">
      <c r="AJ4275" s="9">
        <v>461059</v>
      </c>
      <c r="AK4275" t="s">
        <v>15137</v>
      </c>
      <c r="AL4275" t="s">
        <v>15138</v>
      </c>
      <c r="AM4275" t="s">
        <v>15139</v>
      </c>
      <c r="AN4275" t="s">
        <v>15140</v>
      </c>
    </row>
    <row r="4276" spans="36:40" x14ac:dyDescent="0.3">
      <c r="AJ4276" s="9">
        <v>438170</v>
      </c>
      <c r="AK4276" t="s">
        <v>15141</v>
      </c>
      <c r="AL4276" t="s">
        <v>15142</v>
      </c>
      <c r="AM4276" t="s">
        <v>15143</v>
      </c>
      <c r="AN4276" t="s">
        <v>15144</v>
      </c>
    </row>
    <row r="4277" spans="36:40" x14ac:dyDescent="0.3">
      <c r="AJ4277" s="9">
        <v>24252</v>
      </c>
      <c r="AK4277" t="s">
        <v>15145</v>
      </c>
      <c r="AL4277" t="s">
        <v>15146</v>
      </c>
      <c r="AM4277" t="s">
        <v>15147</v>
      </c>
      <c r="AN4277" t="s">
        <v>15148</v>
      </c>
    </row>
    <row r="4278" spans="36:40" x14ac:dyDescent="0.3">
      <c r="AJ4278" s="9">
        <v>57380</v>
      </c>
      <c r="AK4278" t="s">
        <v>15149</v>
      </c>
      <c r="AL4278" t="s">
        <v>15150</v>
      </c>
      <c r="AM4278" t="s">
        <v>4268</v>
      </c>
      <c r="AN4278" t="s">
        <v>15151</v>
      </c>
    </row>
    <row r="4279" spans="36:40" x14ac:dyDescent="0.3">
      <c r="AJ4279" s="9">
        <v>185191</v>
      </c>
      <c r="AK4279" t="s">
        <v>15152</v>
      </c>
      <c r="AL4279" t="s">
        <v>15153</v>
      </c>
      <c r="AM4279" t="s">
        <v>15154</v>
      </c>
      <c r="AN4279" t="s">
        <v>15155</v>
      </c>
    </row>
    <row r="4280" spans="36:40" x14ac:dyDescent="0.3">
      <c r="AJ4280" s="9">
        <v>899283</v>
      </c>
      <c r="AK4280" t="s">
        <v>15156</v>
      </c>
      <c r="AL4280" t="s">
        <v>15157</v>
      </c>
      <c r="AM4280" t="s">
        <v>4268</v>
      </c>
      <c r="AN4280" t="s">
        <v>15158</v>
      </c>
    </row>
    <row r="4281" spans="36:40" x14ac:dyDescent="0.3">
      <c r="AJ4281" s="9">
        <v>90247</v>
      </c>
      <c r="AK4281" t="s">
        <v>15159</v>
      </c>
      <c r="AL4281" t="s">
        <v>15160</v>
      </c>
      <c r="AM4281" t="s">
        <v>15161</v>
      </c>
      <c r="AN4281" t="s">
        <v>15162</v>
      </c>
    </row>
    <row r="4282" spans="36:40" x14ac:dyDescent="0.3">
      <c r="AJ4282" s="9">
        <v>93696</v>
      </c>
      <c r="AK4282" t="s">
        <v>5489</v>
      </c>
      <c r="AL4282" t="s">
        <v>15163</v>
      </c>
      <c r="AM4282" t="s">
        <v>4268</v>
      </c>
      <c r="AN4282" t="s">
        <v>15164</v>
      </c>
    </row>
    <row r="4283" spans="36:40" x14ac:dyDescent="0.3">
      <c r="AJ4283" s="9">
        <v>900214</v>
      </c>
      <c r="AK4283" t="s">
        <v>15165</v>
      </c>
      <c r="AL4283" t="s">
        <v>15166</v>
      </c>
      <c r="AM4283" t="s">
        <v>15161</v>
      </c>
      <c r="AN4283" t="s">
        <v>15167</v>
      </c>
    </row>
    <row r="4284" spans="36:40" x14ac:dyDescent="0.3">
      <c r="AJ4284" s="9">
        <v>99139</v>
      </c>
      <c r="AK4284" t="s">
        <v>15168</v>
      </c>
      <c r="AL4284" t="s">
        <v>15169</v>
      </c>
      <c r="AM4284" t="s">
        <v>15170</v>
      </c>
      <c r="AN4284" t="s">
        <v>15171</v>
      </c>
    </row>
    <row r="4285" spans="36:40" x14ac:dyDescent="0.3">
      <c r="AJ4285" s="9">
        <v>909831</v>
      </c>
      <c r="AK4285" t="s">
        <v>15172</v>
      </c>
      <c r="AL4285" t="s">
        <v>15173</v>
      </c>
      <c r="AM4285" t="s">
        <v>15174</v>
      </c>
      <c r="AN4285" t="s">
        <v>15175</v>
      </c>
    </row>
    <row r="4286" spans="36:40" x14ac:dyDescent="0.3">
      <c r="AJ4286" s="9">
        <v>902462</v>
      </c>
      <c r="AK4286" t="s">
        <v>15176</v>
      </c>
      <c r="AL4286" t="s">
        <v>15177</v>
      </c>
      <c r="AM4286" t="s">
        <v>4268</v>
      </c>
      <c r="AN4286" t="s">
        <v>15178</v>
      </c>
    </row>
    <row r="4287" spans="36:40" x14ac:dyDescent="0.3">
      <c r="AJ4287" s="9">
        <v>418790</v>
      </c>
      <c r="AK4287" t="s">
        <v>15179</v>
      </c>
      <c r="AL4287" t="s">
        <v>15180</v>
      </c>
      <c r="AM4287" t="s">
        <v>4327</v>
      </c>
      <c r="AN4287" t="s">
        <v>15181</v>
      </c>
    </row>
    <row r="4288" spans="36:40" x14ac:dyDescent="0.3">
      <c r="AJ4288" s="9">
        <v>953571</v>
      </c>
      <c r="AK4288" t="s">
        <v>15182</v>
      </c>
      <c r="AL4288" t="s">
        <v>15183</v>
      </c>
      <c r="AM4288" t="s">
        <v>4268</v>
      </c>
      <c r="AN4288" t="s">
        <v>15184</v>
      </c>
    </row>
    <row r="4289" spans="36:40" x14ac:dyDescent="0.3">
      <c r="AJ4289" s="9">
        <v>148539</v>
      </c>
      <c r="AK4289" t="s">
        <v>15185</v>
      </c>
      <c r="AL4289" t="s">
        <v>15186</v>
      </c>
      <c r="AM4289" t="s">
        <v>15170</v>
      </c>
      <c r="AN4289" t="s">
        <v>15171</v>
      </c>
    </row>
    <row r="4290" spans="36:40" x14ac:dyDescent="0.3">
      <c r="AJ4290" s="9">
        <v>947245</v>
      </c>
      <c r="AK4290" t="s">
        <v>15187</v>
      </c>
      <c r="AL4290" t="s">
        <v>15188</v>
      </c>
      <c r="AM4290" t="s">
        <v>4327</v>
      </c>
      <c r="AN4290" t="s">
        <v>15189</v>
      </c>
    </row>
    <row r="4291" spans="36:40" x14ac:dyDescent="0.3">
      <c r="AJ4291" s="9">
        <v>208310</v>
      </c>
      <c r="AK4291" t="s">
        <v>15190</v>
      </c>
      <c r="AL4291" t="s">
        <v>15191</v>
      </c>
      <c r="AM4291" t="s">
        <v>15192</v>
      </c>
      <c r="AN4291" t="s">
        <v>15193</v>
      </c>
    </row>
    <row r="4292" spans="36:40" x14ac:dyDescent="0.3">
      <c r="AJ4292" s="9">
        <v>61228</v>
      </c>
      <c r="AK4292" t="s">
        <v>15194</v>
      </c>
      <c r="AL4292" t="s">
        <v>15195</v>
      </c>
      <c r="AM4292" t="s">
        <v>4268</v>
      </c>
      <c r="AN4292" t="s">
        <v>15196</v>
      </c>
    </row>
    <row r="4293" spans="36:40" x14ac:dyDescent="0.3">
      <c r="AJ4293" s="9">
        <v>158764</v>
      </c>
      <c r="AK4293" t="s">
        <v>2861</v>
      </c>
      <c r="AL4293" t="s">
        <v>15197</v>
      </c>
      <c r="AM4293" t="s">
        <v>4268</v>
      </c>
      <c r="AN4293" t="s">
        <v>15198</v>
      </c>
    </row>
    <row r="4294" spans="36:40" x14ac:dyDescent="0.3">
      <c r="AJ4294" s="9">
        <v>506264</v>
      </c>
      <c r="AK4294" t="s">
        <v>15199</v>
      </c>
      <c r="AL4294" t="s">
        <v>15200</v>
      </c>
      <c r="AM4294" t="s">
        <v>15201</v>
      </c>
      <c r="AN4294" t="s">
        <v>15202</v>
      </c>
    </row>
    <row r="4295" spans="36:40" x14ac:dyDescent="0.3">
      <c r="AJ4295" s="9">
        <v>296082</v>
      </c>
      <c r="AK4295" t="s">
        <v>15203</v>
      </c>
      <c r="AL4295" t="s">
        <v>15204</v>
      </c>
      <c r="AM4295" t="s">
        <v>4268</v>
      </c>
      <c r="AN4295" t="s">
        <v>15205</v>
      </c>
    </row>
    <row r="4296" spans="36:40" x14ac:dyDescent="0.3">
      <c r="AJ4296" s="9">
        <v>166472</v>
      </c>
      <c r="AK4296" t="s">
        <v>15206</v>
      </c>
      <c r="AL4296" t="s">
        <v>15207</v>
      </c>
      <c r="AM4296" t="s">
        <v>4268</v>
      </c>
      <c r="AN4296" t="s">
        <v>15208</v>
      </c>
    </row>
    <row r="4297" spans="36:40" x14ac:dyDescent="0.3">
      <c r="AJ4297" s="9">
        <v>178969</v>
      </c>
      <c r="AK4297" t="s">
        <v>15209</v>
      </c>
      <c r="AL4297" t="s">
        <v>15210</v>
      </c>
      <c r="AM4297" t="s">
        <v>15211</v>
      </c>
      <c r="AN4297" t="s">
        <v>15212</v>
      </c>
    </row>
    <row r="4298" spans="36:40" x14ac:dyDescent="0.3">
      <c r="AJ4298" s="9">
        <v>184411</v>
      </c>
      <c r="AK4298" t="s">
        <v>15213</v>
      </c>
      <c r="AL4298" t="s">
        <v>15214</v>
      </c>
      <c r="AM4298" t="s">
        <v>15201</v>
      </c>
      <c r="AN4298" t="s">
        <v>15202</v>
      </c>
    </row>
    <row r="4299" spans="36:40" x14ac:dyDescent="0.3">
      <c r="AJ4299" s="9">
        <v>909050</v>
      </c>
      <c r="AK4299" t="s">
        <v>15215</v>
      </c>
      <c r="AL4299" t="s">
        <v>15216</v>
      </c>
      <c r="AM4299" t="s">
        <v>15217</v>
      </c>
      <c r="AN4299" t="s">
        <v>15155</v>
      </c>
    </row>
    <row r="4300" spans="36:40" x14ac:dyDescent="0.3">
      <c r="AJ4300" s="9">
        <v>185582</v>
      </c>
      <c r="AK4300" t="s">
        <v>15218</v>
      </c>
      <c r="AL4300" t="s">
        <v>15219</v>
      </c>
      <c r="AM4300" t="s">
        <v>15217</v>
      </c>
      <c r="AN4300" t="s">
        <v>15155</v>
      </c>
    </row>
    <row r="4301" spans="36:40" x14ac:dyDescent="0.3">
      <c r="AJ4301" s="9">
        <v>199699</v>
      </c>
      <c r="AK4301" t="s">
        <v>15220</v>
      </c>
      <c r="AL4301" t="s">
        <v>15221</v>
      </c>
      <c r="AM4301" t="s">
        <v>4268</v>
      </c>
      <c r="AN4301" t="s">
        <v>15222</v>
      </c>
    </row>
    <row r="4302" spans="36:40" x14ac:dyDescent="0.3">
      <c r="AJ4302" s="9">
        <v>208620</v>
      </c>
      <c r="AK4302" t="s">
        <v>15223</v>
      </c>
      <c r="AL4302" t="s">
        <v>15224</v>
      </c>
      <c r="AM4302" t="s">
        <v>4268</v>
      </c>
      <c r="AN4302" t="s">
        <v>15225</v>
      </c>
    </row>
    <row r="4303" spans="36:40" x14ac:dyDescent="0.3">
      <c r="AJ4303" s="9">
        <v>96502</v>
      </c>
      <c r="AK4303" t="s">
        <v>15226</v>
      </c>
      <c r="AL4303" t="s">
        <v>15227</v>
      </c>
      <c r="AM4303" t="s">
        <v>15161</v>
      </c>
      <c r="AN4303" t="s">
        <v>15228</v>
      </c>
    </row>
    <row r="4304" spans="36:40" x14ac:dyDescent="0.3">
      <c r="AJ4304" s="9">
        <v>226793</v>
      </c>
      <c r="AK4304" t="s">
        <v>15229</v>
      </c>
      <c r="AL4304" t="s">
        <v>15230</v>
      </c>
      <c r="AM4304" t="s">
        <v>15231</v>
      </c>
      <c r="AN4304" t="s">
        <v>15232</v>
      </c>
    </row>
    <row r="4305" spans="36:40" x14ac:dyDescent="0.3">
      <c r="AJ4305" s="9">
        <v>914770</v>
      </c>
      <c r="AK4305" t="s">
        <v>15233</v>
      </c>
      <c r="AL4305" t="s">
        <v>15234</v>
      </c>
      <c r="AM4305" t="s">
        <v>4268</v>
      </c>
      <c r="AN4305" t="s">
        <v>15235</v>
      </c>
    </row>
    <row r="4306" spans="36:40" x14ac:dyDescent="0.3">
      <c r="AJ4306" s="9">
        <v>223735</v>
      </c>
      <c r="AK4306" t="s">
        <v>15236</v>
      </c>
      <c r="AL4306" t="s">
        <v>15237</v>
      </c>
      <c r="AM4306" t="s">
        <v>15161</v>
      </c>
      <c r="AN4306" t="s">
        <v>15238</v>
      </c>
    </row>
    <row r="4307" spans="36:40" x14ac:dyDescent="0.3">
      <c r="AJ4307" s="9">
        <v>418765</v>
      </c>
      <c r="AK4307" t="s">
        <v>2871</v>
      </c>
      <c r="AL4307" t="s">
        <v>15239</v>
      </c>
      <c r="AM4307" t="s">
        <v>4327</v>
      </c>
      <c r="AN4307" t="s">
        <v>15240</v>
      </c>
    </row>
    <row r="4308" spans="36:40" x14ac:dyDescent="0.3">
      <c r="AJ4308" s="9">
        <v>282324</v>
      </c>
      <c r="AK4308" t="s">
        <v>15241</v>
      </c>
      <c r="AL4308" t="s">
        <v>15242</v>
      </c>
      <c r="AM4308" t="s">
        <v>15174</v>
      </c>
      <c r="AN4308" t="s">
        <v>15243</v>
      </c>
    </row>
    <row r="4309" spans="36:40" x14ac:dyDescent="0.3">
      <c r="AJ4309" s="9">
        <v>281522</v>
      </c>
      <c r="AK4309" t="s">
        <v>15244</v>
      </c>
      <c r="AL4309" t="s">
        <v>15245</v>
      </c>
      <c r="AM4309" t="s">
        <v>15174</v>
      </c>
      <c r="AN4309" t="s">
        <v>15246</v>
      </c>
    </row>
    <row r="4310" spans="36:40" x14ac:dyDescent="0.3">
      <c r="AJ4310" s="9">
        <v>282316</v>
      </c>
      <c r="AK4310" t="s">
        <v>15247</v>
      </c>
      <c r="AL4310" t="s">
        <v>15248</v>
      </c>
      <c r="AM4310" t="s">
        <v>4268</v>
      </c>
      <c r="AN4310" t="s">
        <v>15249</v>
      </c>
    </row>
    <row r="4311" spans="36:40" x14ac:dyDescent="0.3">
      <c r="AJ4311" s="9">
        <v>209635</v>
      </c>
      <c r="AK4311" t="s">
        <v>15250</v>
      </c>
      <c r="AL4311" t="s">
        <v>15251</v>
      </c>
      <c r="AM4311" t="s">
        <v>15174</v>
      </c>
      <c r="AN4311" t="s">
        <v>15252</v>
      </c>
    </row>
    <row r="4312" spans="36:40" x14ac:dyDescent="0.3">
      <c r="AJ4312" s="9">
        <v>918679</v>
      </c>
      <c r="AK4312" t="s">
        <v>15253</v>
      </c>
      <c r="AL4312" t="s">
        <v>15254</v>
      </c>
      <c r="AM4312" t="s">
        <v>4268</v>
      </c>
      <c r="AN4312" t="s">
        <v>15255</v>
      </c>
    </row>
    <row r="4313" spans="36:40" x14ac:dyDescent="0.3">
      <c r="AJ4313" s="9">
        <v>477416</v>
      </c>
      <c r="AK4313" t="s">
        <v>15256</v>
      </c>
      <c r="AL4313" t="s">
        <v>15257</v>
      </c>
      <c r="AM4313" t="s">
        <v>4268</v>
      </c>
      <c r="AN4313" t="s">
        <v>15258</v>
      </c>
    </row>
    <row r="4314" spans="36:40" x14ac:dyDescent="0.3">
      <c r="AJ4314" s="9">
        <v>284254</v>
      </c>
      <c r="AK4314" t="s">
        <v>13964</v>
      </c>
      <c r="AL4314" t="s">
        <v>15259</v>
      </c>
      <c r="AM4314" t="s">
        <v>4268</v>
      </c>
      <c r="AN4314" t="s">
        <v>15260</v>
      </c>
    </row>
    <row r="4315" spans="36:40" x14ac:dyDescent="0.3">
      <c r="AJ4315" s="9">
        <v>286729</v>
      </c>
      <c r="AK4315" t="s">
        <v>15261</v>
      </c>
      <c r="AL4315" t="s">
        <v>15262</v>
      </c>
      <c r="AM4315" t="s">
        <v>4268</v>
      </c>
      <c r="AN4315" t="s">
        <v>15263</v>
      </c>
    </row>
    <row r="4316" spans="36:40" x14ac:dyDescent="0.3">
      <c r="AJ4316" s="9">
        <v>586866</v>
      </c>
      <c r="AK4316" t="s">
        <v>15264</v>
      </c>
      <c r="AL4316" t="s">
        <v>15265</v>
      </c>
      <c r="AM4316" t="s">
        <v>4268</v>
      </c>
      <c r="AN4316" t="s">
        <v>15266</v>
      </c>
    </row>
    <row r="4317" spans="36:40" x14ac:dyDescent="0.3">
      <c r="AJ4317" s="9">
        <v>289060</v>
      </c>
      <c r="AK4317" t="s">
        <v>15267</v>
      </c>
      <c r="AL4317" t="s">
        <v>15268</v>
      </c>
      <c r="AM4317" t="s">
        <v>15269</v>
      </c>
      <c r="AN4317" t="s">
        <v>15270</v>
      </c>
    </row>
    <row r="4318" spans="36:40" x14ac:dyDescent="0.3">
      <c r="AJ4318" s="9">
        <v>145882</v>
      </c>
      <c r="AK4318" t="s">
        <v>15271</v>
      </c>
      <c r="AL4318" t="s">
        <v>15272</v>
      </c>
      <c r="AM4318" t="s">
        <v>4268</v>
      </c>
      <c r="AN4318" t="s">
        <v>15273</v>
      </c>
    </row>
    <row r="4319" spans="36:40" x14ac:dyDescent="0.3">
      <c r="AJ4319" s="9">
        <v>311316</v>
      </c>
      <c r="AK4319" t="s">
        <v>15274</v>
      </c>
      <c r="AL4319" t="s">
        <v>15275</v>
      </c>
      <c r="AM4319" t="s">
        <v>15276</v>
      </c>
      <c r="AN4319" t="s">
        <v>15277</v>
      </c>
    </row>
    <row r="4320" spans="36:40" x14ac:dyDescent="0.3">
      <c r="AJ4320" s="9">
        <v>371483</v>
      </c>
      <c r="AK4320" t="s">
        <v>15278</v>
      </c>
      <c r="AL4320" t="s">
        <v>15279</v>
      </c>
      <c r="AM4320" t="s">
        <v>15280</v>
      </c>
      <c r="AN4320" t="s">
        <v>15281</v>
      </c>
    </row>
    <row r="4321" spans="36:40" x14ac:dyDescent="0.3">
      <c r="AJ4321" s="9">
        <v>366668</v>
      </c>
      <c r="AK4321" t="s">
        <v>15282</v>
      </c>
      <c r="AL4321" t="s">
        <v>15283</v>
      </c>
      <c r="AM4321" t="s">
        <v>15284</v>
      </c>
      <c r="AN4321" t="s">
        <v>15285</v>
      </c>
    </row>
    <row r="4322" spans="36:40" x14ac:dyDescent="0.3">
      <c r="AJ4322" s="9">
        <v>368644</v>
      </c>
      <c r="AK4322" t="s">
        <v>15286</v>
      </c>
      <c r="AL4322" t="s">
        <v>15287</v>
      </c>
      <c r="AM4322" t="s">
        <v>4268</v>
      </c>
      <c r="AN4322" t="s">
        <v>15288</v>
      </c>
    </row>
    <row r="4323" spans="36:40" x14ac:dyDescent="0.3">
      <c r="AJ4323" s="9">
        <v>369535</v>
      </c>
      <c r="AK4323" t="s">
        <v>15289</v>
      </c>
      <c r="AL4323" t="s">
        <v>15290</v>
      </c>
      <c r="AM4323" t="s">
        <v>15291</v>
      </c>
      <c r="AN4323" t="s">
        <v>15292</v>
      </c>
    </row>
    <row r="4324" spans="36:40" x14ac:dyDescent="0.3">
      <c r="AJ4324" s="9">
        <v>368822</v>
      </c>
      <c r="AK4324" t="s">
        <v>15293</v>
      </c>
      <c r="AL4324" t="s">
        <v>15294</v>
      </c>
      <c r="AM4324" t="s">
        <v>4327</v>
      </c>
      <c r="AN4324" t="s">
        <v>15295</v>
      </c>
    </row>
    <row r="4325" spans="36:40" x14ac:dyDescent="0.3">
      <c r="AJ4325" s="9">
        <v>931284</v>
      </c>
      <c r="AK4325" t="s">
        <v>15296</v>
      </c>
      <c r="AL4325" t="s">
        <v>15297</v>
      </c>
      <c r="AM4325" t="s">
        <v>15298</v>
      </c>
      <c r="AN4325" t="s">
        <v>15299</v>
      </c>
    </row>
    <row r="4326" spans="36:40" x14ac:dyDescent="0.3">
      <c r="AJ4326" s="9">
        <v>932450</v>
      </c>
      <c r="AK4326" t="s">
        <v>15300</v>
      </c>
      <c r="AL4326" t="s">
        <v>15301</v>
      </c>
      <c r="AM4326" t="s">
        <v>4327</v>
      </c>
      <c r="AN4326" t="s">
        <v>15302</v>
      </c>
    </row>
    <row r="4327" spans="36:40" x14ac:dyDescent="0.3">
      <c r="AJ4327" s="9">
        <v>428817</v>
      </c>
      <c r="AK4327" t="s">
        <v>15303</v>
      </c>
      <c r="AL4327" t="s">
        <v>15304</v>
      </c>
      <c r="AM4327" t="s">
        <v>4268</v>
      </c>
      <c r="AN4327" t="s">
        <v>15305</v>
      </c>
    </row>
    <row r="4328" spans="36:40" x14ac:dyDescent="0.3">
      <c r="AJ4328" s="9">
        <v>431150</v>
      </c>
      <c r="AK4328" t="s">
        <v>15306</v>
      </c>
      <c r="AL4328" t="s">
        <v>15307</v>
      </c>
      <c r="AM4328" t="s">
        <v>4268</v>
      </c>
      <c r="AN4328" t="s">
        <v>15308</v>
      </c>
    </row>
    <row r="4329" spans="36:40" x14ac:dyDescent="0.3">
      <c r="AJ4329" s="9">
        <v>432458</v>
      </c>
      <c r="AK4329" t="s">
        <v>15309</v>
      </c>
      <c r="AL4329" t="s">
        <v>15310</v>
      </c>
      <c r="AM4329" t="s">
        <v>15298</v>
      </c>
      <c r="AN4329" t="s">
        <v>15299</v>
      </c>
    </row>
    <row r="4330" spans="36:40" x14ac:dyDescent="0.3">
      <c r="AJ4330" s="9">
        <v>434639</v>
      </c>
      <c r="AK4330" t="s">
        <v>15311</v>
      </c>
      <c r="AL4330" t="s">
        <v>15312</v>
      </c>
      <c r="AM4330" t="s">
        <v>4327</v>
      </c>
      <c r="AN4330" t="s">
        <v>15313</v>
      </c>
    </row>
    <row r="4331" spans="36:40" x14ac:dyDescent="0.3">
      <c r="AJ4331" s="9">
        <v>450006</v>
      </c>
      <c r="AK4331" t="s">
        <v>15314</v>
      </c>
      <c r="AL4331" t="s">
        <v>15315</v>
      </c>
      <c r="AM4331" t="s">
        <v>15316</v>
      </c>
      <c r="AN4331" t="s">
        <v>15317</v>
      </c>
    </row>
    <row r="4332" spans="36:40" x14ac:dyDescent="0.3">
      <c r="AJ4332" s="9">
        <v>452491</v>
      </c>
      <c r="AK4332" t="s">
        <v>15318</v>
      </c>
      <c r="AL4332" t="s">
        <v>15319</v>
      </c>
      <c r="AM4332" t="s">
        <v>15320</v>
      </c>
      <c r="AN4332" t="s">
        <v>15321</v>
      </c>
    </row>
    <row r="4333" spans="36:40" x14ac:dyDescent="0.3">
      <c r="AJ4333" s="9">
        <v>457159</v>
      </c>
      <c r="AK4333" t="s">
        <v>5667</v>
      </c>
      <c r="AL4333" t="s">
        <v>15322</v>
      </c>
      <c r="AM4333" t="s">
        <v>4327</v>
      </c>
      <c r="AN4333" t="s">
        <v>15323</v>
      </c>
    </row>
    <row r="4334" spans="36:40" x14ac:dyDescent="0.3">
      <c r="AJ4334" s="9">
        <v>457930</v>
      </c>
      <c r="AK4334" t="s">
        <v>5670</v>
      </c>
      <c r="AL4334" t="s">
        <v>15324</v>
      </c>
      <c r="AM4334" t="s">
        <v>4327</v>
      </c>
      <c r="AN4334" t="s">
        <v>15325</v>
      </c>
    </row>
    <row r="4335" spans="36:40" x14ac:dyDescent="0.3">
      <c r="AJ4335" s="9">
        <v>458384</v>
      </c>
      <c r="AK4335" t="s">
        <v>15326</v>
      </c>
      <c r="AL4335" t="s">
        <v>15327</v>
      </c>
      <c r="AM4335" t="s">
        <v>4268</v>
      </c>
      <c r="AN4335" t="s">
        <v>4474</v>
      </c>
    </row>
    <row r="4336" spans="36:40" x14ac:dyDescent="0.3">
      <c r="AJ4336" s="9">
        <v>271678</v>
      </c>
      <c r="AK4336" t="s">
        <v>15328</v>
      </c>
      <c r="AL4336" t="s">
        <v>15329</v>
      </c>
      <c r="AM4336" t="s">
        <v>4268</v>
      </c>
      <c r="AN4336" t="s">
        <v>15330</v>
      </c>
    </row>
    <row r="4337" spans="36:40" x14ac:dyDescent="0.3">
      <c r="AJ4337" s="9">
        <v>488879</v>
      </c>
      <c r="AK4337" t="s">
        <v>15331</v>
      </c>
      <c r="AL4337" t="s">
        <v>15332</v>
      </c>
      <c r="AM4337" t="s">
        <v>15201</v>
      </c>
      <c r="AN4337" t="s">
        <v>15202</v>
      </c>
    </row>
    <row r="4338" spans="36:40" x14ac:dyDescent="0.3">
      <c r="AJ4338" s="9">
        <v>185329</v>
      </c>
      <c r="AK4338" t="s">
        <v>15333</v>
      </c>
      <c r="AL4338" t="s">
        <v>15334</v>
      </c>
      <c r="AM4338" t="s">
        <v>15335</v>
      </c>
      <c r="AN4338" t="s">
        <v>15336</v>
      </c>
    </row>
    <row r="4339" spans="36:40" x14ac:dyDescent="0.3">
      <c r="AJ4339" s="9">
        <v>497193</v>
      </c>
      <c r="AK4339" t="s">
        <v>15337</v>
      </c>
      <c r="AL4339" t="s">
        <v>15338</v>
      </c>
      <c r="AM4339" t="s">
        <v>15211</v>
      </c>
      <c r="AN4339" t="s">
        <v>15212</v>
      </c>
    </row>
    <row r="4340" spans="36:40" x14ac:dyDescent="0.3">
      <c r="AJ4340" s="9">
        <v>460796</v>
      </c>
      <c r="AK4340" t="s">
        <v>12376</v>
      </c>
      <c r="AL4340" t="s">
        <v>15339</v>
      </c>
      <c r="AM4340" t="s">
        <v>4268</v>
      </c>
      <c r="AN4340" t="s">
        <v>15340</v>
      </c>
    </row>
    <row r="4341" spans="36:40" x14ac:dyDescent="0.3">
      <c r="AJ4341" s="9">
        <v>477283</v>
      </c>
      <c r="AK4341" t="s">
        <v>15341</v>
      </c>
      <c r="AL4341" t="s">
        <v>15342</v>
      </c>
      <c r="AM4341" t="s">
        <v>4327</v>
      </c>
      <c r="AN4341" t="s">
        <v>15343</v>
      </c>
    </row>
    <row r="4342" spans="36:40" x14ac:dyDescent="0.3">
      <c r="AJ4342" s="9">
        <v>548618</v>
      </c>
      <c r="AK4342" t="s">
        <v>15344</v>
      </c>
      <c r="AL4342" t="s">
        <v>15345</v>
      </c>
      <c r="AM4342" t="s">
        <v>4268</v>
      </c>
      <c r="AN4342" t="s">
        <v>15346</v>
      </c>
    </row>
    <row r="4343" spans="36:40" x14ac:dyDescent="0.3">
      <c r="AJ4343" s="9">
        <v>460015</v>
      </c>
      <c r="AK4343" t="s">
        <v>2900</v>
      </c>
      <c r="AL4343" t="s">
        <v>15347</v>
      </c>
      <c r="AM4343" t="s">
        <v>15348</v>
      </c>
      <c r="AN4343" t="s">
        <v>15349</v>
      </c>
    </row>
    <row r="4344" spans="36:40" x14ac:dyDescent="0.3">
      <c r="AJ4344" s="9">
        <v>576107</v>
      </c>
      <c r="AK4344" t="s">
        <v>15350</v>
      </c>
      <c r="AL4344" t="s">
        <v>15351</v>
      </c>
      <c r="AM4344" t="s">
        <v>15174</v>
      </c>
      <c r="AN4344" t="s">
        <v>15352</v>
      </c>
    </row>
    <row r="4345" spans="36:40" x14ac:dyDescent="0.3">
      <c r="AJ4345" s="9">
        <v>577014</v>
      </c>
      <c r="AK4345" t="s">
        <v>15353</v>
      </c>
      <c r="AL4345" t="s">
        <v>15354</v>
      </c>
      <c r="AM4345" t="s">
        <v>4268</v>
      </c>
      <c r="AN4345" t="s">
        <v>15355</v>
      </c>
    </row>
    <row r="4346" spans="36:40" x14ac:dyDescent="0.3">
      <c r="AJ4346" s="9">
        <v>590665</v>
      </c>
      <c r="AK4346" t="s">
        <v>15356</v>
      </c>
      <c r="AL4346" t="s">
        <v>15357</v>
      </c>
      <c r="AM4346" t="s">
        <v>4268</v>
      </c>
      <c r="AN4346" t="s">
        <v>15358</v>
      </c>
    </row>
    <row r="4347" spans="36:40" x14ac:dyDescent="0.3">
      <c r="AJ4347" s="9">
        <v>953555</v>
      </c>
      <c r="AK4347" t="s">
        <v>15359</v>
      </c>
      <c r="AL4347" t="s">
        <v>15360</v>
      </c>
      <c r="AM4347" t="s">
        <v>15348</v>
      </c>
      <c r="AN4347" t="s">
        <v>15361</v>
      </c>
    </row>
    <row r="4348" spans="36:40" x14ac:dyDescent="0.3">
      <c r="AJ4348" s="9">
        <v>381646</v>
      </c>
      <c r="AK4348" t="s">
        <v>2904</v>
      </c>
      <c r="AL4348" t="s">
        <v>15362</v>
      </c>
      <c r="AM4348" t="s">
        <v>4268</v>
      </c>
      <c r="AN4348" t="s">
        <v>15363</v>
      </c>
    </row>
    <row r="4349" spans="36:40" x14ac:dyDescent="0.3">
      <c r="AJ4349" s="9">
        <v>947253</v>
      </c>
      <c r="AK4349" t="s">
        <v>15364</v>
      </c>
      <c r="AL4349" t="s">
        <v>15365</v>
      </c>
      <c r="AM4349" t="s">
        <v>4327</v>
      </c>
      <c r="AN4349" t="s">
        <v>15366</v>
      </c>
    </row>
    <row r="4350" spans="36:40" x14ac:dyDescent="0.3">
      <c r="AJ4350" s="9">
        <v>603244</v>
      </c>
      <c r="AK4350" t="s">
        <v>15367</v>
      </c>
      <c r="AL4350" t="s">
        <v>15368</v>
      </c>
      <c r="AM4350" t="s">
        <v>4268</v>
      </c>
      <c r="AN4350" t="s">
        <v>15369</v>
      </c>
    </row>
    <row r="4351" spans="36:40" x14ac:dyDescent="0.3">
      <c r="AJ4351" s="9">
        <v>363687</v>
      </c>
      <c r="AK4351" t="s">
        <v>2906</v>
      </c>
      <c r="AL4351" t="s">
        <v>15370</v>
      </c>
      <c r="AM4351" t="s">
        <v>4268</v>
      </c>
      <c r="AN4351" t="s">
        <v>15371</v>
      </c>
    </row>
    <row r="4352" spans="36:40" x14ac:dyDescent="0.3">
      <c r="AJ4352" s="9">
        <v>609552</v>
      </c>
      <c r="AK4352" t="s">
        <v>15372</v>
      </c>
      <c r="AL4352" t="s">
        <v>15373</v>
      </c>
      <c r="AM4352" t="s">
        <v>4268</v>
      </c>
      <c r="AN4352" t="s">
        <v>15374</v>
      </c>
    </row>
    <row r="4353" spans="36:40" x14ac:dyDescent="0.3">
      <c r="AJ4353" s="9">
        <v>690767</v>
      </c>
      <c r="AK4353" t="s">
        <v>7651</v>
      </c>
      <c r="AL4353" t="s">
        <v>15375</v>
      </c>
      <c r="AM4353" t="s">
        <v>4171</v>
      </c>
      <c r="AN4353" t="s">
        <v>15376</v>
      </c>
    </row>
    <row r="4354" spans="36:40" x14ac:dyDescent="0.3">
      <c r="AJ4354" s="9">
        <v>693693</v>
      </c>
      <c r="AK4354" t="s">
        <v>1461</v>
      </c>
      <c r="AL4354" t="s">
        <v>15377</v>
      </c>
      <c r="AM4354" t="s">
        <v>4171</v>
      </c>
      <c r="AN4354" t="s">
        <v>15378</v>
      </c>
    </row>
    <row r="4355" spans="36:40" x14ac:dyDescent="0.3">
      <c r="AJ4355" s="9">
        <v>697460</v>
      </c>
      <c r="AK4355" t="s">
        <v>15379</v>
      </c>
      <c r="AL4355" t="s">
        <v>15380</v>
      </c>
      <c r="AM4355" t="s">
        <v>4347</v>
      </c>
      <c r="AN4355" t="s">
        <v>15381</v>
      </c>
    </row>
    <row r="4356" spans="36:40" x14ac:dyDescent="0.3">
      <c r="AJ4356" s="9">
        <v>716790</v>
      </c>
      <c r="AK4356" t="s">
        <v>1888</v>
      </c>
      <c r="AL4356" t="s">
        <v>15382</v>
      </c>
      <c r="AM4356" t="s">
        <v>15383</v>
      </c>
      <c r="AN4356" t="s">
        <v>15384</v>
      </c>
    </row>
    <row r="4357" spans="36:40" x14ac:dyDescent="0.3">
      <c r="AJ4357" s="9">
        <v>718920</v>
      </c>
      <c r="AK4357" t="s">
        <v>15385</v>
      </c>
      <c r="AL4357" t="s">
        <v>15386</v>
      </c>
      <c r="AM4357" t="s">
        <v>4260</v>
      </c>
      <c r="AN4357" t="s">
        <v>15387</v>
      </c>
    </row>
    <row r="4358" spans="36:40" x14ac:dyDescent="0.3">
      <c r="AJ4358" s="9">
        <v>720208</v>
      </c>
      <c r="AK4358" t="s">
        <v>472</v>
      </c>
      <c r="AL4358" t="s">
        <v>15388</v>
      </c>
      <c r="AM4358" t="s">
        <v>4347</v>
      </c>
      <c r="AN4358" t="s">
        <v>15389</v>
      </c>
    </row>
    <row r="4359" spans="36:40" x14ac:dyDescent="0.3">
      <c r="AJ4359" s="9">
        <v>724602</v>
      </c>
      <c r="AK4359" t="s">
        <v>2912</v>
      </c>
      <c r="AL4359" t="s">
        <v>15390</v>
      </c>
      <c r="AM4359" t="s">
        <v>4171</v>
      </c>
      <c r="AN4359" t="s">
        <v>15391</v>
      </c>
    </row>
    <row r="4360" spans="36:40" x14ac:dyDescent="0.3">
      <c r="AJ4360" s="9">
        <v>732320</v>
      </c>
      <c r="AK4360" t="s">
        <v>15392</v>
      </c>
      <c r="AL4360" t="s">
        <v>15393</v>
      </c>
      <c r="AM4360" t="s">
        <v>4347</v>
      </c>
      <c r="AN4360" t="s">
        <v>15394</v>
      </c>
    </row>
    <row r="4361" spans="36:40" x14ac:dyDescent="0.3">
      <c r="AJ4361" s="9">
        <v>732338</v>
      </c>
      <c r="AK4361" t="s">
        <v>15395</v>
      </c>
      <c r="AL4361" t="s">
        <v>15396</v>
      </c>
      <c r="AM4361" t="s">
        <v>4171</v>
      </c>
      <c r="AN4361" t="s">
        <v>15397</v>
      </c>
    </row>
    <row r="4362" spans="36:40" x14ac:dyDescent="0.3">
      <c r="AJ4362" s="9">
        <v>743186</v>
      </c>
      <c r="AK4362" t="s">
        <v>1467</v>
      </c>
      <c r="AL4362" t="s">
        <v>15398</v>
      </c>
      <c r="AM4362" t="s">
        <v>4347</v>
      </c>
      <c r="AN4362" t="s">
        <v>15399</v>
      </c>
    </row>
    <row r="4363" spans="36:40" x14ac:dyDescent="0.3">
      <c r="AJ4363" s="9">
        <v>744700</v>
      </c>
      <c r="AK4363" t="s">
        <v>15400</v>
      </c>
      <c r="AL4363" t="s">
        <v>15401</v>
      </c>
      <c r="AM4363" t="s">
        <v>4171</v>
      </c>
      <c r="AN4363" t="s">
        <v>15402</v>
      </c>
    </row>
    <row r="4364" spans="36:40" x14ac:dyDescent="0.3">
      <c r="AJ4364" s="9">
        <v>746304</v>
      </c>
      <c r="AK4364" t="s">
        <v>478</v>
      </c>
      <c r="AL4364" t="s">
        <v>15403</v>
      </c>
      <c r="AM4364" t="s">
        <v>4260</v>
      </c>
      <c r="AN4364" t="s">
        <v>15404</v>
      </c>
    </row>
    <row r="4365" spans="36:40" x14ac:dyDescent="0.3">
      <c r="AJ4365" s="9">
        <v>753009</v>
      </c>
      <c r="AK4365" t="s">
        <v>15405</v>
      </c>
      <c r="AL4365" t="s">
        <v>15406</v>
      </c>
      <c r="AM4365" t="s">
        <v>4171</v>
      </c>
      <c r="AN4365" t="s">
        <v>15407</v>
      </c>
    </row>
    <row r="4366" spans="36:40" x14ac:dyDescent="0.3">
      <c r="AJ4366" s="9">
        <v>829936</v>
      </c>
      <c r="AK4366" t="s">
        <v>2915</v>
      </c>
      <c r="AL4366" t="s">
        <v>15408</v>
      </c>
      <c r="AM4366" t="s">
        <v>4171</v>
      </c>
      <c r="AN4366" t="s">
        <v>15409</v>
      </c>
    </row>
    <row r="4367" spans="36:40" x14ac:dyDescent="0.3">
      <c r="AJ4367" s="9">
        <v>764450</v>
      </c>
      <c r="AK4367" t="s">
        <v>15410</v>
      </c>
      <c r="AL4367" t="s">
        <v>15411</v>
      </c>
      <c r="AM4367" t="s">
        <v>4260</v>
      </c>
      <c r="AN4367" t="s">
        <v>15412</v>
      </c>
    </row>
    <row r="4368" spans="36:40" x14ac:dyDescent="0.3">
      <c r="AJ4368" s="9">
        <v>765678</v>
      </c>
      <c r="AK4368" t="s">
        <v>15413</v>
      </c>
      <c r="AL4368" t="s">
        <v>15414</v>
      </c>
      <c r="AM4368" t="s">
        <v>4260</v>
      </c>
      <c r="AN4368" t="s">
        <v>15415</v>
      </c>
    </row>
    <row r="4369" spans="36:40" x14ac:dyDescent="0.3">
      <c r="AJ4369" s="9">
        <v>766844</v>
      </c>
      <c r="AK4369" t="s">
        <v>15416</v>
      </c>
      <c r="AL4369" t="s">
        <v>15417</v>
      </c>
      <c r="AM4369" t="s">
        <v>4171</v>
      </c>
      <c r="AN4369" t="s">
        <v>15418</v>
      </c>
    </row>
    <row r="4370" spans="36:40" x14ac:dyDescent="0.3">
      <c r="AJ4370" s="9">
        <v>771007</v>
      </c>
      <c r="AK4370" t="s">
        <v>15419</v>
      </c>
      <c r="AL4370" t="s">
        <v>15420</v>
      </c>
      <c r="AM4370" t="s">
        <v>4171</v>
      </c>
      <c r="AN4370" t="s">
        <v>15421</v>
      </c>
    </row>
    <row r="4371" spans="36:40" x14ac:dyDescent="0.3">
      <c r="AJ4371" s="9">
        <v>770876</v>
      </c>
      <c r="AK4371" t="s">
        <v>15419</v>
      </c>
      <c r="AL4371" t="s">
        <v>15422</v>
      </c>
      <c r="AM4371" t="s">
        <v>4347</v>
      </c>
      <c r="AN4371" t="s">
        <v>15423</v>
      </c>
    </row>
    <row r="4372" spans="36:40" x14ac:dyDescent="0.3">
      <c r="AJ4372" s="9">
        <v>765694</v>
      </c>
      <c r="AK4372" t="s">
        <v>9475</v>
      </c>
      <c r="AL4372" t="s">
        <v>15424</v>
      </c>
      <c r="AM4372" t="s">
        <v>4347</v>
      </c>
      <c r="AN4372" t="s">
        <v>15425</v>
      </c>
    </row>
    <row r="4373" spans="36:40" x14ac:dyDescent="0.3">
      <c r="AJ4373" s="9">
        <v>776726</v>
      </c>
      <c r="AK4373" t="s">
        <v>11951</v>
      </c>
      <c r="AL4373" t="s">
        <v>15426</v>
      </c>
      <c r="AM4373" t="s">
        <v>4347</v>
      </c>
      <c r="AN4373" t="s">
        <v>15427</v>
      </c>
    </row>
    <row r="4374" spans="36:40" x14ac:dyDescent="0.3">
      <c r="AJ4374" s="9">
        <v>777501</v>
      </c>
      <c r="AK4374" t="s">
        <v>15428</v>
      </c>
      <c r="AL4374" t="s">
        <v>15429</v>
      </c>
      <c r="AM4374" t="s">
        <v>4171</v>
      </c>
      <c r="AN4374" t="s">
        <v>15430</v>
      </c>
    </row>
    <row r="4375" spans="36:40" x14ac:dyDescent="0.3">
      <c r="AJ4375" s="9">
        <v>866296</v>
      </c>
      <c r="AK4375" t="s">
        <v>15431</v>
      </c>
      <c r="AL4375" t="s">
        <v>15432</v>
      </c>
      <c r="AM4375" t="s">
        <v>15433</v>
      </c>
      <c r="AN4375" t="s">
        <v>15434</v>
      </c>
    </row>
    <row r="4376" spans="36:40" x14ac:dyDescent="0.3">
      <c r="AJ4376" s="9">
        <v>780650</v>
      </c>
      <c r="AK4376" t="s">
        <v>15435</v>
      </c>
      <c r="AL4376" t="s">
        <v>15436</v>
      </c>
      <c r="AM4376" t="s">
        <v>15437</v>
      </c>
      <c r="AN4376" t="s">
        <v>15438</v>
      </c>
    </row>
    <row r="4377" spans="36:40" x14ac:dyDescent="0.3">
      <c r="AJ4377" s="9">
        <v>866555</v>
      </c>
      <c r="AK4377" t="s">
        <v>15439</v>
      </c>
      <c r="AL4377" t="s">
        <v>15440</v>
      </c>
      <c r="AM4377" t="s">
        <v>15441</v>
      </c>
      <c r="AN4377" t="s">
        <v>15442</v>
      </c>
    </row>
    <row r="4378" spans="36:40" x14ac:dyDescent="0.3">
      <c r="AJ4378" s="9">
        <v>785695</v>
      </c>
      <c r="AK4378" t="s">
        <v>15443</v>
      </c>
      <c r="AL4378" t="s">
        <v>15444</v>
      </c>
      <c r="AM4378" t="s">
        <v>4171</v>
      </c>
      <c r="AN4378" t="s">
        <v>15445</v>
      </c>
    </row>
    <row r="4379" spans="36:40" x14ac:dyDescent="0.3">
      <c r="AJ4379" s="9">
        <v>786217</v>
      </c>
      <c r="AK4379" t="s">
        <v>15446</v>
      </c>
      <c r="AL4379" t="s">
        <v>15447</v>
      </c>
      <c r="AM4379" t="s">
        <v>4260</v>
      </c>
      <c r="AN4379" t="s">
        <v>15448</v>
      </c>
    </row>
    <row r="4380" spans="36:40" x14ac:dyDescent="0.3">
      <c r="AJ4380" s="9">
        <v>786772</v>
      </c>
      <c r="AK4380" t="s">
        <v>15449</v>
      </c>
      <c r="AL4380" t="s">
        <v>15450</v>
      </c>
      <c r="AM4380" t="s">
        <v>4171</v>
      </c>
      <c r="AN4380" t="s">
        <v>15451</v>
      </c>
    </row>
    <row r="4381" spans="36:40" x14ac:dyDescent="0.3">
      <c r="AJ4381" s="9">
        <v>788694</v>
      </c>
      <c r="AK4381" t="s">
        <v>9490</v>
      </c>
      <c r="AL4381" t="s">
        <v>15452</v>
      </c>
      <c r="AM4381" t="s">
        <v>4347</v>
      </c>
      <c r="AN4381" t="s">
        <v>15453</v>
      </c>
    </row>
    <row r="4382" spans="36:40" x14ac:dyDescent="0.3">
      <c r="AJ4382" s="9">
        <v>831724</v>
      </c>
      <c r="AK4382" t="s">
        <v>15454</v>
      </c>
      <c r="AL4382" t="s">
        <v>15455</v>
      </c>
      <c r="AM4382" t="s">
        <v>4347</v>
      </c>
      <c r="AN4382" t="s">
        <v>15456</v>
      </c>
    </row>
    <row r="4383" spans="36:40" x14ac:dyDescent="0.3">
      <c r="AJ4383" s="9">
        <v>795445</v>
      </c>
      <c r="AK4383" t="s">
        <v>15457</v>
      </c>
      <c r="AL4383" t="s">
        <v>15458</v>
      </c>
      <c r="AM4383" t="s">
        <v>4347</v>
      </c>
      <c r="AN4383" t="s">
        <v>15459</v>
      </c>
    </row>
    <row r="4384" spans="36:40" x14ac:dyDescent="0.3">
      <c r="AJ4384" s="9">
        <v>801682</v>
      </c>
      <c r="AK4384" t="s">
        <v>9504</v>
      </c>
      <c r="AL4384" t="s">
        <v>15460</v>
      </c>
      <c r="AM4384" t="s">
        <v>4171</v>
      </c>
      <c r="AN4384" t="s">
        <v>15461</v>
      </c>
    </row>
    <row r="4385" spans="36:40" x14ac:dyDescent="0.3">
      <c r="AJ4385" s="9">
        <v>814687</v>
      </c>
      <c r="AK4385" t="s">
        <v>9510</v>
      </c>
      <c r="AL4385" t="s">
        <v>15462</v>
      </c>
      <c r="AM4385" t="s">
        <v>4347</v>
      </c>
      <c r="AN4385" t="s">
        <v>15463</v>
      </c>
    </row>
    <row r="4386" spans="36:40" x14ac:dyDescent="0.3">
      <c r="AJ4386" s="9">
        <v>690023</v>
      </c>
      <c r="AK4386" t="s">
        <v>9515</v>
      </c>
      <c r="AL4386" t="s">
        <v>15464</v>
      </c>
      <c r="AM4386" t="s">
        <v>4171</v>
      </c>
      <c r="AN4386" t="s">
        <v>15465</v>
      </c>
    </row>
    <row r="4387" spans="36:40" x14ac:dyDescent="0.3">
      <c r="AJ4387" s="9">
        <v>820512</v>
      </c>
      <c r="AK4387" t="s">
        <v>2921</v>
      </c>
      <c r="AL4387" t="s">
        <v>15466</v>
      </c>
      <c r="AM4387" t="s">
        <v>4260</v>
      </c>
      <c r="AN4387" t="s">
        <v>15467</v>
      </c>
    </row>
    <row r="4388" spans="36:40" x14ac:dyDescent="0.3">
      <c r="AJ4388" s="9">
        <v>821330</v>
      </c>
      <c r="AK4388" t="s">
        <v>12526</v>
      </c>
      <c r="AL4388" t="s">
        <v>15468</v>
      </c>
      <c r="AM4388" t="s">
        <v>4347</v>
      </c>
      <c r="AN4388" t="s">
        <v>15469</v>
      </c>
    </row>
    <row r="4389" spans="36:40" x14ac:dyDescent="0.3">
      <c r="AJ4389" s="9">
        <v>823317</v>
      </c>
      <c r="AK4389" t="s">
        <v>9520</v>
      </c>
      <c r="AL4389" t="s">
        <v>15470</v>
      </c>
      <c r="AM4389" t="s">
        <v>4171</v>
      </c>
      <c r="AN4389" t="s">
        <v>15471</v>
      </c>
    </row>
    <row r="4390" spans="36:40" x14ac:dyDescent="0.3">
      <c r="AJ4390" s="9">
        <v>832103</v>
      </c>
      <c r="AK4390" t="s">
        <v>3995</v>
      </c>
      <c r="AL4390" t="s">
        <v>15472</v>
      </c>
      <c r="AM4390" t="s">
        <v>4171</v>
      </c>
      <c r="AN4390" t="s">
        <v>15473</v>
      </c>
    </row>
    <row r="4391" spans="36:40" x14ac:dyDescent="0.3">
      <c r="AJ4391" s="9">
        <v>832375</v>
      </c>
      <c r="AK4391" t="s">
        <v>15474</v>
      </c>
      <c r="AL4391" t="s">
        <v>15475</v>
      </c>
      <c r="AM4391" t="s">
        <v>4260</v>
      </c>
      <c r="AN4391" t="s">
        <v>15476</v>
      </c>
    </row>
    <row r="4392" spans="36:40" x14ac:dyDescent="0.3">
      <c r="AJ4392" s="9">
        <v>834440</v>
      </c>
      <c r="AK4392" t="s">
        <v>9530</v>
      </c>
      <c r="AL4392" t="s">
        <v>15477</v>
      </c>
      <c r="AM4392" t="s">
        <v>4347</v>
      </c>
      <c r="AN4392" t="s">
        <v>15478</v>
      </c>
    </row>
    <row r="4393" spans="36:40" x14ac:dyDescent="0.3">
      <c r="AJ4393" s="9">
        <v>836303</v>
      </c>
      <c r="AK4393" t="s">
        <v>9533</v>
      </c>
      <c r="AL4393" t="s">
        <v>15479</v>
      </c>
      <c r="AM4393" t="s">
        <v>4260</v>
      </c>
      <c r="AN4393" t="s">
        <v>15480</v>
      </c>
    </row>
    <row r="4394" spans="36:40" x14ac:dyDescent="0.3">
      <c r="AJ4394" s="9">
        <v>841331</v>
      </c>
      <c r="AK4394" t="s">
        <v>3533</v>
      </c>
      <c r="AL4394" t="s">
        <v>15481</v>
      </c>
      <c r="AM4394" t="s">
        <v>4171</v>
      </c>
      <c r="AN4394" t="s">
        <v>15482</v>
      </c>
    </row>
    <row r="4395" spans="36:40" x14ac:dyDescent="0.3">
      <c r="AJ4395" s="9">
        <v>845108</v>
      </c>
      <c r="AK4395" t="s">
        <v>9539</v>
      </c>
      <c r="AL4395" t="s">
        <v>15483</v>
      </c>
      <c r="AM4395" t="s">
        <v>4347</v>
      </c>
      <c r="AN4395" t="s">
        <v>15484</v>
      </c>
    </row>
    <row r="4396" spans="36:40" x14ac:dyDescent="0.3">
      <c r="AJ4396" s="9">
        <v>851213</v>
      </c>
      <c r="AK4396" t="s">
        <v>15485</v>
      </c>
      <c r="AL4396" t="s">
        <v>15486</v>
      </c>
      <c r="AM4396" t="s">
        <v>4171</v>
      </c>
      <c r="AN4396" t="s">
        <v>15487</v>
      </c>
    </row>
    <row r="4397" spans="36:40" x14ac:dyDescent="0.3">
      <c r="AJ4397" s="9">
        <v>851736</v>
      </c>
      <c r="AK4397" t="s">
        <v>15488</v>
      </c>
      <c r="AL4397" t="s">
        <v>15489</v>
      </c>
      <c r="AM4397" t="s">
        <v>15490</v>
      </c>
      <c r="AN4397" t="s">
        <v>15491</v>
      </c>
    </row>
    <row r="4398" spans="36:40" x14ac:dyDescent="0.3">
      <c r="AJ4398" s="9">
        <v>733121</v>
      </c>
      <c r="AK4398" t="s">
        <v>3034</v>
      </c>
      <c r="AL4398" t="s">
        <v>15492</v>
      </c>
      <c r="AM4398" t="s">
        <v>4347</v>
      </c>
      <c r="AN4398" t="s">
        <v>15493</v>
      </c>
    </row>
    <row r="4399" spans="36:40" x14ac:dyDescent="0.3">
      <c r="AJ4399" s="9">
        <v>856592</v>
      </c>
      <c r="AK4399" t="s">
        <v>15494</v>
      </c>
      <c r="AL4399" t="s">
        <v>15495</v>
      </c>
      <c r="AM4399" t="s">
        <v>4171</v>
      </c>
      <c r="AN4399" t="s">
        <v>15496</v>
      </c>
    </row>
    <row r="4400" spans="36:40" x14ac:dyDescent="0.3">
      <c r="AJ4400" s="9">
        <v>858013</v>
      </c>
      <c r="AK4400" t="s">
        <v>9553</v>
      </c>
      <c r="AL4400" t="s">
        <v>15497</v>
      </c>
      <c r="AM4400" t="s">
        <v>4347</v>
      </c>
      <c r="AN4400" t="s">
        <v>15498</v>
      </c>
    </row>
    <row r="4401" spans="36:40" x14ac:dyDescent="0.3">
      <c r="AJ4401" s="9">
        <v>696612</v>
      </c>
      <c r="AK4401" t="s">
        <v>15499</v>
      </c>
      <c r="AL4401" t="s">
        <v>15500</v>
      </c>
      <c r="AM4401" t="s">
        <v>4171</v>
      </c>
      <c r="AN4401" t="s">
        <v>15501</v>
      </c>
    </row>
    <row r="4402" spans="36:40" x14ac:dyDescent="0.3">
      <c r="AJ4402" s="9">
        <v>671</v>
      </c>
      <c r="AK4402" t="s">
        <v>15502</v>
      </c>
      <c r="AL4402" t="s">
        <v>15503</v>
      </c>
      <c r="AM4402" t="s">
        <v>4260</v>
      </c>
      <c r="AN4402" t="s">
        <v>15504</v>
      </c>
    </row>
    <row r="4403" spans="36:40" x14ac:dyDescent="0.3">
      <c r="AJ4403" s="9">
        <v>13900</v>
      </c>
      <c r="AK4403" t="s">
        <v>15505</v>
      </c>
      <c r="AL4403" t="s">
        <v>15506</v>
      </c>
      <c r="AM4403" t="s">
        <v>4171</v>
      </c>
      <c r="AN4403" t="s">
        <v>15507</v>
      </c>
    </row>
    <row r="4404" spans="36:40" x14ac:dyDescent="0.3">
      <c r="AJ4404" s="9">
        <v>28541</v>
      </c>
      <c r="AK4404" t="s">
        <v>15508</v>
      </c>
      <c r="AL4404" t="s">
        <v>15509</v>
      </c>
      <c r="AM4404" t="s">
        <v>4347</v>
      </c>
      <c r="AN4404" t="s">
        <v>15510</v>
      </c>
    </row>
    <row r="4405" spans="36:40" x14ac:dyDescent="0.3">
      <c r="AJ4405" s="9">
        <v>29459</v>
      </c>
      <c r="AK4405" t="s">
        <v>15511</v>
      </c>
      <c r="AL4405" t="s">
        <v>15512</v>
      </c>
      <c r="AM4405" t="s">
        <v>15437</v>
      </c>
      <c r="AN4405" t="s">
        <v>15438</v>
      </c>
    </row>
    <row r="4406" spans="36:40" x14ac:dyDescent="0.3">
      <c r="AJ4406" s="9">
        <v>34363</v>
      </c>
      <c r="AK4406" t="s">
        <v>2938</v>
      </c>
      <c r="AL4406" t="s">
        <v>15513</v>
      </c>
      <c r="AM4406" t="s">
        <v>15514</v>
      </c>
      <c r="AN4406" t="s">
        <v>15515</v>
      </c>
    </row>
    <row r="4407" spans="36:40" x14ac:dyDescent="0.3">
      <c r="AJ4407" s="9">
        <v>50512</v>
      </c>
      <c r="AK4407" t="s">
        <v>15516</v>
      </c>
      <c r="AL4407" t="s">
        <v>15517</v>
      </c>
      <c r="AM4407" t="s">
        <v>4347</v>
      </c>
      <c r="AN4407" t="s">
        <v>15518</v>
      </c>
    </row>
    <row r="4408" spans="36:40" x14ac:dyDescent="0.3">
      <c r="AJ4408" s="9">
        <v>495891</v>
      </c>
      <c r="AK4408" t="s">
        <v>2940</v>
      </c>
      <c r="AL4408" t="s">
        <v>15519</v>
      </c>
      <c r="AM4408" t="s">
        <v>4347</v>
      </c>
      <c r="AN4408" t="s">
        <v>15520</v>
      </c>
    </row>
    <row r="4409" spans="36:40" x14ac:dyDescent="0.3">
      <c r="AJ4409" s="9">
        <v>895458</v>
      </c>
      <c r="AK4409" t="s">
        <v>15521</v>
      </c>
      <c r="AL4409" t="s">
        <v>15522</v>
      </c>
      <c r="AM4409" t="s">
        <v>4260</v>
      </c>
      <c r="AN4409" t="s">
        <v>15523</v>
      </c>
    </row>
    <row r="4410" spans="36:40" x14ac:dyDescent="0.3">
      <c r="AJ4410" s="9">
        <v>588849</v>
      </c>
      <c r="AK4410" t="s">
        <v>15524</v>
      </c>
      <c r="AL4410" t="s">
        <v>15525</v>
      </c>
      <c r="AM4410" t="s">
        <v>15526</v>
      </c>
      <c r="AN4410" t="s">
        <v>15527</v>
      </c>
    </row>
    <row r="4411" spans="36:40" x14ac:dyDescent="0.3">
      <c r="AJ4411" s="9">
        <v>61697</v>
      </c>
      <c r="AK4411" t="s">
        <v>15528</v>
      </c>
      <c r="AL4411" t="s">
        <v>15529</v>
      </c>
      <c r="AM4411" t="s">
        <v>4171</v>
      </c>
      <c r="AN4411" t="s">
        <v>15530</v>
      </c>
    </row>
    <row r="4412" spans="36:40" x14ac:dyDescent="0.3">
      <c r="AJ4412" s="9">
        <v>34355</v>
      </c>
      <c r="AK4412" t="s">
        <v>15531</v>
      </c>
      <c r="AL4412" t="s">
        <v>15532</v>
      </c>
      <c r="AM4412" t="s">
        <v>4171</v>
      </c>
      <c r="AN4412" t="s">
        <v>15533</v>
      </c>
    </row>
    <row r="4413" spans="36:40" x14ac:dyDescent="0.3">
      <c r="AJ4413" s="9">
        <v>898090</v>
      </c>
      <c r="AK4413" t="s">
        <v>15534</v>
      </c>
      <c r="AL4413" t="s">
        <v>15535</v>
      </c>
      <c r="AM4413" t="s">
        <v>4171</v>
      </c>
      <c r="AN4413" t="s">
        <v>15536</v>
      </c>
    </row>
    <row r="4414" spans="36:40" x14ac:dyDescent="0.3">
      <c r="AJ4414" s="9">
        <v>89451</v>
      </c>
      <c r="AK4414" t="s">
        <v>15537</v>
      </c>
      <c r="AL4414" t="s">
        <v>15538</v>
      </c>
      <c r="AM4414" t="s">
        <v>15437</v>
      </c>
      <c r="AN4414" t="s">
        <v>15438</v>
      </c>
    </row>
    <row r="4415" spans="36:40" x14ac:dyDescent="0.3">
      <c r="AJ4415" s="9">
        <v>89699</v>
      </c>
      <c r="AK4415" t="s">
        <v>15539</v>
      </c>
      <c r="AL4415" t="s">
        <v>15540</v>
      </c>
      <c r="AM4415" t="s">
        <v>4260</v>
      </c>
      <c r="AN4415" t="s">
        <v>15541</v>
      </c>
    </row>
    <row r="4416" spans="36:40" x14ac:dyDescent="0.3">
      <c r="AJ4416" s="9">
        <v>90166</v>
      </c>
      <c r="AK4416" t="s">
        <v>15542</v>
      </c>
      <c r="AL4416" t="s">
        <v>15543</v>
      </c>
      <c r="AM4416" t="s">
        <v>4347</v>
      </c>
      <c r="AN4416" t="s">
        <v>15544</v>
      </c>
    </row>
    <row r="4417" spans="36:40" x14ac:dyDescent="0.3">
      <c r="AJ4417" s="9">
        <v>90220</v>
      </c>
      <c r="AK4417" t="s">
        <v>15545</v>
      </c>
      <c r="AL4417" t="s">
        <v>15546</v>
      </c>
      <c r="AM4417" t="s">
        <v>4260</v>
      </c>
      <c r="AN4417" t="s">
        <v>15547</v>
      </c>
    </row>
    <row r="4418" spans="36:40" x14ac:dyDescent="0.3">
      <c r="AJ4418" s="9">
        <v>91332</v>
      </c>
      <c r="AK4418" t="s">
        <v>5489</v>
      </c>
      <c r="AL4418" t="s">
        <v>15548</v>
      </c>
      <c r="AM4418" t="s">
        <v>4347</v>
      </c>
      <c r="AN4418" t="s">
        <v>15549</v>
      </c>
    </row>
    <row r="4419" spans="36:40" x14ac:dyDescent="0.3">
      <c r="AJ4419" s="9">
        <v>100170</v>
      </c>
      <c r="AK4419" t="s">
        <v>15550</v>
      </c>
      <c r="AL4419" t="s">
        <v>15551</v>
      </c>
      <c r="AM4419" t="s">
        <v>4347</v>
      </c>
      <c r="AN4419" t="s">
        <v>15552</v>
      </c>
    </row>
    <row r="4420" spans="36:40" x14ac:dyDescent="0.3">
      <c r="AJ4420" s="9">
        <v>634232</v>
      </c>
      <c r="AK4420" t="s">
        <v>2947</v>
      </c>
      <c r="AL4420" t="s">
        <v>15553</v>
      </c>
      <c r="AM4420" t="s">
        <v>4171</v>
      </c>
      <c r="AN4420" t="s">
        <v>15554</v>
      </c>
    </row>
    <row r="4421" spans="36:40" x14ac:dyDescent="0.3">
      <c r="AJ4421" s="9">
        <v>108693</v>
      </c>
      <c r="AK4421" t="s">
        <v>15555</v>
      </c>
      <c r="AL4421" t="s">
        <v>15556</v>
      </c>
      <c r="AM4421" t="s">
        <v>4347</v>
      </c>
      <c r="AN4421" t="s">
        <v>15557</v>
      </c>
    </row>
    <row r="4422" spans="36:40" x14ac:dyDescent="0.3">
      <c r="AJ4422" s="9">
        <v>620432</v>
      </c>
      <c r="AK4422" t="s">
        <v>15558</v>
      </c>
      <c r="AL4422" t="s">
        <v>15559</v>
      </c>
      <c r="AM4422" t="s">
        <v>15560</v>
      </c>
      <c r="AN4422" t="s">
        <v>15561</v>
      </c>
    </row>
    <row r="4423" spans="36:40" x14ac:dyDescent="0.3">
      <c r="AJ4423" s="9">
        <v>124354</v>
      </c>
      <c r="AK4423" t="s">
        <v>6487</v>
      </c>
      <c r="AL4423" t="s">
        <v>15562</v>
      </c>
      <c r="AM4423" t="s">
        <v>4347</v>
      </c>
      <c r="AN4423" t="s">
        <v>15563</v>
      </c>
    </row>
    <row r="4424" spans="36:40" x14ac:dyDescent="0.3">
      <c r="AJ4424" s="9">
        <v>125555</v>
      </c>
      <c r="AK4424" t="s">
        <v>15564</v>
      </c>
      <c r="AL4424" t="s">
        <v>15565</v>
      </c>
      <c r="AM4424" t="s">
        <v>4171</v>
      </c>
      <c r="AN4424" t="s">
        <v>15566</v>
      </c>
    </row>
    <row r="4425" spans="36:40" x14ac:dyDescent="0.3">
      <c r="AJ4425" s="9">
        <v>126179</v>
      </c>
      <c r="AK4425" t="s">
        <v>15567</v>
      </c>
      <c r="AL4425" t="s">
        <v>15568</v>
      </c>
      <c r="AM4425" t="s">
        <v>4171</v>
      </c>
      <c r="AN4425" t="s">
        <v>15569</v>
      </c>
    </row>
    <row r="4426" spans="36:40" x14ac:dyDescent="0.3">
      <c r="AJ4426" s="9">
        <v>127876</v>
      </c>
      <c r="AK4426" t="s">
        <v>8682</v>
      </c>
      <c r="AL4426" t="s">
        <v>15570</v>
      </c>
      <c r="AM4426" t="s">
        <v>4171</v>
      </c>
      <c r="AN4426" t="s">
        <v>15571</v>
      </c>
    </row>
    <row r="4427" spans="36:40" x14ac:dyDescent="0.3">
      <c r="AJ4427" s="9">
        <v>588970</v>
      </c>
      <c r="AK4427" t="s">
        <v>15572</v>
      </c>
      <c r="AL4427" t="s">
        <v>15573</v>
      </c>
      <c r="AM4427" t="s">
        <v>4171</v>
      </c>
      <c r="AN4427" t="s">
        <v>15574</v>
      </c>
    </row>
    <row r="4428" spans="36:40" x14ac:dyDescent="0.3">
      <c r="AJ4428" s="9">
        <v>144266</v>
      </c>
      <c r="AK4428" t="s">
        <v>15575</v>
      </c>
      <c r="AL4428" t="s">
        <v>15576</v>
      </c>
      <c r="AM4428" t="s">
        <v>4171</v>
      </c>
      <c r="AN4428" t="s">
        <v>15577</v>
      </c>
    </row>
    <row r="4429" spans="36:40" x14ac:dyDescent="0.3">
      <c r="AJ4429" s="9">
        <v>907499</v>
      </c>
      <c r="AK4429" t="s">
        <v>15578</v>
      </c>
      <c r="AL4429" t="s">
        <v>15579</v>
      </c>
      <c r="AM4429" t="s">
        <v>4171</v>
      </c>
      <c r="AN4429" t="s">
        <v>15580</v>
      </c>
    </row>
    <row r="4430" spans="36:40" x14ac:dyDescent="0.3">
      <c r="AJ4430" s="9">
        <v>134618</v>
      </c>
      <c r="AK4430" t="s">
        <v>15581</v>
      </c>
      <c r="AL4430" t="s">
        <v>15582</v>
      </c>
      <c r="AM4430" t="s">
        <v>4260</v>
      </c>
      <c r="AN4430" t="s">
        <v>15583</v>
      </c>
    </row>
    <row r="4431" spans="36:40" x14ac:dyDescent="0.3">
      <c r="AJ4431" s="9">
        <v>170682</v>
      </c>
      <c r="AK4431" t="s">
        <v>10016</v>
      </c>
      <c r="AL4431" t="s">
        <v>15584</v>
      </c>
      <c r="AM4431" t="s">
        <v>4347</v>
      </c>
      <c r="AN4431" t="s">
        <v>15585</v>
      </c>
    </row>
    <row r="4432" spans="36:40" x14ac:dyDescent="0.3">
      <c r="AJ4432" s="9">
        <v>171417</v>
      </c>
      <c r="AK4432" t="s">
        <v>15586</v>
      </c>
      <c r="AL4432" t="s">
        <v>15587</v>
      </c>
      <c r="AM4432" t="s">
        <v>4260</v>
      </c>
      <c r="AN4432" t="s">
        <v>15588</v>
      </c>
    </row>
    <row r="4433" spans="36:40" x14ac:dyDescent="0.3">
      <c r="AJ4433" s="9">
        <v>908142</v>
      </c>
      <c r="AK4433" t="s">
        <v>15589</v>
      </c>
      <c r="AL4433" t="s">
        <v>15590</v>
      </c>
      <c r="AM4433" t="s">
        <v>15490</v>
      </c>
      <c r="AN4433" t="s">
        <v>15591</v>
      </c>
    </row>
    <row r="4434" spans="36:40" x14ac:dyDescent="0.3">
      <c r="AJ4434" s="9">
        <v>181030</v>
      </c>
      <c r="AK4434" t="s">
        <v>15592</v>
      </c>
      <c r="AL4434" t="s">
        <v>15593</v>
      </c>
      <c r="AM4434" t="s">
        <v>4260</v>
      </c>
      <c r="AN4434" t="s">
        <v>15594</v>
      </c>
    </row>
    <row r="4435" spans="36:40" x14ac:dyDescent="0.3">
      <c r="AJ4435" s="9">
        <v>199389</v>
      </c>
      <c r="AK4435" t="s">
        <v>10579</v>
      </c>
      <c r="AL4435" t="s">
        <v>15595</v>
      </c>
      <c r="AM4435" t="s">
        <v>15490</v>
      </c>
      <c r="AN4435" t="s">
        <v>15596</v>
      </c>
    </row>
    <row r="4436" spans="36:40" x14ac:dyDescent="0.3">
      <c r="AJ4436" s="9">
        <v>201421</v>
      </c>
      <c r="AK4436" t="s">
        <v>10588</v>
      </c>
      <c r="AL4436" t="s">
        <v>15597</v>
      </c>
      <c r="AM4436" t="s">
        <v>15383</v>
      </c>
      <c r="AN4436" t="s">
        <v>15598</v>
      </c>
    </row>
    <row r="4437" spans="36:40" x14ac:dyDescent="0.3">
      <c r="AJ4437" s="9">
        <v>910350</v>
      </c>
      <c r="AK4437" t="s">
        <v>15599</v>
      </c>
      <c r="AL4437" t="s">
        <v>15600</v>
      </c>
      <c r="AM4437" t="s">
        <v>4171</v>
      </c>
      <c r="AN4437" t="s">
        <v>15601</v>
      </c>
    </row>
    <row r="4438" spans="36:40" x14ac:dyDescent="0.3">
      <c r="AJ4438" s="9">
        <v>201448</v>
      </c>
      <c r="AK4438" t="s">
        <v>11550</v>
      </c>
      <c r="AL4438" t="s">
        <v>15602</v>
      </c>
      <c r="AM4438" t="s">
        <v>4171</v>
      </c>
      <c r="AN4438" t="s">
        <v>15603</v>
      </c>
    </row>
    <row r="4439" spans="36:40" x14ac:dyDescent="0.3">
      <c r="AJ4439" s="9">
        <v>203394</v>
      </c>
      <c r="AK4439" t="s">
        <v>15604</v>
      </c>
      <c r="AL4439" t="s">
        <v>15605</v>
      </c>
      <c r="AM4439" t="s">
        <v>4171</v>
      </c>
      <c r="AN4439" t="s">
        <v>15606</v>
      </c>
    </row>
    <row r="4440" spans="36:40" x14ac:dyDescent="0.3">
      <c r="AJ4440" s="9">
        <v>911399</v>
      </c>
      <c r="AK4440" t="s">
        <v>15607</v>
      </c>
      <c r="AL4440" t="s">
        <v>15608</v>
      </c>
      <c r="AM4440" t="s">
        <v>4347</v>
      </c>
      <c r="AN4440" t="s">
        <v>15609</v>
      </c>
    </row>
    <row r="4441" spans="36:40" x14ac:dyDescent="0.3">
      <c r="AJ4441" s="9">
        <v>217891</v>
      </c>
      <c r="AK4441" t="s">
        <v>15610</v>
      </c>
      <c r="AL4441" t="s">
        <v>15611</v>
      </c>
      <c r="AM4441" t="s">
        <v>4171</v>
      </c>
      <c r="AN4441" t="s">
        <v>15612</v>
      </c>
    </row>
    <row r="4442" spans="36:40" x14ac:dyDescent="0.3">
      <c r="AJ4442" s="9">
        <v>913340</v>
      </c>
      <c r="AK4442" t="s">
        <v>15613</v>
      </c>
      <c r="AL4442" t="s">
        <v>15614</v>
      </c>
      <c r="AM4442" t="s">
        <v>4347</v>
      </c>
      <c r="AN4442" t="s">
        <v>15615</v>
      </c>
    </row>
    <row r="4443" spans="36:40" x14ac:dyDescent="0.3">
      <c r="AJ4443" s="9">
        <v>914070</v>
      </c>
      <c r="AK4443" t="s">
        <v>15616</v>
      </c>
      <c r="AL4443" t="s">
        <v>15617</v>
      </c>
      <c r="AM4443" t="s">
        <v>4171</v>
      </c>
      <c r="AN4443" t="s">
        <v>15618</v>
      </c>
    </row>
    <row r="4444" spans="36:40" x14ac:dyDescent="0.3">
      <c r="AJ4444" s="9">
        <v>226920</v>
      </c>
      <c r="AK4444" t="s">
        <v>3349</v>
      </c>
      <c r="AL4444" t="s">
        <v>15619</v>
      </c>
      <c r="AM4444" t="s">
        <v>4347</v>
      </c>
      <c r="AN4444" t="s">
        <v>15620</v>
      </c>
    </row>
    <row r="4445" spans="36:40" x14ac:dyDescent="0.3">
      <c r="AJ4445" s="9">
        <v>384097</v>
      </c>
      <c r="AK4445" t="s">
        <v>6864</v>
      </c>
      <c r="AL4445" t="s">
        <v>15621</v>
      </c>
      <c r="AM4445" t="s">
        <v>15383</v>
      </c>
      <c r="AN4445" t="s">
        <v>15622</v>
      </c>
    </row>
    <row r="4446" spans="36:40" x14ac:dyDescent="0.3">
      <c r="AJ4446" s="9">
        <v>609422</v>
      </c>
      <c r="AK4446" t="s">
        <v>2958</v>
      </c>
      <c r="AL4446" t="s">
        <v>15623</v>
      </c>
      <c r="AM4446" t="s">
        <v>4171</v>
      </c>
      <c r="AN4446" t="s">
        <v>15624</v>
      </c>
    </row>
    <row r="4447" spans="36:40" x14ac:dyDescent="0.3">
      <c r="AJ4447" s="9">
        <v>95230</v>
      </c>
      <c r="AK4447" t="s">
        <v>15625</v>
      </c>
      <c r="AL4447" t="s">
        <v>15626</v>
      </c>
      <c r="AM4447" t="s">
        <v>4347</v>
      </c>
      <c r="AN4447" t="s">
        <v>15627</v>
      </c>
    </row>
    <row r="4448" spans="36:40" x14ac:dyDescent="0.3">
      <c r="AJ4448" s="9">
        <v>255653</v>
      </c>
      <c r="AK4448" t="s">
        <v>15628</v>
      </c>
      <c r="AL4448" t="s">
        <v>15629</v>
      </c>
      <c r="AM4448" t="s">
        <v>4347</v>
      </c>
      <c r="AN4448" t="s">
        <v>15630</v>
      </c>
    </row>
    <row r="4449" spans="36:40" x14ac:dyDescent="0.3">
      <c r="AJ4449" s="9">
        <v>257605</v>
      </c>
      <c r="AK4449" t="s">
        <v>8443</v>
      </c>
      <c r="AL4449" t="s">
        <v>15631</v>
      </c>
      <c r="AM4449" t="s">
        <v>4347</v>
      </c>
      <c r="AN4449" t="s">
        <v>15632</v>
      </c>
    </row>
    <row r="4450" spans="36:40" x14ac:dyDescent="0.3">
      <c r="AJ4450" s="9">
        <v>1058</v>
      </c>
      <c r="AK4450" t="s">
        <v>2961</v>
      </c>
      <c r="AL4450" t="s">
        <v>15633</v>
      </c>
      <c r="AM4450" t="s">
        <v>4171</v>
      </c>
      <c r="AN4450" t="s">
        <v>15634</v>
      </c>
    </row>
    <row r="4451" spans="36:40" x14ac:dyDescent="0.3">
      <c r="AJ4451" s="9">
        <v>266183</v>
      </c>
      <c r="AK4451" t="s">
        <v>15635</v>
      </c>
      <c r="AL4451" t="s">
        <v>15636</v>
      </c>
      <c r="AM4451" t="s">
        <v>4171</v>
      </c>
      <c r="AN4451" t="s">
        <v>15637</v>
      </c>
    </row>
    <row r="4452" spans="36:40" x14ac:dyDescent="0.3">
      <c r="AJ4452" s="9">
        <v>917931</v>
      </c>
      <c r="AK4452" t="s">
        <v>15638</v>
      </c>
      <c r="AL4452" t="s">
        <v>15639</v>
      </c>
      <c r="AM4452" t="s">
        <v>4171</v>
      </c>
      <c r="AN4452" t="s">
        <v>15640</v>
      </c>
    </row>
    <row r="4453" spans="36:40" x14ac:dyDescent="0.3">
      <c r="AJ4453" s="9">
        <v>279595</v>
      </c>
      <c r="AK4453" t="s">
        <v>15641</v>
      </c>
      <c r="AL4453" t="s">
        <v>15642</v>
      </c>
      <c r="AM4453" t="s">
        <v>4171</v>
      </c>
      <c r="AN4453" t="s">
        <v>15643</v>
      </c>
    </row>
    <row r="4454" spans="36:40" x14ac:dyDescent="0.3">
      <c r="AJ4454" s="9">
        <v>486336</v>
      </c>
      <c r="AK4454" t="s">
        <v>15644</v>
      </c>
      <c r="AL4454" t="s">
        <v>15645</v>
      </c>
      <c r="AM4454" t="s">
        <v>4171</v>
      </c>
      <c r="AN4454" t="s">
        <v>15646</v>
      </c>
    </row>
    <row r="4455" spans="36:40" x14ac:dyDescent="0.3">
      <c r="AJ4455" s="9">
        <v>918555</v>
      </c>
      <c r="AK4455" t="s">
        <v>15647</v>
      </c>
      <c r="AL4455" t="s">
        <v>15648</v>
      </c>
      <c r="AM4455" t="s">
        <v>4347</v>
      </c>
      <c r="AN4455" t="s">
        <v>15649</v>
      </c>
    </row>
    <row r="4456" spans="36:40" x14ac:dyDescent="0.3">
      <c r="AJ4456" s="9">
        <v>339451</v>
      </c>
      <c r="AK4456" t="s">
        <v>2965</v>
      </c>
      <c r="AL4456" t="s">
        <v>15650</v>
      </c>
      <c r="AM4456" t="s">
        <v>4171</v>
      </c>
      <c r="AN4456" t="s">
        <v>15651</v>
      </c>
    </row>
    <row r="4457" spans="36:40" x14ac:dyDescent="0.3">
      <c r="AJ4457" s="9">
        <v>471541</v>
      </c>
      <c r="AK4457" t="s">
        <v>15652</v>
      </c>
      <c r="AL4457" t="s">
        <v>15653</v>
      </c>
      <c r="AM4457" t="s">
        <v>4171</v>
      </c>
      <c r="AN4457" t="s">
        <v>15654</v>
      </c>
    </row>
    <row r="4458" spans="36:40" x14ac:dyDescent="0.3">
      <c r="AJ4458" s="9">
        <v>285536</v>
      </c>
      <c r="AK4458" t="s">
        <v>15655</v>
      </c>
      <c r="AL4458" t="s">
        <v>15656</v>
      </c>
      <c r="AM4458" t="s">
        <v>4171</v>
      </c>
      <c r="AN4458" t="s">
        <v>15657</v>
      </c>
    </row>
    <row r="4459" spans="36:40" x14ac:dyDescent="0.3">
      <c r="AJ4459" s="9">
        <v>283860</v>
      </c>
      <c r="AK4459" t="s">
        <v>15658</v>
      </c>
      <c r="AL4459" t="s">
        <v>15659</v>
      </c>
      <c r="AM4459" t="s">
        <v>15490</v>
      </c>
      <c r="AN4459" t="s">
        <v>15660</v>
      </c>
    </row>
    <row r="4460" spans="36:40" x14ac:dyDescent="0.3">
      <c r="AJ4460" s="9">
        <v>288241</v>
      </c>
      <c r="AK4460" t="s">
        <v>15661</v>
      </c>
      <c r="AL4460" t="s">
        <v>15662</v>
      </c>
      <c r="AM4460" t="s">
        <v>4260</v>
      </c>
      <c r="AN4460" t="s">
        <v>15663</v>
      </c>
    </row>
    <row r="4461" spans="36:40" x14ac:dyDescent="0.3">
      <c r="AJ4461" s="9">
        <v>294390</v>
      </c>
      <c r="AK4461" t="s">
        <v>7098</v>
      </c>
      <c r="AL4461" t="s">
        <v>15664</v>
      </c>
      <c r="AM4461" t="s">
        <v>4171</v>
      </c>
      <c r="AN4461" t="s">
        <v>15665</v>
      </c>
    </row>
    <row r="4462" spans="36:40" x14ac:dyDescent="0.3">
      <c r="AJ4462" s="9">
        <v>920495</v>
      </c>
      <c r="AK4462" t="s">
        <v>15666</v>
      </c>
      <c r="AL4462" t="s">
        <v>15667</v>
      </c>
      <c r="AM4462" t="s">
        <v>4171</v>
      </c>
      <c r="AN4462" t="s">
        <v>15665</v>
      </c>
    </row>
    <row r="4463" spans="36:40" x14ac:dyDescent="0.3">
      <c r="AJ4463" s="9">
        <v>303003</v>
      </c>
      <c r="AK4463" t="s">
        <v>15668</v>
      </c>
      <c r="AL4463" t="s">
        <v>15669</v>
      </c>
      <c r="AM4463" t="s">
        <v>4171</v>
      </c>
      <c r="AN4463" t="s">
        <v>15670</v>
      </c>
    </row>
    <row r="4464" spans="36:40" x14ac:dyDescent="0.3">
      <c r="AJ4464" s="9">
        <v>942006</v>
      </c>
      <c r="AK4464" t="s">
        <v>15671</v>
      </c>
      <c r="AL4464" t="s">
        <v>15672</v>
      </c>
      <c r="AM4464" t="s">
        <v>4260</v>
      </c>
      <c r="AN4464" t="s">
        <v>15673</v>
      </c>
    </row>
    <row r="4465" spans="36:40" x14ac:dyDescent="0.3">
      <c r="AJ4465" s="9">
        <v>308463</v>
      </c>
      <c r="AK4465" t="s">
        <v>15674</v>
      </c>
      <c r="AL4465" t="s">
        <v>15675</v>
      </c>
      <c r="AM4465" t="s">
        <v>4260</v>
      </c>
      <c r="AN4465" t="s">
        <v>15676</v>
      </c>
    </row>
    <row r="4466" spans="36:40" x14ac:dyDescent="0.3">
      <c r="AJ4466" s="9">
        <v>309320</v>
      </c>
      <c r="AK4466" t="s">
        <v>15677</v>
      </c>
      <c r="AL4466" t="s">
        <v>15678</v>
      </c>
      <c r="AM4466" t="s">
        <v>4171</v>
      </c>
      <c r="AN4466" t="s">
        <v>15679</v>
      </c>
    </row>
    <row r="4467" spans="36:40" x14ac:dyDescent="0.3">
      <c r="AJ4467" s="9">
        <v>311731</v>
      </c>
      <c r="AK4467" t="s">
        <v>2972</v>
      </c>
      <c r="AL4467" t="s">
        <v>15680</v>
      </c>
      <c r="AM4467" t="s">
        <v>4260</v>
      </c>
      <c r="AN4467" t="s">
        <v>15467</v>
      </c>
    </row>
    <row r="4468" spans="36:40" x14ac:dyDescent="0.3">
      <c r="AJ4468" s="9">
        <v>588326</v>
      </c>
      <c r="AK4468" t="s">
        <v>15681</v>
      </c>
      <c r="AL4468" t="s">
        <v>15682</v>
      </c>
      <c r="AM4468" t="s">
        <v>4260</v>
      </c>
      <c r="AN4468" t="s">
        <v>15683</v>
      </c>
    </row>
    <row r="4469" spans="36:40" x14ac:dyDescent="0.3">
      <c r="AJ4469" s="9">
        <v>313246</v>
      </c>
      <c r="AK4469" t="s">
        <v>15684</v>
      </c>
      <c r="AL4469" t="s">
        <v>15685</v>
      </c>
      <c r="AM4469" t="s">
        <v>4260</v>
      </c>
      <c r="AN4469" t="s">
        <v>15686</v>
      </c>
    </row>
    <row r="4470" spans="36:40" x14ac:dyDescent="0.3">
      <c r="AJ4470" s="9">
        <v>314331</v>
      </c>
      <c r="AK4470" t="s">
        <v>15687</v>
      </c>
      <c r="AL4470" t="s">
        <v>15688</v>
      </c>
      <c r="AM4470" t="s">
        <v>15689</v>
      </c>
      <c r="AN4470" t="s">
        <v>15690</v>
      </c>
    </row>
    <row r="4471" spans="36:40" x14ac:dyDescent="0.3">
      <c r="AJ4471" s="9">
        <v>327930</v>
      </c>
      <c r="AK4471" t="s">
        <v>15691</v>
      </c>
      <c r="AL4471" t="s">
        <v>15692</v>
      </c>
      <c r="AM4471" t="s">
        <v>4260</v>
      </c>
      <c r="AN4471" t="s">
        <v>15693</v>
      </c>
    </row>
    <row r="4472" spans="36:40" x14ac:dyDescent="0.3">
      <c r="AJ4472" s="9">
        <v>589101</v>
      </c>
      <c r="AK4472" t="s">
        <v>15694</v>
      </c>
      <c r="AL4472" t="s">
        <v>15695</v>
      </c>
      <c r="AM4472" t="s">
        <v>4171</v>
      </c>
      <c r="AN4472" t="s">
        <v>15696</v>
      </c>
    </row>
    <row r="4473" spans="36:40" x14ac:dyDescent="0.3">
      <c r="AJ4473" s="9">
        <v>331708</v>
      </c>
      <c r="AK4473" t="s">
        <v>15697</v>
      </c>
      <c r="AL4473" t="s">
        <v>15698</v>
      </c>
      <c r="AM4473" t="s">
        <v>4347</v>
      </c>
      <c r="AN4473" t="s">
        <v>15699</v>
      </c>
    </row>
    <row r="4474" spans="36:40" x14ac:dyDescent="0.3">
      <c r="AJ4474" s="9">
        <v>338079</v>
      </c>
      <c r="AK4474" t="s">
        <v>15700</v>
      </c>
      <c r="AL4474" t="s">
        <v>15701</v>
      </c>
      <c r="AM4474" t="s">
        <v>4171</v>
      </c>
      <c r="AN4474" t="s">
        <v>15702</v>
      </c>
    </row>
    <row r="4475" spans="36:40" x14ac:dyDescent="0.3">
      <c r="AJ4475" s="9">
        <v>345997</v>
      </c>
      <c r="AK4475" t="s">
        <v>15703</v>
      </c>
      <c r="AL4475" t="s">
        <v>15704</v>
      </c>
      <c r="AM4475" t="s">
        <v>4260</v>
      </c>
      <c r="AN4475" t="s">
        <v>15705</v>
      </c>
    </row>
    <row r="4476" spans="36:40" x14ac:dyDescent="0.3">
      <c r="AJ4476" s="9">
        <v>356425</v>
      </c>
      <c r="AK4476" t="s">
        <v>15706</v>
      </c>
      <c r="AL4476" t="s">
        <v>15707</v>
      </c>
      <c r="AM4476" t="s">
        <v>4171</v>
      </c>
      <c r="AN4476" t="s">
        <v>15708</v>
      </c>
    </row>
    <row r="4477" spans="36:40" x14ac:dyDescent="0.3">
      <c r="AJ4477" s="9">
        <v>83559</v>
      </c>
      <c r="AK4477" t="s">
        <v>15709</v>
      </c>
      <c r="AL4477" t="s">
        <v>15710</v>
      </c>
      <c r="AM4477" t="s">
        <v>4260</v>
      </c>
      <c r="AN4477" t="s">
        <v>15711</v>
      </c>
    </row>
    <row r="4478" spans="36:40" x14ac:dyDescent="0.3">
      <c r="AJ4478" s="9">
        <v>109487</v>
      </c>
      <c r="AK4478" t="s">
        <v>15712</v>
      </c>
      <c r="AL4478" t="s">
        <v>15713</v>
      </c>
      <c r="AM4478" t="s">
        <v>4347</v>
      </c>
      <c r="AN4478" t="s">
        <v>15714</v>
      </c>
    </row>
    <row r="4479" spans="36:40" x14ac:dyDescent="0.3">
      <c r="AJ4479" s="9">
        <v>382620</v>
      </c>
      <c r="AK4479" t="s">
        <v>15715</v>
      </c>
      <c r="AL4479" t="s">
        <v>15716</v>
      </c>
      <c r="AM4479" t="s">
        <v>4260</v>
      </c>
      <c r="AN4479" t="s">
        <v>15717</v>
      </c>
    </row>
    <row r="4480" spans="36:40" x14ac:dyDescent="0.3">
      <c r="AJ4480" s="9">
        <v>610429</v>
      </c>
      <c r="AK4480" t="s">
        <v>15718</v>
      </c>
      <c r="AL4480" t="s">
        <v>15719</v>
      </c>
      <c r="AM4480" t="s">
        <v>15720</v>
      </c>
      <c r="AN4480" t="s">
        <v>15721</v>
      </c>
    </row>
    <row r="4481" spans="36:40" x14ac:dyDescent="0.3">
      <c r="AJ4481" s="9">
        <v>383422</v>
      </c>
      <c r="AK4481" t="s">
        <v>15722</v>
      </c>
      <c r="AL4481" t="s">
        <v>15723</v>
      </c>
      <c r="AM4481" t="s">
        <v>4260</v>
      </c>
      <c r="AN4481" t="s">
        <v>15724</v>
      </c>
    </row>
    <row r="4482" spans="36:40" x14ac:dyDescent="0.3">
      <c r="AJ4482" s="9">
        <v>433799</v>
      </c>
      <c r="AK4482" t="s">
        <v>15725</v>
      </c>
      <c r="AL4482" t="s">
        <v>15726</v>
      </c>
      <c r="AM4482" t="s">
        <v>15490</v>
      </c>
      <c r="AN4482" t="s">
        <v>15727</v>
      </c>
    </row>
    <row r="4483" spans="36:40" x14ac:dyDescent="0.3">
      <c r="AJ4483" s="9">
        <v>436267</v>
      </c>
      <c r="AK4483" t="s">
        <v>10832</v>
      </c>
      <c r="AL4483" t="s">
        <v>15728</v>
      </c>
      <c r="AM4483" t="s">
        <v>4347</v>
      </c>
      <c r="AN4483" t="s">
        <v>15729</v>
      </c>
    </row>
    <row r="4484" spans="36:40" x14ac:dyDescent="0.3">
      <c r="AJ4484" s="9">
        <v>445878</v>
      </c>
      <c r="AK4484" t="s">
        <v>15730</v>
      </c>
      <c r="AL4484" t="s">
        <v>15731</v>
      </c>
      <c r="AM4484" t="s">
        <v>4171</v>
      </c>
      <c r="AN4484" t="s">
        <v>15732</v>
      </c>
    </row>
    <row r="4485" spans="36:40" x14ac:dyDescent="0.3">
      <c r="AJ4485" s="9">
        <v>936480</v>
      </c>
      <c r="AK4485" t="s">
        <v>15733</v>
      </c>
      <c r="AL4485" t="s">
        <v>15734</v>
      </c>
      <c r="AM4485" t="s">
        <v>4347</v>
      </c>
      <c r="AN4485" t="s">
        <v>15735</v>
      </c>
    </row>
    <row r="4486" spans="36:40" x14ac:dyDescent="0.3">
      <c r="AJ4486" s="9">
        <v>95753</v>
      </c>
      <c r="AK4486" t="s">
        <v>15736</v>
      </c>
      <c r="AL4486" t="s">
        <v>15737</v>
      </c>
      <c r="AM4486" t="s">
        <v>4347</v>
      </c>
      <c r="AN4486" t="s">
        <v>15738</v>
      </c>
    </row>
    <row r="4487" spans="36:40" x14ac:dyDescent="0.3">
      <c r="AJ4487" s="9">
        <v>460273</v>
      </c>
      <c r="AK4487" t="s">
        <v>15739</v>
      </c>
      <c r="AL4487" t="s">
        <v>15740</v>
      </c>
      <c r="AM4487" t="s">
        <v>4171</v>
      </c>
      <c r="AN4487" t="s">
        <v>15741</v>
      </c>
    </row>
    <row r="4488" spans="36:40" x14ac:dyDescent="0.3">
      <c r="AJ4488" s="9">
        <v>461962</v>
      </c>
      <c r="AK4488" t="s">
        <v>3392</v>
      </c>
      <c r="AL4488" t="s">
        <v>15742</v>
      </c>
      <c r="AM4488" t="s">
        <v>4171</v>
      </c>
      <c r="AN4488" t="s">
        <v>15743</v>
      </c>
    </row>
    <row r="4489" spans="36:40" x14ac:dyDescent="0.3">
      <c r="AJ4489" s="9">
        <v>466646</v>
      </c>
      <c r="AK4489" t="s">
        <v>15744</v>
      </c>
      <c r="AL4489" t="s">
        <v>15745</v>
      </c>
      <c r="AM4489" t="s">
        <v>4171</v>
      </c>
      <c r="AN4489" t="s">
        <v>15746</v>
      </c>
    </row>
    <row r="4490" spans="36:40" x14ac:dyDescent="0.3">
      <c r="AJ4490" s="9">
        <v>486140</v>
      </c>
      <c r="AK4490" t="s">
        <v>10882</v>
      </c>
      <c r="AL4490" t="s">
        <v>15747</v>
      </c>
      <c r="AM4490" t="s">
        <v>15490</v>
      </c>
      <c r="AN4490" t="s">
        <v>15748</v>
      </c>
    </row>
    <row r="4491" spans="36:40" x14ac:dyDescent="0.3">
      <c r="AJ4491" s="9">
        <v>488747</v>
      </c>
      <c r="AK4491" t="s">
        <v>15749</v>
      </c>
      <c r="AL4491" t="s">
        <v>15750</v>
      </c>
      <c r="AM4491" t="s">
        <v>4171</v>
      </c>
      <c r="AN4491" t="s">
        <v>15751</v>
      </c>
    </row>
    <row r="4492" spans="36:40" x14ac:dyDescent="0.3">
      <c r="AJ4492" s="9">
        <v>926359</v>
      </c>
      <c r="AK4492" t="s">
        <v>15752</v>
      </c>
      <c r="AL4492" t="s">
        <v>15753</v>
      </c>
      <c r="AM4492" t="s">
        <v>4260</v>
      </c>
      <c r="AN4492" t="s">
        <v>15754</v>
      </c>
    </row>
    <row r="4493" spans="36:40" x14ac:dyDescent="0.3">
      <c r="AJ4493" s="9">
        <v>677477</v>
      </c>
      <c r="AK4493" t="s">
        <v>15755</v>
      </c>
      <c r="AL4493" t="s">
        <v>15617</v>
      </c>
      <c r="AM4493" t="s">
        <v>4171</v>
      </c>
      <c r="AN4493" t="s">
        <v>15618</v>
      </c>
    </row>
    <row r="4494" spans="36:40" x14ac:dyDescent="0.3">
      <c r="AJ4494" s="9">
        <v>496685</v>
      </c>
      <c r="AK4494" t="s">
        <v>15756</v>
      </c>
      <c r="AL4494" t="s">
        <v>15757</v>
      </c>
      <c r="AM4494" t="s">
        <v>4347</v>
      </c>
      <c r="AN4494" t="s">
        <v>15758</v>
      </c>
    </row>
    <row r="4495" spans="36:40" x14ac:dyDescent="0.3">
      <c r="AJ4495" s="9">
        <v>497738</v>
      </c>
      <c r="AK4495" t="s">
        <v>15759</v>
      </c>
      <c r="AL4495" t="s">
        <v>15760</v>
      </c>
      <c r="AM4495" t="s">
        <v>4171</v>
      </c>
      <c r="AN4495" t="s">
        <v>15761</v>
      </c>
    </row>
    <row r="4496" spans="36:40" x14ac:dyDescent="0.3">
      <c r="AJ4496" s="9">
        <v>497800</v>
      </c>
      <c r="AK4496" t="s">
        <v>15762</v>
      </c>
      <c r="AL4496" t="s">
        <v>15763</v>
      </c>
      <c r="AM4496" t="s">
        <v>4260</v>
      </c>
      <c r="AN4496" t="s">
        <v>15764</v>
      </c>
    </row>
    <row r="4497" spans="36:40" x14ac:dyDescent="0.3">
      <c r="AJ4497" s="9">
        <v>509159</v>
      </c>
      <c r="AK4497" t="s">
        <v>14444</v>
      </c>
      <c r="AL4497" t="s">
        <v>15765</v>
      </c>
      <c r="AM4497" t="s">
        <v>4171</v>
      </c>
      <c r="AN4497" t="s">
        <v>15766</v>
      </c>
    </row>
    <row r="4498" spans="36:40" x14ac:dyDescent="0.3">
      <c r="AJ4498" s="9">
        <v>533718</v>
      </c>
      <c r="AK4498" t="s">
        <v>15767</v>
      </c>
      <c r="AL4498" t="s">
        <v>15768</v>
      </c>
      <c r="AM4498" t="s">
        <v>4347</v>
      </c>
      <c r="AN4498" t="s">
        <v>15769</v>
      </c>
    </row>
    <row r="4499" spans="36:40" x14ac:dyDescent="0.3">
      <c r="AJ4499" s="9">
        <v>379959</v>
      </c>
      <c r="AK4499" t="s">
        <v>15770</v>
      </c>
      <c r="AL4499" t="s">
        <v>15771</v>
      </c>
      <c r="AM4499" t="s">
        <v>15514</v>
      </c>
      <c r="AN4499" t="s">
        <v>15772</v>
      </c>
    </row>
    <row r="4500" spans="36:40" x14ac:dyDescent="0.3">
      <c r="AJ4500" s="9">
        <v>518905</v>
      </c>
      <c r="AK4500" t="s">
        <v>15773</v>
      </c>
      <c r="AL4500" t="s">
        <v>15774</v>
      </c>
      <c r="AM4500" t="s">
        <v>4171</v>
      </c>
      <c r="AN4500" t="s">
        <v>15775</v>
      </c>
    </row>
    <row r="4501" spans="36:40" x14ac:dyDescent="0.3">
      <c r="AJ4501" s="9">
        <v>524751</v>
      </c>
      <c r="AK4501" t="s">
        <v>15776</v>
      </c>
      <c r="AL4501" t="s">
        <v>15777</v>
      </c>
      <c r="AM4501" t="s">
        <v>4171</v>
      </c>
      <c r="AN4501" t="s">
        <v>15778</v>
      </c>
    </row>
    <row r="4502" spans="36:40" x14ac:dyDescent="0.3">
      <c r="AJ4502" s="9">
        <v>943894</v>
      </c>
      <c r="AK4502" t="s">
        <v>15779</v>
      </c>
      <c r="AL4502" t="s">
        <v>15780</v>
      </c>
      <c r="AM4502" t="s">
        <v>4347</v>
      </c>
      <c r="AN4502" t="s">
        <v>15781</v>
      </c>
    </row>
    <row r="4503" spans="36:40" x14ac:dyDescent="0.3">
      <c r="AJ4503" s="9">
        <v>528781</v>
      </c>
      <c r="AK4503" t="s">
        <v>15782</v>
      </c>
      <c r="AL4503" t="s">
        <v>15783</v>
      </c>
      <c r="AM4503" t="s">
        <v>4347</v>
      </c>
      <c r="AN4503" t="s">
        <v>15784</v>
      </c>
    </row>
    <row r="4504" spans="36:40" x14ac:dyDescent="0.3">
      <c r="AJ4504" s="9">
        <v>621609</v>
      </c>
      <c r="AK4504" t="s">
        <v>15785</v>
      </c>
      <c r="AL4504" t="s">
        <v>15786</v>
      </c>
      <c r="AM4504" t="s">
        <v>15787</v>
      </c>
      <c r="AN4504" t="s">
        <v>15788</v>
      </c>
    </row>
    <row r="4505" spans="36:40" x14ac:dyDescent="0.3">
      <c r="AJ4505" s="9">
        <v>534242</v>
      </c>
      <c r="AK4505" t="s">
        <v>15789</v>
      </c>
      <c r="AL4505" t="s">
        <v>15790</v>
      </c>
      <c r="AM4505" t="s">
        <v>4171</v>
      </c>
      <c r="AN4505" t="s">
        <v>15791</v>
      </c>
    </row>
    <row r="4506" spans="36:40" x14ac:dyDescent="0.3">
      <c r="AJ4506" s="9">
        <v>536717</v>
      </c>
      <c r="AK4506" t="s">
        <v>15792</v>
      </c>
      <c r="AL4506" t="s">
        <v>15793</v>
      </c>
      <c r="AM4506" t="s">
        <v>4347</v>
      </c>
      <c r="AN4506" t="s">
        <v>15794</v>
      </c>
    </row>
    <row r="4507" spans="36:40" x14ac:dyDescent="0.3">
      <c r="AJ4507" s="9">
        <v>540099</v>
      </c>
      <c r="AK4507" t="s">
        <v>15795</v>
      </c>
      <c r="AL4507" t="s">
        <v>15796</v>
      </c>
      <c r="AM4507" t="s">
        <v>4171</v>
      </c>
      <c r="AN4507" t="s">
        <v>15797</v>
      </c>
    </row>
    <row r="4508" spans="36:40" x14ac:dyDescent="0.3">
      <c r="AJ4508" s="9">
        <v>543730</v>
      </c>
      <c r="AK4508" t="s">
        <v>15798</v>
      </c>
      <c r="AL4508" t="s">
        <v>15799</v>
      </c>
      <c r="AM4508" t="s">
        <v>4171</v>
      </c>
      <c r="AN4508" t="s">
        <v>15800</v>
      </c>
    </row>
    <row r="4509" spans="36:40" x14ac:dyDescent="0.3">
      <c r="AJ4509" s="9">
        <v>547506</v>
      </c>
      <c r="AK4509" t="s">
        <v>15801</v>
      </c>
      <c r="AL4509" t="s">
        <v>15802</v>
      </c>
      <c r="AM4509" t="s">
        <v>4347</v>
      </c>
      <c r="AN4509" t="s">
        <v>15803</v>
      </c>
    </row>
    <row r="4510" spans="36:40" x14ac:dyDescent="0.3">
      <c r="AJ4510" s="9">
        <v>561070</v>
      </c>
      <c r="AK4510" t="s">
        <v>15804</v>
      </c>
      <c r="AL4510" t="s">
        <v>15805</v>
      </c>
      <c r="AM4510" t="s">
        <v>4171</v>
      </c>
      <c r="AN4510" t="s">
        <v>15806</v>
      </c>
    </row>
    <row r="4511" spans="36:40" x14ac:dyDescent="0.3">
      <c r="AJ4511" s="9">
        <v>118524</v>
      </c>
      <c r="AK4511" t="s">
        <v>3002</v>
      </c>
      <c r="AL4511" t="s">
        <v>15807</v>
      </c>
      <c r="AM4511" t="s">
        <v>4260</v>
      </c>
      <c r="AN4511" t="s">
        <v>15808</v>
      </c>
    </row>
    <row r="4512" spans="36:40" x14ac:dyDescent="0.3">
      <c r="AJ4512" s="9">
        <v>606189</v>
      </c>
      <c r="AK4512" t="s">
        <v>15809</v>
      </c>
      <c r="AL4512" t="s">
        <v>15810</v>
      </c>
      <c r="AM4512" t="s">
        <v>4171</v>
      </c>
      <c r="AN4512" t="s">
        <v>15811</v>
      </c>
    </row>
    <row r="4513" spans="36:40" x14ac:dyDescent="0.3">
      <c r="AJ4513" s="9">
        <v>950912</v>
      </c>
      <c r="AK4513" t="s">
        <v>15812</v>
      </c>
      <c r="AL4513" t="s">
        <v>15813</v>
      </c>
      <c r="AM4513" t="s">
        <v>4260</v>
      </c>
      <c r="AN4513" t="s">
        <v>15814</v>
      </c>
    </row>
    <row r="4514" spans="36:40" x14ac:dyDescent="0.3">
      <c r="AJ4514" s="9">
        <v>951048</v>
      </c>
      <c r="AK4514" t="s">
        <v>15815</v>
      </c>
      <c r="AL4514" t="s">
        <v>15816</v>
      </c>
      <c r="AM4514" t="s">
        <v>15514</v>
      </c>
      <c r="AN4514" t="s">
        <v>15817</v>
      </c>
    </row>
    <row r="4515" spans="36:40" x14ac:dyDescent="0.3">
      <c r="AJ4515" s="9">
        <v>591955</v>
      </c>
      <c r="AK4515" t="s">
        <v>15818</v>
      </c>
      <c r="AL4515" t="s">
        <v>15819</v>
      </c>
      <c r="AM4515" t="s">
        <v>15820</v>
      </c>
      <c r="AN4515" t="s">
        <v>15821</v>
      </c>
    </row>
    <row r="4516" spans="36:40" x14ac:dyDescent="0.3">
      <c r="AJ4516" s="9">
        <v>595098</v>
      </c>
      <c r="AK4516" t="s">
        <v>15822</v>
      </c>
      <c r="AL4516" t="s">
        <v>15823</v>
      </c>
      <c r="AM4516" t="s">
        <v>4171</v>
      </c>
      <c r="AN4516" t="s">
        <v>15824</v>
      </c>
    </row>
    <row r="4517" spans="36:40" x14ac:dyDescent="0.3">
      <c r="AJ4517" s="9">
        <v>602230</v>
      </c>
      <c r="AK4517" t="s">
        <v>5738</v>
      </c>
      <c r="AL4517" t="s">
        <v>15825</v>
      </c>
      <c r="AM4517" t="s">
        <v>4171</v>
      </c>
      <c r="AN4517" t="s">
        <v>15826</v>
      </c>
    </row>
    <row r="4518" spans="36:40" x14ac:dyDescent="0.3">
      <c r="AJ4518" s="9">
        <v>602906</v>
      </c>
      <c r="AK4518" t="s">
        <v>15827</v>
      </c>
      <c r="AL4518" t="s">
        <v>15828</v>
      </c>
      <c r="AM4518" t="s">
        <v>4260</v>
      </c>
      <c r="AN4518" t="s">
        <v>15829</v>
      </c>
    </row>
    <row r="4519" spans="36:40" x14ac:dyDescent="0.3">
      <c r="AJ4519" s="9">
        <v>616257</v>
      </c>
      <c r="AK4519" t="s">
        <v>7189</v>
      </c>
      <c r="AL4519" t="s">
        <v>15830</v>
      </c>
      <c r="AM4519" t="s">
        <v>4347</v>
      </c>
      <c r="AN4519" t="s">
        <v>15831</v>
      </c>
    </row>
    <row r="4520" spans="36:40" x14ac:dyDescent="0.3">
      <c r="AJ4520" s="9">
        <v>278280</v>
      </c>
      <c r="AK4520" t="s">
        <v>6777</v>
      </c>
      <c r="AL4520" t="s">
        <v>15832</v>
      </c>
      <c r="AM4520" t="s">
        <v>4171</v>
      </c>
      <c r="AN4520" t="s">
        <v>15833</v>
      </c>
    </row>
    <row r="4521" spans="36:40" x14ac:dyDescent="0.3">
      <c r="AJ4521" s="9">
        <v>612502</v>
      </c>
      <c r="AK4521" t="s">
        <v>15834</v>
      </c>
      <c r="AL4521" t="s">
        <v>15835</v>
      </c>
      <c r="AM4521" t="s">
        <v>4171</v>
      </c>
      <c r="AN4521" t="s">
        <v>15836</v>
      </c>
    </row>
    <row r="4522" spans="36:40" x14ac:dyDescent="0.3">
      <c r="AJ4522" s="9">
        <v>615889</v>
      </c>
      <c r="AK4522" t="s">
        <v>8934</v>
      </c>
      <c r="AL4522" t="s">
        <v>15837</v>
      </c>
      <c r="AM4522" t="s">
        <v>4260</v>
      </c>
      <c r="AN4522" t="s">
        <v>15838</v>
      </c>
    </row>
    <row r="4523" spans="36:40" x14ac:dyDescent="0.3">
      <c r="AJ4523" s="9">
        <v>618810</v>
      </c>
      <c r="AK4523" t="s">
        <v>15839</v>
      </c>
      <c r="AL4523" t="s">
        <v>15840</v>
      </c>
      <c r="AM4523" t="s">
        <v>4347</v>
      </c>
      <c r="AN4523" t="s">
        <v>15841</v>
      </c>
    </row>
    <row r="4524" spans="36:40" x14ac:dyDescent="0.3">
      <c r="AJ4524" s="9">
        <v>689661</v>
      </c>
      <c r="AK4524" t="s">
        <v>15842</v>
      </c>
      <c r="AL4524" t="s">
        <v>15843</v>
      </c>
      <c r="AM4524" t="s">
        <v>4268</v>
      </c>
      <c r="AN4524" t="s">
        <v>15844</v>
      </c>
    </row>
    <row r="4525" spans="36:40" x14ac:dyDescent="0.3">
      <c r="AJ4525" s="9">
        <v>718610</v>
      </c>
      <c r="AK4525" t="s">
        <v>3452</v>
      </c>
      <c r="AL4525" t="s">
        <v>15845</v>
      </c>
      <c r="AM4525" t="s">
        <v>4268</v>
      </c>
      <c r="AN4525" t="s">
        <v>15846</v>
      </c>
    </row>
    <row r="4526" spans="36:40" x14ac:dyDescent="0.3">
      <c r="AJ4526" s="9">
        <v>704334</v>
      </c>
      <c r="AK4526" t="s">
        <v>2092</v>
      </c>
      <c r="AL4526" t="s">
        <v>15847</v>
      </c>
      <c r="AM4526" t="s">
        <v>4268</v>
      </c>
      <c r="AN4526" t="s">
        <v>15266</v>
      </c>
    </row>
    <row r="4527" spans="36:40" x14ac:dyDescent="0.3">
      <c r="AJ4527" s="9">
        <v>730777</v>
      </c>
      <c r="AK4527" t="s">
        <v>15848</v>
      </c>
      <c r="AL4527" t="s">
        <v>15849</v>
      </c>
      <c r="AM4527" t="s">
        <v>4268</v>
      </c>
      <c r="AN4527" t="s">
        <v>15850</v>
      </c>
    </row>
    <row r="4528" spans="36:40" x14ac:dyDescent="0.3">
      <c r="AJ4528" s="9">
        <v>745529</v>
      </c>
      <c r="AK4528" t="s">
        <v>54</v>
      </c>
      <c r="AL4528" t="s">
        <v>15851</v>
      </c>
      <c r="AM4528" t="s">
        <v>4268</v>
      </c>
      <c r="AN4528" t="s">
        <v>15852</v>
      </c>
    </row>
    <row r="4529" spans="36:40" x14ac:dyDescent="0.3">
      <c r="AJ4529" s="9">
        <v>708704</v>
      </c>
      <c r="AK4529" t="s">
        <v>15853</v>
      </c>
      <c r="AL4529" t="s">
        <v>15854</v>
      </c>
      <c r="AM4529" t="s">
        <v>15201</v>
      </c>
      <c r="AN4529" t="s">
        <v>15202</v>
      </c>
    </row>
    <row r="4530" spans="36:40" x14ac:dyDescent="0.3">
      <c r="AJ4530" s="9">
        <v>756059</v>
      </c>
      <c r="AK4530" t="s">
        <v>3011</v>
      </c>
      <c r="AL4530" t="s">
        <v>15855</v>
      </c>
      <c r="AM4530" t="s">
        <v>4268</v>
      </c>
      <c r="AN4530" t="s">
        <v>15856</v>
      </c>
    </row>
    <row r="4531" spans="36:40" x14ac:dyDescent="0.3">
      <c r="AJ4531" s="9">
        <v>792080</v>
      </c>
      <c r="AK4531" t="s">
        <v>3494</v>
      </c>
      <c r="AL4531" t="s">
        <v>15857</v>
      </c>
      <c r="AM4531" t="s">
        <v>4268</v>
      </c>
      <c r="AN4531" t="s">
        <v>15858</v>
      </c>
    </row>
    <row r="4532" spans="36:40" x14ac:dyDescent="0.3">
      <c r="AJ4532" s="9">
        <v>739395</v>
      </c>
      <c r="AK4532" t="s">
        <v>12894</v>
      </c>
      <c r="AL4532" t="s">
        <v>15859</v>
      </c>
      <c r="AM4532" t="s">
        <v>4268</v>
      </c>
      <c r="AN4532" t="s">
        <v>15860</v>
      </c>
    </row>
    <row r="4533" spans="36:40" x14ac:dyDescent="0.3">
      <c r="AJ4533" s="9">
        <v>798690</v>
      </c>
      <c r="AK4533" t="s">
        <v>6339</v>
      </c>
      <c r="AL4533" t="s">
        <v>15861</v>
      </c>
      <c r="AM4533" t="s">
        <v>4268</v>
      </c>
      <c r="AN4533" t="s">
        <v>15862</v>
      </c>
    </row>
    <row r="4534" spans="36:40" x14ac:dyDescent="0.3">
      <c r="AJ4534" s="9">
        <v>858892</v>
      </c>
      <c r="AK4534" t="s">
        <v>4068</v>
      </c>
      <c r="AL4534" t="s">
        <v>15863</v>
      </c>
      <c r="AM4534" t="s">
        <v>4268</v>
      </c>
      <c r="AN4534" t="s">
        <v>15864</v>
      </c>
    </row>
    <row r="4535" spans="36:40" x14ac:dyDescent="0.3">
      <c r="AJ4535" s="9">
        <v>803189</v>
      </c>
      <c r="AK4535" t="s">
        <v>15865</v>
      </c>
      <c r="AL4535" t="s">
        <v>15866</v>
      </c>
      <c r="AM4535" t="s">
        <v>15217</v>
      </c>
      <c r="AN4535" t="s">
        <v>15155</v>
      </c>
    </row>
    <row r="4536" spans="36:40" x14ac:dyDescent="0.3">
      <c r="AJ4536" s="9">
        <v>801550</v>
      </c>
      <c r="AK4536" t="s">
        <v>3014</v>
      </c>
      <c r="AL4536" t="s">
        <v>15867</v>
      </c>
      <c r="AM4536" t="s">
        <v>4268</v>
      </c>
      <c r="AN4536" t="s">
        <v>15862</v>
      </c>
    </row>
    <row r="4537" spans="36:40" x14ac:dyDescent="0.3">
      <c r="AJ4537" s="9">
        <v>801429</v>
      </c>
      <c r="AK4537" t="s">
        <v>15868</v>
      </c>
      <c r="AL4537" t="s">
        <v>15869</v>
      </c>
      <c r="AM4537" t="s">
        <v>15147</v>
      </c>
      <c r="AN4537" t="s">
        <v>15148</v>
      </c>
    </row>
    <row r="4538" spans="36:40" x14ac:dyDescent="0.3">
      <c r="AJ4538" s="9">
        <v>808318</v>
      </c>
      <c r="AK4538" t="s">
        <v>15870</v>
      </c>
      <c r="AL4538" t="s">
        <v>15871</v>
      </c>
      <c r="AM4538" t="s">
        <v>15174</v>
      </c>
      <c r="AN4538" t="s">
        <v>15872</v>
      </c>
    </row>
    <row r="4539" spans="36:40" x14ac:dyDescent="0.3">
      <c r="AJ4539" s="9">
        <v>808830</v>
      </c>
      <c r="AK4539" t="s">
        <v>3505</v>
      </c>
      <c r="AL4539" t="s">
        <v>15873</v>
      </c>
      <c r="AM4539" t="s">
        <v>4268</v>
      </c>
      <c r="AN4539" t="s">
        <v>15874</v>
      </c>
    </row>
    <row r="4540" spans="36:40" x14ac:dyDescent="0.3">
      <c r="AJ4540" s="9">
        <v>825476</v>
      </c>
      <c r="AK4540" t="s">
        <v>15875</v>
      </c>
      <c r="AL4540" t="s">
        <v>15876</v>
      </c>
      <c r="AM4540" t="s">
        <v>15211</v>
      </c>
      <c r="AN4540" t="s">
        <v>15212</v>
      </c>
    </row>
    <row r="4541" spans="36:40" x14ac:dyDescent="0.3">
      <c r="AJ4541" s="9">
        <v>825344</v>
      </c>
      <c r="AK4541" t="s">
        <v>15877</v>
      </c>
      <c r="AL4541" t="s">
        <v>15878</v>
      </c>
      <c r="AM4541" t="s">
        <v>15348</v>
      </c>
      <c r="AN4541" t="s">
        <v>15879</v>
      </c>
    </row>
    <row r="4542" spans="36:40" x14ac:dyDescent="0.3">
      <c r="AJ4542" s="9">
        <v>833690</v>
      </c>
      <c r="AK4542" t="s">
        <v>3015</v>
      </c>
      <c r="AL4542" t="s">
        <v>15880</v>
      </c>
      <c r="AM4542" t="s">
        <v>4268</v>
      </c>
      <c r="AN4542" t="s">
        <v>15881</v>
      </c>
    </row>
    <row r="4543" spans="36:40" x14ac:dyDescent="0.3">
      <c r="AJ4543" s="9">
        <v>837210</v>
      </c>
      <c r="AK4543" t="s">
        <v>3526</v>
      </c>
      <c r="AL4543" t="s">
        <v>15882</v>
      </c>
      <c r="AM4543" t="s">
        <v>4268</v>
      </c>
      <c r="AN4543" t="s">
        <v>15883</v>
      </c>
    </row>
    <row r="4544" spans="36:40" x14ac:dyDescent="0.3">
      <c r="AJ4544" s="9">
        <v>841200</v>
      </c>
      <c r="AK4544" t="s">
        <v>3536</v>
      </c>
      <c r="AL4544" t="s">
        <v>15884</v>
      </c>
      <c r="AM4544" t="s">
        <v>4268</v>
      </c>
      <c r="AN4544" t="s">
        <v>15885</v>
      </c>
    </row>
    <row r="4545" spans="36:40" x14ac:dyDescent="0.3">
      <c r="AJ4545" s="9">
        <v>868000</v>
      </c>
      <c r="AK4545" t="s">
        <v>3540</v>
      </c>
      <c r="AL4545" t="s">
        <v>15886</v>
      </c>
      <c r="AM4545" t="s">
        <v>4268</v>
      </c>
      <c r="AN4545" t="s">
        <v>15887</v>
      </c>
    </row>
    <row r="4546" spans="36:40" x14ac:dyDescent="0.3">
      <c r="AJ4546" s="9">
        <v>688363</v>
      </c>
      <c r="AK4546" t="s">
        <v>15888</v>
      </c>
      <c r="AL4546" t="s">
        <v>15889</v>
      </c>
      <c r="AM4546" t="s">
        <v>4256</v>
      </c>
      <c r="AN4546" t="s">
        <v>15890</v>
      </c>
    </row>
    <row r="4547" spans="36:40" x14ac:dyDescent="0.3">
      <c r="AJ4547" s="9">
        <v>801101</v>
      </c>
      <c r="AK4547" t="s">
        <v>15891</v>
      </c>
      <c r="AL4547" t="s">
        <v>15892</v>
      </c>
      <c r="AM4547" t="s">
        <v>4256</v>
      </c>
      <c r="AN4547" t="s">
        <v>15890</v>
      </c>
    </row>
    <row r="4548" spans="36:40" x14ac:dyDescent="0.3">
      <c r="AJ4548" s="9">
        <v>694452</v>
      </c>
      <c r="AK4548" t="s">
        <v>15893</v>
      </c>
      <c r="AL4548" t="s">
        <v>15894</v>
      </c>
      <c r="AM4548" t="s">
        <v>5325</v>
      </c>
      <c r="AN4548" t="s">
        <v>15895</v>
      </c>
    </row>
    <row r="4549" spans="36:40" x14ac:dyDescent="0.3">
      <c r="AJ4549" s="9">
        <v>848914</v>
      </c>
      <c r="AK4549" t="s">
        <v>3019</v>
      </c>
      <c r="AL4549" t="s">
        <v>15896</v>
      </c>
      <c r="AM4549" t="s">
        <v>5325</v>
      </c>
      <c r="AN4549" t="s">
        <v>15895</v>
      </c>
    </row>
    <row r="4550" spans="36:40" x14ac:dyDescent="0.3">
      <c r="AJ4550" s="9">
        <v>700088</v>
      </c>
      <c r="AK4550" t="s">
        <v>15897</v>
      </c>
      <c r="AL4550" t="s">
        <v>15898</v>
      </c>
      <c r="AM4550" t="s">
        <v>4256</v>
      </c>
      <c r="AN4550" t="s">
        <v>15899</v>
      </c>
    </row>
    <row r="4551" spans="36:40" x14ac:dyDescent="0.3">
      <c r="AJ4551" s="9">
        <v>697168</v>
      </c>
      <c r="AK4551" t="s">
        <v>15900</v>
      </c>
      <c r="AL4551" t="s">
        <v>15901</v>
      </c>
      <c r="AM4551" t="s">
        <v>4256</v>
      </c>
      <c r="AN4551" t="s">
        <v>15902</v>
      </c>
    </row>
    <row r="4552" spans="36:40" x14ac:dyDescent="0.3">
      <c r="AJ4552" s="9">
        <v>689622</v>
      </c>
      <c r="AK4552" t="s">
        <v>15903</v>
      </c>
      <c r="AL4552" t="s">
        <v>15904</v>
      </c>
      <c r="AM4552" t="s">
        <v>4256</v>
      </c>
      <c r="AN4552" t="s">
        <v>15905</v>
      </c>
    </row>
    <row r="4553" spans="36:40" x14ac:dyDescent="0.3">
      <c r="AJ4553" s="9">
        <v>706523</v>
      </c>
      <c r="AK4553" t="s">
        <v>15906</v>
      </c>
      <c r="AL4553" t="s">
        <v>15907</v>
      </c>
      <c r="AM4553" t="s">
        <v>4256</v>
      </c>
      <c r="AN4553" t="s">
        <v>15905</v>
      </c>
    </row>
    <row r="4554" spans="36:40" x14ac:dyDescent="0.3">
      <c r="AJ4554" s="9">
        <v>711454</v>
      </c>
      <c r="AK4554" t="s">
        <v>15908</v>
      </c>
      <c r="AL4554" t="s">
        <v>15909</v>
      </c>
      <c r="AM4554" t="s">
        <v>4256</v>
      </c>
      <c r="AN4554" t="s">
        <v>15910</v>
      </c>
    </row>
    <row r="4555" spans="36:40" x14ac:dyDescent="0.3">
      <c r="AJ4555" s="9">
        <v>704245</v>
      </c>
      <c r="AK4555" t="s">
        <v>7218</v>
      </c>
      <c r="AL4555" t="s">
        <v>15911</v>
      </c>
      <c r="AM4555" t="s">
        <v>5292</v>
      </c>
      <c r="AN4555" t="s">
        <v>15912</v>
      </c>
    </row>
    <row r="4556" spans="36:40" x14ac:dyDescent="0.3">
      <c r="AJ4556" s="9">
        <v>717835</v>
      </c>
      <c r="AK4556" t="s">
        <v>3445</v>
      </c>
      <c r="AL4556" t="s">
        <v>15913</v>
      </c>
      <c r="AM4556" t="s">
        <v>7017</v>
      </c>
      <c r="AN4556" t="s">
        <v>15914</v>
      </c>
    </row>
    <row r="4557" spans="36:40" x14ac:dyDescent="0.3">
      <c r="AJ4557" s="9">
        <v>715824</v>
      </c>
      <c r="AK4557" t="s">
        <v>15915</v>
      </c>
      <c r="AL4557" t="s">
        <v>15916</v>
      </c>
      <c r="AM4557" t="s">
        <v>4256</v>
      </c>
      <c r="AN4557" t="s">
        <v>15917</v>
      </c>
    </row>
    <row r="4558" spans="36:40" x14ac:dyDescent="0.3">
      <c r="AJ4558" s="9">
        <v>721735</v>
      </c>
      <c r="AK4558" t="s">
        <v>11937</v>
      </c>
      <c r="AL4558" t="s">
        <v>15918</v>
      </c>
      <c r="AM4558" t="s">
        <v>4256</v>
      </c>
      <c r="AN4558" t="s">
        <v>15919</v>
      </c>
    </row>
    <row r="4559" spans="36:40" x14ac:dyDescent="0.3">
      <c r="AJ4559" s="9">
        <v>725510</v>
      </c>
      <c r="AK4559" t="s">
        <v>15920</v>
      </c>
      <c r="AL4559" t="s">
        <v>15921</v>
      </c>
      <c r="AM4559" t="s">
        <v>4256</v>
      </c>
      <c r="AN4559" t="s">
        <v>15922</v>
      </c>
    </row>
    <row r="4560" spans="36:40" x14ac:dyDescent="0.3">
      <c r="AJ4560" s="9">
        <v>737984</v>
      </c>
      <c r="AK4560" t="s">
        <v>3054</v>
      </c>
      <c r="AL4560" t="s">
        <v>15923</v>
      </c>
      <c r="AM4560" t="s">
        <v>4256</v>
      </c>
      <c r="AN4560" t="s">
        <v>15924</v>
      </c>
    </row>
    <row r="4561" spans="36:40" x14ac:dyDescent="0.3">
      <c r="AJ4561" s="9">
        <v>747343</v>
      </c>
      <c r="AK4561" t="s">
        <v>3474</v>
      </c>
      <c r="AL4561" t="s">
        <v>15925</v>
      </c>
      <c r="AM4561" t="s">
        <v>4256</v>
      </c>
      <c r="AN4561" t="s">
        <v>15926</v>
      </c>
    </row>
    <row r="4562" spans="36:40" x14ac:dyDescent="0.3">
      <c r="AJ4562" s="9">
        <v>747700</v>
      </c>
      <c r="AK4562" t="s">
        <v>12701</v>
      </c>
      <c r="AL4562" t="s">
        <v>15927</v>
      </c>
      <c r="AM4562" t="s">
        <v>4256</v>
      </c>
      <c r="AN4562" t="s">
        <v>15928</v>
      </c>
    </row>
    <row r="4563" spans="36:40" x14ac:dyDescent="0.3">
      <c r="AJ4563" s="9">
        <v>690910</v>
      </c>
      <c r="AK4563" t="s">
        <v>15929</v>
      </c>
      <c r="AL4563" t="s">
        <v>15930</v>
      </c>
      <c r="AM4563" t="s">
        <v>15931</v>
      </c>
      <c r="AN4563" t="s">
        <v>5329</v>
      </c>
    </row>
    <row r="4564" spans="36:40" x14ac:dyDescent="0.3">
      <c r="AJ4564" s="9">
        <v>757616</v>
      </c>
      <c r="AK4564" t="s">
        <v>150</v>
      </c>
      <c r="AL4564" t="s">
        <v>15932</v>
      </c>
      <c r="AM4564" t="s">
        <v>5292</v>
      </c>
      <c r="AN4564" t="s">
        <v>15933</v>
      </c>
    </row>
    <row r="4565" spans="36:40" x14ac:dyDescent="0.3">
      <c r="AJ4565" s="9">
        <v>769576</v>
      </c>
      <c r="AK4565" t="s">
        <v>12759</v>
      </c>
      <c r="AL4565" t="s">
        <v>15934</v>
      </c>
      <c r="AM4565" t="s">
        <v>4256</v>
      </c>
      <c r="AN4565" t="s">
        <v>15935</v>
      </c>
    </row>
    <row r="4566" spans="36:40" x14ac:dyDescent="0.3">
      <c r="AJ4566" s="9">
        <v>771392</v>
      </c>
      <c r="AK4566" t="s">
        <v>15936</v>
      </c>
      <c r="AL4566" t="s">
        <v>15937</v>
      </c>
      <c r="AM4566" t="s">
        <v>4256</v>
      </c>
      <c r="AN4566" t="s">
        <v>15938</v>
      </c>
    </row>
    <row r="4567" spans="36:40" x14ac:dyDescent="0.3">
      <c r="AJ4567" s="9">
        <v>771520</v>
      </c>
      <c r="AK4567" t="s">
        <v>15939</v>
      </c>
      <c r="AL4567" t="s">
        <v>15940</v>
      </c>
      <c r="AM4567" t="s">
        <v>7003</v>
      </c>
      <c r="AN4567" t="s">
        <v>5301</v>
      </c>
    </row>
    <row r="4568" spans="36:40" x14ac:dyDescent="0.3">
      <c r="AJ4568" s="9">
        <v>772950</v>
      </c>
      <c r="AK4568" t="s">
        <v>12769</v>
      </c>
      <c r="AL4568" t="s">
        <v>15941</v>
      </c>
      <c r="AM4568" t="s">
        <v>7079</v>
      </c>
      <c r="AN4568" t="s">
        <v>7080</v>
      </c>
    </row>
    <row r="4569" spans="36:40" x14ac:dyDescent="0.3">
      <c r="AJ4569" s="9">
        <v>783692</v>
      </c>
      <c r="AK4569" t="s">
        <v>6324</v>
      </c>
      <c r="AL4569" t="s">
        <v>15942</v>
      </c>
      <c r="AM4569" t="s">
        <v>4211</v>
      </c>
      <c r="AN4569" t="s">
        <v>7089</v>
      </c>
    </row>
    <row r="4570" spans="36:40" x14ac:dyDescent="0.3">
      <c r="AJ4570" s="9">
        <v>793361</v>
      </c>
      <c r="AK4570" t="s">
        <v>12877</v>
      </c>
      <c r="AL4570" t="s">
        <v>15943</v>
      </c>
      <c r="AM4570" t="s">
        <v>4256</v>
      </c>
      <c r="AN4570" t="s">
        <v>15944</v>
      </c>
    </row>
    <row r="4571" spans="36:40" x14ac:dyDescent="0.3">
      <c r="AJ4571" s="9">
        <v>799475</v>
      </c>
      <c r="AK4571" t="s">
        <v>6339</v>
      </c>
      <c r="AL4571" t="s">
        <v>15945</v>
      </c>
      <c r="AM4571" t="s">
        <v>4256</v>
      </c>
      <c r="AN4571" t="s">
        <v>15946</v>
      </c>
    </row>
    <row r="4572" spans="36:40" x14ac:dyDescent="0.3">
      <c r="AJ4572" s="9">
        <v>781533</v>
      </c>
      <c r="AK4572" t="s">
        <v>2078</v>
      </c>
      <c r="AL4572" t="s">
        <v>15947</v>
      </c>
      <c r="AM4572" t="s">
        <v>4256</v>
      </c>
      <c r="AN4572" t="s">
        <v>15948</v>
      </c>
    </row>
    <row r="4573" spans="36:40" x14ac:dyDescent="0.3">
      <c r="AJ4573" s="9">
        <v>803243</v>
      </c>
      <c r="AK4573" t="s">
        <v>15949</v>
      </c>
      <c r="AL4573" t="s">
        <v>15950</v>
      </c>
      <c r="AM4573" t="s">
        <v>7040</v>
      </c>
      <c r="AN4573" t="s">
        <v>15951</v>
      </c>
    </row>
    <row r="4574" spans="36:40" x14ac:dyDescent="0.3">
      <c r="AJ4574" s="9">
        <v>802859</v>
      </c>
      <c r="AK4574" t="s">
        <v>15952</v>
      </c>
      <c r="AL4574" t="s">
        <v>15953</v>
      </c>
      <c r="AM4574" t="s">
        <v>7003</v>
      </c>
      <c r="AN4574" t="s">
        <v>5301</v>
      </c>
    </row>
    <row r="4575" spans="36:40" x14ac:dyDescent="0.3">
      <c r="AJ4575" s="9">
        <v>803790</v>
      </c>
      <c r="AK4575" t="s">
        <v>6350</v>
      </c>
      <c r="AL4575" t="s">
        <v>15954</v>
      </c>
      <c r="AM4575" t="s">
        <v>15955</v>
      </c>
      <c r="AN4575" t="s">
        <v>15956</v>
      </c>
    </row>
    <row r="4576" spans="36:40" x14ac:dyDescent="0.3">
      <c r="AJ4576" s="9">
        <v>806188</v>
      </c>
      <c r="AK4576" t="s">
        <v>3505</v>
      </c>
      <c r="AL4576" t="s">
        <v>15957</v>
      </c>
      <c r="AM4576" t="s">
        <v>15958</v>
      </c>
      <c r="AN4576" t="s">
        <v>15959</v>
      </c>
    </row>
    <row r="4577" spans="36:40" x14ac:dyDescent="0.3">
      <c r="AJ4577" s="9">
        <v>736163</v>
      </c>
      <c r="AK4577" t="s">
        <v>9205</v>
      </c>
      <c r="AL4577" t="s">
        <v>15960</v>
      </c>
      <c r="AM4577" t="s">
        <v>4256</v>
      </c>
      <c r="AN4577" t="s">
        <v>15961</v>
      </c>
    </row>
    <row r="4578" spans="36:40" x14ac:dyDescent="0.3">
      <c r="AJ4578" s="9">
        <v>819492</v>
      </c>
      <c r="AK4578" t="s">
        <v>12957</v>
      </c>
      <c r="AL4578" t="s">
        <v>15962</v>
      </c>
      <c r="AM4578" t="s">
        <v>5325</v>
      </c>
      <c r="AN4578" t="s">
        <v>15963</v>
      </c>
    </row>
    <row r="4579" spans="36:40" x14ac:dyDescent="0.3">
      <c r="AJ4579" s="9">
        <v>825964</v>
      </c>
      <c r="AK4579" t="s">
        <v>3518</v>
      </c>
      <c r="AL4579" t="s">
        <v>15964</v>
      </c>
      <c r="AM4579" t="s">
        <v>15965</v>
      </c>
      <c r="AN4579" t="s">
        <v>15966</v>
      </c>
    </row>
    <row r="4580" spans="36:40" x14ac:dyDescent="0.3">
      <c r="AJ4580" s="9">
        <v>844160</v>
      </c>
      <c r="AK4580" t="s">
        <v>3540</v>
      </c>
      <c r="AL4580" t="s">
        <v>15967</v>
      </c>
      <c r="AM4580" t="s">
        <v>1252</v>
      </c>
      <c r="AN4580" t="s">
        <v>15968</v>
      </c>
    </row>
    <row r="4581" spans="36:40" x14ac:dyDescent="0.3">
      <c r="AJ4581" s="9">
        <v>847704</v>
      </c>
      <c r="AK4581" t="s">
        <v>13038</v>
      </c>
      <c r="AL4581" t="s">
        <v>15969</v>
      </c>
      <c r="AM4581" t="s">
        <v>1252</v>
      </c>
      <c r="AN4581" t="s">
        <v>15970</v>
      </c>
    </row>
    <row r="4582" spans="36:40" x14ac:dyDescent="0.3">
      <c r="AJ4582" s="9">
        <v>849910</v>
      </c>
      <c r="AK4582" t="s">
        <v>15971</v>
      </c>
      <c r="AL4582" t="s">
        <v>15972</v>
      </c>
      <c r="AM4582" t="s">
        <v>4256</v>
      </c>
      <c r="AN4582" t="s">
        <v>15973</v>
      </c>
    </row>
    <row r="4583" spans="36:40" x14ac:dyDescent="0.3">
      <c r="AJ4583" s="9">
        <v>778931</v>
      </c>
      <c r="AK4583" t="s">
        <v>15974</v>
      </c>
      <c r="AL4583" t="s">
        <v>15975</v>
      </c>
      <c r="AM4583" t="s">
        <v>4256</v>
      </c>
      <c r="AN4583" t="s">
        <v>15976</v>
      </c>
    </row>
    <row r="4584" spans="36:40" x14ac:dyDescent="0.3">
      <c r="AJ4584" s="9">
        <v>864170</v>
      </c>
      <c r="AK4584" t="s">
        <v>15977</v>
      </c>
      <c r="AL4584" t="s">
        <v>15978</v>
      </c>
      <c r="AM4584" t="s">
        <v>5292</v>
      </c>
      <c r="AN4584" t="s">
        <v>15979</v>
      </c>
    </row>
    <row r="4585" spans="36:40" x14ac:dyDescent="0.3">
      <c r="AJ4585" s="9">
        <v>859095</v>
      </c>
      <c r="AK4585" t="s">
        <v>15980</v>
      </c>
      <c r="AL4585" t="s">
        <v>15981</v>
      </c>
      <c r="AM4585" t="s">
        <v>7106</v>
      </c>
      <c r="AN4585" t="s">
        <v>7107</v>
      </c>
    </row>
    <row r="4586" spans="36:40" x14ac:dyDescent="0.3">
      <c r="AJ4586" s="9">
        <v>839397</v>
      </c>
      <c r="AK4586" t="s">
        <v>15982</v>
      </c>
      <c r="AL4586" t="s">
        <v>15983</v>
      </c>
      <c r="AM4586" t="s">
        <v>1252</v>
      </c>
      <c r="AN4586" t="s">
        <v>15984</v>
      </c>
    </row>
    <row r="4587" spans="36:40" x14ac:dyDescent="0.3">
      <c r="AJ4587" s="9">
        <v>771692</v>
      </c>
      <c r="AK4587" t="s">
        <v>15985</v>
      </c>
      <c r="AL4587" t="s">
        <v>15986</v>
      </c>
      <c r="AM4587" t="s">
        <v>4256</v>
      </c>
      <c r="AN4587" t="s">
        <v>15987</v>
      </c>
    </row>
    <row r="4588" spans="36:40" x14ac:dyDescent="0.3">
      <c r="AJ4588" s="9">
        <v>718018</v>
      </c>
      <c r="AK4588" t="s">
        <v>15988</v>
      </c>
      <c r="AL4588" t="s">
        <v>15989</v>
      </c>
      <c r="AM4588" t="s">
        <v>4256</v>
      </c>
      <c r="AN4588" t="s">
        <v>15990</v>
      </c>
    </row>
    <row r="4589" spans="36:40" x14ac:dyDescent="0.3">
      <c r="AJ4589" s="9">
        <v>859575</v>
      </c>
      <c r="AK4589" t="s">
        <v>13097</v>
      </c>
      <c r="AL4589" t="s">
        <v>15991</v>
      </c>
      <c r="AM4589" t="s">
        <v>5318</v>
      </c>
      <c r="AN4589" t="s">
        <v>15992</v>
      </c>
    </row>
    <row r="4590" spans="36:40" x14ac:dyDescent="0.3">
      <c r="AJ4590" s="9">
        <v>866008</v>
      </c>
      <c r="AK4590" t="s">
        <v>15993</v>
      </c>
      <c r="AL4590" t="s">
        <v>15994</v>
      </c>
      <c r="AM4590" t="s">
        <v>4256</v>
      </c>
      <c r="AN4590" t="s">
        <v>15995</v>
      </c>
    </row>
    <row r="4591" spans="36:40" x14ac:dyDescent="0.3">
      <c r="AJ4591" s="9">
        <v>686263</v>
      </c>
      <c r="AK4591" t="s">
        <v>15996</v>
      </c>
      <c r="AL4591" t="s">
        <v>15997</v>
      </c>
      <c r="AM4591" t="s">
        <v>15998</v>
      </c>
      <c r="AN4591" t="s">
        <v>15999</v>
      </c>
    </row>
    <row r="4592" spans="36:40" x14ac:dyDescent="0.3">
      <c r="AJ4592" s="9">
        <v>874361</v>
      </c>
      <c r="AK4592" t="s">
        <v>16000</v>
      </c>
      <c r="AL4592" t="s">
        <v>16001</v>
      </c>
      <c r="AM4592" t="s">
        <v>4351</v>
      </c>
      <c r="AN4592" t="s">
        <v>16002</v>
      </c>
    </row>
    <row r="4593" spans="36:40" x14ac:dyDescent="0.3">
      <c r="AJ4593" s="9">
        <v>693820</v>
      </c>
      <c r="AK4593" t="s">
        <v>1461</v>
      </c>
      <c r="AL4593" t="s">
        <v>16003</v>
      </c>
      <c r="AM4593" t="s">
        <v>16004</v>
      </c>
      <c r="AN4593" t="s">
        <v>16005</v>
      </c>
    </row>
    <row r="4594" spans="36:40" x14ac:dyDescent="0.3">
      <c r="AJ4594" s="9">
        <v>728632</v>
      </c>
      <c r="AK4594" t="s">
        <v>15893</v>
      </c>
      <c r="AL4594" t="s">
        <v>16006</v>
      </c>
      <c r="AM4594" t="s">
        <v>4385</v>
      </c>
      <c r="AN4594" t="s">
        <v>16007</v>
      </c>
    </row>
    <row r="4595" spans="36:40" x14ac:dyDescent="0.3">
      <c r="AJ4595" s="9">
        <v>696919</v>
      </c>
      <c r="AK4595" t="s">
        <v>16008</v>
      </c>
      <c r="AL4595" t="s">
        <v>16009</v>
      </c>
      <c r="AM4595" t="s">
        <v>4151</v>
      </c>
      <c r="AN4595" t="s">
        <v>16010</v>
      </c>
    </row>
    <row r="4596" spans="36:40" x14ac:dyDescent="0.3">
      <c r="AJ4596" s="9">
        <v>705470</v>
      </c>
      <c r="AK4596" t="s">
        <v>7659</v>
      </c>
      <c r="AL4596" t="s">
        <v>16011</v>
      </c>
      <c r="AM4596" t="s">
        <v>4151</v>
      </c>
      <c r="AN4596" t="s">
        <v>16012</v>
      </c>
    </row>
    <row r="4597" spans="36:40" x14ac:dyDescent="0.3">
      <c r="AJ4597" s="9">
        <v>703672</v>
      </c>
      <c r="AK4597" t="s">
        <v>16013</v>
      </c>
      <c r="AL4597" t="s">
        <v>16014</v>
      </c>
      <c r="AM4597" t="s">
        <v>4351</v>
      </c>
      <c r="AN4597" t="s">
        <v>16015</v>
      </c>
    </row>
    <row r="4598" spans="36:40" x14ac:dyDescent="0.3">
      <c r="AJ4598" s="9">
        <v>849901</v>
      </c>
      <c r="AK4598" t="s">
        <v>16016</v>
      </c>
      <c r="AL4598" t="s">
        <v>16017</v>
      </c>
      <c r="AM4598" t="s">
        <v>16018</v>
      </c>
      <c r="AN4598" t="s">
        <v>16019</v>
      </c>
    </row>
    <row r="4599" spans="36:40" x14ac:dyDescent="0.3">
      <c r="AJ4599" s="9">
        <v>856052</v>
      </c>
      <c r="AK4599" t="s">
        <v>16020</v>
      </c>
      <c r="AL4599" t="s">
        <v>16021</v>
      </c>
      <c r="AM4599" t="s">
        <v>4151</v>
      </c>
      <c r="AN4599" t="s">
        <v>16022</v>
      </c>
    </row>
    <row r="4600" spans="36:40" x14ac:dyDescent="0.3">
      <c r="AJ4600" s="9">
        <v>706540</v>
      </c>
      <c r="AK4600" t="s">
        <v>16023</v>
      </c>
      <c r="AL4600" t="s">
        <v>16024</v>
      </c>
      <c r="AM4600" t="s">
        <v>4151</v>
      </c>
      <c r="AN4600" t="s">
        <v>16025</v>
      </c>
    </row>
    <row r="4601" spans="36:40" x14ac:dyDescent="0.3">
      <c r="AJ4601" s="9">
        <v>710024</v>
      </c>
      <c r="AK4601" t="s">
        <v>16026</v>
      </c>
      <c r="AL4601" t="s">
        <v>16027</v>
      </c>
      <c r="AM4601" t="s">
        <v>4351</v>
      </c>
      <c r="AN4601" t="s">
        <v>16028</v>
      </c>
    </row>
    <row r="4602" spans="36:40" x14ac:dyDescent="0.3">
      <c r="AJ4602" s="9">
        <v>706809</v>
      </c>
      <c r="AK4602" t="s">
        <v>16029</v>
      </c>
      <c r="AL4602" t="s">
        <v>16030</v>
      </c>
      <c r="AM4602" t="s">
        <v>4491</v>
      </c>
      <c r="AN4602" t="s">
        <v>16031</v>
      </c>
    </row>
    <row r="4603" spans="36:40" x14ac:dyDescent="0.3">
      <c r="AJ4603" s="9">
        <v>708062</v>
      </c>
      <c r="AK4603" t="s">
        <v>1887</v>
      </c>
      <c r="AL4603" t="s">
        <v>16032</v>
      </c>
      <c r="AM4603" t="s">
        <v>4224</v>
      </c>
      <c r="AN4603" t="s">
        <v>16033</v>
      </c>
    </row>
    <row r="4604" spans="36:40" x14ac:dyDescent="0.3">
      <c r="AJ4604" s="9">
        <v>688745</v>
      </c>
      <c r="AK4604" t="s">
        <v>471</v>
      </c>
      <c r="AL4604" t="s">
        <v>16034</v>
      </c>
      <c r="AM4604" t="s">
        <v>4412</v>
      </c>
      <c r="AN4604" t="s">
        <v>16035</v>
      </c>
    </row>
    <row r="4605" spans="36:40" x14ac:dyDescent="0.3">
      <c r="AJ4605" s="9">
        <v>720488</v>
      </c>
      <c r="AK4605" t="s">
        <v>16036</v>
      </c>
      <c r="AL4605" t="s">
        <v>16037</v>
      </c>
      <c r="AM4605" t="s">
        <v>16018</v>
      </c>
      <c r="AN4605" t="s">
        <v>16038</v>
      </c>
    </row>
    <row r="4606" spans="36:40" x14ac:dyDescent="0.3">
      <c r="AJ4606" s="9">
        <v>716995</v>
      </c>
      <c r="AK4606" t="s">
        <v>16039</v>
      </c>
      <c r="AL4606" t="s">
        <v>16040</v>
      </c>
      <c r="AM4606" t="s">
        <v>4351</v>
      </c>
      <c r="AN4606" t="s">
        <v>16041</v>
      </c>
    </row>
    <row r="4607" spans="36:40" x14ac:dyDescent="0.3">
      <c r="AJ4607" s="9">
        <v>756440</v>
      </c>
      <c r="AK4607" t="s">
        <v>1463</v>
      </c>
      <c r="AL4607" t="s">
        <v>16042</v>
      </c>
      <c r="AM4607" t="s">
        <v>16043</v>
      </c>
      <c r="AN4607" t="s">
        <v>16044</v>
      </c>
    </row>
    <row r="4608" spans="36:40" x14ac:dyDescent="0.3">
      <c r="AJ4608" s="9">
        <v>718432</v>
      </c>
      <c r="AK4608" t="s">
        <v>472</v>
      </c>
      <c r="AL4608" t="s">
        <v>16045</v>
      </c>
      <c r="AM4608" t="s">
        <v>4385</v>
      </c>
      <c r="AN4608" t="s">
        <v>16046</v>
      </c>
    </row>
    <row r="4609" spans="36:40" x14ac:dyDescent="0.3">
      <c r="AJ4609" s="9">
        <v>721530</v>
      </c>
      <c r="AK4609" t="s">
        <v>1889</v>
      </c>
      <c r="AL4609" t="s">
        <v>16047</v>
      </c>
      <c r="AM4609" t="s">
        <v>16018</v>
      </c>
      <c r="AN4609" t="s">
        <v>16048</v>
      </c>
    </row>
    <row r="4610" spans="36:40" x14ac:dyDescent="0.3">
      <c r="AJ4610" s="9">
        <v>726206</v>
      </c>
      <c r="AK4610" t="s">
        <v>16049</v>
      </c>
      <c r="AL4610" t="s">
        <v>16050</v>
      </c>
      <c r="AM4610" t="s">
        <v>4385</v>
      </c>
      <c r="AN4610" t="s">
        <v>16051</v>
      </c>
    </row>
    <row r="4611" spans="36:40" x14ac:dyDescent="0.3">
      <c r="AJ4611" s="9">
        <v>737690</v>
      </c>
      <c r="AK4611" t="s">
        <v>1466</v>
      </c>
      <c r="AL4611" t="s">
        <v>16052</v>
      </c>
      <c r="AM4611" t="s">
        <v>16004</v>
      </c>
      <c r="AN4611" t="s">
        <v>16053</v>
      </c>
    </row>
    <row r="4612" spans="36:40" x14ac:dyDescent="0.3">
      <c r="AJ4612" s="9">
        <v>741752</v>
      </c>
      <c r="AK4612" t="s">
        <v>16054</v>
      </c>
      <c r="AL4612" t="s">
        <v>16055</v>
      </c>
      <c r="AM4612" t="s">
        <v>4151</v>
      </c>
      <c r="AN4612" t="s">
        <v>16056</v>
      </c>
    </row>
    <row r="4613" spans="36:40" x14ac:dyDescent="0.3">
      <c r="AJ4613" s="9">
        <v>874888</v>
      </c>
      <c r="AK4613" t="s">
        <v>16057</v>
      </c>
      <c r="AL4613" t="s">
        <v>16058</v>
      </c>
      <c r="AM4613" t="s">
        <v>4151</v>
      </c>
      <c r="AN4613" t="s">
        <v>16059</v>
      </c>
    </row>
    <row r="4614" spans="36:40" x14ac:dyDescent="0.3">
      <c r="AJ4614" s="9">
        <v>744026</v>
      </c>
      <c r="AK4614" t="s">
        <v>1467</v>
      </c>
      <c r="AL4614" t="s">
        <v>16060</v>
      </c>
      <c r="AM4614" t="s">
        <v>16018</v>
      </c>
      <c r="AN4614" t="s">
        <v>16061</v>
      </c>
    </row>
    <row r="4615" spans="36:40" x14ac:dyDescent="0.3">
      <c r="AJ4615" s="9">
        <v>741744</v>
      </c>
      <c r="AK4615" t="s">
        <v>16062</v>
      </c>
      <c r="AL4615" t="s">
        <v>16063</v>
      </c>
      <c r="AM4615" t="s">
        <v>16064</v>
      </c>
      <c r="AN4615" t="s">
        <v>16065</v>
      </c>
    </row>
    <row r="4616" spans="36:40" x14ac:dyDescent="0.3">
      <c r="AJ4616" s="9">
        <v>744484</v>
      </c>
      <c r="AK4616" t="s">
        <v>15400</v>
      </c>
      <c r="AL4616" t="s">
        <v>16066</v>
      </c>
      <c r="AM4616" t="s">
        <v>4385</v>
      </c>
      <c r="AN4616" t="s">
        <v>16067</v>
      </c>
    </row>
    <row r="4617" spans="36:40" x14ac:dyDescent="0.3">
      <c r="AJ4617" s="9">
        <v>742236</v>
      </c>
      <c r="AK4617" t="s">
        <v>960</v>
      </c>
      <c r="AL4617" t="s">
        <v>16068</v>
      </c>
      <c r="AM4617" t="s">
        <v>4151</v>
      </c>
      <c r="AN4617" t="s">
        <v>16069</v>
      </c>
    </row>
    <row r="4618" spans="36:40" x14ac:dyDescent="0.3">
      <c r="AJ4618" s="9">
        <v>741710</v>
      </c>
      <c r="AK4618" t="s">
        <v>16070</v>
      </c>
      <c r="AL4618" t="s">
        <v>16071</v>
      </c>
      <c r="AM4618" t="s">
        <v>4151</v>
      </c>
      <c r="AN4618" t="s">
        <v>16072</v>
      </c>
    </row>
    <row r="4619" spans="36:40" x14ac:dyDescent="0.3">
      <c r="AJ4619" s="9">
        <v>748528</v>
      </c>
      <c r="AK4619" t="s">
        <v>16073</v>
      </c>
      <c r="AL4619" t="s">
        <v>16074</v>
      </c>
      <c r="AM4619" t="s">
        <v>16075</v>
      </c>
      <c r="AN4619" t="s">
        <v>16076</v>
      </c>
    </row>
    <row r="4620" spans="36:40" x14ac:dyDescent="0.3">
      <c r="AJ4620" s="9">
        <v>748536</v>
      </c>
      <c r="AK4620" t="s">
        <v>16077</v>
      </c>
      <c r="AL4620" t="s">
        <v>16074</v>
      </c>
      <c r="AM4620" t="s">
        <v>16075</v>
      </c>
      <c r="AN4620" t="s">
        <v>16076</v>
      </c>
    </row>
    <row r="4621" spans="36:40" x14ac:dyDescent="0.3">
      <c r="AJ4621" s="9">
        <v>732281</v>
      </c>
      <c r="AK4621" t="s">
        <v>16078</v>
      </c>
      <c r="AL4621" t="s">
        <v>16079</v>
      </c>
      <c r="AM4621" t="s">
        <v>16080</v>
      </c>
      <c r="AN4621" t="s">
        <v>16081</v>
      </c>
    </row>
    <row r="4622" spans="36:40" x14ac:dyDescent="0.3">
      <c r="AJ4622" s="9">
        <v>766636</v>
      </c>
      <c r="AK4622" t="s">
        <v>3058</v>
      </c>
      <c r="AL4622" t="s">
        <v>16082</v>
      </c>
      <c r="AM4622" t="s">
        <v>4272</v>
      </c>
      <c r="AN4622" t="s">
        <v>16083</v>
      </c>
    </row>
    <row r="4623" spans="36:40" x14ac:dyDescent="0.3">
      <c r="AJ4623" s="9">
        <v>749966</v>
      </c>
      <c r="AK4623" t="s">
        <v>16084</v>
      </c>
      <c r="AL4623" t="s">
        <v>16085</v>
      </c>
      <c r="AM4623" t="s">
        <v>16075</v>
      </c>
      <c r="AN4623" t="s">
        <v>16086</v>
      </c>
    </row>
    <row r="4624" spans="36:40" x14ac:dyDescent="0.3">
      <c r="AJ4624" s="9">
        <v>756709</v>
      </c>
      <c r="AK4624" t="s">
        <v>16087</v>
      </c>
      <c r="AL4624" t="s">
        <v>16088</v>
      </c>
      <c r="AM4624" t="s">
        <v>16004</v>
      </c>
      <c r="AN4624" t="s">
        <v>16089</v>
      </c>
    </row>
    <row r="4625" spans="36:40" x14ac:dyDescent="0.3">
      <c r="AJ4625" s="9">
        <v>753161</v>
      </c>
      <c r="AK4625" t="s">
        <v>16090</v>
      </c>
      <c r="AL4625" t="s">
        <v>16091</v>
      </c>
      <c r="AM4625" t="s">
        <v>4491</v>
      </c>
      <c r="AN4625" t="s">
        <v>16092</v>
      </c>
    </row>
    <row r="4626" spans="36:40" x14ac:dyDescent="0.3">
      <c r="AJ4626" s="9">
        <v>822728</v>
      </c>
      <c r="AK4626" t="s">
        <v>16093</v>
      </c>
      <c r="AL4626" t="s">
        <v>16094</v>
      </c>
      <c r="AM4626" t="s">
        <v>16018</v>
      </c>
      <c r="AN4626" t="s">
        <v>16095</v>
      </c>
    </row>
    <row r="4627" spans="36:40" x14ac:dyDescent="0.3">
      <c r="AJ4627" s="9">
        <v>762016</v>
      </c>
      <c r="AK4627" t="s">
        <v>16096</v>
      </c>
      <c r="AL4627" t="s">
        <v>16097</v>
      </c>
      <c r="AM4627" t="s">
        <v>4491</v>
      </c>
      <c r="AN4627" t="s">
        <v>16098</v>
      </c>
    </row>
    <row r="4628" spans="36:40" x14ac:dyDescent="0.3">
      <c r="AJ4628" s="9">
        <v>765201</v>
      </c>
      <c r="AK4628" t="s">
        <v>16099</v>
      </c>
      <c r="AL4628" t="s">
        <v>16100</v>
      </c>
      <c r="AM4628" t="s">
        <v>16018</v>
      </c>
      <c r="AN4628" t="s">
        <v>16101</v>
      </c>
    </row>
    <row r="4629" spans="36:40" x14ac:dyDescent="0.3">
      <c r="AJ4629" s="9">
        <v>874396</v>
      </c>
      <c r="AK4629" t="s">
        <v>9465</v>
      </c>
      <c r="AL4629" t="s">
        <v>16102</v>
      </c>
      <c r="AM4629" t="s">
        <v>16018</v>
      </c>
      <c r="AN4629" t="s">
        <v>16103</v>
      </c>
    </row>
    <row r="4630" spans="36:40" x14ac:dyDescent="0.3">
      <c r="AJ4630" s="9">
        <v>769606</v>
      </c>
      <c r="AK4630" t="s">
        <v>5970</v>
      </c>
      <c r="AL4630" t="s">
        <v>16104</v>
      </c>
      <c r="AM4630" t="s">
        <v>16018</v>
      </c>
      <c r="AN4630" t="s">
        <v>16105</v>
      </c>
    </row>
    <row r="4631" spans="36:40" x14ac:dyDescent="0.3">
      <c r="AJ4631" s="9">
        <v>774049</v>
      </c>
      <c r="AK4631" t="s">
        <v>15419</v>
      </c>
      <c r="AL4631" t="s">
        <v>16106</v>
      </c>
      <c r="AM4631" t="s">
        <v>4151</v>
      </c>
      <c r="AN4631" t="s">
        <v>16107</v>
      </c>
    </row>
    <row r="4632" spans="36:40" x14ac:dyDescent="0.3">
      <c r="AJ4632" s="9">
        <v>773689</v>
      </c>
      <c r="AK4632" t="s">
        <v>9472</v>
      </c>
      <c r="AL4632" t="s">
        <v>16108</v>
      </c>
      <c r="AM4632" t="s">
        <v>16109</v>
      </c>
      <c r="AN4632" t="s">
        <v>16110</v>
      </c>
    </row>
    <row r="4633" spans="36:40" x14ac:dyDescent="0.3">
      <c r="AJ4633" s="9">
        <v>765708</v>
      </c>
      <c r="AK4633" t="s">
        <v>16111</v>
      </c>
      <c r="AL4633" t="s">
        <v>16112</v>
      </c>
      <c r="AM4633" t="s">
        <v>4491</v>
      </c>
      <c r="AN4633" t="s">
        <v>16113</v>
      </c>
    </row>
    <row r="4634" spans="36:40" x14ac:dyDescent="0.3">
      <c r="AJ4634" s="9">
        <v>777161</v>
      </c>
      <c r="AK4634" t="s">
        <v>16114</v>
      </c>
      <c r="AL4634" t="s">
        <v>16115</v>
      </c>
      <c r="AM4634" t="s">
        <v>15998</v>
      </c>
      <c r="AN4634" t="s">
        <v>16116</v>
      </c>
    </row>
    <row r="4635" spans="36:40" x14ac:dyDescent="0.3">
      <c r="AJ4635" s="9">
        <v>773832</v>
      </c>
      <c r="AK4635" t="s">
        <v>16117</v>
      </c>
      <c r="AL4635" t="s">
        <v>16118</v>
      </c>
      <c r="AM4635" t="s">
        <v>16119</v>
      </c>
      <c r="AN4635" t="s">
        <v>16120</v>
      </c>
    </row>
    <row r="4636" spans="36:40" x14ac:dyDescent="0.3">
      <c r="AJ4636" s="9">
        <v>836324</v>
      </c>
      <c r="AK4636" t="s">
        <v>3069</v>
      </c>
      <c r="AL4636" t="s">
        <v>16121</v>
      </c>
      <c r="AM4636" t="s">
        <v>4379</v>
      </c>
      <c r="AN4636" t="s">
        <v>16122</v>
      </c>
    </row>
    <row r="4637" spans="36:40" x14ac:dyDescent="0.3">
      <c r="AJ4637" s="9">
        <v>703966</v>
      </c>
      <c r="AK4637" t="s">
        <v>15435</v>
      </c>
      <c r="AL4637" t="s">
        <v>16123</v>
      </c>
      <c r="AM4637" t="s">
        <v>4379</v>
      </c>
      <c r="AN4637" t="s">
        <v>16124</v>
      </c>
    </row>
    <row r="4638" spans="36:40" x14ac:dyDescent="0.3">
      <c r="AJ4638" s="9">
        <v>691356</v>
      </c>
      <c r="AK4638" t="s">
        <v>16125</v>
      </c>
      <c r="AL4638" t="s">
        <v>16126</v>
      </c>
      <c r="AM4638" t="s">
        <v>4491</v>
      </c>
      <c r="AN4638" t="s">
        <v>16127</v>
      </c>
    </row>
    <row r="4639" spans="36:40" x14ac:dyDescent="0.3">
      <c r="AJ4639" s="9">
        <v>781460</v>
      </c>
      <c r="AK4639" t="s">
        <v>16128</v>
      </c>
      <c r="AL4639" t="s">
        <v>16129</v>
      </c>
      <c r="AM4639" t="s">
        <v>16018</v>
      </c>
      <c r="AN4639" t="s">
        <v>16130</v>
      </c>
    </row>
    <row r="4640" spans="36:40" x14ac:dyDescent="0.3">
      <c r="AJ4640" s="9">
        <v>854147</v>
      </c>
      <c r="AK4640" t="s">
        <v>16131</v>
      </c>
      <c r="AL4640" t="s">
        <v>16132</v>
      </c>
      <c r="AM4640" t="s">
        <v>4351</v>
      </c>
      <c r="AN4640" t="s">
        <v>16133</v>
      </c>
    </row>
    <row r="4641" spans="36:40" x14ac:dyDescent="0.3">
      <c r="AJ4641" s="9">
        <v>783137</v>
      </c>
      <c r="AK4641" t="s">
        <v>16134</v>
      </c>
      <c r="AL4641" t="s">
        <v>16135</v>
      </c>
      <c r="AM4641" t="s">
        <v>4151</v>
      </c>
      <c r="AN4641" t="s">
        <v>16136</v>
      </c>
    </row>
    <row r="4642" spans="36:40" x14ac:dyDescent="0.3">
      <c r="AJ4642" s="9">
        <v>784303</v>
      </c>
      <c r="AK4642" t="s">
        <v>16137</v>
      </c>
      <c r="AL4642" t="s">
        <v>16138</v>
      </c>
      <c r="AM4642" t="s">
        <v>16018</v>
      </c>
      <c r="AN4642" t="s">
        <v>16139</v>
      </c>
    </row>
    <row r="4643" spans="36:40" x14ac:dyDescent="0.3">
      <c r="AJ4643" s="9">
        <v>783927</v>
      </c>
      <c r="AK4643" t="s">
        <v>15439</v>
      </c>
      <c r="AL4643" t="s">
        <v>16140</v>
      </c>
      <c r="AM4643" t="s">
        <v>16018</v>
      </c>
      <c r="AN4643" t="s">
        <v>16141</v>
      </c>
    </row>
    <row r="4644" spans="36:40" x14ac:dyDescent="0.3">
      <c r="AJ4644" s="9">
        <v>786020</v>
      </c>
      <c r="AK4644" t="s">
        <v>16142</v>
      </c>
      <c r="AL4644" t="s">
        <v>16143</v>
      </c>
      <c r="AM4644" t="s">
        <v>4351</v>
      </c>
      <c r="AN4644" t="s">
        <v>16144</v>
      </c>
    </row>
    <row r="4645" spans="36:40" x14ac:dyDescent="0.3">
      <c r="AJ4645" s="9">
        <v>788082</v>
      </c>
      <c r="AK4645" t="s">
        <v>9486</v>
      </c>
      <c r="AL4645" t="s">
        <v>16145</v>
      </c>
      <c r="AM4645" t="s">
        <v>4491</v>
      </c>
      <c r="AN4645" t="s">
        <v>16146</v>
      </c>
    </row>
    <row r="4646" spans="36:40" x14ac:dyDescent="0.3">
      <c r="AJ4646" s="9">
        <v>788112</v>
      </c>
      <c r="AK4646" t="s">
        <v>16147</v>
      </c>
      <c r="AL4646" t="s">
        <v>16148</v>
      </c>
      <c r="AM4646" t="s">
        <v>16109</v>
      </c>
      <c r="AN4646" t="s">
        <v>16149</v>
      </c>
    </row>
    <row r="4647" spans="36:40" x14ac:dyDescent="0.3">
      <c r="AJ4647" s="9">
        <v>789003</v>
      </c>
      <c r="AK4647" t="s">
        <v>16150</v>
      </c>
      <c r="AL4647" t="s">
        <v>16151</v>
      </c>
      <c r="AM4647" t="s">
        <v>16004</v>
      </c>
      <c r="AN4647" t="s">
        <v>16152</v>
      </c>
    </row>
    <row r="4648" spans="36:40" x14ac:dyDescent="0.3">
      <c r="AJ4648" s="9">
        <v>789488</v>
      </c>
      <c r="AK4648" t="s">
        <v>16153</v>
      </c>
      <c r="AL4648" t="s">
        <v>16154</v>
      </c>
      <c r="AM4648" t="s">
        <v>16018</v>
      </c>
      <c r="AN4648" t="s">
        <v>16155</v>
      </c>
    </row>
    <row r="4649" spans="36:40" x14ac:dyDescent="0.3">
      <c r="AJ4649" s="9">
        <v>792306</v>
      </c>
      <c r="AK4649" t="s">
        <v>16156</v>
      </c>
      <c r="AL4649" t="s">
        <v>16157</v>
      </c>
      <c r="AM4649" t="s">
        <v>4491</v>
      </c>
      <c r="AN4649" t="s">
        <v>16158</v>
      </c>
    </row>
    <row r="4650" spans="36:40" x14ac:dyDescent="0.3">
      <c r="AJ4650" s="9">
        <v>793809</v>
      </c>
      <c r="AK4650" t="s">
        <v>16159</v>
      </c>
      <c r="AL4650" t="s">
        <v>16160</v>
      </c>
      <c r="AM4650" t="s">
        <v>16018</v>
      </c>
      <c r="AN4650" t="s">
        <v>16161</v>
      </c>
    </row>
    <row r="4651" spans="36:40" x14ac:dyDescent="0.3">
      <c r="AJ4651" s="9">
        <v>689777</v>
      </c>
      <c r="AK4651" t="s">
        <v>16162</v>
      </c>
      <c r="AL4651" t="s">
        <v>16163</v>
      </c>
      <c r="AM4651" t="s">
        <v>16109</v>
      </c>
      <c r="AN4651" t="s">
        <v>16164</v>
      </c>
    </row>
    <row r="4652" spans="36:40" x14ac:dyDescent="0.3">
      <c r="AJ4652" s="9">
        <v>795887</v>
      </c>
      <c r="AK4652" t="s">
        <v>3075</v>
      </c>
      <c r="AL4652" t="s">
        <v>16165</v>
      </c>
      <c r="AM4652" t="s">
        <v>16018</v>
      </c>
      <c r="AN4652" t="s">
        <v>16166</v>
      </c>
    </row>
    <row r="4653" spans="36:40" x14ac:dyDescent="0.3">
      <c r="AJ4653" s="9">
        <v>798495</v>
      </c>
      <c r="AK4653" t="s">
        <v>9499</v>
      </c>
      <c r="AL4653" t="s">
        <v>16167</v>
      </c>
      <c r="AM4653" t="s">
        <v>4351</v>
      </c>
      <c r="AN4653" t="s">
        <v>16168</v>
      </c>
    </row>
    <row r="4654" spans="36:40" x14ac:dyDescent="0.3">
      <c r="AJ4654" s="9">
        <v>799912</v>
      </c>
      <c r="AK4654" t="s">
        <v>16169</v>
      </c>
      <c r="AL4654" t="s">
        <v>16170</v>
      </c>
      <c r="AM4654" t="s">
        <v>16018</v>
      </c>
      <c r="AN4654" t="s">
        <v>16171</v>
      </c>
    </row>
    <row r="4655" spans="36:40" x14ac:dyDescent="0.3">
      <c r="AJ4655" s="9">
        <v>774824</v>
      </c>
      <c r="AK4655" t="s">
        <v>16172</v>
      </c>
      <c r="AL4655" t="s">
        <v>16173</v>
      </c>
      <c r="AM4655" t="s">
        <v>4385</v>
      </c>
      <c r="AN4655" t="s">
        <v>16174</v>
      </c>
    </row>
    <row r="4656" spans="36:40" x14ac:dyDescent="0.3">
      <c r="AJ4656" s="9">
        <v>801259</v>
      </c>
      <c r="AK4656" t="s">
        <v>16175</v>
      </c>
      <c r="AL4656" t="s">
        <v>16176</v>
      </c>
      <c r="AM4656" t="s">
        <v>4351</v>
      </c>
      <c r="AN4656" t="s">
        <v>16177</v>
      </c>
    </row>
    <row r="4657" spans="36:40" x14ac:dyDescent="0.3">
      <c r="AJ4657" s="9">
        <v>761079</v>
      </c>
      <c r="AK4657" t="s">
        <v>595</v>
      </c>
      <c r="AL4657" t="s">
        <v>16178</v>
      </c>
      <c r="AM4657" t="s">
        <v>16018</v>
      </c>
      <c r="AN4657" t="s">
        <v>16179</v>
      </c>
    </row>
    <row r="4658" spans="36:40" x14ac:dyDescent="0.3">
      <c r="AJ4658" s="9">
        <v>727300</v>
      </c>
      <c r="AK4658" t="s">
        <v>16180</v>
      </c>
      <c r="AL4658" t="s">
        <v>16181</v>
      </c>
      <c r="AM4658" t="s">
        <v>16004</v>
      </c>
      <c r="AN4658" t="s">
        <v>16182</v>
      </c>
    </row>
    <row r="4659" spans="36:40" x14ac:dyDescent="0.3">
      <c r="AJ4659" s="9">
        <v>750581</v>
      </c>
      <c r="AK4659" t="s">
        <v>16183</v>
      </c>
      <c r="AL4659" t="s">
        <v>16184</v>
      </c>
      <c r="AM4659" t="s">
        <v>4151</v>
      </c>
      <c r="AN4659" t="s">
        <v>16185</v>
      </c>
    </row>
    <row r="4660" spans="36:40" x14ac:dyDescent="0.3">
      <c r="AJ4660" s="9">
        <v>724220</v>
      </c>
      <c r="AK4660" t="s">
        <v>16186</v>
      </c>
      <c r="AL4660" t="s">
        <v>16187</v>
      </c>
      <c r="AM4660" t="s">
        <v>15998</v>
      </c>
      <c r="AN4660" t="s">
        <v>16188</v>
      </c>
    </row>
    <row r="4661" spans="36:40" x14ac:dyDescent="0.3">
      <c r="AJ4661" s="9">
        <v>809489</v>
      </c>
      <c r="AK4661" t="s">
        <v>9510</v>
      </c>
      <c r="AL4661" t="s">
        <v>16189</v>
      </c>
      <c r="AM4661" t="s">
        <v>4151</v>
      </c>
      <c r="AN4661" t="s">
        <v>16190</v>
      </c>
    </row>
    <row r="4662" spans="36:40" x14ac:dyDescent="0.3">
      <c r="AJ4662" s="9">
        <v>809381</v>
      </c>
      <c r="AK4662" t="s">
        <v>9510</v>
      </c>
      <c r="AL4662" t="s">
        <v>16191</v>
      </c>
      <c r="AM4662" t="s">
        <v>4491</v>
      </c>
      <c r="AN4662" t="s">
        <v>16192</v>
      </c>
    </row>
    <row r="4663" spans="36:40" x14ac:dyDescent="0.3">
      <c r="AJ4663" s="9">
        <v>806366</v>
      </c>
      <c r="AK4663" t="s">
        <v>9510</v>
      </c>
      <c r="AL4663" t="s">
        <v>16193</v>
      </c>
      <c r="AM4663" t="s">
        <v>4385</v>
      </c>
      <c r="AN4663" t="s">
        <v>16194</v>
      </c>
    </row>
    <row r="4664" spans="36:40" x14ac:dyDescent="0.3">
      <c r="AJ4664" s="9">
        <v>815411</v>
      </c>
      <c r="AK4664" t="s">
        <v>16195</v>
      </c>
      <c r="AL4664" t="s">
        <v>16196</v>
      </c>
      <c r="AM4664" t="s">
        <v>16109</v>
      </c>
      <c r="AN4664" t="s">
        <v>16197</v>
      </c>
    </row>
    <row r="4665" spans="36:40" x14ac:dyDescent="0.3">
      <c r="AJ4665" s="9">
        <v>785572</v>
      </c>
      <c r="AK4665" t="s">
        <v>16198</v>
      </c>
      <c r="AL4665" t="s">
        <v>16199</v>
      </c>
      <c r="AM4665" t="s">
        <v>4491</v>
      </c>
      <c r="AN4665" t="s">
        <v>16200</v>
      </c>
    </row>
    <row r="4666" spans="36:40" x14ac:dyDescent="0.3">
      <c r="AJ4666" s="9">
        <v>816450</v>
      </c>
      <c r="AK4666" t="s">
        <v>16201</v>
      </c>
      <c r="AL4666" t="s">
        <v>16202</v>
      </c>
      <c r="AM4666" t="s">
        <v>15998</v>
      </c>
      <c r="AN4666" t="s">
        <v>16203</v>
      </c>
    </row>
    <row r="4667" spans="36:40" x14ac:dyDescent="0.3">
      <c r="AJ4667" s="9">
        <v>725161</v>
      </c>
      <c r="AK4667" t="s">
        <v>9515</v>
      </c>
      <c r="AL4667" t="s">
        <v>16204</v>
      </c>
      <c r="AM4667" t="s">
        <v>4491</v>
      </c>
      <c r="AN4667" t="s">
        <v>16205</v>
      </c>
    </row>
    <row r="4668" spans="36:40" x14ac:dyDescent="0.3">
      <c r="AJ4668" s="9">
        <v>820733</v>
      </c>
      <c r="AK4668" t="s">
        <v>16206</v>
      </c>
      <c r="AL4668" t="s">
        <v>16207</v>
      </c>
      <c r="AM4668" t="s">
        <v>4351</v>
      </c>
      <c r="AN4668" t="s">
        <v>4352</v>
      </c>
    </row>
    <row r="4669" spans="36:40" x14ac:dyDescent="0.3">
      <c r="AJ4669" s="9">
        <v>821969</v>
      </c>
      <c r="AK4669" t="s">
        <v>16208</v>
      </c>
      <c r="AL4669" t="s">
        <v>16209</v>
      </c>
      <c r="AM4669" t="s">
        <v>16018</v>
      </c>
      <c r="AN4669" t="s">
        <v>16210</v>
      </c>
    </row>
    <row r="4670" spans="36:40" x14ac:dyDescent="0.3">
      <c r="AJ4670" s="9">
        <v>757573</v>
      </c>
      <c r="AK4670" t="s">
        <v>16211</v>
      </c>
      <c r="AL4670" t="s">
        <v>16212</v>
      </c>
      <c r="AM4670" t="s">
        <v>16213</v>
      </c>
      <c r="AN4670" t="s">
        <v>16214</v>
      </c>
    </row>
    <row r="4671" spans="36:40" x14ac:dyDescent="0.3">
      <c r="AJ4671" s="9">
        <v>823430</v>
      </c>
      <c r="AK4671" t="s">
        <v>9520</v>
      </c>
      <c r="AL4671" t="s">
        <v>16215</v>
      </c>
      <c r="AM4671" t="s">
        <v>4379</v>
      </c>
      <c r="AN4671" t="s">
        <v>16216</v>
      </c>
    </row>
    <row r="4672" spans="36:40" x14ac:dyDescent="0.3">
      <c r="AJ4672" s="9">
        <v>830437</v>
      </c>
      <c r="AK4672" t="s">
        <v>9525</v>
      </c>
      <c r="AL4672" t="s">
        <v>16217</v>
      </c>
      <c r="AM4672" t="s">
        <v>16218</v>
      </c>
      <c r="AN4672" t="s">
        <v>16219</v>
      </c>
    </row>
    <row r="4673" spans="36:40" x14ac:dyDescent="0.3">
      <c r="AJ4673" s="9">
        <v>827169</v>
      </c>
      <c r="AK4673" t="s">
        <v>16220</v>
      </c>
      <c r="AL4673" t="s">
        <v>16221</v>
      </c>
      <c r="AM4673" t="s">
        <v>4151</v>
      </c>
      <c r="AN4673" t="s">
        <v>16222</v>
      </c>
    </row>
    <row r="4674" spans="36:40" x14ac:dyDescent="0.3">
      <c r="AJ4674" s="9">
        <v>728752</v>
      </c>
      <c r="AK4674" t="s">
        <v>16223</v>
      </c>
      <c r="AL4674" t="s">
        <v>16224</v>
      </c>
      <c r="AM4674" t="s">
        <v>16018</v>
      </c>
      <c r="AN4674" t="s">
        <v>16225</v>
      </c>
    </row>
    <row r="4675" spans="36:40" x14ac:dyDescent="0.3">
      <c r="AJ4675" s="9">
        <v>832383</v>
      </c>
      <c r="AK4675" t="s">
        <v>15474</v>
      </c>
      <c r="AL4675" t="s">
        <v>16226</v>
      </c>
      <c r="AM4675" t="s">
        <v>15998</v>
      </c>
      <c r="AN4675" t="s">
        <v>16227</v>
      </c>
    </row>
    <row r="4676" spans="36:40" x14ac:dyDescent="0.3">
      <c r="AJ4676" s="9">
        <v>811780</v>
      </c>
      <c r="AK4676" t="s">
        <v>16228</v>
      </c>
      <c r="AL4676" t="s">
        <v>16229</v>
      </c>
      <c r="AM4676" t="s">
        <v>4385</v>
      </c>
      <c r="AN4676" t="s">
        <v>16230</v>
      </c>
    </row>
    <row r="4677" spans="36:40" x14ac:dyDescent="0.3">
      <c r="AJ4677" s="9">
        <v>835048</v>
      </c>
      <c r="AK4677" t="s">
        <v>16231</v>
      </c>
      <c r="AL4677" t="s">
        <v>16232</v>
      </c>
      <c r="AM4677" t="s">
        <v>16109</v>
      </c>
      <c r="AN4677" t="s">
        <v>16233</v>
      </c>
    </row>
    <row r="4678" spans="36:40" x14ac:dyDescent="0.3">
      <c r="AJ4678" s="9">
        <v>736888</v>
      </c>
      <c r="AK4678" t="s">
        <v>3085</v>
      </c>
      <c r="AL4678" t="s">
        <v>16234</v>
      </c>
      <c r="AM4678" t="s">
        <v>4412</v>
      </c>
      <c r="AN4678" t="s">
        <v>16235</v>
      </c>
    </row>
    <row r="4679" spans="36:40" x14ac:dyDescent="0.3">
      <c r="AJ4679" s="9">
        <v>835498</v>
      </c>
      <c r="AK4679" t="s">
        <v>16236</v>
      </c>
      <c r="AL4679" t="s">
        <v>16237</v>
      </c>
      <c r="AM4679" t="s">
        <v>16238</v>
      </c>
      <c r="AN4679" t="s">
        <v>16239</v>
      </c>
    </row>
    <row r="4680" spans="36:40" x14ac:dyDescent="0.3">
      <c r="AJ4680" s="9">
        <v>836273</v>
      </c>
      <c r="AK4680" t="s">
        <v>9533</v>
      </c>
      <c r="AL4680" t="s">
        <v>16240</v>
      </c>
      <c r="AM4680" t="s">
        <v>16004</v>
      </c>
      <c r="AN4680" t="s">
        <v>16241</v>
      </c>
    </row>
    <row r="4681" spans="36:40" x14ac:dyDescent="0.3">
      <c r="AJ4681" s="9">
        <v>795471</v>
      </c>
      <c r="AK4681" t="s">
        <v>16242</v>
      </c>
      <c r="AL4681" t="s">
        <v>16243</v>
      </c>
      <c r="AM4681" t="s">
        <v>16244</v>
      </c>
      <c r="AN4681" t="s">
        <v>16245</v>
      </c>
    </row>
    <row r="4682" spans="36:40" x14ac:dyDescent="0.3">
      <c r="AJ4682" s="9">
        <v>838314</v>
      </c>
      <c r="AK4682" t="s">
        <v>4110</v>
      </c>
      <c r="AL4682" t="s">
        <v>16246</v>
      </c>
      <c r="AM4682" t="s">
        <v>16247</v>
      </c>
      <c r="AN4682" t="s">
        <v>16248</v>
      </c>
    </row>
    <row r="4683" spans="36:40" x14ac:dyDescent="0.3">
      <c r="AJ4683" s="9">
        <v>837431</v>
      </c>
      <c r="AK4683" t="s">
        <v>4110</v>
      </c>
      <c r="AL4683" t="s">
        <v>16249</v>
      </c>
      <c r="AM4683" t="s">
        <v>4491</v>
      </c>
      <c r="AN4683" t="s">
        <v>16250</v>
      </c>
    </row>
    <row r="4684" spans="36:40" x14ac:dyDescent="0.3">
      <c r="AJ4684" s="9">
        <v>843067</v>
      </c>
      <c r="AK4684" t="s">
        <v>3533</v>
      </c>
      <c r="AL4684" t="s">
        <v>16251</v>
      </c>
      <c r="AM4684" t="s">
        <v>16004</v>
      </c>
      <c r="AN4684" t="s">
        <v>16252</v>
      </c>
    </row>
    <row r="4685" spans="36:40" x14ac:dyDescent="0.3">
      <c r="AJ4685" s="9">
        <v>845531</v>
      </c>
      <c r="AK4685" t="s">
        <v>9539</v>
      </c>
      <c r="AL4685" t="s">
        <v>16253</v>
      </c>
      <c r="AM4685" t="s">
        <v>16018</v>
      </c>
      <c r="AN4685" t="s">
        <v>16254</v>
      </c>
    </row>
    <row r="4686" spans="36:40" x14ac:dyDescent="0.3">
      <c r="AJ4686" s="9">
        <v>814080</v>
      </c>
      <c r="AK4686" t="s">
        <v>16255</v>
      </c>
      <c r="AL4686" t="s">
        <v>16256</v>
      </c>
      <c r="AM4686" t="s">
        <v>4351</v>
      </c>
      <c r="AN4686" t="s">
        <v>16257</v>
      </c>
    </row>
    <row r="4687" spans="36:40" x14ac:dyDescent="0.3">
      <c r="AJ4687" s="9">
        <v>848832</v>
      </c>
      <c r="AK4687" t="s">
        <v>16258</v>
      </c>
      <c r="AL4687" t="s">
        <v>16259</v>
      </c>
      <c r="AM4687" t="s">
        <v>16109</v>
      </c>
      <c r="AN4687" t="s">
        <v>16260</v>
      </c>
    </row>
    <row r="4688" spans="36:40" x14ac:dyDescent="0.3">
      <c r="AJ4688" s="9">
        <v>849626</v>
      </c>
      <c r="AK4688" t="s">
        <v>16261</v>
      </c>
      <c r="AL4688" t="s">
        <v>16262</v>
      </c>
      <c r="AM4688" t="s">
        <v>16109</v>
      </c>
      <c r="AN4688" t="s">
        <v>16263</v>
      </c>
    </row>
    <row r="4689" spans="36:40" x14ac:dyDescent="0.3">
      <c r="AJ4689" s="9">
        <v>851167</v>
      </c>
      <c r="AK4689" t="s">
        <v>16264</v>
      </c>
      <c r="AL4689" t="s">
        <v>16265</v>
      </c>
      <c r="AM4689" t="s">
        <v>16018</v>
      </c>
      <c r="AN4689" t="s">
        <v>16266</v>
      </c>
    </row>
    <row r="4690" spans="36:40" x14ac:dyDescent="0.3">
      <c r="AJ4690" s="9">
        <v>852546</v>
      </c>
      <c r="AK4690" t="s">
        <v>16267</v>
      </c>
      <c r="AL4690" t="s">
        <v>16268</v>
      </c>
      <c r="AM4690" t="s">
        <v>4151</v>
      </c>
      <c r="AN4690" t="s">
        <v>16269</v>
      </c>
    </row>
    <row r="4691" spans="36:40" x14ac:dyDescent="0.3">
      <c r="AJ4691" s="9">
        <v>864080</v>
      </c>
      <c r="AK4691" t="s">
        <v>12538</v>
      </c>
      <c r="AL4691" t="s">
        <v>16270</v>
      </c>
      <c r="AM4691" t="s">
        <v>16075</v>
      </c>
      <c r="AN4691" t="s">
        <v>16271</v>
      </c>
    </row>
    <row r="4692" spans="36:40" x14ac:dyDescent="0.3">
      <c r="AJ4692" s="9">
        <v>737242</v>
      </c>
      <c r="AK4692" t="s">
        <v>16272</v>
      </c>
      <c r="AL4692" t="s">
        <v>16273</v>
      </c>
      <c r="AM4692" t="s">
        <v>16018</v>
      </c>
      <c r="AN4692" t="s">
        <v>16274</v>
      </c>
    </row>
    <row r="4693" spans="36:40" x14ac:dyDescent="0.3">
      <c r="AJ4693" s="9">
        <v>890286</v>
      </c>
      <c r="AK4693" t="s">
        <v>16275</v>
      </c>
      <c r="AL4693" t="s">
        <v>16276</v>
      </c>
      <c r="AM4693" t="s">
        <v>16213</v>
      </c>
      <c r="AN4693" t="s">
        <v>16277</v>
      </c>
    </row>
    <row r="4694" spans="36:40" x14ac:dyDescent="0.3">
      <c r="AJ4694" s="9">
        <v>3913</v>
      </c>
      <c r="AK4694" t="s">
        <v>16278</v>
      </c>
      <c r="AL4694" t="s">
        <v>16279</v>
      </c>
      <c r="AM4694" t="s">
        <v>4151</v>
      </c>
      <c r="AN4694" t="s">
        <v>16280</v>
      </c>
    </row>
    <row r="4695" spans="36:40" x14ac:dyDescent="0.3">
      <c r="AJ4695" s="9">
        <v>14176</v>
      </c>
      <c r="AK4695" t="s">
        <v>16281</v>
      </c>
      <c r="AL4695" t="s">
        <v>16282</v>
      </c>
      <c r="AM4695" t="s">
        <v>15998</v>
      </c>
      <c r="AN4695" t="s">
        <v>16283</v>
      </c>
    </row>
    <row r="4696" spans="36:40" x14ac:dyDescent="0.3">
      <c r="AJ4696" s="9">
        <v>904040</v>
      </c>
      <c r="AK4696" t="s">
        <v>16284</v>
      </c>
      <c r="AL4696" t="s">
        <v>16285</v>
      </c>
      <c r="AM4696" t="s">
        <v>4151</v>
      </c>
      <c r="AN4696" t="s">
        <v>16286</v>
      </c>
    </row>
    <row r="4697" spans="36:40" x14ac:dyDescent="0.3">
      <c r="AJ4697" s="9">
        <v>68710</v>
      </c>
      <c r="AK4697" t="s">
        <v>16287</v>
      </c>
      <c r="AL4697" t="s">
        <v>16288</v>
      </c>
      <c r="AM4697" t="s">
        <v>16004</v>
      </c>
      <c r="AN4697" t="s">
        <v>16289</v>
      </c>
    </row>
    <row r="4698" spans="36:40" x14ac:dyDescent="0.3">
      <c r="AJ4698" s="9">
        <v>112387</v>
      </c>
      <c r="AK4698" t="s">
        <v>3101</v>
      </c>
      <c r="AL4698" t="s">
        <v>16290</v>
      </c>
      <c r="AM4698" t="s">
        <v>4351</v>
      </c>
      <c r="AN4698" t="s">
        <v>16291</v>
      </c>
    </row>
    <row r="4699" spans="36:40" x14ac:dyDescent="0.3">
      <c r="AJ4699" s="9">
        <v>663</v>
      </c>
      <c r="AK4699" t="s">
        <v>16292</v>
      </c>
      <c r="AL4699" t="s">
        <v>16293</v>
      </c>
      <c r="AM4699" t="s">
        <v>4491</v>
      </c>
      <c r="AN4699" t="s">
        <v>16294</v>
      </c>
    </row>
    <row r="4700" spans="36:40" x14ac:dyDescent="0.3">
      <c r="AJ4700" s="9">
        <v>20702</v>
      </c>
      <c r="AK4700" t="s">
        <v>16295</v>
      </c>
      <c r="AL4700" t="s">
        <v>16296</v>
      </c>
      <c r="AM4700" t="s">
        <v>16004</v>
      </c>
      <c r="AN4700" t="s">
        <v>16297</v>
      </c>
    </row>
    <row r="4701" spans="36:40" x14ac:dyDescent="0.3">
      <c r="AJ4701" s="9">
        <v>26530</v>
      </c>
      <c r="AK4701" t="s">
        <v>16298</v>
      </c>
      <c r="AL4701" t="s">
        <v>16299</v>
      </c>
      <c r="AM4701" t="s">
        <v>4491</v>
      </c>
      <c r="AN4701" t="s">
        <v>16300</v>
      </c>
    </row>
    <row r="4702" spans="36:40" x14ac:dyDescent="0.3">
      <c r="AJ4702" s="9">
        <v>28231</v>
      </c>
      <c r="AK4702" t="s">
        <v>16301</v>
      </c>
      <c r="AL4702" t="s">
        <v>16302</v>
      </c>
      <c r="AM4702" t="s">
        <v>4385</v>
      </c>
      <c r="AN4702" t="s">
        <v>16303</v>
      </c>
    </row>
    <row r="4703" spans="36:40" x14ac:dyDescent="0.3">
      <c r="AJ4703" s="9">
        <v>28282</v>
      </c>
      <c r="AK4703" t="s">
        <v>3106</v>
      </c>
      <c r="AL4703" t="s">
        <v>16304</v>
      </c>
      <c r="AM4703" t="s">
        <v>4385</v>
      </c>
      <c r="AN4703" t="s">
        <v>16305</v>
      </c>
    </row>
    <row r="4704" spans="36:40" x14ac:dyDescent="0.3">
      <c r="AJ4704" s="9">
        <v>892998</v>
      </c>
      <c r="AK4704" t="s">
        <v>16306</v>
      </c>
      <c r="AL4704" t="s">
        <v>16307</v>
      </c>
      <c r="AM4704" t="s">
        <v>4385</v>
      </c>
      <c r="AN4704" t="s">
        <v>16308</v>
      </c>
    </row>
    <row r="4705" spans="36:40" x14ac:dyDescent="0.3">
      <c r="AJ4705" s="9">
        <v>54623</v>
      </c>
      <c r="AK4705" t="s">
        <v>16309</v>
      </c>
      <c r="AL4705" t="s">
        <v>16310</v>
      </c>
      <c r="AM4705" t="s">
        <v>16109</v>
      </c>
      <c r="AN4705" t="s">
        <v>16311</v>
      </c>
    </row>
    <row r="4706" spans="36:40" x14ac:dyDescent="0.3">
      <c r="AJ4706" s="9">
        <v>30694</v>
      </c>
      <c r="AK4706" t="s">
        <v>16312</v>
      </c>
      <c r="AL4706" t="s">
        <v>16313</v>
      </c>
      <c r="AM4706" t="s">
        <v>4379</v>
      </c>
      <c r="AN4706" t="s">
        <v>16314</v>
      </c>
    </row>
    <row r="4707" spans="36:40" x14ac:dyDescent="0.3">
      <c r="AJ4707" s="9">
        <v>570115</v>
      </c>
      <c r="AK4707" t="s">
        <v>16315</v>
      </c>
      <c r="AL4707" t="s">
        <v>16316</v>
      </c>
      <c r="AM4707" t="s">
        <v>4379</v>
      </c>
      <c r="AN4707" t="s">
        <v>16317</v>
      </c>
    </row>
    <row r="4708" spans="36:40" x14ac:dyDescent="0.3">
      <c r="AJ4708" s="9">
        <v>36447</v>
      </c>
      <c r="AK4708" t="s">
        <v>16318</v>
      </c>
      <c r="AL4708" t="s">
        <v>16319</v>
      </c>
      <c r="AM4708" t="s">
        <v>16109</v>
      </c>
      <c r="AN4708" t="s">
        <v>16320</v>
      </c>
    </row>
    <row r="4709" spans="36:40" x14ac:dyDescent="0.3">
      <c r="AJ4709" s="9">
        <v>36455</v>
      </c>
      <c r="AK4709" t="s">
        <v>16321</v>
      </c>
      <c r="AL4709" t="s">
        <v>16322</v>
      </c>
      <c r="AM4709" t="s">
        <v>16109</v>
      </c>
      <c r="AN4709" t="s">
        <v>16323</v>
      </c>
    </row>
    <row r="4710" spans="36:40" x14ac:dyDescent="0.3">
      <c r="AJ4710" s="9">
        <v>36471</v>
      </c>
      <c r="AK4710" t="s">
        <v>16324</v>
      </c>
      <c r="AL4710" t="s">
        <v>16325</v>
      </c>
      <c r="AM4710" t="s">
        <v>16109</v>
      </c>
      <c r="AN4710" t="s">
        <v>16326</v>
      </c>
    </row>
    <row r="4711" spans="36:40" x14ac:dyDescent="0.3">
      <c r="AJ4711" s="9">
        <v>33561</v>
      </c>
      <c r="AK4711" t="s">
        <v>16327</v>
      </c>
      <c r="AL4711" t="s">
        <v>16328</v>
      </c>
      <c r="AM4711" t="s">
        <v>4151</v>
      </c>
      <c r="AN4711" t="s">
        <v>16329</v>
      </c>
    </row>
    <row r="4712" spans="36:40" x14ac:dyDescent="0.3">
      <c r="AJ4712" s="9">
        <v>893978</v>
      </c>
      <c r="AK4712" t="s">
        <v>16330</v>
      </c>
      <c r="AL4712" t="s">
        <v>16331</v>
      </c>
      <c r="AM4712" t="s">
        <v>4151</v>
      </c>
      <c r="AN4712" t="s">
        <v>16332</v>
      </c>
    </row>
    <row r="4713" spans="36:40" x14ac:dyDescent="0.3">
      <c r="AJ4713" s="9">
        <v>120199</v>
      </c>
      <c r="AK4713" t="s">
        <v>3114</v>
      </c>
      <c r="AL4713" t="s">
        <v>16333</v>
      </c>
      <c r="AM4713" t="s">
        <v>4491</v>
      </c>
      <c r="AN4713" t="s">
        <v>16334</v>
      </c>
    </row>
    <row r="4714" spans="36:40" x14ac:dyDescent="0.3">
      <c r="AJ4714" s="9">
        <v>47910</v>
      </c>
      <c r="AK4714" t="s">
        <v>16335</v>
      </c>
      <c r="AL4714" t="s">
        <v>16336</v>
      </c>
      <c r="AM4714" t="s">
        <v>4151</v>
      </c>
      <c r="AN4714" t="s">
        <v>16337</v>
      </c>
    </row>
    <row r="4715" spans="36:40" x14ac:dyDescent="0.3">
      <c r="AJ4715" s="9">
        <v>557674</v>
      </c>
      <c r="AK4715" t="s">
        <v>16338</v>
      </c>
      <c r="AL4715" t="s">
        <v>16339</v>
      </c>
      <c r="AM4715" t="s">
        <v>4151</v>
      </c>
      <c r="AN4715" t="s">
        <v>16340</v>
      </c>
    </row>
    <row r="4716" spans="36:40" x14ac:dyDescent="0.3">
      <c r="AJ4716" s="9">
        <v>939585</v>
      </c>
      <c r="AK4716" t="s">
        <v>16341</v>
      </c>
      <c r="AL4716" t="s">
        <v>16342</v>
      </c>
      <c r="AM4716" t="s">
        <v>15998</v>
      </c>
      <c r="AN4716" t="s">
        <v>16343</v>
      </c>
    </row>
    <row r="4717" spans="36:40" x14ac:dyDescent="0.3">
      <c r="AJ4717" s="9">
        <v>890202</v>
      </c>
      <c r="AK4717" t="s">
        <v>16344</v>
      </c>
      <c r="AL4717" t="s">
        <v>16345</v>
      </c>
      <c r="AM4717" t="s">
        <v>4491</v>
      </c>
      <c r="AN4717" t="s">
        <v>16346</v>
      </c>
    </row>
    <row r="4718" spans="36:40" x14ac:dyDescent="0.3">
      <c r="AJ4718" s="9">
        <v>50199</v>
      </c>
      <c r="AK4718" t="s">
        <v>16347</v>
      </c>
      <c r="AL4718" t="s">
        <v>16118</v>
      </c>
      <c r="AM4718" t="s">
        <v>16119</v>
      </c>
      <c r="AN4718" t="s">
        <v>16120</v>
      </c>
    </row>
    <row r="4719" spans="36:40" x14ac:dyDescent="0.3">
      <c r="AJ4719" s="9">
        <v>616722</v>
      </c>
      <c r="AK4719" t="s">
        <v>16348</v>
      </c>
      <c r="AL4719" t="s">
        <v>16349</v>
      </c>
      <c r="AM4719" t="s">
        <v>4491</v>
      </c>
      <c r="AN4719" t="s">
        <v>16350</v>
      </c>
    </row>
    <row r="4720" spans="36:40" x14ac:dyDescent="0.3">
      <c r="AJ4720" s="9">
        <v>55131</v>
      </c>
      <c r="AK4720" t="s">
        <v>16351</v>
      </c>
      <c r="AL4720" t="s">
        <v>16352</v>
      </c>
      <c r="AM4720" t="s">
        <v>16018</v>
      </c>
      <c r="AN4720" t="s">
        <v>16353</v>
      </c>
    </row>
    <row r="4721" spans="36:40" x14ac:dyDescent="0.3">
      <c r="AJ4721" s="9">
        <v>55395</v>
      </c>
      <c r="AK4721" t="s">
        <v>16354</v>
      </c>
      <c r="AL4721" t="s">
        <v>16355</v>
      </c>
      <c r="AM4721" t="s">
        <v>16004</v>
      </c>
      <c r="AN4721" t="s">
        <v>16356</v>
      </c>
    </row>
    <row r="4722" spans="36:40" x14ac:dyDescent="0.3">
      <c r="AJ4722" s="9">
        <v>418445</v>
      </c>
      <c r="AK4722" t="s">
        <v>16357</v>
      </c>
      <c r="AL4722" t="s">
        <v>16358</v>
      </c>
      <c r="AM4722" t="s">
        <v>4151</v>
      </c>
      <c r="AN4722" t="s">
        <v>16359</v>
      </c>
    </row>
    <row r="4723" spans="36:40" x14ac:dyDescent="0.3">
      <c r="AJ4723" s="9">
        <v>56405</v>
      </c>
      <c r="AK4723" t="s">
        <v>16360</v>
      </c>
      <c r="AL4723" t="s">
        <v>16361</v>
      </c>
      <c r="AM4723" t="s">
        <v>4491</v>
      </c>
      <c r="AN4723" t="s">
        <v>16362</v>
      </c>
    </row>
    <row r="4724" spans="36:40" x14ac:dyDescent="0.3">
      <c r="AJ4724" s="9">
        <v>34347</v>
      </c>
      <c r="AK4724" t="s">
        <v>16363</v>
      </c>
      <c r="AL4724" t="s">
        <v>16364</v>
      </c>
      <c r="AM4724" t="s">
        <v>16109</v>
      </c>
      <c r="AN4724" t="s">
        <v>16365</v>
      </c>
    </row>
    <row r="4725" spans="36:40" x14ac:dyDescent="0.3">
      <c r="AJ4725" s="9">
        <v>933346</v>
      </c>
      <c r="AK4725" t="s">
        <v>16366</v>
      </c>
      <c r="AL4725" t="s">
        <v>16367</v>
      </c>
      <c r="AM4725" t="s">
        <v>4491</v>
      </c>
      <c r="AN4725" t="s">
        <v>16368</v>
      </c>
    </row>
    <row r="4726" spans="36:40" x14ac:dyDescent="0.3">
      <c r="AJ4726" s="9">
        <v>71870</v>
      </c>
      <c r="AK4726" t="s">
        <v>16369</v>
      </c>
      <c r="AL4726" t="s">
        <v>16370</v>
      </c>
      <c r="AM4726" t="s">
        <v>4491</v>
      </c>
      <c r="AN4726" t="s">
        <v>16371</v>
      </c>
    </row>
    <row r="4727" spans="36:40" x14ac:dyDescent="0.3">
      <c r="AJ4727" s="9">
        <v>211434</v>
      </c>
      <c r="AK4727" t="s">
        <v>16372</v>
      </c>
      <c r="AL4727" t="s">
        <v>16373</v>
      </c>
      <c r="AM4727" t="s">
        <v>16109</v>
      </c>
      <c r="AN4727" t="s">
        <v>16374</v>
      </c>
    </row>
    <row r="4728" spans="36:40" x14ac:dyDescent="0.3">
      <c r="AJ4728" s="9">
        <v>86517</v>
      </c>
      <c r="AK4728" t="s">
        <v>16375</v>
      </c>
      <c r="AL4728" t="s">
        <v>16376</v>
      </c>
      <c r="AM4728" t="s">
        <v>4491</v>
      </c>
      <c r="AN4728" t="s">
        <v>16377</v>
      </c>
    </row>
    <row r="4729" spans="36:40" x14ac:dyDescent="0.3">
      <c r="AJ4729" s="9">
        <v>90050</v>
      </c>
      <c r="AK4729" t="s">
        <v>16378</v>
      </c>
      <c r="AL4729" t="s">
        <v>16379</v>
      </c>
      <c r="AM4729" t="s">
        <v>4491</v>
      </c>
      <c r="AN4729" t="s">
        <v>16380</v>
      </c>
    </row>
    <row r="4730" spans="36:40" x14ac:dyDescent="0.3">
      <c r="AJ4730" s="9">
        <v>74527</v>
      </c>
      <c r="AK4730" t="s">
        <v>16381</v>
      </c>
      <c r="AL4730" t="s">
        <v>16382</v>
      </c>
      <c r="AM4730" t="s">
        <v>4491</v>
      </c>
      <c r="AN4730" t="s">
        <v>16383</v>
      </c>
    </row>
    <row r="4731" spans="36:40" x14ac:dyDescent="0.3">
      <c r="AJ4731" s="9">
        <v>101990</v>
      </c>
      <c r="AK4731" t="s">
        <v>16384</v>
      </c>
      <c r="AL4731" t="s">
        <v>16385</v>
      </c>
      <c r="AM4731" t="s">
        <v>4151</v>
      </c>
      <c r="AN4731" t="s">
        <v>16386</v>
      </c>
    </row>
    <row r="4732" spans="36:40" x14ac:dyDescent="0.3">
      <c r="AJ4732" s="9">
        <v>115541</v>
      </c>
      <c r="AK4732" t="s">
        <v>16387</v>
      </c>
      <c r="AL4732" t="s">
        <v>16388</v>
      </c>
      <c r="AM4732" t="s">
        <v>16109</v>
      </c>
      <c r="AN4732" t="s">
        <v>16389</v>
      </c>
    </row>
    <row r="4733" spans="36:40" x14ac:dyDescent="0.3">
      <c r="AJ4733" s="9">
        <v>111430</v>
      </c>
      <c r="AK4733" t="s">
        <v>16390</v>
      </c>
      <c r="AL4733" t="s">
        <v>16391</v>
      </c>
      <c r="AM4733" t="s">
        <v>16004</v>
      </c>
      <c r="AN4733" t="s">
        <v>16392</v>
      </c>
    </row>
    <row r="4734" spans="36:40" x14ac:dyDescent="0.3">
      <c r="AJ4734" s="9">
        <v>77011</v>
      </c>
      <c r="AK4734" t="s">
        <v>16393</v>
      </c>
      <c r="AL4734" t="s">
        <v>16394</v>
      </c>
      <c r="AM4734" t="s">
        <v>4491</v>
      </c>
      <c r="AN4734" t="s">
        <v>16395</v>
      </c>
    </row>
    <row r="4735" spans="36:40" x14ac:dyDescent="0.3">
      <c r="AJ4735" s="9">
        <v>122858</v>
      </c>
      <c r="AK4735" t="s">
        <v>16396</v>
      </c>
      <c r="AL4735" t="s">
        <v>16397</v>
      </c>
      <c r="AM4735" t="s">
        <v>4491</v>
      </c>
      <c r="AN4735" t="s">
        <v>16398</v>
      </c>
    </row>
    <row r="4736" spans="36:40" x14ac:dyDescent="0.3">
      <c r="AJ4736" s="9">
        <v>123609</v>
      </c>
      <c r="AK4736" t="s">
        <v>16399</v>
      </c>
      <c r="AL4736" t="s">
        <v>16400</v>
      </c>
      <c r="AM4736" t="s">
        <v>4491</v>
      </c>
      <c r="AN4736" t="s">
        <v>16401</v>
      </c>
    </row>
    <row r="4737" spans="36:40" x14ac:dyDescent="0.3">
      <c r="AJ4737" s="9">
        <v>128511</v>
      </c>
      <c r="AK4737" t="s">
        <v>16402</v>
      </c>
      <c r="AL4737" t="s">
        <v>16403</v>
      </c>
      <c r="AM4737" t="s">
        <v>4151</v>
      </c>
      <c r="AN4737" t="s">
        <v>16404</v>
      </c>
    </row>
    <row r="4738" spans="36:40" x14ac:dyDescent="0.3">
      <c r="AJ4738" s="9">
        <v>128457</v>
      </c>
      <c r="AK4738" t="s">
        <v>16405</v>
      </c>
      <c r="AL4738" t="s">
        <v>16406</v>
      </c>
      <c r="AM4738" t="s">
        <v>16004</v>
      </c>
      <c r="AN4738" t="s">
        <v>16407</v>
      </c>
    </row>
    <row r="4739" spans="36:40" x14ac:dyDescent="0.3">
      <c r="AJ4739" s="9">
        <v>246078</v>
      </c>
      <c r="AK4739" t="s">
        <v>16408</v>
      </c>
      <c r="AL4739" t="s">
        <v>16409</v>
      </c>
      <c r="AM4739" t="s">
        <v>4491</v>
      </c>
      <c r="AN4739" t="s">
        <v>16410</v>
      </c>
    </row>
    <row r="4740" spans="36:40" x14ac:dyDescent="0.3">
      <c r="AJ4740" s="9">
        <v>236411</v>
      </c>
      <c r="AK4740" t="s">
        <v>16411</v>
      </c>
      <c r="AL4740" t="s">
        <v>16412</v>
      </c>
      <c r="AM4740" t="s">
        <v>16075</v>
      </c>
      <c r="AN4740" t="s">
        <v>16271</v>
      </c>
    </row>
    <row r="4741" spans="36:40" x14ac:dyDescent="0.3">
      <c r="AJ4741" s="9">
        <v>136875</v>
      </c>
      <c r="AK4741" t="s">
        <v>16413</v>
      </c>
      <c r="AL4741" t="s">
        <v>16414</v>
      </c>
      <c r="AM4741" t="s">
        <v>16004</v>
      </c>
      <c r="AN4741" t="s">
        <v>16415</v>
      </c>
    </row>
    <row r="4742" spans="36:40" x14ac:dyDescent="0.3">
      <c r="AJ4742" s="9">
        <v>139343</v>
      </c>
      <c r="AK4742" t="s">
        <v>16416</v>
      </c>
      <c r="AL4742" t="s">
        <v>16417</v>
      </c>
      <c r="AM4742" t="s">
        <v>4385</v>
      </c>
      <c r="AN4742" t="s">
        <v>16418</v>
      </c>
    </row>
    <row r="4743" spans="36:40" x14ac:dyDescent="0.3">
      <c r="AJ4743" s="9">
        <v>140783</v>
      </c>
      <c r="AK4743" t="s">
        <v>16419</v>
      </c>
      <c r="AL4743" t="s">
        <v>16420</v>
      </c>
      <c r="AM4743" t="s">
        <v>4351</v>
      </c>
      <c r="AN4743" t="s">
        <v>16421</v>
      </c>
    </row>
    <row r="4744" spans="36:40" x14ac:dyDescent="0.3">
      <c r="AJ4744" s="9">
        <v>72086</v>
      </c>
      <c r="AK4744" t="s">
        <v>16422</v>
      </c>
      <c r="AL4744" t="s">
        <v>16423</v>
      </c>
      <c r="AM4744" t="s">
        <v>4491</v>
      </c>
      <c r="AN4744" t="s">
        <v>16424</v>
      </c>
    </row>
    <row r="4745" spans="36:40" x14ac:dyDescent="0.3">
      <c r="AJ4745" s="9">
        <v>136883</v>
      </c>
      <c r="AK4745" t="s">
        <v>16425</v>
      </c>
      <c r="AL4745" t="s">
        <v>16426</v>
      </c>
      <c r="AM4745" t="s">
        <v>4151</v>
      </c>
      <c r="AN4745" t="s">
        <v>16427</v>
      </c>
    </row>
    <row r="4746" spans="36:40" x14ac:dyDescent="0.3">
      <c r="AJ4746" s="9">
        <v>905020</v>
      </c>
      <c r="AK4746" t="s">
        <v>16428</v>
      </c>
      <c r="AL4746" t="s">
        <v>16429</v>
      </c>
      <c r="AM4746" t="s">
        <v>4385</v>
      </c>
      <c r="AN4746" t="s">
        <v>16430</v>
      </c>
    </row>
    <row r="4747" spans="36:40" x14ac:dyDescent="0.3">
      <c r="AJ4747" s="9">
        <v>904970</v>
      </c>
      <c r="AK4747" t="s">
        <v>16431</v>
      </c>
      <c r="AL4747" t="s">
        <v>16432</v>
      </c>
      <c r="AM4747" t="s">
        <v>16004</v>
      </c>
      <c r="AN4747" t="s">
        <v>16433</v>
      </c>
    </row>
    <row r="4748" spans="36:40" x14ac:dyDescent="0.3">
      <c r="AJ4748" s="9">
        <v>563982</v>
      </c>
      <c r="AK4748" t="s">
        <v>6506</v>
      </c>
      <c r="AL4748" t="s">
        <v>16434</v>
      </c>
      <c r="AM4748" t="s">
        <v>4351</v>
      </c>
      <c r="AN4748" t="s">
        <v>16435</v>
      </c>
    </row>
    <row r="4749" spans="36:40" x14ac:dyDescent="0.3">
      <c r="AJ4749" s="9">
        <v>619132</v>
      </c>
      <c r="AK4749" t="s">
        <v>16436</v>
      </c>
      <c r="AL4749" t="s">
        <v>16437</v>
      </c>
      <c r="AM4749" t="s">
        <v>16109</v>
      </c>
      <c r="AN4749" t="s">
        <v>16438</v>
      </c>
    </row>
    <row r="4750" spans="36:40" x14ac:dyDescent="0.3">
      <c r="AJ4750" s="9">
        <v>156019</v>
      </c>
      <c r="AK4750" t="s">
        <v>16439</v>
      </c>
      <c r="AL4750" t="s">
        <v>16440</v>
      </c>
      <c r="AM4750" t="s">
        <v>4491</v>
      </c>
      <c r="AN4750" t="s">
        <v>16441</v>
      </c>
    </row>
    <row r="4751" spans="36:40" x14ac:dyDescent="0.3">
      <c r="AJ4751" s="9">
        <v>270680</v>
      </c>
      <c r="AK4751" t="s">
        <v>16442</v>
      </c>
      <c r="AL4751" t="s">
        <v>16443</v>
      </c>
      <c r="AM4751" t="s">
        <v>16018</v>
      </c>
      <c r="AN4751" t="s">
        <v>16444</v>
      </c>
    </row>
    <row r="4752" spans="36:40" x14ac:dyDescent="0.3">
      <c r="AJ4752" s="9">
        <v>281909</v>
      </c>
      <c r="AK4752" t="s">
        <v>16445</v>
      </c>
      <c r="AL4752" t="s">
        <v>16446</v>
      </c>
      <c r="AM4752" t="s">
        <v>4491</v>
      </c>
      <c r="AN4752" t="s">
        <v>16447</v>
      </c>
    </row>
    <row r="4753" spans="36:40" x14ac:dyDescent="0.3">
      <c r="AJ4753" s="9">
        <v>908819</v>
      </c>
      <c r="AK4753" t="s">
        <v>16448</v>
      </c>
      <c r="AL4753" t="s">
        <v>16449</v>
      </c>
      <c r="AM4753" t="s">
        <v>16018</v>
      </c>
      <c r="AN4753" t="s">
        <v>16450</v>
      </c>
    </row>
    <row r="4754" spans="36:40" x14ac:dyDescent="0.3">
      <c r="AJ4754" s="9">
        <v>192937</v>
      </c>
      <c r="AK4754" t="s">
        <v>16451</v>
      </c>
      <c r="AL4754" t="s">
        <v>16452</v>
      </c>
      <c r="AM4754" t="s">
        <v>16075</v>
      </c>
      <c r="AN4754" t="s">
        <v>16453</v>
      </c>
    </row>
    <row r="4755" spans="36:40" x14ac:dyDescent="0.3">
      <c r="AJ4755" s="9">
        <v>201545</v>
      </c>
      <c r="AK4755" t="s">
        <v>16454</v>
      </c>
      <c r="AL4755" t="s">
        <v>16455</v>
      </c>
      <c r="AM4755" t="s">
        <v>16018</v>
      </c>
      <c r="AN4755" t="s">
        <v>16456</v>
      </c>
    </row>
    <row r="4756" spans="36:40" x14ac:dyDescent="0.3">
      <c r="AJ4756" s="9">
        <v>54640</v>
      </c>
      <c r="AK4756" t="s">
        <v>16457</v>
      </c>
      <c r="AL4756" t="s">
        <v>16458</v>
      </c>
      <c r="AM4756" t="s">
        <v>16018</v>
      </c>
      <c r="AN4756" t="s">
        <v>16459</v>
      </c>
    </row>
    <row r="4757" spans="36:40" x14ac:dyDescent="0.3">
      <c r="AJ4757" s="9">
        <v>204170</v>
      </c>
      <c r="AK4757" t="s">
        <v>16460</v>
      </c>
      <c r="AL4757" t="s">
        <v>16461</v>
      </c>
      <c r="AM4757" t="s">
        <v>4491</v>
      </c>
      <c r="AN4757" t="s">
        <v>16462</v>
      </c>
    </row>
    <row r="4758" spans="36:40" x14ac:dyDescent="0.3">
      <c r="AJ4758" s="9">
        <v>201776</v>
      </c>
      <c r="AK4758" t="s">
        <v>3151</v>
      </c>
      <c r="AL4758" t="s">
        <v>16463</v>
      </c>
      <c r="AM4758" t="s">
        <v>4491</v>
      </c>
      <c r="AN4758" t="s">
        <v>16464</v>
      </c>
    </row>
    <row r="4759" spans="36:40" x14ac:dyDescent="0.3">
      <c r="AJ4759" s="9">
        <v>213730</v>
      </c>
      <c r="AK4759" t="s">
        <v>16465</v>
      </c>
      <c r="AL4759" t="s">
        <v>16466</v>
      </c>
      <c r="AM4759" t="s">
        <v>16109</v>
      </c>
      <c r="AN4759" t="s">
        <v>16467</v>
      </c>
    </row>
    <row r="4760" spans="36:40" x14ac:dyDescent="0.3">
      <c r="AJ4760" s="9">
        <v>213772</v>
      </c>
      <c r="AK4760" t="s">
        <v>16468</v>
      </c>
      <c r="AL4760" t="s">
        <v>16469</v>
      </c>
      <c r="AM4760" t="s">
        <v>4379</v>
      </c>
      <c r="AN4760" t="s">
        <v>16470</v>
      </c>
    </row>
    <row r="4761" spans="36:40" x14ac:dyDescent="0.3">
      <c r="AJ4761" s="9">
        <v>217220</v>
      </c>
      <c r="AK4761" t="s">
        <v>16471</v>
      </c>
      <c r="AL4761" t="s">
        <v>16472</v>
      </c>
      <c r="AM4761" t="s">
        <v>16004</v>
      </c>
      <c r="AN4761" t="s">
        <v>16473</v>
      </c>
    </row>
    <row r="4762" spans="36:40" x14ac:dyDescent="0.3">
      <c r="AJ4762" s="9">
        <v>213861</v>
      </c>
      <c r="AK4762" t="s">
        <v>16474</v>
      </c>
      <c r="AL4762" t="s">
        <v>16475</v>
      </c>
      <c r="AM4762" t="s">
        <v>16080</v>
      </c>
      <c r="AN4762" t="s">
        <v>16081</v>
      </c>
    </row>
    <row r="4763" spans="36:40" x14ac:dyDescent="0.3">
      <c r="AJ4763" s="9">
        <v>442954</v>
      </c>
      <c r="AK4763" t="s">
        <v>16476</v>
      </c>
      <c r="AL4763" t="s">
        <v>16477</v>
      </c>
      <c r="AM4763" t="s">
        <v>4412</v>
      </c>
      <c r="AN4763" t="s">
        <v>16478</v>
      </c>
    </row>
    <row r="4764" spans="36:40" x14ac:dyDescent="0.3">
      <c r="AJ4764" s="9">
        <v>217972</v>
      </c>
      <c r="AK4764" t="s">
        <v>3157</v>
      </c>
      <c r="AL4764" t="s">
        <v>16479</v>
      </c>
      <c r="AM4764" t="s">
        <v>4491</v>
      </c>
      <c r="AN4764" t="s">
        <v>16480</v>
      </c>
    </row>
    <row r="4765" spans="36:40" x14ac:dyDescent="0.3">
      <c r="AJ4765" s="9">
        <v>237086</v>
      </c>
      <c r="AK4765" t="s">
        <v>16481</v>
      </c>
      <c r="AL4765" t="s">
        <v>16482</v>
      </c>
      <c r="AM4765" t="s">
        <v>4151</v>
      </c>
      <c r="AN4765" t="s">
        <v>16483</v>
      </c>
    </row>
    <row r="4766" spans="36:40" x14ac:dyDescent="0.3">
      <c r="AJ4766" s="9">
        <v>184305</v>
      </c>
      <c r="AK4766" t="s">
        <v>16484</v>
      </c>
      <c r="AL4766" t="s">
        <v>16485</v>
      </c>
      <c r="AM4766" t="s">
        <v>4379</v>
      </c>
      <c r="AN4766" t="s">
        <v>16486</v>
      </c>
    </row>
    <row r="4767" spans="36:40" x14ac:dyDescent="0.3">
      <c r="AJ4767" s="9">
        <v>23016</v>
      </c>
      <c r="AK4767" t="s">
        <v>16487</v>
      </c>
      <c r="AL4767" t="s">
        <v>16488</v>
      </c>
      <c r="AM4767" t="s">
        <v>4385</v>
      </c>
      <c r="AN4767" t="s">
        <v>16489</v>
      </c>
    </row>
    <row r="4768" spans="36:40" x14ac:dyDescent="0.3">
      <c r="AJ4768" s="9">
        <v>252794</v>
      </c>
      <c r="AK4768" t="s">
        <v>16490</v>
      </c>
      <c r="AL4768" t="s">
        <v>16491</v>
      </c>
      <c r="AM4768" t="s">
        <v>16109</v>
      </c>
      <c r="AN4768" t="s">
        <v>16492</v>
      </c>
    </row>
    <row r="4769" spans="36:40" x14ac:dyDescent="0.3">
      <c r="AJ4769" s="9">
        <v>254078</v>
      </c>
      <c r="AK4769" t="s">
        <v>16493</v>
      </c>
      <c r="AL4769" t="s">
        <v>16494</v>
      </c>
      <c r="AM4769" t="s">
        <v>4351</v>
      </c>
      <c r="AN4769" t="s">
        <v>16495</v>
      </c>
    </row>
    <row r="4770" spans="36:40" x14ac:dyDescent="0.3">
      <c r="AJ4770" s="9">
        <v>255971</v>
      </c>
      <c r="AK4770" t="s">
        <v>16496</v>
      </c>
      <c r="AL4770" t="s">
        <v>16497</v>
      </c>
      <c r="AM4770" t="s">
        <v>4491</v>
      </c>
      <c r="AN4770" t="s">
        <v>16498</v>
      </c>
    </row>
    <row r="4771" spans="36:40" x14ac:dyDescent="0.3">
      <c r="AJ4771" s="9">
        <v>256005</v>
      </c>
      <c r="AK4771" t="s">
        <v>7913</v>
      </c>
      <c r="AL4771" t="s">
        <v>16499</v>
      </c>
      <c r="AM4771" t="s">
        <v>4385</v>
      </c>
      <c r="AN4771" t="s">
        <v>16500</v>
      </c>
    </row>
    <row r="4772" spans="36:40" x14ac:dyDescent="0.3">
      <c r="AJ4772" s="9">
        <v>949230</v>
      </c>
      <c r="AK4772" t="s">
        <v>16501</v>
      </c>
      <c r="AL4772" t="s">
        <v>16502</v>
      </c>
      <c r="AM4772" t="s">
        <v>16109</v>
      </c>
      <c r="AN4772" t="s">
        <v>16503</v>
      </c>
    </row>
    <row r="4773" spans="36:40" x14ac:dyDescent="0.3">
      <c r="AJ4773" s="9">
        <v>234460</v>
      </c>
      <c r="AK4773" t="s">
        <v>16504</v>
      </c>
      <c r="AL4773" t="s">
        <v>16505</v>
      </c>
      <c r="AM4773" t="s">
        <v>16506</v>
      </c>
      <c r="AN4773" t="s">
        <v>16507</v>
      </c>
    </row>
    <row r="4774" spans="36:40" x14ac:dyDescent="0.3">
      <c r="AJ4774" s="9">
        <v>917893</v>
      </c>
      <c r="AK4774" t="s">
        <v>15638</v>
      </c>
      <c r="AL4774" t="s">
        <v>16508</v>
      </c>
      <c r="AM4774" t="s">
        <v>16004</v>
      </c>
      <c r="AN4774" t="s">
        <v>16509</v>
      </c>
    </row>
    <row r="4775" spans="36:40" x14ac:dyDescent="0.3">
      <c r="AJ4775" s="9">
        <v>280224</v>
      </c>
      <c r="AK4775" t="s">
        <v>16510</v>
      </c>
      <c r="AL4775" t="s">
        <v>16511</v>
      </c>
      <c r="AM4775" t="s">
        <v>16004</v>
      </c>
      <c r="AN4775" t="s">
        <v>16512</v>
      </c>
    </row>
    <row r="4776" spans="36:40" x14ac:dyDescent="0.3">
      <c r="AJ4776" s="9">
        <v>281913</v>
      </c>
      <c r="AK4776" t="s">
        <v>16513</v>
      </c>
      <c r="AL4776" t="s">
        <v>16514</v>
      </c>
      <c r="AM4776" t="s">
        <v>4491</v>
      </c>
      <c r="AN4776" t="s">
        <v>16515</v>
      </c>
    </row>
    <row r="4777" spans="36:40" x14ac:dyDescent="0.3">
      <c r="AJ4777" s="9">
        <v>282545</v>
      </c>
      <c r="AK4777" t="s">
        <v>16516</v>
      </c>
      <c r="AL4777" t="s">
        <v>16517</v>
      </c>
      <c r="AM4777" t="s">
        <v>16075</v>
      </c>
      <c r="AN4777" t="s">
        <v>16086</v>
      </c>
    </row>
    <row r="4778" spans="36:40" x14ac:dyDescent="0.3">
      <c r="AJ4778" s="9">
        <v>13719</v>
      </c>
      <c r="AK4778" t="s">
        <v>13964</v>
      </c>
      <c r="AL4778" t="s">
        <v>16518</v>
      </c>
      <c r="AM4778" t="s">
        <v>4491</v>
      </c>
      <c r="AN4778" t="s">
        <v>16519</v>
      </c>
    </row>
    <row r="4779" spans="36:40" x14ac:dyDescent="0.3">
      <c r="AJ4779" s="9">
        <v>364741</v>
      </c>
      <c r="AK4779" t="s">
        <v>3168</v>
      </c>
      <c r="AL4779" t="s">
        <v>16520</v>
      </c>
      <c r="AM4779" t="s">
        <v>16018</v>
      </c>
      <c r="AN4779" t="s">
        <v>16521</v>
      </c>
    </row>
    <row r="4780" spans="36:40" x14ac:dyDescent="0.3">
      <c r="AJ4780" s="9">
        <v>283118</v>
      </c>
      <c r="AK4780" t="s">
        <v>16522</v>
      </c>
      <c r="AL4780" t="s">
        <v>16523</v>
      </c>
      <c r="AM4780" t="s">
        <v>16109</v>
      </c>
      <c r="AN4780" t="s">
        <v>16524</v>
      </c>
    </row>
    <row r="4781" spans="36:40" x14ac:dyDescent="0.3">
      <c r="AJ4781" s="9">
        <v>286079</v>
      </c>
      <c r="AK4781" t="s">
        <v>16525</v>
      </c>
      <c r="AL4781" t="s">
        <v>16526</v>
      </c>
      <c r="AM4781" t="s">
        <v>4351</v>
      </c>
      <c r="AN4781" t="s">
        <v>16527</v>
      </c>
    </row>
    <row r="4782" spans="36:40" x14ac:dyDescent="0.3">
      <c r="AJ4782" s="9">
        <v>281581</v>
      </c>
      <c r="AK4782" t="s">
        <v>3171</v>
      </c>
      <c r="AL4782" t="s">
        <v>16528</v>
      </c>
      <c r="AM4782" t="s">
        <v>4351</v>
      </c>
      <c r="AN4782" t="s">
        <v>16529</v>
      </c>
    </row>
    <row r="4783" spans="36:40" x14ac:dyDescent="0.3">
      <c r="AJ4783" s="9">
        <v>919233</v>
      </c>
      <c r="AK4783" t="s">
        <v>16530</v>
      </c>
      <c r="AL4783" t="s">
        <v>16531</v>
      </c>
      <c r="AM4783" t="s">
        <v>16075</v>
      </c>
      <c r="AN4783" t="s">
        <v>16532</v>
      </c>
    </row>
    <row r="4784" spans="36:40" x14ac:dyDescent="0.3">
      <c r="AJ4784" s="9">
        <v>291080</v>
      </c>
      <c r="AK4784" t="s">
        <v>16533</v>
      </c>
      <c r="AL4784" t="s">
        <v>16534</v>
      </c>
      <c r="AM4784" t="s">
        <v>16075</v>
      </c>
      <c r="AN4784" t="s">
        <v>16535</v>
      </c>
    </row>
    <row r="4785" spans="36:40" x14ac:dyDescent="0.3">
      <c r="AJ4785" s="9">
        <v>89442</v>
      </c>
      <c r="AK4785" t="s">
        <v>16536</v>
      </c>
      <c r="AL4785" t="s">
        <v>16537</v>
      </c>
      <c r="AM4785" t="s">
        <v>4151</v>
      </c>
      <c r="AN4785" t="s">
        <v>16538</v>
      </c>
    </row>
    <row r="4786" spans="36:40" x14ac:dyDescent="0.3">
      <c r="AJ4786" s="9">
        <v>291145</v>
      </c>
      <c r="AK4786" t="s">
        <v>16539</v>
      </c>
      <c r="AL4786" t="s">
        <v>16540</v>
      </c>
      <c r="AM4786" t="s">
        <v>16541</v>
      </c>
      <c r="AN4786" t="s">
        <v>16542</v>
      </c>
    </row>
    <row r="4787" spans="36:40" x14ac:dyDescent="0.3">
      <c r="AJ4787" s="9">
        <v>297615</v>
      </c>
      <c r="AK4787" t="s">
        <v>16543</v>
      </c>
      <c r="AL4787" t="s">
        <v>16544</v>
      </c>
      <c r="AM4787" t="s">
        <v>16043</v>
      </c>
      <c r="AN4787" t="s">
        <v>16545</v>
      </c>
    </row>
    <row r="4788" spans="36:40" x14ac:dyDescent="0.3">
      <c r="AJ4788" s="9">
        <v>919586</v>
      </c>
      <c r="AK4788" t="s">
        <v>16546</v>
      </c>
      <c r="AL4788" t="s">
        <v>16547</v>
      </c>
      <c r="AM4788" t="s">
        <v>16043</v>
      </c>
      <c r="AN4788" t="s">
        <v>16548</v>
      </c>
    </row>
    <row r="4789" spans="36:40" x14ac:dyDescent="0.3">
      <c r="AJ4789" s="9">
        <v>302457</v>
      </c>
      <c r="AK4789" t="s">
        <v>16549</v>
      </c>
      <c r="AL4789" t="s">
        <v>16550</v>
      </c>
      <c r="AM4789" t="s">
        <v>4272</v>
      </c>
      <c r="AN4789" t="s">
        <v>4273</v>
      </c>
    </row>
    <row r="4790" spans="36:40" x14ac:dyDescent="0.3">
      <c r="AJ4790" s="9">
        <v>290254</v>
      </c>
      <c r="AK4790" t="s">
        <v>2019</v>
      </c>
      <c r="AL4790" t="s">
        <v>16551</v>
      </c>
      <c r="AM4790" t="s">
        <v>16075</v>
      </c>
      <c r="AN4790" t="s">
        <v>16552</v>
      </c>
    </row>
    <row r="4791" spans="36:40" x14ac:dyDescent="0.3">
      <c r="AJ4791" s="9">
        <v>303860</v>
      </c>
      <c r="AK4791" t="s">
        <v>16553</v>
      </c>
      <c r="AL4791" t="s">
        <v>16554</v>
      </c>
      <c r="AM4791" t="s">
        <v>4151</v>
      </c>
      <c r="AN4791" t="s">
        <v>16555</v>
      </c>
    </row>
    <row r="4792" spans="36:40" x14ac:dyDescent="0.3">
      <c r="AJ4792" s="9">
        <v>304220</v>
      </c>
      <c r="AK4792" t="s">
        <v>6605</v>
      </c>
      <c r="AL4792" t="s">
        <v>16556</v>
      </c>
      <c r="AM4792" t="s">
        <v>16075</v>
      </c>
      <c r="AN4792" t="s">
        <v>16557</v>
      </c>
    </row>
    <row r="4793" spans="36:40" x14ac:dyDescent="0.3">
      <c r="AJ4793" s="9">
        <v>921661</v>
      </c>
      <c r="AK4793" t="s">
        <v>16558</v>
      </c>
      <c r="AL4793" t="s">
        <v>16559</v>
      </c>
      <c r="AM4793" t="s">
        <v>4151</v>
      </c>
      <c r="AN4793" t="s">
        <v>16560</v>
      </c>
    </row>
    <row r="4794" spans="36:40" x14ac:dyDescent="0.3">
      <c r="AJ4794" s="9">
        <v>400308</v>
      </c>
      <c r="AK4794" t="s">
        <v>16561</v>
      </c>
      <c r="AL4794" t="s">
        <v>16562</v>
      </c>
      <c r="AM4794" t="s">
        <v>4491</v>
      </c>
      <c r="AN4794" t="s">
        <v>16563</v>
      </c>
    </row>
    <row r="4795" spans="36:40" x14ac:dyDescent="0.3">
      <c r="AJ4795" s="9">
        <v>307866</v>
      </c>
      <c r="AK4795" t="s">
        <v>2972</v>
      </c>
      <c r="AL4795" t="s">
        <v>16564</v>
      </c>
      <c r="AM4795" t="s">
        <v>4385</v>
      </c>
      <c r="AN4795" t="s">
        <v>16565</v>
      </c>
    </row>
    <row r="4796" spans="36:40" x14ac:dyDescent="0.3">
      <c r="AJ4796" s="9">
        <v>313599</v>
      </c>
      <c r="AK4796" t="s">
        <v>6612</v>
      </c>
      <c r="AL4796" t="s">
        <v>16566</v>
      </c>
      <c r="AM4796" t="s">
        <v>4491</v>
      </c>
      <c r="AN4796" t="s">
        <v>16567</v>
      </c>
    </row>
    <row r="4797" spans="36:40" x14ac:dyDescent="0.3">
      <c r="AJ4797" s="9">
        <v>16874</v>
      </c>
      <c r="AK4797" t="s">
        <v>16568</v>
      </c>
      <c r="AL4797" t="s">
        <v>16569</v>
      </c>
      <c r="AM4797" t="s">
        <v>4491</v>
      </c>
      <c r="AN4797" t="s">
        <v>16570</v>
      </c>
    </row>
    <row r="4798" spans="36:40" x14ac:dyDescent="0.3">
      <c r="AJ4798" s="9">
        <v>382809</v>
      </c>
      <c r="AK4798" t="s">
        <v>16571</v>
      </c>
      <c r="AL4798" t="s">
        <v>16572</v>
      </c>
      <c r="AM4798" t="s">
        <v>16018</v>
      </c>
      <c r="AN4798" t="s">
        <v>16573</v>
      </c>
    </row>
    <row r="4799" spans="36:40" x14ac:dyDescent="0.3">
      <c r="AJ4799" s="9">
        <v>323195</v>
      </c>
      <c r="AK4799" t="s">
        <v>16574</v>
      </c>
      <c r="AL4799" t="s">
        <v>16575</v>
      </c>
      <c r="AM4799" t="s">
        <v>16109</v>
      </c>
      <c r="AN4799" t="s">
        <v>16576</v>
      </c>
    </row>
    <row r="4800" spans="36:40" x14ac:dyDescent="0.3">
      <c r="AJ4800" s="9">
        <v>491629</v>
      </c>
      <c r="AK4800" t="s">
        <v>16577</v>
      </c>
      <c r="AL4800" t="s">
        <v>16578</v>
      </c>
      <c r="AM4800" t="s">
        <v>4151</v>
      </c>
      <c r="AN4800" t="s">
        <v>16579</v>
      </c>
    </row>
    <row r="4801" spans="36:40" x14ac:dyDescent="0.3">
      <c r="AJ4801" s="9">
        <v>361879</v>
      </c>
      <c r="AK4801" t="s">
        <v>16580</v>
      </c>
      <c r="AL4801" t="s">
        <v>16581</v>
      </c>
      <c r="AM4801" t="s">
        <v>4351</v>
      </c>
      <c r="AN4801" t="s">
        <v>16582</v>
      </c>
    </row>
    <row r="4802" spans="36:40" x14ac:dyDescent="0.3">
      <c r="AJ4802" s="9">
        <v>597201</v>
      </c>
      <c r="AK4802" t="s">
        <v>16583</v>
      </c>
      <c r="AL4802" t="s">
        <v>16584</v>
      </c>
      <c r="AM4802" t="s">
        <v>4351</v>
      </c>
      <c r="AN4802" t="s">
        <v>16585</v>
      </c>
    </row>
    <row r="4803" spans="36:40" x14ac:dyDescent="0.3">
      <c r="AJ4803" s="9">
        <v>951714</v>
      </c>
      <c r="AK4803" t="s">
        <v>16586</v>
      </c>
      <c r="AL4803" t="s">
        <v>16587</v>
      </c>
      <c r="AM4803" t="s">
        <v>4351</v>
      </c>
      <c r="AN4803" t="s">
        <v>16588</v>
      </c>
    </row>
    <row r="4804" spans="36:40" x14ac:dyDescent="0.3">
      <c r="AJ4804" s="9">
        <v>234850</v>
      </c>
      <c r="AK4804" t="s">
        <v>14102</v>
      </c>
      <c r="AL4804" t="s">
        <v>16589</v>
      </c>
      <c r="AM4804" t="s">
        <v>16004</v>
      </c>
      <c r="AN4804" t="s">
        <v>16590</v>
      </c>
    </row>
    <row r="4805" spans="36:40" x14ac:dyDescent="0.3">
      <c r="AJ4805" s="9">
        <v>924911</v>
      </c>
      <c r="AK4805" t="s">
        <v>16591</v>
      </c>
      <c r="AL4805" t="s">
        <v>16592</v>
      </c>
      <c r="AM4805" t="s">
        <v>4491</v>
      </c>
      <c r="AN4805" t="s">
        <v>16593</v>
      </c>
    </row>
    <row r="4806" spans="36:40" x14ac:dyDescent="0.3">
      <c r="AJ4806" s="9">
        <v>342394</v>
      </c>
      <c r="AK4806" t="s">
        <v>16594</v>
      </c>
      <c r="AL4806" t="s">
        <v>16595</v>
      </c>
      <c r="AM4806" t="s">
        <v>4491</v>
      </c>
      <c r="AN4806" t="s">
        <v>16596</v>
      </c>
    </row>
    <row r="4807" spans="36:40" x14ac:dyDescent="0.3">
      <c r="AJ4807" s="9">
        <v>924849</v>
      </c>
      <c r="AK4807" t="s">
        <v>16597</v>
      </c>
      <c r="AL4807" t="s">
        <v>16598</v>
      </c>
      <c r="AM4807" t="s">
        <v>4491</v>
      </c>
      <c r="AN4807" t="s">
        <v>16599</v>
      </c>
    </row>
    <row r="4808" spans="36:40" x14ac:dyDescent="0.3">
      <c r="AJ4808" s="9">
        <v>326712</v>
      </c>
      <c r="AK4808" t="s">
        <v>16600</v>
      </c>
      <c r="AL4808" t="s">
        <v>16601</v>
      </c>
      <c r="AM4808" t="s">
        <v>16004</v>
      </c>
      <c r="AN4808" t="s">
        <v>16602</v>
      </c>
    </row>
    <row r="4809" spans="36:40" x14ac:dyDescent="0.3">
      <c r="AJ4809" s="9">
        <v>356263</v>
      </c>
      <c r="AK4809" t="s">
        <v>16603</v>
      </c>
      <c r="AL4809" t="s">
        <v>16604</v>
      </c>
      <c r="AM4809" t="s">
        <v>16004</v>
      </c>
      <c r="AN4809" t="s">
        <v>16605</v>
      </c>
    </row>
    <row r="4810" spans="36:40" x14ac:dyDescent="0.3">
      <c r="AJ4810" s="9">
        <v>364010</v>
      </c>
      <c r="AK4810" t="s">
        <v>16606</v>
      </c>
      <c r="AL4810" t="s">
        <v>16607</v>
      </c>
      <c r="AM4810" t="s">
        <v>4351</v>
      </c>
      <c r="AN4810" t="s">
        <v>16608</v>
      </c>
    </row>
    <row r="4811" spans="36:40" x14ac:dyDescent="0.3">
      <c r="AJ4811" s="9">
        <v>240701</v>
      </c>
      <c r="AK4811" t="s">
        <v>16609</v>
      </c>
      <c r="AL4811" t="s">
        <v>16610</v>
      </c>
      <c r="AM4811" t="s">
        <v>4151</v>
      </c>
      <c r="AN4811" t="s">
        <v>16611</v>
      </c>
    </row>
    <row r="4812" spans="36:40" x14ac:dyDescent="0.3">
      <c r="AJ4812" s="9">
        <v>926140</v>
      </c>
      <c r="AK4812" t="s">
        <v>16612</v>
      </c>
      <c r="AL4812" t="s">
        <v>16613</v>
      </c>
      <c r="AM4812" t="s">
        <v>4491</v>
      </c>
      <c r="AN4812" t="s">
        <v>16614</v>
      </c>
    </row>
    <row r="4813" spans="36:40" x14ac:dyDescent="0.3">
      <c r="AJ4813" s="9">
        <v>926817</v>
      </c>
      <c r="AK4813" t="s">
        <v>16615</v>
      </c>
      <c r="AL4813" t="s">
        <v>16616</v>
      </c>
      <c r="AM4813" t="s">
        <v>15998</v>
      </c>
      <c r="AN4813" t="s">
        <v>16617</v>
      </c>
    </row>
    <row r="4814" spans="36:40" x14ac:dyDescent="0.3">
      <c r="AJ4814" s="9">
        <v>365190</v>
      </c>
      <c r="AK4814" t="s">
        <v>16618</v>
      </c>
      <c r="AL4814" t="s">
        <v>16619</v>
      </c>
      <c r="AM4814" t="s">
        <v>15998</v>
      </c>
      <c r="AN4814" t="s">
        <v>16620</v>
      </c>
    </row>
    <row r="4815" spans="36:40" x14ac:dyDescent="0.3">
      <c r="AJ4815" s="9">
        <v>185604</v>
      </c>
      <c r="AK4815" t="s">
        <v>16621</v>
      </c>
      <c r="AL4815" t="s">
        <v>16622</v>
      </c>
      <c r="AM4815" t="s">
        <v>4151</v>
      </c>
      <c r="AN4815" t="s">
        <v>16623</v>
      </c>
    </row>
    <row r="4816" spans="36:40" x14ac:dyDescent="0.3">
      <c r="AJ4816" s="9">
        <v>372463</v>
      </c>
      <c r="AK4816" t="s">
        <v>16624</v>
      </c>
      <c r="AL4816" t="s">
        <v>16625</v>
      </c>
      <c r="AM4816" t="s">
        <v>16626</v>
      </c>
      <c r="AN4816" t="s">
        <v>16627</v>
      </c>
    </row>
    <row r="4817" spans="36:40" x14ac:dyDescent="0.3">
      <c r="AJ4817" s="9">
        <v>375896</v>
      </c>
      <c r="AK4817" t="s">
        <v>16628</v>
      </c>
      <c r="AL4817" t="s">
        <v>16629</v>
      </c>
      <c r="AM4817" t="s">
        <v>16630</v>
      </c>
      <c r="AN4817" t="s">
        <v>16631</v>
      </c>
    </row>
    <row r="4818" spans="36:40" x14ac:dyDescent="0.3">
      <c r="AJ4818" s="9">
        <v>456316</v>
      </c>
      <c r="AK4818" t="s">
        <v>16632</v>
      </c>
      <c r="AL4818" t="s">
        <v>16633</v>
      </c>
      <c r="AM4818" t="s">
        <v>4491</v>
      </c>
      <c r="AN4818" t="s">
        <v>16634</v>
      </c>
    </row>
    <row r="4819" spans="36:40" x14ac:dyDescent="0.3">
      <c r="AJ4819" s="9">
        <v>565973</v>
      </c>
      <c r="AK4819" t="s">
        <v>16635</v>
      </c>
      <c r="AL4819" t="s">
        <v>16636</v>
      </c>
      <c r="AM4819" t="s">
        <v>4412</v>
      </c>
      <c r="AN4819" t="s">
        <v>16637</v>
      </c>
    </row>
    <row r="4820" spans="36:40" x14ac:dyDescent="0.3">
      <c r="AJ4820" s="9">
        <v>928682</v>
      </c>
      <c r="AK4820" t="s">
        <v>16638</v>
      </c>
      <c r="AL4820" t="s">
        <v>16639</v>
      </c>
      <c r="AM4820" t="s">
        <v>16004</v>
      </c>
      <c r="AN4820" t="s">
        <v>16640</v>
      </c>
    </row>
    <row r="4821" spans="36:40" x14ac:dyDescent="0.3">
      <c r="AJ4821" s="9">
        <v>400645</v>
      </c>
      <c r="AK4821" t="s">
        <v>16641</v>
      </c>
      <c r="AL4821" t="s">
        <v>16642</v>
      </c>
      <c r="AM4821" t="s">
        <v>16218</v>
      </c>
      <c r="AN4821" t="s">
        <v>16219</v>
      </c>
    </row>
    <row r="4822" spans="36:40" x14ac:dyDescent="0.3">
      <c r="AJ4822" s="9">
        <v>422035</v>
      </c>
      <c r="AK4822" t="s">
        <v>16643</v>
      </c>
      <c r="AL4822" t="s">
        <v>16644</v>
      </c>
      <c r="AM4822" t="s">
        <v>4491</v>
      </c>
      <c r="AN4822" t="s">
        <v>16645</v>
      </c>
    </row>
    <row r="4823" spans="36:40" x14ac:dyDescent="0.3">
      <c r="AJ4823" s="9">
        <v>406139</v>
      </c>
      <c r="AK4823" t="s">
        <v>16646</v>
      </c>
      <c r="AL4823" t="s">
        <v>16647</v>
      </c>
      <c r="AM4823" t="s">
        <v>4385</v>
      </c>
      <c r="AN4823" t="s">
        <v>16648</v>
      </c>
    </row>
    <row r="4824" spans="36:40" x14ac:dyDescent="0.3">
      <c r="AJ4824" s="9">
        <v>413348</v>
      </c>
      <c r="AK4824" t="s">
        <v>16649</v>
      </c>
      <c r="AL4824" t="s">
        <v>16650</v>
      </c>
      <c r="AM4824" t="s">
        <v>4151</v>
      </c>
      <c r="AN4824" t="s">
        <v>16651</v>
      </c>
    </row>
    <row r="4825" spans="36:40" x14ac:dyDescent="0.3">
      <c r="AJ4825" s="9">
        <v>413658</v>
      </c>
      <c r="AK4825" t="s">
        <v>3201</v>
      </c>
      <c r="AL4825" t="s">
        <v>16652</v>
      </c>
      <c r="AM4825" t="s">
        <v>4151</v>
      </c>
      <c r="AN4825" t="s">
        <v>16653</v>
      </c>
    </row>
    <row r="4826" spans="36:40" x14ac:dyDescent="0.3">
      <c r="AJ4826" s="9">
        <v>16796</v>
      </c>
      <c r="AK4826" t="s">
        <v>1822</v>
      </c>
      <c r="AL4826" t="s">
        <v>16654</v>
      </c>
      <c r="AM4826" t="s">
        <v>4379</v>
      </c>
      <c r="AN4826" t="s">
        <v>16655</v>
      </c>
    </row>
    <row r="4827" spans="36:40" x14ac:dyDescent="0.3">
      <c r="AJ4827" s="9">
        <v>234591</v>
      </c>
      <c r="AK4827" t="s">
        <v>16656</v>
      </c>
      <c r="AL4827" t="s">
        <v>16657</v>
      </c>
      <c r="AM4827" t="s">
        <v>16506</v>
      </c>
      <c r="AN4827" t="s">
        <v>16658</v>
      </c>
    </row>
    <row r="4828" spans="36:40" x14ac:dyDescent="0.3">
      <c r="AJ4828" s="9">
        <v>431354</v>
      </c>
      <c r="AK4828" t="s">
        <v>3386</v>
      </c>
      <c r="AL4828" t="s">
        <v>16659</v>
      </c>
      <c r="AM4828" t="s">
        <v>4491</v>
      </c>
      <c r="AN4828" t="s">
        <v>16660</v>
      </c>
    </row>
    <row r="4829" spans="36:40" x14ac:dyDescent="0.3">
      <c r="AJ4829" s="9">
        <v>435546</v>
      </c>
      <c r="AK4829" t="s">
        <v>12327</v>
      </c>
      <c r="AL4829" t="s">
        <v>16661</v>
      </c>
      <c r="AM4829" t="s">
        <v>15998</v>
      </c>
      <c r="AN4829" t="s">
        <v>16662</v>
      </c>
    </row>
    <row r="4830" spans="36:40" x14ac:dyDescent="0.3">
      <c r="AJ4830" s="9">
        <v>548103</v>
      </c>
      <c r="AK4830" t="s">
        <v>16663</v>
      </c>
      <c r="AL4830" t="s">
        <v>16664</v>
      </c>
      <c r="AM4830" t="s">
        <v>4224</v>
      </c>
      <c r="AN4830" t="s">
        <v>16665</v>
      </c>
    </row>
    <row r="4831" spans="36:40" x14ac:dyDescent="0.3">
      <c r="AJ4831" s="9">
        <v>205611</v>
      </c>
      <c r="AK4831" t="s">
        <v>16666</v>
      </c>
      <c r="AL4831" t="s">
        <v>16667</v>
      </c>
      <c r="AM4831" t="s">
        <v>4412</v>
      </c>
      <c r="AN4831" t="s">
        <v>16668</v>
      </c>
    </row>
    <row r="4832" spans="36:40" x14ac:dyDescent="0.3">
      <c r="AJ4832" s="9">
        <v>894672</v>
      </c>
      <c r="AK4832" t="s">
        <v>16669</v>
      </c>
      <c r="AL4832" t="s">
        <v>16670</v>
      </c>
      <c r="AM4832" t="s">
        <v>4491</v>
      </c>
      <c r="AN4832" t="s">
        <v>16671</v>
      </c>
    </row>
    <row r="4833" spans="36:40" x14ac:dyDescent="0.3">
      <c r="AJ4833" s="9">
        <v>444286</v>
      </c>
      <c r="AK4833" t="s">
        <v>5642</v>
      </c>
      <c r="AL4833" t="s">
        <v>16672</v>
      </c>
      <c r="AM4833" t="s">
        <v>16018</v>
      </c>
      <c r="AN4833" t="s">
        <v>16673</v>
      </c>
    </row>
    <row r="4834" spans="36:40" x14ac:dyDescent="0.3">
      <c r="AJ4834" s="9">
        <v>448966</v>
      </c>
      <c r="AK4834" t="s">
        <v>16674</v>
      </c>
      <c r="AL4834" t="s">
        <v>16675</v>
      </c>
      <c r="AM4834" t="s">
        <v>4151</v>
      </c>
      <c r="AN4834" t="s">
        <v>16676</v>
      </c>
    </row>
    <row r="4835" spans="36:40" x14ac:dyDescent="0.3">
      <c r="AJ4835" s="9">
        <v>450073</v>
      </c>
      <c r="AK4835" t="s">
        <v>16677</v>
      </c>
      <c r="AL4835" t="s">
        <v>16678</v>
      </c>
      <c r="AM4835" t="s">
        <v>16004</v>
      </c>
      <c r="AN4835" t="s">
        <v>16679</v>
      </c>
    </row>
    <row r="4836" spans="36:40" x14ac:dyDescent="0.3">
      <c r="AJ4836" s="9">
        <v>453900</v>
      </c>
      <c r="AK4836" t="s">
        <v>6938</v>
      </c>
      <c r="AL4836" t="s">
        <v>16680</v>
      </c>
      <c r="AM4836" t="s">
        <v>16004</v>
      </c>
      <c r="AN4836" t="s">
        <v>16681</v>
      </c>
    </row>
    <row r="4837" spans="36:40" x14ac:dyDescent="0.3">
      <c r="AJ4837" s="9">
        <v>235245</v>
      </c>
      <c r="AK4837" t="s">
        <v>16682</v>
      </c>
      <c r="AL4837" t="s">
        <v>16683</v>
      </c>
      <c r="AM4837" t="s">
        <v>16684</v>
      </c>
      <c r="AN4837" t="s">
        <v>16685</v>
      </c>
    </row>
    <row r="4838" spans="36:40" x14ac:dyDescent="0.3">
      <c r="AJ4838" s="9">
        <v>472174</v>
      </c>
      <c r="AK4838" t="s">
        <v>16686</v>
      </c>
      <c r="AL4838" t="s">
        <v>16687</v>
      </c>
      <c r="AM4838" t="s">
        <v>16075</v>
      </c>
      <c r="AN4838" t="s">
        <v>16688</v>
      </c>
    </row>
    <row r="4839" spans="36:40" x14ac:dyDescent="0.3">
      <c r="AJ4839" s="9">
        <v>472727</v>
      </c>
      <c r="AK4839" t="s">
        <v>16689</v>
      </c>
      <c r="AL4839" t="s">
        <v>16690</v>
      </c>
      <c r="AM4839" t="s">
        <v>4491</v>
      </c>
      <c r="AN4839" t="s">
        <v>16146</v>
      </c>
    </row>
    <row r="4840" spans="36:40" x14ac:dyDescent="0.3">
      <c r="AJ4840" s="9">
        <v>494607</v>
      </c>
      <c r="AK4840" t="s">
        <v>16691</v>
      </c>
      <c r="AL4840" t="s">
        <v>16692</v>
      </c>
      <c r="AM4840" t="s">
        <v>4491</v>
      </c>
      <c r="AN4840" t="s">
        <v>16693</v>
      </c>
    </row>
    <row r="4841" spans="36:40" x14ac:dyDescent="0.3">
      <c r="AJ4841" s="9">
        <v>479063</v>
      </c>
      <c r="AK4841" t="s">
        <v>16694</v>
      </c>
      <c r="AL4841" t="s">
        <v>16184</v>
      </c>
      <c r="AM4841" t="s">
        <v>4151</v>
      </c>
      <c r="AN4841" t="s">
        <v>16185</v>
      </c>
    </row>
    <row r="4842" spans="36:40" x14ac:dyDescent="0.3">
      <c r="AJ4842" s="9">
        <v>501188</v>
      </c>
      <c r="AK4842" t="s">
        <v>16695</v>
      </c>
      <c r="AL4842" t="s">
        <v>16696</v>
      </c>
      <c r="AM4842" t="s">
        <v>4151</v>
      </c>
      <c r="AN4842" t="s">
        <v>16697</v>
      </c>
    </row>
    <row r="4843" spans="36:40" x14ac:dyDescent="0.3">
      <c r="AJ4843" s="9">
        <v>479454</v>
      </c>
      <c r="AK4843" t="s">
        <v>16698</v>
      </c>
      <c r="AL4843" t="s">
        <v>16699</v>
      </c>
      <c r="AM4843" t="s">
        <v>4491</v>
      </c>
      <c r="AN4843" t="s">
        <v>16700</v>
      </c>
    </row>
    <row r="4844" spans="36:40" x14ac:dyDescent="0.3">
      <c r="AJ4844" s="9">
        <v>479772</v>
      </c>
      <c r="AK4844" t="s">
        <v>16701</v>
      </c>
      <c r="AL4844" t="s">
        <v>16702</v>
      </c>
      <c r="AM4844" t="s">
        <v>4385</v>
      </c>
      <c r="AN4844" t="s">
        <v>16703</v>
      </c>
    </row>
    <row r="4845" spans="36:40" x14ac:dyDescent="0.3">
      <c r="AJ4845" s="9">
        <v>964809</v>
      </c>
      <c r="AK4845" t="s">
        <v>16704</v>
      </c>
      <c r="AL4845" t="s">
        <v>16705</v>
      </c>
      <c r="AM4845" t="s">
        <v>4151</v>
      </c>
      <c r="AN4845" t="s">
        <v>16706</v>
      </c>
    </row>
    <row r="4846" spans="36:40" x14ac:dyDescent="0.3">
      <c r="AJ4846" s="9">
        <v>938106</v>
      </c>
      <c r="AK4846" t="s">
        <v>16707</v>
      </c>
      <c r="AL4846" t="s">
        <v>16708</v>
      </c>
      <c r="AM4846" t="s">
        <v>4151</v>
      </c>
      <c r="AN4846" t="s">
        <v>16709</v>
      </c>
    </row>
    <row r="4847" spans="36:40" x14ac:dyDescent="0.3">
      <c r="AJ4847" s="9">
        <v>483176</v>
      </c>
      <c r="AK4847" t="s">
        <v>16710</v>
      </c>
      <c r="AL4847" t="s">
        <v>16711</v>
      </c>
      <c r="AM4847" t="s">
        <v>4151</v>
      </c>
      <c r="AN4847" t="s">
        <v>16712</v>
      </c>
    </row>
    <row r="4848" spans="36:40" x14ac:dyDescent="0.3">
      <c r="AJ4848" s="9">
        <v>257447</v>
      </c>
      <c r="AK4848" t="s">
        <v>12352</v>
      </c>
      <c r="AL4848" t="s">
        <v>16713</v>
      </c>
      <c r="AM4848" t="s">
        <v>4385</v>
      </c>
      <c r="AN4848" t="s">
        <v>16714</v>
      </c>
    </row>
    <row r="4849" spans="36:40" x14ac:dyDescent="0.3">
      <c r="AJ4849" s="9">
        <v>52254</v>
      </c>
      <c r="AK4849" t="s">
        <v>3216</v>
      </c>
      <c r="AL4849" t="s">
        <v>16715</v>
      </c>
      <c r="AM4849" t="s">
        <v>16630</v>
      </c>
      <c r="AN4849" t="s">
        <v>16631</v>
      </c>
    </row>
    <row r="4850" spans="36:40" x14ac:dyDescent="0.3">
      <c r="AJ4850" s="9">
        <v>489310</v>
      </c>
      <c r="AK4850" t="s">
        <v>16716</v>
      </c>
      <c r="AL4850" t="s">
        <v>16717</v>
      </c>
      <c r="AM4850" t="s">
        <v>16004</v>
      </c>
      <c r="AN4850" t="s">
        <v>16718</v>
      </c>
    </row>
    <row r="4851" spans="36:40" x14ac:dyDescent="0.3">
      <c r="AJ4851" s="9">
        <v>3104</v>
      </c>
      <c r="AK4851" t="s">
        <v>3218</v>
      </c>
      <c r="AL4851" t="s">
        <v>16719</v>
      </c>
      <c r="AM4851" t="s">
        <v>4351</v>
      </c>
      <c r="AN4851" t="s">
        <v>16720</v>
      </c>
    </row>
    <row r="4852" spans="36:40" x14ac:dyDescent="0.3">
      <c r="AJ4852" s="9">
        <v>491144</v>
      </c>
      <c r="AK4852" t="s">
        <v>16721</v>
      </c>
      <c r="AL4852" t="s">
        <v>16722</v>
      </c>
      <c r="AM4852" t="s">
        <v>16109</v>
      </c>
      <c r="AN4852" t="s">
        <v>16723</v>
      </c>
    </row>
    <row r="4853" spans="36:40" x14ac:dyDescent="0.3">
      <c r="AJ4853" s="9">
        <v>491470</v>
      </c>
      <c r="AK4853" t="s">
        <v>16724</v>
      </c>
      <c r="AL4853" t="s">
        <v>16725</v>
      </c>
      <c r="AM4853" t="s">
        <v>4151</v>
      </c>
      <c r="AN4853" t="s">
        <v>16726</v>
      </c>
    </row>
    <row r="4854" spans="36:40" x14ac:dyDescent="0.3">
      <c r="AJ4854" s="9">
        <v>491993</v>
      </c>
      <c r="AK4854" t="s">
        <v>16727</v>
      </c>
      <c r="AL4854" t="s">
        <v>16728</v>
      </c>
      <c r="AM4854" t="s">
        <v>4151</v>
      </c>
      <c r="AN4854" t="s">
        <v>16729</v>
      </c>
    </row>
    <row r="4855" spans="36:40" x14ac:dyDescent="0.3">
      <c r="AJ4855" s="9">
        <v>356727</v>
      </c>
      <c r="AK4855" t="s">
        <v>3222</v>
      </c>
      <c r="AL4855" t="s">
        <v>16730</v>
      </c>
      <c r="AM4855" t="s">
        <v>4491</v>
      </c>
      <c r="AN4855" t="s">
        <v>16731</v>
      </c>
    </row>
    <row r="4856" spans="36:40" x14ac:dyDescent="0.3">
      <c r="AJ4856" s="9">
        <v>493422</v>
      </c>
      <c r="AK4856" t="s">
        <v>16732</v>
      </c>
      <c r="AL4856" t="s">
        <v>16733</v>
      </c>
      <c r="AM4856" t="s">
        <v>4491</v>
      </c>
      <c r="AN4856" t="s">
        <v>16734</v>
      </c>
    </row>
    <row r="4857" spans="36:40" x14ac:dyDescent="0.3">
      <c r="AJ4857" s="9">
        <v>413133</v>
      </c>
      <c r="AK4857" t="s">
        <v>3224</v>
      </c>
      <c r="AL4857" t="s">
        <v>16735</v>
      </c>
      <c r="AM4857" t="s">
        <v>4491</v>
      </c>
      <c r="AN4857" t="s">
        <v>16736</v>
      </c>
    </row>
    <row r="4858" spans="36:40" x14ac:dyDescent="0.3">
      <c r="AJ4858" s="9">
        <v>298298</v>
      </c>
      <c r="AK4858" t="s">
        <v>16737</v>
      </c>
      <c r="AL4858" t="s">
        <v>16738</v>
      </c>
      <c r="AM4858" t="s">
        <v>16247</v>
      </c>
      <c r="AN4858" t="s">
        <v>16248</v>
      </c>
    </row>
    <row r="4859" spans="36:40" x14ac:dyDescent="0.3">
      <c r="AJ4859" s="9">
        <v>235113</v>
      </c>
      <c r="AK4859" t="s">
        <v>16739</v>
      </c>
      <c r="AL4859" t="s">
        <v>16740</v>
      </c>
      <c r="AM4859" t="s">
        <v>16064</v>
      </c>
      <c r="AN4859" t="s">
        <v>16741</v>
      </c>
    </row>
    <row r="4860" spans="36:40" x14ac:dyDescent="0.3">
      <c r="AJ4860" s="9">
        <v>514292</v>
      </c>
      <c r="AK4860" t="s">
        <v>16742</v>
      </c>
      <c r="AL4860" t="s">
        <v>16743</v>
      </c>
      <c r="AM4860" t="s">
        <v>4151</v>
      </c>
      <c r="AN4860" t="s">
        <v>16744</v>
      </c>
    </row>
    <row r="4861" spans="36:40" x14ac:dyDescent="0.3">
      <c r="AJ4861" s="9">
        <v>511080</v>
      </c>
      <c r="AK4861" t="s">
        <v>16745</v>
      </c>
      <c r="AL4861" t="s">
        <v>16746</v>
      </c>
      <c r="AM4861" t="s">
        <v>4151</v>
      </c>
      <c r="AN4861" t="s">
        <v>16747</v>
      </c>
    </row>
    <row r="4862" spans="36:40" x14ac:dyDescent="0.3">
      <c r="AJ4862" s="9">
        <v>134959</v>
      </c>
      <c r="AK4862" t="s">
        <v>8039</v>
      </c>
      <c r="AL4862" t="s">
        <v>16748</v>
      </c>
      <c r="AM4862" t="s">
        <v>4491</v>
      </c>
      <c r="AN4862" t="s">
        <v>16749</v>
      </c>
    </row>
    <row r="4863" spans="36:40" x14ac:dyDescent="0.3">
      <c r="AJ4863" s="9">
        <v>942340</v>
      </c>
      <c r="AK4863" t="s">
        <v>16750</v>
      </c>
      <c r="AL4863" t="s">
        <v>16751</v>
      </c>
      <c r="AM4863" t="s">
        <v>16004</v>
      </c>
      <c r="AN4863" t="s">
        <v>16752</v>
      </c>
    </row>
    <row r="4864" spans="36:40" x14ac:dyDescent="0.3">
      <c r="AJ4864" s="9">
        <v>516821</v>
      </c>
      <c r="AK4864" t="s">
        <v>16753</v>
      </c>
      <c r="AL4864" t="s">
        <v>16754</v>
      </c>
      <c r="AM4864" t="s">
        <v>4151</v>
      </c>
      <c r="AN4864" t="s">
        <v>16755</v>
      </c>
    </row>
    <row r="4865" spans="36:40" x14ac:dyDescent="0.3">
      <c r="AJ4865" s="9">
        <v>945508</v>
      </c>
      <c r="AK4865" t="s">
        <v>10955</v>
      </c>
      <c r="AL4865" t="s">
        <v>16756</v>
      </c>
      <c r="AM4865" t="s">
        <v>16109</v>
      </c>
      <c r="AN4865" t="s">
        <v>16757</v>
      </c>
    </row>
    <row r="4866" spans="36:40" x14ac:dyDescent="0.3">
      <c r="AJ4866" s="9">
        <v>537659</v>
      </c>
      <c r="AK4866" t="s">
        <v>16758</v>
      </c>
      <c r="AL4866" t="s">
        <v>16759</v>
      </c>
      <c r="AM4866" t="s">
        <v>4491</v>
      </c>
      <c r="AN4866" t="s">
        <v>16760</v>
      </c>
    </row>
    <row r="4867" spans="36:40" x14ac:dyDescent="0.3">
      <c r="AJ4867" s="9">
        <v>538736</v>
      </c>
      <c r="AK4867" t="s">
        <v>16761</v>
      </c>
      <c r="AL4867" t="s">
        <v>16762</v>
      </c>
      <c r="AM4867" t="s">
        <v>16004</v>
      </c>
      <c r="AN4867" t="s">
        <v>16763</v>
      </c>
    </row>
    <row r="4868" spans="36:40" x14ac:dyDescent="0.3">
      <c r="AJ4868" s="9">
        <v>538833</v>
      </c>
      <c r="AK4868" t="s">
        <v>16764</v>
      </c>
      <c r="AL4868" t="s">
        <v>16765</v>
      </c>
      <c r="AM4868" t="s">
        <v>16109</v>
      </c>
      <c r="AN4868" t="s">
        <v>16766</v>
      </c>
    </row>
    <row r="4869" spans="36:40" x14ac:dyDescent="0.3">
      <c r="AJ4869" s="9">
        <v>945455</v>
      </c>
      <c r="AK4869" t="s">
        <v>16767</v>
      </c>
      <c r="AL4869" t="s">
        <v>16768</v>
      </c>
      <c r="AM4869" t="s">
        <v>4379</v>
      </c>
      <c r="AN4869" t="s">
        <v>16769</v>
      </c>
    </row>
    <row r="4870" spans="36:40" x14ac:dyDescent="0.3">
      <c r="AJ4870" s="9">
        <v>539961</v>
      </c>
      <c r="AK4870" t="s">
        <v>16770</v>
      </c>
      <c r="AL4870" t="s">
        <v>16771</v>
      </c>
      <c r="AM4870" t="s">
        <v>16004</v>
      </c>
      <c r="AN4870" t="s">
        <v>16772</v>
      </c>
    </row>
    <row r="4871" spans="36:40" x14ac:dyDescent="0.3">
      <c r="AJ4871" s="9">
        <v>519030</v>
      </c>
      <c r="AK4871" t="s">
        <v>16773</v>
      </c>
      <c r="AL4871" t="s">
        <v>16774</v>
      </c>
      <c r="AM4871" t="s">
        <v>4379</v>
      </c>
      <c r="AN4871" t="s">
        <v>16775</v>
      </c>
    </row>
    <row r="4872" spans="36:40" x14ac:dyDescent="0.3">
      <c r="AJ4872" s="9">
        <v>946362</v>
      </c>
      <c r="AK4872" t="s">
        <v>16776</v>
      </c>
      <c r="AL4872" t="s">
        <v>16777</v>
      </c>
      <c r="AM4872" t="s">
        <v>16778</v>
      </c>
      <c r="AN4872" t="s">
        <v>16120</v>
      </c>
    </row>
    <row r="4873" spans="36:40" x14ac:dyDescent="0.3">
      <c r="AJ4873" s="9">
        <v>544256</v>
      </c>
      <c r="AK4873" t="s">
        <v>16779</v>
      </c>
      <c r="AL4873" t="s">
        <v>16780</v>
      </c>
      <c r="AM4873" t="s">
        <v>16119</v>
      </c>
      <c r="AN4873" t="s">
        <v>16120</v>
      </c>
    </row>
    <row r="4874" spans="36:40" x14ac:dyDescent="0.3">
      <c r="AJ4874" s="9">
        <v>298904</v>
      </c>
      <c r="AK4874" t="s">
        <v>6727</v>
      </c>
      <c r="AL4874" t="s">
        <v>16781</v>
      </c>
      <c r="AM4874" t="s">
        <v>16004</v>
      </c>
      <c r="AN4874" t="s">
        <v>16782</v>
      </c>
    </row>
    <row r="4875" spans="36:40" x14ac:dyDescent="0.3">
      <c r="AJ4875" s="9">
        <v>318387</v>
      </c>
      <c r="AK4875" t="s">
        <v>16783</v>
      </c>
      <c r="AL4875" t="s">
        <v>16784</v>
      </c>
      <c r="AM4875" t="s">
        <v>4351</v>
      </c>
      <c r="AN4875" t="s">
        <v>16785</v>
      </c>
    </row>
    <row r="4876" spans="36:40" x14ac:dyDescent="0.3">
      <c r="AJ4876" s="9">
        <v>552836</v>
      </c>
      <c r="AK4876" t="s">
        <v>16786</v>
      </c>
      <c r="AL4876" t="s">
        <v>16787</v>
      </c>
      <c r="AM4876" t="s">
        <v>16109</v>
      </c>
      <c r="AN4876" t="s">
        <v>16788</v>
      </c>
    </row>
    <row r="4877" spans="36:40" x14ac:dyDescent="0.3">
      <c r="AJ4877" s="9">
        <v>947792</v>
      </c>
      <c r="AK4877" t="s">
        <v>16789</v>
      </c>
      <c r="AL4877" t="s">
        <v>16790</v>
      </c>
      <c r="AM4877" t="s">
        <v>16109</v>
      </c>
      <c r="AN4877" t="s">
        <v>16791</v>
      </c>
    </row>
    <row r="4878" spans="36:40" x14ac:dyDescent="0.3">
      <c r="AJ4878" s="9">
        <v>548712</v>
      </c>
      <c r="AK4878" t="s">
        <v>16792</v>
      </c>
      <c r="AL4878" t="s">
        <v>16793</v>
      </c>
      <c r="AM4878" t="s">
        <v>16109</v>
      </c>
      <c r="AN4878" t="s">
        <v>16794</v>
      </c>
    </row>
    <row r="4879" spans="36:40" x14ac:dyDescent="0.3">
      <c r="AJ4879" s="9">
        <v>947814</v>
      </c>
      <c r="AK4879" t="s">
        <v>16795</v>
      </c>
      <c r="AL4879" t="s">
        <v>16796</v>
      </c>
      <c r="AM4879" t="s">
        <v>16109</v>
      </c>
      <c r="AN4879" t="s">
        <v>16797</v>
      </c>
    </row>
    <row r="4880" spans="36:40" x14ac:dyDescent="0.3">
      <c r="AJ4880" s="9">
        <v>898285</v>
      </c>
      <c r="AK4880" t="s">
        <v>16798</v>
      </c>
      <c r="AL4880" t="s">
        <v>16799</v>
      </c>
      <c r="AM4880" t="s">
        <v>16018</v>
      </c>
      <c r="AN4880" t="s">
        <v>16800</v>
      </c>
    </row>
    <row r="4881" spans="36:40" x14ac:dyDescent="0.3">
      <c r="AJ4881" s="9">
        <v>561100</v>
      </c>
      <c r="AK4881" t="s">
        <v>16801</v>
      </c>
      <c r="AL4881" t="s">
        <v>16802</v>
      </c>
      <c r="AM4881" t="s">
        <v>4151</v>
      </c>
      <c r="AN4881" t="s">
        <v>16803</v>
      </c>
    </row>
    <row r="4882" spans="36:40" x14ac:dyDescent="0.3">
      <c r="AJ4882" s="9">
        <v>949140</v>
      </c>
      <c r="AK4882" t="s">
        <v>16804</v>
      </c>
      <c r="AL4882" t="s">
        <v>16805</v>
      </c>
      <c r="AM4882" t="s">
        <v>15998</v>
      </c>
      <c r="AN4882" t="s">
        <v>16806</v>
      </c>
    </row>
    <row r="4883" spans="36:40" x14ac:dyDescent="0.3">
      <c r="AJ4883" s="9">
        <v>566500</v>
      </c>
      <c r="AK4883" t="s">
        <v>16807</v>
      </c>
      <c r="AL4883" t="s">
        <v>16808</v>
      </c>
      <c r="AM4883" t="s">
        <v>4491</v>
      </c>
      <c r="AN4883" t="s">
        <v>16809</v>
      </c>
    </row>
    <row r="4884" spans="36:40" x14ac:dyDescent="0.3">
      <c r="AJ4884" s="9">
        <v>340936</v>
      </c>
      <c r="AK4884" t="s">
        <v>16810</v>
      </c>
      <c r="AL4884" t="s">
        <v>16811</v>
      </c>
      <c r="AM4884" t="s">
        <v>15998</v>
      </c>
      <c r="AN4884" t="s">
        <v>16812</v>
      </c>
    </row>
    <row r="4885" spans="36:40" x14ac:dyDescent="0.3">
      <c r="AJ4885" s="9">
        <v>570419</v>
      </c>
      <c r="AK4885" t="s">
        <v>16813</v>
      </c>
      <c r="AL4885" t="s">
        <v>16814</v>
      </c>
      <c r="AM4885" t="s">
        <v>16018</v>
      </c>
      <c r="AN4885" t="s">
        <v>16815</v>
      </c>
    </row>
    <row r="4886" spans="36:40" x14ac:dyDescent="0.3">
      <c r="AJ4886" s="9">
        <v>570460</v>
      </c>
      <c r="AK4886" t="s">
        <v>16816</v>
      </c>
      <c r="AL4886" t="s">
        <v>16817</v>
      </c>
      <c r="AM4886" t="s">
        <v>16109</v>
      </c>
      <c r="AN4886" t="s">
        <v>16818</v>
      </c>
    </row>
    <row r="4887" spans="36:40" x14ac:dyDescent="0.3">
      <c r="AJ4887" s="9">
        <v>462820</v>
      </c>
      <c r="AK4887" t="s">
        <v>16819</v>
      </c>
      <c r="AL4887" t="s">
        <v>16820</v>
      </c>
      <c r="AM4887" t="s">
        <v>4491</v>
      </c>
      <c r="AN4887" t="s">
        <v>16821</v>
      </c>
    </row>
    <row r="4888" spans="36:40" x14ac:dyDescent="0.3">
      <c r="AJ4888" s="9">
        <v>65047</v>
      </c>
      <c r="AK4888" t="s">
        <v>714</v>
      </c>
      <c r="AL4888" t="s">
        <v>16822</v>
      </c>
      <c r="AM4888" t="s">
        <v>4351</v>
      </c>
      <c r="AN4888" t="s">
        <v>16823</v>
      </c>
    </row>
    <row r="4889" spans="36:40" x14ac:dyDescent="0.3">
      <c r="AJ4889" s="9">
        <v>579246</v>
      </c>
      <c r="AK4889" t="s">
        <v>16824</v>
      </c>
      <c r="AL4889" t="s">
        <v>16825</v>
      </c>
      <c r="AM4889" t="s">
        <v>16075</v>
      </c>
      <c r="AN4889" t="s">
        <v>16826</v>
      </c>
    </row>
    <row r="4890" spans="36:40" x14ac:dyDescent="0.3">
      <c r="AJ4890" s="9">
        <v>586501</v>
      </c>
      <c r="AK4890" t="s">
        <v>16827</v>
      </c>
      <c r="AL4890" t="s">
        <v>16828</v>
      </c>
      <c r="AM4890" t="s">
        <v>4151</v>
      </c>
      <c r="AN4890" t="s">
        <v>16829</v>
      </c>
    </row>
    <row r="4891" spans="36:40" x14ac:dyDescent="0.3">
      <c r="AJ4891" s="9">
        <v>28304</v>
      </c>
      <c r="AK4891" t="s">
        <v>16830</v>
      </c>
      <c r="AL4891" t="s">
        <v>16831</v>
      </c>
      <c r="AM4891" t="s">
        <v>4385</v>
      </c>
      <c r="AN4891" t="s">
        <v>16832</v>
      </c>
    </row>
    <row r="4892" spans="36:40" x14ac:dyDescent="0.3">
      <c r="AJ4892" s="9">
        <v>308026</v>
      </c>
      <c r="AK4892" t="s">
        <v>16833</v>
      </c>
      <c r="AL4892" t="s">
        <v>16834</v>
      </c>
      <c r="AM4892" t="s">
        <v>4379</v>
      </c>
      <c r="AN4892" t="s">
        <v>16835</v>
      </c>
    </row>
    <row r="4893" spans="36:40" x14ac:dyDescent="0.3">
      <c r="AJ4893" s="9">
        <v>595500</v>
      </c>
      <c r="AK4893" t="s">
        <v>15129</v>
      </c>
      <c r="AL4893" t="s">
        <v>16836</v>
      </c>
      <c r="AM4893" t="s">
        <v>16109</v>
      </c>
      <c r="AN4893" t="s">
        <v>16837</v>
      </c>
    </row>
    <row r="4894" spans="36:40" x14ac:dyDescent="0.3">
      <c r="AJ4894" s="9">
        <v>952516</v>
      </c>
      <c r="AK4894" t="s">
        <v>16838</v>
      </c>
      <c r="AL4894" t="s">
        <v>16839</v>
      </c>
      <c r="AM4894" t="s">
        <v>16109</v>
      </c>
      <c r="AN4894" t="s">
        <v>16840</v>
      </c>
    </row>
    <row r="4895" spans="36:40" x14ac:dyDescent="0.3">
      <c r="AJ4895" s="9">
        <v>604674</v>
      </c>
      <c r="AK4895" t="s">
        <v>16841</v>
      </c>
      <c r="AL4895" t="s">
        <v>16842</v>
      </c>
      <c r="AM4895" t="s">
        <v>4379</v>
      </c>
      <c r="AN4895" t="s">
        <v>16843</v>
      </c>
    </row>
    <row r="4896" spans="36:40" x14ac:dyDescent="0.3">
      <c r="AJ4896" s="9">
        <v>608017</v>
      </c>
      <c r="AK4896" t="s">
        <v>16844</v>
      </c>
      <c r="AL4896" t="s">
        <v>16845</v>
      </c>
      <c r="AM4896" t="s">
        <v>4491</v>
      </c>
      <c r="AN4896" t="s">
        <v>16846</v>
      </c>
    </row>
    <row r="4897" spans="36:40" x14ac:dyDescent="0.3">
      <c r="AJ4897" s="9">
        <v>607274</v>
      </c>
      <c r="AK4897" t="s">
        <v>16847</v>
      </c>
      <c r="AL4897" t="s">
        <v>16848</v>
      </c>
      <c r="AM4897" t="s">
        <v>4491</v>
      </c>
      <c r="AN4897" t="s">
        <v>16849</v>
      </c>
    </row>
    <row r="4898" spans="36:40" x14ac:dyDescent="0.3">
      <c r="AJ4898" s="9">
        <v>340898</v>
      </c>
      <c r="AK4898" t="s">
        <v>16850</v>
      </c>
      <c r="AL4898" t="s">
        <v>16851</v>
      </c>
      <c r="AM4898" t="s">
        <v>15998</v>
      </c>
      <c r="AN4898" t="s">
        <v>16852</v>
      </c>
    </row>
    <row r="4899" spans="36:40" x14ac:dyDescent="0.3">
      <c r="AJ4899" s="9">
        <v>610593</v>
      </c>
      <c r="AK4899" t="s">
        <v>16853</v>
      </c>
      <c r="AL4899" t="s">
        <v>16854</v>
      </c>
      <c r="AM4899" t="s">
        <v>16109</v>
      </c>
      <c r="AN4899" t="s">
        <v>16855</v>
      </c>
    </row>
    <row r="4900" spans="36:40" x14ac:dyDescent="0.3">
      <c r="AJ4900" s="9">
        <v>614700</v>
      </c>
      <c r="AK4900" t="s">
        <v>16856</v>
      </c>
      <c r="AL4900" t="s">
        <v>16857</v>
      </c>
      <c r="AM4900" t="s">
        <v>16109</v>
      </c>
      <c r="AN4900" t="s">
        <v>16858</v>
      </c>
    </row>
    <row r="4901" spans="36:40" x14ac:dyDescent="0.3">
      <c r="AJ4901" s="9">
        <v>634565</v>
      </c>
      <c r="AK4901" t="s">
        <v>16859</v>
      </c>
      <c r="AL4901" t="s">
        <v>16860</v>
      </c>
      <c r="AM4901" t="s">
        <v>4151</v>
      </c>
      <c r="AN4901" t="s">
        <v>16861</v>
      </c>
    </row>
    <row r="4902" spans="36:40" x14ac:dyDescent="0.3">
      <c r="AJ4902" s="9">
        <v>549380</v>
      </c>
      <c r="AK4902" t="s">
        <v>16862</v>
      </c>
      <c r="AL4902" t="s">
        <v>16863</v>
      </c>
      <c r="AM4902" t="s">
        <v>4491</v>
      </c>
      <c r="AN4902" t="s">
        <v>16864</v>
      </c>
    </row>
    <row r="4903" spans="36:40" x14ac:dyDescent="0.3">
      <c r="AJ4903" s="9">
        <v>954292</v>
      </c>
      <c r="AK4903" t="s">
        <v>16865</v>
      </c>
      <c r="AL4903" t="s">
        <v>16866</v>
      </c>
      <c r="AM4903" t="s">
        <v>16018</v>
      </c>
      <c r="AN4903" t="s">
        <v>16867</v>
      </c>
    </row>
    <row r="4904" spans="36:40" x14ac:dyDescent="0.3">
      <c r="AJ4904" s="9">
        <v>617318</v>
      </c>
      <c r="AK4904" t="s">
        <v>16868</v>
      </c>
      <c r="AL4904" t="s">
        <v>16869</v>
      </c>
      <c r="AM4904" t="s">
        <v>16018</v>
      </c>
      <c r="AN4904" t="s">
        <v>16870</v>
      </c>
    </row>
    <row r="4905" spans="36:40" x14ac:dyDescent="0.3">
      <c r="AJ4905" s="9">
        <v>618896</v>
      </c>
      <c r="AK4905" t="s">
        <v>1457</v>
      </c>
      <c r="AL4905" t="s">
        <v>16871</v>
      </c>
      <c r="AM4905" t="s">
        <v>16109</v>
      </c>
      <c r="AN4905" t="s">
        <v>16872</v>
      </c>
    </row>
    <row r="4906" spans="36:40" x14ac:dyDescent="0.3">
      <c r="AJ4906" s="9">
        <v>624101</v>
      </c>
      <c r="AK4906" t="s">
        <v>16873</v>
      </c>
      <c r="AL4906" t="s">
        <v>16874</v>
      </c>
      <c r="AM4906" t="s">
        <v>16109</v>
      </c>
      <c r="AN4906" t="s">
        <v>16875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B6C2A-9B23-42B6-A1A6-A069A1B45927}">
  <dimension ref="A1:N3568"/>
  <sheetViews>
    <sheetView showGridLines="0" tabSelected="1" topLeftCell="A2" workbookViewId="0">
      <selection activeCell="O18" sqref="O18"/>
    </sheetView>
  </sheetViews>
  <sheetFormatPr defaultRowHeight="14.4" x14ac:dyDescent="0.3"/>
  <sheetData>
    <row r="1" spans="1:14" x14ac:dyDescent="0.3">
      <c r="A1" t="s">
        <v>0</v>
      </c>
      <c r="B1" t="s">
        <v>16876</v>
      </c>
      <c r="C1" t="s">
        <v>3286</v>
      </c>
      <c r="D1" t="s">
        <v>3287</v>
      </c>
      <c r="E1" t="s">
        <v>3288</v>
      </c>
      <c r="F1" t="s">
        <v>3289</v>
      </c>
      <c r="G1" t="s">
        <v>16877</v>
      </c>
      <c r="H1" t="s">
        <v>16878</v>
      </c>
      <c r="I1" t="s">
        <v>16879</v>
      </c>
      <c r="J1" t="s">
        <v>16880</v>
      </c>
      <c r="K1" t="s">
        <v>16881</v>
      </c>
      <c r="L1" t="s">
        <v>16882</v>
      </c>
      <c r="M1" t="s">
        <v>16883</v>
      </c>
      <c r="N1" t="s">
        <v>16884</v>
      </c>
    </row>
    <row r="2" spans="1:14" x14ac:dyDescent="0.3">
      <c r="A2" t="s">
        <v>16</v>
      </c>
      <c r="B2">
        <v>19186</v>
      </c>
      <c r="C2" t="s">
        <v>3299</v>
      </c>
      <c r="D2" t="s">
        <v>3300</v>
      </c>
      <c r="E2" t="s">
        <v>3297</v>
      </c>
      <c r="F2" t="s">
        <v>3301</v>
      </c>
      <c r="G2">
        <v>81.400000000000006</v>
      </c>
      <c r="H2">
        <v>0.7</v>
      </c>
      <c r="I2">
        <v>76.599999999999994</v>
      </c>
      <c r="J2">
        <v>0.9</v>
      </c>
      <c r="K2">
        <v>77.900000000000006</v>
      </c>
      <c r="L2">
        <v>-0.9</v>
      </c>
      <c r="M2">
        <v>48.1</v>
      </c>
      <c r="N2">
        <v>-0.5</v>
      </c>
    </row>
    <row r="3" spans="1:14" x14ac:dyDescent="0.3">
      <c r="A3" t="s">
        <v>16</v>
      </c>
      <c r="B3">
        <v>43362</v>
      </c>
      <c r="C3" t="s">
        <v>3306</v>
      </c>
      <c r="D3" t="s">
        <v>3307</v>
      </c>
      <c r="E3" t="s">
        <v>3297</v>
      </c>
      <c r="F3" t="s">
        <v>3308</v>
      </c>
      <c r="G3">
        <v>41.5</v>
      </c>
      <c r="H3">
        <v>-0.9</v>
      </c>
      <c r="I3">
        <v>39.6</v>
      </c>
      <c r="J3">
        <v>-0.6</v>
      </c>
      <c r="K3">
        <v>60.6</v>
      </c>
      <c r="L3">
        <v>-0.9</v>
      </c>
      <c r="M3">
        <v>30.3</v>
      </c>
      <c r="N3">
        <v>-0.3</v>
      </c>
    </row>
    <row r="4" spans="1:14" x14ac:dyDescent="0.3">
      <c r="A4" t="s">
        <v>16</v>
      </c>
      <c r="B4">
        <v>54542</v>
      </c>
      <c r="C4" t="s">
        <v>3309</v>
      </c>
      <c r="D4" t="s">
        <v>3310</v>
      </c>
      <c r="E4" t="s">
        <v>3311</v>
      </c>
      <c r="F4" t="s">
        <v>3312</v>
      </c>
      <c r="G4">
        <v>54.5</v>
      </c>
      <c r="H4">
        <v>0.2</v>
      </c>
      <c r="I4">
        <v>50.9</v>
      </c>
      <c r="J4">
        <v>0.5</v>
      </c>
      <c r="K4">
        <v>70.5</v>
      </c>
      <c r="L4">
        <v>0.2</v>
      </c>
      <c r="M4">
        <v>30.4</v>
      </c>
      <c r="N4">
        <v>-0.1</v>
      </c>
    </row>
    <row r="5" spans="1:14" x14ac:dyDescent="0.3">
      <c r="A5" t="s">
        <v>16</v>
      </c>
      <c r="B5">
        <v>490822</v>
      </c>
      <c r="C5" t="s">
        <v>20</v>
      </c>
      <c r="D5" t="s">
        <v>3313</v>
      </c>
      <c r="E5" t="s">
        <v>3297</v>
      </c>
      <c r="F5" t="s">
        <v>3314</v>
      </c>
      <c r="G5">
        <v>0</v>
      </c>
      <c r="H5">
        <v>0</v>
      </c>
      <c r="I5">
        <v>45.6</v>
      </c>
      <c r="J5">
        <v>-0.6</v>
      </c>
      <c r="K5">
        <v>84.7</v>
      </c>
      <c r="L5">
        <v>1.1000000000000001</v>
      </c>
      <c r="M5">
        <v>57.4</v>
      </c>
      <c r="N5">
        <v>1.4</v>
      </c>
    </row>
    <row r="6" spans="1:14" x14ac:dyDescent="0.3">
      <c r="A6" t="s">
        <v>16</v>
      </c>
      <c r="B6">
        <v>285552</v>
      </c>
      <c r="C6" t="s">
        <v>3319</v>
      </c>
      <c r="D6" t="s">
        <v>3320</v>
      </c>
      <c r="E6" t="s">
        <v>3317</v>
      </c>
      <c r="F6" t="s">
        <v>3318</v>
      </c>
      <c r="G6">
        <v>40.700000000000003</v>
      </c>
      <c r="H6">
        <v>-0.8</v>
      </c>
      <c r="I6">
        <v>29.6</v>
      </c>
      <c r="J6">
        <v>-1.6</v>
      </c>
      <c r="K6">
        <v>73.400000000000006</v>
      </c>
      <c r="L6">
        <v>0.4</v>
      </c>
      <c r="M6">
        <v>38</v>
      </c>
      <c r="N6">
        <v>-0.1</v>
      </c>
    </row>
    <row r="7" spans="1:14" x14ac:dyDescent="0.3">
      <c r="A7" t="s">
        <v>16</v>
      </c>
      <c r="B7">
        <v>93548</v>
      </c>
      <c r="C7" t="s">
        <v>3323</v>
      </c>
      <c r="D7" t="s">
        <v>3324</v>
      </c>
      <c r="E7" t="s">
        <v>3325</v>
      </c>
      <c r="F7" t="s">
        <v>3326</v>
      </c>
      <c r="G7">
        <v>30</v>
      </c>
      <c r="H7">
        <v>-1.4</v>
      </c>
      <c r="I7">
        <v>28.3</v>
      </c>
      <c r="J7">
        <v>-1</v>
      </c>
      <c r="K7">
        <v>61.8</v>
      </c>
      <c r="L7">
        <v>-0.5</v>
      </c>
      <c r="M7">
        <v>23.6</v>
      </c>
      <c r="N7">
        <v>-0.2</v>
      </c>
    </row>
    <row r="8" spans="1:14" x14ac:dyDescent="0.3">
      <c r="A8" t="s">
        <v>16</v>
      </c>
      <c r="B8">
        <v>101214</v>
      </c>
      <c r="C8" t="s">
        <v>3331</v>
      </c>
      <c r="D8" t="s">
        <v>3332</v>
      </c>
      <c r="E8" t="s">
        <v>3329</v>
      </c>
      <c r="F8" t="s">
        <v>3330</v>
      </c>
      <c r="G8">
        <v>0</v>
      </c>
      <c r="H8">
        <v>0</v>
      </c>
      <c r="I8">
        <v>0</v>
      </c>
      <c r="J8">
        <v>0</v>
      </c>
      <c r="K8">
        <v>45.8</v>
      </c>
      <c r="L8">
        <v>-3.1</v>
      </c>
      <c r="M8">
        <v>19.399999999999999</v>
      </c>
      <c r="N8">
        <v>-1.2</v>
      </c>
    </row>
    <row r="9" spans="1:14" x14ac:dyDescent="0.3">
      <c r="A9" t="s">
        <v>16</v>
      </c>
      <c r="B9">
        <v>161276</v>
      </c>
      <c r="C9" t="s">
        <v>3333</v>
      </c>
      <c r="D9" t="s">
        <v>3334</v>
      </c>
      <c r="E9" t="s">
        <v>3297</v>
      </c>
      <c r="F9" t="s">
        <v>3335</v>
      </c>
      <c r="G9">
        <v>19.2</v>
      </c>
      <c r="H9">
        <v>-2.6</v>
      </c>
      <c r="I9">
        <v>9</v>
      </c>
      <c r="J9">
        <v>-2.9</v>
      </c>
      <c r="K9">
        <v>58.9</v>
      </c>
      <c r="L9">
        <v>-1.2</v>
      </c>
      <c r="M9">
        <v>12.5</v>
      </c>
      <c r="N9">
        <v>-1.5</v>
      </c>
    </row>
    <row r="10" spans="1:14" x14ac:dyDescent="0.3">
      <c r="A10" t="s">
        <v>16</v>
      </c>
      <c r="B10">
        <v>165042</v>
      </c>
      <c r="C10" t="s">
        <v>3336</v>
      </c>
      <c r="D10" t="s">
        <v>3337</v>
      </c>
      <c r="E10" t="s">
        <v>3338</v>
      </c>
      <c r="F10" t="s">
        <v>3339</v>
      </c>
      <c r="G10">
        <v>73.2</v>
      </c>
      <c r="H10">
        <v>0.6</v>
      </c>
      <c r="I10">
        <v>66.3</v>
      </c>
      <c r="J10">
        <v>0.7</v>
      </c>
      <c r="K10">
        <v>80.7</v>
      </c>
      <c r="L10">
        <v>0.2</v>
      </c>
      <c r="M10">
        <v>39.799999999999997</v>
      </c>
      <c r="N10">
        <v>-0.2</v>
      </c>
    </row>
    <row r="11" spans="1:14" x14ac:dyDescent="0.3">
      <c r="A11" t="s">
        <v>16</v>
      </c>
      <c r="B11">
        <v>186783</v>
      </c>
      <c r="C11" t="s">
        <v>3343</v>
      </c>
      <c r="D11" t="s">
        <v>3344</v>
      </c>
      <c r="E11" t="s">
        <v>3325</v>
      </c>
      <c r="F11" t="s">
        <v>3345</v>
      </c>
      <c r="G11">
        <v>0</v>
      </c>
      <c r="H11">
        <v>0</v>
      </c>
      <c r="I11">
        <v>0</v>
      </c>
      <c r="J11">
        <v>0</v>
      </c>
      <c r="K11">
        <v>83.3</v>
      </c>
      <c r="L11">
        <v>1.8</v>
      </c>
      <c r="M11">
        <v>20.5</v>
      </c>
      <c r="N11">
        <v>-0.6</v>
      </c>
    </row>
    <row r="12" spans="1:14" x14ac:dyDescent="0.3">
      <c r="A12" t="s">
        <v>16</v>
      </c>
      <c r="B12">
        <v>202614</v>
      </c>
      <c r="C12" t="s">
        <v>3346</v>
      </c>
      <c r="D12" t="s">
        <v>3347</v>
      </c>
      <c r="E12" t="s">
        <v>3297</v>
      </c>
      <c r="F12" t="s">
        <v>3348</v>
      </c>
      <c r="G12">
        <v>0</v>
      </c>
      <c r="H12">
        <v>0</v>
      </c>
      <c r="I12">
        <v>46.9</v>
      </c>
      <c r="J12">
        <v>-0.8</v>
      </c>
      <c r="K12">
        <v>81.8</v>
      </c>
      <c r="L12">
        <v>0.4</v>
      </c>
      <c r="M12">
        <v>41.8</v>
      </c>
      <c r="N12">
        <v>-0.2</v>
      </c>
    </row>
    <row r="13" spans="1:14" x14ac:dyDescent="0.3">
      <c r="A13" t="s">
        <v>16</v>
      </c>
      <c r="B13">
        <v>227331</v>
      </c>
      <c r="C13" t="s">
        <v>3349</v>
      </c>
      <c r="D13" t="s">
        <v>3350</v>
      </c>
      <c r="E13" t="s">
        <v>3297</v>
      </c>
      <c r="F13" t="s">
        <v>3351</v>
      </c>
      <c r="G13">
        <v>70.8</v>
      </c>
      <c r="H13">
        <v>0.2</v>
      </c>
      <c r="I13">
        <v>60.4</v>
      </c>
      <c r="J13">
        <v>-0.2</v>
      </c>
      <c r="K13">
        <v>80.8</v>
      </c>
      <c r="L13">
        <v>-0.3</v>
      </c>
      <c r="M13">
        <v>31.9</v>
      </c>
      <c r="N13">
        <v>-1.4</v>
      </c>
    </row>
    <row r="14" spans="1:14" x14ac:dyDescent="0.3">
      <c r="A14" t="s">
        <v>16</v>
      </c>
      <c r="B14">
        <v>230561</v>
      </c>
      <c r="C14" t="s">
        <v>3352</v>
      </c>
      <c r="D14" t="s">
        <v>3353</v>
      </c>
      <c r="E14" t="s">
        <v>3297</v>
      </c>
      <c r="F14" t="s">
        <v>3354</v>
      </c>
      <c r="G14">
        <v>54.7</v>
      </c>
      <c r="H14">
        <v>-0.9</v>
      </c>
      <c r="I14">
        <v>40</v>
      </c>
      <c r="J14">
        <v>-1.8</v>
      </c>
      <c r="K14">
        <v>55</v>
      </c>
      <c r="L14">
        <v>-2.8</v>
      </c>
      <c r="M14">
        <v>34.4</v>
      </c>
      <c r="N14">
        <v>-1.1000000000000001</v>
      </c>
    </row>
    <row r="15" spans="1:14" x14ac:dyDescent="0.3">
      <c r="A15" t="s">
        <v>16</v>
      </c>
      <c r="B15">
        <v>237191</v>
      </c>
      <c r="C15" t="s">
        <v>3355</v>
      </c>
      <c r="D15" t="s">
        <v>3356</v>
      </c>
      <c r="E15" t="s">
        <v>3297</v>
      </c>
      <c r="F15" t="s">
        <v>3357</v>
      </c>
      <c r="G15">
        <v>34.299999999999997</v>
      </c>
      <c r="H15">
        <v>-1.1000000000000001</v>
      </c>
      <c r="I15">
        <v>21.4</v>
      </c>
      <c r="J15">
        <v>-1.5</v>
      </c>
      <c r="K15">
        <v>54.1</v>
      </c>
      <c r="L15">
        <v>-1.2</v>
      </c>
      <c r="M15">
        <v>12.2</v>
      </c>
      <c r="N15">
        <v>-1</v>
      </c>
    </row>
    <row r="16" spans="1:14" x14ac:dyDescent="0.3">
      <c r="A16" t="s">
        <v>16</v>
      </c>
      <c r="B16">
        <v>278270</v>
      </c>
      <c r="C16" t="s">
        <v>3364</v>
      </c>
      <c r="D16" t="s">
        <v>3365</v>
      </c>
      <c r="E16" t="s">
        <v>3297</v>
      </c>
      <c r="F16" t="s">
        <v>3366</v>
      </c>
      <c r="G16">
        <v>61.3</v>
      </c>
      <c r="H16">
        <v>0.6</v>
      </c>
      <c r="I16">
        <v>40</v>
      </c>
      <c r="J16">
        <v>-0.3</v>
      </c>
      <c r="K16">
        <v>78.3</v>
      </c>
      <c r="L16">
        <v>1</v>
      </c>
      <c r="M16">
        <v>38.9</v>
      </c>
      <c r="N16">
        <v>0.7</v>
      </c>
    </row>
    <row r="17" spans="1:14" x14ac:dyDescent="0.3">
      <c r="A17" t="s">
        <v>16</v>
      </c>
      <c r="B17">
        <v>302350</v>
      </c>
      <c r="C17" t="s">
        <v>3367</v>
      </c>
      <c r="D17" t="s">
        <v>3368</v>
      </c>
      <c r="E17" t="s">
        <v>3297</v>
      </c>
      <c r="F17" t="s">
        <v>3369</v>
      </c>
      <c r="G17">
        <v>32.6</v>
      </c>
      <c r="H17">
        <v>-1.3</v>
      </c>
      <c r="I17">
        <v>25.8</v>
      </c>
      <c r="J17">
        <v>-1.1000000000000001</v>
      </c>
      <c r="K17">
        <v>71</v>
      </c>
      <c r="L17">
        <v>0.6</v>
      </c>
      <c r="M17">
        <v>12.9</v>
      </c>
      <c r="N17">
        <v>-1</v>
      </c>
    </row>
    <row r="18" spans="1:14" x14ac:dyDescent="0.3">
      <c r="A18" t="s">
        <v>16</v>
      </c>
      <c r="B18">
        <v>195200</v>
      </c>
      <c r="C18" t="s">
        <v>3378</v>
      </c>
      <c r="D18" t="s">
        <v>3379</v>
      </c>
      <c r="E18" t="s">
        <v>3380</v>
      </c>
      <c r="F18" t="s">
        <v>3381</v>
      </c>
      <c r="G18">
        <v>43.3</v>
      </c>
      <c r="H18">
        <v>-1.2</v>
      </c>
      <c r="I18">
        <v>34.299999999999997</v>
      </c>
      <c r="J18">
        <v>-1.5</v>
      </c>
      <c r="K18">
        <v>63.1</v>
      </c>
      <c r="L18">
        <v>-1.2</v>
      </c>
      <c r="M18">
        <v>27.9</v>
      </c>
      <c r="N18">
        <v>-0.7</v>
      </c>
    </row>
    <row r="19" spans="1:14" x14ac:dyDescent="0.3">
      <c r="A19" t="s">
        <v>16</v>
      </c>
      <c r="B19">
        <v>410870</v>
      </c>
      <c r="C19" t="s">
        <v>3383</v>
      </c>
      <c r="D19" t="s">
        <v>3384</v>
      </c>
      <c r="E19" t="s">
        <v>3297</v>
      </c>
      <c r="F19" t="s">
        <v>3385</v>
      </c>
      <c r="G19">
        <v>51.4</v>
      </c>
      <c r="H19">
        <v>-0.2</v>
      </c>
      <c r="I19">
        <v>43.2</v>
      </c>
      <c r="J19">
        <v>-0.2</v>
      </c>
      <c r="K19">
        <v>50.8</v>
      </c>
      <c r="L19">
        <v>-1.9</v>
      </c>
      <c r="M19">
        <v>15.4</v>
      </c>
      <c r="N19">
        <v>-1.1000000000000001</v>
      </c>
    </row>
    <row r="20" spans="1:14" x14ac:dyDescent="0.3">
      <c r="A20" t="s">
        <v>16</v>
      </c>
      <c r="B20">
        <v>434922</v>
      </c>
      <c r="C20" t="s">
        <v>3386</v>
      </c>
      <c r="D20" t="s">
        <v>3387</v>
      </c>
      <c r="E20" t="s">
        <v>3297</v>
      </c>
      <c r="F20" t="s">
        <v>3388</v>
      </c>
      <c r="G20">
        <v>33.799999999999997</v>
      </c>
      <c r="H20">
        <v>-1.7</v>
      </c>
      <c r="I20">
        <v>20</v>
      </c>
      <c r="J20">
        <v>-2.2999999999999998</v>
      </c>
      <c r="K20">
        <v>61.4</v>
      </c>
      <c r="L20">
        <v>-1.2</v>
      </c>
      <c r="M20">
        <v>17.100000000000001</v>
      </c>
      <c r="N20">
        <v>-1.5</v>
      </c>
    </row>
    <row r="21" spans="1:14" x14ac:dyDescent="0.3">
      <c r="A21" t="s">
        <v>16</v>
      </c>
      <c r="B21">
        <v>442054</v>
      </c>
      <c r="C21" t="s">
        <v>3389</v>
      </c>
      <c r="D21" t="s">
        <v>3390</v>
      </c>
      <c r="E21" t="s">
        <v>3297</v>
      </c>
      <c r="F21" t="s">
        <v>3391</v>
      </c>
      <c r="G21">
        <v>48.8</v>
      </c>
      <c r="H21">
        <v>-0.8</v>
      </c>
      <c r="I21">
        <v>39</v>
      </c>
      <c r="J21">
        <v>-1</v>
      </c>
      <c r="K21">
        <v>61.1</v>
      </c>
      <c r="L21">
        <v>-1.5</v>
      </c>
      <c r="M21">
        <v>20.6</v>
      </c>
      <c r="N21">
        <v>-1.4</v>
      </c>
    </row>
    <row r="22" spans="1:14" x14ac:dyDescent="0.3">
      <c r="A22" t="s">
        <v>16</v>
      </c>
      <c r="B22">
        <v>462616</v>
      </c>
      <c r="C22" t="s">
        <v>3392</v>
      </c>
      <c r="D22" t="s">
        <v>3393</v>
      </c>
      <c r="E22" t="s">
        <v>3297</v>
      </c>
      <c r="F22" t="s">
        <v>3394</v>
      </c>
      <c r="G22">
        <v>68.900000000000006</v>
      </c>
      <c r="H22">
        <v>0.7</v>
      </c>
      <c r="I22">
        <v>56.1</v>
      </c>
      <c r="J22">
        <v>0.3</v>
      </c>
      <c r="K22">
        <v>77.8</v>
      </c>
      <c r="L22">
        <v>0.4</v>
      </c>
      <c r="M22">
        <v>40.200000000000003</v>
      </c>
      <c r="N22">
        <v>0.1</v>
      </c>
    </row>
    <row r="23" spans="1:14" x14ac:dyDescent="0.3">
      <c r="A23" t="s">
        <v>16</v>
      </c>
      <c r="B23">
        <v>468339</v>
      </c>
      <c r="C23" t="s">
        <v>3395</v>
      </c>
      <c r="D23" t="s">
        <v>3396</v>
      </c>
      <c r="E23" t="s">
        <v>3297</v>
      </c>
      <c r="F23" t="s">
        <v>3366</v>
      </c>
      <c r="G23">
        <v>77.099999999999994</v>
      </c>
      <c r="H23">
        <v>0.5</v>
      </c>
      <c r="I23">
        <v>67</v>
      </c>
      <c r="J23">
        <v>0.1</v>
      </c>
      <c r="K23">
        <v>90</v>
      </c>
      <c r="L23">
        <v>0.6</v>
      </c>
      <c r="M23">
        <v>62.4</v>
      </c>
      <c r="N23">
        <v>0.8</v>
      </c>
    </row>
    <row r="24" spans="1:14" x14ac:dyDescent="0.3">
      <c r="A24" t="s">
        <v>16</v>
      </c>
      <c r="B24">
        <v>485497</v>
      </c>
      <c r="C24" t="s">
        <v>3397</v>
      </c>
      <c r="D24" t="s">
        <v>3398</v>
      </c>
      <c r="E24" t="s">
        <v>3297</v>
      </c>
      <c r="F24" t="s">
        <v>3399</v>
      </c>
      <c r="G24">
        <v>45.2</v>
      </c>
      <c r="H24">
        <v>-0.5</v>
      </c>
      <c r="I24">
        <v>34.9</v>
      </c>
      <c r="J24">
        <v>-0.8</v>
      </c>
      <c r="K24">
        <v>62.5</v>
      </c>
      <c r="L24">
        <v>-0.5</v>
      </c>
      <c r="M24">
        <v>27.8</v>
      </c>
      <c r="N24">
        <v>-0.4</v>
      </c>
    </row>
    <row r="25" spans="1:14" x14ac:dyDescent="0.3">
      <c r="A25" t="s">
        <v>16</v>
      </c>
      <c r="B25">
        <v>515396</v>
      </c>
      <c r="C25" t="s">
        <v>3404</v>
      </c>
      <c r="D25" t="s">
        <v>3405</v>
      </c>
      <c r="E25" t="s">
        <v>3376</v>
      </c>
      <c r="F25" t="s">
        <v>3377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13.6</v>
      </c>
      <c r="N25">
        <v>0</v>
      </c>
    </row>
    <row r="26" spans="1:14" x14ac:dyDescent="0.3">
      <c r="A26" t="s">
        <v>16</v>
      </c>
      <c r="B26">
        <v>530603</v>
      </c>
      <c r="C26" t="s">
        <v>3406</v>
      </c>
      <c r="D26" t="s">
        <v>3407</v>
      </c>
      <c r="E26" t="s">
        <v>3408</v>
      </c>
      <c r="F26" t="s">
        <v>3409</v>
      </c>
      <c r="G26">
        <v>79.3</v>
      </c>
      <c r="H26">
        <v>0.9</v>
      </c>
      <c r="I26">
        <v>65.900000000000006</v>
      </c>
      <c r="J26">
        <v>0.2</v>
      </c>
      <c r="K26">
        <v>92.4</v>
      </c>
      <c r="L26">
        <v>1.2</v>
      </c>
      <c r="M26">
        <v>45.5</v>
      </c>
      <c r="N26">
        <v>-0.4</v>
      </c>
    </row>
    <row r="27" spans="1:14" x14ac:dyDescent="0.3">
      <c r="A27" t="s">
        <v>16</v>
      </c>
      <c r="B27">
        <v>548413</v>
      </c>
      <c r="C27" t="s">
        <v>3417</v>
      </c>
      <c r="D27" t="s">
        <v>3418</v>
      </c>
      <c r="E27" t="s">
        <v>3297</v>
      </c>
      <c r="F27" t="s">
        <v>3419</v>
      </c>
      <c r="G27">
        <v>68</v>
      </c>
      <c r="H27">
        <v>-0.1</v>
      </c>
      <c r="I27">
        <v>50.5</v>
      </c>
      <c r="J27">
        <v>-1.2</v>
      </c>
      <c r="K27">
        <v>80.2</v>
      </c>
      <c r="L27">
        <v>-0.5</v>
      </c>
      <c r="M27">
        <v>59.4</v>
      </c>
      <c r="N27">
        <v>0.6</v>
      </c>
    </row>
    <row r="28" spans="1:14" x14ac:dyDescent="0.3">
      <c r="A28" t="s">
        <v>16</v>
      </c>
      <c r="B28">
        <v>551660</v>
      </c>
      <c r="C28" t="s">
        <v>3420</v>
      </c>
      <c r="D28" t="s">
        <v>3421</v>
      </c>
      <c r="E28" t="s">
        <v>3422</v>
      </c>
      <c r="F28" t="s">
        <v>3423</v>
      </c>
      <c r="G28">
        <v>48.4</v>
      </c>
      <c r="H28">
        <v>-0.5</v>
      </c>
      <c r="I28">
        <v>45.2</v>
      </c>
      <c r="J28">
        <v>-0.3</v>
      </c>
      <c r="K28">
        <v>73.900000000000006</v>
      </c>
      <c r="L28">
        <v>0.6</v>
      </c>
      <c r="M28">
        <v>28.4</v>
      </c>
      <c r="N28">
        <v>-0.2</v>
      </c>
    </row>
    <row r="29" spans="1:14" x14ac:dyDescent="0.3">
      <c r="A29" t="s">
        <v>44</v>
      </c>
      <c r="B29">
        <v>765031</v>
      </c>
      <c r="C29" t="s">
        <v>3431</v>
      </c>
      <c r="D29" t="s">
        <v>3432</v>
      </c>
      <c r="E29" t="s">
        <v>3433</v>
      </c>
      <c r="F29" t="s">
        <v>3434</v>
      </c>
      <c r="G29">
        <v>84.7</v>
      </c>
      <c r="H29">
        <v>1.7</v>
      </c>
      <c r="I29">
        <v>77.400000000000006</v>
      </c>
      <c r="J29">
        <v>2</v>
      </c>
      <c r="K29">
        <v>78.099999999999994</v>
      </c>
      <c r="L29">
        <v>0.1</v>
      </c>
      <c r="M29">
        <v>55</v>
      </c>
      <c r="N29">
        <v>1.2</v>
      </c>
    </row>
    <row r="30" spans="1:14" x14ac:dyDescent="0.3">
      <c r="A30" t="s">
        <v>44</v>
      </c>
      <c r="B30">
        <v>708011</v>
      </c>
      <c r="C30" t="s">
        <v>3438</v>
      </c>
      <c r="D30" t="s">
        <v>3439</v>
      </c>
      <c r="E30" t="s">
        <v>3440</v>
      </c>
      <c r="F30" t="s">
        <v>3441</v>
      </c>
      <c r="G30">
        <v>64.400000000000006</v>
      </c>
      <c r="H30">
        <v>0.5</v>
      </c>
      <c r="I30">
        <v>45.7</v>
      </c>
      <c r="J30">
        <v>-0.3</v>
      </c>
      <c r="K30">
        <v>68.900000000000006</v>
      </c>
      <c r="L30">
        <v>-0.4</v>
      </c>
      <c r="M30">
        <v>30.6</v>
      </c>
      <c r="N30">
        <v>-0.3</v>
      </c>
    </row>
    <row r="31" spans="1:14" x14ac:dyDescent="0.3">
      <c r="A31" t="s">
        <v>44</v>
      </c>
      <c r="B31">
        <v>717703</v>
      </c>
      <c r="C31" t="s">
        <v>3445</v>
      </c>
      <c r="D31" t="s">
        <v>3446</v>
      </c>
      <c r="E31" t="s">
        <v>3433</v>
      </c>
      <c r="F31" t="s">
        <v>3447</v>
      </c>
      <c r="G31">
        <v>55.8</v>
      </c>
      <c r="H31">
        <v>-0.7</v>
      </c>
      <c r="I31">
        <v>46.5</v>
      </c>
      <c r="J31">
        <v>-1</v>
      </c>
      <c r="K31">
        <v>0</v>
      </c>
      <c r="L31">
        <v>0</v>
      </c>
      <c r="M31">
        <v>0</v>
      </c>
      <c r="N31">
        <v>0</v>
      </c>
    </row>
    <row r="32" spans="1:14" x14ac:dyDescent="0.3">
      <c r="A32" t="s">
        <v>44</v>
      </c>
      <c r="B32">
        <v>865257</v>
      </c>
      <c r="C32" t="s">
        <v>3448</v>
      </c>
      <c r="D32" t="s">
        <v>3449</v>
      </c>
      <c r="E32" t="s">
        <v>3450</v>
      </c>
      <c r="F32" t="s">
        <v>3451</v>
      </c>
      <c r="G32">
        <v>64.3</v>
      </c>
      <c r="H32">
        <v>0.3</v>
      </c>
      <c r="I32">
        <v>46.9</v>
      </c>
      <c r="J32">
        <v>-0.4</v>
      </c>
      <c r="K32">
        <v>80</v>
      </c>
      <c r="L32">
        <v>0.4</v>
      </c>
      <c r="M32">
        <v>25</v>
      </c>
      <c r="N32">
        <v>-1</v>
      </c>
    </row>
    <row r="33" spans="1:14" x14ac:dyDescent="0.3">
      <c r="A33" t="s">
        <v>44</v>
      </c>
      <c r="B33">
        <v>719919</v>
      </c>
      <c r="C33" t="s">
        <v>3452</v>
      </c>
      <c r="D33" t="s">
        <v>3453</v>
      </c>
      <c r="E33" t="s">
        <v>3440</v>
      </c>
      <c r="F33" t="s">
        <v>3454</v>
      </c>
      <c r="G33">
        <v>39.700000000000003</v>
      </c>
      <c r="H33">
        <v>-1.3</v>
      </c>
      <c r="I33">
        <v>31.7</v>
      </c>
      <c r="J33">
        <v>-1.4</v>
      </c>
      <c r="K33">
        <v>69.400000000000006</v>
      </c>
      <c r="L33">
        <v>-0.2</v>
      </c>
      <c r="M33">
        <v>21</v>
      </c>
      <c r="N33">
        <v>-1</v>
      </c>
    </row>
    <row r="34" spans="1:14" x14ac:dyDescent="0.3">
      <c r="A34" t="s">
        <v>44</v>
      </c>
      <c r="B34">
        <v>735523</v>
      </c>
      <c r="C34" t="s">
        <v>3455</v>
      </c>
      <c r="D34" t="s">
        <v>3456</v>
      </c>
      <c r="E34" t="s">
        <v>3457</v>
      </c>
      <c r="F34" t="s">
        <v>3458</v>
      </c>
      <c r="G34">
        <v>50.6</v>
      </c>
      <c r="H34">
        <v>-0.8</v>
      </c>
      <c r="I34">
        <v>43.8</v>
      </c>
      <c r="J34">
        <v>-0.9</v>
      </c>
      <c r="K34">
        <v>65</v>
      </c>
      <c r="L34">
        <v>-1.2</v>
      </c>
      <c r="M34">
        <v>27.8</v>
      </c>
      <c r="N34">
        <v>-0.9</v>
      </c>
    </row>
    <row r="35" spans="1:14" x14ac:dyDescent="0.3">
      <c r="A35" t="s">
        <v>44</v>
      </c>
      <c r="B35">
        <v>724068</v>
      </c>
      <c r="C35" t="s">
        <v>611</v>
      </c>
      <c r="D35" t="s">
        <v>3548</v>
      </c>
      <c r="E35" t="s">
        <v>3433</v>
      </c>
      <c r="F35" t="s">
        <v>3549</v>
      </c>
      <c r="G35">
        <v>65.400000000000006</v>
      </c>
      <c r="H35">
        <v>0</v>
      </c>
      <c r="I35">
        <v>49.4</v>
      </c>
      <c r="J35">
        <v>-0.7</v>
      </c>
      <c r="K35">
        <v>93.6</v>
      </c>
      <c r="L35">
        <v>1.5</v>
      </c>
      <c r="M35">
        <v>58.6</v>
      </c>
      <c r="N35">
        <v>1.2</v>
      </c>
    </row>
    <row r="36" spans="1:14" x14ac:dyDescent="0.3">
      <c r="A36" t="s">
        <v>44</v>
      </c>
      <c r="B36">
        <v>773875</v>
      </c>
      <c r="C36" t="s">
        <v>614</v>
      </c>
      <c r="D36" t="s">
        <v>3550</v>
      </c>
      <c r="E36" t="s">
        <v>3433</v>
      </c>
      <c r="F36" t="s">
        <v>3551</v>
      </c>
      <c r="G36">
        <v>66.5</v>
      </c>
      <c r="H36">
        <v>-0.3</v>
      </c>
      <c r="I36">
        <v>60.6</v>
      </c>
      <c r="J36">
        <v>-0.3</v>
      </c>
      <c r="K36">
        <v>85.8</v>
      </c>
      <c r="L36">
        <v>0.2</v>
      </c>
      <c r="M36">
        <v>51.1</v>
      </c>
      <c r="N36">
        <v>-0.1</v>
      </c>
    </row>
    <row r="37" spans="1:14" x14ac:dyDescent="0.3">
      <c r="A37" t="s">
        <v>44</v>
      </c>
      <c r="B37">
        <v>742279</v>
      </c>
      <c r="C37" t="s">
        <v>3465</v>
      </c>
      <c r="D37" t="s">
        <v>3466</v>
      </c>
      <c r="E37" t="s">
        <v>3440</v>
      </c>
      <c r="F37" t="s">
        <v>3467</v>
      </c>
      <c r="G37">
        <v>29</v>
      </c>
      <c r="H37">
        <v>-1.5</v>
      </c>
      <c r="I37">
        <v>26</v>
      </c>
      <c r="J37">
        <v>-1</v>
      </c>
      <c r="K37">
        <v>56</v>
      </c>
      <c r="L37">
        <v>-1.1000000000000001</v>
      </c>
      <c r="M37">
        <v>20.7</v>
      </c>
      <c r="N37">
        <v>-0.4</v>
      </c>
    </row>
    <row r="38" spans="1:14" x14ac:dyDescent="0.3">
      <c r="A38" t="s">
        <v>44</v>
      </c>
      <c r="B38">
        <v>746568</v>
      </c>
      <c r="C38" t="s">
        <v>54</v>
      </c>
      <c r="D38" t="s">
        <v>3468</v>
      </c>
      <c r="E38" t="s">
        <v>3433</v>
      </c>
      <c r="F38" t="s">
        <v>3469</v>
      </c>
      <c r="G38">
        <v>61.8</v>
      </c>
      <c r="H38">
        <v>-0.5</v>
      </c>
      <c r="I38">
        <v>48.5</v>
      </c>
      <c r="J38">
        <v>-1.1000000000000001</v>
      </c>
      <c r="K38">
        <v>80.7</v>
      </c>
      <c r="L38">
        <v>-0.2</v>
      </c>
      <c r="M38">
        <v>32.9</v>
      </c>
      <c r="N38">
        <v>-1.4</v>
      </c>
    </row>
    <row r="39" spans="1:14" x14ac:dyDescent="0.3">
      <c r="A39" t="s">
        <v>44</v>
      </c>
      <c r="B39">
        <v>746690</v>
      </c>
      <c r="C39" t="s">
        <v>3470</v>
      </c>
      <c r="D39" t="s">
        <v>3471</v>
      </c>
      <c r="E39" t="s">
        <v>3472</v>
      </c>
      <c r="F39" t="s">
        <v>3473</v>
      </c>
      <c r="G39">
        <v>67.099999999999994</v>
      </c>
      <c r="H39">
        <v>1</v>
      </c>
      <c r="I39">
        <v>54.8</v>
      </c>
      <c r="J39">
        <v>0.8</v>
      </c>
      <c r="K39">
        <v>83.3</v>
      </c>
      <c r="L39">
        <v>1.6</v>
      </c>
      <c r="M39">
        <v>33.299999999999997</v>
      </c>
      <c r="N39">
        <v>0.3</v>
      </c>
    </row>
    <row r="40" spans="1:14" x14ac:dyDescent="0.3">
      <c r="A40" t="s">
        <v>44</v>
      </c>
      <c r="B40">
        <v>706264</v>
      </c>
      <c r="C40" t="s">
        <v>3474</v>
      </c>
      <c r="D40" t="s">
        <v>3475</v>
      </c>
      <c r="E40" t="s">
        <v>3476</v>
      </c>
      <c r="F40" t="s">
        <v>3477</v>
      </c>
      <c r="G40">
        <v>58.4</v>
      </c>
      <c r="H40">
        <v>-0.2</v>
      </c>
      <c r="I40">
        <v>49.2</v>
      </c>
      <c r="J40">
        <v>-0.3</v>
      </c>
      <c r="K40">
        <v>84.5</v>
      </c>
      <c r="L40">
        <v>0.9</v>
      </c>
      <c r="M40">
        <v>38.799999999999997</v>
      </c>
      <c r="N40">
        <v>0</v>
      </c>
    </row>
    <row r="41" spans="1:14" x14ac:dyDescent="0.3">
      <c r="A41" t="s">
        <v>44</v>
      </c>
      <c r="B41">
        <v>764370</v>
      </c>
      <c r="C41" t="s">
        <v>3011</v>
      </c>
      <c r="D41" t="s">
        <v>3487</v>
      </c>
      <c r="E41" t="s">
        <v>3488</v>
      </c>
      <c r="F41" t="s">
        <v>3489</v>
      </c>
      <c r="G41">
        <v>42.7</v>
      </c>
      <c r="H41">
        <v>-1.3</v>
      </c>
      <c r="I41">
        <v>39.6</v>
      </c>
      <c r="J41">
        <v>-1</v>
      </c>
      <c r="K41">
        <v>82.5</v>
      </c>
      <c r="L41">
        <v>0.8</v>
      </c>
      <c r="M41">
        <v>40</v>
      </c>
      <c r="N41">
        <v>0.3</v>
      </c>
    </row>
    <row r="42" spans="1:14" x14ac:dyDescent="0.3">
      <c r="A42" t="s">
        <v>44</v>
      </c>
      <c r="B42">
        <v>756830</v>
      </c>
      <c r="C42" t="s">
        <v>3011</v>
      </c>
      <c r="D42" t="s">
        <v>3481</v>
      </c>
      <c r="E42" t="s">
        <v>3482</v>
      </c>
      <c r="F42" t="s">
        <v>3483</v>
      </c>
      <c r="G42">
        <v>68.2</v>
      </c>
      <c r="H42">
        <v>0.9</v>
      </c>
      <c r="I42">
        <v>63.6</v>
      </c>
      <c r="J42">
        <v>1.3</v>
      </c>
      <c r="K42">
        <v>82.1</v>
      </c>
      <c r="L42">
        <v>1.3</v>
      </c>
      <c r="M42">
        <v>19</v>
      </c>
      <c r="N42">
        <v>-1</v>
      </c>
    </row>
    <row r="43" spans="1:14" x14ac:dyDescent="0.3">
      <c r="A43" t="s">
        <v>44</v>
      </c>
      <c r="B43">
        <v>781142</v>
      </c>
      <c r="C43" t="s">
        <v>3490</v>
      </c>
      <c r="D43" t="s">
        <v>3491</v>
      </c>
      <c r="E43" t="s">
        <v>3492</v>
      </c>
      <c r="F43" t="s">
        <v>3493</v>
      </c>
      <c r="G43">
        <v>56.8</v>
      </c>
      <c r="H43">
        <v>-0.1</v>
      </c>
      <c r="I43">
        <v>37.799999999999997</v>
      </c>
      <c r="J43">
        <v>-1.1000000000000001</v>
      </c>
      <c r="K43">
        <v>73</v>
      </c>
      <c r="L43">
        <v>0</v>
      </c>
      <c r="M43">
        <v>27</v>
      </c>
      <c r="N43">
        <v>-0.7</v>
      </c>
    </row>
    <row r="44" spans="1:14" x14ac:dyDescent="0.3">
      <c r="A44" t="s">
        <v>44</v>
      </c>
      <c r="B44">
        <v>796220</v>
      </c>
      <c r="C44" t="s">
        <v>3497</v>
      </c>
      <c r="D44" t="s">
        <v>3498</v>
      </c>
      <c r="E44" t="s">
        <v>3499</v>
      </c>
      <c r="F44" t="s">
        <v>3500</v>
      </c>
      <c r="G44">
        <v>56.9</v>
      </c>
      <c r="H44">
        <v>-0.3</v>
      </c>
      <c r="I44">
        <v>50.8</v>
      </c>
      <c r="J44">
        <v>-0.3</v>
      </c>
      <c r="K44">
        <v>67.400000000000006</v>
      </c>
      <c r="L44">
        <v>-0.8</v>
      </c>
      <c r="M44">
        <v>19.8</v>
      </c>
      <c r="N44">
        <v>-1.5</v>
      </c>
    </row>
    <row r="45" spans="1:14" x14ac:dyDescent="0.3">
      <c r="A45" t="s">
        <v>44</v>
      </c>
      <c r="B45">
        <v>815330</v>
      </c>
      <c r="C45" t="s">
        <v>3505</v>
      </c>
      <c r="D45" t="s">
        <v>3506</v>
      </c>
      <c r="E45" t="s">
        <v>3440</v>
      </c>
      <c r="F45" t="s">
        <v>3507</v>
      </c>
      <c r="G45">
        <v>78.400000000000006</v>
      </c>
      <c r="H45">
        <v>1.4</v>
      </c>
      <c r="I45">
        <v>64</v>
      </c>
      <c r="J45">
        <v>1</v>
      </c>
      <c r="K45">
        <v>87.2</v>
      </c>
      <c r="L45">
        <v>1.3</v>
      </c>
      <c r="M45">
        <v>54</v>
      </c>
      <c r="N45">
        <v>1.2</v>
      </c>
    </row>
    <row r="46" spans="1:14" x14ac:dyDescent="0.3">
      <c r="A46" t="s">
        <v>44</v>
      </c>
      <c r="B46">
        <v>830984</v>
      </c>
      <c r="C46" t="s">
        <v>3508</v>
      </c>
      <c r="D46" t="s">
        <v>3509</v>
      </c>
      <c r="E46" t="s">
        <v>3433</v>
      </c>
      <c r="F46" t="s">
        <v>3510</v>
      </c>
      <c r="G46">
        <v>64.2</v>
      </c>
      <c r="H46">
        <v>0</v>
      </c>
      <c r="I46">
        <v>52.6</v>
      </c>
      <c r="J46">
        <v>-0.4</v>
      </c>
      <c r="K46">
        <v>76.5</v>
      </c>
      <c r="L46">
        <v>-0.3</v>
      </c>
      <c r="M46">
        <v>31.6</v>
      </c>
      <c r="N46">
        <v>-1.1000000000000001</v>
      </c>
    </row>
    <row r="47" spans="1:14" x14ac:dyDescent="0.3">
      <c r="A47" t="s">
        <v>44</v>
      </c>
      <c r="B47">
        <v>823570</v>
      </c>
      <c r="C47" t="s">
        <v>3511</v>
      </c>
      <c r="D47" t="s">
        <v>3512</v>
      </c>
      <c r="E47" t="s">
        <v>3433</v>
      </c>
      <c r="F47" t="s">
        <v>3513</v>
      </c>
      <c r="G47">
        <v>70.7</v>
      </c>
      <c r="H47">
        <v>-0.2</v>
      </c>
      <c r="I47">
        <v>61.7</v>
      </c>
      <c r="J47">
        <v>-0.6</v>
      </c>
      <c r="K47">
        <v>78.7</v>
      </c>
      <c r="L47">
        <v>-0.9</v>
      </c>
      <c r="M47">
        <v>48.1</v>
      </c>
      <c r="N47">
        <v>-0.7</v>
      </c>
    </row>
    <row r="48" spans="1:14" x14ac:dyDescent="0.3">
      <c r="A48" t="s">
        <v>44</v>
      </c>
      <c r="B48">
        <v>865125</v>
      </c>
      <c r="C48" t="s">
        <v>3518</v>
      </c>
      <c r="D48" t="s">
        <v>3519</v>
      </c>
      <c r="E48" t="s">
        <v>3520</v>
      </c>
      <c r="F48" t="s">
        <v>3521</v>
      </c>
      <c r="G48">
        <v>61.8</v>
      </c>
      <c r="H48">
        <v>-0.2</v>
      </c>
      <c r="I48">
        <v>60.5</v>
      </c>
      <c r="J48">
        <v>0.3</v>
      </c>
      <c r="K48">
        <v>0</v>
      </c>
      <c r="L48">
        <v>0</v>
      </c>
      <c r="M48">
        <v>0</v>
      </c>
      <c r="N48">
        <v>0</v>
      </c>
    </row>
    <row r="49" spans="1:14" x14ac:dyDescent="0.3">
      <c r="A49" t="s">
        <v>44</v>
      </c>
      <c r="B49">
        <v>831840</v>
      </c>
      <c r="C49" t="s">
        <v>3518</v>
      </c>
      <c r="D49" t="s">
        <v>3522</v>
      </c>
      <c r="E49" t="s">
        <v>3523</v>
      </c>
      <c r="F49" t="s">
        <v>3524</v>
      </c>
      <c r="G49">
        <v>48.8</v>
      </c>
      <c r="H49">
        <v>-0.4</v>
      </c>
      <c r="I49">
        <v>45.7</v>
      </c>
      <c r="J49">
        <v>0</v>
      </c>
      <c r="K49">
        <v>75</v>
      </c>
      <c r="L49">
        <v>0.6</v>
      </c>
      <c r="M49">
        <v>29.7</v>
      </c>
      <c r="N49">
        <v>0</v>
      </c>
    </row>
    <row r="50" spans="1:14" x14ac:dyDescent="0.3">
      <c r="A50" t="s">
        <v>44</v>
      </c>
      <c r="B50">
        <v>834688</v>
      </c>
      <c r="C50" t="s">
        <v>3015</v>
      </c>
      <c r="D50" t="s">
        <v>3525</v>
      </c>
      <c r="E50" t="s">
        <v>3440</v>
      </c>
      <c r="F50" t="s">
        <v>3464</v>
      </c>
      <c r="G50">
        <v>52.8</v>
      </c>
      <c r="H50">
        <v>-0.2</v>
      </c>
      <c r="I50">
        <v>46.9</v>
      </c>
      <c r="J50">
        <v>0</v>
      </c>
      <c r="K50">
        <v>71.7</v>
      </c>
      <c r="L50">
        <v>0.1</v>
      </c>
      <c r="M50">
        <v>21.2</v>
      </c>
      <c r="N50">
        <v>-0.9</v>
      </c>
    </row>
    <row r="51" spans="1:14" x14ac:dyDescent="0.3">
      <c r="A51" t="s">
        <v>44</v>
      </c>
      <c r="B51">
        <v>841773</v>
      </c>
      <c r="C51" t="s">
        <v>3526</v>
      </c>
      <c r="D51" t="s">
        <v>3530</v>
      </c>
      <c r="E51" t="s">
        <v>3531</v>
      </c>
      <c r="F51" t="s">
        <v>3532</v>
      </c>
      <c r="G51">
        <v>63</v>
      </c>
      <c r="H51">
        <v>-0.2</v>
      </c>
      <c r="I51">
        <v>56.8</v>
      </c>
      <c r="J51">
        <v>-0.2</v>
      </c>
      <c r="K51">
        <v>76.900000000000006</v>
      </c>
      <c r="L51">
        <v>-0.2</v>
      </c>
      <c r="M51">
        <v>30.8</v>
      </c>
      <c r="N51">
        <v>-1</v>
      </c>
    </row>
    <row r="52" spans="1:14" x14ac:dyDescent="0.3">
      <c r="A52" t="s">
        <v>44</v>
      </c>
      <c r="B52">
        <v>842761</v>
      </c>
      <c r="C52" t="s">
        <v>3536</v>
      </c>
      <c r="D52" t="s">
        <v>3537</v>
      </c>
      <c r="E52" t="s">
        <v>3433</v>
      </c>
      <c r="F52" t="s">
        <v>3538</v>
      </c>
      <c r="G52">
        <v>59.5</v>
      </c>
      <c r="H52">
        <v>0.2</v>
      </c>
      <c r="I52">
        <v>61.9</v>
      </c>
      <c r="J52">
        <v>1.1000000000000001</v>
      </c>
      <c r="K52">
        <v>0</v>
      </c>
      <c r="L52">
        <v>0</v>
      </c>
      <c r="M52">
        <v>0</v>
      </c>
      <c r="N52">
        <v>0</v>
      </c>
    </row>
    <row r="53" spans="1:14" x14ac:dyDescent="0.3">
      <c r="A53" t="s">
        <v>44</v>
      </c>
      <c r="B53">
        <v>845493</v>
      </c>
      <c r="C53" t="s">
        <v>3540</v>
      </c>
      <c r="D53" t="s">
        <v>3541</v>
      </c>
      <c r="E53" t="s">
        <v>3523</v>
      </c>
      <c r="F53" t="s">
        <v>3535</v>
      </c>
      <c r="G53">
        <v>55.9</v>
      </c>
      <c r="H53">
        <v>-0.3</v>
      </c>
      <c r="I53">
        <v>43.1</v>
      </c>
      <c r="J53">
        <v>-0.8</v>
      </c>
      <c r="K53">
        <v>64.099999999999994</v>
      </c>
      <c r="L53">
        <v>-1.2</v>
      </c>
      <c r="M53">
        <v>23.2</v>
      </c>
      <c r="N53">
        <v>-1.1000000000000001</v>
      </c>
    </row>
    <row r="54" spans="1:14" x14ac:dyDescent="0.3">
      <c r="A54" t="s">
        <v>44</v>
      </c>
      <c r="B54">
        <v>856150</v>
      </c>
      <c r="C54" t="s">
        <v>3545</v>
      </c>
      <c r="D54" t="s">
        <v>3546</v>
      </c>
      <c r="E54" t="s">
        <v>3433</v>
      </c>
      <c r="F54" t="s">
        <v>3547</v>
      </c>
      <c r="G54">
        <v>51</v>
      </c>
      <c r="H54">
        <v>-0.2</v>
      </c>
      <c r="I54">
        <v>46.9</v>
      </c>
      <c r="J54">
        <v>0.1</v>
      </c>
      <c r="K54">
        <v>60.4</v>
      </c>
      <c r="L54">
        <v>-0.9</v>
      </c>
      <c r="M54">
        <v>32.799999999999997</v>
      </c>
      <c r="N54">
        <v>0</v>
      </c>
    </row>
    <row r="55" spans="1:14" x14ac:dyDescent="0.3">
      <c r="A55" t="s">
        <v>44</v>
      </c>
      <c r="B55">
        <v>756642</v>
      </c>
      <c r="C55" t="s">
        <v>3494</v>
      </c>
      <c r="D55" t="s">
        <v>3495</v>
      </c>
      <c r="E55" t="s">
        <v>3433</v>
      </c>
      <c r="F55" t="s">
        <v>3496</v>
      </c>
      <c r="G55">
        <v>28.1</v>
      </c>
      <c r="H55">
        <v>-0.9</v>
      </c>
      <c r="I55">
        <v>10.9</v>
      </c>
      <c r="J55">
        <v>-1.6</v>
      </c>
      <c r="K55">
        <v>65.7</v>
      </c>
      <c r="L55">
        <v>0.9</v>
      </c>
      <c r="M55">
        <v>23.9</v>
      </c>
      <c r="N55">
        <v>0.4</v>
      </c>
    </row>
    <row r="56" spans="1:14" x14ac:dyDescent="0.3">
      <c r="A56" t="s">
        <v>44</v>
      </c>
      <c r="B56">
        <v>827681</v>
      </c>
      <c r="C56" t="s">
        <v>3435</v>
      </c>
      <c r="D56" t="s">
        <v>3436</v>
      </c>
      <c r="E56" t="s">
        <v>3433</v>
      </c>
      <c r="F56" t="s">
        <v>3437</v>
      </c>
      <c r="G56">
        <v>65.099999999999994</v>
      </c>
      <c r="H56">
        <v>0.1</v>
      </c>
      <c r="I56">
        <v>61.3</v>
      </c>
      <c r="J56">
        <v>0.4</v>
      </c>
      <c r="K56">
        <v>82.1</v>
      </c>
      <c r="L56">
        <v>0.5</v>
      </c>
      <c r="M56">
        <v>33.299999999999997</v>
      </c>
      <c r="N56">
        <v>-0.8</v>
      </c>
    </row>
    <row r="57" spans="1:14" x14ac:dyDescent="0.3">
      <c r="A57" t="s">
        <v>73</v>
      </c>
      <c r="B57">
        <v>19313</v>
      </c>
      <c r="C57" t="s">
        <v>3552</v>
      </c>
      <c r="D57" t="s">
        <v>3553</v>
      </c>
      <c r="E57" t="s">
        <v>3554</v>
      </c>
      <c r="F57" t="s">
        <v>3555</v>
      </c>
      <c r="G57">
        <v>51.8</v>
      </c>
      <c r="H57">
        <v>0</v>
      </c>
      <c r="I57">
        <v>48.6</v>
      </c>
      <c r="J57">
        <v>0.6</v>
      </c>
      <c r="K57">
        <v>82.2</v>
      </c>
      <c r="L57">
        <v>1.5</v>
      </c>
      <c r="M57">
        <v>34.799999999999997</v>
      </c>
      <c r="N57">
        <v>0.5</v>
      </c>
    </row>
    <row r="58" spans="1:14" x14ac:dyDescent="0.3">
      <c r="A58" t="s">
        <v>73</v>
      </c>
      <c r="B58">
        <v>28673</v>
      </c>
      <c r="C58" t="s">
        <v>3564</v>
      </c>
      <c r="D58" t="s">
        <v>3565</v>
      </c>
      <c r="E58" t="s">
        <v>3554</v>
      </c>
      <c r="F58" t="s">
        <v>3566</v>
      </c>
      <c r="G58">
        <v>61.5</v>
      </c>
      <c r="H58">
        <v>-0.2</v>
      </c>
      <c r="I58">
        <v>57.6</v>
      </c>
      <c r="J58">
        <v>0</v>
      </c>
      <c r="K58">
        <v>87.5</v>
      </c>
      <c r="L58">
        <v>0.9</v>
      </c>
      <c r="M58">
        <v>56.1</v>
      </c>
      <c r="N58">
        <v>0.9</v>
      </c>
    </row>
    <row r="59" spans="1:14" x14ac:dyDescent="0.3">
      <c r="A59" t="s">
        <v>73</v>
      </c>
      <c r="B59">
        <v>39306</v>
      </c>
      <c r="C59" t="s">
        <v>3567</v>
      </c>
      <c r="D59" t="s">
        <v>3568</v>
      </c>
      <c r="E59" t="s">
        <v>3554</v>
      </c>
      <c r="F59" t="s">
        <v>3569</v>
      </c>
      <c r="G59">
        <v>70.599999999999994</v>
      </c>
      <c r="H59">
        <v>0.4</v>
      </c>
      <c r="I59">
        <v>65.099999999999994</v>
      </c>
      <c r="J59">
        <v>0.6</v>
      </c>
      <c r="K59">
        <v>84.1</v>
      </c>
      <c r="L59">
        <v>0.4</v>
      </c>
      <c r="M59">
        <v>61.2</v>
      </c>
      <c r="N59">
        <v>1.2</v>
      </c>
    </row>
    <row r="60" spans="1:14" x14ac:dyDescent="0.3">
      <c r="A60" t="s">
        <v>73</v>
      </c>
      <c r="B60">
        <v>272319</v>
      </c>
      <c r="C60" t="s">
        <v>3570</v>
      </c>
      <c r="D60" t="s">
        <v>3571</v>
      </c>
      <c r="E60" t="s">
        <v>3572</v>
      </c>
      <c r="F60" t="s">
        <v>3573</v>
      </c>
      <c r="G60">
        <v>65.900000000000006</v>
      </c>
      <c r="H60">
        <v>0.2</v>
      </c>
      <c r="I60">
        <v>60.6</v>
      </c>
      <c r="J60">
        <v>0.3</v>
      </c>
      <c r="K60">
        <v>0</v>
      </c>
      <c r="L60">
        <v>0</v>
      </c>
      <c r="M60">
        <v>0</v>
      </c>
      <c r="N60">
        <v>0</v>
      </c>
    </row>
    <row r="61" spans="1:14" x14ac:dyDescent="0.3">
      <c r="A61" t="s">
        <v>73</v>
      </c>
      <c r="B61">
        <v>66699</v>
      </c>
      <c r="C61" t="s">
        <v>3574</v>
      </c>
      <c r="D61" t="s">
        <v>3575</v>
      </c>
      <c r="E61" t="s">
        <v>3576</v>
      </c>
      <c r="F61" t="s">
        <v>3577</v>
      </c>
      <c r="G61">
        <v>55.4</v>
      </c>
      <c r="H61">
        <v>-0.2</v>
      </c>
      <c r="I61">
        <v>53.3</v>
      </c>
      <c r="J61">
        <v>0</v>
      </c>
      <c r="K61">
        <v>73.599999999999994</v>
      </c>
      <c r="L61">
        <v>0</v>
      </c>
      <c r="M61">
        <v>30</v>
      </c>
      <c r="N61">
        <v>-0.8</v>
      </c>
    </row>
    <row r="62" spans="1:14" x14ac:dyDescent="0.3">
      <c r="A62" t="s">
        <v>73</v>
      </c>
      <c r="B62">
        <v>93718</v>
      </c>
      <c r="C62" t="s">
        <v>3579</v>
      </c>
      <c r="D62" t="s">
        <v>3580</v>
      </c>
      <c r="E62" t="s">
        <v>3581</v>
      </c>
      <c r="F62" t="s">
        <v>3582</v>
      </c>
      <c r="G62">
        <v>60</v>
      </c>
      <c r="H62">
        <v>-0.2</v>
      </c>
      <c r="I62">
        <v>45</v>
      </c>
      <c r="J62">
        <v>-1</v>
      </c>
      <c r="K62">
        <v>84.6</v>
      </c>
      <c r="L62">
        <v>0.7</v>
      </c>
      <c r="M62">
        <v>48.1</v>
      </c>
      <c r="N62">
        <v>0.5</v>
      </c>
    </row>
    <row r="63" spans="1:14" x14ac:dyDescent="0.3">
      <c r="A63" t="s">
        <v>73</v>
      </c>
      <c r="B63">
        <v>112917</v>
      </c>
      <c r="C63" t="s">
        <v>3583</v>
      </c>
      <c r="D63" t="s">
        <v>3584</v>
      </c>
      <c r="E63" t="s">
        <v>3558</v>
      </c>
      <c r="F63" t="s">
        <v>3559</v>
      </c>
      <c r="G63">
        <v>80.099999999999994</v>
      </c>
      <c r="H63">
        <v>1.9</v>
      </c>
      <c r="I63">
        <v>69.900000000000006</v>
      </c>
      <c r="J63">
        <v>1.9</v>
      </c>
      <c r="K63">
        <v>77.5</v>
      </c>
      <c r="L63">
        <v>0.6</v>
      </c>
      <c r="M63">
        <v>47.9</v>
      </c>
      <c r="N63">
        <v>1.2</v>
      </c>
    </row>
    <row r="64" spans="1:14" x14ac:dyDescent="0.3">
      <c r="A64" t="s">
        <v>73</v>
      </c>
      <c r="B64">
        <v>145912</v>
      </c>
      <c r="C64" t="s">
        <v>3585</v>
      </c>
      <c r="D64" t="s">
        <v>3586</v>
      </c>
      <c r="E64" t="s">
        <v>3587</v>
      </c>
      <c r="F64" t="s">
        <v>3588</v>
      </c>
      <c r="G64">
        <v>87.3</v>
      </c>
      <c r="H64">
        <v>1.8</v>
      </c>
      <c r="I64">
        <v>80</v>
      </c>
      <c r="J64">
        <v>1.9</v>
      </c>
      <c r="K64">
        <v>81.599999999999994</v>
      </c>
      <c r="L64">
        <v>0.4</v>
      </c>
      <c r="M64">
        <v>61.2</v>
      </c>
      <c r="N64">
        <v>1.5</v>
      </c>
    </row>
    <row r="65" spans="1:14" x14ac:dyDescent="0.3">
      <c r="A65" t="s">
        <v>73</v>
      </c>
      <c r="B65">
        <v>175170</v>
      </c>
      <c r="C65" t="s">
        <v>3589</v>
      </c>
      <c r="D65" t="s">
        <v>3590</v>
      </c>
      <c r="E65" t="s">
        <v>3591</v>
      </c>
      <c r="F65" t="s">
        <v>3592</v>
      </c>
      <c r="G65">
        <v>66.8</v>
      </c>
      <c r="H65">
        <v>0.7</v>
      </c>
      <c r="I65">
        <v>56.7</v>
      </c>
      <c r="J65">
        <v>0.4</v>
      </c>
      <c r="K65">
        <v>83.9</v>
      </c>
      <c r="L65">
        <v>0.8</v>
      </c>
      <c r="M65">
        <v>55.2</v>
      </c>
      <c r="N65">
        <v>1.2</v>
      </c>
    </row>
    <row r="66" spans="1:14" x14ac:dyDescent="0.3">
      <c r="A66" t="s">
        <v>73</v>
      </c>
      <c r="B66">
        <v>190527</v>
      </c>
      <c r="C66" t="s">
        <v>83</v>
      </c>
      <c r="D66" t="s">
        <v>3593</v>
      </c>
      <c r="E66" t="s">
        <v>3594</v>
      </c>
      <c r="F66" t="s">
        <v>3595</v>
      </c>
      <c r="G66">
        <v>71.7</v>
      </c>
      <c r="H66">
        <v>0.9</v>
      </c>
      <c r="I66">
        <v>64.2</v>
      </c>
      <c r="J66">
        <v>1</v>
      </c>
      <c r="K66">
        <v>89.8</v>
      </c>
      <c r="L66">
        <v>1.6</v>
      </c>
      <c r="M66">
        <v>59.8</v>
      </c>
      <c r="N66">
        <v>1.8</v>
      </c>
    </row>
    <row r="67" spans="1:14" x14ac:dyDescent="0.3">
      <c r="A67" t="s">
        <v>73</v>
      </c>
      <c r="B67">
        <v>478133</v>
      </c>
      <c r="C67" t="s">
        <v>84</v>
      </c>
      <c r="D67" t="s">
        <v>3607</v>
      </c>
      <c r="E67" t="s">
        <v>3604</v>
      </c>
      <c r="F67" t="s">
        <v>3608</v>
      </c>
      <c r="G67">
        <v>70.599999999999994</v>
      </c>
      <c r="H67">
        <v>0.9</v>
      </c>
      <c r="I67">
        <v>63.7</v>
      </c>
      <c r="J67">
        <v>1</v>
      </c>
      <c r="K67">
        <v>83.9</v>
      </c>
      <c r="L67">
        <v>1.1000000000000001</v>
      </c>
      <c r="M67">
        <v>48.5</v>
      </c>
      <c r="N67">
        <v>1</v>
      </c>
    </row>
    <row r="68" spans="1:14" x14ac:dyDescent="0.3">
      <c r="A68" t="s">
        <v>73</v>
      </c>
      <c r="B68">
        <v>242527</v>
      </c>
      <c r="C68" t="s">
        <v>3609</v>
      </c>
      <c r="D68" t="s">
        <v>3610</v>
      </c>
      <c r="E68" t="s">
        <v>3554</v>
      </c>
      <c r="F68" t="s">
        <v>3611</v>
      </c>
      <c r="G68">
        <v>71.7</v>
      </c>
      <c r="H68">
        <v>0.9</v>
      </c>
      <c r="I68">
        <v>61.8</v>
      </c>
      <c r="J68">
        <v>0.8</v>
      </c>
      <c r="K68">
        <v>69.400000000000006</v>
      </c>
      <c r="L68">
        <v>-0.6</v>
      </c>
      <c r="M68">
        <v>38.9</v>
      </c>
      <c r="N68">
        <v>0</v>
      </c>
    </row>
    <row r="69" spans="1:14" x14ac:dyDescent="0.3">
      <c r="A69" t="s">
        <v>73</v>
      </c>
      <c r="B69">
        <v>268003</v>
      </c>
      <c r="C69" t="s">
        <v>3612</v>
      </c>
      <c r="D69" t="s">
        <v>3613</v>
      </c>
      <c r="E69" t="s">
        <v>3614</v>
      </c>
      <c r="F69" t="s">
        <v>3615</v>
      </c>
      <c r="G69">
        <v>54.3</v>
      </c>
      <c r="H69">
        <v>0.2</v>
      </c>
      <c r="I69">
        <v>44.2</v>
      </c>
      <c r="J69">
        <v>-0.2</v>
      </c>
      <c r="K69">
        <v>73.5</v>
      </c>
      <c r="L69">
        <v>0.2</v>
      </c>
      <c r="M69">
        <v>28.4</v>
      </c>
      <c r="N69">
        <v>-0.7</v>
      </c>
    </row>
    <row r="70" spans="1:14" x14ac:dyDescent="0.3">
      <c r="A70" t="s">
        <v>73</v>
      </c>
      <c r="B70">
        <v>268640</v>
      </c>
      <c r="C70" t="s">
        <v>3616</v>
      </c>
      <c r="D70" t="s">
        <v>3617</v>
      </c>
      <c r="E70" t="s">
        <v>3618</v>
      </c>
      <c r="F70" t="s">
        <v>3619</v>
      </c>
      <c r="G70">
        <v>78.400000000000006</v>
      </c>
      <c r="H70">
        <v>1.6</v>
      </c>
      <c r="I70">
        <v>78.400000000000006</v>
      </c>
      <c r="J70">
        <v>2.4</v>
      </c>
      <c r="K70">
        <v>68.5</v>
      </c>
      <c r="L70">
        <v>-0.5</v>
      </c>
      <c r="M70">
        <v>35.799999999999997</v>
      </c>
      <c r="N70">
        <v>0.1</v>
      </c>
    </row>
    <row r="71" spans="1:14" x14ac:dyDescent="0.3">
      <c r="A71" t="s">
        <v>73</v>
      </c>
      <c r="B71">
        <v>273694</v>
      </c>
      <c r="C71" t="s">
        <v>3620</v>
      </c>
      <c r="D71" t="s">
        <v>3621</v>
      </c>
      <c r="E71" t="s">
        <v>3622</v>
      </c>
      <c r="F71" t="s">
        <v>3623</v>
      </c>
      <c r="G71">
        <v>68.400000000000006</v>
      </c>
      <c r="H71">
        <v>0.5</v>
      </c>
      <c r="I71">
        <v>59.2</v>
      </c>
      <c r="J71">
        <v>0.4</v>
      </c>
      <c r="K71">
        <v>73.099999999999994</v>
      </c>
      <c r="L71">
        <v>-0.4</v>
      </c>
      <c r="M71">
        <v>47.9</v>
      </c>
      <c r="N71">
        <v>0.6</v>
      </c>
    </row>
    <row r="72" spans="1:14" x14ac:dyDescent="0.3">
      <c r="A72" t="s">
        <v>73</v>
      </c>
      <c r="B72">
        <v>163619</v>
      </c>
      <c r="C72" t="s">
        <v>3628</v>
      </c>
      <c r="D72" t="s">
        <v>3629</v>
      </c>
      <c r="E72" t="s">
        <v>3626</v>
      </c>
      <c r="F72" t="s">
        <v>3630</v>
      </c>
      <c r="G72">
        <v>75.400000000000006</v>
      </c>
      <c r="H72">
        <v>1.2</v>
      </c>
      <c r="I72">
        <v>73.400000000000006</v>
      </c>
      <c r="J72">
        <v>1.8</v>
      </c>
      <c r="K72">
        <v>84.7</v>
      </c>
      <c r="L72">
        <v>1</v>
      </c>
      <c r="M72">
        <v>57.3</v>
      </c>
      <c r="N72">
        <v>1.6</v>
      </c>
    </row>
    <row r="73" spans="1:14" x14ac:dyDescent="0.3">
      <c r="A73" t="s">
        <v>73</v>
      </c>
      <c r="B73">
        <v>285535</v>
      </c>
      <c r="C73" t="s">
        <v>3631</v>
      </c>
      <c r="D73" t="s">
        <v>3632</v>
      </c>
      <c r="E73" t="s">
        <v>3633</v>
      </c>
      <c r="F73" t="s">
        <v>3634</v>
      </c>
      <c r="G73">
        <v>67.900000000000006</v>
      </c>
      <c r="H73">
        <v>0.3</v>
      </c>
      <c r="I73">
        <v>69.099999999999994</v>
      </c>
      <c r="J73">
        <v>1.1000000000000001</v>
      </c>
      <c r="K73">
        <v>86.9</v>
      </c>
      <c r="L73">
        <v>0.9</v>
      </c>
      <c r="M73">
        <v>63.7</v>
      </c>
      <c r="N73">
        <v>1.7</v>
      </c>
    </row>
    <row r="74" spans="1:14" x14ac:dyDescent="0.3">
      <c r="A74" t="s">
        <v>73</v>
      </c>
      <c r="B74">
        <v>517103</v>
      </c>
      <c r="C74" t="s">
        <v>3635</v>
      </c>
      <c r="D74" t="s">
        <v>3636</v>
      </c>
      <c r="E74" t="s">
        <v>3598</v>
      </c>
      <c r="F74" t="s">
        <v>3599</v>
      </c>
      <c r="G74">
        <v>73.3</v>
      </c>
      <c r="H74">
        <v>1.3</v>
      </c>
      <c r="I74">
        <v>71</v>
      </c>
      <c r="J74">
        <v>1.9</v>
      </c>
      <c r="K74">
        <v>64.5</v>
      </c>
      <c r="L74">
        <v>-0.8</v>
      </c>
      <c r="M74">
        <v>33.299999999999997</v>
      </c>
      <c r="N74">
        <v>-0.1</v>
      </c>
    </row>
    <row r="75" spans="1:14" x14ac:dyDescent="0.3">
      <c r="A75" t="s">
        <v>73</v>
      </c>
      <c r="B75">
        <v>366021</v>
      </c>
      <c r="C75" t="s">
        <v>3637</v>
      </c>
      <c r="D75" t="s">
        <v>3638</v>
      </c>
      <c r="E75" t="s">
        <v>3639</v>
      </c>
      <c r="F75" t="s">
        <v>3640</v>
      </c>
      <c r="G75">
        <v>79</v>
      </c>
      <c r="H75">
        <v>1.9</v>
      </c>
      <c r="I75">
        <v>77.8</v>
      </c>
      <c r="J75">
        <v>2.6</v>
      </c>
      <c r="K75">
        <v>85</v>
      </c>
      <c r="L75">
        <v>1.2</v>
      </c>
      <c r="M75">
        <v>60</v>
      </c>
      <c r="N75">
        <v>1.9</v>
      </c>
    </row>
    <row r="76" spans="1:14" x14ac:dyDescent="0.3">
      <c r="A76" t="s">
        <v>73</v>
      </c>
      <c r="B76">
        <v>372781</v>
      </c>
      <c r="C76" t="s">
        <v>3647</v>
      </c>
      <c r="D76" t="s">
        <v>3648</v>
      </c>
      <c r="E76" t="s">
        <v>3649</v>
      </c>
      <c r="F76" t="s">
        <v>3650</v>
      </c>
      <c r="G76">
        <v>30.4</v>
      </c>
      <c r="H76">
        <v>-1.5</v>
      </c>
      <c r="I76">
        <v>19.600000000000001</v>
      </c>
      <c r="J76">
        <v>-2.1</v>
      </c>
      <c r="K76">
        <v>54.5</v>
      </c>
      <c r="L76">
        <v>-2</v>
      </c>
      <c r="M76">
        <v>14.3</v>
      </c>
      <c r="N76">
        <v>-1.8</v>
      </c>
    </row>
    <row r="77" spans="1:14" x14ac:dyDescent="0.3">
      <c r="A77" t="s">
        <v>73</v>
      </c>
      <c r="B77">
        <v>406040</v>
      </c>
      <c r="C77" t="s">
        <v>3651</v>
      </c>
      <c r="D77" t="s">
        <v>3652</v>
      </c>
      <c r="E77" t="s">
        <v>3554</v>
      </c>
      <c r="F77" t="s">
        <v>3653</v>
      </c>
      <c r="G77">
        <v>75</v>
      </c>
      <c r="H77">
        <v>0.9</v>
      </c>
      <c r="I77">
        <v>67.400000000000006</v>
      </c>
      <c r="J77">
        <v>0.9</v>
      </c>
      <c r="K77">
        <v>75</v>
      </c>
      <c r="L77">
        <v>-0.5</v>
      </c>
      <c r="M77">
        <v>47.6</v>
      </c>
      <c r="N77">
        <v>0.4</v>
      </c>
    </row>
    <row r="78" spans="1:14" x14ac:dyDescent="0.3">
      <c r="A78" t="s">
        <v>73</v>
      </c>
      <c r="B78">
        <v>459441</v>
      </c>
      <c r="C78" t="s">
        <v>95</v>
      </c>
      <c r="D78" t="s">
        <v>3654</v>
      </c>
      <c r="E78" t="s">
        <v>3626</v>
      </c>
      <c r="F78" t="s">
        <v>3655</v>
      </c>
      <c r="G78">
        <v>42.5</v>
      </c>
      <c r="H78">
        <v>-1.1000000000000001</v>
      </c>
      <c r="I78">
        <v>39.6</v>
      </c>
      <c r="J78">
        <v>-0.9</v>
      </c>
      <c r="K78">
        <v>70.7</v>
      </c>
      <c r="L78">
        <v>-0.4</v>
      </c>
      <c r="M78">
        <v>32.9</v>
      </c>
      <c r="N78">
        <v>-0.3</v>
      </c>
    </row>
    <row r="79" spans="1:14" x14ac:dyDescent="0.3">
      <c r="A79" t="s">
        <v>73</v>
      </c>
      <c r="B79">
        <v>578519</v>
      </c>
      <c r="C79" t="s">
        <v>96</v>
      </c>
      <c r="D79" t="s">
        <v>3656</v>
      </c>
      <c r="E79" t="s">
        <v>3657</v>
      </c>
      <c r="F79" t="s">
        <v>3658</v>
      </c>
      <c r="G79">
        <v>42.7</v>
      </c>
      <c r="H79">
        <v>-1.2</v>
      </c>
      <c r="I79">
        <v>41.8</v>
      </c>
      <c r="J79">
        <v>-0.9</v>
      </c>
      <c r="K79">
        <v>77.900000000000006</v>
      </c>
      <c r="L79">
        <v>0.1</v>
      </c>
      <c r="M79">
        <v>34.9</v>
      </c>
      <c r="N79">
        <v>-0.4</v>
      </c>
    </row>
    <row r="80" spans="1:14" x14ac:dyDescent="0.3">
      <c r="A80" t="s">
        <v>73</v>
      </c>
      <c r="B80">
        <v>490040</v>
      </c>
      <c r="C80" t="s">
        <v>3659</v>
      </c>
      <c r="D80" t="s">
        <v>3660</v>
      </c>
      <c r="E80" t="s">
        <v>3554</v>
      </c>
      <c r="F80" t="s">
        <v>3661</v>
      </c>
      <c r="G80">
        <v>48.1</v>
      </c>
      <c r="H80">
        <v>-0.8</v>
      </c>
      <c r="I80">
        <v>44.2</v>
      </c>
      <c r="J80">
        <v>-0.5</v>
      </c>
      <c r="K80">
        <v>65.7</v>
      </c>
      <c r="L80">
        <v>-0.8</v>
      </c>
      <c r="M80">
        <v>41.2</v>
      </c>
      <c r="N80">
        <v>0.3</v>
      </c>
    </row>
    <row r="81" spans="1:14" x14ac:dyDescent="0.3">
      <c r="A81" t="s">
        <v>73</v>
      </c>
      <c r="B81">
        <v>504475</v>
      </c>
      <c r="C81" t="s">
        <v>3662</v>
      </c>
      <c r="D81" t="s">
        <v>3663</v>
      </c>
      <c r="E81" t="s">
        <v>3562</v>
      </c>
      <c r="F81" t="s">
        <v>3563</v>
      </c>
      <c r="G81">
        <v>79.3</v>
      </c>
      <c r="H81">
        <v>1.2</v>
      </c>
      <c r="I81">
        <v>79.3</v>
      </c>
      <c r="J81">
        <v>1.9</v>
      </c>
      <c r="K81">
        <v>81.2</v>
      </c>
      <c r="L81">
        <v>0.3</v>
      </c>
      <c r="M81">
        <v>43.5</v>
      </c>
      <c r="N81">
        <v>0.1</v>
      </c>
    </row>
    <row r="82" spans="1:14" x14ac:dyDescent="0.3">
      <c r="A82" t="s">
        <v>73</v>
      </c>
      <c r="B82">
        <v>507725</v>
      </c>
      <c r="C82" t="s">
        <v>3664</v>
      </c>
      <c r="D82" t="s">
        <v>3665</v>
      </c>
      <c r="E82" t="s">
        <v>3554</v>
      </c>
      <c r="F82" t="s">
        <v>3666</v>
      </c>
      <c r="G82">
        <v>65.3</v>
      </c>
      <c r="H82">
        <v>0.9</v>
      </c>
      <c r="I82">
        <v>61.3</v>
      </c>
      <c r="J82">
        <v>1.6</v>
      </c>
      <c r="K82">
        <v>75.8</v>
      </c>
      <c r="L82">
        <v>0.7</v>
      </c>
      <c r="M82">
        <v>30.3</v>
      </c>
      <c r="N82">
        <v>0.1</v>
      </c>
    </row>
    <row r="83" spans="1:14" x14ac:dyDescent="0.3">
      <c r="A83" t="s">
        <v>73</v>
      </c>
      <c r="B83">
        <v>523267</v>
      </c>
      <c r="C83" t="s">
        <v>3672</v>
      </c>
      <c r="D83" t="s">
        <v>3673</v>
      </c>
      <c r="E83" t="s">
        <v>3633</v>
      </c>
      <c r="F83" t="s">
        <v>3674</v>
      </c>
      <c r="G83">
        <v>75.8</v>
      </c>
      <c r="H83">
        <v>0.6</v>
      </c>
      <c r="I83">
        <v>71.7</v>
      </c>
      <c r="J83">
        <v>0.8</v>
      </c>
      <c r="K83">
        <v>92.4</v>
      </c>
      <c r="L83">
        <v>1.2</v>
      </c>
      <c r="M83">
        <v>58.7</v>
      </c>
      <c r="N83">
        <v>0.9</v>
      </c>
    </row>
    <row r="84" spans="1:14" x14ac:dyDescent="0.3">
      <c r="A84" t="s">
        <v>73</v>
      </c>
      <c r="B84">
        <v>528650</v>
      </c>
      <c r="C84" t="s">
        <v>3675</v>
      </c>
      <c r="D84" t="s">
        <v>3676</v>
      </c>
      <c r="E84" t="s">
        <v>3677</v>
      </c>
      <c r="F84" t="s">
        <v>3678</v>
      </c>
      <c r="G84">
        <v>62.5</v>
      </c>
      <c r="H84">
        <v>0.1</v>
      </c>
      <c r="I84">
        <v>72.7</v>
      </c>
      <c r="J84">
        <v>1.5</v>
      </c>
      <c r="K84">
        <v>88.6</v>
      </c>
      <c r="L84">
        <v>1.4</v>
      </c>
      <c r="M84">
        <v>50.9</v>
      </c>
      <c r="N84">
        <v>1</v>
      </c>
    </row>
    <row r="85" spans="1:14" x14ac:dyDescent="0.3">
      <c r="A85" t="s">
        <v>73</v>
      </c>
      <c r="B85">
        <v>535508</v>
      </c>
      <c r="C85" t="s">
        <v>3684</v>
      </c>
      <c r="D85" t="s">
        <v>3685</v>
      </c>
      <c r="E85" t="s">
        <v>3686</v>
      </c>
      <c r="F85" t="s">
        <v>3687</v>
      </c>
      <c r="G85">
        <v>53.5</v>
      </c>
      <c r="H85">
        <v>-0.3</v>
      </c>
      <c r="I85">
        <v>38.6</v>
      </c>
      <c r="J85">
        <v>-1</v>
      </c>
      <c r="K85">
        <v>94.4</v>
      </c>
      <c r="L85">
        <v>2.2000000000000002</v>
      </c>
      <c r="M85">
        <v>37.799999999999997</v>
      </c>
      <c r="N85">
        <v>0</v>
      </c>
    </row>
    <row r="86" spans="1:14" x14ac:dyDescent="0.3">
      <c r="A86" t="s">
        <v>73</v>
      </c>
      <c r="B86">
        <v>566667</v>
      </c>
      <c r="C86" t="s">
        <v>3694</v>
      </c>
      <c r="D86" t="s">
        <v>3695</v>
      </c>
      <c r="E86" t="s">
        <v>3643</v>
      </c>
      <c r="F86" t="s">
        <v>3644</v>
      </c>
      <c r="G86">
        <v>60.3</v>
      </c>
      <c r="H86">
        <v>-0.1</v>
      </c>
      <c r="I86">
        <v>50.5</v>
      </c>
      <c r="J86">
        <v>-0.4</v>
      </c>
      <c r="K86">
        <v>79.900000000000006</v>
      </c>
      <c r="L86">
        <v>0.3</v>
      </c>
      <c r="M86">
        <v>43.6</v>
      </c>
      <c r="N86">
        <v>0.2</v>
      </c>
    </row>
    <row r="87" spans="1:14" x14ac:dyDescent="0.3">
      <c r="A87" t="s">
        <v>104</v>
      </c>
      <c r="B87">
        <v>10472</v>
      </c>
      <c r="C87" t="s">
        <v>3696</v>
      </c>
      <c r="D87" t="s">
        <v>3697</v>
      </c>
      <c r="E87" t="s">
        <v>3698</v>
      </c>
      <c r="F87" t="s">
        <v>3699</v>
      </c>
      <c r="G87">
        <v>58.8</v>
      </c>
      <c r="H87">
        <v>0.5</v>
      </c>
      <c r="I87">
        <v>52.2</v>
      </c>
      <c r="J87">
        <v>0.8</v>
      </c>
      <c r="K87">
        <v>60.8</v>
      </c>
      <c r="L87">
        <v>-0.7</v>
      </c>
      <c r="M87">
        <v>30.1</v>
      </c>
      <c r="N87">
        <v>0.2</v>
      </c>
    </row>
    <row r="88" spans="1:14" x14ac:dyDescent="0.3">
      <c r="A88" t="s">
        <v>104</v>
      </c>
      <c r="B88">
        <v>11606</v>
      </c>
      <c r="C88" t="s">
        <v>3700</v>
      </c>
      <c r="D88" t="s">
        <v>3701</v>
      </c>
      <c r="E88" t="s">
        <v>3702</v>
      </c>
      <c r="F88" t="s">
        <v>3703</v>
      </c>
      <c r="G88">
        <v>72.900000000000006</v>
      </c>
      <c r="H88">
        <v>1.1000000000000001</v>
      </c>
      <c r="I88">
        <v>66.099999999999994</v>
      </c>
      <c r="J88">
        <v>1.3</v>
      </c>
      <c r="K88">
        <v>72.8</v>
      </c>
      <c r="L88">
        <v>0.1</v>
      </c>
      <c r="M88">
        <v>28.1</v>
      </c>
      <c r="N88">
        <v>-0.6</v>
      </c>
    </row>
    <row r="89" spans="1:14" x14ac:dyDescent="0.3">
      <c r="A89" t="s">
        <v>104</v>
      </c>
      <c r="B89">
        <v>22322</v>
      </c>
      <c r="C89" t="s">
        <v>3704</v>
      </c>
      <c r="D89" t="s">
        <v>3705</v>
      </c>
      <c r="E89" t="s">
        <v>3706</v>
      </c>
      <c r="F89" t="s">
        <v>3707</v>
      </c>
      <c r="G89">
        <v>56</v>
      </c>
      <c r="H89">
        <v>-0.3</v>
      </c>
      <c r="I89">
        <v>47</v>
      </c>
      <c r="J89">
        <v>-0.7</v>
      </c>
      <c r="K89">
        <v>67.900000000000006</v>
      </c>
      <c r="L89">
        <v>-0.9</v>
      </c>
      <c r="M89">
        <v>24.6</v>
      </c>
      <c r="N89">
        <v>-1.3</v>
      </c>
    </row>
    <row r="90" spans="1:14" x14ac:dyDescent="0.3">
      <c r="A90" t="s">
        <v>104</v>
      </c>
      <c r="B90">
        <v>552585</v>
      </c>
      <c r="C90" t="s">
        <v>3708</v>
      </c>
      <c r="D90" t="s">
        <v>3709</v>
      </c>
      <c r="E90" t="s">
        <v>3710</v>
      </c>
      <c r="F90" t="s">
        <v>3711</v>
      </c>
      <c r="G90">
        <v>78.7</v>
      </c>
      <c r="H90">
        <v>0.7</v>
      </c>
      <c r="I90">
        <v>76</v>
      </c>
      <c r="J90">
        <v>0.9</v>
      </c>
      <c r="K90">
        <v>83.9</v>
      </c>
      <c r="L90">
        <v>0.1</v>
      </c>
      <c r="M90">
        <v>56.4</v>
      </c>
      <c r="N90">
        <v>0.3</v>
      </c>
    </row>
    <row r="91" spans="1:14" x14ac:dyDescent="0.3">
      <c r="A91" t="s">
        <v>104</v>
      </c>
      <c r="B91">
        <v>340804</v>
      </c>
      <c r="C91" t="s">
        <v>3712</v>
      </c>
      <c r="D91" t="s">
        <v>3713</v>
      </c>
      <c r="E91" t="s">
        <v>3714</v>
      </c>
      <c r="F91" t="s">
        <v>3715</v>
      </c>
      <c r="G91">
        <v>59.6</v>
      </c>
      <c r="H91">
        <v>0</v>
      </c>
      <c r="I91">
        <v>49.4</v>
      </c>
      <c r="J91">
        <v>-0.4</v>
      </c>
      <c r="K91">
        <v>77.599999999999994</v>
      </c>
      <c r="L91">
        <v>0.3</v>
      </c>
      <c r="M91">
        <v>36.700000000000003</v>
      </c>
      <c r="N91">
        <v>-0.1</v>
      </c>
    </row>
    <row r="92" spans="1:14" x14ac:dyDescent="0.3">
      <c r="A92" t="s">
        <v>104</v>
      </c>
      <c r="B92">
        <v>67709</v>
      </c>
      <c r="C92" t="s">
        <v>3716</v>
      </c>
      <c r="D92" t="s">
        <v>3717</v>
      </c>
      <c r="E92" t="s">
        <v>3718</v>
      </c>
      <c r="F92" t="s">
        <v>3719</v>
      </c>
      <c r="G92">
        <v>51.7</v>
      </c>
      <c r="H92">
        <v>-0.8</v>
      </c>
      <c r="I92">
        <v>41.4</v>
      </c>
      <c r="J92">
        <v>-1.4</v>
      </c>
      <c r="K92">
        <v>67.900000000000006</v>
      </c>
      <c r="L92">
        <v>-1</v>
      </c>
      <c r="M92">
        <v>48.6</v>
      </c>
      <c r="N92">
        <v>0.6</v>
      </c>
    </row>
    <row r="93" spans="1:14" x14ac:dyDescent="0.3">
      <c r="A93" t="s">
        <v>104</v>
      </c>
      <c r="B93">
        <v>169200</v>
      </c>
      <c r="C93" t="s">
        <v>111</v>
      </c>
      <c r="D93" t="s">
        <v>3720</v>
      </c>
      <c r="E93" t="s">
        <v>3721</v>
      </c>
      <c r="F93" t="s">
        <v>3722</v>
      </c>
      <c r="G93">
        <v>38.799999999999997</v>
      </c>
      <c r="H93">
        <v>-1.1000000000000001</v>
      </c>
      <c r="I93">
        <v>33</v>
      </c>
      <c r="J93">
        <v>-1.3</v>
      </c>
      <c r="K93">
        <v>62.3</v>
      </c>
      <c r="L93">
        <v>-0.9</v>
      </c>
      <c r="M93">
        <v>27.2</v>
      </c>
      <c r="N93">
        <v>-0.7</v>
      </c>
    </row>
    <row r="94" spans="1:14" x14ac:dyDescent="0.3">
      <c r="A94" t="s">
        <v>104</v>
      </c>
      <c r="B94">
        <v>135143</v>
      </c>
      <c r="C94" t="s">
        <v>3723</v>
      </c>
      <c r="D94" t="s">
        <v>3724</v>
      </c>
      <c r="E94" t="s">
        <v>3725</v>
      </c>
      <c r="F94" t="s">
        <v>3726</v>
      </c>
      <c r="G94">
        <v>49.3</v>
      </c>
      <c r="H94">
        <v>-0.7</v>
      </c>
      <c r="I94">
        <v>55.4</v>
      </c>
      <c r="J94">
        <v>0.4</v>
      </c>
      <c r="K94">
        <v>85.6</v>
      </c>
      <c r="L94">
        <v>1.3</v>
      </c>
      <c r="M94">
        <v>50</v>
      </c>
      <c r="N94">
        <v>1.1000000000000001</v>
      </c>
    </row>
    <row r="95" spans="1:14" x14ac:dyDescent="0.3">
      <c r="A95" t="s">
        <v>104</v>
      </c>
      <c r="B95">
        <v>331307</v>
      </c>
      <c r="C95" t="s">
        <v>113</v>
      </c>
      <c r="D95" t="s">
        <v>3731</v>
      </c>
      <c r="E95" t="s">
        <v>3698</v>
      </c>
      <c r="F95" t="s">
        <v>3732</v>
      </c>
      <c r="G95">
        <v>61.5</v>
      </c>
      <c r="H95">
        <v>0.2</v>
      </c>
      <c r="I95">
        <v>59.9</v>
      </c>
      <c r="J95">
        <v>0.8</v>
      </c>
      <c r="K95">
        <v>68.2</v>
      </c>
      <c r="L95">
        <v>-0.6</v>
      </c>
      <c r="M95">
        <v>34</v>
      </c>
      <c r="N95">
        <v>-0.2</v>
      </c>
    </row>
    <row r="96" spans="1:14" x14ac:dyDescent="0.3">
      <c r="A96" t="s">
        <v>104</v>
      </c>
      <c r="B96">
        <v>167649</v>
      </c>
      <c r="C96" t="s">
        <v>3733</v>
      </c>
      <c r="D96" t="s">
        <v>3734</v>
      </c>
      <c r="E96" t="s">
        <v>3735</v>
      </c>
      <c r="F96" t="s">
        <v>3736</v>
      </c>
      <c r="G96">
        <v>62.7</v>
      </c>
      <c r="H96">
        <v>0.8</v>
      </c>
      <c r="I96">
        <v>45.1</v>
      </c>
      <c r="J96">
        <v>-0.1</v>
      </c>
      <c r="K96">
        <v>69.900000000000006</v>
      </c>
      <c r="L96">
        <v>-0.1</v>
      </c>
      <c r="M96">
        <v>30.9</v>
      </c>
      <c r="N96">
        <v>-0.4</v>
      </c>
    </row>
    <row r="97" spans="1:14" x14ac:dyDescent="0.3">
      <c r="A97" t="s">
        <v>104</v>
      </c>
      <c r="B97">
        <v>293776</v>
      </c>
      <c r="C97" t="s">
        <v>3739</v>
      </c>
      <c r="D97" t="s">
        <v>3740</v>
      </c>
      <c r="E97" t="s">
        <v>3741</v>
      </c>
      <c r="F97" t="s">
        <v>3742</v>
      </c>
      <c r="G97">
        <v>71.599999999999994</v>
      </c>
      <c r="H97">
        <v>0.3</v>
      </c>
      <c r="I97">
        <v>68.8</v>
      </c>
      <c r="J97">
        <v>0.6</v>
      </c>
      <c r="K97">
        <v>82.8</v>
      </c>
      <c r="L97">
        <v>0.1</v>
      </c>
      <c r="M97">
        <v>36.700000000000003</v>
      </c>
      <c r="N97">
        <v>-0.9</v>
      </c>
    </row>
    <row r="98" spans="1:14" x14ac:dyDescent="0.3">
      <c r="A98" t="s">
        <v>104</v>
      </c>
      <c r="B98">
        <v>524239</v>
      </c>
      <c r="C98" t="s">
        <v>3743</v>
      </c>
      <c r="D98" t="s">
        <v>3744</v>
      </c>
      <c r="E98" t="s">
        <v>3745</v>
      </c>
      <c r="F98" t="s">
        <v>3746</v>
      </c>
      <c r="G98">
        <v>55</v>
      </c>
      <c r="H98">
        <v>-0.6</v>
      </c>
      <c r="I98">
        <v>52.1</v>
      </c>
      <c r="J98">
        <v>-0.4</v>
      </c>
      <c r="K98">
        <v>55.2</v>
      </c>
      <c r="L98">
        <v>-2.6</v>
      </c>
      <c r="M98">
        <v>29.2</v>
      </c>
      <c r="N98">
        <v>-1.1000000000000001</v>
      </c>
    </row>
    <row r="99" spans="1:14" x14ac:dyDescent="0.3">
      <c r="A99" t="s">
        <v>104</v>
      </c>
      <c r="B99">
        <v>180789</v>
      </c>
      <c r="C99" t="s">
        <v>3747</v>
      </c>
      <c r="D99" t="s">
        <v>3748</v>
      </c>
      <c r="E99" t="s">
        <v>3749</v>
      </c>
      <c r="F99" t="s">
        <v>3750</v>
      </c>
      <c r="G99">
        <v>43.3</v>
      </c>
      <c r="H99">
        <v>-1.3</v>
      </c>
      <c r="I99">
        <v>38.200000000000003</v>
      </c>
      <c r="J99">
        <v>-1.4</v>
      </c>
      <c r="K99">
        <v>62.5</v>
      </c>
      <c r="L99">
        <v>-1.5</v>
      </c>
      <c r="M99">
        <v>29.9</v>
      </c>
      <c r="N99">
        <v>-0.8</v>
      </c>
    </row>
    <row r="100" spans="1:14" x14ac:dyDescent="0.3">
      <c r="A100" t="s">
        <v>104</v>
      </c>
      <c r="B100">
        <v>281131</v>
      </c>
      <c r="C100" t="s">
        <v>3756</v>
      </c>
      <c r="D100" t="s">
        <v>3757</v>
      </c>
      <c r="E100" t="s">
        <v>3725</v>
      </c>
      <c r="F100" t="s">
        <v>3758</v>
      </c>
      <c r="G100">
        <v>41.2</v>
      </c>
      <c r="H100">
        <v>-1.1000000000000001</v>
      </c>
      <c r="I100">
        <v>35</v>
      </c>
      <c r="J100">
        <v>-1.1000000000000001</v>
      </c>
      <c r="K100">
        <v>70.2</v>
      </c>
      <c r="L100">
        <v>-0.1</v>
      </c>
      <c r="M100">
        <v>36.4</v>
      </c>
      <c r="N100">
        <v>0.3</v>
      </c>
    </row>
    <row r="101" spans="1:14" x14ac:dyDescent="0.3">
      <c r="A101" t="s">
        <v>104</v>
      </c>
      <c r="B101">
        <v>253316</v>
      </c>
      <c r="C101" t="s">
        <v>3759</v>
      </c>
      <c r="D101" t="s">
        <v>3760</v>
      </c>
      <c r="E101" t="s">
        <v>3761</v>
      </c>
      <c r="F101" t="s">
        <v>3762</v>
      </c>
      <c r="G101">
        <v>72.900000000000006</v>
      </c>
      <c r="H101">
        <v>0.9</v>
      </c>
      <c r="I101">
        <v>56</v>
      </c>
      <c r="J101">
        <v>0.2</v>
      </c>
      <c r="K101">
        <v>89.6</v>
      </c>
      <c r="L101">
        <v>1.6</v>
      </c>
      <c r="M101">
        <v>51</v>
      </c>
      <c r="N101">
        <v>1</v>
      </c>
    </row>
    <row r="102" spans="1:14" x14ac:dyDescent="0.3">
      <c r="A102" t="s">
        <v>104</v>
      </c>
      <c r="B102">
        <v>152820</v>
      </c>
      <c r="C102" t="s">
        <v>3763</v>
      </c>
      <c r="D102" t="s">
        <v>3764</v>
      </c>
      <c r="E102" t="s">
        <v>3729</v>
      </c>
      <c r="F102" t="s">
        <v>3730</v>
      </c>
      <c r="G102">
        <v>53.7</v>
      </c>
      <c r="H102">
        <v>0</v>
      </c>
      <c r="I102">
        <v>39.799999999999997</v>
      </c>
      <c r="J102">
        <v>-0.4</v>
      </c>
      <c r="K102">
        <v>75</v>
      </c>
      <c r="L102">
        <v>0.6</v>
      </c>
      <c r="M102">
        <v>37.9</v>
      </c>
      <c r="N102">
        <v>0.6</v>
      </c>
    </row>
    <row r="103" spans="1:14" x14ac:dyDescent="0.3">
      <c r="A103" t="s">
        <v>104</v>
      </c>
      <c r="B103">
        <v>257168</v>
      </c>
      <c r="C103" t="s">
        <v>3765</v>
      </c>
      <c r="D103" t="s">
        <v>3766</v>
      </c>
      <c r="E103" t="s">
        <v>3767</v>
      </c>
      <c r="F103" t="s">
        <v>3768</v>
      </c>
      <c r="G103">
        <v>39.299999999999997</v>
      </c>
      <c r="H103">
        <v>-1.1000000000000001</v>
      </c>
      <c r="I103">
        <v>28.6</v>
      </c>
      <c r="J103">
        <v>-1.6</v>
      </c>
      <c r="K103">
        <v>0</v>
      </c>
      <c r="L103">
        <v>0</v>
      </c>
      <c r="M103">
        <v>27.3</v>
      </c>
      <c r="N103">
        <v>0</v>
      </c>
    </row>
    <row r="104" spans="1:14" x14ac:dyDescent="0.3">
      <c r="A104" t="s">
        <v>104</v>
      </c>
      <c r="B104">
        <v>257869</v>
      </c>
      <c r="C104" t="s">
        <v>3769</v>
      </c>
      <c r="D104" t="s">
        <v>3770</v>
      </c>
      <c r="E104" t="s">
        <v>3698</v>
      </c>
      <c r="F104" t="s">
        <v>3771</v>
      </c>
      <c r="G104">
        <v>51.7</v>
      </c>
      <c r="H104">
        <v>-0.4</v>
      </c>
      <c r="I104">
        <v>39.700000000000003</v>
      </c>
      <c r="J104">
        <v>-0.9</v>
      </c>
      <c r="K104">
        <v>58.1</v>
      </c>
      <c r="L104">
        <v>-1.6</v>
      </c>
      <c r="M104">
        <v>22.7</v>
      </c>
      <c r="N104">
        <v>-1.1000000000000001</v>
      </c>
    </row>
    <row r="105" spans="1:14" x14ac:dyDescent="0.3">
      <c r="A105" t="s">
        <v>104</v>
      </c>
      <c r="B105">
        <v>262935</v>
      </c>
      <c r="C105" t="s">
        <v>3772</v>
      </c>
      <c r="D105" t="s">
        <v>3773</v>
      </c>
      <c r="E105" t="s">
        <v>3774</v>
      </c>
      <c r="F105" t="s">
        <v>3775</v>
      </c>
      <c r="G105">
        <v>34.299999999999997</v>
      </c>
      <c r="H105">
        <v>-1.9</v>
      </c>
      <c r="I105">
        <v>38.4</v>
      </c>
      <c r="J105">
        <v>-1.3</v>
      </c>
      <c r="K105">
        <v>70.400000000000006</v>
      </c>
      <c r="L105">
        <v>-0.6</v>
      </c>
      <c r="M105">
        <v>37</v>
      </c>
      <c r="N105">
        <v>-0.3</v>
      </c>
    </row>
    <row r="106" spans="1:14" x14ac:dyDescent="0.3">
      <c r="A106" t="s">
        <v>104</v>
      </c>
      <c r="B106">
        <v>273775</v>
      </c>
      <c r="C106" t="s">
        <v>3776</v>
      </c>
      <c r="D106" t="s">
        <v>3777</v>
      </c>
      <c r="E106" t="s">
        <v>3741</v>
      </c>
      <c r="F106" t="s">
        <v>3778</v>
      </c>
      <c r="G106">
        <v>62</v>
      </c>
      <c r="H106">
        <v>-0.3</v>
      </c>
      <c r="I106">
        <v>56.7</v>
      </c>
      <c r="J106">
        <v>-0.3</v>
      </c>
      <c r="K106">
        <v>74.400000000000006</v>
      </c>
      <c r="L106">
        <v>-0.7</v>
      </c>
      <c r="M106">
        <v>39.1</v>
      </c>
      <c r="N106">
        <v>-0.6</v>
      </c>
    </row>
    <row r="107" spans="1:14" x14ac:dyDescent="0.3">
      <c r="A107" t="s">
        <v>104</v>
      </c>
      <c r="B107">
        <v>291030</v>
      </c>
      <c r="C107" t="s">
        <v>3782</v>
      </c>
      <c r="D107" t="s">
        <v>3783</v>
      </c>
      <c r="E107" t="s">
        <v>3698</v>
      </c>
      <c r="F107" t="s">
        <v>3784</v>
      </c>
      <c r="G107">
        <v>64.900000000000006</v>
      </c>
      <c r="H107">
        <v>0.3</v>
      </c>
      <c r="I107">
        <v>57.1</v>
      </c>
      <c r="J107">
        <v>0.3</v>
      </c>
      <c r="K107">
        <v>85.7</v>
      </c>
      <c r="L107">
        <v>1.1000000000000001</v>
      </c>
      <c r="M107">
        <v>51</v>
      </c>
      <c r="N107">
        <v>1</v>
      </c>
    </row>
    <row r="108" spans="1:14" x14ac:dyDescent="0.3">
      <c r="A108" t="s">
        <v>104</v>
      </c>
      <c r="B108">
        <v>323900</v>
      </c>
      <c r="C108" t="s">
        <v>3793</v>
      </c>
      <c r="D108" t="s">
        <v>3794</v>
      </c>
      <c r="E108" t="s">
        <v>3576</v>
      </c>
      <c r="F108" t="s">
        <v>3577</v>
      </c>
      <c r="G108">
        <v>40.6</v>
      </c>
      <c r="H108">
        <v>-0.9</v>
      </c>
      <c r="I108">
        <v>35.4</v>
      </c>
      <c r="J108">
        <v>-1.2</v>
      </c>
      <c r="K108">
        <v>0</v>
      </c>
      <c r="L108">
        <v>0</v>
      </c>
      <c r="M108">
        <v>0</v>
      </c>
      <c r="N108">
        <v>0</v>
      </c>
    </row>
    <row r="109" spans="1:14" x14ac:dyDescent="0.3">
      <c r="A109" t="s">
        <v>104</v>
      </c>
      <c r="B109">
        <v>198978</v>
      </c>
      <c r="C109" t="s">
        <v>3795</v>
      </c>
      <c r="D109" t="s">
        <v>3796</v>
      </c>
      <c r="E109" t="s">
        <v>3754</v>
      </c>
      <c r="F109" t="s">
        <v>3755</v>
      </c>
      <c r="G109">
        <v>41.3</v>
      </c>
      <c r="H109">
        <v>-1.3</v>
      </c>
      <c r="I109">
        <v>32.4</v>
      </c>
      <c r="J109">
        <v>-1.7</v>
      </c>
      <c r="K109">
        <v>59.3</v>
      </c>
      <c r="L109">
        <v>-1.7</v>
      </c>
      <c r="M109">
        <v>21.6</v>
      </c>
      <c r="N109">
        <v>-1.4</v>
      </c>
    </row>
    <row r="110" spans="1:14" x14ac:dyDescent="0.3">
      <c r="A110" t="s">
        <v>104</v>
      </c>
      <c r="B110">
        <v>364290</v>
      </c>
      <c r="C110" t="s">
        <v>3797</v>
      </c>
      <c r="D110" t="s">
        <v>3798</v>
      </c>
      <c r="E110" t="s">
        <v>3799</v>
      </c>
      <c r="F110" t="s">
        <v>3800</v>
      </c>
      <c r="G110">
        <v>62.3</v>
      </c>
      <c r="H110">
        <v>0.1</v>
      </c>
      <c r="I110">
        <v>52.8</v>
      </c>
      <c r="J110">
        <v>-0.3</v>
      </c>
      <c r="K110">
        <v>66.900000000000006</v>
      </c>
      <c r="L110">
        <v>-1.1000000000000001</v>
      </c>
      <c r="M110">
        <v>38.5</v>
      </c>
      <c r="N110">
        <v>-0.3</v>
      </c>
    </row>
    <row r="111" spans="1:14" x14ac:dyDescent="0.3">
      <c r="A111" t="s">
        <v>104</v>
      </c>
      <c r="B111">
        <v>401129</v>
      </c>
      <c r="C111" t="s">
        <v>3801</v>
      </c>
      <c r="D111" t="s">
        <v>3802</v>
      </c>
      <c r="E111" t="s">
        <v>3803</v>
      </c>
      <c r="F111" t="s">
        <v>3804</v>
      </c>
      <c r="G111">
        <v>35</v>
      </c>
      <c r="H111">
        <v>-1.5</v>
      </c>
      <c r="I111">
        <v>36.700000000000003</v>
      </c>
      <c r="J111">
        <v>-1</v>
      </c>
      <c r="K111">
        <v>71.8</v>
      </c>
      <c r="L111">
        <v>-0.2</v>
      </c>
      <c r="M111">
        <v>32.700000000000003</v>
      </c>
      <c r="N111">
        <v>-0.2</v>
      </c>
    </row>
    <row r="112" spans="1:14" x14ac:dyDescent="0.3">
      <c r="A112" t="s">
        <v>104</v>
      </c>
      <c r="B112">
        <v>403741</v>
      </c>
      <c r="C112" t="s">
        <v>3805</v>
      </c>
      <c r="D112" t="s">
        <v>3806</v>
      </c>
      <c r="E112" t="s">
        <v>3807</v>
      </c>
      <c r="F112" t="s">
        <v>3808</v>
      </c>
      <c r="G112">
        <v>64</v>
      </c>
      <c r="H112">
        <v>-0.6</v>
      </c>
      <c r="I112">
        <v>68</v>
      </c>
      <c r="J112">
        <v>0</v>
      </c>
      <c r="K112">
        <v>77.900000000000006</v>
      </c>
      <c r="L112">
        <v>-0.8</v>
      </c>
      <c r="M112">
        <v>51.5</v>
      </c>
      <c r="N112">
        <v>-0.3</v>
      </c>
    </row>
    <row r="113" spans="1:14" x14ac:dyDescent="0.3">
      <c r="A113" t="s">
        <v>104</v>
      </c>
      <c r="B113">
        <v>93939</v>
      </c>
      <c r="C113" t="s">
        <v>3809</v>
      </c>
      <c r="D113" t="s">
        <v>3810</v>
      </c>
      <c r="E113" t="s">
        <v>3811</v>
      </c>
      <c r="F113" t="s">
        <v>3812</v>
      </c>
      <c r="G113">
        <v>37.4</v>
      </c>
      <c r="H113">
        <v>-1.1000000000000001</v>
      </c>
      <c r="I113">
        <v>35.299999999999997</v>
      </c>
      <c r="J113">
        <v>-0.8</v>
      </c>
      <c r="K113">
        <v>61.3</v>
      </c>
      <c r="L113">
        <v>-1</v>
      </c>
      <c r="M113">
        <v>20.9</v>
      </c>
      <c r="N113">
        <v>-1</v>
      </c>
    </row>
    <row r="114" spans="1:14" x14ac:dyDescent="0.3">
      <c r="A114" t="s">
        <v>104</v>
      </c>
      <c r="B114">
        <v>431028</v>
      </c>
      <c r="C114" t="s">
        <v>3816</v>
      </c>
      <c r="D114" t="s">
        <v>3817</v>
      </c>
      <c r="E114" t="s">
        <v>3818</v>
      </c>
      <c r="F114" t="s">
        <v>3819</v>
      </c>
      <c r="G114">
        <v>68.599999999999994</v>
      </c>
      <c r="H114">
        <v>0.9</v>
      </c>
      <c r="I114">
        <v>58.8</v>
      </c>
      <c r="J114">
        <v>0.7</v>
      </c>
      <c r="K114">
        <v>0</v>
      </c>
      <c r="L114">
        <v>0</v>
      </c>
      <c r="M114">
        <v>18.2</v>
      </c>
      <c r="N114">
        <v>0</v>
      </c>
    </row>
    <row r="115" spans="1:14" x14ac:dyDescent="0.3">
      <c r="A115" t="s">
        <v>104</v>
      </c>
      <c r="B115">
        <v>605743</v>
      </c>
      <c r="C115" t="s">
        <v>3820</v>
      </c>
      <c r="D115" t="s">
        <v>3821</v>
      </c>
      <c r="E115" t="s">
        <v>3822</v>
      </c>
      <c r="F115" t="s">
        <v>3823</v>
      </c>
      <c r="G115">
        <v>48.5</v>
      </c>
      <c r="H115">
        <v>-0.7</v>
      </c>
      <c r="I115">
        <v>41.2</v>
      </c>
      <c r="J115">
        <v>-0.8</v>
      </c>
      <c r="K115">
        <v>62.9</v>
      </c>
      <c r="L115">
        <v>-1.1000000000000001</v>
      </c>
      <c r="M115">
        <v>19.100000000000001</v>
      </c>
      <c r="N115">
        <v>-1.3</v>
      </c>
    </row>
    <row r="116" spans="1:14" x14ac:dyDescent="0.3">
      <c r="A116" t="s">
        <v>104</v>
      </c>
      <c r="B116">
        <v>450910</v>
      </c>
      <c r="C116" t="s">
        <v>3824</v>
      </c>
      <c r="D116" t="s">
        <v>3825</v>
      </c>
      <c r="E116" t="s">
        <v>3807</v>
      </c>
      <c r="F116" t="s">
        <v>3826</v>
      </c>
      <c r="G116">
        <v>57.5</v>
      </c>
      <c r="H116">
        <v>-0.6</v>
      </c>
      <c r="I116">
        <v>53.5</v>
      </c>
      <c r="J116">
        <v>-0.5</v>
      </c>
      <c r="K116">
        <v>69</v>
      </c>
      <c r="L116">
        <v>-1.1000000000000001</v>
      </c>
      <c r="M116">
        <v>38.4</v>
      </c>
      <c r="N116">
        <v>-0.6</v>
      </c>
    </row>
    <row r="117" spans="1:14" x14ac:dyDescent="0.3">
      <c r="A117" t="s">
        <v>104</v>
      </c>
      <c r="B117">
        <v>484970</v>
      </c>
      <c r="C117" t="s">
        <v>3827</v>
      </c>
      <c r="D117" t="s">
        <v>3828</v>
      </c>
      <c r="E117" t="s">
        <v>3829</v>
      </c>
      <c r="F117" t="s">
        <v>3830</v>
      </c>
      <c r="G117">
        <v>47.9</v>
      </c>
      <c r="H117">
        <v>-1.2</v>
      </c>
      <c r="I117">
        <v>48.5</v>
      </c>
      <c r="J117">
        <v>-0.9</v>
      </c>
      <c r="K117">
        <v>83</v>
      </c>
      <c r="L117">
        <v>0.5</v>
      </c>
      <c r="M117">
        <v>43.2</v>
      </c>
      <c r="N117">
        <v>-0.1</v>
      </c>
    </row>
    <row r="118" spans="1:14" x14ac:dyDescent="0.3">
      <c r="A118" t="s">
        <v>104</v>
      </c>
      <c r="B118">
        <v>155683</v>
      </c>
      <c r="C118" t="s">
        <v>136</v>
      </c>
      <c r="D118" t="s">
        <v>3837</v>
      </c>
      <c r="E118" t="s">
        <v>3838</v>
      </c>
      <c r="F118" t="s">
        <v>3839</v>
      </c>
      <c r="G118">
        <v>40.200000000000003</v>
      </c>
      <c r="H118">
        <v>-1.4</v>
      </c>
      <c r="I118">
        <v>37.5</v>
      </c>
      <c r="J118">
        <v>-1.4</v>
      </c>
      <c r="K118">
        <v>57.8</v>
      </c>
      <c r="L118">
        <v>-1.9</v>
      </c>
      <c r="M118">
        <v>27.8</v>
      </c>
      <c r="N118">
        <v>-1</v>
      </c>
    </row>
    <row r="119" spans="1:14" x14ac:dyDescent="0.3">
      <c r="A119" t="s">
        <v>104</v>
      </c>
      <c r="B119">
        <v>540200</v>
      </c>
      <c r="C119" t="s">
        <v>3847</v>
      </c>
      <c r="D119" t="s">
        <v>3848</v>
      </c>
      <c r="E119" t="s">
        <v>3849</v>
      </c>
      <c r="F119" t="s">
        <v>3850</v>
      </c>
      <c r="G119">
        <v>54.3</v>
      </c>
      <c r="H119">
        <v>0</v>
      </c>
      <c r="I119">
        <v>34</v>
      </c>
      <c r="J119">
        <v>-1.3</v>
      </c>
      <c r="K119">
        <v>73.900000000000006</v>
      </c>
      <c r="L119">
        <v>0.2</v>
      </c>
      <c r="M119">
        <v>25</v>
      </c>
      <c r="N119">
        <v>-1</v>
      </c>
    </row>
    <row r="120" spans="1:14" x14ac:dyDescent="0.3">
      <c r="A120" t="s">
        <v>104</v>
      </c>
      <c r="B120">
        <v>569565</v>
      </c>
      <c r="C120" t="s">
        <v>3851</v>
      </c>
      <c r="D120" t="s">
        <v>3855</v>
      </c>
      <c r="E120" t="s">
        <v>3853</v>
      </c>
      <c r="F120" t="s">
        <v>3854</v>
      </c>
      <c r="G120">
        <v>54.2</v>
      </c>
      <c r="H120">
        <v>-0.3</v>
      </c>
      <c r="I120">
        <v>40.700000000000003</v>
      </c>
      <c r="J120">
        <v>-0.9</v>
      </c>
      <c r="K120">
        <v>62</v>
      </c>
      <c r="L120">
        <v>-1.3</v>
      </c>
      <c r="M120">
        <v>32.6</v>
      </c>
      <c r="N120">
        <v>-0.3</v>
      </c>
    </row>
    <row r="121" spans="1:14" x14ac:dyDescent="0.3">
      <c r="A121" t="s">
        <v>139</v>
      </c>
      <c r="B121">
        <v>690015</v>
      </c>
      <c r="C121" t="s">
        <v>3860</v>
      </c>
      <c r="D121" t="s">
        <v>3861</v>
      </c>
      <c r="E121" t="s">
        <v>3862</v>
      </c>
      <c r="F121" t="s">
        <v>3863</v>
      </c>
      <c r="G121">
        <v>53.4</v>
      </c>
      <c r="H121">
        <v>-0.9</v>
      </c>
      <c r="I121">
        <v>47.1</v>
      </c>
      <c r="J121">
        <v>-1</v>
      </c>
      <c r="K121">
        <v>75.7</v>
      </c>
      <c r="L121">
        <v>-0.4</v>
      </c>
      <c r="M121">
        <v>32.4</v>
      </c>
      <c r="N121">
        <v>-0.8</v>
      </c>
    </row>
    <row r="122" spans="1:14" x14ac:dyDescent="0.3">
      <c r="A122" t="s">
        <v>139</v>
      </c>
      <c r="B122">
        <v>696900</v>
      </c>
      <c r="C122" t="s">
        <v>3868</v>
      </c>
      <c r="D122" t="s">
        <v>3869</v>
      </c>
      <c r="E122" t="s">
        <v>3858</v>
      </c>
      <c r="F122" t="s">
        <v>3870</v>
      </c>
      <c r="G122">
        <v>65.2</v>
      </c>
      <c r="H122">
        <v>1</v>
      </c>
      <c r="I122">
        <v>54.5</v>
      </c>
      <c r="J122">
        <v>1</v>
      </c>
      <c r="K122">
        <v>77.599999999999994</v>
      </c>
      <c r="L122">
        <v>1.2</v>
      </c>
      <c r="M122">
        <v>31.3</v>
      </c>
      <c r="N122">
        <v>0.3</v>
      </c>
    </row>
    <row r="123" spans="1:14" x14ac:dyDescent="0.3">
      <c r="A123" t="s">
        <v>139</v>
      </c>
      <c r="B123">
        <v>714453</v>
      </c>
      <c r="C123" t="s">
        <v>3871</v>
      </c>
      <c r="D123" t="s">
        <v>3872</v>
      </c>
      <c r="E123" t="s">
        <v>3858</v>
      </c>
      <c r="F123" t="s">
        <v>3873</v>
      </c>
      <c r="G123">
        <v>52.5</v>
      </c>
      <c r="H123">
        <v>0.5</v>
      </c>
      <c r="I123">
        <v>38.799999999999997</v>
      </c>
      <c r="J123">
        <v>0.3</v>
      </c>
      <c r="K123">
        <v>58.5</v>
      </c>
      <c r="L123">
        <v>-0.4</v>
      </c>
      <c r="M123">
        <v>12.7</v>
      </c>
      <c r="N123">
        <v>-0.7</v>
      </c>
    </row>
    <row r="124" spans="1:14" x14ac:dyDescent="0.3">
      <c r="A124" t="s">
        <v>139</v>
      </c>
      <c r="B124">
        <v>716960</v>
      </c>
      <c r="C124" t="s">
        <v>3874</v>
      </c>
      <c r="D124" t="s">
        <v>3875</v>
      </c>
      <c r="E124" t="s">
        <v>3876</v>
      </c>
      <c r="F124" t="s">
        <v>3877</v>
      </c>
      <c r="G124">
        <v>75.7</v>
      </c>
      <c r="H124">
        <v>1</v>
      </c>
      <c r="I124">
        <v>64.3</v>
      </c>
      <c r="J124">
        <v>0.8</v>
      </c>
      <c r="K124">
        <v>87.9</v>
      </c>
      <c r="L124">
        <v>1.2</v>
      </c>
      <c r="M124">
        <v>46.6</v>
      </c>
      <c r="N124">
        <v>0.5</v>
      </c>
    </row>
    <row r="125" spans="1:14" x14ac:dyDescent="0.3">
      <c r="A125" t="s">
        <v>139</v>
      </c>
      <c r="B125">
        <v>750259</v>
      </c>
      <c r="C125" t="s">
        <v>144</v>
      </c>
      <c r="D125" t="s">
        <v>3882</v>
      </c>
      <c r="E125" t="s">
        <v>3883</v>
      </c>
      <c r="F125" t="s">
        <v>3884</v>
      </c>
      <c r="G125">
        <v>62.6</v>
      </c>
      <c r="H125">
        <v>0.9</v>
      </c>
      <c r="I125">
        <v>52.3</v>
      </c>
      <c r="J125">
        <v>0.9</v>
      </c>
      <c r="K125">
        <v>73.5</v>
      </c>
      <c r="L125">
        <v>0.8</v>
      </c>
      <c r="M125">
        <v>33.700000000000003</v>
      </c>
      <c r="N125">
        <v>0.5</v>
      </c>
    </row>
    <row r="126" spans="1:14" x14ac:dyDescent="0.3">
      <c r="A126" t="s">
        <v>139</v>
      </c>
      <c r="B126">
        <v>736481</v>
      </c>
      <c r="C126" t="s">
        <v>3885</v>
      </c>
      <c r="D126" t="s">
        <v>3886</v>
      </c>
      <c r="E126" t="s">
        <v>3887</v>
      </c>
      <c r="F126" t="s">
        <v>3888</v>
      </c>
      <c r="G126">
        <v>70.400000000000006</v>
      </c>
      <c r="H126">
        <v>0.4</v>
      </c>
      <c r="I126">
        <v>63.7</v>
      </c>
      <c r="J126">
        <v>0.4</v>
      </c>
      <c r="K126">
        <v>94.4</v>
      </c>
      <c r="L126">
        <v>1.6</v>
      </c>
      <c r="M126">
        <v>75</v>
      </c>
      <c r="N126">
        <v>2.5</v>
      </c>
    </row>
    <row r="127" spans="1:14" x14ac:dyDescent="0.3">
      <c r="A127" t="s">
        <v>139</v>
      </c>
      <c r="B127">
        <v>739200</v>
      </c>
      <c r="C127" t="s">
        <v>3889</v>
      </c>
      <c r="D127" t="s">
        <v>3890</v>
      </c>
      <c r="E127" t="s">
        <v>3858</v>
      </c>
      <c r="F127" t="s">
        <v>3891</v>
      </c>
      <c r="G127">
        <v>61</v>
      </c>
      <c r="H127">
        <v>0.1</v>
      </c>
      <c r="I127">
        <v>47.3</v>
      </c>
      <c r="J127">
        <v>-0.4</v>
      </c>
      <c r="K127">
        <v>75.7</v>
      </c>
      <c r="L127">
        <v>0.1</v>
      </c>
      <c r="M127">
        <v>32.700000000000003</v>
      </c>
      <c r="N127">
        <v>-0.5</v>
      </c>
    </row>
    <row r="128" spans="1:14" x14ac:dyDescent="0.3">
      <c r="A128" t="s">
        <v>139</v>
      </c>
      <c r="B128">
        <v>743968</v>
      </c>
      <c r="C128" t="s">
        <v>3892</v>
      </c>
      <c r="D128" t="s">
        <v>3893</v>
      </c>
      <c r="E128" t="s">
        <v>3894</v>
      </c>
      <c r="F128" t="s">
        <v>3895</v>
      </c>
      <c r="G128">
        <v>0</v>
      </c>
      <c r="H128">
        <v>0</v>
      </c>
      <c r="I128">
        <v>90.9</v>
      </c>
      <c r="J128">
        <v>0</v>
      </c>
      <c r="K128">
        <v>0</v>
      </c>
      <c r="L128">
        <v>0</v>
      </c>
      <c r="M128">
        <v>0</v>
      </c>
      <c r="N128">
        <v>0</v>
      </c>
    </row>
    <row r="129" spans="1:14" x14ac:dyDescent="0.3">
      <c r="A129" t="s">
        <v>139</v>
      </c>
      <c r="B129">
        <v>749125</v>
      </c>
      <c r="C129" t="s">
        <v>3896</v>
      </c>
      <c r="D129" t="s">
        <v>3897</v>
      </c>
      <c r="E129" t="s">
        <v>3858</v>
      </c>
      <c r="F129" t="s">
        <v>3898</v>
      </c>
      <c r="G129">
        <v>76.599999999999994</v>
      </c>
      <c r="H129">
        <v>0.6</v>
      </c>
      <c r="I129">
        <v>72.7</v>
      </c>
      <c r="J129">
        <v>0.9</v>
      </c>
      <c r="K129">
        <v>80.400000000000006</v>
      </c>
      <c r="L129">
        <v>-0.3</v>
      </c>
      <c r="M129">
        <v>43.1</v>
      </c>
      <c r="N129">
        <v>-0.5</v>
      </c>
    </row>
    <row r="130" spans="1:14" x14ac:dyDescent="0.3">
      <c r="A130" t="s">
        <v>139</v>
      </c>
      <c r="B130">
        <v>753084</v>
      </c>
      <c r="C130" t="s">
        <v>3899</v>
      </c>
      <c r="D130" t="s">
        <v>3900</v>
      </c>
      <c r="E130" t="s">
        <v>3858</v>
      </c>
      <c r="F130" t="s">
        <v>3901</v>
      </c>
      <c r="G130">
        <v>0</v>
      </c>
      <c r="H130">
        <v>0</v>
      </c>
      <c r="I130">
        <v>0</v>
      </c>
      <c r="J130">
        <v>0</v>
      </c>
      <c r="K130">
        <v>72.599999999999994</v>
      </c>
      <c r="L130">
        <v>-0.1</v>
      </c>
      <c r="M130">
        <v>26.2</v>
      </c>
      <c r="N130">
        <v>-0.6</v>
      </c>
    </row>
    <row r="131" spans="1:14" x14ac:dyDescent="0.3">
      <c r="A131" t="s">
        <v>139</v>
      </c>
      <c r="B131">
        <v>762756</v>
      </c>
      <c r="C131" t="s">
        <v>150</v>
      </c>
      <c r="D131" t="s">
        <v>3902</v>
      </c>
      <c r="E131" t="s">
        <v>3903</v>
      </c>
      <c r="F131" t="s">
        <v>3904</v>
      </c>
      <c r="G131">
        <v>64.3</v>
      </c>
      <c r="H131">
        <v>-0.2</v>
      </c>
      <c r="I131">
        <v>59</v>
      </c>
      <c r="J131">
        <v>-0.1</v>
      </c>
      <c r="K131">
        <v>90.6</v>
      </c>
      <c r="L131">
        <v>1.2</v>
      </c>
      <c r="M131">
        <v>45.1</v>
      </c>
      <c r="N131">
        <v>0</v>
      </c>
    </row>
    <row r="132" spans="1:14" x14ac:dyDescent="0.3">
      <c r="A132" t="s">
        <v>139</v>
      </c>
      <c r="B132">
        <v>759309</v>
      </c>
      <c r="C132" t="s">
        <v>3905</v>
      </c>
      <c r="D132" t="s">
        <v>3906</v>
      </c>
      <c r="E132" t="s">
        <v>3907</v>
      </c>
      <c r="F132" t="s">
        <v>3908</v>
      </c>
      <c r="G132">
        <v>74.400000000000006</v>
      </c>
      <c r="H132">
        <v>1.7</v>
      </c>
      <c r="I132">
        <v>68.900000000000006</v>
      </c>
      <c r="J132">
        <v>2.1</v>
      </c>
      <c r="K132">
        <v>90.7</v>
      </c>
      <c r="L132">
        <v>1.9</v>
      </c>
      <c r="M132">
        <v>51.9</v>
      </c>
      <c r="N132">
        <v>1.4</v>
      </c>
    </row>
    <row r="133" spans="1:14" x14ac:dyDescent="0.3">
      <c r="A133" t="s">
        <v>139</v>
      </c>
      <c r="B133">
        <v>779067</v>
      </c>
      <c r="C133" t="s">
        <v>3914</v>
      </c>
      <c r="D133" t="s">
        <v>3915</v>
      </c>
      <c r="E133" t="s">
        <v>3916</v>
      </c>
      <c r="F133" t="s">
        <v>3917</v>
      </c>
      <c r="G133">
        <v>71.7</v>
      </c>
      <c r="H133">
        <v>0.6</v>
      </c>
      <c r="I133">
        <v>57.8</v>
      </c>
      <c r="J133">
        <v>0</v>
      </c>
      <c r="K133">
        <v>77</v>
      </c>
      <c r="L133">
        <v>-0.2</v>
      </c>
      <c r="M133">
        <v>38.200000000000003</v>
      </c>
      <c r="N133">
        <v>-0.3</v>
      </c>
    </row>
    <row r="134" spans="1:14" x14ac:dyDescent="0.3">
      <c r="A134" t="s">
        <v>139</v>
      </c>
      <c r="B134">
        <v>782050</v>
      </c>
      <c r="C134" t="s">
        <v>3918</v>
      </c>
      <c r="D134" t="s">
        <v>3919</v>
      </c>
      <c r="E134" t="s">
        <v>3920</v>
      </c>
      <c r="F134" t="s">
        <v>3921</v>
      </c>
      <c r="G134">
        <v>0</v>
      </c>
      <c r="H134">
        <v>0</v>
      </c>
      <c r="I134">
        <v>66.7</v>
      </c>
      <c r="J134">
        <v>0</v>
      </c>
      <c r="K134">
        <v>0</v>
      </c>
      <c r="L134">
        <v>0</v>
      </c>
      <c r="M134">
        <v>0</v>
      </c>
      <c r="N134">
        <v>0</v>
      </c>
    </row>
    <row r="135" spans="1:14" x14ac:dyDescent="0.3">
      <c r="A135" t="s">
        <v>139</v>
      </c>
      <c r="B135">
        <v>789984</v>
      </c>
      <c r="C135" t="s">
        <v>3922</v>
      </c>
      <c r="D135" t="s">
        <v>3923</v>
      </c>
      <c r="E135" t="s">
        <v>3924</v>
      </c>
      <c r="F135" t="s">
        <v>3925</v>
      </c>
      <c r="G135">
        <v>77</v>
      </c>
      <c r="H135">
        <v>1.4</v>
      </c>
      <c r="I135">
        <v>63.2</v>
      </c>
      <c r="J135">
        <v>1.1000000000000001</v>
      </c>
      <c r="K135">
        <v>81.099999999999994</v>
      </c>
      <c r="L135">
        <v>0.8</v>
      </c>
      <c r="M135">
        <v>43.9</v>
      </c>
      <c r="N135">
        <v>0.7</v>
      </c>
    </row>
    <row r="136" spans="1:14" x14ac:dyDescent="0.3">
      <c r="A136" t="s">
        <v>139</v>
      </c>
      <c r="B136">
        <v>810827</v>
      </c>
      <c r="C136" t="s">
        <v>3929</v>
      </c>
      <c r="D136" t="s">
        <v>3930</v>
      </c>
      <c r="E136" t="s">
        <v>3880</v>
      </c>
      <c r="F136" t="s">
        <v>3931</v>
      </c>
      <c r="G136">
        <v>74.5</v>
      </c>
      <c r="H136">
        <v>1.4</v>
      </c>
      <c r="I136">
        <v>61.9</v>
      </c>
      <c r="J136">
        <v>1.1000000000000001</v>
      </c>
      <c r="K136">
        <v>84.9</v>
      </c>
      <c r="L136">
        <v>1.4</v>
      </c>
      <c r="M136">
        <v>50.6</v>
      </c>
      <c r="N136">
        <v>1.3</v>
      </c>
    </row>
    <row r="137" spans="1:14" x14ac:dyDescent="0.3">
      <c r="A137" t="s">
        <v>139</v>
      </c>
      <c r="B137">
        <v>818453</v>
      </c>
      <c r="C137" t="s">
        <v>3932</v>
      </c>
      <c r="D137" t="s">
        <v>3933</v>
      </c>
      <c r="E137" t="s">
        <v>3858</v>
      </c>
      <c r="F137" t="s">
        <v>3934</v>
      </c>
      <c r="G137">
        <v>64.599999999999994</v>
      </c>
      <c r="H137">
        <v>0</v>
      </c>
      <c r="I137">
        <v>59.3</v>
      </c>
      <c r="J137">
        <v>0.1</v>
      </c>
      <c r="K137">
        <v>81.099999999999994</v>
      </c>
      <c r="L137">
        <v>0.2</v>
      </c>
      <c r="M137">
        <v>36</v>
      </c>
      <c r="N137">
        <v>-0.6</v>
      </c>
    </row>
    <row r="138" spans="1:14" x14ac:dyDescent="0.3">
      <c r="A138" t="s">
        <v>139</v>
      </c>
      <c r="B138">
        <v>831450</v>
      </c>
      <c r="C138" t="s">
        <v>3937</v>
      </c>
      <c r="D138" t="s">
        <v>3938</v>
      </c>
      <c r="E138" t="s">
        <v>3939</v>
      </c>
      <c r="F138" t="s">
        <v>3940</v>
      </c>
      <c r="G138">
        <v>53.5</v>
      </c>
      <c r="H138">
        <v>-0.5</v>
      </c>
      <c r="I138">
        <v>43.9</v>
      </c>
      <c r="J138">
        <v>-0.7</v>
      </c>
      <c r="K138">
        <v>75</v>
      </c>
      <c r="L138">
        <v>-0.1</v>
      </c>
      <c r="M138">
        <v>25.9</v>
      </c>
      <c r="N138">
        <v>-0.9</v>
      </c>
    </row>
    <row r="139" spans="1:14" x14ac:dyDescent="0.3">
      <c r="A139" t="s">
        <v>139</v>
      </c>
      <c r="B139">
        <v>834963</v>
      </c>
      <c r="C139" t="s">
        <v>3945</v>
      </c>
      <c r="D139" t="s">
        <v>3946</v>
      </c>
      <c r="E139" t="s">
        <v>3947</v>
      </c>
      <c r="F139" t="s">
        <v>3948</v>
      </c>
      <c r="G139">
        <v>72.099999999999994</v>
      </c>
      <c r="H139">
        <v>0.9</v>
      </c>
      <c r="I139">
        <v>53.2</v>
      </c>
      <c r="J139">
        <v>0</v>
      </c>
      <c r="K139">
        <v>78.400000000000006</v>
      </c>
      <c r="L139">
        <v>0.4</v>
      </c>
      <c r="M139">
        <v>20.3</v>
      </c>
      <c r="N139">
        <v>-1.4</v>
      </c>
    </row>
    <row r="140" spans="1:14" x14ac:dyDescent="0.3">
      <c r="A140" t="s">
        <v>139</v>
      </c>
      <c r="B140">
        <v>834831</v>
      </c>
      <c r="C140" t="s">
        <v>3941</v>
      </c>
      <c r="D140" t="s">
        <v>3942</v>
      </c>
      <c r="E140" t="s">
        <v>3943</v>
      </c>
      <c r="F140" t="s">
        <v>3944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52.4</v>
      </c>
      <c r="N140">
        <v>0</v>
      </c>
    </row>
    <row r="141" spans="1:14" x14ac:dyDescent="0.3">
      <c r="A141" t="s">
        <v>139</v>
      </c>
      <c r="B141">
        <v>840556</v>
      </c>
      <c r="C141" t="s">
        <v>3952</v>
      </c>
      <c r="D141" t="s">
        <v>3953</v>
      </c>
      <c r="E141" t="s">
        <v>3887</v>
      </c>
      <c r="F141" t="s">
        <v>3954</v>
      </c>
      <c r="G141">
        <v>73.3</v>
      </c>
      <c r="H141">
        <v>0.7</v>
      </c>
      <c r="I141">
        <v>56.4</v>
      </c>
      <c r="J141">
        <v>-0.2</v>
      </c>
      <c r="K141">
        <v>84.1</v>
      </c>
      <c r="L141">
        <v>0.7</v>
      </c>
      <c r="M141">
        <v>32.700000000000003</v>
      </c>
      <c r="N141">
        <v>-0.8</v>
      </c>
    </row>
    <row r="142" spans="1:14" x14ac:dyDescent="0.3">
      <c r="A142" t="s">
        <v>139</v>
      </c>
      <c r="B142">
        <v>840530</v>
      </c>
      <c r="C142" t="s">
        <v>3949</v>
      </c>
      <c r="D142" t="s">
        <v>3950</v>
      </c>
      <c r="E142" t="s">
        <v>3858</v>
      </c>
      <c r="F142" t="s">
        <v>3951</v>
      </c>
      <c r="G142">
        <v>72.599999999999994</v>
      </c>
      <c r="H142">
        <v>0.7</v>
      </c>
      <c r="I142">
        <v>66.7</v>
      </c>
      <c r="J142">
        <v>0.9</v>
      </c>
      <c r="K142">
        <v>68.2</v>
      </c>
      <c r="L142">
        <v>-1</v>
      </c>
      <c r="M142">
        <v>42.4</v>
      </c>
      <c r="N142">
        <v>0</v>
      </c>
    </row>
    <row r="143" spans="1:14" x14ac:dyDescent="0.3">
      <c r="A143" t="s">
        <v>139</v>
      </c>
      <c r="B143">
        <v>844977</v>
      </c>
      <c r="C143" t="s">
        <v>3955</v>
      </c>
      <c r="D143" t="s">
        <v>3956</v>
      </c>
      <c r="E143" t="s">
        <v>3858</v>
      </c>
      <c r="F143" t="s">
        <v>3957</v>
      </c>
      <c r="G143">
        <v>72.099999999999994</v>
      </c>
      <c r="H143">
        <v>1.1000000000000001</v>
      </c>
      <c r="I143">
        <v>59</v>
      </c>
      <c r="J143">
        <v>0.7</v>
      </c>
      <c r="K143">
        <v>94.9</v>
      </c>
      <c r="L143">
        <v>2.2999999999999998</v>
      </c>
      <c r="M143">
        <v>55.9</v>
      </c>
      <c r="N143">
        <v>1.6</v>
      </c>
    </row>
    <row r="144" spans="1:14" x14ac:dyDescent="0.3">
      <c r="A144" t="s">
        <v>139</v>
      </c>
      <c r="B144">
        <v>846791</v>
      </c>
      <c r="C144" t="s">
        <v>3958</v>
      </c>
      <c r="D144" t="s">
        <v>3959</v>
      </c>
      <c r="E144" t="s">
        <v>3858</v>
      </c>
      <c r="F144" t="s">
        <v>3960</v>
      </c>
      <c r="G144">
        <v>57.1</v>
      </c>
      <c r="H144">
        <v>0.2</v>
      </c>
      <c r="I144">
        <v>44.2</v>
      </c>
      <c r="J144">
        <v>-0.1</v>
      </c>
      <c r="K144">
        <v>81.400000000000006</v>
      </c>
      <c r="L144">
        <v>1.3</v>
      </c>
      <c r="M144">
        <v>44.9</v>
      </c>
      <c r="N144">
        <v>1.1000000000000001</v>
      </c>
    </row>
    <row r="145" spans="1:14" x14ac:dyDescent="0.3">
      <c r="A145" t="s">
        <v>139</v>
      </c>
      <c r="B145">
        <v>850950</v>
      </c>
      <c r="C145" t="s">
        <v>3961</v>
      </c>
      <c r="D145" t="s">
        <v>3962</v>
      </c>
      <c r="E145" t="s">
        <v>3963</v>
      </c>
      <c r="F145" t="s">
        <v>3964</v>
      </c>
      <c r="G145">
        <v>44.1</v>
      </c>
      <c r="H145">
        <v>-1.4</v>
      </c>
      <c r="I145">
        <v>29.4</v>
      </c>
      <c r="J145">
        <v>-2.2000000000000002</v>
      </c>
      <c r="K145">
        <v>82.4</v>
      </c>
      <c r="L145">
        <v>0.5</v>
      </c>
      <c r="M145">
        <v>18.5</v>
      </c>
      <c r="N145">
        <v>-1.7</v>
      </c>
    </row>
    <row r="146" spans="1:14" x14ac:dyDescent="0.3">
      <c r="A146" t="s">
        <v>139</v>
      </c>
      <c r="B146">
        <v>853038</v>
      </c>
      <c r="C146" t="s">
        <v>3965</v>
      </c>
      <c r="D146" t="s">
        <v>3966</v>
      </c>
      <c r="E146" t="s">
        <v>3858</v>
      </c>
      <c r="F146" t="s">
        <v>3967</v>
      </c>
      <c r="G146">
        <v>71</v>
      </c>
      <c r="H146">
        <v>0.8</v>
      </c>
      <c r="I146">
        <v>76</v>
      </c>
      <c r="J146">
        <v>1.9</v>
      </c>
      <c r="K146">
        <v>78.099999999999994</v>
      </c>
      <c r="L146">
        <v>0.3</v>
      </c>
      <c r="M146">
        <v>42.1</v>
      </c>
      <c r="N146">
        <v>0.2</v>
      </c>
    </row>
    <row r="147" spans="1:14" x14ac:dyDescent="0.3">
      <c r="A147" t="s">
        <v>139</v>
      </c>
      <c r="B147">
        <v>704940</v>
      </c>
      <c r="C147" t="s">
        <v>164</v>
      </c>
      <c r="D147" t="s">
        <v>3912</v>
      </c>
      <c r="E147" t="s">
        <v>3858</v>
      </c>
      <c r="F147" t="s">
        <v>3913</v>
      </c>
      <c r="G147">
        <v>58.4</v>
      </c>
      <c r="H147">
        <v>-0.5</v>
      </c>
      <c r="I147">
        <v>53</v>
      </c>
      <c r="J147">
        <v>-0.3</v>
      </c>
      <c r="K147">
        <v>84.8</v>
      </c>
      <c r="L147">
        <v>0.6</v>
      </c>
      <c r="M147">
        <v>47.5</v>
      </c>
      <c r="N147">
        <v>0.1</v>
      </c>
    </row>
    <row r="148" spans="1:14" x14ac:dyDescent="0.3">
      <c r="A148" t="s">
        <v>139</v>
      </c>
      <c r="B148">
        <v>793256</v>
      </c>
      <c r="C148" t="s">
        <v>3926</v>
      </c>
      <c r="D148" t="s">
        <v>3927</v>
      </c>
      <c r="E148" t="s">
        <v>3858</v>
      </c>
      <c r="F148" t="s">
        <v>3928</v>
      </c>
      <c r="G148">
        <v>74.099999999999994</v>
      </c>
      <c r="H148">
        <v>0.8</v>
      </c>
      <c r="I148">
        <v>54.5</v>
      </c>
      <c r="J148">
        <v>-0.1</v>
      </c>
      <c r="K148">
        <v>88</v>
      </c>
      <c r="L148">
        <v>1</v>
      </c>
      <c r="M148">
        <v>51.4</v>
      </c>
      <c r="N148">
        <v>0.7</v>
      </c>
    </row>
    <row r="149" spans="1:14" x14ac:dyDescent="0.3">
      <c r="A149" t="s">
        <v>166</v>
      </c>
      <c r="B149">
        <v>711985</v>
      </c>
      <c r="C149" t="s">
        <v>3972</v>
      </c>
      <c r="D149" t="s">
        <v>3973</v>
      </c>
      <c r="E149" t="s">
        <v>3725</v>
      </c>
      <c r="F149" t="s">
        <v>3974</v>
      </c>
      <c r="G149">
        <v>61.5</v>
      </c>
      <c r="H149">
        <v>0.4</v>
      </c>
      <c r="I149">
        <v>59.6</v>
      </c>
      <c r="J149">
        <v>0.9</v>
      </c>
      <c r="K149">
        <v>79.400000000000006</v>
      </c>
      <c r="L149">
        <v>0.8</v>
      </c>
      <c r="M149">
        <v>30</v>
      </c>
      <c r="N149">
        <v>-0.2</v>
      </c>
    </row>
    <row r="150" spans="1:14" x14ac:dyDescent="0.3">
      <c r="A150" t="s">
        <v>166</v>
      </c>
      <c r="B150">
        <v>721255</v>
      </c>
      <c r="C150" t="s">
        <v>3968</v>
      </c>
      <c r="D150" t="s">
        <v>3969</v>
      </c>
      <c r="E150" t="s">
        <v>3970</v>
      </c>
      <c r="F150" t="s">
        <v>3971</v>
      </c>
      <c r="G150">
        <v>85.8</v>
      </c>
      <c r="H150">
        <v>2</v>
      </c>
      <c r="I150">
        <v>81.099999999999994</v>
      </c>
      <c r="J150">
        <v>2.4</v>
      </c>
      <c r="K150">
        <v>92.9</v>
      </c>
      <c r="L150">
        <v>2</v>
      </c>
      <c r="M150">
        <v>71.400000000000006</v>
      </c>
      <c r="N150">
        <v>2.6</v>
      </c>
    </row>
    <row r="151" spans="1:14" x14ac:dyDescent="0.3">
      <c r="A151" t="s">
        <v>166</v>
      </c>
      <c r="B151">
        <v>710296</v>
      </c>
      <c r="C151" t="s">
        <v>3975</v>
      </c>
      <c r="D151" t="s">
        <v>3976</v>
      </c>
      <c r="E151" t="s">
        <v>3977</v>
      </c>
      <c r="F151" t="s">
        <v>3978</v>
      </c>
      <c r="G151">
        <v>57.4</v>
      </c>
      <c r="H151">
        <v>0</v>
      </c>
      <c r="I151">
        <v>67.599999999999994</v>
      </c>
      <c r="J151">
        <v>1.3</v>
      </c>
      <c r="K151">
        <v>84.2</v>
      </c>
      <c r="L151">
        <v>1.2</v>
      </c>
      <c r="M151">
        <v>47.4</v>
      </c>
      <c r="N151">
        <v>0.8</v>
      </c>
    </row>
    <row r="152" spans="1:14" x14ac:dyDescent="0.3">
      <c r="A152" t="s">
        <v>166</v>
      </c>
      <c r="B152">
        <v>737399</v>
      </c>
      <c r="C152" t="s">
        <v>3054</v>
      </c>
      <c r="D152" t="s">
        <v>3979</v>
      </c>
      <c r="E152" t="s">
        <v>3698</v>
      </c>
      <c r="F152" t="s">
        <v>3980</v>
      </c>
      <c r="G152">
        <v>49.8</v>
      </c>
      <c r="H152">
        <v>-0.6</v>
      </c>
      <c r="I152">
        <v>43.4</v>
      </c>
      <c r="J152">
        <v>-0.5</v>
      </c>
      <c r="K152">
        <v>77</v>
      </c>
      <c r="L152">
        <v>0.5</v>
      </c>
      <c r="M152">
        <v>44.5</v>
      </c>
      <c r="N152">
        <v>0.7</v>
      </c>
    </row>
    <row r="153" spans="1:14" x14ac:dyDescent="0.3">
      <c r="A153" t="s">
        <v>166</v>
      </c>
      <c r="B153">
        <v>864218</v>
      </c>
      <c r="C153" t="s">
        <v>3984</v>
      </c>
      <c r="D153" t="s">
        <v>3985</v>
      </c>
      <c r="E153" t="s">
        <v>3767</v>
      </c>
      <c r="F153" t="s">
        <v>3768</v>
      </c>
      <c r="G153">
        <v>0</v>
      </c>
      <c r="H153">
        <v>0</v>
      </c>
      <c r="I153">
        <v>70</v>
      </c>
      <c r="J153">
        <v>0</v>
      </c>
      <c r="K153">
        <v>0</v>
      </c>
      <c r="L153">
        <v>0</v>
      </c>
      <c r="M153">
        <v>0</v>
      </c>
      <c r="N153">
        <v>0</v>
      </c>
    </row>
    <row r="154" spans="1:14" x14ac:dyDescent="0.3">
      <c r="A154" t="s">
        <v>166</v>
      </c>
      <c r="B154">
        <v>732133</v>
      </c>
      <c r="C154" t="s">
        <v>3905</v>
      </c>
      <c r="D154" t="s">
        <v>3983</v>
      </c>
      <c r="E154" t="s">
        <v>3799</v>
      </c>
      <c r="F154" t="s">
        <v>3800</v>
      </c>
      <c r="G154">
        <v>0</v>
      </c>
      <c r="H154">
        <v>0</v>
      </c>
      <c r="I154">
        <v>72.400000000000006</v>
      </c>
      <c r="J154">
        <v>0</v>
      </c>
      <c r="K154">
        <v>83.7</v>
      </c>
      <c r="L154">
        <v>0.8</v>
      </c>
      <c r="M154">
        <v>41.9</v>
      </c>
      <c r="N154">
        <v>-0.1</v>
      </c>
    </row>
    <row r="155" spans="1:14" x14ac:dyDescent="0.3">
      <c r="A155" t="s">
        <v>166</v>
      </c>
      <c r="B155">
        <v>774332</v>
      </c>
      <c r="C155" t="s">
        <v>3986</v>
      </c>
      <c r="D155" t="s">
        <v>3987</v>
      </c>
      <c r="E155" t="s">
        <v>3741</v>
      </c>
      <c r="F155" t="s">
        <v>3988</v>
      </c>
      <c r="G155">
        <v>55</v>
      </c>
      <c r="H155">
        <v>-0.8</v>
      </c>
      <c r="I155">
        <v>37.1</v>
      </c>
      <c r="J155">
        <v>-2</v>
      </c>
      <c r="K155">
        <v>77.099999999999994</v>
      </c>
      <c r="L155">
        <v>-0.4</v>
      </c>
      <c r="M155">
        <v>36.6</v>
      </c>
      <c r="N155">
        <v>-0.9</v>
      </c>
    </row>
    <row r="156" spans="1:14" x14ac:dyDescent="0.3">
      <c r="A156" t="s">
        <v>166</v>
      </c>
      <c r="B156">
        <v>751464</v>
      </c>
      <c r="C156" t="s">
        <v>3992</v>
      </c>
      <c r="D156" t="s">
        <v>3993</v>
      </c>
      <c r="E156" t="s">
        <v>3994</v>
      </c>
      <c r="F156" t="s">
        <v>3826</v>
      </c>
      <c r="G156">
        <v>60.9</v>
      </c>
      <c r="H156">
        <v>-0.4</v>
      </c>
      <c r="I156">
        <v>47.4</v>
      </c>
      <c r="J156">
        <v>-1.1000000000000001</v>
      </c>
      <c r="K156">
        <v>80.7</v>
      </c>
      <c r="L156">
        <v>0</v>
      </c>
      <c r="M156">
        <v>33.299999999999997</v>
      </c>
      <c r="N156">
        <v>-1.2</v>
      </c>
    </row>
    <row r="157" spans="1:14" x14ac:dyDescent="0.3">
      <c r="A157" t="s">
        <v>166</v>
      </c>
      <c r="B157">
        <v>705098</v>
      </c>
      <c r="C157" t="s">
        <v>3998</v>
      </c>
      <c r="D157" t="s">
        <v>3999</v>
      </c>
      <c r="E157" t="s">
        <v>3838</v>
      </c>
      <c r="F157" t="s">
        <v>3839</v>
      </c>
      <c r="G157">
        <v>74.099999999999994</v>
      </c>
      <c r="H157">
        <v>1.1000000000000001</v>
      </c>
      <c r="I157">
        <v>62.5</v>
      </c>
      <c r="J157">
        <v>0.8</v>
      </c>
      <c r="K157">
        <v>74.5</v>
      </c>
      <c r="L157">
        <v>-0.1</v>
      </c>
      <c r="M157">
        <v>38.299999999999997</v>
      </c>
      <c r="N157">
        <v>-0.1</v>
      </c>
    </row>
    <row r="158" spans="1:14" x14ac:dyDescent="0.3">
      <c r="A158" t="s">
        <v>166</v>
      </c>
      <c r="B158">
        <v>732800</v>
      </c>
      <c r="C158" t="s">
        <v>4000</v>
      </c>
      <c r="D158" t="s">
        <v>4001</v>
      </c>
      <c r="E158" t="s">
        <v>3853</v>
      </c>
      <c r="F158" t="s">
        <v>3854</v>
      </c>
      <c r="G158">
        <v>58.9</v>
      </c>
      <c r="H158">
        <v>0</v>
      </c>
      <c r="I158">
        <v>51.5</v>
      </c>
      <c r="J158">
        <v>0</v>
      </c>
      <c r="K158">
        <v>84.8</v>
      </c>
      <c r="L158">
        <v>1.2</v>
      </c>
      <c r="M158">
        <v>49.4</v>
      </c>
      <c r="N158">
        <v>1.1000000000000001</v>
      </c>
    </row>
    <row r="159" spans="1:14" x14ac:dyDescent="0.3">
      <c r="A159" t="s">
        <v>176</v>
      </c>
      <c r="B159">
        <v>689610</v>
      </c>
      <c r="C159" t="s">
        <v>4002</v>
      </c>
      <c r="D159" t="s">
        <v>4003</v>
      </c>
      <c r="E159" t="s">
        <v>4004</v>
      </c>
      <c r="F159" t="s">
        <v>4005</v>
      </c>
      <c r="G159">
        <v>30</v>
      </c>
      <c r="H159">
        <v>-0.9</v>
      </c>
      <c r="I159">
        <v>18</v>
      </c>
      <c r="J159">
        <v>-1.2</v>
      </c>
      <c r="K159">
        <v>52.5</v>
      </c>
      <c r="L159">
        <v>-0.7</v>
      </c>
      <c r="M159">
        <v>13.2</v>
      </c>
      <c r="N159">
        <v>-0.5</v>
      </c>
    </row>
    <row r="160" spans="1:14" x14ac:dyDescent="0.3">
      <c r="A160" t="s">
        <v>176</v>
      </c>
      <c r="B160">
        <v>715131</v>
      </c>
      <c r="C160" t="s">
        <v>3871</v>
      </c>
      <c r="D160" t="s">
        <v>4010</v>
      </c>
      <c r="E160" t="s">
        <v>4011</v>
      </c>
      <c r="F160" t="s">
        <v>4009</v>
      </c>
      <c r="G160">
        <v>75.7</v>
      </c>
      <c r="H160">
        <v>0.6</v>
      </c>
      <c r="I160">
        <v>62.3</v>
      </c>
      <c r="J160">
        <v>0</v>
      </c>
      <c r="K160">
        <v>90.4</v>
      </c>
      <c r="L160">
        <v>0.9</v>
      </c>
      <c r="M160">
        <v>53.9</v>
      </c>
      <c r="N160">
        <v>0.5</v>
      </c>
    </row>
    <row r="161" spans="1:14" x14ac:dyDescent="0.3">
      <c r="A161" t="s">
        <v>176</v>
      </c>
      <c r="B161">
        <v>828203</v>
      </c>
      <c r="C161" t="s">
        <v>4012</v>
      </c>
      <c r="D161" t="s">
        <v>4013</v>
      </c>
      <c r="E161" t="s">
        <v>4014</v>
      </c>
      <c r="F161" t="s">
        <v>4015</v>
      </c>
      <c r="G161">
        <v>80.900000000000006</v>
      </c>
      <c r="H161">
        <v>1</v>
      </c>
      <c r="I161">
        <v>70.5</v>
      </c>
      <c r="J161">
        <v>0.7</v>
      </c>
      <c r="K161">
        <v>82.2</v>
      </c>
      <c r="L161">
        <v>0.1</v>
      </c>
      <c r="M161">
        <v>50.4</v>
      </c>
      <c r="N161">
        <v>0.2</v>
      </c>
    </row>
    <row r="162" spans="1:14" x14ac:dyDescent="0.3">
      <c r="A162" t="s">
        <v>176</v>
      </c>
      <c r="B162">
        <v>696269</v>
      </c>
      <c r="C162" t="s">
        <v>179</v>
      </c>
      <c r="D162" t="s">
        <v>4021</v>
      </c>
      <c r="E162" t="s">
        <v>4022</v>
      </c>
      <c r="F162" t="s">
        <v>4023</v>
      </c>
      <c r="G162">
        <v>72.099999999999994</v>
      </c>
      <c r="H162">
        <v>0.6</v>
      </c>
      <c r="I162">
        <v>60.3</v>
      </c>
      <c r="J162">
        <v>0.2</v>
      </c>
      <c r="K162">
        <v>91.8</v>
      </c>
      <c r="L162">
        <v>1.5</v>
      </c>
      <c r="M162">
        <v>43.6</v>
      </c>
      <c r="N162">
        <v>0.1</v>
      </c>
    </row>
    <row r="163" spans="1:14" x14ac:dyDescent="0.3">
      <c r="A163" t="s">
        <v>176</v>
      </c>
      <c r="B163">
        <v>691127</v>
      </c>
      <c r="C163" t="s">
        <v>4024</v>
      </c>
      <c r="D163" t="s">
        <v>4025</v>
      </c>
      <c r="E163" t="s">
        <v>4026</v>
      </c>
      <c r="F163" t="s">
        <v>4027</v>
      </c>
      <c r="G163">
        <v>74.2</v>
      </c>
      <c r="H163">
        <v>1.4</v>
      </c>
      <c r="I163">
        <v>46.7</v>
      </c>
      <c r="J163">
        <v>0</v>
      </c>
      <c r="K163">
        <v>86.2</v>
      </c>
      <c r="L163">
        <v>1.8</v>
      </c>
      <c r="M163">
        <v>40.4</v>
      </c>
      <c r="N163">
        <v>0.7</v>
      </c>
    </row>
    <row r="164" spans="1:14" x14ac:dyDescent="0.3">
      <c r="A164" t="s">
        <v>176</v>
      </c>
      <c r="B164">
        <v>741361</v>
      </c>
      <c r="C164" t="s">
        <v>4033</v>
      </c>
      <c r="D164" t="s">
        <v>4034</v>
      </c>
      <c r="E164" t="s">
        <v>4035</v>
      </c>
      <c r="F164" t="s">
        <v>4036</v>
      </c>
      <c r="G164">
        <v>63.8</v>
      </c>
      <c r="H164">
        <v>0.1</v>
      </c>
      <c r="I164">
        <v>56.3</v>
      </c>
      <c r="J164">
        <v>0.1</v>
      </c>
      <c r="K164">
        <v>88.7</v>
      </c>
      <c r="L164">
        <v>1.3</v>
      </c>
      <c r="M164">
        <v>49.3</v>
      </c>
      <c r="N164">
        <v>0.8</v>
      </c>
    </row>
    <row r="165" spans="1:14" x14ac:dyDescent="0.3">
      <c r="A165" t="s">
        <v>176</v>
      </c>
      <c r="B165">
        <v>759040</v>
      </c>
      <c r="C165" t="s">
        <v>3905</v>
      </c>
      <c r="D165" t="s">
        <v>4037</v>
      </c>
      <c r="E165" t="s">
        <v>4004</v>
      </c>
      <c r="F165" t="s">
        <v>4038</v>
      </c>
      <c r="G165">
        <v>32.4</v>
      </c>
      <c r="H165">
        <v>-1.1000000000000001</v>
      </c>
      <c r="I165">
        <v>19</v>
      </c>
      <c r="J165">
        <v>-1.5</v>
      </c>
      <c r="K165">
        <v>65.8</v>
      </c>
      <c r="L165">
        <v>0.2</v>
      </c>
      <c r="M165">
        <v>15.8</v>
      </c>
      <c r="N165">
        <v>-0.7</v>
      </c>
    </row>
    <row r="166" spans="1:14" x14ac:dyDescent="0.3">
      <c r="A166" t="s">
        <v>176</v>
      </c>
      <c r="B166">
        <v>769312</v>
      </c>
      <c r="C166" t="s">
        <v>4043</v>
      </c>
      <c r="D166" t="s">
        <v>4044</v>
      </c>
      <c r="E166" t="s">
        <v>4045</v>
      </c>
      <c r="F166" t="s">
        <v>4046</v>
      </c>
      <c r="G166">
        <v>59.7</v>
      </c>
      <c r="H166">
        <v>-0.3</v>
      </c>
      <c r="I166">
        <v>47.8</v>
      </c>
      <c r="J166">
        <v>-0.8</v>
      </c>
      <c r="K166">
        <v>73.599999999999994</v>
      </c>
      <c r="L166">
        <v>-0.5</v>
      </c>
      <c r="M166">
        <v>23</v>
      </c>
      <c r="N166">
        <v>-1.6</v>
      </c>
    </row>
    <row r="167" spans="1:14" x14ac:dyDescent="0.3">
      <c r="A167" t="s">
        <v>176</v>
      </c>
      <c r="B167">
        <v>771651</v>
      </c>
      <c r="C167" t="s">
        <v>4047</v>
      </c>
      <c r="D167" t="s">
        <v>4048</v>
      </c>
      <c r="E167" t="s">
        <v>4004</v>
      </c>
      <c r="F167" t="s">
        <v>4049</v>
      </c>
      <c r="G167">
        <v>80.2</v>
      </c>
      <c r="H167">
        <v>1.6</v>
      </c>
      <c r="I167">
        <v>64.400000000000006</v>
      </c>
      <c r="J167">
        <v>1.2</v>
      </c>
      <c r="K167">
        <v>86.5</v>
      </c>
      <c r="L167">
        <v>1.4</v>
      </c>
      <c r="M167">
        <v>46.2</v>
      </c>
      <c r="N167">
        <v>0.8</v>
      </c>
    </row>
    <row r="168" spans="1:14" x14ac:dyDescent="0.3">
      <c r="A168" t="s">
        <v>176</v>
      </c>
      <c r="B168">
        <v>806102</v>
      </c>
      <c r="C168" t="s">
        <v>4053</v>
      </c>
      <c r="D168" t="s">
        <v>4054</v>
      </c>
      <c r="E168" t="s">
        <v>4055</v>
      </c>
      <c r="F168" t="s">
        <v>4056</v>
      </c>
      <c r="G168">
        <v>0</v>
      </c>
      <c r="H168">
        <v>0</v>
      </c>
      <c r="I168">
        <v>0</v>
      </c>
      <c r="J168">
        <v>0</v>
      </c>
      <c r="K168">
        <v>82.1</v>
      </c>
      <c r="L168">
        <v>1</v>
      </c>
      <c r="M168">
        <v>52.4</v>
      </c>
      <c r="N168">
        <v>1.3</v>
      </c>
    </row>
    <row r="169" spans="1:14" x14ac:dyDescent="0.3">
      <c r="A169" t="s">
        <v>176</v>
      </c>
      <c r="B169">
        <v>791938</v>
      </c>
      <c r="C169" t="s">
        <v>4064</v>
      </c>
      <c r="D169" t="s">
        <v>4065</v>
      </c>
      <c r="E169" t="s">
        <v>4066</v>
      </c>
      <c r="F169" t="s">
        <v>4067</v>
      </c>
      <c r="G169">
        <v>55.2</v>
      </c>
      <c r="H169">
        <v>0</v>
      </c>
      <c r="I169">
        <v>44.5</v>
      </c>
      <c r="J169">
        <v>-0.3</v>
      </c>
      <c r="K169">
        <v>60.9</v>
      </c>
      <c r="L169">
        <v>-1.1000000000000001</v>
      </c>
      <c r="M169">
        <v>21.9</v>
      </c>
      <c r="N169">
        <v>-0.9</v>
      </c>
    </row>
    <row r="170" spans="1:14" x14ac:dyDescent="0.3">
      <c r="A170" t="s">
        <v>176</v>
      </c>
      <c r="B170">
        <v>803022</v>
      </c>
      <c r="C170" t="s">
        <v>4068</v>
      </c>
      <c r="D170" t="s">
        <v>4069</v>
      </c>
      <c r="E170" t="s">
        <v>4026</v>
      </c>
      <c r="F170" t="s">
        <v>4070</v>
      </c>
      <c r="G170">
        <v>63.4</v>
      </c>
      <c r="H170">
        <v>0.2</v>
      </c>
      <c r="I170">
        <v>53.7</v>
      </c>
      <c r="J170">
        <v>0</v>
      </c>
      <c r="K170">
        <v>88.6</v>
      </c>
      <c r="L170">
        <v>1.4</v>
      </c>
      <c r="M170">
        <v>56.8</v>
      </c>
      <c r="N170">
        <v>1.4</v>
      </c>
    </row>
    <row r="171" spans="1:14" x14ac:dyDescent="0.3">
      <c r="A171" t="s">
        <v>176</v>
      </c>
      <c r="B171">
        <v>802700</v>
      </c>
      <c r="C171" t="s">
        <v>4075</v>
      </c>
      <c r="D171" t="s">
        <v>4076</v>
      </c>
      <c r="E171" t="s">
        <v>4077</v>
      </c>
      <c r="F171" t="s">
        <v>4078</v>
      </c>
      <c r="G171">
        <v>69.599999999999994</v>
      </c>
      <c r="H171">
        <v>0.6</v>
      </c>
      <c r="I171">
        <v>60</v>
      </c>
      <c r="J171">
        <v>0.5</v>
      </c>
      <c r="K171">
        <v>83.1</v>
      </c>
      <c r="L171">
        <v>0.8</v>
      </c>
      <c r="M171">
        <v>47.8</v>
      </c>
      <c r="N171">
        <v>0.7</v>
      </c>
    </row>
    <row r="172" spans="1:14" x14ac:dyDescent="0.3">
      <c r="A172" t="s">
        <v>176</v>
      </c>
      <c r="B172">
        <v>813907</v>
      </c>
      <c r="C172" t="s">
        <v>4081</v>
      </c>
      <c r="D172" t="s">
        <v>4085</v>
      </c>
      <c r="E172" t="s">
        <v>4086</v>
      </c>
      <c r="F172" t="s">
        <v>4087</v>
      </c>
      <c r="G172">
        <v>88.5</v>
      </c>
      <c r="H172">
        <v>2.1</v>
      </c>
      <c r="I172">
        <v>80</v>
      </c>
      <c r="J172">
        <v>2.2999999999999998</v>
      </c>
      <c r="K172">
        <v>96.2</v>
      </c>
      <c r="L172">
        <v>2.4</v>
      </c>
      <c r="M172">
        <v>64.8</v>
      </c>
      <c r="N172">
        <v>2.2000000000000002</v>
      </c>
    </row>
    <row r="173" spans="1:14" x14ac:dyDescent="0.3">
      <c r="A173" t="s">
        <v>176</v>
      </c>
      <c r="B173">
        <v>725374</v>
      </c>
      <c r="C173" t="s">
        <v>4081</v>
      </c>
      <c r="D173" t="s">
        <v>4082</v>
      </c>
      <c r="E173" t="s">
        <v>4083</v>
      </c>
      <c r="F173" t="s">
        <v>4084</v>
      </c>
      <c r="G173">
        <v>73</v>
      </c>
      <c r="H173">
        <v>0.9</v>
      </c>
      <c r="I173">
        <v>68.900000000000006</v>
      </c>
      <c r="J173">
        <v>1.2</v>
      </c>
      <c r="K173">
        <v>80.099999999999994</v>
      </c>
      <c r="L173">
        <v>0.4</v>
      </c>
      <c r="M173">
        <v>44.1</v>
      </c>
      <c r="N173">
        <v>0.5</v>
      </c>
    </row>
    <row r="174" spans="1:14" x14ac:dyDescent="0.3">
      <c r="A174" t="s">
        <v>176</v>
      </c>
      <c r="B174">
        <v>736201</v>
      </c>
      <c r="C174" t="s">
        <v>4088</v>
      </c>
      <c r="D174" t="s">
        <v>4089</v>
      </c>
      <c r="E174" t="s">
        <v>4090</v>
      </c>
      <c r="F174" t="s">
        <v>4091</v>
      </c>
      <c r="G174">
        <v>48.2</v>
      </c>
      <c r="H174">
        <v>-0.6</v>
      </c>
      <c r="I174">
        <v>40.5</v>
      </c>
      <c r="J174">
        <v>-0.7</v>
      </c>
      <c r="K174">
        <v>73.7</v>
      </c>
      <c r="L174">
        <v>0.2</v>
      </c>
      <c r="M174">
        <v>30.9</v>
      </c>
      <c r="N174">
        <v>-0.3</v>
      </c>
    </row>
    <row r="175" spans="1:14" x14ac:dyDescent="0.3">
      <c r="A175" t="s">
        <v>176</v>
      </c>
      <c r="B175">
        <v>828874</v>
      </c>
      <c r="C175" t="s">
        <v>4094</v>
      </c>
      <c r="D175" t="s">
        <v>4095</v>
      </c>
      <c r="E175" t="s">
        <v>4030</v>
      </c>
      <c r="F175" t="s">
        <v>4096</v>
      </c>
      <c r="G175">
        <v>0</v>
      </c>
      <c r="H175">
        <v>0</v>
      </c>
      <c r="I175">
        <v>0</v>
      </c>
      <c r="J175">
        <v>0</v>
      </c>
      <c r="K175">
        <v>76.3</v>
      </c>
      <c r="L175">
        <v>-0.3</v>
      </c>
      <c r="M175">
        <v>42.7</v>
      </c>
      <c r="N175">
        <v>-0.1</v>
      </c>
    </row>
    <row r="176" spans="1:14" x14ac:dyDescent="0.3">
      <c r="A176" t="s">
        <v>176</v>
      </c>
      <c r="B176">
        <v>828980</v>
      </c>
      <c r="C176" t="s">
        <v>4094</v>
      </c>
      <c r="D176" t="s">
        <v>4097</v>
      </c>
      <c r="E176" t="s">
        <v>4098</v>
      </c>
      <c r="F176" t="s">
        <v>4099</v>
      </c>
      <c r="G176">
        <v>50.6</v>
      </c>
      <c r="H176">
        <v>-0.7</v>
      </c>
      <c r="I176">
        <v>28.6</v>
      </c>
      <c r="J176">
        <v>-2</v>
      </c>
      <c r="K176">
        <v>82.4</v>
      </c>
      <c r="L176">
        <v>0.7</v>
      </c>
      <c r="M176">
        <v>27</v>
      </c>
      <c r="N176">
        <v>-0.8</v>
      </c>
    </row>
    <row r="177" spans="1:14" x14ac:dyDescent="0.3">
      <c r="A177" t="s">
        <v>176</v>
      </c>
      <c r="B177">
        <v>753602</v>
      </c>
      <c r="C177" t="s">
        <v>4110</v>
      </c>
      <c r="D177" t="s">
        <v>4111</v>
      </c>
      <c r="E177" t="s">
        <v>4112</v>
      </c>
      <c r="F177" t="s">
        <v>4113</v>
      </c>
      <c r="G177">
        <v>55.6</v>
      </c>
      <c r="H177">
        <v>-0.7</v>
      </c>
      <c r="I177">
        <v>41.3</v>
      </c>
      <c r="J177">
        <v>-1.4</v>
      </c>
      <c r="K177">
        <v>83.3</v>
      </c>
      <c r="L177">
        <v>0.5</v>
      </c>
      <c r="M177">
        <v>38</v>
      </c>
      <c r="N177">
        <v>-0.3</v>
      </c>
    </row>
    <row r="178" spans="1:14" x14ac:dyDescent="0.3">
      <c r="A178" t="s">
        <v>176</v>
      </c>
      <c r="B178">
        <v>844713</v>
      </c>
      <c r="C178" t="s">
        <v>4114</v>
      </c>
      <c r="D178" t="s">
        <v>4115</v>
      </c>
      <c r="E178" t="s">
        <v>4004</v>
      </c>
      <c r="F178" t="s">
        <v>4116</v>
      </c>
      <c r="G178">
        <v>64.7</v>
      </c>
      <c r="H178">
        <v>0.8</v>
      </c>
      <c r="I178">
        <v>58.9</v>
      </c>
      <c r="J178">
        <v>1</v>
      </c>
      <c r="K178">
        <v>68.7</v>
      </c>
      <c r="L178">
        <v>-0.1</v>
      </c>
      <c r="M178">
        <v>38.4</v>
      </c>
      <c r="N178">
        <v>0.4</v>
      </c>
    </row>
    <row r="179" spans="1:14" x14ac:dyDescent="0.3">
      <c r="A179" t="s">
        <v>176</v>
      </c>
      <c r="B179">
        <v>792322</v>
      </c>
      <c r="C179" t="s">
        <v>4061</v>
      </c>
      <c r="D179" t="s">
        <v>4062</v>
      </c>
      <c r="E179" t="s">
        <v>4026</v>
      </c>
      <c r="F179" t="s">
        <v>4063</v>
      </c>
      <c r="G179">
        <v>0</v>
      </c>
      <c r="H179">
        <v>0</v>
      </c>
      <c r="I179">
        <v>0</v>
      </c>
      <c r="J179">
        <v>0</v>
      </c>
      <c r="K179">
        <v>81.3</v>
      </c>
      <c r="L179">
        <v>1.4</v>
      </c>
      <c r="M179">
        <v>52.1</v>
      </c>
      <c r="N179">
        <v>1.8</v>
      </c>
    </row>
    <row r="180" spans="1:14" x14ac:dyDescent="0.3">
      <c r="A180" t="s">
        <v>176</v>
      </c>
      <c r="B180">
        <v>773450</v>
      </c>
      <c r="C180" t="s">
        <v>193</v>
      </c>
      <c r="D180" t="s">
        <v>4117</v>
      </c>
      <c r="E180" t="s">
        <v>4030</v>
      </c>
      <c r="F180" t="s">
        <v>4118</v>
      </c>
      <c r="G180">
        <v>77.099999999999994</v>
      </c>
      <c r="H180">
        <v>0.9</v>
      </c>
      <c r="I180">
        <v>64.8</v>
      </c>
      <c r="J180">
        <v>0.5</v>
      </c>
      <c r="K180">
        <v>0</v>
      </c>
      <c r="L180">
        <v>0</v>
      </c>
      <c r="M180">
        <v>0</v>
      </c>
      <c r="N180">
        <v>0</v>
      </c>
    </row>
    <row r="181" spans="1:14" x14ac:dyDescent="0.3">
      <c r="A181" t="s">
        <v>176</v>
      </c>
      <c r="B181">
        <v>814555</v>
      </c>
      <c r="C181" t="s">
        <v>4129</v>
      </c>
      <c r="D181" t="s">
        <v>4130</v>
      </c>
      <c r="E181" t="s">
        <v>4131</v>
      </c>
      <c r="F181" t="s">
        <v>4132</v>
      </c>
      <c r="G181">
        <v>53.7</v>
      </c>
      <c r="H181">
        <v>-0.3</v>
      </c>
      <c r="I181">
        <v>41.5</v>
      </c>
      <c r="J181">
        <v>-0.7</v>
      </c>
      <c r="K181">
        <v>69.7</v>
      </c>
      <c r="L181">
        <v>-0.3</v>
      </c>
      <c r="M181">
        <v>27.5</v>
      </c>
      <c r="N181">
        <v>-0.6</v>
      </c>
    </row>
    <row r="182" spans="1:14" x14ac:dyDescent="0.3">
      <c r="A182" t="s">
        <v>176</v>
      </c>
      <c r="B182">
        <v>830283</v>
      </c>
      <c r="C182" t="s">
        <v>4100</v>
      </c>
      <c r="D182" t="s">
        <v>4101</v>
      </c>
      <c r="E182" t="s">
        <v>4102</v>
      </c>
      <c r="F182" t="s">
        <v>4103</v>
      </c>
      <c r="G182">
        <v>66</v>
      </c>
      <c r="H182">
        <v>0.8</v>
      </c>
      <c r="I182">
        <v>59.7</v>
      </c>
      <c r="J182">
        <v>1.1000000000000001</v>
      </c>
      <c r="K182">
        <v>77.599999999999994</v>
      </c>
      <c r="L182">
        <v>0.7</v>
      </c>
      <c r="M182">
        <v>40.799999999999997</v>
      </c>
      <c r="N182">
        <v>0.7</v>
      </c>
    </row>
    <row r="183" spans="1:14" x14ac:dyDescent="0.3">
      <c r="A183" t="s">
        <v>176</v>
      </c>
      <c r="B183">
        <v>753670</v>
      </c>
      <c r="C183" t="s">
        <v>4135</v>
      </c>
      <c r="D183" t="s">
        <v>4136</v>
      </c>
      <c r="E183" t="s">
        <v>4137</v>
      </c>
      <c r="F183" t="s">
        <v>4138</v>
      </c>
      <c r="G183">
        <v>72.3</v>
      </c>
      <c r="H183">
        <v>0.1</v>
      </c>
      <c r="I183">
        <v>52.8</v>
      </c>
      <c r="J183">
        <v>-1.1000000000000001</v>
      </c>
      <c r="K183">
        <v>88.3</v>
      </c>
      <c r="L183">
        <v>0.4</v>
      </c>
      <c r="M183">
        <v>60.1</v>
      </c>
      <c r="N183">
        <v>0.7</v>
      </c>
    </row>
    <row r="184" spans="1:14" x14ac:dyDescent="0.3">
      <c r="A184" t="s">
        <v>176</v>
      </c>
      <c r="B184">
        <v>750646</v>
      </c>
      <c r="C184" t="s">
        <v>610</v>
      </c>
      <c r="D184" t="s">
        <v>4124</v>
      </c>
      <c r="E184" t="s">
        <v>4059</v>
      </c>
      <c r="F184" t="s">
        <v>4060</v>
      </c>
      <c r="G184">
        <v>42.1</v>
      </c>
      <c r="H184">
        <v>-1.7</v>
      </c>
      <c r="I184">
        <v>28</v>
      </c>
      <c r="J184">
        <v>-2.5</v>
      </c>
      <c r="K184">
        <v>81.3</v>
      </c>
      <c r="L184">
        <v>0.2</v>
      </c>
      <c r="M184">
        <v>38.5</v>
      </c>
      <c r="N184">
        <v>-0.3</v>
      </c>
    </row>
    <row r="185" spans="1:14" x14ac:dyDescent="0.3">
      <c r="A185" t="s">
        <v>198</v>
      </c>
      <c r="B185">
        <v>761251</v>
      </c>
      <c r="C185" t="s">
        <v>4750</v>
      </c>
      <c r="D185" t="s">
        <v>5089</v>
      </c>
      <c r="E185" t="s">
        <v>4011</v>
      </c>
      <c r="F185" t="s">
        <v>4009</v>
      </c>
      <c r="G185">
        <v>70.900000000000006</v>
      </c>
      <c r="H185">
        <v>0.2</v>
      </c>
      <c r="I185">
        <v>76.400000000000006</v>
      </c>
      <c r="J185">
        <v>1.2</v>
      </c>
      <c r="K185">
        <v>0</v>
      </c>
      <c r="L185">
        <v>0</v>
      </c>
      <c r="M185">
        <v>0</v>
      </c>
      <c r="N185">
        <v>0</v>
      </c>
    </row>
    <row r="186" spans="1:14" x14ac:dyDescent="0.3">
      <c r="A186" t="s">
        <v>198</v>
      </c>
      <c r="B186">
        <v>735632</v>
      </c>
      <c r="C186" t="s">
        <v>5020</v>
      </c>
      <c r="D186" t="s">
        <v>4962</v>
      </c>
      <c r="E186" t="s">
        <v>4026</v>
      </c>
      <c r="F186" t="s">
        <v>4963</v>
      </c>
      <c r="G186">
        <v>69.3</v>
      </c>
      <c r="H186">
        <v>0.7</v>
      </c>
      <c r="I186">
        <v>73.3</v>
      </c>
      <c r="J186">
        <v>1.7</v>
      </c>
      <c r="K186">
        <v>90.7</v>
      </c>
      <c r="L186">
        <v>1.7</v>
      </c>
      <c r="M186">
        <v>63</v>
      </c>
      <c r="N186">
        <v>2</v>
      </c>
    </row>
    <row r="187" spans="1:14" x14ac:dyDescent="0.3">
      <c r="A187" t="s">
        <v>198</v>
      </c>
      <c r="B187">
        <v>731385</v>
      </c>
      <c r="C187" t="s">
        <v>5021</v>
      </c>
      <c r="D187" t="s">
        <v>5022</v>
      </c>
      <c r="E187" t="s">
        <v>4966</v>
      </c>
      <c r="F187" t="s">
        <v>5023</v>
      </c>
      <c r="G187">
        <v>87.4</v>
      </c>
      <c r="H187">
        <v>1</v>
      </c>
      <c r="I187">
        <v>84.8</v>
      </c>
      <c r="J187">
        <v>1.3</v>
      </c>
      <c r="K187">
        <v>92</v>
      </c>
      <c r="L187">
        <v>0.4</v>
      </c>
      <c r="M187">
        <v>61.8</v>
      </c>
      <c r="N187">
        <v>0.1</v>
      </c>
    </row>
    <row r="188" spans="1:14" x14ac:dyDescent="0.3">
      <c r="A188" t="s">
        <v>198</v>
      </c>
      <c r="B188">
        <v>705047</v>
      </c>
      <c r="C188" t="s">
        <v>5024</v>
      </c>
      <c r="D188" t="s">
        <v>5025</v>
      </c>
      <c r="E188" t="s">
        <v>4966</v>
      </c>
      <c r="F188" t="s">
        <v>5026</v>
      </c>
      <c r="G188">
        <v>80.7</v>
      </c>
      <c r="H188">
        <v>0.6</v>
      </c>
      <c r="I188">
        <v>76.5</v>
      </c>
      <c r="J188">
        <v>0.7</v>
      </c>
      <c r="K188">
        <v>93.6</v>
      </c>
      <c r="L188">
        <v>0.7</v>
      </c>
      <c r="M188">
        <v>65.5</v>
      </c>
      <c r="N188">
        <v>0.7</v>
      </c>
    </row>
    <row r="189" spans="1:14" x14ac:dyDescent="0.3">
      <c r="A189" t="s">
        <v>198</v>
      </c>
      <c r="B189">
        <v>866248</v>
      </c>
      <c r="C189" t="s">
        <v>5027</v>
      </c>
      <c r="D189" t="s">
        <v>5028</v>
      </c>
      <c r="E189" t="s">
        <v>4970</v>
      </c>
      <c r="F189" t="s">
        <v>5029</v>
      </c>
      <c r="G189">
        <v>98.1</v>
      </c>
      <c r="H189">
        <v>1.6</v>
      </c>
      <c r="I189">
        <v>88.7</v>
      </c>
      <c r="J189">
        <v>1.3</v>
      </c>
      <c r="K189">
        <v>0</v>
      </c>
      <c r="L189">
        <v>0</v>
      </c>
      <c r="M189">
        <v>0</v>
      </c>
      <c r="N189">
        <v>0</v>
      </c>
    </row>
    <row r="190" spans="1:14" x14ac:dyDescent="0.3">
      <c r="A190" t="s">
        <v>198</v>
      </c>
      <c r="B190">
        <v>769765</v>
      </c>
      <c r="C190" t="s">
        <v>5030</v>
      </c>
      <c r="D190" t="s">
        <v>5031</v>
      </c>
      <c r="E190" t="s">
        <v>4970</v>
      </c>
      <c r="F190" t="s">
        <v>5032</v>
      </c>
      <c r="G190">
        <v>73.7</v>
      </c>
      <c r="H190">
        <v>0</v>
      </c>
      <c r="I190">
        <v>73.099999999999994</v>
      </c>
      <c r="J190">
        <v>0.2</v>
      </c>
      <c r="K190">
        <v>92.7</v>
      </c>
      <c r="L190">
        <v>0.5</v>
      </c>
      <c r="M190">
        <v>59.8</v>
      </c>
      <c r="N190">
        <v>-0.1</v>
      </c>
    </row>
    <row r="191" spans="1:14" x14ac:dyDescent="0.3">
      <c r="A191" t="s">
        <v>198</v>
      </c>
      <c r="B191">
        <v>705390</v>
      </c>
      <c r="C191" t="s">
        <v>5033</v>
      </c>
      <c r="D191" t="s">
        <v>5034</v>
      </c>
      <c r="E191" t="s">
        <v>5035</v>
      </c>
      <c r="F191" t="s">
        <v>5036</v>
      </c>
      <c r="G191">
        <v>81</v>
      </c>
      <c r="H191">
        <v>0.6</v>
      </c>
      <c r="I191">
        <v>61.4</v>
      </c>
      <c r="J191">
        <v>-0.6</v>
      </c>
      <c r="K191">
        <v>87.1</v>
      </c>
      <c r="L191">
        <v>0</v>
      </c>
      <c r="M191">
        <v>48.8</v>
      </c>
      <c r="N191">
        <v>-0.7</v>
      </c>
    </row>
    <row r="192" spans="1:14" x14ac:dyDescent="0.3">
      <c r="A192" t="s">
        <v>198</v>
      </c>
      <c r="B192">
        <v>764264</v>
      </c>
      <c r="C192" t="s">
        <v>5040</v>
      </c>
      <c r="D192" t="s">
        <v>5041</v>
      </c>
      <c r="E192" t="s">
        <v>5042</v>
      </c>
      <c r="F192" t="s">
        <v>5043</v>
      </c>
      <c r="G192">
        <v>84.2</v>
      </c>
      <c r="H192">
        <v>1.9</v>
      </c>
      <c r="I192">
        <v>63.2</v>
      </c>
      <c r="J192">
        <v>1.1000000000000001</v>
      </c>
      <c r="K192">
        <v>85.2</v>
      </c>
      <c r="L192">
        <v>1.2</v>
      </c>
      <c r="M192">
        <v>50</v>
      </c>
      <c r="N192">
        <v>0.9</v>
      </c>
    </row>
    <row r="193" spans="1:14" x14ac:dyDescent="0.3">
      <c r="A193" t="s">
        <v>198</v>
      </c>
      <c r="B193">
        <v>703168</v>
      </c>
      <c r="C193" t="s">
        <v>5044</v>
      </c>
      <c r="D193" t="s">
        <v>5045</v>
      </c>
      <c r="E193" t="s">
        <v>4966</v>
      </c>
      <c r="F193" t="s">
        <v>5046</v>
      </c>
      <c r="G193">
        <v>72.8</v>
      </c>
      <c r="H193">
        <v>0</v>
      </c>
      <c r="I193">
        <v>67.7</v>
      </c>
      <c r="J193">
        <v>0</v>
      </c>
      <c r="K193">
        <v>82.6</v>
      </c>
      <c r="L193">
        <v>-0.5</v>
      </c>
      <c r="M193">
        <v>46.5</v>
      </c>
      <c r="N193">
        <v>-0.8</v>
      </c>
    </row>
    <row r="194" spans="1:14" x14ac:dyDescent="0.3">
      <c r="A194" t="s">
        <v>198</v>
      </c>
      <c r="B194">
        <v>741671</v>
      </c>
      <c r="C194" t="s">
        <v>5037</v>
      </c>
      <c r="D194" t="s">
        <v>5038</v>
      </c>
      <c r="E194" t="s">
        <v>4966</v>
      </c>
      <c r="F194" t="s">
        <v>5039</v>
      </c>
      <c r="G194">
        <v>85.4</v>
      </c>
      <c r="H194">
        <v>1.1000000000000001</v>
      </c>
      <c r="I194">
        <v>77</v>
      </c>
      <c r="J194">
        <v>0.9</v>
      </c>
      <c r="K194">
        <v>92.6</v>
      </c>
      <c r="L194">
        <v>0.7</v>
      </c>
      <c r="M194">
        <v>69.7</v>
      </c>
      <c r="N194">
        <v>1.2</v>
      </c>
    </row>
    <row r="195" spans="1:14" x14ac:dyDescent="0.3">
      <c r="A195" t="s">
        <v>198</v>
      </c>
      <c r="B195">
        <v>705055</v>
      </c>
      <c r="C195" t="s">
        <v>5047</v>
      </c>
      <c r="D195" t="s">
        <v>5048</v>
      </c>
      <c r="E195" t="s">
        <v>5049</v>
      </c>
      <c r="F195" t="s">
        <v>5050</v>
      </c>
      <c r="G195">
        <v>79.099999999999994</v>
      </c>
      <c r="H195">
        <v>0.6</v>
      </c>
      <c r="I195">
        <v>67.900000000000006</v>
      </c>
      <c r="J195">
        <v>0.1</v>
      </c>
      <c r="K195">
        <v>89.6</v>
      </c>
      <c r="L195">
        <v>0.3</v>
      </c>
      <c r="M195">
        <v>47.5</v>
      </c>
      <c r="N195">
        <v>-0.8</v>
      </c>
    </row>
    <row r="196" spans="1:14" x14ac:dyDescent="0.3">
      <c r="A196" t="s">
        <v>198</v>
      </c>
      <c r="B196">
        <v>864730</v>
      </c>
      <c r="C196" t="s">
        <v>5051</v>
      </c>
      <c r="D196" t="s">
        <v>5052</v>
      </c>
      <c r="E196" t="s">
        <v>4970</v>
      </c>
      <c r="F196" t="s">
        <v>5053</v>
      </c>
      <c r="G196">
        <v>93.8</v>
      </c>
      <c r="H196">
        <v>1.9</v>
      </c>
      <c r="I196">
        <v>88.4</v>
      </c>
      <c r="J196">
        <v>2.1</v>
      </c>
      <c r="K196">
        <v>95.1</v>
      </c>
      <c r="L196">
        <v>1.3</v>
      </c>
      <c r="M196">
        <v>65.900000000000006</v>
      </c>
      <c r="N196">
        <v>0.9</v>
      </c>
    </row>
    <row r="197" spans="1:14" x14ac:dyDescent="0.3">
      <c r="A197" t="s">
        <v>198</v>
      </c>
      <c r="B197">
        <v>701688</v>
      </c>
      <c r="C197" t="s">
        <v>5054</v>
      </c>
      <c r="D197" t="s">
        <v>5055</v>
      </c>
      <c r="E197" t="s">
        <v>5056</v>
      </c>
      <c r="F197" t="s">
        <v>5057</v>
      </c>
      <c r="G197">
        <v>59.6</v>
      </c>
      <c r="H197">
        <v>0.8</v>
      </c>
      <c r="I197">
        <v>57.9</v>
      </c>
      <c r="J197">
        <v>1.5</v>
      </c>
      <c r="K197">
        <v>65</v>
      </c>
      <c r="L197">
        <v>-0.1</v>
      </c>
      <c r="M197">
        <v>27.4</v>
      </c>
      <c r="N197">
        <v>-0.4</v>
      </c>
    </row>
    <row r="198" spans="1:14" x14ac:dyDescent="0.3">
      <c r="A198" t="s">
        <v>198</v>
      </c>
      <c r="B198">
        <v>722901</v>
      </c>
      <c r="C198" t="s">
        <v>5058</v>
      </c>
      <c r="D198" t="s">
        <v>5059</v>
      </c>
      <c r="E198" t="s">
        <v>4030</v>
      </c>
      <c r="F198" t="s">
        <v>5060</v>
      </c>
      <c r="G198">
        <v>79.8</v>
      </c>
      <c r="H198">
        <v>1</v>
      </c>
      <c r="I198">
        <v>71.7</v>
      </c>
      <c r="J198">
        <v>0.9</v>
      </c>
      <c r="K198">
        <v>87</v>
      </c>
      <c r="L198">
        <v>0.7</v>
      </c>
      <c r="M198">
        <v>47.9</v>
      </c>
      <c r="N198">
        <v>0.1</v>
      </c>
    </row>
    <row r="199" spans="1:14" x14ac:dyDescent="0.3">
      <c r="A199" t="s">
        <v>198</v>
      </c>
      <c r="B199">
        <v>705136</v>
      </c>
      <c r="C199" t="s">
        <v>5061</v>
      </c>
      <c r="D199" t="s">
        <v>5062</v>
      </c>
      <c r="E199" t="s">
        <v>4970</v>
      </c>
      <c r="F199" t="s">
        <v>5063</v>
      </c>
      <c r="G199">
        <v>84.9</v>
      </c>
      <c r="H199">
        <v>0.9</v>
      </c>
      <c r="I199">
        <v>79.2</v>
      </c>
      <c r="J199">
        <v>0.9</v>
      </c>
      <c r="K199">
        <v>90.7</v>
      </c>
      <c r="L199">
        <v>0.3</v>
      </c>
      <c r="M199">
        <v>65.099999999999994</v>
      </c>
      <c r="N199">
        <v>0.4</v>
      </c>
    </row>
    <row r="200" spans="1:14" x14ac:dyDescent="0.3">
      <c r="A200" t="s">
        <v>198</v>
      </c>
      <c r="B200">
        <v>696005</v>
      </c>
      <c r="C200" t="s">
        <v>5064</v>
      </c>
      <c r="D200" t="s">
        <v>5065</v>
      </c>
      <c r="E200" t="s">
        <v>4982</v>
      </c>
      <c r="F200" t="s">
        <v>4983</v>
      </c>
      <c r="G200">
        <v>60.6</v>
      </c>
      <c r="H200">
        <v>-0.2</v>
      </c>
      <c r="I200">
        <v>59.8</v>
      </c>
      <c r="J200">
        <v>0.3</v>
      </c>
      <c r="K200">
        <v>92.7</v>
      </c>
      <c r="L200">
        <v>1.7</v>
      </c>
      <c r="M200">
        <v>70.7</v>
      </c>
      <c r="N200">
        <v>2.4</v>
      </c>
    </row>
    <row r="201" spans="1:14" x14ac:dyDescent="0.3">
      <c r="A201" t="s">
        <v>198</v>
      </c>
      <c r="B201">
        <v>701670</v>
      </c>
      <c r="C201" t="s">
        <v>5068</v>
      </c>
      <c r="D201" t="s">
        <v>5069</v>
      </c>
      <c r="E201" t="s">
        <v>3523</v>
      </c>
      <c r="F201" t="s">
        <v>5070</v>
      </c>
      <c r="G201">
        <v>73.900000000000006</v>
      </c>
      <c r="H201">
        <v>0.9</v>
      </c>
      <c r="I201">
        <v>71.8</v>
      </c>
      <c r="J201">
        <v>1.5</v>
      </c>
      <c r="K201">
        <v>80.3</v>
      </c>
      <c r="L201">
        <v>0.4</v>
      </c>
      <c r="M201">
        <v>57.6</v>
      </c>
      <c r="N201">
        <v>1.5</v>
      </c>
    </row>
    <row r="202" spans="1:14" x14ac:dyDescent="0.3">
      <c r="A202" t="s">
        <v>198</v>
      </c>
      <c r="B202">
        <v>865648</v>
      </c>
      <c r="C202" t="s">
        <v>5071</v>
      </c>
      <c r="D202" t="s">
        <v>5072</v>
      </c>
      <c r="E202" t="s">
        <v>4966</v>
      </c>
      <c r="F202" t="s">
        <v>5073</v>
      </c>
      <c r="G202">
        <v>87.4</v>
      </c>
      <c r="H202">
        <v>0.9</v>
      </c>
      <c r="I202">
        <v>82.7</v>
      </c>
      <c r="J202">
        <v>0.9</v>
      </c>
      <c r="K202">
        <v>94.2</v>
      </c>
      <c r="L202">
        <v>0.5</v>
      </c>
      <c r="M202">
        <v>82.2</v>
      </c>
      <c r="N202">
        <v>1.6</v>
      </c>
    </row>
    <row r="203" spans="1:14" x14ac:dyDescent="0.3">
      <c r="A203" t="s">
        <v>198</v>
      </c>
      <c r="B203">
        <v>725536</v>
      </c>
      <c r="C203" t="s">
        <v>5074</v>
      </c>
      <c r="D203" t="s">
        <v>5075</v>
      </c>
      <c r="E203" t="s">
        <v>5042</v>
      </c>
      <c r="F203" t="s">
        <v>5076</v>
      </c>
      <c r="G203">
        <v>85.4</v>
      </c>
      <c r="H203">
        <v>1.2</v>
      </c>
      <c r="I203">
        <v>78.8</v>
      </c>
      <c r="J203">
        <v>1.2</v>
      </c>
      <c r="K203">
        <v>88.8</v>
      </c>
      <c r="L203">
        <v>0.5</v>
      </c>
      <c r="M203">
        <v>67.8</v>
      </c>
      <c r="N203">
        <v>0.9</v>
      </c>
    </row>
    <row r="204" spans="1:14" x14ac:dyDescent="0.3">
      <c r="A204" t="s">
        <v>198</v>
      </c>
      <c r="B204">
        <v>734314</v>
      </c>
      <c r="C204" t="s">
        <v>5077</v>
      </c>
      <c r="D204" t="s">
        <v>5078</v>
      </c>
      <c r="E204" t="s">
        <v>4974</v>
      </c>
      <c r="F204" t="s">
        <v>5079</v>
      </c>
      <c r="G204">
        <v>63.8</v>
      </c>
      <c r="H204">
        <v>-0.2</v>
      </c>
      <c r="I204">
        <v>49.2</v>
      </c>
      <c r="J204">
        <v>-1</v>
      </c>
      <c r="K204">
        <v>75.599999999999994</v>
      </c>
      <c r="L204">
        <v>-0.7</v>
      </c>
      <c r="M204">
        <v>41.3</v>
      </c>
      <c r="N204">
        <v>-0.9</v>
      </c>
    </row>
    <row r="205" spans="1:14" x14ac:dyDescent="0.3">
      <c r="A205" t="s">
        <v>198</v>
      </c>
      <c r="B205">
        <v>753157</v>
      </c>
      <c r="C205" t="s">
        <v>5080</v>
      </c>
      <c r="D205" t="s">
        <v>5081</v>
      </c>
      <c r="E205" t="s">
        <v>4970</v>
      </c>
      <c r="F205" t="s">
        <v>5082</v>
      </c>
      <c r="G205">
        <v>59</v>
      </c>
      <c r="H205">
        <v>0.6</v>
      </c>
      <c r="I205">
        <v>37.200000000000003</v>
      </c>
      <c r="J205">
        <v>-0.5</v>
      </c>
      <c r="K205">
        <v>83.7</v>
      </c>
      <c r="L205">
        <v>1.6</v>
      </c>
      <c r="M205">
        <v>44.6</v>
      </c>
      <c r="N205">
        <v>0.6</v>
      </c>
    </row>
    <row r="206" spans="1:14" x14ac:dyDescent="0.3">
      <c r="A206" t="s">
        <v>198</v>
      </c>
      <c r="B206">
        <v>705420</v>
      </c>
      <c r="C206" t="s">
        <v>5083</v>
      </c>
      <c r="D206" t="s">
        <v>5084</v>
      </c>
      <c r="E206" t="s">
        <v>3433</v>
      </c>
      <c r="F206" t="s">
        <v>5085</v>
      </c>
      <c r="G206">
        <v>82.1</v>
      </c>
      <c r="H206">
        <v>1.1000000000000001</v>
      </c>
      <c r="I206">
        <v>81.2</v>
      </c>
      <c r="J206">
        <v>1.7</v>
      </c>
      <c r="K206">
        <v>84.4</v>
      </c>
      <c r="L206">
        <v>0.3</v>
      </c>
      <c r="M206">
        <v>51.8</v>
      </c>
      <c r="N206">
        <v>0.3</v>
      </c>
    </row>
    <row r="207" spans="1:14" x14ac:dyDescent="0.3">
      <c r="A207" t="s">
        <v>198</v>
      </c>
      <c r="B207">
        <v>732397</v>
      </c>
      <c r="C207" t="s">
        <v>5086</v>
      </c>
      <c r="D207" t="s">
        <v>5087</v>
      </c>
      <c r="E207" t="s">
        <v>4970</v>
      </c>
      <c r="F207" t="s">
        <v>5088</v>
      </c>
      <c r="G207">
        <v>78.599999999999994</v>
      </c>
      <c r="H207">
        <v>1.7</v>
      </c>
      <c r="I207">
        <v>62.4</v>
      </c>
      <c r="J207">
        <v>1.3</v>
      </c>
      <c r="K207">
        <v>84.9</v>
      </c>
      <c r="L207">
        <v>1.4</v>
      </c>
      <c r="M207">
        <v>41</v>
      </c>
      <c r="N207">
        <v>0.1</v>
      </c>
    </row>
    <row r="208" spans="1:14" x14ac:dyDescent="0.3">
      <c r="A208" t="s">
        <v>198</v>
      </c>
      <c r="B208">
        <v>735920</v>
      </c>
      <c r="C208" t="s">
        <v>5090</v>
      </c>
      <c r="D208" t="s">
        <v>5091</v>
      </c>
      <c r="E208" t="s">
        <v>4970</v>
      </c>
      <c r="F208" t="s">
        <v>5092</v>
      </c>
      <c r="G208">
        <v>82.1</v>
      </c>
      <c r="H208">
        <v>0.9</v>
      </c>
      <c r="I208">
        <v>71.5</v>
      </c>
      <c r="J208">
        <v>0.6</v>
      </c>
      <c r="K208">
        <v>93.3</v>
      </c>
      <c r="L208">
        <v>1</v>
      </c>
      <c r="M208">
        <v>56.1</v>
      </c>
      <c r="N208">
        <v>0.3</v>
      </c>
    </row>
    <row r="209" spans="1:14" x14ac:dyDescent="0.3">
      <c r="A209" t="s">
        <v>198</v>
      </c>
      <c r="B209">
        <v>796656</v>
      </c>
      <c r="C209" t="s">
        <v>5093</v>
      </c>
      <c r="D209" t="s">
        <v>5094</v>
      </c>
      <c r="E209" t="s">
        <v>4978</v>
      </c>
      <c r="F209" t="s">
        <v>5095</v>
      </c>
      <c r="G209">
        <v>82.7</v>
      </c>
      <c r="H209">
        <v>1</v>
      </c>
      <c r="I209">
        <v>73.3</v>
      </c>
      <c r="J209">
        <v>0.9</v>
      </c>
      <c r="K209">
        <v>89.9</v>
      </c>
      <c r="L209">
        <v>0.7</v>
      </c>
      <c r="M209">
        <v>50</v>
      </c>
      <c r="N209">
        <v>-0.2</v>
      </c>
    </row>
    <row r="210" spans="1:14" x14ac:dyDescent="0.3">
      <c r="A210" t="s">
        <v>198</v>
      </c>
      <c r="B210">
        <v>688762</v>
      </c>
      <c r="C210" t="s">
        <v>5096</v>
      </c>
      <c r="D210" t="s">
        <v>5097</v>
      </c>
      <c r="E210" t="s">
        <v>4974</v>
      </c>
      <c r="F210" t="s">
        <v>5098</v>
      </c>
      <c r="G210">
        <v>73</v>
      </c>
      <c r="H210">
        <v>0.1</v>
      </c>
      <c r="I210">
        <v>69.3</v>
      </c>
      <c r="J210">
        <v>0.3</v>
      </c>
      <c r="K210">
        <v>91.3</v>
      </c>
      <c r="L210">
        <v>0.6</v>
      </c>
      <c r="M210">
        <v>57.3</v>
      </c>
      <c r="N210">
        <v>0.1</v>
      </c>
    </row>
    <row r="211" spans="1:14" x14ac:dyDescent="0.3">
      <c r="A211" t="s">
        <v>198</v>
      </c>
      <c r="B211">
        <v>705365</v>
      </c>
      <c r="C211" t="s">
        <v>5099</v>
      </c>
      <c r="D211" t="s">
        <v>5100</v>
      </c>
      <c r="E211" t="s">
        <v>4966</v>
      </c>
      <c r="F211" t="s">
        <v>5101</v>
      </c>
      <c r="G211">
        <v>76.400000000000006</v>
      </c>
      <c r="H211">
        <v>0.4</v>
      </c>
      <c r="I211">
        <v>75.3</v>
      </c>
      <c r="J211">
        <v>0.9</v>
      </c>
      <c r="K211">
        <v>88.6</v>
      </c>
      <c r="L211">
        <v>0.4</v>
      </c>
      <c r="M211">
        <v>45.5</v>
      </c>
      <c r="N211">
        <v>-0.6</v>
      </c>
    </row>
    <row r="212" spans="1:14" x14ac:dyDescent="0.3">
      <c r="A212" t="s">
        <v>198</v>
      </c>
      <c r="B212">
        <v>753203</v>
      </c>
      <c r="C212" t="s">
        <v>5102</v>
      </c>
      <c r="D212" t="s">
        <v>5103</v>
      </c>
      <c r="E212" t="s">
        <v>5049</v>
      </c>
      <c r="F212" t="s">
        <v>5104</v>
      </c>
      <c r="G212">
        <v>88.4</v>
      </c>
      <c r="H212">
        <v>1.4</v>
      </c>
      <c r="I212">
        <v>75.8</v>
      </c>
      <c r="J212">
        <v>1</v>
      </c>
      <c r="K212">
        <v>89.7</v>
      </c>
      <c r="L212">
        <v>0.6</v>
      </c>
      <c r="M212">
        <v>68.3</v>
      </c>
      <c r="N212">
        <v>1.1000000000000001</v>
      </c>
    </row>
    <row r="213" spans="1:14" x14ac:dyDescent="0.3">
      <c r="A213" t="s">
        <v>198</v>
      </c>
      <c r="B213">
        <v>793027</v>
      </c>
      <c r="C213" t="s">
        <v>5105</v>
      </c>
      <c r="D213" t="s">
        <v>5106</v>
      </c>
      <c r="E213" t="s">
        <v>4970</v>
      </c>
      <c r="F213" t="s">
        <v>5107</v>
      </c>
      <c r="G213">
        <v>79.599999999999994</v>
      </c>
      <c r="H213">
        <v>1.1000000000000001</v>
      </c>
      <c r="I213">
        <v>65.400000000000006</v>
      </c>
      <c r="J213">
        <v>0.5</v>
      </c>
      <c r="K213">
        <v>92.8</v>
      </c>
      <c r="L213">
        <v>1.5</v>
      </c>
      <c r="M213">
        <v>59.2</v>
      </c>
      <c r="N213">
        <v>0.7</v>
      </c>
    </row>
    <row r="214" spans="1:14" x14ac:dyDescent="0.3">
      <c r="A214" t="s">
        <v>198</v>
      </c>
      <c r="B214">
        <v>701971</v>
      </c>
      <c r="C214" t="s">
        <v>5108</v>
      </c>
      <c r="D214" t="s">
        <v>5109</v>
      </c>
      <c r="E214" t="s">
        <v>5110</v>
      </c>
      <c r="F214" t="s">
        <v>5111</v>
      </c>
      <c r="G214">
        <v>92.5</v>
      </c>
      <c r="H214">
        <v>1.6</v>
      </c>
      <c r="I214">
        <v>93.2</v>
      </c>
      <c r="J214">
        <v>2.2000000000000002</v>
      </c>
      <c r="K214">
        <v>91.1</v>
      </c>
      <c r="L214">
        <v>0.7</v>
      </c>
      <c r="M214">
        <v>72.599999999999994</v>
      </c>
      <c r="N214">
        <v>1.6</v>
      </c>
    </row>
    <row r="215" spans="1:14" x14ac:dyDescent="0.3">
      <c r="A215" t="s">
        <v>198</v>
      </c>
      <c r="B215">
        <v>156159</v>
      </c>
      <c r="C215" t="s">
        <v>5112</v>
      </c>
      <c r="D215" t="s">
        <v>5113</v>
      </c>
      <c r="E215" t="s">
        <v>5114</v>
      </c>
      <c r="F215" t="s">
        <v>5115</v>
      </c>
      <c r="G215">
        <v>85.6</v>
      </c>
      <c r="H215">
        <v>0.7</v>
      </c>
      <c r="I215">
        <v>81.900000000000006</v>
      </c>
      <c r="J215">
        <v>0.9</v>
      </c>
      <c r="K215">
        <v>90.5</v>
      </c>
      <c r="L215">
        <v>0.1</v>
      </c>
      <c r="M215">
        <v>62.4</v>
      </c>
      <c r="N215">
        <v>0.1</v>
      </c>
    </row>
    <row r="216" spans="1:14" x14ac:dyDescent="0.3">
      <c r="A216" t="s">
        <v>198</v>
      </c>
      <c r="B216">
        <v>703095</v>
      </c>
      <c r="C216" t="s">
        <v>5116</v>
      </c>
      <c r="D216" t="s">
        <v>5117</v>
      </c>
      <c r="E216" t="s">
        <v>4966</v>
      </c>
      <c r="F216" t="s">
        <v>4979</v>
      </c>
      <c r="G216">
        <v>83.1</v>
      </c>
      <c r="H216">
        <v>1</v>
      </c>
      <c r="I216">
        <v>82.3</v>
      </c>
      <c r="J216">
        <v>1.5</v>
      </c>
      <c r="K216">
        <v>90.4</v>
      </c>
      <c r="L216">
        <v>0.6</v>
      </c>
      <c r="M216">
        <v>51.4</v>
      </c>
      <c r="N216">
        <v>-0.2</v>
      </c>
    </row>
    <row r="217" spans="1:14" x14ac:dyDescent="0.3">
      <c r="A217" t="s">
        <v>198</v>
      </c>
      <c r="B217">
        <v>752625</v>
      </c>
      <c r="C217" t="s">
        <v>5118</v>
      </c>
      <c r="D217" t="s">
        <v>5119</v>
      </c>
      <c r="E217" t="s">
        <v>5120</v>
      </c>
      <c r="F217" t="s">
        <v>5121</v>
      </c>
      <c r="G217">
        <v>77.8</v>
      </c>
      <c r="H217">
        <v>0.2</v>
      </c>
      <c r="I217">
        <v>72.8</v>
      </c>
      <c r="J217">
        <v>0.1</v>
      </c>
      <c r="K217">
        <v>88.3</v>
      </c>
      <c r="L217">
        <v>-0.1</v>
      </c>
      <c r="M217">
        <v>64.2</v>
      </c>
      <c r="N217">
        <v>0.2</v>
      </c>
    </row>
    <row r="218" spans="1:14" x14ac:dyDescent="0.3">
      <c r="A218" t="s">
        <v>198</v>
      </c>
      <c r="B218">
        <v>860573</v>
      </c>
      <c r="C218" t="s">
        <v>5122</v>
      </c>
      <c r="D218" t="s">
        <v>5123</v>
      </c>
      <c r="E218" t="s">
        <v>4970</v>
      </c>
      <c r="F218" t="s">
        <v>5124</v>
      </c>
      <c r="G218">
        <v>64.900000000000006</v>
      </c>
      <c r="H218">
        <v>0.9</v>
      </c>
      <c r="I218">
        <v>44</v>
      </c>
      <c r="J218">
        <v>0</v>
      </c>
      <c r="K218">
        <v>76.099999999999994</v>
      </c>
      <c r="L218">
        <v>0.9</v>
      </c>
      <c r="M218">
        <v>35.200000000000003</v>
      </c>
      <c r="N218">
        <v>-0.1</v>
      </c>
    </row>
    <row r="219" spans="1:14" x14ac:dyDescent="0.3">
      <c r="A219" t="s">
        <v>198</v>
      </c>
      <c r="B219">
        <v>709387</v>
      </c>
      <c r="C219" t="s">
        <v>5125</v>
      </c>
      <c r="D219" t="s">
        <v>5126</v>
      </c>
      <c r="E219" t="s">
        <v>5042</v>
      </c>
      <c r="F219" t="s">
        <v>5127</v>
      </c>
      <c r="G219">
        <v>68.7</v>
      </c>
      <c r="H219">
        <v>0.1</v>
      </c>
      <c r="I219">
        <v>60.8</v>
      </c>
      <c r="J219">
        <v>-0.1</v>
      </c>
      <c r="K219">
        <v>88.8</v>
      </c>
      <c r="L219">
        <v>0.7</v>
      </c>
      <c r="M219">
        <v>56.6</v>
      </c>
      <c r="N219">
        <v>0.4</v>
      </c>
    </row>
    <row r="220" spans="1:14" x14ac:dyDescent="0.3">
      <c r="A220" t="s">
        <v>198</v>
      </c>
      <c r="B220">
        <v>861871</v>
      </c>
      <c r="C220" t="s">
        <v>5128</v>
      </c>
      <c r="D220" t="s">
        <v>5129</v>
      </c>
      <c r="E220" t="s">
        <v>4970</v>
      </c>
      <c r="F220" t="s">
        <v>5130</v>
      </c>
      <c r="G220">
        <v>82.6</v>
      </c>
      <c r="H220">
        <v>1.2</v>
      </c>
      <c r="I220">
        <v>70.5</v>
      </c>
      <c r="J220">
        <v>0.8</v>
      </c>
      <c r="K220">
        <v>85.6</v>
      </c>
      <c r="L220">
        <v>0.3</v>
      </c>
      <c r="M220">
        <v>52.3</v>
      </c>
      <c r="N220">
        <v>-0.1</v>
      </c>
    </row>
    <row r="221" spans="1:14" x14ac:dyDescent="0.3">
      <c r="A221" t="s">
        <v>198</v>
      </c>
      <c r="B221">
        <v>733402</v>
      </c>
      <c r="C221" t="s">
        <v>5131</v>
      </c>
      <c r="D221" t="s">
        <v>5132</v>
      </c>
      <c r="E221" t="s">
        <v>4970</v>
      </c>
      <c r="F221" t="s">
        <v>5133</v>
      </c>
      <c r="G221">
        <v>79.900000000000006</v>
      </c>
      <c r="H221">
        <v>0.3</v>
      </c>
      <c r="I221">
        <v>71.3</v>
      </c>
      <c r="J221">
        <v>0</v>
      </c>
      <c r="K221">
        <v>88.8</v>
      </c>
      <c r="L221">
        <v>0</v>
      </c>
      <c r="M221">
        <v>49.5</v>
      </c>
      <c r="N221">
        <v>-1</v>
      </c>
    </row>
    <row r="222" spans="1:14" x14ac:dyDescent="0.3">
      <c r="A222" t="s">
        <v>198</v>
      </c>
      <c r="B222">
        <v>730980</v>
      </c>
      <c r="C222" t="s">
        <v>5134</v>
      </c>
      <c r="D222" t="s">
        <v>5135</v>
      </c>
      <c r="E222" t="s">
        <v>5136</v>
      </c>
      <c r="F222" t="s">
        <v>5137</v>
      </c>
      <c r="G222">
        <v>63.8</v>
      </c>
      <c r="H222">
        <v>0.1</v>
      </c>
      <c r="I222">
        <v>57.5</v>
      </c>
      <c r="J222">
        <v>0.2</v>
      </c>
      <c r="K222">
        <v>0</v>
      </c>
      <c r="L222">
        <v>0</v>
      </c>
      <c r="M222">
        <v>50</v>
      </c>
      <c r="N222">
        <v>0</v>
      </c>
    </row>
    <row r="223" spans="1:14" x14ac:dyDescent="0.3">
      <c r="A223" t="s">
        <v>198</v>
      </c>
      <c r="B223">
        <v>709646</v>
      </c>
      <c r="C223" t="s">
        <v>5138</v>
      </c>
      <c r="D223" t="s">
        <v>5139</v>
      </c>
      <c r="E223" t="s">
        <v>5042</v>
      </c>
      <c r="F223" t="s">
        <v>5140</v>
      </c>
      <c r="G223">
        <v>83.6</v>
      </c>
      <c r="H223">
        <v>1.3</v>
      </c>
      <c r="I223">
        <v>78.099999999999994</v>
      </c>
      <c r="J223">
        <v>1.4</v>
      </c>
      <c r="K223">
        <v>87.2</v>
      </c>
      <c r="L223">
        <v>0.6</v>
      </c>
      <c r="M223">
        <v>57.7</v>
      </c>
      <c r="N223">
        <v>0.6</v>
      </c>
    </row>
    <row r="224" spans="1:14" x14ac:dyDescent="0.3">
      <c r="A224" t="s">
        <v>198</v>
      </c>
      <c r="B224">
        <v>740845</v>
      </c>
      <c r="C224" t="s">
        <v>5141</v>
      </c>
      <c r="D224" t="s">
        <v>5142</v>
      </c>
      <c r="E224" t="s">
        <v>5143</v>
      </c>
      <c r="F224" t="s">
        <v>4141</v>
      </c>
      <c r="G224">
        <v>77.3</v>
      </c>
      <c r="H224">
        <v>0.9</v>
      </c>
      <c r="I224">
        <v>86.4</v>
      </c>
      <c r="J224">
        <v>2.2999999999999998</v>
      </c>
      <c r="K224">
        <v>94.1</v>
      </c>
      <c r="L224">
        <v>1.5</v>
      </c>
      <c r="M224">
        <v>58.8</v>
      </c>
      <c r="N224">
        <v>1.1000000000000001</v>
      </c>
    </row>
    <row r="225" spans="1:14" x14ac:dyDescent="0.3">
      <c r="A225" t="s">
        <v>198</v>
      </c>
      <c r="B225">
        <v>861480</v>
      </c>
      <c r="C225" t="s">
        <v>5144</v>
      </c>
      <c r="D225" t="s">
        <v>5145</v>
      </c>
      <c r="E225" t="s">
        <v>4970</v>
      </c>
      <c r="F225" t="s">
        <v>5146</v>
      </c>
      <c r="G225">
        <v>75.8</v>
      </c>
      <c r="H225">
        <v>0.9</v>
      </c>
      <c r="I225">
        <v>65.8</v>
      </c>
      <c r="J225">
        <v>0.7</v>
      </c>
      <c r="K225">
        <v>90.4</v>
      </c>
      <c r="L225">
        <v>1.2</v>
      </c>
      <c r="M225">
        <v>52.5</v>
      </c>
      <c r="N225">
        <v>0.3</v>
      </c>
    </row>
    <row r="226" spans="1:14" x14ac:dyDescent="0.3">
      <c r="A226" t="s">
        <v>198</v>
      </c>
      <c r="B226">
        <v>703753</v>
      </c>
      <c r="C226" t="s">
        <v>5147</v>
      </c>
      <c r="D226" t="s">
        <v>5148</v>
      </c>
      <c r="E226" t="s">
        <v>4966</v>
      </c>
      <c r="F226" t="s">
        <v>5149</v>
      </c>
      <c r="G226">
        <v>89.1</v>
      </c>
      <c r="H226">
        <v>1.3</v>
      </c>
      <c r="I226">
        <v>84</v>
      </c>
      <c r="J226">
        <v>1.4</v>
      </c>
      <c r="K226">
        <v>94.6</v>
      </c>
      <c r="L226">
        <v>0.9</v>
      </c>
      <c r="M226">
        <v>72.900000000000006</v>
      </c>
      <c r="N226">
        <v>1.3</v>
      </c>
    </row>
    <row r="227" spans="1:14" x14ac:dyDescent="0.3">
      <c r="A227" t="s">
        <v>198</v>
      </c>
      <c r="B227">
        <v>725633</v>
      </c>
      <c r="C227" t="s">
        <v>5150</v>
      </c>
      <c r="D227" t="s">
        <v>5151</v>
      </c>
      <c r="E227" t="s">
        <v>4970</v>
      </c>
      <c r="F227" t="s">
        <v>5152</v>
      </c>
      <c r="G227">
        <v>80.3</v>
      </c>
      <c r="H227">
        <v>0.8</v>
      </c>
      <c r="I227">
        <v>77.099999999999994</v>
      </c>
      <c r="J227">
        <v>1.1000000000000001</v>
      </c>
      <c r="K227">
        <v>92</v>
      </c>
      <c r="L227">
        <v>1</v>
      </c>
      <c r="M227">
        <v>70.5</v>
      </c>
      <c r="N227">
        <v>1.3</v>
      </c>
    </row>
    <row r="228" spans="1:14" x14ac:dyDescent="0.3">
      <c r="A228" t="s">
        <v>198</v>
      </c>
      <c r="B228">
        <v>786634</v>
      </c>
      <c r="C228" t="s">
        <v>5153</v>
      </c>
      <c r="D228" t="s">
        <v>5154</v>
      </c>
      <c r="E228" t="s">
        <v>4970</v>
      </c>
      <c r="F228" t="s">
        <v>5155</v>
      </c>
      <c r="G228">
        <v>87.6</v>
      </c>
      <c r="H228">
        <v>1.1000000000000001</v>
      </c>
      <c r="I228">
        <v>81.599999999999994</v>
      </c>
      <c r="J228">
        <v>1</v>
      </c>
      <c r="K228">
        <v>96.5</v>
      </c>
      <c r="L228">
        <v>1</v>
      </c>
      <c r="M228">
        <v>77.400000000000006</v>
      </c>
      <c r="N228">
        <v>1.4</v>
      </c>
    </row>
    <row r="229" spans="1:14" x14ac:dyDescent="0.3">
      <c r="A229" t="s">
        <v>198</v>
      </c>
      <c r="B229">
        <v>744957</v>
      </c>
      <c r="C229" t="s">
        <v>243</v>
      </c>
      <c r="D229" t="s">
        <v>5066</v>
      </c>
      <c r="E229" t="s">
        <v>5042</v>
      </c>
      <c r="F229" t="s">
        <v>5067</v>
      </c>
      <c r="G229">
        <v>75.2</v>
      </c>
      <c r="H229">
        <v>0</v>
      </c>
      <c r="I229">
        <v>59.5</v>
      </c>
      <c r="J229">
        <v>-1</v>
      </c>
      <c r="K229">
        <v>93.1</v>
      </c>
      <c r="L229">
        <v>0.5</v>
      </c>
      <c r="M229">
        <v>54.5</v>
      </c>
      <c r="N229">
        <v>-0.5</v>
      </c>
    </row>
    <row r="230" spans="1:14" x14ac:dyDescent="0.3">
      <c r="A230" t="s">
        <v>244</v>
      </c>
      <c r="B230">
        <v>164852</v>
      </c>
      <c r="C230" t="s">
        <v>5438</v>
      </c>
      <c r="D230" t="s">
        <v>5439</v>
      </c>
      <c r="E230" t="s">
        <v>4970</v>
      </c>
      <c r="F230" t="s">
        <v>5440</v>
      </c>
      <c r="G230">
        <v>63</v>
      </c>
      <c r="H230">
        <v>0.9</v>
      </c>
      <c r="I230">
        <v>54.2</v>
      </c>
      <c r="J230">
        <v>1</v>
      </c>
      <c r="K230">
        <v>77</v>
      </c>
      <c r="L230">
        <v>0.9</v>
      </c>
      <c r="M230">
        <v>29.4</v>
      </c>
      <c r="N230">
        <v>-0.6</v>
      </c>
    </row>
    <row r="231" spans="1:14" x14ac:dyDescent="0.3">
      <c r="A231" t="s">
        <v>244</v>
      </c>
      <c r="B231">
        <v>530457</v>
      </c>
      <c r="C231" t="s">
        <v>5447</v>
      </c>
      <c r="D231" t="s">
        <v>5448</v>
      </c>
      <c r="E231" t="s">
        <v>4970</v>
      </c>
      <c r="F231" t="s">
        <v>5449</v>
      </c>
      <c r="G231">
        <v>79.5</v>
      </c>
      <c r="H231">
        <v>0.6</v>
      </c>
      <c r="I231">
        <v>78</v>
      </c>
      <c r="J231">
        <v>0.9</v>
      </c>
      <c r="K231">
        <v>83.3</v>
      </c>
      <c r="L231">
        <v>-0.3</v>
      </c>
      <c r="M231">
        <v>48.6</v>
      </c>
      <c r="N231">
        <v>-0.7</v>
      </c>
    </row>
    <row r="232" spans="1:14" x14ac:dyDescent="0.3">
      <c r="A232" t="s">
        <v>244</v>
      </c>
      <c r="B232">
        <v>439568</v>
      </c>
      <c r="C232" t="s">
        <v>5425</v>
      </c>
      <c r="D232" t="s">
        <v>5379</v>
      </c>
      <c r="E232" t="s">
        <v>5380</v>
      </c>
      <c r="F232" t="s">
        <v>5381</v>
      </c>
      <c r="G232">
        <v>53.3</v>
      </c>
      <c r="H232">
        <v>-0.6</v>
      </c>
      <c r="I232">
        <v>55.4</v>
      </c>
      <c r="J232">
        <v>0.1</v>
      </c>
      <c r="K232">
        <v>88.4</v>
      </c>
      <c r="L232">
        <v>1.4</v>
      </c>
      <c r="M232">
        <v>76.7</v>
      </c>
      <c r="N232">
        <v>3</v>
      </c>
    </row>
    <row r="233" spans="1:14" x14ac:dyDescent="0.3">
      <c r="A233" t="s">
        <v>244</v>
      </c>
      <c r="B233">
        <v>488291</v>
      </c>
      <c r="C233" t="s">
        <v>248</v>
      </c>
      <c r="D233" t="s">
        <v>5403</v>
      </c>
      <c r="E233" t="s">
        <v>4112</v>
      </c>
      <c r="F233" t="s">
        <v>5404</v>
      </c>
      <c r="G233">
        <v>82.7</v>
      </c>
      <c r="H233">
        <v>1.2</v>
      </c>
      <c r="I233">
        <v>85.3</v>
      </c>
      <c r="J233">
        <v>2.1</v>
      </c>
      <c r="K233">
        <v>90.5</v>
      </c>
      <c r="L233">
        <v>1.1000000000000001</v>
      </c>
      <c r="M233">
        <v>47.9</v>
      </c>
      <c r="N233">
        <v>0.3</v>
      </c>
    </row>
    <row r="234" spans="1:14" x14ac:dyDescent="0.3">
      <c r="A234" t="s">
        <v>244</v>
      </c>
      <c r="B234">
        <v>412597</v>
      </c>
      <c r="C234" t="s">
        <v>5405</v>
      </c>
      <c r="D234" t="s">
        <v>5406</v>
      </c>
      <c r="E234" t="s">
        <v>4970</v>
      </c>
      <c r="F234" t="s">
        <v>5407</v>
      </c>
      <c r="G234">
        <v>80.2</v>
      </c>
      <c r="H234">
        <v>1.8</v>
      </c>
      <c r="I234">
        <v>75.3</v>
      </c>
      <c r="J234">
        <v>2.2999999999999998</v>
      </c>
      <c r="K234">
        <v>87.2</v>
      </c>
      <c r="L234">
        <v>1.7</v>
      </c>
      <c r="M234">
        <v>53.4</v>
      </c>
      <c r="N234">
        <v>1</v>
      </c>
    </row>
    <row r="235" spans="1:14" x14ac:dyDescent="0.3">
      <c r="A235" t="s">
        <v>244</v>
      </c>
      <c r="B235">
        <v>230</v>
      </c>
      <c r="C235" t="s">
        <v>250</v>
      </c>
      <c r="D235" t="s">
        <v>5389</v>
      </c>
      <c r="E235" t="s">
        <v>3523</v>
      </c>
      <c r="F235" t="s">
        <v>5390</v>
      </c>
      <c r="G235">
        <v>74.3</v>
      </c>
      <c r="H235">
        <v>1</v>
      </c>
      <c r="I235">
        <v>78.099999999999994</v>
      </c>
      <c r="J235">
        <v>2.1</v>
      </c>
      <c r="K235">
        <v>81.099999999999994</v>
      </c>
      <c r="L235">
        <v>0.6</v>
      </c>
      <c r="M235">
        <v>48</v>
      </c>
      <c r="N235">
        <v>0.8</v>
      </c>
    </row>
    <row r="236" spans="1:14" x14ac:dyDescent="0.3">
      <c r="A236" t="s">
        <v>244</v>
      </c>
      <c r="B236">
        <v>79839</v>
      </c>
      <c r="C236" t="s">
        <v>251</v>
      </c>
      <c r="D236" t="s">
        <v>5408</v>
      </c>
      <c r="E236" t="s">
        <v>4706</v>
      </c>
      <c r="F236" t="s">
        <v>4707</v>
      </c>
      <c r="G236">
        <v>70.900000000000006</v>
      </c>
      <c r="H236">
        <v>0.1</v>
      </c>
      <c r="I236">
        <v>65</v>
      </c>
      <c r="J236">
        <v>0.1</v>
      </c>
      <c r="K236">
        <v>82.3</v>
      </c>
      <c r="L236">
        <v>-0.1</v>
      </c>
      <c r="M236">
        <v>41.8</v>
      </c>
      <c r="N236">
        <v>-0.6</v>
      </c>
    </row>
    <row r="237" spans="1:14" x14ac:dyDescent="0.3">
      <c r="A237" t="s">
        <v>244</v>
      </c>
      <c r="B237">
        <v>417726</v>
      </c>
      <c r="C237" t="s">
        <v>252</v>
      </c>
      <c r="D237" t="s">
        <v>5410</v>
      </c>
      <c r="E237" t="s">
        <v>4966</v>
      </c>
      <c r="F237" t="s">
        <v>5411</v>
      </c>
      <c r="G237">
        <v>75.3</v>
      </c>
      <c r="H237">
        <v>0.3</v>
      </c>
      <c r="I237">
        <v>61.8</v>
      </c>
      <c r="J237">
        <v>-0.4</v>
      </c>
      <c r="K237">
        <v>91.8</v>
      </c>
      <c r="L237">
        <v>0.6</v>
      </c>
      <c r="M237">
        <v>68.900000000000006</v>
      </c>
      <c r="N237">
        <v>1</v>
      </c>
    </row>
    <row r="238" spans="1:14" x14ac:dyDescent="0.3">
      <c r="A238" t="s">
        <v>244</v>
      </c>
      <c r="B238">
        <v>419796</v>
      </c>
      <c r="C238" t="s">
        <v>253</v>
      </c>
      <c r="D238" t="s">
        <v>5412</v>
      </c>
      <c r="E238" t="s">
        <v>4970</v>
      </c>
      <c r="F238" t="s">
        <v>5413</v>
      </c>
      <c r="G238">
        <v>84.9</v>
      </c>
      <c r="H238">
        <v>1.5</v>
      </c>
      <c r="I238">
        <v>69.2</v>
      </c>
      <c r="J238">
        <v>0.9</v>
      </c>
      <c r="K238">
        <v>90.7</v>
      </c>
      <c r="L238">
        <v>1.4</v>
      </c>
      <c r="M238">
        <v>69.5</v>
      </c>
      <c r="N238">
        <v>1.7</v>
      </c>
    </row>
    <row r="239" spans="1:14" x14ac:dyDescent="0.3">
      <c r="A239" t="s">
        <v>244</v>
      </c>
      <c r="B239">
        <v>204986</v>
      </c>
      <c r="C239" t="s">
        <v>254</v>
      </c>
      <c r="D239" t="s">
        <v>5414</v>
      </c>
      <c r="E239" t="s">
        <v>5042</v>
      </c>
      <c r="F239" t="s">
        <v>5415</v>
      </c>
      <c r="G239">
        <v>62.2</v>
      </c>
      <c r="H239">
        <v>0.7</v>
      </c>
      <c r="I239">
        <v>48.4</v>
      </c>
      <c r="J239">
        <v>0.3</v>
      </c>
      <c r="K239">
        <v>79.599999999999994</v>
      </c>
      <c r="L239">
        <v>0.9</v>
      </c>
      <c r="M239">
        <v>38.1</v>
      </c>
      <c r="N239">
        <v>-0.1</v>
      </c>
    </row>
    <row r="240" spans="1:14" x14ac:dyDescent="0.3">
      <c r="A240" t="s">
        <v>244</v>
      </c>
      <c r="B240">
        <v>287180</v>
      </c>
      <c r="C240" t="s">
        <v>255</v>
      </c>
      <c r="D240" t="s">
        <v>5417</v>
      </c>
      <c r="E240" t="s">
        <v>5049</v>
      </c>
      <c r="F240" t="s">
        <v>5418</v>
      </c>
      <c r="G240">
        <v>83.3</v>
      </c>
      <c r="H240">
        <v>0.6</v>
      </c>
      <c r="I240">
        <v>85.8</v>
      </c>
      <c r="J240">
        <v>1.2</v>
      </c>
      <c r="K240">
        <v>90.2</v>
      </c>
      <c r="L240">
        <v>0.1</v>
      </c>
      <c r="M240">
        <v>76.400000000000006</v>
      </c>
      <c r="N240">
        <v>1.1000000000000001</v>
      </c>
    </row>
    <row r="241" spans="1:14" x14ac:dyDescent="0.3">
      <c r="A241" t="s">
        <v>244</v>
      </c>
      <c r="B241">
        <v>194239</v>
      </c>
      <c r="C241" t="s">
        <v>256</v>
      </c>
      <c r="D241" t="s">
        <v>5419</v>
      </c>
      <c r="E241" t="s">
        <v>4966</v>
      </c>
      <c r="F241" t="s">
        <v>5420</v>
      </c>
      <c r="G241">
        <v>75.400000000000006</v>
      </c>
      <c r="H241">
        <v>0.3</v>
      </c>
      <c r="I241">
        <v>60.8</v>
      </c>
      <c r="J241">
        <v>-0.4</v>
      </c>
      <c r="K241">
        <v>87.8</v>
      </c>
      <c r="L241">
        <v>0.2</v>
      </c>
      <c r="M241">
        <v>49.2</v>
      </c>
      <c r="N241">
        <v>-0.4</v>
      </c>
    </row>
    <row r="242" spans="1:14" x14ac:dyDescent="0.3">
      <c r="A242" t="s">
        <v>244</v>
      </c>
      <c r="B242">
        <v>156108</v>
      </c>
      <c r="C242" t="s">
        <v>257</v>
      </c>
      <c r="D242" t="s">
        <v>5423</v>
      </c>
      <c r="E242" t="s">
        <v>4966</v>
      </c>
      <c r="F242" t="s">
        <v>5424</v>
      </c>
      <c r="G242">
        <v>77</v>
      </c>
      <c r="H242">
        <v>0.7</v>
      </c>
      <c r="I242">
        <v>67.900000000000006</v>
      </c>
      <c r="J242">
        <v>0.5</v>
      </c>
      <c r="K242">
        <v>81.599999999999994</v>
      </c>
      <c r="L242">
        <v>-0.2</v>
      </c>
      <c r="M242">
        <v>39.799999999999997</v>
      </c>
      <c r="N242">
        <v>-0.9</v>
      </c>
    </row>
    <row r="243" spans="1:14" x14ac:dyDescent="0.3">
      <c r="A243" t="s">
        <v>244</v>
      </c>
      <c r="B243">
        <v>540030</v>
      </c>
      <c r="C243" t="s">
        <v>258</v>
      </c>
      <c r="D243" t="s">
        <v>5426</v>
      </c>
      <c r="E243" t="s">
        <v>4966</v>
      </c>
      <c r="F243" t="s">
        <v>5427</v>
      </c>
      <c r="G243">
        <v>80.8</v>
      </c>
      <c r="H243">
        <v>0.7</v>
      </c>
      <c r="I243">
        <v>70.3</v>
      </c>
      <c r="J243">
        <v>0.3</v>
      </c>
      <c r="K243">
        <v>93.1</v>
      </c>
      <c r="L243">
        <v>0.8</v>
      </c>
      <c r="M243">
        <v>58</v>
      </c>
      <c r="N243">
        <v>0.2</v>
      </c>
    </row>
    <row r="244" spans="1:14" x14ac:dyDescent="0.3">
      <c r="A244" t="s">
        <v>244</v>
      </c>
      <c r="B244">
        <v>242420</v>
      </c>
      <c r="C244" t="s">
        <v>259</v>
      </c>
      <c r="D244" t="s">
        <v>5430</v>
      </c>
      <c r="E244" t="s">
        <v>4970</v>
      </c>
      <c r="F244" t="s">
        <v>5431</v>
      </c>
      <c r="G244">
        <v>83.5</v>
      </c>
      <c r="H244">
        <v>1</v>
      </c>
      <c r="I244">
        <v>80</v>
      </c>
      <c r="J244">
        <v>1.2</v>
      </c>
      <c r="K244">
        <v>86.2</v>
      </c>
      <c r="L244">
        <v>0.3</v>
      </c>
      <c r="M244">
        <v>50</v>
      </c>
      <c r="N244">
        <v>-0.4</v>
      </c>
    </row>
    <row r="245" spans="1:14" x14ac:dyDescent="0.3">
      <c r="A245" t="s">
        <v>244</v>
      </c>
      <c r="B245">
        <v>196502</v>
      </c>
      <c r="C245" t="s">
        <v>5421</v>
      </c>
      <c r="D245" t="s">
        <v>5373</v>
      </c>
      <c r="E245" t="s">
        <v>4702</v>
      </c>
      <c r="F245" t="s">
        <v>4703</v>
      </c>
      <c r="G245">
        <v>73.099999999999994</v>
      </c>
      <c r="H245">
        <v>0.5</v>
      </c>
      <c r="I245">
        <v>79.099999999999994</v>
      </c>
      <c r="J245">
        <v>1.6</v>
      </c>
      <c r="K245">
        <v>91.2</v>
      </c>
      <c r="L245">
        <v>1.2</v>
      </c>
      <c r="M245">
        <v>69.2</v>
      </c>
      <c r="N245">
        <v>1.9</v>
      </c>
    </row>
    <row r="246" spans="1:14" x14ac:dyDescent="0.3">
      <c r="A246" t="s">
        <v>244</v>
      </c>
      <c r="B246">
        <v>167811</v>
      </c>
      <c r="C246" t="s">
        <v>5434</v>
      </c>
      <c r="D246" t="s">
        <v>5435</v>
      </c>
      <c r="E246" t="s">
        <v>4974</v>
      </c>
      <c r="F246" t="s">
        <v>5436</v>
      </c>
      <c r="G246">
        <v>66.7</v>
      </c>
      <c r="H246">
        <v>0.5</v>
      </c>
      <c r="I246">
        <v>61.7</v>
      </c>
      <c r="J246">
        <v>0.8</v>
      </c>
      <c r="K246">
        <v>77.599999999999994</v>
      </c>
      <c r="L246">
        <v>0</v>
      </c>
      <c r="M246">
        <v>39.5</v>
      </c>
      <c r="N246">
        <v>-0.5</v>
      </c>
    </row>
    <row r="247" spans="1:14" x14ac:dyDescent="0.3">
      <c r="A247" t="s">
        <v>244</v>
      </c>
      <c r="B247">
        <v>384771</v>
      </c>
      <c r="C247" t="s">
        <v>262</v>
      </c>
      <c r="D247" t="s">
        <v>5432</v>
      </c>
      <c r="E247" t="s">
        <v>3433</v>
      </c>
      <c r="F247" t="s">
        <v>5433</v>
      </c>
      <c r="G247">
        <v>83</v>
      </c>
      <c r="H247">
        <v>1.3</v>
      </c>
      <c r="I247">
        <v>82.1</v>
      </c>
      <c r="J247">
        <v>1.9</v>
      </c>
      <c r="K247">
        <v>89.9</v>
      </c>
      <c r="L247">
        <v>1.1000000000000001</v>
      </c>
      <c r="M247">
        <v>74.599999999999994</v>
      </c>
      <c r="N247">
        <v>2.2999999999999998</v>
      </c>
    </row>
    <row r="248" spans="1:14" x14ac:dyDescent="0.3">
      <c r="A248" t="s">
        <v>244</v>
      </c>
      <c r="B248">
        <v>247352</v>
      </c>
      <c r="C248" t="s">
        <v>5441</v>
      </c>
      <c r="D248" t="s">
        <v>5392</v>
      </c>
      <c r="E248" t="s">
        <v>5120</v>
      </c>
      <c r="F248" t="s">
        <v>5393</v>
      </c>
      <c r="G248">
        <v>73.599999999999994</v>
      </c>
      <c r="H248">
        <v>0.1</v>
      </c>
      <c r="I248">
        <v>77.599999999999994</v>
      </c>
      <c r="J248">
        <v>0.9</v>
      </c>
      <c r="K248">
        <v>90</v>
      </c>
      <c r="L248">
        <v>0.4</v>
      </c>
      <c r="M248">
        <v>67.900000000000006</v>
      </c>
      <c r="N248">
        <v>0.8</v>
      </c>
    </row>
    <row r="249" spans="1:14" x14ac:dyDescent="0.3">
      <c r="A249" t="s">
        <v>244</v>
      </c>
      <c r="B249">
        <v>156051</v>
      </c>
      <c r="C249" t="s">
        <v>264</v>
      </c>
      <c r="D249" t="s">
        <v>5442</v>
      </c>
      <c r="E249" t="s">
        <v>5056</v>
      </c>
      <c r="F249" t="s">
        <v>5443</v>
      </c>
      <c r="G249">
        <v>57.9</v>
      </c>
      <c r="H249">
        <v>0.7</v>
      </c>
      <c r="I249">
        <v>55.6</v>
      </c>
      <c r="J249">
        <v>1.3</v>
      </c>
      <c r="K249">
        <v>78.599999999999994</v>
      </c>
      <c r="L249">
        <v>1.4</v>
      </c>
      <c r="M249">
        <v>30</v>
      </c>
      <c r="N249">
        <v>-0.2</v>
      </c>
    </row>
    <row r="250" spans="1:14" x14ac:dyDescent="0.3">
      <c r="A250" t="s">
        <v>244</v>
      </c>
      <c r="B250">
        <v>327445</v>
      </c>
      <c r="C250" t="s">
        <v>265</v>
      </c>
      <c r="D250" t="s">
        <v>5444</v>
      </c>
      <c r="E250" t="s">
        <v>5445</v>
      </c>
      <c r="F250" t="s">
        <v>5446</v>
      </c>
      <c r="G250">
        <v>79.400000000000006</v>
      </c>
      <c r="H250">
        <v>0.6</v>
      </c>
      <c r="I250">
        <v>74.5</v>
      </c>
      <c r="J250">
        <v>0.7</v>
      </c>
      <c r="K250">
        <v>89.4</v>
      </c>
      <c r="L250">
        <v>0.4</v>
      </c>
      <c r="M250">
        <v>58.4</v>
      </c>
      <c r="N250">
        <v>0.1</v>
      </c>
    </row>
    <row r="251" spans="1:14" x14ac:dyDescent="0.3">
      <c r="A251" t="s">
        <v>244</v>
      </c>
      <c r="B251">
        <v>250627</v>
      </c>
      <c r="C251" t="s">
        <v>266</v>
      </c>
      <c r="D251" t="s">
        <v>5453</v>
      </c>
      <c r="E251" t="s">
        <v>4710</v>
      </c>
      <c r="F251" t="s">
        <v>5454</v>
      </c>
      <c r="G251">
        <v>64</v>
      </c>
      <c r="H251">
        <v>0.9</v>
      </c>
      <c r="I251">
        <v>44.6</v>
      </c>
      <c r="J251">
        <v>0.1</v>
      </c>
      <c r="K251">
        <v>79.8</v>
      </c>
      <c r="L251">
        <v>1.3</v>
      </c>
      <c r="M251">
        <v>34.9</v>
      </c>
      <c r="N251">
        <v>0.4</v>
      </c>
    </row>
    <row r="252" spans="1:14" x14ac:dyDescent="0.3">
      <c r="A252" t="s">
        <v>244</v>
      </c>
      <c r="B252">
        <v>208944</v>
      </c>
      <c r="C252" t="s">
        <v>5456</v>
      </c>
      <c r="D252" t="s">
        <v>5457</v>
      </c>
      <c r="E252" t="s">
        <v>4011</v>
      </c>
      <c r="F252" t="s">
        <v>4009</v>
      </c>
      <c r="G252">
        <v>44.2</v>
      </c>
      <c r="H252">
        <v>-1.8</v>
      </c>
      <c r="I252">
        <v>46.8</v>
      </c>
      <c r="J252">
        <v>-1.3</v>
      </c>
      <c r="K252">
        <v>68.3</v>
      </c>
      <c r="L252">
        <v>-1.5</v>
      </c>
      <c r="M252">
        <v>34.9</v>
      </c>
      <c r="N252">
        <v>-1</v>
      </c>
    </row>
    <row r="253" spans="1:14" x14ac:dyDescent="0.3">
      <c r="A253" t="s">
        <v>244</v>
      </c>
      <c r="B253">
        <v>383392</v>
      </c>
      <c r="C253" t="s">
        <v>268</v>
      </c>
      <c r="D253" t="s">
        <v>5458</v>
      </c>
      <c r="E253" t="s">
        <v>4004</v>
      </c>
      <c r="F253" t="s">
        <v>5459</v>
      </c>
      <c r="G253">
        <v>82.4</v>
      </c>
      <c r="H253">
        <v>2</v>
      </c>
      <c r="I253">
        <v>81.099999999999994</v>
      </c>
      <c r="J253">
        <v>2.8</v>
      </c>
      <c r="K253">
        <v>93.7</v>
      </c>
      <c r="L253">
        <v>2.5</v>
      </c>
      <c r="M253">
        <v>64.7</v>
      </c>
      <c r="N253">
        <v>2.5</v>
      </c>
    </row>
    <row r="254" spans="1:14" x14ac:dyDescent="0.3">
      <c r="A254" t="s">
        <v>244</v>
      </c>
      <c r="B254">
        <v>195774</v>
      </c>
      <c r="C254" t="s">
        <v>269</v>
      </c>
      <c r="D254" t="s">
        <v>5460</v>
      </c>
      <c r="E254" t="s">
        <v>4970</v>
      </c>
      <c r="F254" t="s">
        <v>5461</v>
      </c>
      <c r="G254">
        <v>84.8</v>
      </c>
      <c r="H254">
        <v>2.1</v>
      </c>
      <c r="I254">
        <v>76.599999999999994</v>
      </c>
      <c r="J254">
        <v>2.4</v>
      </c>
      <c r="K254">
        <v>86.3</v>
      </c>
      <c r="L254">
        <v>1.5</v>
      </c>
      <c r="M254">
        <v>53</v>
      </c>
      <c r="N254">
        <v>1</v>
      </c>
    </row>
    <row r="255" spans="1:14" x14ac:dyDescent="0.3">
      <c r="A255" t="s">
        <v>244</v>
      </c>
      <c r="B255">
        <v>383376</v>
      </c>
      <c r="C255" t="s">
        <v>270</v>
      </c>
      <c r="D255" t="s">
        <v>5462</v>
      </c>
      <c r="E255" t="s">
        <v>4055</v>
      </c>
      <c r="F255" t="s">
        <v>4056</v>
      </c>
      <c r="G255">
        <v>78.3</v>
      </c>
      <c r="H255">
        <v>1.4</v>
      </c>
      <c r="I255">
        <v>78.3</v>
      </c>
      <c r="J255">
        <v>2.1</v>
      </c>
      <c r="K255">
        <v>0</v>
      </c>
      <c r="L255">
        <v>0</v>
      </c>
      <c r="M255">
        <v>54.5</v>
      </c>
      <c r="N255">
        <v>0</v>
      </c>
    </row>
    <row r="256" spans="1:14" x14ac:dyDescent="0.3">
      <c r="A256" t="s">
        <v>244</v>
      </c>
      <c r="B256">
        <v>559458</v>
      </c>
      <c r="C256" t="s">
        <v>271</v>
      </c>
      <c r="D256" t="s">
        <v>5463</v>
      </c>
      <c r="E256" t="s">
        <v>5056</v>
      </c>
      <c r="F256" t="s">
        <v>5464</v>
      </c>
      <c r="G256">
        <v>78</v>
      </c>
      <c r="H256">
        <v>1.2</v>
      </c>
      <c r="I256">
        <v>65.599999999999994</v>
      </c>
      <c r="J256">
        <v>0.8</v>
      </c>
      <c r="K256">
        <v>94.4</v>
      </c>
      <c r="L256">
        <v>1.9</v>
      </c>
      <c r="M256">
        <v>65.400000000000006</v>
      </c>
      <c r="N256">
        <v>1.5</v>
      </c>
    </row>
    <row r="257" spans="1:14" x14ac:dyDescent="0.3">
      <c r="A257" t="s">
        <v>272</v>
      </c>
      <c r="B257">
        <v>23549</v>
      </c>
      <c r="C257" t="s">
        <v>273</v>
      </c>
      <c r="D257" t="s">
        <v>4144</v>
      </c>
      <c r="E257" t="s">
        <v>4145</v>
      </c>
      <c r="F257" t="s">
        <v>4146</v>
      </c>
      <c r="G257">
        <v>79.7</v>
      </c>
      <c r="H257">
        <v>1.8</v>
      </c>
      <c r="I257">
        <v>68.8</v>
      </c>
      <c r="J257">
        <v>1.7</v>
      </c>
      <c r="K257">
        <v>0</v>
      </c>
      <c r="L257">
        <v>0</v>
      </c>
      <c r="M257">
        <v>0</v>
      </c>
      <c r="N257">
        <v>0</v>
      </c>
    </row>
    <row r="258" spans="1:14" x14ac:dyDescent="0.3">
      <c r="A258" t="s">
        <v>272</v>
      </c>
      <c r="B258">
        <v>199761</v>
      </c>
      <c r="C258" t="s">
        <v>274</v>
      </c>
      <c r="D258" t="s">
        <v>4147</v>
      </c>
      <c r="E258" t="s">
        <v>4148</v>
      </c>
      <c r="F258" t="s">
        <v>4149</v>
      </c>
      <c r="G258">
        <v>65</v>
      </c>
      <c r="H258">
        <v>0.3</v>
      </c>
      <c r="I258">
        <v>77.5</v>
      </c>
      <c r="J258">
        <v>2.1</v>
      </c>
      <c r="K258">
        <v>86.7</v>
      </c>
      <c r="L258">
        <v>1.3</v>
      </c>
      <c r="M258">
        <v>46.9</v>
      </c>
      <c r="N258">
        <v>0.9</v>
      </c>
    </row>
    <row r="259" spans="1:14" x14ac:dyDescent="0.3">
      <c r="A259" t="s">
        <v>272</v>
      </c>
      <c r="B259">
        <v>165468</v>
      </c>
      <c r="C259" t="s">
        <v>275</v>
      </c>
      <c r="D259" t="s">
        <v>4150</v>
      </c>
      <c r="E259" t="s">
        <v>4151</v>
      </c>
      <c r="F259" t="s">
        <v>4152</v>
      </c>
      <c r="G259">
        <v>78.7</v>
      </c>
      <c r="H259">
        <v>0.4</v>
      </c>
      <c r="I259">
        <v>75.900000000000006</v>
      </c>
      <c r="J259">
        <v>0.5</v>
      </c>
      <c r="K259">
        <v>93.8</v>
      </c>
      <c r="L259">
        <v>0.7</v>
      </c>
      <c r="M259">
        <v>54.7</v>
      </c>
      <c r="N259">
        <v>-0.6</v>
      </c>
    </row>
    <row r="260" spans="1:14" x14ac:dyDescent="0.3">
      <c r="A260" t="s">
        <v>272</v>
      </c>
      <c r="B260">
        <v>165409</v>
      </c>
      <c r="C260" t="s">
        <v>276</v>
      </c>
      <c r="D260" t="s">
        <v>4153</v>
      </c>
      <c r="E260" t="s">
        <v>4154</v>
      </c>
      <c r="F260" t="s">
        <v>4155</v>
      </c>
      <c r="G260">
        <v>69.2</v>
      </c>
      <c r="H260">
        <v>0.9</v>
      </c>
      <c r="I260">
        <v>72.599999999999994</v>
      </c>
      <c r="J260">
        <v>1.9</v>
      </c>
      <c r="K260">
        <v>86.9</v>
      </c>
      <c r="L260">
        <v>1.5</v>
      </c>
      <c r="M260">
        <v>60.7</v>
      </c>
      <c r="N260">
        <v>1.8</v>
      </c>
    </row>
    <row r="261" spans="1:14" x14ac:dyDescent="0.3">
      <c r="A261" t="s">
        <v>272</v>
      </c>
      <c r="B261">
        <v>4367</v>
      </c>
      <c r="C261" t="s">
        <v>4234</v>
      </c>
      <c r="D261" t="s">
        <v>4235</v>
      </c>
      <c r="E261" t="s">
        <v>4163</v>
      </c>
      <c r="F261" t="s">
        <v>4236</v>
      </c>
      <c r="G261">
        <v>60.9</v>
      </c>
      <c r="H261">
        <v>0.5</v>
      </c>
      <c r="I261">
        <v>59.4</v>
      </c>
      <c r="J261">
        <v>1.2</v>
      </c>
      <c r="K261">
        <v>0</v>
      </c>
      <c r="L261">
        <v>0</v>
      </c>
      <c r="M261">
        <v>0</v>
      </c>
      <c r="N261">
        <v>0</v>
      </c>
    </row>
    <row r="262" spans="1:14" x14ac:dyDescent="0.3">
      <c r="A262" t="s">
        <v>272</v>
      </c>
      <c r="B262">
        <v>298133</v>
      </c>
      <c r="C262" t="s">
        <v>4317</v>
      </c>
      <c r="D262" t="s">
        <v>4166</v>
      </c>
      <c r="E262" t="s">
        <v>4167</v>
      </c>
      <c r="F262" t="s">
        <v>4168</v>
      </c>
      <c r="G262">
        <v>81.5</v>
      </c>
      <c r="H262">
        <v>1.1000000000000001</v>
      </c>
      <c r="I262">
        <v>74.8</v>
      </c>
      <c r="J262">
        <v>1.2</v>
      </c>
      <c r="K262">
        <v>91.2</v>
      </c>
      <c r="L262">
        <v>1.1000000000000001</v>
      </c>
      <c r="M262">
        <v>65.400000000000006</v>
      </c>
      <c r="N262">
        <v>1.3</v>
      </c>
    </row>
    <row r="263" spans="1:14" x14ac:dyDescent="0.3">
      <c r="A263" t="s">
        <v>272</v>
      </c>
      <c r="B263">
        <v>530476</v>
      </c>
      <c r="C263" t="s">
        <v>4318</v>
      </c>
      <c r="D263" t="s">
        <v>4319</v>
      </c>
      <c r="E263" t="s">
        <v>4196</v>
      </c>
      <c r="F263" t="s">
        <v>4320</v>
      </c>
      <c r="G263">
        <v>63.7</v>
      </c>
      <c r="H263">
        <v>0.2</v>
      </c>
      <c r="I263">
        <v>57.1</v>
      </c>
      <c r="J263">
        <v>0.3</v>
      </c>
      <c r="K263">
        <v>87.3</v>
      </c>
      <c r="L263">
        <v>1.3</v>
      </c>
      <c r="M263">
        <v>45.1</v>
      </c>
      <c r="N263">
        <v>0.4</v>
      </c>
    </row>
    <row r="264" spans="1:14" x14ac:dyDescent="0.3">
      <c r="A264" t="s">
        <v>272</v>
      </c>
      <c r="B264">
        <v>302481</v>
      </c>
      <c r="C264" t="s">
        <v>4270</v>
      </c>
      <c r="D264" t="s">
        <v>4271</v>
      </c>
      <c r="E264" t="s">
        <v>4272</v>
      </c>
      <c r="F264" t="s">
        <v>4273</v>
      </c>
      <c r="G264">
        <v>88.9</v>
      </c>
      <c r="H264">
        <v>1.5</v>
      </c>
      <c r="I264">
        <v>85.2</v>
      </c>
      <c r="J264">
        <v>1.8</v>
      </c>
      <c r="K264">
        <v>97.7</v>
      </c>
      <c r="L264">
        <v>1.5</v>
      </c>
      <c r="M264">
        <v>63.6</v>
      </c>
      <c r="N264">
        <v>0.8</v>
      </c>
    </row>
    <row r="265" spans="1:14" x14ac:dyDescent="0.3">
      <c r="A265" t="s">
        <v>272</v>
      </c>
      <c r="B265">
        <v>156167</v>
      </c>
      <c r="C265" t="s">
        <v>281</v>
      </c>
      <c r="D265" t="s">
        <v>4217</v>
      </c>
      <c r="E265" t="s">
        <v>4218</v>
      </c>
      <c r="F265" t="s">
        <v>4219</v>
      </c>
      <c r="G265">
        <v>80.7</v>
      </c>
      <c r="H265">
        <v>1.4</v>
      </c>
      <c r="I265">
        <v>73.3</v>
      </c>
      <c r="J265">
        <v>1.6</v>
      </c>
      <c r="K265">
        <v>90.5</v>
      </c>
      <c r="L265">
        <v>1.5</v>
      </c>
      <c r="M265">
        <v>59.5</v>
      </c>
      <c r="N265">
        <v>1.4</v>
      </c>
    </row>
    <row r="266" spans="1:14" x14ac:dyDescent="0.3">
      <c r="A266" t="s">
        <v>272</v>
      </c>
      <c r="B266">
        <v>165441</v>
      </c>
      <c r="C266" t="s">
        <v>4220</v>
      </c>
      <c r="D266" t="s">
        <v>4221</v>
      </c>
      <c r="E266" t="s">
        <v>4192</v>
      </c>
      <c r="F266" t="s">
        <v>4222</v>
      </c>
      <c r="G266">
        <v>77.7</v>
      </c>
      <c r="H266">
        <v>1</v>
      </c>
      <c r="I266">
        <v>71.900000000000006</v>
      </c>
      <c r="J266">
        <v>1.3</v>
      </c>
      <c r="K266">
        <v>92.6</v>
      </c>
      <c r="L266">
        <v>1.3</v>
      </c>
      <c r="M266">
        <v>50.4</v>
      </c>
      <c r="N266">
        <v>0.3</v>
      </c>
    </row>
    <row r="267" spans="1:14" x14ac:dyDescent="0.3">
      <c r="A267" t="s">
        <v>272</v>
      </c>
      <c r="B267">
        <v>393396</v>
      </c>
      <c r="C267" t="s">
        <v>283</v>
      </c>
      <c r="D267" t="s">
        <v>4223</v>
      </c>
      <c r="E267" t="s">
        <v>4224</v>
      </c>
      <c r="F267" t="s">
        <v>4225</v>
      </c>
      <c r="G267">
        <v>0</v>
      </c>
      <c r="H267">
        <v>0</v>
      </c>
      <c r="I267">
        <v>90.9</v>
      </c>
      <c r="J267">
        <v>0</v>
      </c>
      <c r="K267">
        <v>0</v>
      </c>
      <c r="L267">
        <v>0</v>
      </c>
      <c r="M267">
        <v>0</v>
      </c>
      <c r="N267">
        <v>0</v>
      </c>
    </row>
    <row r="268" spans="1:14" x14ac:dyDescent="0.3">
      <c r="A268" t="s">
        <v>272</v>
      </c>
      <c r="B268">
        <v>447621</v>
      </c>
      <c r="C268" t="s">
        <v>284</v>
      </c>
      <c r="D268" t="s">
        <v>4226</v>
      </c>
      <c r="E268" t="s">
        <v>4158</v>
      </c>
      <c r="F268" t="s">
        <v>4227</v>
      </c>
      <c r="G268">
        <v>94.8</v>
      </c>
      <c r="H268">
        <v>1.9</v>
      </c>
      <c r="I268">
        <v>91.6</v>
      </c>
      <c r="J268">
        <v>2.2999999999999998</v>
      </c>
      <c r="K268">
        <v>99.6</v>
      </c>
      <c r="L268">
        <v>1.7</v>
      </c>
      <c r="M268">
        <v>93.1</v>
      </c>
      <c r="N268">
        <v>3.1</v>
      </c>
    </row>
    <row r="269" spans="1:14" x14ac:dyDescent="0.3">
      <c r="A269" t="s">
        <v>272</v>
      </c>
      <c r="B269">
        <v>342322</v>
      </c>
      <c r="C269" t="s">
        <v>285</v>
      </c>
      <c r="D269" t="s">
        <v>4229</v>
      </c>
      <c r="E269" t="s">
        <v>4230</v>
      </c>
      <c r="F269" t="s">
        <v>4231</v>
      </c>
      <c r="G269">
        <v>93.4</v>
      </c>
      <c r="H269">
        <v>1.6</v>
      </c>
      <c r="I269">
        <v>88.7</v>
      </c>
      <c r="J269">
        <v>1.8</v>
      </c>
      <c r="K269">
        <v>0</v>
      </c>
      <c r="L269">
        <v>0</v>
      </c>
      <c r="M269">
        <v>0</v>
      </c>
      <c r="N269">
        <v>0</v>
      </c>
    </row>
    <row r="270" spans="1:14" x14ac:dyDescent="0.3">
      <c r="A270" t="s">
        <v>272</v>
      </c>
      <c r="B270">
        <v>194069</v>
      </c>
      <c r="C270" t="s">
        <v>286</v>
      </c>
      <c r="D270" t="s">
        <v>4237</v>
      </c>
      <c r="E270" t="s">
        <v>4238</v>
      </c>
      <c r="F270" t="s">
        <v>4239</v>
      </c>
      <c r="G270">
        <v>92.2</v>
      </c>
      <c r="H270">
        <v>2.7</v>
      </c>
      <c r="I270">
        <v>82.8</v>
      </c>
      <c r="J270">
        <v>3</v>
      </c>
      <c r="K270">
        <v>94.8</v>
      </c>
      <c r="L270">
        <v>2.4</v>
      </c>
      <c r="M270">
        <v>70.7</v>
      </c>
      <c r="N270">
        <v>2.5</v>
      </c>
    </row>
    <row r="271" spans="1:14" x14ac:dyDescent="0.3">
      <c r="A271" t="s">
        <v>272</v>
      </c>
      <c r="B271">
        <v>497134</v>
      </c>
      <c r="C271" t="s">
        <v>287</v>
      </c>
      <c r="D271" t="s">
        <v>4242</v>
      </c>
      <c r="E271" t="s">
        <v>4158</v>
      </c>
      <c r="F271" t="s">
        <v>4243</v>
      </c>
      <c r="G271">
        <v>92.5</v>
      </c>
      <c r="H271">
        <v>2.4</v>
      </c>
      <c r="I271">
        <v>87</v>
      </c>
      <c r="J271">
        <v>2.8</v>
      </c>
      <c r="K271">
        <v>98.4</v>
      </c>
      <c r="L271">
        <v>2.5</v>
      </c>
      <c r="M271">
        <v>70.5</v>
      </c>
      <c r="N271">
        <v>2.1</v>
      </c>
    </row>
    <row r="272" spans="1:14" x14ac:dyDescent="0.3">
      <c r="A272" t="s">
        <v>272</v>
      </c>
      <c r="B272">
        <v>165417</v>
      </c>
      <c r="C272" t="s">
        <v>288</v>
      </c>
      <c r="D272" t="s">
        <v>4248</v>
      </c>
      <c r="E272" t="s">
        <v>4249</v>
      </c>
      <c r="F272" t="s">
        <v>4250</v>
      </c>
      <c r="G272">
        <v>88.3</v>
      </c>
      <c r="H272">
        <v>1.7</v>
      </c>
      <c r="I272">
        <v>82.7</v>
      </c>
      <c r="J272">
        <v>1.9</v>
      </c>
      <c r="K272">
        <v>96.7</v>
      </c>
      <c r="L272">
        <v>1.7</v>
      </c>
      <c r="M272">
        <v>90.2</v>
      </c>
      <c r="N272">
        <v>3.1</v>
      </c>
    </row>
    <row r="273" spans="1:14" x14ac:dyDescent="0.3">
      <c r="A273" t="s">
        <v>272</v>
      </c>
      <c r="B273">
        <v>282260</v>
      </c>
      <c r="C273" t="s">
        <v>289</v>
      </c>
      <c r="D273" t="s">
        <v>4251</v>
      </c>
      <c r="E273" t="s">
        <v>4215</v>
      </c>
      <c r="F273" t="s">
        <v>4252</v>
      </c>
      <c r="G273">
        <v>91.2</v>
      </c>
      <c r="H273">
        <v>2.2000000000000002</v>
      </c>
      <c r="I273">
        <v>83.1</v>
      </c>
      <c r="J273">
        <v>2.4</v>
      </c>
      <c r="K273">
        <v>93.3</v>
      </c>
      <c r="L273">
        <v>1.7</v>
      </c>
      <c r="M273">
        <v>71.599999999999994</v>
      </c>
      <c r="N273">
        <v>1.9</v>
      </c>
    </row>
    <row r="274" spans="1:14" x14ac:dyDescent="0.3">
      <c r="A274" t="s">
        <v>272</v>
      </c>
      <c r="B274">
        <v>19735</v>
      </c>
      <c r="C274" t="s">
        <v>290</v>
      </c>
      <c r="D274" t="s">
        <v>4274</v>
      </c>
      <c r="E274" t="s">
        <v>4275</v>
      </c>
      <c r="F274" t="s">
        <v>4276</v>
      </c>
      <c r="G274">
        <v>89</v>
      </c>
      <c r="H274">
        <v>1.2</v>
      </c>
      <c r="I274">
        <v>83.1</v>
      </c>
      <c r="J274">
        <v>1.1000000000000001</v>
      </c>
      <c r="K274">
        <v>92.8</v>
      </c>
      <c r="L274">
        <v>0.5</v>
      </c>
      <c r="M274">
        <v>77.099999999999994</v>
      </c>
      <c r="N274">
        <v>1.3</v>
      </c>
    </row>
    <row r="275" spans="1:14" x14ac:dyDescent="0.3">
      <c r="A275" t="s">
        <v>272</v>
      </c>
      <c r="B275">
        <v>191313</v>
      </c>
      <c r="C275" t="s">
        <v>291</v>
      </c>
      <c r="D275" t="s">
        <v>4277</v>
      </c>
      <c r="E275" t="s">
        <v>4154</v>
      </c>
      <c r="F275" t="s">
        <v>4278</v>
      </c>
      <c r="G275">
        <v>63</v>
      </c>
      <c r="H275">
        <v>-0.3</v>
      </c>
      <c r="I275">
        <v>60.8</v>
      </c>
      <c r="J275">
        <v>0</v>
      </c>
      <c r="K275">
        <v>86.2</v>
      </c>
      <c r="L275">
        <v>0.5</v>
      </c>
      <c r="M275">
        <v>52</v>
      </c>
      <c r="N275">
        <v>0.1</v>
      </c>
    </row>
    <row r="276" spans="1:14" x14ac:dyDescent="0.3">
      <c r="A276" t="s">
        <v>272</v>
      </c>
      <c r="B276">
        <v>32247</v>
      </c>
      <c r="C276" t="s">
        <v>292</v>
      </c>
      <c r="D276" t="s">
        <v>4279</v>
      </c>
      <c r="E276" t="s">
        <v>4203</v>
      </c>
      <c r="F276" t="s">
        <v>4280</v>
      </c>
      <c r="G276">
        <v>68.7</v>
      </c>
      <c r="H276">
        <v>0.4</v>
      </c>
      <c r="I276">
        <v>68.099999999999994</v>
      </c>
      <c r="J276">
        <v>1</v>
      </c>
      <c r="K276">
        <v>89.5</v>
      </c>
      <c r="L276">
        <v>1.3</v>
      </c>
      <c r="M276">
        <v>62.2</v>
      </c>
      <c r="N276">
        <v>1.6</v>
      </c>
    </row>
    <row r="277" spans="1:14" x14ac:dyDescent="0.3">
      <c r="A277" t="s">
        <v>272</v>
      </c>
      <c r="B277">
        <v>165000</v>
      </c>
      <c r="C277" t="s">
        <v>293</v>
      </c>
      <c r="D277" t="s">
        <v>4281</v>
      </c>
      <c r="E277" t="s">
        <v>4282</v>
      </c>
      <c r="F277" t="s">
        <v>4283</v>
      </c>
      <c r="G277">
        <v>46.9</v>
      </c>
      <c r="H277">
        <v>-0.7</v>
      </c>
      <c r="I277">
        <v>40.6</v>
      </c>
      <c r="J277">
        <v>-0.6</v>
      </c>
      <c r="K277">
        <v>77.400000000000006</v>
      </c>
      <c r="L277">
        <v>0.5</v>
      </c>
      <c r="M277">
        <v>66</v>
      </c>
      <c r="N277">
        <v>2.4</v>
      </c>
    </row>
    <row r="278" spans="1:14" x14ac:dyDescent="0.3">
      <c r="A278" t="s">
        <v>272</v>
      </c>
      <c r="B278">
        <v>309192</v>
      </c>
      <c r="C278" t="s">
        <v>294</v>
      </c>
      <c r="D278" t="s">
        <v>4284</v>
      </c>
      <c r="E278" t="s">
        <v>4145</v>
      </c>
      <c r="F278" t="s">
        <v>4285</v>
      </c>
      <c r="G278">
        <v>90.3</v>
      </c>
      <c r="H278">
        <v>2.4</v>
      </c>
      <c r="I278">
        <v>88.7</v>
      </c>
      <c r="J278">
        <v>3.2</v>
      </c>
      <c r="K278">
        <v>92.9</v>
      </c>
      <c r="L278">
        <v>2.1</v>
      </c>
      <c r="M278">
        <v>71.400000000000006</v>
      </c>
      <c r="N278">
        <v>2.4</v>
      </c>
    </row>
    <row r="279" spans="1:14" x14ac:dyDescent="0.3">
      <c r="A279" t="s">
        <v>272</v>
      </c>
      <c r="B279">
        <v>539105</v>
      </c>
      <c r="C279" t="s">
        <v>295</v>
      </c>
      <c r="D279" t="s">
        <v>4287</v>
      </c>
      <c r="E279" t="s">
        <v>4249</v>
      </c>
      <c r="F279" t="s">
        <v>4288</v>
      </c>
      <c r="G279">
        <v>85.9</v>
      </c>
      <c r="H279">
        <v>1.3</v>
      </c>
      <c r="I279">
        <v>82.9</v>
      </c>
      <c r="J279">
        <v>1.8</v>
      </c>
      <c r="K279">
        <v>89.7</v>
      </c>
      <c r="L279">
        <v>0.7</v>
      </c>
      <c r="M279">
        <v>58.8</v>
      </c>
      <c r="N279">
        <v>0.4</v>
      </c>
    </row>
    <row r="280" spans="1:14" x14ac:dyDescent="0.3">
      <c r="A280" t="s">
        <v>272</v>
      </c>
      <c r="B280">
        <v>311090</v>
      </c>
      <c r="C280" t="s">
        <v>296</v>
      </c>
      <c r="D280" t="s">
        <v>4289</v>
      </c>
      <c r="E280" t="s">
        <v>4175</v>
      </c>
      <c r="F280" t="s">
        <v>4290</v>
      </c>
      <c r="G280">
        <v>76</v>
      </c>
      <c r="H280">
        <v>1.2</v>
      </c>
      <c r="I280">
        <v>79.2</v>
      </c>
      <c r="J280">
        <v>2.2999999999999998</v>
      </c>
      <c r="K280">
        <v>89.8</v>
      </c>
      <c r="L280">
        <v>1.6</v>
      </c>
      <c r="M280">
        <v>68.8</v>
      </c>
      <c r="N280">
        <v>2.5</v>
      </c>
    </row>
    <row r="281" spans="1:14" x14ac:dyDescent="0.3">
      <c r="A281" t="s">
        <v>272</v>
      </c>
      <c r="B281">
        <v>480785</v>
      </c>
      <c r="C281" t="s">
        <v>297</v>
      </c>
      <c r="D281" t="s">
        <v>4291</v>
      </c>
      <c r="E281" t="s">
        <v>4256</v>
      </c>
      <c r="F281" t="s">
        <v>4292</v>
      </c>
      <c r="G281">
        <v>0</v>
      </c>
      <c r="H281">
        <v>0</v>
      </c>
      <c r="I281">
        <v>0</v>
      </c>
      <c r="J281">
        <v>0</v>
      </c>
      <c r="K281">
        <v>69.400000000000006</v>
      </c>
      <c r="L281">
        <v>-0.6</v>
      </c>
      <c r="M281">
        <v>38.9</v>
      </c>
      <c r="N281">
        <v>-0.3</v>
      </c>
    </row>
    <row r="282" spans="1:14" x14ac:dyDescent="0.3">
      <c r="A282" t="s">
        <v>272</v>
      </c>
      <c r="B282">
        <v>165395</v>
      </c>
      <c r="C282" t="s">
        <v>4254</v>
      </c>
      <c r="D282" t="s">
        <v>4255</v>
      </c>
      <c r="E282" t="s">
        <v>4256</v>
      </c>
      <c r="F282" t="s">
        <v>4257</v>
      </c>
      <c r="G282">
        <v>44.3</v>
      </c>
      <c r="H282">
        <v>-0.4</v>
      </c>
      <c r="I282">
        <v>41</v>
      </c>
      <c r="J282">
        <v>0</v>
      </c>
      <c r="K282">
        <v>77.099999999999994</v>
      </c>
      <c r="L282">
        <v>1.1000000000000001</v>
      </c>
      <c r="M282">
        <v>41.7</v>
      </c>
      <c r="N282">
        <v>0.8</v>
      </c>
    </row>
    <row r="283" spans="1:14" x14ac:dyDescent="0.3">
      <c r="A283" t="s">
        <v>272</v>
      </c>
      <c r="B283">
        <v>156256</v>
      </c>
      <c r="C283" t="s">
        <v>4258</v>
      </c>
      <c r="D283" t="s">
        <v>4259</v>
      </c>
      <c r="E283" t="s">
        <v>4260</v>
      </c>
      <c r="F283" t="s">
        <v>4261</v>
      </c>
      <c r="G283">
        <v>73.8</v>
      </c>
      <c r="H283">
        <v>0.7</v>
      </c>
      <c r="I283">
        <v>63.7</v>
      </c>
      <c r="J283">
        <v>0.4</v>
      </c>
      <c r="K283">
        <v>72.7</v>
      </c>
      <c r="L283">
        <v>-0.8</v>
      </c>
      <c r="M283">
        <v>43.2</v>
      </c>
      <c r="N283">
        <v>-0.4</v>
      </c>
    </row>
    <row r="284" spans="1:14" x14ac:dyDescent="0.3">
      <c r="A284" t="s">
        <v>272</v>
      </c>
      <c r="B284">
        <v>419354</v>
      </c>
      <c r="C284" t="s">
        <v>4262</v>
      </c>
      <c r="D284" t="s">
        <v>4263</v>
      </c>
      <c r="E284" t="s">
        <v>4264</v>
      </c>
      <c r="F284" t="s">
        <v>4265</v>
      </c>
      <c r="G284">
        <v>0</v>
      </c>
      <c r="H284">
        <v>0</v>
      </c>
      <c r="I284">
        <v>0</v>
      </c>
      <c r="J284">
        <v>0</v>
      </c>
      <c r="K284">
        <v>91.2</v>
      </c>
      <c r="L284">
        <v>1.7</v>
      </c>
      <c r="M284">
        <v>73.5</v>
      </c>
      <c r="N284">
        <v>2.5</v>
      </c>
    </row>
    <row r="285" spans="1:14" x14ac:dyDescent="0.3">
      <c r="A285" t="s">
        <v>272</v>
      </c>
      <c r="B285">
        <v>165450</v>
      </c>
      <c r="C285" t="s">
        <v>4266</v>
      </c>
      <c r="D285" t="s">
        <v>4267</v>
      </c>
      <c r="E285" t="s">
        <v>4268</v>
      </c>
      <c r="F285" t="s">
        <v>4269</v>
      </c>
      <c r="G285">
        <v>71.8</v>
      </c>
      <c r="H285">
        <v>0.4</v>
      </c>
      <c r="I285">
        <v>62.9</v>
      </c>
      <c r="J285">
        <v>0.2</v>
      </c>
      <c r="K285">
        <v>0</v>
      </c>
      <c r="L285">
        <v>0</v>
      </c>
      <c r="M285">
        <v>30.4</v>
      </c>
      <c r="N285">
        <v>0</v>
      </c>
    </row>
    <row r="286" spans="1:14" x14ac:dyDescent="0.3">
      <c r="A286" t="s">
        <v>272</v>
      </c>
      <c r="B286">
        <v>10340</v>
      </c>
      <c r="C286" t="s">
        <v>302</v>
      </c>
      <c r="D286" t="s">
        <v>4293</v>
      </c>
      <c r="E286" t="s">
        <v>4154</v>
      </c>
      <c r="F286" t="s">
        <v>4294</v>
      </c>
      <c r="G286">
        <v>73</v>
      </c>
      <c r="H286">
        <v>0.3</v>
      </c>
      <c r="I286">
        <v>71.3</v>
      </c>
      <c r="J286">
        <v>0.5</v>
      </c>
      <c r="K286">
        <v>94.1</v>
      </c>
      <c r="L286">
        <v>1.2</v>
      </c>
      <c r="M286">
        <v>61.3</v>
      </c>
      <c r="N286">
        <v>0.4</v>
      </c>
    </row>
    <row r="287" spans="1:14" x14ac:dyDescent="0.3">
      <c r="A287" t="s">
        <v>272</v>
      </c>
      <c r="B287">
        <v>328910</v>
      </c>
      <c r="C287" t="s">
        <v>4295</v>
      </c>
      <c r="D287" t="s">
        <v>4296</v>
      </c>
      <c r="E287" t="s">
        <v>4215</v>
      </c>
      <c r="F287" t="s">
        <v>4297</v>
      </c>
      <c r="G287">
        <v>86.7</v>
      </c>
      <c r="H287">
        <v>2.5</v>
      </c>
      <c r="I287">
        <v>75.5</v>
      </c>
      <c r="J287">
        <v>2.6</v>
      </c>
      <c r="K287">
        <v>86.7</v>
      </c>
      <c r="L287">
        <v>1.7</v>
      </c>
      <c r="M287">
        <v>71.7</v>
      </c>
      <c r="N287">
        <v>2.9</v>
      </c>
    </row>
    <row r="288" spans="1:14" x14ac:dyDescent="0.3">
      <c r="A288" t="s">
        <v>272</v>
      </c>
      <c r="B288">
        <v>157909</v>
      </c>
      <c r="C288" t="s">
        <v>304</v>
      </c>
      <c r="D288" t="s">
        <v>4298</v>
      </c>
      <c r="E288" t="s">
        <v>4238</v>
      </c>
      <c r="F288" t="s">
        <v>4299</v>
      </c>
      <c r="G288">
        <v>80.400000000000006</v>
      </c>
      <c r="H288">
        <v>1</v>
      </c>
      <c r="I288">
        <v>73.900000000000006</v>
      </c>
      <c r="J288">
        <v>1.1000000000000001</v>
      </c>
      <c r="K288">
        <v>0</v>
      </c>
      <c r="L288">
        <v>0</v>
      </c>
      <c r="M288">
        <v>92</v>
      </c>
      <c r="N288">
        <v>0</v>
      </c>
    </row>
    <row r="289" spans="1:14" x14ac:dyDescent="0.3">
      <c r="A289" t="s">
        <v>272</v>
      </c>
      <c r="B289">
        <v>164941</v>
      </c>
      <c r="C289" t="s">
        <v>4301</v>
      </c>
      <c r="D289" t="s">
        <v>4302</v>
      </c>
      <c r="E289" t="s">
        <v>4163</v>
      </c>
      <c r="F289" t="s">
        <v>4303</v>
      </c>
      <c r="G289">
        <v>66.099999999999994</v>
      </c>
      <c r="H289">
        <v>0.1</v>
      </c>
      <c r="I289">
        <v>66.099999999999994</v>
      </c>
      <c r="J289">
        <v>0.6</v>
      </c>
      <c r="K289">
        <v>93.5</v>
      </c>
      <c r="L289">
        <v>1.6</v>
      </c>
      <c r="M289">
        <v>69.599999999999994</v>
      </c>
      <c r="N289">
        <v>2</v>
      </c>
    </row>
    <row r="290" spans="1:14" x14ac:dyDescent="0.3">
      <c r="A290" t="s">
        <v>272</v>
      </c>
      <c r="B290">
        <v>619655</v>
      </c>
      <c r="C290" t="s">
        <v>306</v>
      </c>
      <c r="D290" t="s">
        <v>4304</v>
      </c>
      <c r="E290" t="s">
        <v>4246</v>
      </c>
      <c r="F290" t="s">
        <v>4305</v>
      </c>
      <c r="G290">
        <v>72.599999999999994</v>
      </c>
      <c r="H290">
        <v>0</v>
      </c>
      <c r="I290">
        <v>76.2</v>
      </c>
      <c r="J290">
        <v>0.6</v>
      </c>
      <c r="K290">
        <v>93.9</v>
      </c>
      <c r="L290">
        <v>0.7</v>
      </c>
      <c r="M290">
        <v>80.5</v>
      </c>
      <c r="N290">
        <v>1.5</v>
      </c>
    </row>
    <row r="291" spans="1:14" x14ac:dyDescent="0.3">
      <c r="A291" t="s">
        <v>272</v>
      </c>
      <c r="B291">
        <v>42108</v>
      </c>
      <c r="C291" t="s">
        <v>307</v>
      </c>
      <c r="D291" t="s">
        <v>4306</v>
      </c>
      <c r="E291" t="s">
        <v>4215</v>
      </c>
      <c r="F291" t="s">
        <v>4307</v>
      </c>
      <c r="G291">
        <v>88.3</v>
      </c>
      <c r="H291">
        <v>1.6</v>
      </c>
      <c r="I291">
        <v>85.7</v>
      </c>
      <c r="J291">
        <v>2</v>
      </c>
      <c r="K291">
        <v>93</v>
      </c>
      <c r="L291">
        <v>1.2</v>
      </c>
      <c r="M291">
        <v>80.7</v>
      </c>
      <c r="N291">
        <v>2</v>
      </c>
    </row>
    <row r="292" spans="1:14" x14ac:dyDescent="0.3">
      <c r="A292" t="s">
        <v>272</v>
      </c>
      <c r="B292">
        <v>165484</v>
      </c>
      <c r="C292" t="s">
        <v>308</v>
      </c>
      <c r="D292" t="s">
        <v>4308</v>
      </c>
      <c r="E292" t="s">
        <v>4188</v>
      </c>
      <c r="F292" t="s">
        <v>4309</v>
      </c>
      <c r="G292">
        <v>63.5</v>
      </c>
      <c r="H292">
        <v>0.7</v>
      </c>
      <c r="I292">
        <v>57.3</v>
      </c>
      <c r="J292">
        <v>0.9</v>
      </c>
      <c r="K292">
        <v>83.3</v>
      </c>
      <c r="L292">
        <v>1.3</v>
      </c>
      <c r="M292">
        <v>39.1</v>
      </c>
      <c r="N292">
        <v>0.2</v>
      </c>
    </row>
    <row r="293" spans="1:14" x14ac:dyDescent="0.3">
      <c r="A293" t="s">
        <v>272</v>
      </c>
      <c r="B293">
        <v>165476</v>
      </c>
      <c r="C293" t="s">
        <v>309</v>
      </c>
      <c r="D293" t="s">
        <v>4310</v>
      </c>
      <c r="E293" t="s">
        <v>4158</v>
      </c>
      <c r="F293" t="s">
        <v>4311</v>
      </c>
      <c r="G293">
        <v>77.900000000000006</v>
      </c>
      <c r="H293">
        <v>0.7</v>
      </c>
      <c r="I293">
        <v>78.599999999999994</v>
      </c>
      <c r="J293">
        <v>1.3</v>
      </c>
      <c r="K293">
        <v>89.8</v>
      </c>
      <c r="L293">
        <v>0.8</v>
      </c>
      <c r="M293">
        <v>75.599999999999994</v>
      </c>
      <c r="N293">
        <v>1.8</v>
      </c>
    </row>
    <row r="294" spans="1:14" x14ac:dyDescent="0.3">
      <c r="A294" t="s">
        <v>272</v>
      </c>
      <c r="B294">
        <v>165425</v>
      </c>
      <c r="C294" t="s">
        <v>4312</v>
      </c>
      <c r="D294" t="s">
        <v>4313</v>
      </c>
      <c r="E294" t="s">
        <v>4314</v>
      </c>
      <c r="F294" t="s">
        <v>4315</v>
      </c>
      <c r="G294">
        <v>90.4</v>
      </c>
      <c r="H294">
        <v>1.5</v>
      </c>
      <c r="I294">
        <v>77.7</v>
      </c>
      <c r="J294">
        <v>1</v>
      </c>
      <c r="K294">
        <v>95.9</v>
      </c>
      <c r="L294">
        <v>1.2</v>
      </c>
      <c r="M294">
        <v>72.900000000000006</v>
      </c>
      <c r="N294">
        <v>1.5</v>
      </c>
    </row>
    <row r="295" spans="1:14" x14ac:dyDescent="0.3">
      <c r="A295" t="s">
        <v>272</v>
      </c>
      <c r="B295">
        <v>37753</v>
      </c>
      <c r="C295" t="s">
        <v>311</v>
      </c>
      <c r="D295" t="s">
        <v>4322</v>
      </c>
      <c r="E295" t="s">
        <v>4323</v>
      </c>
      <c r="F295" t="s">
        <v>4324</v>
      </c>
      <c r="G295">
        <v>87.2</v>
      </c>
      <c r="H295">
        <v>1.6</v>
      </c>
      <c r="I295">
        <v>83.7</v>
      </c>
      <c r="J295">
        <v>2.1</v>
      </c>
      <c r="K295">
        <v>98.3</v>
      </c>
      <c r="L295">
        <v>2</v>
      </c>
      <c r="M295">
        <v>83.3</v>
      </c>
      <c r="N295">
        <v>3.1</v>
      </c>
    </row>
    <row r="296" spans="1:14" x14ac:dyDescent="0.3">
      <c r="A296" t="s">
        <v>272</v>
      </c>
      <c r="B296">
        <v>629646</v>
      </c>
      <c r="C296" t="s">
        <v>312</v>
      </c>
      <c r="D296" t="s">
        <v>4326</v>
      </c>
      <c r="E296" t="s">
        <v>4327</v>
      </c>
      <c r="F296" t="s">
        <v>4328</v>
      </c>
      <c r="G296">
        <v>76.900000000000006</v>
      </c>
      <c r="H296">
        <v>0.9</v>
      </c>
      <c r="I296">
        <v>72.2</v>
      </c>
      <c r="J296">
        <v>1.2</v>
      </c>
      <c r="K296">
        <v>88.7</v>
      </c>
      <c r="L296">
        <v>1.1000000000000001</v>
      </c>
      <c r="M296">
        <v>46.8</v>
      </c>
      <c r="N296">
        <v>0.3</v>
      </c>
    </row>
    <row r="297" spans="1:14" x14ac:dyDescent="0.3">
      <c r="A297" t="s">
        <v>272</v>
      </c>
      <c r="B297">
        <v>426502</v>
      </c>
      <c r="C297" t="s">
        <v>313</v>
      </c>
      <c r="D297" t="s">
        <v>4329</v>
      </c>
      <c r="E297" t="s">
        <v>4184</v>
      </c>
      <c r="F297" t="s">
        <v>4330</v>
      </c>
      <c r="G297">
        <v>88.6</v>
      </c>
      <c r="H297">
        <v>1.2</v>
      </c>
      <c r="I297">
        <v>84.8</v>
      </c>
      <c r="J297">
        <v>1.4</v>
      </c>
      <c r="K297">
        <v>100</v>
      </c>
      <c r="L297">
        <v>1.4</v>
      </c>
      <c r="M297">
        <v>89.7</v>
      </c>
      <c r="N297">
        <v>2.2999999999999998</v>
      </c>
    </row>
    <row r="298" spans="1:14" x14ac:dyDescent="0.3">
      <c r="A298" t="s">
        <v>314</v>
      </c>
      <c r="B298">
        <v>774379</v>
      </c>
      <c r="C298" t="s">
        <v>5195</v>
      </c>
      <c r="D298" t="s">
        <v>5166</v>
      </c>
      <c r="E298" t="s">
        <v>3292</v>
      </c>
      <c r="F298" t="s">
        <v>5167</v>
      </c>
      <c r="G298">
        <v>48.2</v>
      </c>
      <c r="H298">
        <v>-1</v>
      </c>
      <c r="I298">
        <v>43.9</v>
      </c>
      <c r="J298">
        <v>-0.9</v>
      </c>
      <c r="K298">
        <v>81</v>
      </c>
      <c r="L298">
        <v>0.5</v>
      </c>
      <c r="M298">
        <v>52.4</v>
      </c>
      <c r="N298">
        <v>0.8</v>
      </c>
    </row>
    <row r="299" spans="1:14" x14ac:dyDescent="0.3">
      <c r="A299" t="s">
        <v>314</v>
      </c>
      <c r="B299">
        <v>707449</v>
      </c>
      <c r="C299" t="s">
        <v>5247</v>
      </c>
      <c r="D299" t="s">
        <v>5248</v>
      </c>
      <c r="E299" t="s">
        <v>4525</v>
      </c>
      <c r="F299" t="s">
        <v>5249</v>
      </c>
      <c r="G299">
        <v>57.1</v>
      </c>
      <c r="H299">
        <v>0.1</v>
      </c>
      <c r="I299">
        <v>54</v>
      </c>
      <c r="J299">
        <v>0.5</v>
      </c>
      <c r="K299">
        <v>77</v>
      </c>
      <c r="L299">
        <v>0.6</v>
      </c>
      <c r="M299">
        <v>33.799999999999997</v>
      </c>
      <c r="N299">
        <v>-0.2</v>
      </c>
    </row>
    <row r="300" spans="1:14" x14ac:dyDescent="0.3">
      <c r="A300" t="s">
        <v>314</v>
      </c>
      <c r="B300">
        <v>737070</v>
      </c>
      <c r="C300" t="s">
        <v>5188</v>
      </c>
      <c r="D300" t="s">
        <v>5189</v>
      </c>
      <c r="E300" t="s">
        <v>4533</v>
      </c>
      <c r="F300" t="s">
        <v>5190</v>
      </c>
      <c r="G300">
        <v>34.299999999999997</v>
      </c>
      <c r="H300">
        <v>-2.1</v>
      </c>
      <c r="I300">
        <v>37.299999999999997</v>
      </c>
      <c r="J300">
        <v>-1.4</v>
      </c>
      <c r="K300">
        <v>73.5</v>
      </c>
      <c r="L300">
        <v>-0.4</v>
      </c>
      <c r="M300">
        <v>27.3</v>
      </c>
      <c r="N300">
        <v>-0.9</v>
      </c>
    </row>
    <row r="301" spans="1:14" x14ac:dyDescent="0.3">
      <c r="A301" t="s">
        <v>314</v>
      </c>
      <c r="B301">
        <v>738506</v>
      </c>
      <c r="C301" t="s">
        <v>5191</v>
      </c>
      <c r="D301" t="s">
        <v>5192</v>
      </c>
      <c r="E301" t="s">
        <v>5193</v>
      </c>
      <c r="F301" t="s">
        <v>5194</v>
      </c>
      <c r="G301">
        <v>63</v>
      </c>
      <c r="H301">
        <v>0.3</v>
      </c>
      <c r="I301">
        <v>58.7</v>
      </c>
      <c r="J301">
        <v>0.6</v>
      </c>
      <c r="K301">
        <v>0</v>
      </c>
      <c r="L301">
        <v>0</v>
      </c>
      <c r="M301">
        <v>15.4</v>
      </c>
      <c r="N301">
        <v>0</v>
      </c>
    </row>
    <row r="302" spans="1:14" x14ac:dyDescent="0.3">
      <c r="A302" t="s">
        <v>314</v>
      </c>
      <c r="B302">
        <v>754757</v>
      </c>
      <c r="C302" t="s">
        <v>5196</v>
      </c>
      <c r="D302" t="s">
        <v>5197</v>
      </c>
      <c r="E302" t="s">
        <v>3329</v>
      </c>
      <c r="F302" t="s">
        <v>3330</v>
      </c>
      <c r="G302">
        <v>0</v>
      </c>
      <c r="H302">
        <v>0</v>
      </c>
      <c r="I302">
        <v>50</v>
      </c>
      <c r="J302">
        <v>0</v>
      </c>
      <c r="K302">
        <v>71.400000000000006</v>
      </c>
      <c r="L302">
        <v>-0.3</v>
      </c>
      <c r="M302">
        <v>31.4</v>
      </c>
      <c r="N302">
        <v>-0.2</v>
      </c>
    </row>
    <row r="303" spans="1:14" x14ac:dyDescent="0.3">
      <c r="A303" t="s">
        <v>314</v>
      </c>
      <c r="B303">
        <v>774480</v>
      </c>
      <c r="C303" t="s">
        <v>5200</v>
      </c>
      <c r="D303" t="s">
        <v>5201</v>
      </c>
      <c r="E303" t="s">
        <v>4565</v>
      </c>
      <c r="F303" t="s">
        <v>4566</v>
      </c>
      <c r="G303">
        <v>42.9</v>
      </c>
      <c r="H303">
        <v>-1.3</v>
      </c>
      <c r="I303">
        <v>50</v>
      </c>
      <c r="J303">
        <v>-0.4</v>
      </c>
      <c r="K303">
        <v>0</v>
      </c>
      <c r="L303">
        <v>0</v>
      </c>
      <c r="M303">
        <v>28.6</v>
      </c>
      <c r="N303">
        <v>0</v>
      </c>
    </row>
    <row r="304" spans="1:14" x14ac:dyDescent="0.3">
      <c r="A304" t="s">
        <v>314</v>
      </c>
      <c r="B304">
        <v>786470</v>
      </c>
      <c r="C304" t="s">
        <v>5210</v>
      </c>
      <c r="D304" t="s">
        <v>5211</v>
      </c>
      <c r="E304" t="s">
        <v>4525</v>
      </c>
      <c r="F304" t="s">
        <v>5212</v>
      </c>
      <c r="G304">
        <v>76.099999999999994</v>
      </c>
      <c r="H304">
        <v>0.7</v>
      </c>
      <c r="I304">
        <v>76.099999999999994</v>
      </c>
      <c r="J304">
        <v>1.2</v>
      </c>
      <c r="K304">
        <v>85.4</v>
      </c>
      <c r="L304">
        <v>0.4</v>
      </c>
      <c r="M304">
        <v>55.2</v>
      </c>
      <c r="N304">
        <v>0.4</v>
      </c>
    </row>
    <row r="305" spans="1:14" x14ac:dyDescent="0.3">
      <c r="A305" t="s">
        <v>314</v>
      </c>
      <c r="B305">
        <v>811173</v>
      </c>
      <c r="C305" t="s">
        <v>4318</v>
      </c>
      <c r="D305" t="s">
        <v>5216</v>
      </c>
      <c r="E305" t="s">
        <v>4525</v>
      </c>
      <c r="F305" t="s">
        <v>5217</v>
      </c>
      <c r="G305">
        <v>0</v>
      </c>
      <c r="H305">
        <v>0</v>
      </c>
      <c r="I305">
        <v>100</v>
      </c>
      <c r="J305">
        <v>0</v>
      </c>
      <c r="K305">
        <v>0</v>
      </c>
      <c r="L305">
        <v>0</v>
      </c>
      <c r="M305">
        <v>0</v>
      </c>
      <c r="N305">
        <v>0</v>
      </c>
    </row>
    <row r="306" spans="1:14" x14ac:dyDescent="0.3">
      <c r="A306" t="s">
        <v>314</v>
      </c>
      <c r="B306">
        <v>761125</v>
      </c>
      <c r="C306" t="s">
        <v>4318</v>
      </c>
      <c r="D306" t="s">
        <v>5218</v>
      </c>
      <c r="E306" t="s">
        <v>4533</v>
      </c>
      <c r="F306" t="s">
        <v>5219</v>
      </c>
      <c r="G306">
        <v>73.099999999999994</v>
      </c>
      <c r="H306">
        <v>0.5</v>
      </c>
      <c r="I306">
        <v>71.3</v>
      </c>
      <c r="J306">
        <v>0.9</v>
      </c>
      <c r="K306">
        <v>0</v>
      </c>
      <c r="L306">
        <v>0</v>
      </c>
      <c r="M306">
        <v>0</v>
      </c>
      <c r="N306">
        <v>0</v>
      </c>
    </row>
    <row r="307" spans="1:14" x14ac:dyDescent="0.3">
      <c r="A307" t="s">
        <v>314</v>
      </c>
      <c r="B307">
        <v>806625</v>
      </c>
      <c r="C307" t="s">
        <v>4318</v>
      </c>
      <c r="D307" t="s">
        <v>5221</v>
      </c>
      <c r="E307" t="s">
        <v>3311</v>
      </c>
      <c r="F307" t="s">
        <v>3312</v>
      </c>
      <c r="G307">
        <v>67.7</v>
      </c>
      <c r="H307">
        <v>1.1000000000000001</v>
      </c>
      <c r="I307">
        <v>68.8</v>
      </c>
      <c r="J307">
        <v>2</v>
      </c>
      <c r="K307">
        <v>0</v>
      </c>
      <c r="L307">
        <v>0</v>
      </c>
      <c r="M307">
        <v>52.7</v>
      </c>
      <c r="N307">
        <v>1.8</v>
      </c>
    </row>
    <row r="308" spans="1:14" x14ac:dyDescent="0.3">
      <c r="A308" t="s">
        <v>314</v>
      </c>
      <c r="B308">
        <v>705403</v>
      </c>
      <c r="C308" t="s">
        <v>5222</v>
      </c>
      <c r="D308" t="s">
        <v>5223</v>
      </c>
      <c r="E308" t="s">
        <v>5224</v>
      </c>
      <c r="F308" t="s">
        <v>5225</v>
      </c>
      <c r="G308">
        <v>40.5</v>
      </c>
      <c r="H308">
        <v>-2</v>
      </c>
      <c r="I308">
        <v>52.4</v>
      </c>
      <c r="J308">
        <v>-0.8</v>
      </c>
      <c r="K308">
        <v>0</v>
      </c>
      <c r="L308">
        <v>0</v>
      </c>
      <c r="M308">
        <v>0</v>
      </c>
      <c r="N308">
        <v>0</v>
      </c>
    </row>
    <row r="309" spans="1:14" x14ac:dyDescent="0.3">
      <c r="A309" t="s">
        <v>314</v>
      </c>
      <c r="B309">
        <v>846449</v>
      </c>
      <c r="C309" t="s">
        <v>5226</v>
      </c>
      <c r="D309" t="s">
        <v>5227</v>
      </c>
      <c r="E309" t="s">
        <v>4525</v>
      </c>
      <c r="F309" t="s">
        <v>5228</v>
      </c>
      <c r="G309">
        <v>78.8</v>
      </c>
      <c r="H309">
        <v>1.1000000000000001</v>
      </c>
      <c r="I309">
        <v>76.900000000000006</v>
      </c>
      <c r="J309">
        <v>1.6</v>
      </c>
      <c r="K309">
        <v>85.6</v>
      </c>
      <c r="L309">
        <v>0.8</v>
      </c>
      <c r="M309">
        <v>45.8</v>
      </c>
      <c r="N309">
        <v>0.1</v>
      </c>
    </row>
    <row r="310" spans="1:14" x14ac:dyDescent="0.3">
      <c r="A310" t="s">
        <v>314</v>
      </c>
      <c r="B310">
        <v>704962</v>
      </c>
      <c r="C310" t="s">
        <v>5229</v>
      </c>
      <c r="D310" t="s">
        <v>5230</v>
      </c>
      <c r="E310" t="s">
        <v>5231</v>
      </c>
      <c r="F310" t="s">
        <v>5232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</row>
    <row r="311" spans="1:14" x14ac:dyDescent="0.3">
      <c r="A311" t="s">
        <v>314</v>
      </c>
      <c r="B311">
        <v>789607</v>
      </c>
      <c r="C311" t="s">
        <v>5233</v>
      </c>
      <c r="D311" t="s">
        <v>5234</v>
      </c>
      <c r="E311" t="s">
        <v>5235</v>
      </c>
      <c r="F311" t="s">
        <v>5236</v>
      </c>
      <c r="G311">
        <v>56.3</v>
      </c>
      <c r="H311">
        <v>-0.3</v>
      </c>
      <c r="I311">
        <v>54.2</v>
      </c>
      <c r="J311">
        <v>0.1</v>
      </c>
      <c r="K311">
        <v>0</v>
      </c>
      <c r="L311">
        <v>0</v>
      </c>
      <c r="M311">
        <v>0</v>
      </c>
      <c r="N311">
        <v>0</v>
      </c>
    </row>
    <row r="312" spans="1:14" x14ac:dyDescent="0.3">
      <c r="A312" t="s">
        <v>314</v>
      </c>
      <c r="B312">
        <v>862886</v>
      </c>
      <c r="C312" t="s">
        <v>5241</v>
      </c>
      <c r="D312" t="s">
        <v>5242</v>
      </c>
      <c r="E312" t="s">
        <v>4541</v>
      </c>
      <c r="F312" t="s">
        <v>4542</v>
      </c>
      <c r="G312">
        <v>39.4</v>
      </c>
      <c r="H312">
        <v>-1.9</v>
      </c>
      <c r="I312">
        <v>46.5</v>
      </c>
      <c r="J312">
        <v>-0.9</v>
      </c>
      <c r="K312">
        <v>73</v>
      </c>
      <c r="L312">
        <v>-0.7</v>
      </c>
      <c r="M312">
        <v>27.6</v>
      </c>
      <c r="N312">
        <v>-1.3</v>
      </c>
    </row>
    <row r="313" spans="1:14" x14ac:dyDescent="0.3">
      <c r="A313" t="s">
        <v>314</v>
      </c>
      <c r="B313">
        <v>762946</v>
      </c>
      <c r="C313" t="s">
        <v>5243</v>
      </c>
      <c r="D313" t="s">
        <v>5244</v>
      </c>
      <c r="E313" t="s">
        <v>5245</v>
      </c>
      <c r="F313" t="s">
        <v>5246</v>
      </c>
      <c r="G313">
        <v>0</v>
      </c>
      <c r="H313">
        <v>0</v>
      </c>
      <c r="I313">
        <v>0</v>
      </c>
      <c r="J313">
        <v>0</v>
      </c>
      <c r="K313">
        <v>90.8</v>
      </c>
      <c r="L313">
        <v>1</v>
      </c>
      <c r="M313">
        <v>64.599999999999994</v>
      </c>
      <c r="N313">
        <v>1.5</v>
      </c>
    </row>
    <row r="314" spans="1:14" x14ac:dyDescent="0.3">
      <c r="A314" t="s">
        <v>314</v>
      </c>
      <c r="B314">
        <v>705970</v>
      </c>
      <c r="C314" t="s">
        <v>5253</v>
      </c>
      <c r="D314" t="s">
        <v>5254</v>
      </c>
      <c r="E314" t="s">
        <v>4561</v>
      </c>
      <c r="F314" t="s">
        <v>4562</v>
      </c>
      <c r="G314">
        <v>74.599999999999994</v>
      </c>
      <c r="H314">
        <v>0.8</v>
      </c>
      <c r="I314">
        <v>80.2</v>
      </c>
      <c r="J314">
        <v>1.9</v>
      </c>
      <c r="K314">
        <v>85.5</v>
      </c>
      <c r="L314">
        <v>0.7</v>
      </c>
      <c r="M314">
        <v>41.3</v>
      </c>
      <c r="N314">
        <v>-0.1</v>
      </c>
    </row>
    <row r="315" spans="1:14" x14ac:dyDescent="0.3">
      <c r="A315" t="s">
        <v>314</v>
      </c>
      <c r="B315">
        <v>871029</v>
      </c>
      <c r="C315" t="s">
        <v>5186</v>
      </c>
      <c r="D315" t="s">
        <v>5187</v>
      </c>
      <c r="E315" t="s">
        <v>4558</v>
      </c>
      <c r="F315" t="s">
        <v>4559</v>
      </c>
      <c r="G315">
        <v>67.099999999999994</v>
      </c>
      <c r="H315">
        <v>0.6</v>
      </c>
      <c r="I315">
        <v>58.6</v>
      </c>
      <c r="J315">
        <v>0.6</v>
      </c>
      <c r="K315">
        <v>82.6</v>
      </c>
      <c r="L315">
        <v>0.9</v>
      </c>
      <c r="M315">
        <v>36.4</v>
      </c>
      <c r="N315">
        <v>0</v>
      </c>
    </row>
    <row r="316" spans="1:14" x14ac:dyDescent="0.3">
      <c r="A316" t="s">
        <v>314</v>
      </c>
      <c r="B316">
        <v>809390</v>
      </c>
      <c r="C316" t="s">
        <v>4318</v>
      </c>
      <c r="D316" t="s">
        <v>5177</v>
      </c>
      <c r="E316" t="s">
        <v>3376</v>
      </c>
      <c r="F316" t="s">
        <v>3377</v>
      </c>
      <c r="G316">
        <v>25.5</v>
      </c>
      <c r="H316">
        <v>-2.5</v>
      </c>
      <c r="I316">
        <v>40.799999999999997</v>
      </c>
      <c r="J316">
        <v>-0.9</v>
      </c>
      <c r="K316">
        <v>79</v>
      </c>
      <c r="L316">
        <v>0.6</v>
      </c>
      <c r="M316">
        <v>26</v>
      </c>
      <c r="N316">
        <v>-0.7</v>
      </c>
    </row>
    <row r="317" spans="1:14" x14ac:dyDescent="0.3">
      <c r="A317" t="s">
        <v>314</v>
      </c>
      <c r="B317">
        <v>775169</v>
      </c>
      <c r="C317" t="s">
        <v>5202</v>
      </c>
      <c r="D317" t="s">
        <v>5203</v>
      </c>
      <c r="E317" t="s">
        <v>5204</v>
      </c>
      <c r="F317" t="s">
        <v>5205</v>
      </c>
      <c r="G317">
        <v>0</v>
      </c>
      <c r="H317">
        <v>0</v>
      </c>
      <c r="I317">
        <v>0</v>
      </c>
      <c r="J317">
        <v>0</v>
      </c>
      <c r="K317">
        <v>83.6</v>
      </c>
      <c r="L317">
        <v>0.8</v>
      </c>
      <c r="M317">
        <v>35.700000000000003</v>
      </c>
      <c r="N317">
        <v>-0.3</v>
      </c>
    </row>
    <row r="318" spans="1:14" x14ac:dyDescent="0.3">
      <c r="A318" t="s">
        <v>314</v>
      </c>
      <c r="B318">
        <v>787329</v>
      </c>
      <c r="C318" t="s">
        <v>5213</v>
      </c>
      <c r="D318" t="s">
        <v>5214</v>
      </c>
      <c r="E318" t="s">
        <v>4525</v>
      </c>
      <c r="F318" t="s">
        <v>5215</v>
      </c>
      <c r="G318">
        <v>77.3</v>
      </c>
      <c r="H318">
        <v>1.6</v>
      </c>
      <c r="I318">
        <v>71.2</v>
      </c>
      <c r="J318">
        <v>1.9</v>
      </c>
      <c r="K318">
        <v>86</v>
      </c>
      <c r="L318">
        <v>1.5</v>
      </c>
      <c r="M318">
        <v>44</v>
      </c>
      <c r="N318">
        <v>0.7</v>
      </c>
    </row>
    <row r="319" spans="1:14" x14ac:dyDescent="0.3">
      <c r="A319" t="s">
        <v>314</v>
      </c>
      <c r="B319">
        <v>841490</v>
      </c>
      <c r="C319" t="s">
        <v>334</v>
      </c>
      <c r="D319" t="s">
        <v>5173</v>
      </c>
      <c r="E319" t="s">
        <v>5174</v>
      </c>
      <c r="F319" t="s">
        <v>5175</v>
      </c>
      <c r="G319">
        <v>34.5</v>
      </c>
      <c r="H319">
        <v>-1.9</v>
      </c>
      <c r="I319">
        <v>36.4</v>
      </c>
      <c r="J319">
        <v>-1.5</v>
      </c>
      <c r="K319">
        <v>77.599999999999994</v>
      </c>
      <c r="L319">
        <v>0.2</v>
      </c>
      <c r="M319">
        <v>18.399999999999999</v>
      </c>
      <c r="N319">
        <v>-1.7</v>
      </c>
    </row>
    <row r="320" spans="1:14" x14ac:dyDescent="0.3">
      <c r="A320" t="s">
        <v>335</v>
      </c>
      <c r="B320">
        <v>732400</v>
      </c>
      <c r="C320" t="s">
        <v>5290</v>
      </c>
      <c r="D320" t="s">
        <v>5291</v>
      </c>
      <c r="E320" t="s">
        <v>5292</v>
      </c>
      <c r="F320" t="s">
        <v>5293</v>
      </c>
      <c r="G320">
        <v>77.3</v>
      </c>
      <c r="H320">
        <v>0.3</v>
      </c>
      <c r="I320">
        <v>63</v>
      </c>
      <c r="J320">
        <v>-0.5</v>
      </c>
      <c r="K320">
        <v>83.7</v>
      </c>
      <c r="L320">
        <v>-0.4</v>
      </c>
      <c r="M320">
        <v>42.3</v>
      </c>
      <c r="N320">
        <v>-1.2</v>
      </c>
    </row>
    <row r="321" spans="1:14" x14ac:dyDescent="0.3">
      <c r="A321" t="s">
        <v>335</v>
      </c>
      <c r="B321">
        <v>855375</v>
      </c>
      <c r="C321" t="s">
        <v>5334</v>
      </c>
      <c r="D321" t="s">
        <v>5335</v>
      </c>
      <c r="E321" t="s">
        <v>4175</v>
      </c>
      <c r="F321" t="s">
        <v>5336</v>
      </c>
      <c r="G321">
        <v>63</v>
      </c>
      <c r="H321">
        <v>0.2</v>
      </c>
      <c r="I321">
        <v>63</v>
      </c>
      <c r="J321">
        <v>0.9</v>
      </c>
      <c r="K321">
        <v>66.8</v>
      </c>
      <c r="L321">
        <v>-0.9</v>
      </c>
      <c r="M321">
        <v>28.4</v>
      </c>
      <c r="N321">
        <v>-0.8</v>
      </c>
    </row>
    <row r="322" spans="1:14" x14ac:dyDescent="0.3">
      <c r="A322" t="s">
        <v>335</v>
      </c>
      <c r="B322">
        <v>797359</v>
      </c>
      <c r="C322" t="s">
        <v>5294</v>
      </c>
      <c r="D322" t="s">
        <v>5295</v>
      </c>
      <c r="E322" t="s">
        <v>4256</v>
      </c>
      <c r="F322" t="s">
        <v>5296</v>
      </c>
      <c r="G322">
        <v>89.5</v>
      </c>
      <c r="H322">
        <v>1.7</v>
      </c>
      <c r="I322">
        <v>84.8</v>
      </c>
      <c r="J322">
        <v>2</v>
      </c>
      <c r="K322">
        <v>79.599999999999994</v>
      </c>
      <c r="L322">
        <v>-0.3</v>
      </c>
      <c r="M322">
        <v>43.4</v>
      </c>
      <c r="N322">
        <v>-0.7</v>
      </c>
    </row>
    <row r="323" spans="1:14" x14ac:dyDescent="0.3">
      <c r="A323" t="s">
        <v>335</v>
      </c>
      <c r="B323">
        <v>715539</v>
      </c>
      <c r="C323" t="s">
        <v>5320</v>
      </c>
      <c r="D323" t="s">
        <v>5321</v>
      </c>
      <c r="E323" t="s">
        <v>4154</v>
      </c>
      <c r="F323" t="s">
        <v>5322</v>
      </c>
      <c r="G323">
        <v>70.099999999999994</v>
      </c>
      <c r="H323">
        <v>0.7</v>
      </c>
      <c r="I323">
        <v>65.400000000000006</v>
      </c>
      <c r="J323">
        <v>1</v>
      </c>
      <c r="K323">
        <v>84.8</v>
      </c>
      <c r="L323">
        <v>1</v>
      </c>
      <c r="M323">
        <v>42.4</v>
      </c>
      <c r="N323">
        <v>0.1</v>
      </c>
    </row>
    <row r="324" spans="1:14" x14ac:dyDescent="0.3">
      <c r="A324" t="s">
        <v>335</v>
      </c>
      <c r="B324">
        <v>701777</v>
      </c>
      <c r="C324" t="s">
        <v>5350</v>
      </c>
      <c r="D324" t="s">
        <v>5351</v>
      </c>
      <c r="E324" t="s">
        <v>4154</v>
      </c>
      <c r="F324" t="s">
        <v>5352</v>
      </c>
      <c r="G324">
        <v>71.599999999999994</v>
      </c>
      <c r="H324">
        <v>1.1000000000000001</v>
      </c>
      <c r="I324">
        <v>62.9</v>
      </c>
      <c r="J324">
        <v>1.2</v>
      </c>
      <c r="K324">
        <v>87.9</v>
      </c>
      <c r="L324">
        <v>1.6</v>
      </c>
      <c r="M324">
        <v>56.6</v>
      </c>
      <c r="N324">
        <v>1.4</v>
      </c>
    </row>
    <row r="325" spans="1:14" x14ac:dyDescent="0.3">
      <c r="A325" t="s">
        <v>335</v>
      </c>
      <c r="B325">
        <v>708054</v>
      </c>
      <c r="C325" t="s">
        <v>5287</v>
      </c>
      <c r="D325" t="s">
        <v>5288</v>
      </c>
      <c r="E325" t="s">
        <v>4256</v>
      </c>
      <c r="F325" t="s">
        <v>5289</v>
      </c>
      <c r="G325">
        <v>54.7</v>
      </c>
      <c r="H325">
        <v>-0.2</v>
      </c>
      <c r="I325">
        <v>58.1</v>
      </c>
      <c r="J325">
        <v>0.7</v>
      </c>
      <c r="K325">
        <v>82</v>
      </c>
      <c r="L325">
        <v>1</v>
      </c>
      <c r="M325">
        <v>48.2</v>
      </c>
      <c r="N325">
        <v>0.9</v>
      </c>
    </row>
    <row r="326" spans="1:14" x14ac:dyDescent="0.3">
      <c r="A326" t="s">
        <v>335</v>
      </c>
      <c r="B326">
        <v>730327</v>
      </c>
      <c r="C326" t="s">
        <v>5134</v>
      </c>
      <c r="D326" t="s">
        <v>5270</v>
      </c>
      <c r="E326" t="s">
        <v>5271</v>
      </c>
      <c r="F326" t="s">
        <v>5272</v>
      </c>
      <c r="G326">
        <v>70.099999999999994</v>
      </c>
      <c r="H326">
        <v>0.5</v>
      </c>
      <c r="I326">
        <v>73.900000000000006</v>
      </c>
      <c r="J326">
        <v>1.4</v>
      </c>
      <c r="K326">
        <v>79.8</v>
      </c>
      <c r="L326">
        <v>0.1</v>
      </c>
      <c r="M326">
        <v>38.1</v>
      </c>
      <c r="N326">
        <v>-0.4</v>
      </c>
    </row>
    <row r="327" spans="1:14" x14ac:dyDescent="0.3">
      <c r="A327" t="s">
        <v>335</v>
      </c>
      <c r="B327">
        <v>822540</v>
      </c>
      <c r="C327" t="s">
        <v>5138</v>
      </c>
      <c r="D327" t="s">
        <v>5339</v>
      </c>
      <c r="E327" t="s">
        <v>5340</v>
      </c>
      <c r="F327" t="s">
        <v>5341</v>
      </c>
      <c r="G327">
        <v>69.8</v>
      </c>
      <c r="H327">
        <v>0.7</v>
      </c>
      <c r="I327">
        <v>72.599999999999994</v>
      </c>
      <c r="J327">
        <v>1.7</v>
      </c>
      <c r="K327">
        <v>85.7</v>
      </c>
      <c r="L327">
        <v>1.1000000000000001</v>
      </c>
      <c r="M327">
        <v>41.8</v>
      </c>
      <c r="N327">
        <v>0.2</v>
      </c>
    </row>
    <row r="328" spans="1:14" x14ac:dyDescent="0.3">
      <c r="A328" t="s">
        <v>335</v>
      </c>
      <c r="B328">
        <v>707880</v>
      </c>
      <c r="C328" t="s">
        <v>5284</v>
      </c>
      <c r="D328" t="s">
        <v>5285</v>
      </c>
      <c r="E328" t="s">
        <v>4154</v>
      </c>
      <c r="F328" t="s">
        <v>5286</v>
      </c>
      <c r="G328">
        <v>86.9</v>
      </c>
      <c r="H328">
        <v>1.6</v>
      </c>
      <c r="I328">
        <v>80.099999999999994</v>
      </c>
      <c r="J328">
        <v>1.7</v>
      </c>
      <c r="K328">
        <v>94.7</v>
      </c>
      <c r="L328">
        <v>1.6</v>
      </c>
      <c r="M328">
        <v>67.7</v>
      </c>
      <c r="N328">
        <v>1.4</v>
      </c>
    </row>
    <row r="329" spans="1:14" x14ac:dyDescent="0.3">
      <c r="A329" t="s">
        <v>335</v>
      </c>
      <c r="B329">
        <v>705349</v>
      </c>
      <c r="C329" t="s">
        <v>5298</v>
      </c>
      <c r="D329" t="s">
        <v>5299</v>
      </c>
      <c r="E329" t="s">
        <v>5300</v>
      </c>
      <c r="F329" t="s">
        <v>5301</v>
      </c>
      <c r="G329">
        <v>59.9</v>
      </c>
      <c r="H329">
        <v>-0.7</v>
      </c>
      <c r="I329">
        <v>47.9</v>
      </c>
      <c r="J329">
        <v>-1.3</v>
      </c>
      <c r="K329">
        <v>85</v>
      </c>
      <c r="L329">
        <v>0.1</v>
      </c>
      <c r="M329">
        <v>41.9</v>
      </c>
      <c r="N329">
        <v>-0.8</v>
      </c>
    </row>
    <row r="330" spans="1:14" x14ac:dyDescent="0.3">
      <c r="A330" t="s">
        <v>335</v>
      </c>
      <c r="B330">
        <v>761907</v>
      </c>
      <c r="C330" t="s">
        <v>5353</v>
      </c>
      <c r="D330" t="s">
        <v>5354</v>
      </c>
      <c r="E330" t="s">
        <v>1252</v>
      </c>
      <c r="F330" t="s">
        <v>5355</v>
      </c>
      <c r="G330">
        <v>68.900000000000006</v>
      </c>
      <c r="H330">
        <v>-0.2</v>
      </c>
      <c r="I330">
        <v>78.7</v>
      </c>
      <c r="J330">
        <v>1</v>
      </c>
      <c r="K330">
        <v>82.9</v>
      </c>
      <c r="L330">
        <v>-0.4</v>
      </c>
      <c r="M330">
        <v>55.9</v>
      </c>
      <c r="N330">
        <v>0</v>
      </c>
    </row>
    <row r="331" spans="1:14" x14ac:dyDescent="0.3">
      <c r="A331" t="s">
        <v>335</v>
      </c>
      <c r="B331">
        <v>863726</v>
      </c>
      <c r="C331" t="s">
        <v>5345</v>
      </c>
      <c r="D331" t="s">
        <v>5346</v>
      </c>
      <c r="E331" t="s">
        <v>5347</v>
      </c>
      <c r="F331" t="s">
        <v>5348</v>
      </c>
      <c r="G331">
        <v>38.200000000000003</v>
      </c>
      <c r="H331">
        <v>-2</v>
      </c>
      <c r="I331">
        <v>54.4</v>
      </c>
      <c r="J331">
        <v>-0.4</v>
      </c>
      <c r="K331">
        <v>80.2</v>
      </c>
      <c r="L331">
        <v>0</v>
      </c>
      <c r="M331">
        <v>37.700000000000003</v>
      </c>
      <c r="N331">
        <v>-0.5</v>
      </c>
    </row>
    <row r="332" spans="1:14" x14ac:dyDescent="0.3">
      <c r="A332" t="s">
        <v>335</v>
      </c>
      <c r="B332">
        <v>791288</v>
      </c>
      <c r="C332" t="s">
        <v>5312</v>
      </c>
      <c r="D332" t="s">
        <v>5313</v>
      </c>
      <c r="E332" t="s">
        <v>5314</v>
      </c>
      <c r="F332" t="s">
        <v>5315</v>
      </c>
      <c r="G332">
        <v>28.6</v>
      </c>
      <c r="H332">
        <v>-2</v>
      </c>
      <c r="I332">
        <v>38.799999999999997</v>
      </c>
      <c r="J332">
        <v>-0.7</v>
      </c>
      <c r="K332">
        <v>0</v>
      </c>
      <c r="L332">
        <v>0</v>
      </c>
      <c r="M332">
        <v>0</v>
      </c>
      <c r="N332">
        <v>0</v>
      </c>
    </row>
    <row r="333" spans="1:14" x14ac:dyDescent="0.3">
      <c r="A333" t="s">
        <v>335</v>
      </c>
      <c r="B333">
        <v>863394</v>
      </c>
      <c r="C333" t="s">
        <v>5342</v>
      </c>
      <c r="D333" t="s">
        <v>5343</v>
      </c>
      <c r="E333" t="s">
        <v>4256</v>
      </c>
      <c r="F333" t="s">
        <v>5344</v>
      </c>
      <c r="G333">
        <v>66.3</v>
      </c>
      <c r="H333">
        <v>0.9</v>
      </c>
      <c r="I333">
        <v>66.7</v>
      </c>
      <c r="J333">
        <v>1.8</v>
      </c>
      <c r="K333">
        <v>88.1</v>
      </c>
      <c r="L333">
        <v>1.9</v>
      </c>
      <c r="M333">
        <v>61.9</v>
      </c>
      <c r="N333">
        <v>2.2999999999999998</v>
      </c>
    </row>
    <row r="334" spans="1:14" x14ac:dyDescent="0.3">
      <c r="A334" t="s">
        <v>335</v>
      </c>
      <c r="B334">
        <v>768138</v>
      </c>
      <c r="C334" t="s">
        <v>5302</v>
      </c>
      <c r="D334" t="s">
        <v>5303</v>
      </c>
      <c r="E334" t="s">
        <v>5304</v>
      </c>
      <c r="F334" t="s">
        <v>5305</v>
      </c>
      <c r="G334">
        <v>83.3</v>
      </c>
      <c r="H334">
        <v>1.2</v>
      </c>
      <c r="I334">
        <v>83.3</v>
      </c>
      <c r="J334">
        <v>1.8</v>
      </c>
      <c r="K334">
        <v>0</v>
      </c>
      <c r="L334">
        <v>0</v>
      </c>
      <c r="M334">
        <v>58.3</v>
      </c>
      <c r="N334">
        <v>0</v>
      </c>
    </row>
    <row r="335" spans="1:14" x14ac:dyDescent="0.3">
      <c r="A335" t="s">
        <v>335</v>
      </c>
      <c r="B335">
        <v>787515</v>
      </c>
      <c r="C335" t="s">
        <v>5309</v>
      </c>
      <c r="D335" t="s">
        <v>5310</v>
      </c>
      <c r="E335" t="s">
        <v>4256</v>
      </c>
      <c r="F335" t="s">
        <v>5311</v>
      </c>
      <c r="G335">
        <v>78.900000000000006</v>
      </c>
      <c r="H335">
        <v>2.2999999999999998</v>
      </c>
      <c r="I335">
        <v>73.5</v>
      </c>
      <c r="J335">
        <v>2.8</v>
      </c>
      <c r="K335">
        <v>81.400000000000006</v>
      </c>
      <c r="L335">
        <v>1.8</v>
      </c>
      <c r="M335">
        <v>34.6</v>
      </c>
      <c r="N335">
        <v>0.3</v>
      </c>
    </row>
    <row r="336" spans="1:14" x14ac:dyDescent="0.3">
      <c r="A336" t="s">
        <v>335</v>
      </c>
      <c r="B336">
        <v>804150</v>
      </c>
      <c r="C336" t="s">
        <v>4774</v>
      </c>
      <c r="D336" t="s">
        <v>5317</v>
      </c>
      <c r="E336" t="s">
        <v>5318</v>
      </c>
      <c r="F336" t="s">
        <v>5319</v>
      </c>
      <c r="G336">
        <v>66</v>
      </c>
      <c r="H336">
        <v>0.1</v>
      </c>
      <c r="I336">
        <v>61.3</v>
      </c>
      <c r="J336">
        <v>0.3</v>
      </c>
      <c r="K336">
        <v>86.3</v>
      </c>
      <c r="L336">
        <v>0.7</v>
      </c>
      <c r="M336">
        <v>58.8</v>
      </c>
      <c r="N336">
        <v>1.2</v>
      </c>
    </row>
    <row r="337" spans="1:14" x14ac:dyDescent="0.3">
      <c r="A337" t="s">
        <v>335</v>
      </c>
      <c r="B337">
        <v>832626</v>
      </c>
      <c r="C337" t="s">
        <v>5323</v>
      </c>
      <c r="D337" t="s">
        <v>5324</v>
      </c>
      <c r="E337" t="s">
        <v>5325</v>
      </c>
      <c r="F337" t="s">
        <v>5326</v>
      </c>
      <c r="G337">
        <v>52.1</v>
      </c>
      <c r="H337">
        <v>-0.2</v>
      </c>
      <c r="I337">
        <v>53.7</v>
      </c>
      <c r="J337">
        <v>0.6</v>
      </c>
      <c r="K337">
        <v>73</v>
      </c>
      <c r="L337">
        <v>-0.1</v>
      </c>
      <c r="M337">
        <v>32.6</v>
      </c>
      <c r="N337">
        <v>-0.2</v>
      </c>
    </row>
    <row r="338" spans="1:14" x14ac:dyDescent="0.3">
      <c r="A338" t="s">
        <v>335</v>
      </c>
      <c r="B338">
        <v>845639</v>
      </c>
      <c r="C338" t="s">
        <v>5330</v>
      </c>
      <c r="D338" t="s">
        <v>5331</v>
      </c>
      <c r="E338" t="s">
        <v>5332</v>
      </c>
      <c r="F338" t="s">
        <v>5333</v>
      </c>
      <c r="G338">
        <v>51.6</v>
      </c>
      <c r="H338">
        <v>-0.7</v>
      </c>
      <c r="I338">
        <v>31.3</v>
      </c>
      <c r="J338">
        <v>-1.8</v>
      </c>
      <c r="K338">
        <v>81.3</v>
      </c>
      <c r="L338">
        <v>0.5</v>
      </c>
      <c r="M338">
        <v>42.5</v>
      </c>
      <c r="N338">
        <v>0.3</v>
      </c>
    </row>
    <row r="339" spans="1:14" x14ac:dyDescent="0.3">
      <c r="A339" t="s">
        <v>335</v>
      </c>
      <c r="B339">
        <v>861170</v>
      </c>
      <c r="C339" t="s">
        <v>5337</v>
      </c>
      <c r="D339" t="s">
        <v>5338</v>
      </c>
      <c r="E339" t="s">
        <v>5280</v>
      </c>
      <c r="F339" t="s">
        <v>5281</v>
      </c>
      <c r="G339">
        <v>50</v>
      </c>
      <c r="H339">
        <v>-0.9</v>
      </c>
      <c r="I339">
        <v>47.5</v>
      </c>
      <c r="J339">
        <v>-0.6</v>
      </c>
      <c r="K339">
        <v>71</v>
      </c>
      <c r="L339">
        <v>-0.7</v>
      </c>
      <c r="M339">
        <v>36</v>
      </c>
      <c r="N339">
        <v>-0.4</v>
      </c>
    </row>
    <row r="340" spans="1:14" x14ac:dyDescent="0.3">
      <c r="A340" t="s">
        <v>335</v>
      </c>
      <c r="B340">
        <v>774901</v>
      </c>
      <c r="C340" t="s">
        <v>5306</v>
      </c>
      <c r="D340" t="s">
        <v>5307</v>
      </c>
      <c r="E340" t="s">
        <v>1252</v>
      </c>
      <c r="F340" t="s">
        <v>5308</v>
      </c>
      <c r="G340">
        <v>82</v>
      </c>
      <c r="H340">
        <v>1.1000000000000001</v>
      </c>
      <c r="I340">
        <v>87.5</v>
      </c>
      <c r="J340">
        <v>2.2000000000000002</v>
      </c>
      <c r="K340">
        <v>82</v>
      </c>
      <c r="L340">
        <v>0</v>
      </c>
      <c r="M340">
        <v>45.3</v>
      </c>
      <c r="N340">
        <v>-0.3</v>
      </c>
    </row>
    <row r="341" spans="1:14" x14ac:dyDescent="0.3">
      <c r="A341" t="s">
        <v>335</v>
      </c>
      <c r="B341">
        <v>728659</v>
      </c>
      <c r="C341" t="s">
        <v>5349</v>
      </c>
      <c r="D341" t="s">
        <v>5274</v>
      </c>
      <c r="E341" t="s">
        <v>3698</v>
      </c>
      <c r="F341" t="s">
        <v>5275</v>
      </c>
      <c r="G341">
        <v>42.9</v>
      </c>
      <c r="H341">
        <v>-1.3</v>
      </c>
      <c r="I341">
        <v>37.5</v>
      </c>
      <c r="J341">
        <v>-1.3</v>
      </c>
      <c r="K341">
        <v>85.1</v>
      </c>
      <c r="L341">
        <v>1</v>
      </c>
      <c r="M341">
        <v>51.1</v>
      </c>
      <c r="N341">
        <v>0.9</v>
      </c>
    </row>
    <row r="342" spans="1:14" x14ac:dyDescent="0.3">
      <c r="A342" t="s">
        <v>357</v>
      </c>
      <c r="B342">
        <v>157325</v>
      </c>
      <c r="C342" t="s">
        <v>4545</v>
      </c>
      <c r="D342" t="s">
        <v>4546</v>
      </c>
      <c r="E342" t="s">
        <v>4525</v>
      </c>
      <c r="F342" t="s">
        <v>4547</v>
      </c>
      <c r="G342">
        <v>79.2</v>
      </c>
      <c r="H342">
        <v>0.8</v>
      </c>
      <c r="I342">
        <v>72.2</v>
      </c>
      <c r="J342">
        <v>0.8</v>
      </c>
      <c r="K342">
        <v>93.1</v>
      </c>
      <c r="L342">
        <v>1.1000000000000001</v>
      </c>
      <c r="M342">
        <v>69.3</v>
      </c>
      <c r="N342">
        <v>1.4</v>
      </c>
    </row>
    <row r="343" spans="1:14" x14ac:dyDescent="0.3">
      <c r="A343" t="s">
        <v>357</v>
      </c>
      <c r="B343">
        <v>342432</v>
      </c>
      <c r="C343" t="s">
        <v>4527</v>
      </c>
      <c r="D343" t="s">
        <v>4528</v>
      </c>
      <c r="E343" t="s">
        <v>4529</v>
      </c>
      <c r="F343" t="s">
        <v>4530</v>
      </c>
      <c r="G343">
        <v>0</v>
      </c>
      <c r="H343">
        <v>0</v>
      </c>
      <c r="I343">
        <v>69.2</v>
      </c>
      <c r="J343">
        <v>0</v>
      </c>
      <c r="K343">
        <v>0</v>
      </c>
      <c r="L343">
        <v>0</v>
      </c>
      <c r="M343">
        <v>0</v>
      </c>
      <c r="N343">
        <v>0</v>
      </c>
    </row>
    <row r="344" spans="1:14" x14ac:dyDescent="0.3">
      <c r="A344" t="s">
        <v>357</v>
      </c>
      <c r="B344">
        <v>460338</v>
      </c>
      <c r="C344" t="s">
        <v>4539</v>
      </c>
      <c r="D344" t="s">
        <v>4540</v>
      </c>
      <c r="E344" t="s">
        <v>4541</v>
      </c>
      <c r="F344" t="s">
        <v>4542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21.4</v>
      </c>
      <c r="N344">
        <v>0</v>
      </c>
    </row>
    <row r="345" spans="1:14" x14ac:dyDescent="0.3">
      <c r="A345" t="s">
        <v>357</v>
      </c>
      <c r="B345">
        <v>408735</v>
      </c>
      <c r="C345" t="s">
        <v>4548</v>
      </c>
      <c r="D345" t="s">
        <v>4549</v>
      </c>
      <c r="E345" t="s">
        <v>4525</v>
      </c>
      <c r="F345" t="s">
        <v>4550</v>
      </c>
      <c r="G345">
        <v>63.8</v>
      </c>
      <c r="H345">
        <v>0.3</v>
      </c>
      <c r="I345">
        <v>55.3</v>
      </c>
      <c r="J345">
        <v>0.2</v>
      </c>
      <c r="K345">
        <v>72.8</v>
      </c>
      <c r="L345">
        <v>-0.3</v>
      </c>
      <c r="M345">
        <v>24.3</v>
      </c>
      <c r="N345">
        <v>-1.2</v>
      </c>
    </row>
    <row r="346" spans="1:14" x14ac:dyDescent="0.3">
      <c r="A346" t="s">
        <v>357</v>
      </c>
      <c r="B346">
        <v>282898</v>
      </c>
      <c r="C346" t="s">
        <v>4551</v>
      </c>
      <c r="D346" t="s">
        <v>4552</v>
      </c>
      <c r="E346" t="s">
        <v>4525</v>
      </c>
      <c r="F346" t="s">
        <v>4553</v>
      </c>
      <c r="G346">
        <v>45.5</v>
      </c>
      <c r="H346">
        <v>-0.3</v>
      </c>
      <c r="I346">
        <v>41.1</v>
      </c>
      <c r="J346">
        <v>0.1</v>
      </c>
      <c r="K346">
        <v>0</v>
      </c>
      <c r="L346">
        <v>0</v>
      </c>
      <c r="M346">
        <v>0</v>
      </c>
      <c r="N346">
        <v>0</v>
      </c>
    </row>
    <row r="347" spans="1:14" x14ac:dyDescent="0.3">
      <c r="A347" t="s">
        <v>357</v>
      </c>
      <c r="B347">
        <v>568961</v>
      </c>
      <c r="C347" t="s">
        <v>4531</v>
      </c>
      <c r="D347" t="s">
        <v>4532</v>
      </c>
      <c r="E347" t="s">
        <v>4533</v>
      </c>
      <c r="F347" t="s">
        <v>4534</v>
      </c>
      <c r="G347">
        <v>63.3</v>
      </c>
      <c r="H347">
        <v>0</v>
      </c>
      <c r="I347">
        <v>58.7</v>
      </c>
      <c r="J347">
        <v>0.3</v>
      </c>
      <c r="K347">
        <v>75.7</v>
      </c>
      <c r="L347">
        <v>-0.2</v>
      </c>
      <c r="M347">
        <v>34.700000000000003</v>
      </c>
      <c r="N347">
        <v>-0.4</v>
      </c>
    </row>
    <row r="348" spans="1:14" x14ac:dyDescent="0.3">
      <c r="A348" t="s">
        <v>357</v>
      </c>
      <c r="B348">
        <v>164909</v>
      </c>
      <c r="C348" t="s">
        <v>364</v>
      </c>
      <c r="D348" t="s">
        <v>4557</v>
      </c>
      <c r="E348" t="s">
        <v>4558</v>
      </c>
      <c r="F348" t="s">
        <v>4559</v>
      </c>
      <c r="G348">
        <v>44.2</v>
      </c>
      <c r="H348">
        <v>-1.1000000000000001</v>
      </c>
      <c r="I348">
        <v>44.2</v>
      </c>
      <c r="J348">
        <v>-0.6</v>
      </c>
      <c r="K348">
        <v>0</v>
      </c>
      <c r="L348">
        <v>0</v>
      </c>
      <c r="M348">
        <v>0</v>
      </c>
      <c r="N348">
        <v>0</v>
      </c>
    </row>
    <row r="349" spans="1:14" x14ac:dyDescent="0.3">
      <c r="A349" t="s">
        <v>357</v>
      </c>
      <c r="B349">
        <v>174882</v>
      </c>
      <c r="C349" t="s">
        <v>365</v>
      </c>
      <c r="D349" t="s">
        <v>4560</v>
      </c>
      <c r="E349" t="s">
        <v>4561</v>
      </c>
      <c r="F349" t="s">
        <v>4562</v>
      </c>
      <c r="G349">
        <v>58.1</v>
      </c>
      <c r="H349">
        <v>-0.4</v>
      </c>
      <c r="I349">
        <v>46.5</v>
      </c>
      <c r="J349">
        <v>-0.9</v>
      </c>
      <c r="K349">
        <v>81.3</v>
      </c>
      <c r="L349">
        <v>0.3</v>
      </c>
      <c r="M349">
        <v>38.700000000000003</v>
      </c>
      <c r="N349">
        <v>-0.2</v>
      </c>
    </row>
    <row r="350" spans="1:14" x14ac:dyDescent="0.3">
      <c r="A350" t="s">
        <v>366</v>
      </c>
      <c r="B350">
        <v>45578</v>
      </c>
      <c r="C350" t="s">
        <v>5749</v>
      </c>
      <c r="D350" t="s">
        <v>5750</v>
      </c>
      <c r="E350" t="s">
        <v>5751</v>
      </c>
      <c r="F350" t="s">
        <v>5752</v>
      </c>
      <c r="G350">
        <v>0</v>
      </c>
      <c r="H350">
        <v>0</v>
      </c>
      <c r="I350">
        <v>57.1</v>
      </c>
      <c r="J350">
        <v>0.6</v>
      </c>
      <c r="K350">
        <v>83.1</v>
      </c>
      <c r="L350">
        <v>1.1000000000000001</v>
      </c>
      <c r="M350">
        <v>54.5</v>
      </c>
      <c r="N350">
        <v>1.6</v>
      </c>
    </row>
    <row r="351" spans="1:14" x14ac:dyDescent="0.3">
      <c r="A351" t="s">
        <v>366</v>
      </c>
      <c r="B351">
        <v>97969</v>
      </c>
      <c r="C351" t="s">
        <v>5753</v>
      </c>
      <c r="D351" t="s">
        <v>5754</v>
      </c>
      <c r="E351" t="s">
        <v>4864</v>
      </c>
      <c r="F351" t="s">
        <v>5755</v>
      </c>
      <c r="G351">
        <v>0</v>
      </c>
      <c r="H351">
        <v>0</v>
      </c>
      <c r="I351">
        <v>26.9</v>
      </c>
      <c r="J351">
        <v>-1.6</v>
      </c>
      <c r="K351">
        <v>82.3</v>
      </c>
      <c r="L351">
        <v>1.4</v>
      </c>
      <c r="M351">
        <v>23.7</v>
      </c>
      <c r="N351">
        <v>-0.5</v>
      </c>
    </row>
    <row r="352" spans="1:14" x14ac:dyDescent="0.3">
      <c r="A352" t="s">
        <v>366</v>
      </c>
      <c r="B352">
        <v>114073</v>
      </c>
      <c r="C352" t="s">
        <v>5760</v>
      </c>
      <c r="D352" t="s">
        <v>5761</v>
      </c>
      <c r="E352" t="s">
        <v>4895</v>
      </c>
      <c r="F352" t="s">
        <v>4896</v>
      </c>
      <c r="G352">
        <v>20.100000000000001</v>
      </c>
      <c r="H352">
        <v>-2.6</v>
      </c>
      <c r="I352">
        <v>19.7</v>
      </c>
      <c r="J352">
        <v>-2.2999999999999998</v>
      </c>
      <c r="K352">
        <v>56.6</v>
      </c>
      <c r="L352">
        <v>-1.4</v>
      </c>
      <c r="M352">
        <v>12.4</v>
      </c>
      <c r="N352">
        <v>-1.5</v>
      </c>
    </row>
    <row r="353" spans="1:14" x14ac:dyDescent="0.3">
      <c r="A353" t="s">
        <v>366</v>
      </c>
      <c r="B353">
        <v>140210</v>
      </c>
      <c r="C353" t="s">
        <v>5766</v>
      </c>
      <c r="D353" t="s">
        <v>5767</v>
      </c>
      <c r="E353" t="s">
        <v>4604</v>
      </c>
      <c r="F353" t="s">
        <v>5768</v>
      </c>
      <c r="G353">
        <v>17.600000000000001</v>
      </c>
      <c r="H353">
        <v>-2.9</v>
      </c>
      <c r="I353">
        <v>16.2</v>
      </c>
      <c r="J353">
        <v>-2.6</v>
      </c>
      <c r="K353">
        <v>51.2</v>
      </c>
      <c r="L353">
        <v>-2.1</v>
      </c>
      <c r="M353">
        <v>2.4</v>
      </c>
      <c r="N353">
        <v>-2.2999999999999998</v>
      </c>
    </row>
    <row r="354" spans="1:14" x14ac:dyDescent="0.3">
      <c r="A354" t="s">
        <v>366</v>
      </c>
      <c r="B354">
        <v>181552</v>
      </c>
      <c r="C354" t="s">
        <v>5777</v>
      </c>
      <c r="D354" t="s">
        <v>5778</v>
      </c>
      <c r="E354" t="s">
        <v>5775</v>
      </c>
      <c r="F354" t="s">
        <v>5776</v>
      </c>
      <c r="G354">
        <v>49.4</v>
      </c>
      <c r="H354">
        <v>-0.6</v>
      </c>
      <c r="I354">
        <v>46.2</v>
      </c>
      <c r="J354">
        <v>-0.4</v>
      </c>
      <c r="K354">
        <v>77.8</v>
      </c>
      <c r="L354">
        <v>0.6</v>
      </c>
      <c r="M354">
        <v>33.299999999999997</v>
      </c>
      <c r="N354">
        <v>-0.2</v>
      </c>
    </row>
    <row r="355" spans="1:14" x14ac:dyDescent="0.3">
      <c r="A355" t="s">
        <v>366</v>
      </c>
      <c r="B355">
        <v>193771</v>
      </c>
      <c r="C355" t="s">
        <v>5780</v>
      </c>
      <c r="D355" t="s">
        <v>5781</v>
      </c>
      <c r="E355" t="s">
        <v>4864</v>
      </c>
      <c r="F355" t="s">
        <v>5782</v>
      </c>
      <c r="G355">
        <v>17.600000000000001</v>
      </c>
      <c r="H355">
        <v>-2.5</v>
      </c>
      <c r="I355">
        <v>14.7</v>
      </c>
      <c r="J355">
        <v>-2.2999999999999998</v>
      </c>
      <c r="K355">
        <v>45.8</v>
      </c>
      <c r="L355">
        <v>-2.2999999999999998</v>
      </c>
      <c r="M355">
        <v>11.1</v>
      </c>
      <c r="N355">
        <v>-1.3</v>
      </c>
    </row>
    <row r="356" spans="1:14" x14ac:dyDescent="0.3">
      <c r="A356" t="s">
        <v>366</v>
      </c>
      <c r="B356">
        <v>221554</v>
      </c>
      <c r="C356" t="s">
        <v>5783</v>
      </c>
      <c r="D356" t="s">
        <v>5784</v>
      </c>
      <c r="E356" t="s">
        <v>5751</v>
      </c>
      <c r="F356" t="s">
        <v>5752</v>
      </c>
      <c r="G356">
        <v>27</v>
      </c>
      <c r="H356">
        <v>-2.1</v>
      </c>
      <c r="I356">
        <v>19.7</v>
      </c>
      <c r="J356">
        <v>-2.2999999999999998</v>
      </c>
      <c r="K356">
        <v>55.4</v>
      </c>
      <c r="L356">
        <v>-1.7</v>
      </c>
      <c r="M356">
        <v>7.2</v>
      </c>
      <c r="N356">
        <v>-1.9</v>
      </c>
    </row>
    <row r="357" spans="1:14" x14ac:dyDescent="0.3">
      <c r="A357" t="s">
        <v>366</v>
      </c>
      <c r="B357">
        <v>76104</v>
      </c>
      <c r="C357" t="s">
        <v>5786</v>
      </c>
      <c r="D357" t="s">
        <v>5787</v>
      </c>
      <c r="E357" t="s">
        <v>4614</v>
      </c>
      <c r="F357" t="s">
        <v>4942</v>
      </c>
      <c r="G357">
        <v>0</v>
      </c>
      <c r="H357">
        <v>0</v>
      </c>
      <c r="I357">
        <v>17.399999999999999</v>
      </c>
      <c r="J357">
        <v>-2.4</v>
      </c>
      <c r="K357">
        <v>0</v>
      </c>
      <c r="L357">
        <v>0</v>
      </c>
      <c r="M357">
        <v>0</v>
      </c>
      <c r="N357">
        <v>0</v>
      </c>
    </row>
    <row r="358" spans="1:14" x14ac:dyDescent="0.3">
      <c r="A358" t="s">
        <v>366</v>
      </c>
      <c r="B358">
        <v>347957</v>
      </c>
      <c r="C358" t="s">
        <v>5791</v>
      </c>
      <c r="D358" t="s">
        <v>5792</v>
      </c>
      <c r="E358" t="s">
        <v>5793</v>
      </c>
      <c r="F358" t="s">
        <v>5794</v>
      </c>
      <c r="G358">
        <v>23.4</v>
      </c>
      <c r="H358">
        <v>-1.9</v>
      </c>
      <c r="I358">
        <v>31.9</v>
      </c>
      <c r="J358">
        <v>-1</v>
      </c>
      <c r="K358">
        <v>66.2</v>
      </c>
      <c r="L358">
        <v>-0.1</v>
      </c>
      <c r="M358">
        <v>24.3</v>
      </c>
      <c r="N358">
        <v>-0.5</v>
      </c>
    </row>
    <row r="359" spans="1:14" x14ac:dyDescent="0.3">
      <c r="A359" t="s">
        <v>366</v>
      </c>
      <c r="B359">
        <v>291048</v>
      </c>
      <c r="C359" t="s">
        <v>5796</v>
      </c>
      <c r="D359" t="s">
        <v>5797</v>
      </c>
      <c r="E359" t="s">
        <v>5798</v>
      </c>
      <c r="F359" t="s">
        <v>5799</v>
      </c>
      <c r="G359">
        <v>0</v>
      </c>
      <c r="H359">
        <v>0</v>
      </c>
      <c r="I359">
        <v>36.4</v>
      </c>
      <c r="J359">
        <v>0</v>
      </c>
      <c r="K359">
        <v>0</v>
      </c>
      <c r="L359">
        <v>0</v>
      </c>
      <c r="M359">
        <v>0</v>
      </c>
      <c r="N359">
        <v>0</v>
      </c>
    </row>
    <row r="360" spans="1:14" x14ac:dyDescent="0.3">
      <c r="A360" t="s">
        <v>366</v>
      </c>
      <c r="B360">
        <v>384224</v>
      </c>
      <c r="C360" t="s">
        <v>5804</v>
      </c>
      <c r="D360" t="s">
        <v>5805</v>
      </c>
      <c r="E360" t="s">
        <v>4648</v>
      </c>
      <c r="F360" t="s">
        <v>4649</v>
      </c>
      <c r="G360">
        <v>38.299999999999997</v>
      </c>
      <c r="H360">
        <v>-1.4</v>
      </c>
      <c r="I360">
        <v>46.4</v>
      </c>
      <c r="J360">
        <v>-0.3</v>
      </c>
      <c r="K360">
        <v>77.8</v>
      </c>
      <c r="L360">
        <v>0.6</v>
      </c>
      <c r="M360">
        <v>41.3</v>
      </c>
      <c r="N360">
        <v>0.6</v>
      </c>
    </row>
    <row r="361" spans="1:14" x14ac:dyDescent="0.3">
      <c r="A361" t="s">
        <v>366</v>
      </c>
      <c r="B361">
        <v>445061</v>
      </c>
      <c r="C361" t="s">
        <v>5809</v>
      </c>
      <c r="D361" t="s">
        <v>5810</v>
      </c>
      <c r="E361" t="s">
        <v>4607</v>
      </c>
      <c r="F361" t="s">
        <v>5811</v>
      </c>
      <c r="G361">
        <v>26.7</v>
      </c>
      <c r="H361">
        <v>-1.6</v>
      </c>
      <c r="I361">
        <v>19.8</v>
      </c>
      <c r="J361">
        <v>-1.6</v>
      </c>
      <c r="K361">
        <v>52.9</v>
      </c>
      <c r="L361">
        <v>-1.3</v>
      </c>
      <c r="M361">
        <v>15.1</v>
      </c>
      <c r="N361">
        <v>-0.7</v>
      </c>
    </row>
    <row r="362" spans="1:14" x14ac:dyDescent="0.3">
      <c r="A362" t="s">
        <v>366</v>
      </c>
      <c r="B362">
        <v>502030</v>
      </c>
      <c r="C362" t="s">
        <v>5818</v>
      </c>
      <c r="D362" t="s">
        <v>5819</v>
      </c>
      <c r="E362" t="s">
        <v>5764</v>
      </c>
      <c r="F362" t="s">
        <v>5765</v>
      </c>
      <c r="G362">
        <v>22.9</v>
      </c>
      <c r="H362">
        <v>-1.8</v>
      </c>
      <c r="I362">
        <v>17.100000000000001</v>
      </c>
      <c r="J362">
        <v>-1.7</v>
      </c>
      <c r="K362">
        <v>42</v>
      </c>
      <c r="L362">
        <v>-2.2999999999999998</v>
      </c>
      <c r="M362">
        <v>4.3</v>
      </c>
      <c r="N362">
        <v>-1.6</v>
      </c>
    </row>
    <row r="363" spans="1:14" x14ac:dyDescent="0.3">
      <c r="A363" t="s">
        <v>366</v>
      </c>
      <c r="B363">
        <v>270291</v>
      </c>
      <c r="C363" t="s">
        <v>5829</v>
      </c>
      <c r="D363" t="s">
        <v>5830</v>
      </c>
      <c r="E363" t="s">
        <v>4607</v>
      </c>
      <c r="F363" t="s">
        <v>5831</v>
      </c>
      <c r="G363">
        <v>0</v>
      </c>
      <c r="H363">
        <v>0</v>
      </c>
      <c r="I363">
        <v>34.1</v>
      </c>
      <c r="J363">
        <v>-1.2</v>
      </c>
      <c r="K363">
        <v>81.5</v>
      </c>
      <c r="L363">
        <v>1</v>
      </c>
      <c r="M363">
        <v>34.1</v>
      </c>
      <c r="N363">
        <v>0</v>
      </c>
    </row>
    <row r="364" spans="1:14" x14ac:dyDescent="0.3">
      <c r="A364" t="s">
        <v>366</v>
      </c>
      <c r="B364">
        <v>361747</v>
      </c>
      <c r="C364" t="s">
        <v>5835</v>
      </c>
      <c r="D364" t="s">
        <v>5836</v>
      </c>
      <c r="E364" t="s">
        <v>4607</v>
      </c>
      <c r="F364" t="s">
        <v>5837</v>
      </c>
      <c r="G364">
        <v>48.6</v>
      </c>
      <c r="H364">
        <v>-0.7</v>
      </c>
      <c r="I364">
        <v>41.4</v>
      </c>
      <c r="J364">
        <v>-0.7</v>
      </c>
      <c r="K364">
        <v>70.8</v>
      </c>
      <c r="L364">
        <v>-0.2</v>
      </c>
      <c r="M364">
        <v>29.8</v>
      </c>
      <c r="N364">
        <v>-0.4</v>
      </c>
    </row>
    <row r="365" spans="1:14" x14ac:dyDescent="0.3">
      <c r="A365" t="s">
        <v>382</v>
      </c>
      <c r="B365">
        <v>590</v>
      </c>
      <c r="C365" t="s">
        <v>5465</v>
      </c>
      <c r="D365" t="s">
        <v>5466</v>
      </c>
      <c r="E365" t="s">
        <v>5467</v>
      </c>
      <c r="F365" t="s">
        <v>5468</v>
      </c>
      <c r="G365">
        <v>92</v>
      </c>
      <c r="H365">
        <v>1.3</v>
      </c>
      <c r="I365">
        <v>88.6</v>
      </c>
      <c r="J365">
        <v>1.4</v>
      </c>
      <c r="K365">
        <v>92</v>
      </c>
      <c r="L365">
        <v>0.3</v>
      </c>
      <c r="M365">
        <v>77.400000000000006</v>
      </c>
      <c r="N365">
        <v>1.4</v>
      </c>
    </row>
    <row r="366" spans="1:14" x14ac:dyDescent="0.3">
      <c r="A366" t="s">
        <v>382</v>
      </c>
      <c r="B366">
        <v>505005</v>
      </c>
      <c r="C366" t="s">
        <v>5472</v>
      </c>
      <c r="D366" t="s">
        <v>5473</v>
      </c>
      <c r="E366" t="s">
        <v>4404</v>
      </c>
      <c r="F366" t="s">
        <v>5474</v>
      </c>
      <c r="G366">
        <v>68.900000000000006</v>
      </c>
      <c r="H366">
        <v>1.3</v>
      </c>
      <c r="I366">
        <v>59</v>
      </c>
      <c r="J366">
        <v>1.4</v>
      </c>
      <c r="K366">
        <v>87.5</v>
      </c>
      <c r="L366">
        <v>2.1</v>
      </c>
      <c r="M366">
        <v>57.7</v>
      </c>
      <c r="N366">
        <v>2.1</v>
      </c>
    </row>
    <row r="367" spans="1:14" x14ac:dyDescent="0.3">
      <c r="A367" t="s">
        <v>382</v>
      </c>
      <c r="B367">
        <v>70661</v>
      </c>
      <c r="C367" t="s">
        <v>5479</v>
      </c>
      <c r="D367" t="s">
        <v>5480</v>
      </c>
      <c r="E367" t="s">
        <v>4404</v>
      </c>
      <c r="F367" t="s">
        <v>5481</v>
      </c>
      <c r="G367">
        <v>82.5</v>
      </c>
      <c r="H367">
        <v>2.2000000000000002</v>
      </c>
      <c r="I367">
        <v>80.7</v>
      </c>
      <c r="J367">
        <v>3.1</v>
      </c>
      <c r="K367">
        <v>89.2</v>
      </c>
      <c r="L367">
        <v>2.2000000000000002</v>
      </c>
      <c r="M367">
        <v>58.8</v>
      </c>
      <c r="N367">
        <v>2.2999999999999998</v>
      </c>
    </row>
    <row r="368" spans="1:14" x14ac:dyDescent="0.3">
      <c r="A368" t="s">
        <v>382</v>
      </c>
      <c r="B368">
        <v>73784</v>
      </c>
      <c r="C368" t="s">
        <v>5482</v>
      </c>
      <c r="D368" t="s">
        <v>5483</v>
      </c>
      <c r="E368" t="s">
        <v>5484</v>
      </c>
      <c r="F368" t="s">
        <v>5485</v>
      </c>
      <c r="G368">
        <v>67.8</v>
      </c>
      <c r="H368">
        <v>0.2</v>
      </c>
      <c r="I368">
        <v>67.099999999999994</v>
      </c>
      <c r="J368">
        <v>0.7</v>
      </c>
      <c r="K368">
        <v>87.8</v>
      </c>
      <c r="L368">
        <v>0.8</v>
      </c>
      <c r="M368">
        <v>51</v>
      </c>
      <c r="N368">
        <v>0.5</v>
      </c>
    </row>
    <row r="369" spans="1:14" x14ac:dyDescent="0.3">
      <c r="A369" t="s">
        <v>382</v>
      </c>
      <c r="B369">
        <v>84700</v>
      </c>
      <c r="C369" t="s">
        <v>5486</v>
      </c>
      <c r="D369" t="s">
        <v>5487</v>
      </c>
      <c r="E369" t="s">
        <v>4404</v>
      </c>
      <c r="F369" t="s">
        <v>5488</v>
      </c>
      <c r="G369">
        <v>70.900000000000006</v>
      </c>
      <c r="H369">
        <v>1.2</v>
      </c>
      <c r="I369">
        <v>59.7</v>
      </c>
      <c r="J369">
        <v>1.1000000000000001</v>
      </c>
      <c r="K369">
        <v>76</v>
      </c>
      <c r="L369">
        <v>0.6</v>
      </c>
      <c r="M369">
        <v>45.2</v>
      </c>
      <c r="N369">
        <v>0.8</v>
      </c>
    </row>
    <row r="370" spans="1:14" x14ac:dyDescent="0.3">
      <c r="A370" t="s">
        <v>382</v>
      </c>
      <c r="B370">
        <v>94978</v>
      </c>
      <c r="C370" t="s">
        <v>5489</v>
      </c>
      <c r="D370" t="s">
        <v>5490</v>
      </c>
      <c r="E370" t="s">
        <v>5491</v>
      </c>
      <c r="F370" t="s">
        <v>5492</v>
      </c>
      <c r="G370">
        <v>83.2</v>
      </c>
      <c r="H370">
        <v>1</v>
      </c>
      <c r="I370">
        <v>79.7</v>
      </c>
      <c r="J370">
        <v>1.3</v>
      </c>
      <c r="K370">
        <v>96.6</v>
      </c>
      <c r="L370">
        <v>1.4</v>
      </c>
      <c r="M370">
        <v>68.900000000000006</v>
      </c>
      <c r="N370">
        <v>1.5</v>
      </c>
    </row>
    <row r="371" spans="1:14" x14ac:dyDescent="0.3">
      <c r="A371" t="s">
        <v>382</v>
      </c>
      <c r="B371">
        <v>105767</v>
      </c>
      <c r="C371" t="s">
        <v>5493</v>
      </c>
      <c r="D371" t="s">
        <v>5494</v>
      </c>
      <c r="E371" t="s">
        <v>4282</v>
      </c>
      <c r="F371" t="s">
        <v>5495</v>
      </c>
      <c r="G371">
        <v>75.7</v>
      </c>
      <c r="H371">
        <v>1.3</v>
      </c>
      <c r="I371">
        <v>68.099999999999994</v>
      </c>
      <c r="J371">
        <v>1.6</v>
      </c>
      <c r="K371">
        <v>72.7</v>
      </c>
      <c r="L371">
        <v>-0.1</v>
      </c>
      <c r="M371">
        <v>42.7</v>
      </c>
      <c r="N371">
        <v>0.7</v>
      </c>
    </row>
    <row r="372" spans="1:14" x14ac:dyDescent="0.3">
      <c r="A372" t="s">
        <v>382</v>
      </c>
      <c r="B372">
        <v>121754</v>
      </c>
      <c r="C372" t="s">
        <v>5496</v>
      </c>
      <c r="D372" t="s">
        <v>5497</v>
      </c>
      <c r="E372" t="s">
        <v>4404</v>
      </c>
      <c r="F372" t="s">
        <v>5498</v>
      </c>
      <c r="G372">
        <v>85.5</v>
      </c>
      <c r="H372">
        <v>2.6</v>
      </c>
      <c r="I372">
        <v>79.599999999999994</v>
      </c>
      <c r="J372">
        <v>3.3</v>
      </c>
      <c r="K372">
        <v>89.1</v>
      </c>
      <c r="L372">
        <v>2.6</v>
      </c>
      <c r="M372">
        <v>72.900000000000006</v>
      </c>
      <c r="N372">
        <v>3.5</v>
      </c>
    </row>
    <row r="373" spans="1:14" x14ac:dyDescent="0.3">
      <c r="A373" t="s">
        <v>382</v>
      </c>
      <c r="B373">
        <v>235750</v>
      </c>
      <c r="C373" t="s">
        <v>390</v>
      </c>
      <c r="D373" t="s">
        <v>5499</v>
      </c>
      <c r="E373" t="s">
        <v>5500</v>
      </c>
      <c r="F373" t="s">
        <v>5501</v>
      </c>
      <c r="G373">
        <v>80.3</v>
      </c>
      <c r="H373">
        <v>0.9</v>
      </c>
      <c r="I373">
        <v>76.7</v>
      </c>
      <c r="J373">
        <v>1.1000000000000001</v>
      </c>
      <c r="K373">
        <v>81.7</v>
      </c>
      <c r="L373">
        <v>-0.1</v>
      </c>
      <c r="M373">
        <v>61.2</v>
      </c>
      <c r="N373">
        <v>0.9</v>
      </c>
    </row>
    <row r="374" spans="1:14" x14ac:dyDescent="0.3">
      <c r="A374" t="s">
        <v>382</v>
      </c>
      <c r="B374">
        <v>547449</v>
      </c>
      <c r="C374" t="s">
        <v>391</v>
      </c>
      <c r="D374" t="s">
        <v>5502</v>
      </c>
      <c r="E374" t="s">
        <v>4264</v>
      </c>
      <c r="F374" t="s">
        <v>5503</v>
      </c>
      <c r="G374">
        <v>0</v>
      </c>
      <c r="H374">
        <v>0</v>
      </c>
      <c r="I374">
        <v>0</v>
      </c>
      <c r="J374">
        <v>0</v>
      </c>
      <c r="K374">
        <v>95.6</v>
      </c>
      <c r="L374">
        <v>3.4</v>
      </c>
      <c r="M374">
        <v>77.8</v>
      </c>
      <c r="N374">
        <v>3.9</v>
      </c>
    </row>
    <row r="375" spans="1:14" x14ac:dyDescent="0.3">
      <c r="A375" t="s">
        <v>382</v>
      </c>
      <c r="B375">
        <v>131890</v>
      </c>
      <c r="C375" t="s">
        <v>5509</v>
      </c>
      <c r="D375" t="s">
        <v>5510</v>
      </c>
      <c r="E375" t="s">
        <v>4404</v>
      </c>
      <c r="F375" t="s">
        <v>5511</v>
      </c>
      <c r="G375">
        <v>86.6</v>
      </c>
      <c r="H375">
        <v>1.7</v>
      </c>
      <c r="I375">
        <v>89</v>
      </c>
      <c r="J375">
        <v>2.6</v>
      </c>
      <c r="K375">
        <v>95.6</v>
      </c>
      <c r="L375">
        <v>1.9</v>
      </c>
      <c r="M375">
        <v>70.7</v>
      </c>
      <c r="N375">
        <v>2.1</v>
      </c>
    </row>
    <row r="376" spans="1:14" x14ac:dyDescent="0.3">
      <c r="A376" t="s">
        <v>382</v>
      </c>
      <c r="B376">
        <v>139823</v>
      </c>
      <c r="C376" t="s">
        <v>5512</v>
      </c>
      <c r="D376" t="s">
        <v>5513</v>
      </c>
      <c r="E376" t="s">
        <v>4455</v>
      </c>
      <c r="F376" t="s">
        <v>5514</v>
      </c>
      <c r="G376">
        <v>72.2</v>
      </c>
      <c r="H376">
        <v>1.5</v>
      </c>
      <c r="I376">
        <v>63</v>
      </c>
      <c r="J376">
        <v>1.5</v>
      </c>
      <c r="K376">
        <v>89</v>
      </c>
      <c r="L376">
        <v>2.4</v>
      </c>
      <c r="M376">
        <v>43.8</v>
      </c>
      <c r="N376">
        <v>1.2</v>
      </c>
    </row>
    <row r="377" spans="1:14" x14ac:dyDescent="0.3">
      <c r="A377" t="s">
        <v>382</v>
      </c>
      <c r="B377">
        <v>1793</v>
      </c>
      <c r="C377" t="s">
        <v>5515</v>
      </c>
      <c r="D377" t="s">
        <v>5516</v>
      </c>
      <c r="E377" t="s">
        <v>4163</v>
      </c>
      <c r="F377" t="s">
        <v>5517</v>
      </c>
      <c r="G377">
        <v>59.5</v>
      </c>
      <c r="H377">
        <v>0.6</v>
      </c>
      <c r="I377">
        <v>43.5</v>
      </c>
      <c r="J377">
        <v>0.2</v>
      </c>
      <c r="K377">
        <v>77.400000000000006</v>
      </c>
      <c r="L377">
        <v>1.2</v>
      </c>
      <c r="M377">
        <v>39.6</v>
      </c>
      <c r="N377">
        <v>1.1000000000000001</v>
      </c>
    </row>
    <row r="378" spans="1:14" x14ac:dyDescent="0.3">
      <c r="A378" t="s">
        <v>382</v>
      </c>
      <c r="B378">
        <v>156418</v>
      </c>
      <c r="C378" t="s">
        <v>5518</v>
      </c>
      <c r="D378" t="s">
        <v>5519</v>
      </c>
      <c r="E378" t="s">
        <v>4404</v>
      </c>
      <c r="F378" t="s">
        <v>5520</v>
      </c>
      <c r="G378">
        <v>74.7</v>
      </c>
      <c r="H378">
        <v>1.8</v>
      </c>
      <c r="I378">
        <v>58.2</v>
      </c>
      <c r="J378">
        <v>1.5</v>
      </c>
      <c r="K378">
        <v>83.8</v>
      </c>
      <c r="L378">
        <v>2</v>
      </c>
      <c r="M378">
        <v>36.799999999999997</v>
      </c>
      <c r="N378">
        <v>0.8</v>
      </c>
    </row>
    <row r="379" spans="1:14" x14ac:dyDescent="0.3">
      <c r="A379" t="s">
        <v>382</v>
      </c>
      <c r="B379">
        <v>165956</v>
      </c>
      <c r="C379" t="s">
        <v>5529</v>
      </c>
      <c r="D379" t="s">
        <v>5530</v>
      </c>
      <c r="E379" t="s">
        <v>4404</v>
      </c>
      <c r="F379" t="s">
        <v>5531</v>
      </c>
      <c r="G379">
        <v>67.400000000000006</v>
      </c>
      <c r="H379">
        <v>1.5</v>
      </c>
      <c r="I379">
        <v>66.7</v>
      </c>
      <c r="J379">
        <v>2.4</v>
      </c>
      <c r="K379">
        <v>78.400000000000006</v>
      </c>
      <c r="L379">
        <v>1.6</v>
      </c>
      <c r="M379">
        <v>63.8</v>
      </c>
      <c r="N379">
        <v>3.1</v>
      </c>
    </row>
    <row r="380" spans="1:14" x14ac:dyDescent="0.3">
      <c r="A380" t="s">
        <v>382</v>
      </c>
      <c r="B380">
        <v>195596</v>
      </c>
      <c r="C380" t="s">
        <v>5532</v>
      </c>
      <c r="D380" t="s">
        <v>5533</v>
      </c>
      <c r="E380" t="s">
        <v>4404</v>
      </c>
      <c r="F380" t="s">
        <v>5534</v>
      </c>
      <c r="G380">
        <v>65.8</v>
      </c>
      <c r="H380">
        <v>1</v>
      </c>
      <c r="I380">
        <v>66.3</v>
      </c>
      <c r="J380">
        <v>1.9</v>
      </c>
      <c r="K380">
        <v>82.8</v>
      </c>
      <c r="L380">
        <v>1.5</v>
      </c>
      <c r="M380">
        <v>61.7</v>
      </c>
      <c r="N380">
        <v>2.4</v>
      </c>
    </row>
    <row r="381" spans="1:14" x14ac:dyDescent="0.3">
      <c r="A381" t="s">
        <v>382</v>
      </c>
      <c r="B381">
        <v>197416</v>
      </c>
      <c r="C381" t="s">
        <v>5535</v>
      </c>
      <c r="D381" t="s">
        <v>5536</v>
      </c>
      <c r="E381" t="s">
        <v>4163</v>
      </c>
      <c r="F381" t="s">
        <v>5537</v>
      </c>
      <c r="G381">
        <v>79.599999999999994</v>
      </c>
      <c r="H381">
        <v>1.2</v>
      </c>
      <c r="I381">
        <v>70.400000000000006</v>
      </c>
      <c r="J381">
        <v>1.2</v>
      </c>
      <c r="K381">
        <v>85</v>
      </c>
      <c r="L381">
        <v>0.9</v>
      </c>
      <c r="M381">
        <v>57.5</v>
      </c>
      <c r="N381">
        <v>1.2</v>
      </c>
    </row>
    <row r="382" spans="1:14" x14ac:dyDescent="0.3">
      <c r="A382" t="s">
        <v>382</v>
      </c>
      <c r="B382">
        <v>326785</v>
      </c>
      <c r="C382" t="s">
        <v>399</v>
      </c>
      <c r="D382" t="s">
        <v>5538</v>
      </c>
      <c r="E382" t="s">
        <v>4282</v>
      </c>
      <c r="F382" t="s">
        <v>5539</v>
      </c>
      <c r="G382">
        <v>76.900000000000006</v>
      </c>
      <c r="H382">
        <v>0.9</v>
      </c>
      <c r="I382">
        <v>70.400000000000006</v>
      </c>
      <c r="J382">
        <v>1.1000000000000001</v>
      </c>
      <c r="K382">
        <v>86.6</v>
      </c>
      <c r="L382">
        <v>0.8</v>
      </c>
      <c r="M382">
        <v>69.5</v>
      </c>
      <c r="N382">
        <v>1.9</v>
      </c>
    </row>
    <row r="383" spans="1:14" x14ac:dyDescent="0.3">
      <c r="A383" t="s">
        <v>382</v>
      </c>
      <c r="B383">
        <v>207810</v>
      </c>
      <c r="C383" t="s">
        <v>5540</v>
      </c>
      <c r="D383" t="s">
        <v>5541</v>
      </c>
      <c r="E383" t="s">
        <v>5542</v>
      </c>
      <c r="F383" t="s">
        <v>5543</v>
      </c>
      <c r="G383">
        <v>81.3</v>
      </c>
      <c r="H383">
        <v>1.1000000000000001</v>
      </c>
      <c r="I383">
        <v>73.2</v>
      </c>
      <c r="J383">
        <v>1.1000000000000001</v>
      </c>
      <c r="K383">
        <v>79</v>
      </c>
      <c r="L383">
        <v>-0.2</v>
      </c>
      <c r="M383">
        <v>53.2</v>
      </c>
      <c r="N383">
        <v>0.6</v>
      </c>
    </row>
    <row r="384" spans="1:14" x14ac:dyDescent="0.3">
      <c r="A384" t="s">
        <v>382</v>
      </c>
      <c r="B384">
        <v>210358</v>
      </c>
      <c r="C384" t="s">
        <v>5544</v>
      </c>
      <c r="D384" t="s">
        <v>5545</v>
      </c>
      <c r="E384" t="s">
        <v>5546</v>
      </c>
      <c r="F384" t="s">
        <v>5547</v>
      </c>
      <c r="G384">
        <v>78.7</v>
      </c>
      <c r="H384">
        <v>1.6</v>
      </c>
      <c r="I384">
        <v>67.7</v>
      </c>
      <c r="J384">
        <v>1.5</v>
      </c>
      <c r="K384">
        <v>82.9</v>
      </c>
      <c r="L384">
        <v>1.2</v>
      </c>
      <c r="M384">
        <v>59</v>
      </c>
      <c r="N384">
        <v>2</v>
      </c>
    </row>
    <row r="385" spans="1:14" x14ac:dyDescent="0.3">
      <c r="A385" t="s">
        <v>382</v>
      </c>
      <c r="B385">
        <v>218600</v>
      </c>
      <c r="C385" t="s">
        <v>5548</v>
      </c>
      <c r="D385" t="s">
        <v>5549</v>
      </c>
      <c r="E385" t="s">
        <v>4163</v>
      </c>
      <c r="F385" t="s">
        <v>5550</v>
      </c>
      <c r="G385">
        <v>72</v>
      </c>
      <c r="H385">
        <v>0.9</v>
      </c>
      <c r="I385">
        <v>58.7</v>
      </c>
      <c r="J385">
        <v>0.5</v>
      </c>
      <c r="K385">
        <v>91.1</v>
      </c>
      <c r="L385">
        <v>1.9</v>
      </c>
      <c r="M385">
        <v>56.5</v>
      </c>
      <c r="N385">
        <v>1.5</v>
      </c>
    </row>
    <row r="386" spans="1:14" x14ac:dyDescent="0.3">
      <c r="A386" t="s">
        <v>382</v>
      </c>
      <c r="B386">
        <v>201138</v>
      </c>
      <c r="C386" t="s">
        <v>5551</v>
      </c>
      <c r="D386" t="s">
        <v>5552</v>
      </c>
      <c r="E386" t="s">
        <v>5467</v>
      </c>
      <c r="F386" t="s">
        <v>5468</v>
      </c>
      <c r="G386">
        <v>89.8</v>
      </c>
      <c r="H386">
        <v>1.3</v>
      </c>
      <c r="I386">
        <v>81.2</v>
      </c>
      <c r="J386">
        <v>1.1000000000000001</v>
      </c>
      <c r="K386">
        <v>95.4</v>
      </c>
      <c r="L386">
        <v>1</v>
      </c>
      <c r="M386">
        <v>75.400000000000006</v>
      </c>
      <c r="N386">
        <v>1.6</v>
      </c>
    </row>
    <row r="387" spans="1:14" x14ac:dyDescent="0.3">
      <c r="A387" t="s">
        <v>382</v>
      </c>
      <c r="B387">
        <v>221856</v>
      </c>
      <c r="C387" t="s">
        <v>5553</v>
      </c>
      <c r="D387" t="s">
        <v>5554</v>
      </c>
      <c r="E387" t="s">
        <v>4163</v>
      </c>
      <c r="F387" t="s">
        <v>5555</v>
      </c>
      <c r="G387">
        <v>70.099999999999994</v>
      </c>
      <c r="H387">
        <v>0.7</v>
      </c>
      <c r="I387">
        <v>68.900000000000006</v>
      </c>
      <c r="J387">
        <v>1.2</v>
      </c>
      <c r="K387">
        <v>84.6</v>
      </c>
      <c r="L387">
        <v>1</v>
      </c>
      <c r="M387">
        <v>57.1</v>
      </c>
      <c r="N387">
        <v>1.4</v>
      </c>
    </row>
    <row r="388" spans="1:14" x14ac:dyDescent="0.3">
      <c r="A388" t="s">
        <v>382</v>
      </c>
      <c r="B388">
        <v>225754</v>
      </c>
      <c r="C388" t="s">
        <v>5559</v>
      </c>
      <c r="D388" t="s">
        <v>5560</v>
      </c>
      <c r="E388" t="s">
        <v>4404</v>
      </c>
      <c r="F388" t="s">
        <v>5561</v>
      </c>
      <c r="G388">
        <v>91.5</v>
      </c>
      <c r="H388">
        <v>1.4</v>
      </c>
      <c r="I388">
        <v>80.5</v>
      </c>
      <c r="J388">
        <v>1</v>
      </c>
      <c r="K388">
        <v>0</v>
      </c>
      <c r="L388">
        <v>0</v>
      </c>
      <c r="M388">
        <v>0</v>
      </c>
      <c r="N388">
        <v>0</v>
      </c>
    </row>
    <row r="389" spans="1:14" x14ac:dyDescent="0.3">
      <c r="A389" t="s">
        <v>382</v>
      </c>
      <c r="B389">
        <v>226556</v>
      </c>
      <c r="C389" t="s">
        <v>5562</v>
      </c>
      <c r="D389" t="s">
        <v>5563</v>
      </c>
      <c r="E389" t="s">
        <v>5491</v>
      </c>
      <c r="F389" t="s">
        <v>5564</v>
      </c>
      <c r="G389">
        <v>90.7</v>
      </c>
      <c r="H389">
        <v>1.5</v>
      </c>
      <c r="I389">
        <v>87</v>
      </c>
      <c r="J389">
        <v>1.8</v>
      </c>
      <c r="K389">
        <v>89.4</v>
      </c>
      <c r="L389">
        <v>0.5</v>
      </c>
      <c r="M389">
        <v>53.5</v>
      </c>
      <c r="N389">
        <v>0.1</v>
      </c>
    </row>
    <row r="390" spans="1:14" x14ac:dyDescent="0.3">
      <c r="A390" t="s">
        <v>382</v>
      </c>
      <c r="B390">
        <v>228010</v>
      </c>
      <c r="C390" t="s">
        <v>5565</v>
      </c>
      <c r="D390" t="s">
        <v>5566</v>
      </c>
      <c r="E390" t="s">
        <v>4404</v>
      </c>
      <c r="F390" t="s">
        <v>5567</v>
      </c>
      <c r="G390">
        <v>76.8</v>
      </c>
      <c r="H390">
        <v>0.7</v>
      </c>
      <c r="I390">
        <v>68.8</v>
      </c>
      <c r="J390">
        <v>0.5</v>
      </c>
      <c r="K390">
        <v>87.6</v>
      </c>
      <c r="L390">
        <v>0.7</v>
      </c>
      <c r="M390">
        <v>55</v>
      </c>
      <c r="N390">
        <v>0.3</v>
      </c>
    </row>
    <row r="391" spans="1:14" x14ac:dyDescent="0.3">
      <c r="A391" t="s">
        <v>382</v>
      </c>
      <c r="B391">
        <v>229520</v>
      </c>
      <c r="C391" t="s">
        <v>5571</v>
      </c>
      <c r="D391" t="s">
        <v>5572</v>
      </c>
      <c r="E391" t="s">
        <v>4282</v>
      </c>
      <c r="F391" t="s">
        <v>5573</v>
      </c>
      <c r="G391">
        <v>78.900000000000006</v>
      </c>
      <c r="H391">
        <v>1.2</v>
      </c>
      <c r="I391">
        <v>69.400000000000006</v>
      </c>
      <c r="J391">
        <v>1.2</v>
      </c>
      <c r="K391">
        <v>82</v>
      </c>
      <c r="L391">
        <v>0.4</v>
      </c>
      <c r="M391">
        <v>57</v>
      </c>
      <c r="N391">
        <v>1</v>
      </c>
    </row>
    <row r="392" spans="1:14" x14ac:dyDescent="0.3">
      <c r="A392" t="s">
        <v>382</v>
      </c>
      <c r="B392">
        <v>294037</v>
      </c>
      <c r="C392" t="s">
        <v>409</v>
      </c>
      <c r="D392" t="s">
        <v>5577</v>
      </c>
      <c r="E392" t="s">
        <v>4264</v>
      </c>
      <c r="F392" t="s">
        <v>5578</v>
      </c>
      <c r="G392">
        <v>64.099999999999994</v>
      </c>
      <c r="H392">
        <v>1</v>
      </c>
      <c r="I392">
        <v>58.4</v>
      </c>
      <c r="J392">
        <v>1.4</v>
      </c>
      <c r="K392">
        <v>74.599999999999994</v>
      </c>
      <c r="L392">
        <v>0.9</v>
      </c>
      <c r="M392">
        <v>36.5</v>
      </c>
      <c r="N392">
        <v>0.5</v>
      </c>
    </row>
    <row r="393" spans="1:14" x14ac:dyDescent="0.3">
      <c r="A393" t="s">
        <v>382</v>
      </c>
      <c r="B393">
        <v>254223</v>
      </c>
      <c r="C393" t="s">
        <v>5579</v>
      </c>
      <c r="D393" t="s">
        <v>5580</v>
      </c>
      <c r="E393" t="s">
        <v>4282</v>
      </c>
      <c r="F393" t="s">
        <v>5581</v>
      </c>
      <c r="G393">
        <v>77.2</v>
      </c>
      <c r="H393">
        <v>1.9</v>
      </c>
      <c r="I393">
        <v>70.400000000000006</v>
      </c>
      <c r="J393">
        <v>2.4</v>
      </c>
      <c r="K393">
        <v>86.5</v>
      </c>
      <c r="L393">
        <v>2.2000000000000002</v>
      </c>
      <c r="M393">
        <v>63.5</v>
      </c>
      <c r="N393">
        <v>2.8</v>
      </c>
    </row>
    <row r="394" spans="1:14" x14ac:dyDescent="0.3">
      <c r="A394" t="s">
        <v>382</v>
      </c>
      <c r="B394">
        <v>281000</v>
      </c>
      <c r="C394" t="s">
        <v>5582</v>
      </c>
      <c r="D394" t="s">
        <v>5583</v>
      </c>
      <c r="E394" t="s">
        <v>5477</v>
      </c>
      <c r="F394" t="s">
        <v>5478</v>
      </c>
      <c r="G394">
        <v>80.8</v>
      </c>
      <c r="H394">
        <v>1</v>
      </c>
      <c r="I394">
        <v>73.8</v>
      </c>
      <c r="J394">
        <v>1</v>
      </c>
      <c r="K394">
        <v>90.5</v>
      </c>
      <c r="L394">
        <v>1</v>
      </c>
      <c r="M394">
        <v>67.599999999999994</v>
      </c>
      <c r="N394">
        <v>1.7</v>
      </c>
    </row>
    <row r="395" spans="1:14" x14ac:dyDescent="0.3">
      <c r="A395" t="s">
        <v>382</v>
      </c>
      <c r="B395">
        <v>281654</v>
      </c>
      <c r="C395" t="s">
        <v>5584</v>
      </c>
      <c r="D395" t="s">
        <v>5585</v>
      </c>
      <c r="E395" t="s">
        <v>4282</v>
      </c>
      <c r="F395" t="s">
        <v>5586</v>
      </c>
      <c r="G395">
        <v>65.900000000000006</v>
      </c>
      <c r="H395">
        <v>0.8</v>
      </c>
      <c r="I395">
        <v>57</v>
      </c>
      <c r="J395">
        <v>0.8</v>
      </c>
      <c r="K395">
        <v>81.599999999999994</v>
      </c>
      <c r="L395">
        <v>1.4</v>
      </c>
      <c r="M395">
        <v>44.7</v>
      </c>
      <c r="N395">
        <v>1</v>
      </c>
    </row>
    <row r="396" spans="1:14" x14ac:dyDescent="0.3">
      <c r="A396" t="s">
        <v>382</v>
      </c>
      <c r="B396">
        <v>264237</v>
      </c>
      <c r="C396" t="s">
        <v>413</v>
      </c>
      <c r="D396" t="s">
        <v>5587</v>
      </c>
      <c r="E396" t="s">
        <v>4264</v>
      </c>
      <c r="F396" t="s">
        <v>5588</v>
      </c>
      <c r="G396">
        <v>75</v>
      </c>
      <c r="H396">
        <v>1.2</v>
      </c>
      <c r="I396">
        <v>63.6</v>
      </c>
      <c r="J396">
        <v>1</v>
      </c>
      <c r="K396">
        <v>89.2</v>
      </c>
      <c r="L396">
        <v>1.7</v>
      </c>
      <c r="M396">
        <v>67.2</v>
      </c>
      <c r="N396">
        <v>2.2000000000000002</v>
      </c>
    </row>
    <row r="397" spans="1:14" x14ac:dyDescent="0.3">
      <c r="A397" t="s">
        <v>382</v>
      </c>
      <c r="B397">
        <v>1649</v>
      </c>
      <c r="C397" t="s">
        <v>414</v>
      </c>
      <c r="D397" t="s">
        <v>5589</v>
      </c>
      <c r="E397" t="s">
        <v>5590</v>
      </c>
      <c r="F397" t="s">
        <v>5591</v>
      </c>
      <c r="G397">
        <v>83.5</v>
      </c>
      <c r="H397">
        <v>1.7</v>
      </c>
      <c r="I397">
        <v>80.5</v>
      </c>
      <c r="J397">
        <v>2.2999999999999998</v>
      </c>
      <c r="K397">
        <v>88.9</v>
      </c>
      <c r="L397">
        <v>1.5</v>
      </c>
      <c r="M397">
        <v>62.8</v>
      </c>
      <c r="N397">
        <v>1.9</v>
      </c>
    </row>
    <row r="398" spans="1:14" x14ac:dyDescent="0.3">
      <c r="A398" t="s">
        <v>382</v>
      </c>
      <c r="B398">
        <v>283991</v>
      </c>
      <c r="C398" t="s">
        <v>5592</v>
      </c>
      <c r="D398" t="s">
        <v>5593</v>
      </c>
      <c r="E398" t="s">
        <v>4282</v>
      </c>
      <c r="F398" t="s">
        <v>5594</v>
      </c>
      <c r="G398">
        <v>0</v>
      </c>
      <c r="H398">
        <v>0</v>
      </c>
      <c r="I398">
        <v>0</v>
      </c>
      <c r="J398">
        <v>0</v>
      </c>
      <c r="K398">
        <v>78</v>
      </c>
      <c r="L398">
        <v>0.7</v>
      </c>
      <c r="M398">
        <v>59.3</v>
      </c>
      <c r="N398">
        <v>1.9</v>
      </c>
    </row>
    <row r="399" spans="1:14" x14ac:dyDescent="0.3">
      <c r="A399" t="s">
        <v>382</v>
      </c>
      <c r="B399">
        <v>287660</v>
      </c>
      <c r="C399" t="s">
        <v>5595</v>
      </c>
      <c r="D399" t="s">
        <v>5596</v>
      </c>
      <c r="E399" t="s">
        <v>4282</v>
      </c>
      <c r="F399" t="s">
        <v>5597</v>
      </c>
      <c r="G399">
        <v>78.400000000000006</v>
      </c>
      <c r="H399">
        <v>1.4</v>
      </c>
      <c r="I399">
        <v>78.400000000000006</v>
      </c>
      <c r="J399">
        <v>2.2999999999999998</v>
      </c>
      <c r="K399">
        <v>89.4</v>
      </c>
      <c r="L399">
        <v>1.7</v>
      </c>
      <c r="M399">
        <v>73.7</v>
      </c>
      <c r="N399">
        <v>2.6</v>
      </c>
    </row>
    <row r="400" spans="1:14" x14ac:dyDescent="0.3">
      <c r="A400" t="s">
        <v>382</v>
      </c>
      <c r="B400">
        <v>304921</v>
      </c>
      <c r="C400" t="s">
        <v>5598</v>
      </c>
      <c r="D400" t="s">
        <v>5599</v>
      </c>
      <c r="E400" t="s">
        <v>5491</v>
      </c>
      <c r="F400" t="s">
        <v>5600</v>
      </c>
      <c r="G400">
        <v>82</v>
      </c>
      <c r="H400">
        <v>1.2</v>
      </c>
      <c r="I400">
        <v>78.099999999999994</v>
      </c>
      <c r="J400">
        <v>1.5</v>
      </c>
      <c r="K400">
        <v>84.9</v>
      </c>
      <c r="L400">
        <v>0.4</v>
      </c>
      <c r="M400">
        <v>58.7</v>
      </c>
      <c r="N400">
        <v>0.9</v>
      </c>
    </row>
    <row r="401" spans="1:14" x14ac:dyDescent="0.3">
      <c r="A401" t="s">
        <v>382</v>
      </c>
      <c r="B401">
        <v>313114</v>
      </c>
      <c r="C401" t="s">
        <v>5607</v>
      </c>
      <c r="D401" t="s">
        <v>5608</v>
      </c>
      <c r="E401" t="s">
        <v>4404</v>
      </c>
      <c r="F401" t="s">
        <v>5609</v>
      </c>
      <c r="G401">
        <v>68.099999999999994</v>
      </c>
      <c r="H401">
        <v>1.6</v>
      </c>
      <c r="I401">
        <v>56.9</v>
      </c>
      <c r="J401">
        <v>1.5</v>
      </c>
      <c r="K401">
        <v>71.7</v>
      </c>
      <c r="L401">
        <v>0.8</v>
      </c>
      <c r="M401">
        <v>43.3</v>
      </c>
      <c r="N401">
        <v>1.1000000000000001</v>
      </c>
    </row>
    <row r="402" spans="1:14" x14ac:dyDescent="0.3">
      <c r="A402" t="s">
        <v>382</v>
      </c>
      <c r="B402">
        <v>318086</v>
      </c>
      <c r="C402" t="s">
        <v>5610</v>
      </c>
      <c r="D402" t="s">
        <v>5611</v>
      </c>
      <c r="E402" t="s">
        <v>4404</v>
      </c>
      <c r="F402" t="s">
        <v>5612</v>
      </c>
      <c r="G402">
        <v>82.1</v>
      </c>
      <c r="H402">
        <v>1.3</v>
      </c>
      <c r="I402">
        <v>73.599999999999994</v>
      </c>
      <c r="J402">
        <v>1.3</v>
      </c>
      <c r="K402">
        <v>85.4</v>
      </c>
      <c r="L402">
        <v>0.7</v>
      </c>
      <c r="M402">
        <v>61.7</v>
      </c>
      <c r="N402">
        <v>1.4</v>
      </c>
    </row>
    <row r="403" spans="1:14" x14ac:dyDescent="0.3">
      <c r="A403" t="s">
        <v>382</v>
      </c>
      <c r="B403">
        <v>344834</v>
      </c>
      <c r="C403" t="s">
        <v>5613</v>
      </c>
      <c r="D403" t="s">
        <v>5614</v>
      </c>
      <c r="E403" t="s">
        <v>4282</v>
      </c>
      <c r="F403" t="s">
        <v>5615</v>
      </c>
      <c r="G403">
        <v>80.8</v>
      </c>
      <c r="H403">
        <v>1.3</v>
      </c>
      <c r="I403">
        <v>72.599999999999994</v>
      </c>
      <c r="J403">
        <v>1.3</v>
      </c>
      <c r="K403">
        <v>95.4</v>
      </c>
      <c r="L403">
        <v>1.8</v>
      </c>
      <c r="M403">
        <v>75.900000000000006</v>
      </c>
      <c r="N403">
        <v>2.5</v>
      </c>
    </row>
    <row r="404" spans="1:14" x14ac:dyDescent="0.3">
      <c r="A404" t="s">
        <v>382</v>
      </c>
      <c r="B404">
        <v>352500</v>
      </c>
      <c r="C404" t="s">
        <v>5616</v>
      </c>
      <c r="D404" t="s">
        <v>5617</v>
      </c>
      <c r="E404" t="s">
        <v>4455</v>
      </c>
      <c r="F404" t="s">
        <v>5618</v>
      </c>
      <c r="G404">
        <v>73.5</v>
      </c>
      <c r="H404">
        <v>1.3</v>
      </c>
      <c r="I404">
        <v>63.1</v>
      </c>
      <c r="J404">
        <v>1.3</v>
      </c>
      <c r="K404">
        <v>86.1</v>
      </c>
      <c r="L404">
        <v>1.6</v>
      </c>
      <c r="M404">
        <v>51.1</v>
      </c>
      <c r="N404">
        <v>1.5</v>
      </c>
    </row>
    <row r="405" spans="1:14" x14ac:dyDescent="0.3">
      <c r="A405" t="s">
        <v>382</v>
      </c>
      <c r="B405">
        <v>382868</v>
      </c>
      <c r="C405" t="s">
        <v>5619</v>
      </c>
      <c r="D405" t="s">
        <v>5620</v>
      </c>
      <c r="E405" t="s">
        <v>5491</v>
      </c>
      <c r="F405" t="s">
        <v>5621</v>
      </c>
      <c r="G405">
        <v>85.8</v>
      </c>
      <c r="H405">
        <v>1</v>
      </c>
      <c r="I405">
        <v>79</v>
      </c>
      <c r="J405">
        <v>1</v>
      </c>
      <c r="K405">
        <v>92.2</v>
      </c>
      <c r="L405">
        <v>0.7</v>
      </c>
      <c r="M405">
        <v>79.5</v>
      </c>
      <c r="N405">
        <v>2</v>
      </c>
    </row>
    <row r="406" spans="1:14" x14ac:dyDescent="0.3">
      <c r="A406" t="s">
        <v>382</v>
      </c>
      <c r="B406">
        <v>414514</v>
      </c>
      <c r="C406" t="s">
        <v>5622</v>
      </c>
      <c r="D406" t="s">
        <v>5623</v>
      </c>
      <c r="E406" t="s">
        <v>4404</v>
      </c>
      <c r="F406" t="s">
        <v>5624</v>
      </c>
      <c r="G406">
        <v>87.4</v>
      </c>
      <c r="H406">
        <v>1.7</v>
      </c>
      <c r="I406">
        <v>82.4</v>
      </c>
      <c r="J406">
        <v>1.8</v>
      </c>
      <c r="K406">
        <v>86.3</v>
      </c>
      <c r="L406">
        <v>0.9</v>
      </c>
      <c r="M406">
        <v>68.8</v>
      </c>
      <c r="N406">
        <v>1.6</v>
      </c>
    </row>
    <row r="407" spans="1:14" x14ac:dyDescent="0.3">
      <c r="A407" t="s">
        <v>382</v>
      </c>
      <c r="B407">
        <v>414905</v>
      </c>
      <c r="C407" t="s">
        <v>5625</v>
      </c>
      <c r="D407" t="s">
        <v>5626</v>
      </c>
      <c r="E407" t="s">
        <v>4455</v>
      </c>
      <c r="F407" t="s">
        <v>5627</v>
      </c>
      <c r="G407">
        <v>70.8</v>
      </c>
      <c r="H407">
        <v>1.2</v>
      </c>
      <c r="I407">
        <v>60.4</v>
      </c>
      <c r="J407">
        <v>1.2</v>
      </c>
      <c r="K407">
        <v>90.2</v>
      </c>
      <c r="L407">
        <v>2.2000000000000002</v>
      </c>
      <c r="M407">
        <v>53</v>
      </c>
      <c r="N407">
        <v>1.8</v>
      </c>
    </row>
    <row r="408" spans="1:14" x14ac:dyDescent="0.3">
      <c r="A408" t="s">
        <v>382</v>
      </c>
      <c r="B408">
        <v>417521</v>
      </c>
      <c r="C408" t="s">
        <v>5628</v>
      </c>
      <c r="D408" t="s">
        <v>5629</v>
      </c>
      <c r="E408" t="s">
        <v>5630</v>
      </c>
      <c r="F408" t="s">
        <v>5631</v>
      </c>
      <c r="G408">
        <v>80.900000000000006</v>
      </c>
      <c r="H408">
        <v>1.6</v>
      </c>
      <c r="I408">
        <v>79.8</v>
      </c>
      <c r="J408">
        <v>2.4</v>
      </c>
      <c r="K408">
        <v>91.6</v>
      </c>
      <c r="L408">
        <v>2.1</v>
      </c>
      <c r="M408">
        <v>80</v>
      </c>
      <c r="N408">
        <v>3.5</v>
      </c>
    </row>
    <row r="409" spans="1:14" x14ac:dyDescent="0.3">
      <c r="A409" t="s">
        <v>382</v>
      </c>
      <c r="B409">
        <v>419320</v>
      </c>
      <c r="C409" t="s">
        <v>928</v>
      </c>
      <c r="D409" t="s">
        <v>5632</v>
      </c>
      <c r="E409" t="s">
        <v>4282</v>
      </c>
      <c r="F409" t="s">
        <v>5633</v>
      </c>
      <c r="G409">
        <v>93.4</v>
      </c>
      <c r="H409">
        <v>2.2000000000000002</v>
      </c>
      <c r="I409">
        <v>85.7</v>
      </c>
      <c r="J409">
        <v>2.2999999999999998</v>
      </c>
      <c r="K409">
        <v>95.9</v>
      </c>
      <c r="L409">
        <v>1.8</v>
      </c>
      <c r="M409">
        <v>73.5</v>
      </c>
      <c r="N409">
        <v>2.2999999999999998</v>
      </c>
    </row>
    <row r="410" spans="1:14" x14ac:dyDescent="0.3">
      <c r="A410" t="s">
        <v>382</v>
      </c>
      <c r="B410">
        <v>433357</v>
      </c>
      <c r="C410" t="s">
        <v>5634</v>
      </c>
      <c r="D410" t="s">
        <v>5635</v>
      </c>
      <c r="E410" t="s">
        <v>5491</v>
      </c>
      <c r="F410" t="s">
        <v>5636</v>
      </c>
      <c r="G410">
        <v>90</v>
      </c>
      <c r="H410">
        <v>1.1000000000000001</v>
      </c>
      <c r="I410">
        <v>88.6</v>
      </c>
      <c r="J410">
        <v>1.4</v>
      </c>
      <c r="K410">
        <v>0</v>
      </c>
      <c r="L410">
        <v>0</v>
      </c>
      <c r="M410">
        <v>0</v>
      </c>
      <c r="N410">
        <v>0</v>
      </c>
    </row>
    <row r="411" spans="1:14" x14ac:dyDescent="0.3">
      <c r="A411" t="s">
        <v>382</v>
      </c>
      <c r="B411">
        <v>436747</v>
      </c>
      <c r="C411" t="s">
        <v>5637</v>
      </c>
      <c r="D411" t="s">
        <v>5638</v>
      </c>
      <c r="E411" t="s">
        <v>4404</v>
      </c>
      <c r="F411" t="s">
        <v>5639</v>
      </c>
      <c r="G411">
        <v>82.4</v>
      </c>
      <c r="H411">
        <v>1.7</v>
      </c>
      <c r="I411">
        <v>78.8</v>
      </c>
      <c r="J411">
        <v>2.2999999999999998</v>
      </c>
      <c r="K411">
        <v>94.8</v>
      </c>
      <c r="L411">
        <v>2.2000000000000002</v>
      </c>
      <c r="M411">
        <v>72.2</v>
      </c>
      <c r="N411">
        <v>2.8</v>
      </c>
    </row>
    <row r="412" spans="1:14" x14ac:dyDescent="0.3">
      <c r="A412" t="s">
        <v>382</v>
      </c>
      <c r="B412">
        <v>557773</v>
      </c>
      <c r="C412" t="s">
        <v>429</v>
      </c>
      <c r="D412" t="s">
        <v>5640</v>
      </c>
      <c r="E412" t="s">
        <v>5546</v>
      </c>
      <c r="F412" t="s">
        <v>5641</v>
      </c>
      <c r="G412">
        <v>58.3</v>
      </c>
      <c r="H412">
        <v>0.8</v>
      </c>
      <c r="I412">
        <v>47.2</v>
      </c>
      <c r="J412">
        <v>0.7</v>
      </c>
      <c r="K412">
        <v>75.2</v>
      </c>
      <c r="L412">
        <v>1.2</v>
      </c>
      <c r="M412">
        <v>35.299999999999997</v>
      </c>
      <c r="N412">
        <v>0.8</v>
      </c>
    </row>
    <row r="413" spans="1:14" x14ac:dyDescent="0.3">
      <c r="A413" t="s">
        <v>382</v>
      </c>
      <c r="B413">
        <v>514780</v>
      </c>
      <c r="C413" t="s">
        <v>5642</v>
      </c>
      <c r="D413" t="s">
        <v>5643</v>
      </c>
      <c r="E413" t="s">
        <v>4404</v>
      </c>
      <c r="F413" t="s">
        <v>5644</v>
      </c>
      <c r="G413">
        <v>84.5</v>
      </c>
      <c r="H413">
        <v>1.2</v>
      </c>
      <c r="I413">
        <v>79.099999999999994</v>
      </c>
      <c r="J413">
        <v>1.3</v>
      </c>
      <c r="K413">
        <v>92.4</v>
      </c>
      <c r="L413">
        <v>1.1000000000000001</v>
      </c>
      <c r="M413">
        <v>68.8</v>
      </c>
      <c r="N413">
        <v>1.3</v>
      </c>
    </row>
    <row r="414" spans="1:14" x14ac:dyDescent="0.3">
      <c r="A414" t="s">
        <v>382</v>
      </c>
      <c r="B414">
        <v>449350</v>
      </c>
      <c r="C414" t="s">
        <v>5645</v>
      </c>
      <c r="D414" t="s">
        <v>5646</v>
      </c>
      <c r="E414" t="s">
        <v>4163</v>
      </c>
      <c r="F414" t="s">
        <v>5647</v>
      </c>
      <c r="G414">
        <v>74.8</v>
      </c>
      <c r="H414">
        <v>2.1</v>
      </c>
      <c r="I414">
        <v>64</v>
      </c>
      <c r="J414">
        <v>2.1</v>
      </c>
      <c r="K414">
        <v>77.3</v>
      </c>
      <c r="L414">
        <v>1.6</v>
      </c>
      <c r="M414">
        <v>38.200000000000003</v>
      </c>
      <c r="N414">
        <v>1.1000000000000001</v>
      </c>
    </row>
    <row r="415" spans="1:14" x14ac:dyDescent="0.3">
      <c r="A415" t="s">
        <v>382</v>
      </c>
      <c r="B415">
        <v>451568</v>
      </c>
      <c r="C415" t="s">
        <v>5651</v>
      </c>
      <c r="D415" t="s">
        <v>5652</v>
      </c>
      <c r="E415" t="s">
        <v>4404</v>
      </c>
      <c r="F415" t="s">
        <v>5653</v>
      </c>
      <c r="G415">
        <v>76.400000000000006</v>
      </c>
      <c r="H415">
        <v>1</v>
      </c>
      <c r="I415">
        <v>71.900000000000006</v>
      </c>
      <c r="J415">
        <v>1.4</v>
      </c>
      <c r="K415">
        <v>97.1</v>
      </c>
      <c r="L415">
        <v>2.1</v>
      </c>
      <c r="M415">
        <v>58.1</v>
      </c>
      <c r="N415">
        <v>1.3</v>
      </c>
    </row>
    <row r="416" spans="1:14" x14ac:dyDescent="0.3">
      <c r="A416" t="s">
        <v>382</v>
      </c>
      <c r="B416">
        <v>452084</v>
      </c>
      <c r="C416" t="s">
        <v>5654</v>
      </c>
      <c r="D416" t="s">
        <v>5655</v>
      </c>
      <c r="E416" t="s">
        <v>4404</v>
      </c>
      <c r="F416" t="s">
        <v>5656</v>
      </c>
      <c r="G416">
        <v>79.8</v>
      </c>
      <c r="H416">
        <v>0.8</v>
      </c>
      <c r="I416">
        <v>75.2</v>
      </c>
      <c r="J416">
        <v>1</v>
      </c>
      <c r="K416">
        <v>90.6</v>
      </c>
      <c r="L416">
        <v>0.7</v>
      </c>
      <c r="M416">
        <v>67.5</v>
      </c>
      <c r="N416">
        <v>1</v>
      </c>
    </row>
    <row r="417" spans="1:14" x14ac:dyDescent="0.3">
      <c r="A417" t="s">
        <v>382</v>
      </c>
      <c r="B417">
        <v>455989</v>
      </c>
      <c r="C417" t="s">
        <v>5657</v>
      </c>
      <c r="D417" t="s">
        <v>5660</v>
      </c>
      <c r="E417" t="s">
        <v>4404</v>
      </c>
      <c r="F417" t="s">
        <v>5661</v>
      </c>
      <c r="G417">
        <v>89.5</v>
      </c>
      <c r="H417">
        <v>1.6</v>
      </c>
      <c r="I417">
        <v>88.3</v>
      </c>
      <c r="J417">
        <v>2.1</v>
      </c>
      <c r="K417">
        <v>86.8</v>
      </c>
      <c r="L417">
        <v>0.5</v>
      </c>
      <c r="M417">
        <v>63.2</v>
      </c>
      <c r="N417">
        <v>1.1000000000000001</v>
      </c>
    </row>
    <row r="418" spans="1:14" x14ac:dyDescent="0.3">
      <c r="A418" t="s">
        <v>382</v>
      </c>
      <c r="B418">
        <v>456110</v>
      </c>
      <c r="C418" t="s">
        <v>5657</v>
      </c>
      <c r="D418" t="s">
        <v>5658</v>
      </c>
      <c r="E418" t="s">
        <v>4282</v>
      </c>
      <c r="F418" t="s">
        <v>5659</v>
      </c>
      <c r="G418">
        <v>83.8</v>
      </c>
      <c r="H418">
        <v>1.7</v>
      </c>
      <c r="I418">
        <v>80.5</v>
      </c>
      <c r="J418">
        <v>2.2000000000000002</v>
      </c>
      <c r="K418">
        <v>95.7</v>
      </c>
      <c r="L418">
        <v>2.2000000000000002</v>
      </c>
      <c r="M418">
        <v>77.599999999999994</v>
      </c>
      <c r="N418">
        <v>2.9</v>
      </c>
    </row>
    <row r="419" spans="1:14" x14ac:dyDescent="0.3">
      <c r="A419" t="s">
        <v>382</v>
      </c>
      <c r="B419">
        <v>455075</v>
      </c>
      <c r="C419" t="s">
        <v>5662</v>
      </c>
      <c r="D419" t="s">
        <v>5663</v>
      </c>
      <c r="E419" t="s">
        <v>4404</v>
      </c>
      <c r="F419" t="s">
        <v>5664</v>
      </c>
      <c r="G419">
        <v>59.4</v>
      </c>
      <c r="H419">
        <v>0.7</v>
      </c>
      <c r="I419">
        <v>50</v>
      </c>
      <c r="J419">
        <v>0.8</v>
      </c>
      <c r="K419">
        <v>69.900000000000006</v>
      </c>
      <c r="L419">
        <v>0.4</v>
      </c>
      <c r="M419">
        <v>30.1</v>
      </c>
      <c r="N419">
        <v>0.2</v>
      </c>
    </row>
    <row r="420" spans="1:14" x14ac:dyDescent="0.3">
      <c r="A420" t="s">
        <v>382</v>
      </c>
      <c r="B420">
        <v>455202</v>
      </c>
      <c r="C420" t="s">
        <v>5662</v>
      </c>
      <c r="D420" t="s">
        <v>5665</v>
      </c>
      <c r="E420" t="s">
        <v>5630</v>
      </c>
      <c r="F420" t="s">
        <v>5666</v>
      </c>
      <c r="G420">
        <v>72.099999999999994</v>
      </c>
      <c r="H420">
        <v>1.2</v>
      </c>
      <c r="I420">
        <v>70</v>
      </c>
      <c r="J420">
        <v>1.8</v>
      </c>
      <c r="K420">
        <v>82</v>
      </c>
      <c r="L420">
        <v>1.1000000000000001</v>
      </c>
      <c r="M420">
        <v>57.3</v>
      </c>
      <c r="N420">
        <v>1.9</v>
      </c>
    </row>
    <row r="421" spans="1:14" x14ac:dyDescent="0.3">
      <c r="A421" t="s">
        <v>382</v>
      </c>
      <c r="B421">
        <v>457540</v>
      </c>
      <c r="C421" t="s">
        <v>5667</v>
      </c>
      <c r="D421" t="s">
        <v>5668</v>
      </c>
      <c r="E421" t="s">
        <v>4163</v>
      </c>
      <c r="F421" t="s">
        <v>5669</v>
      </c>
      <c r="G421">
        <v>71.7</v>
      </c>
      <c r="H421">
        <v>1.5</v>
      </c>
      <c r="I421">
        <v>63.1</v>
      </c>
      <c r="J421">
        <v>1.7</v>
      </c>
      <c r="K421">
        <v>81.2</v>
      </c>
      <c r="L421">
        <v>1.6</v>
      </c>
      <c r="M421">
        <v>42.4</v>
      </c>
      <c r="N421">
        <v>1.3</v>
      </c>
    </row>
    <row r="422" spans="1:14" x14ac:dyDescent="0.3">
      <c r="A422" t="s">
        <v>382</v>
      </c>
      <c r="B422">
        <v>458066</v>
      </c>
      <c r="C422" t="s">
        <v>5670</v>
      </c>
      <c r="D422" t="s">
        <v>5671</v>
      </c>
      <c r="E422" t="s">
        <v>4282</v>
      </c>
      <c r="F422" t="s">
        <v>5672</v>
      </c>
      <c r="G422">
        <v>66.3</v>
      </c>
      <c r="H422">
        <v>1.3</v>
      </c>
      <c r="I422">
        <v>65.099999999999994</v>
      </c>
      <c r="J422">
        <v>2.2000000000000002</v>
      </c>
      <c r="K422">
        <v>61.9</v>
      </c>
      <c r="L422">
        <v>-0.4</v>
      </c>
      <c r="M422">
        <v>30.9</v>
      </c>
      <c r="N422">
        <v>0.4</v>
      </c>
    </row>
    <row r="423" spans="1:14" x14ac:dyDescent="0.3">
      <c r="A423" t="s">
        <v>382</v>
      </c>
      <c r="B423">
        <v>461415</v>
      </c>
      <c r="C423" t="s">
        <v>5673</v>
      </c>
      <c r="D423" t="s">
        <v>5674</v>
      </c>
      <c r="E423" t="s">
        <v>4163</v>
      </c>
      <c r="F423" t="s">
        <v>5675</v>
      </c>
      <c r="G423">
        <v>74.3</v>
      </c>
      <c r="H423">
        <v>0.8</v>
      </c>
      <c r="I423">
        <v>63.7</v>
      </c>
      <c r="J423">
        <v>0.5</v>
      </c>
      <c r="K423">
        <v>73</v>
      </c>
      <c r="L423">
        <v>-0.2</v>
      </c>
      <c r="M423">
        <v>35.299999999999997</v>
      </c>
      <c r="N423">
        <v>-0.3</v>
      </c>
    </row>
    <row r="424" spans="1:14" x14ac:dyDescent="0.3">
      <c r="A424" t="s">
        <v>382</v>
      </c>
      <c r="B424">
        <v>483117</v>
      </c>
      <c r="C424" t="s">
        <v>5676</v>
      </c>
      <c r="D424" t="s">
        <v>5677</v>
      </c>
      <c r="E424" t="s">
        <v>5630</v>
      </c>
      <c r="F424" t="s">
        <v>5678</v>
      </c>
      <c r="G424">
        <v>71.2</v>
      </c>
      <c r="H424">
        <v>0.8</v>
      </c>
      <c r="I424">
        <v>65.3</v>
      </c>
      <c r="J424">
        <v>1.1000000000000001</v>
      </c>
      <c r="K424">
        <v>77</v>
      </c>
      <c r="L424">
        <v>0.2</v>
      </c>
      <c r="M424">
        <v>49.1</v>
      </c>
      <c r="N424">
        <v>0.8</v>
      </c>
    </row>
    <row r="425" spans="1:14" x14ac:dyDescent="0.3">
      <c r="A425" t="s">
        <v>382</v>
      </c>
      <c r="B425">
        <v>485365</v>
      </c>
      <c r="C425" t="s">
        <v>3397</v>
      </c>
      <c r="D425" t="s">
        <v>5679</v>
      </c>
      <c r="E425" t="s">
        <v>4282</v>
      </c>
      <c r="F425" t="s">
        <v>5680</v>
      </c>
      <c r="G425">
        <v>67.3</v>
      </c>
      <c r="H425">
        <v>0.8</v>
      </c>
      <c r="I425">
        <v>60.2</v>
      </c>
      <c r="J425">
        <v>1</v>
      </c>
      <c r="K425">
        <v>78.099999999999994</v>
      </c>
      <c r="L425">
        <v>0.6</v>
      </c>
      <c r="M425">
        <v>42.9</v>
      </c>
      <c r="N425">
        <v>0.6</v>
      </c>
    </row>
    <row r="426" spans="1:14" x14ac:dyDescent="0.3">
      <c r="A426" t="s">
        <v>382</v>
      </c>
      <c r="B426">
        <v>491861</v>
      </c>
      <c r="C426" t="s">
        <v>5681</v>
      </c>
      <c r="D426" t="s">
        <v>5682</v>
      </c>
      <c r="E426" t="s">
        <v>4163</v>
      </c>
      <c r="F426" t="s">
        <v>5683</v>
      </c>
      <c r="G426">
        <v>68.900000000000006</v>
      </c>
      <c r="H426">
        <v>1.3</v>
      </c>
      <c r="I426">
        <v>56.8</v>
      </c>
      <c r="J426">
        <v>1.2</v>
      </c>
      <c r="K426">
        <v>82.6</v>
      </c>
      <c r="L426">
        <v>1.7</v>
      </c>
      <c r="M426">
        <v>30.4</v>
      </c>
      <c r="N426">
        <v>0.3</v>
      </c>
    </row>
    <row r="427" spans="1:14" x14ac:dyDescent="0.3">
      <c r="A427" t="s">
        <v>382</v>
      </c>
      <c r="B427">
        <v>505382</v>
      </c>
      <c r="C427" t="s">
        <v>5684</v>
      </c>
      <c r="D427" t="s">
        <v>5685</v>
      </c>
      <c r="E427" t="s">
        <v>5477</v>
      </c>
      <c r="F427" t="s">
        <v>5686</v>
      </c>
      <c r="G427">
        <v>68.099999999999994</v>
      </c>
      <c r="H427">
        <v>0.1</v>
      </c>
      <c r="I427">
        <v>62.4</v>
      </c>
      <c r="J427">
        <v>0.1</v>
      </c>
      <c r="K427">
        <v>85.5</v>
      </c>
      <c r="L427">
        <v>0.4</v>
      </c>
      <c r="M427">
        <v>60.6</v>
      </c>
      <c r="N427">
        <v>1</v>
      </c>
    </row>
    <row r="428" spans="1:14" x14ac:dyDescent="0.3">
      <c r="A428" t="s">
        <v>382</v>
      </c>
      <c r="B428">
        <v>514748</v>
      </c>
      <c r="C428" t="s">
        <v>5687</v>
      </c>
      <c r="D428" t="s">
        <v>5688</v>
      </c>
      <c r="E428" t="s">
        <v>4282</v>
      </c>
      <c r="F428" t="s">
        <v>5689</v>
      </c>
      <c r="G428">
        <v>66.2</v>
      </c>
      <c r="H428">
        <v>1.8</v>
      </c>
      <c r="I428">
        <v>64.599999999999994</v>
      </c>
      <c r="J428">
        <v>2.7</v>
      </c>
      <c r="K428">
        <v>76.599999999999994</v>
      </c>
      <c r="L428">
        <v>1.9</v>
      </c>
      <c r="M428">
        <v>41.9</v>
      </c>
      <c r="N428">
        <v>1.6</v>
      </c>
    </row>
    <row r="429" spans="1:14" x14ac:dyDescent="0.3">
      <c r="A429" t="s">
        <v>382</v>
      </c>
      <c r="B429">
        <v>517453</v>
      </c>
      <c r="C429" t="s">
        <v>5693</v>
      </c>
      <c r="D429" t="s">
        <v>5694</v>
      </c>
      <c r="E429" t="s">
        <v>5491</v>
      </c>
      <c r="F429" t="s">
        <v>5695</v>
      </c>
      <c r="G429">
        <v>78</v>
      </c>
      <c r="H429">
        <v>0.6</v>
      </c>
      <c r="I429">
        <v>64.5</v>
      </c>
      <c r="J429">
        <v>0</v>
      </c>
      <c r="K429">
        <v>93.9</v>
      </c>
      <c r="L429">
        <v>1</v>
      </c>
      <c r="M429">
        <v>73.8</v>
      </c>
      <c r="N429">
        <v>1.6</v>
      </c>
    </row>
    <row r="430" spans="1:14" x14ac:dyDescent="0.3">
      <c r="A430" t="s">
        <v>382</v>
      </c>
      <c r="B430">
        <v>117722</v>
      </c>
      <c r="C430" t="s">
        <v>444</v>
      </c>
      <c r="D430" t="s">
        <v>5696</v>
      </c>
      <c r="E430" t="s">
        <v>5697</v>
      </c>
      <c r="F430" t="s">
        <v>5698</v>
      </c>
      <c r="G430">
        <v>82.9</v>
      </c>
      <c r="H430">
        <v>1.4</v>
      </c>
      <c r="I430">
        <v>83.3</v>
      </c>
      <c r="J430">
        <v>2.1</v>
      </c>
      <c r="K430">
        <v>87.4</v>
      </c>
      <c r="L430">
        <v>0.9</v>
      </c>
      <c r="M430">
        <v>45</v>
      </c>
      <c r="N430">
        <v>0.1</v>
      </c>
    </row>
    <row r="431" spans="1:14" x14ac:dyDescent="0.3">
      <c r="A431" t="s">
        <v>382</v>
      </c>
      <c r="B431">
        <v>529648</v>
      </c>
      <c r="C431" t="s">
        <v>445</v>
      </c>
      <c r="D431" t="s">
        <v>5700</v>
      </c>
      <c r="E431" t="s">
        <v>5701</v>
      </c>
      <c r="F431" t="s">
        <v>5702</v>
      </c>
      <c r="G431">
        <v>90.7</v>
      </c>
      <c r="H431">
        <v>1.7</v>
      </c>
      <c r="I431">
        <v>88.1</v>
      </c>
      <c r="J431">
        <v>2.1</v>
      </c>
      <c r="K431">
        <v>96.9</v>
      </c>
      <c r="L431">
        <v>1.6</v>
      </c>
      <c r="M431">
        <v>85.7</v>
      </c>
      <c r="N431">
        <v>2.8</v>
      </c>
    </row>
    <row r="432" spans="1:14" x14ac:dyDescent="0.3">
      <c r="A432" t="s">
        <v>382</v>
      </c>
      <c r="B432">
        <v>535419</v>
      </c>
      <c r="C432" t="s">
        <v>5706</v>
      </c>
      <c r="D432" t="s">
        <v>5707</v>
      </c>
      <c r="E432" t="s">
        <v>4455</v>
      </c>
      <c r="F432" t="s">
        <v>5708</v>
      </c>
      <c r="G432">
        <v>67</v>
      </c>
      <c r="H432">
        <v>0.4</v>
      </c>
      <c r="I432">
        <v>64</v>
      </c>
      <c r="J432">
        <v>0.8</v>
      </c>
      <c r="K432">
        <v>86.8</v>
      </c>
      <c r="L432">
        <v>1.1000000000000001</v>
      </c>
      <c r="M432">
        <v>54.4</v>
      </c>
      <c r="N432">
        <v>1.1000000000000001</v>
      </c>
    </row>
    <row r="433" spans="1:14" x14ac:dyDescent="0.3">
      <c r="A433" t="s">
        <v>382</v>
      </c>
      <c r="B433">
        <v>536636</v>
      </c>
      <c r="C433" t="s">
        <v>5709</v>
      </c>
      <c r="D433" t="s">
        <v>5710</v>
      </c>
      <c r="E433" t="s">
        <v>5711</v>
      </c>
      <c r="F433" t="s">
        <v>5712</v>
      </c>
      <c r="G433">
        <v>72.099999999999994</v>
      </c>
      <c r="H433">
        <v>0.5</v>
      </c>
      <c r="I433">
        <v>65.8</v>
      </c>
      <c r="J433">
        <v>0.5</v>
      </c>
      <c r="K433">
        <v>90.9</v>
      </c>
      <c r="L433">
        <v>1.2</v>
      </c>
      <c r="M433">
        <v>71.599999999999994</v>
      </c>
      <c r="N433">
        <v>2.2000000000000002</v>
      </c>
    </row>
    <row r="434" spans="1:14" x14ac:dyDescent="0.3">
      <c r="A434" t="s">
        <v>382</v>
      </c>
      <c r="B434">
        <v>254519</v>
      </c>
      <c r="C434" t="s">
        <v>448</v>
      </c>
      <c r="D434" t="s">
        <v>5716</v>
      </c>
      <c r="E434" t="s">
        <v>5717</v>
      </c>
      <c r="F434" t="s">
        <v>5718</v>
      </c>
      <c r="G434">
        <v>85.4</v>
      </c>
      <c r="H434">
        <v>1.2</v>
      </c>
      <c r="I434">
        <v>74.2</v>
      </c>
      <c r="J434">
        <v>0.9</v>
      </c>
      <c r="K434">
        <v>92.5</v>
      </c>
      <c r="L434">
        <v>1.1000000000000001</v>
      </c>
      <c r="M434">
        <v>65.599999999999994</v>
      </c>
      <c r="N434">
        <v>1.4</v>
      </c>
    </row>
    <row r="435" spans="1:14" x14ac:dyDescent="0.3">
      <c r="A435" t="s">
        <v>382</v>
      </c>
      <c r="B435">
        <v>569348</v>
      </c>
      <c r="C435" t="s">
        <v>5719</v>
      </c>
      <c r="D435" t="s">
        <v>5720</v>
      </c>
      <c r="E435" t="s">
        <v>4282</v>
      </c>
      <c r="F435" t="s">
        <v>5721</v>
      </c>
      <c r="G435">
        <v>54.9</v>
      </c>
      <c r="H435">
        <v>0.8</v>
      </c>
      <c r="I435">
        <v>48.4</v>
      </c>
      <c r="J435">
        <v>1.4</v>
      </c>
      <c r="K435">
        <v>72.8</v>
      </c>
      <c r="L435">
        <v>1.2</v>
      </c>
      <c r="M435">
        <v>45.6</v>
      </c>
      <c r="N435">
        <v>2.1</v>
      </c>
    </row>
    <row r="436" spans="1:14" x14ac:dyDescent="0.3">
      <c r="A436" t="s">
        <v>382</v>
      </c>
      <c r="B436">
        <v>573507</v>
      </c>
      <c r="C436" t="s">
        <v>5722</v>
      </c>
      <c r="D436" t="s">
        <v>5723</v>
      </c>
      <c r="E436" t="s">
        <v>4282</v>
      </c>
      <c r="F436" t="s">
        <v>5724</v>
      </c>
      <c r="G436">
        <v>0</v>
      </c>
      <c r="H436">
        <v>0</v>
      </c>
      <c r="I436">
        <v>0</v>
      </c>
      <c r="J436">
        <v>0</v>
      </c>
      <c r="K436">
        <v>42.9</v>
      </c>
      <c r="L436">
        <v>-2.9</v>
      </c>
      <c r="M436">
        <v>22.4</v>
      </c>
      <c r="N436">
        <v>-0.7</v>
      </c>
    </row>
    <row r="437" spans="1:14" x14ac:dyDescent="0.3">
      <c r="A437" t="s">
        <v>382</v>
      </c>
      <c r="B437">
        <v>156841</v>
      </c>
      <c r="C437" t="s">
        <v>5728</v>
      </c>
      <c r="D437" t="s">
        <v>5729</v>
      </c>
      <c r="E437" t="s">
        <v>5730</v>
      </c>
      <c r="F437" t="s">
        <v>5731</v>
      </c>
      <c r="G437">
        <v>88</v>
      </c>
      <c r="H437">
        <v>1.4</v>
      </c>
      <c r="I437">
        <v>79.5</v>
      </c>
      <c r="J437">
        <v>1.2</v>
      </c>
      <c r="K437">
        <v>84.3</v>
      </c>
      <c r="L437">
        <v>0.1</v>
      </c>
      <c r="M437">
        <v>52.9</v>
      </c>
      <c r="N437">
        <v>0.1</v>
      </c>
    </row>
    <row r="438" spans="1:14" x14ac:dyDescent="0.3">
      <c r="A438" t="s">
        <v>382</v>
      </c>
      <c r="B438">
        <v>598984</v>
      </c>
      <c r="C438" t="s">
        <v>5732</v>
      </c>
      <c r="D438" t="s">
        <v>5733</v>
      </c>
      <c r="E438" t="s">
        <v>4404</v>
      </c>
      <c r="F438" t="s">
        <v>5734</v>
      </c>
      <c r="G438">
        <v>74.599999999999994</v>
      </c>
      <c r="H438">
        <v>1.2</v>
      </c>
      <c r="I438">
        <v>64.8</v>
      </c>
      <c r="J438">
        <v>1</v>
      </c>
      <c r="K438">
        <v>90.8</v>
      </c>
      <c r="L438">
        <v>1.8</v>
      </c>
      <c r="M438">
        <v>68.400000000000006</v>
      </c>
      <c r="N438">
        <v>2.1</v>
      </c>
    </row>
    <row r="439" spans="1:14" x14ac:dyDescent="0.3">
      <c r="A439" t="s">
        <v>382</v>
      </c>
      <c r="B439">
        <v>602493</v>
      </c>
      <c r="C439" t="s">
        <v>5738</v>
      </c>
      <c r="D439" t="s">
        <v>5739</v>
      </c>
      <c r="E439" t="s">
        <v>5630</v>
      </c>
      <c r="F439" t="s">
        <v>5740</v>
      </c>
      <c r="G439">
        <v>87.1</v>
      </c>
      <c r="H439">
        <v>2.2000000000000002</v>
      </c>
      <c r="I439">
        <v>75.900000000000006</v>
      </c>
      <c r="J439">
        <v>2.2999999999999998</v>
      </c>
      <c r="K439">
        <v>80.2</v>
      </c>
      <c r="L439">
        <v>0.8</v>
      </c>
      <c r="M439">
        <v>43.4</v>
      </c>
      <c r="N439">
        <v>0.7</v>
      </c>
    </row>
    <row r="440" spans="1:14" x14ac:dyDescent="0.3">
      <c r="A440" t="s">
        <v>382</v>
      </c>
      <c r="B440">
        <v>607436</v>
      </c>
      <c r="C440" t="s">
        <v>5741</v>
      </c>
      <c r="D440" t="s">
        <v>5742</v>
      </c>
      <c r="E440" t="s">
        <v>5743</v>
      </c>
      <c r="F440" t="s">
        <v>5712</v>
      </c>
      <c r="G440">
        <v>78.400000000000006</v>
      </c>
      <c r="H440">
        <v>1</v>
      </c>
      <c r="I440">
        <v>77.599999999999994</v>
      </c>
      <c r="J440">
        <v>1.5</v>
      </c>
      <c r="K440">
        <v>89</v>
      </c>
      <c r="L440">
        <v>1</v>
      </c>
      <c r="M440">
        <v>50.8</v>
      </c>
      <c r="N440">
        <v>0.4</v>
      </c>
    </row>
    <row r="441" spans="1:14" x14ac:dyDescent="0.3">
      <c r="A441" t="s">
        <v>382</v>
      </c>
      <c r="B441">
        <v>510530</v>
      </c>
      <c r="C441" t="s">
        <v>455</v>
      </c>
      <c r="D441" t="s">
        <v>5744</v>
      </c>
      <c r="E441" t="s">
        <v>4404</v>
      </c>
      <c r="F441" t="s">
        <v>5745</v>
      </c>
      <c r="G441">
        <v>75.8</v>
      </c>
      <c r="H441">
        <v>1.3</v>
      </c>
      <c r="I441">
        <v>64.5</v>
      </c>
      <c r="J441">
        <v>1.2</v>
      </c>
      <c r="K441">
        <v>90</v>
      </c>
      <c r="L441">
        <v>1.7</v>
      </c>
      <c r="M441">
        <v>60</v>
      </c>
      <c r="N441">
        <v>1.8</v>
      </c>
    </row>
    <row r="442" spans="1:14" x14ac:dyDescent="0.3">
      <c r="A442" t="s">
        <v>382</v>
      </c>
      <c r="B442">
        <v>581178</v>
      </c>
      <c r="C442" t="s">
        <v>5746</v>
      </c>
      <c r="D442" t="s">
        <v>5747</v>
      </c>
      <c r="E442" t="s">
        <v>5743</v>
      </c>
      <c r="F442" t="s">
        <v>5712</v>
      </c>
      <c r="G442">
        <v>80.599999999999994</v>
      </c>
      <c r="H442">
        <v>1</v>
      </c>
      <c r="I442">
        <v>80.599999999999994</v>
      </c>
      <c r="J442">
        <v>1.5</v>
      </c>
      <c r="K442">
        <v>84.7</v>
      </c>
      <c r="L442">
        <v>0.3</v>
      </c>
      <c r="M442">
        <v>48.4</v>
      </c>
      <c r="N442">
        <v>0.1</v>
      </c>
    </row>
    <row r="443" spans="1:14" x14ac:dyDescent="0.3">
      <c r="A443" t="s">
        <v>382</v>
      </c>
      <c r="B443">
        <v>618870</v>
      </c>
      <c r="C443" t="s">
        <v>1457</v>
      </c>
      <c r="D443" t="s">
        <v>5748</v>
      </c>
      <c r="E443" t="s">
        <v>4404</v>
      </c>
      <c r="F443" t="s">
        <v>5567</v>
      </c>
      <c r="G443">
        <v>0</v>
      </c>
      <c r="H443">
        <v>0</v>
      </c>
      <c r="I443">
        <v>73.900000000000006</v>
      </c>
      <c r="J443">
        <v>0</v>
      </c>
      <c r="K443">
        <v>0</v>
      </c>
      <c r="L443">
        <v>0</v>
      </c>
      <c r="M443">
        <v>0</v>
      </c>
      <c r="N443">
        <v>0</v>
      </c>
    </row>
    <row r="444" spans="1:14" x14ac:dyDescent="0.3">
      <c r="A444" t="s">
        <v>458</v>
      </c>
      <c r="B444">
        <v>685461</v>
      </c>
      <c r="C444" t="s">
        <v>5838</v>
      </c>
      <c r="D444" t="s">
        <v>5839</v>
      </c>
      <c r="E444" t="s">
        <v>4249</v>
      </c>
      <c r="F444" t="s">
        <v>5840</v>
      </c>
      <c r="G444">
        <v>63.6</v>
      </c>
      <c r="H444">
        <v>-0.6</v>
      </c>
      <c r="I444">
        <v>51.5</v>
      </c>
      <c r="J444">
        <v>-1.3</v>
      </c>
      <c r="K444">
        <v>85.5</v>
      </c>
      <c r="L444">
        <v>-0.1</v>
      </c>
      <c r="M444">
        <v>50.6</v>
      </c>
      <c r="N444">
        <v>-0.5</v>
      </c>
    </row>
    <row r="445" spans="1:14" x14ac:dyDescent="0.3">
      <c r="A445" t="s">
        <v>458</v>
      </c>
      <c r="B445">
        <v>689556</v>
      </c>
      <c r="C445" t="s">
        <v>5844</v>
      </c>
      <c r="D445" t="s">
        <v>5845</v>
      </c>
      <c r="E445" t="s">
        <v>4192</v>
      </c>
      <c r="F445" t="s">
        <v>5846</v>
      </c>
      <c r="G445">
        <v>52.1</v>
      </c>
      <c r="H445">
        <v>-0.6</v>
      </c>
      <c r="I445">
        <v>38.299999999999997</v>
      </c>
      <c r="J445">
        <v>-1.1000000000000001</v>
      </c>
      <c r="K445">
        <v>70.2</v>
      </c>
      <c r="L445">
        <v>-0.7</v>
      </c>
      <c r="M445">
        <v>26.6</v>
      </c>
      <c r="N445">
        <v>-1.2</v>
      </c>
    </row>
    <row r="446" spans="1:14" x14ac:dyDescent="0.3">
      <c r="A446" t="s">
        <v>458</v>
      </c>
      <c r="B446">
        <v>733229</v>
      </c>
      <c r="C446" t="s">
        <v>990</v>
      </c>
      <c r="D446" t="s">
        <v>6259</v>
      </c>
      <c r="E446" t="s">
        <v>4249</v>
      </c>
      <c r="F446" t="s">
        <v>6260</v>
      </c>
      <c r="G446">
        <v>66.2</v>
      </c>
      <c r="H446">
        <v>0.2</v>
      </c>
      <c r="I446">
        <v>55.4</v>
      </c>
      <c r="J446">
        <v>-0.2</v>
      </c>
      <c r="K446">
        <v>84.2</v>
      </c>
      <c r="L446">
        <v>0.4</v>
      </c>
      <c r="M446">
        <v>35</v>
      </c>
      <c r="N446">
        <v>-1.2</v>
      </c>
    </row>
    <row r="447" spans="1:14" x14ac:dyDescent="0.3">
      <c r="A447" t="s">
        <v>458</v>
      </c>
      <c r="B447">
        <v>693715</v>
      </c>
      <c r="C447" t="s">
        <v>5850</v>
      </c>
      <c r="D447" t="s">
        <v>5851</v>
      </c>
      <c r="E447" t="s">
        <v>4249</v>
      </c>
      <c r="F447" t="s">
        <v>5852</v>
      </c>
      <c r="G447">
        <v>72.3</v>
      </c>
      <c r="H447">
        <v>0.6</v>
      </c>
      <c r="I447">
        <v>61.4</v>
      </c>
      <c r="J447">
        <v>0.4</v>
      </c>
      <c r="K447">
        <v>80.099999999999994</v>
      </c>
      <c r="L447">
        <v>0</v>
      </c>
      <c r="M447">
        <v>43.2</v>
      </c>
      <c r="N447">
        <v>-0.5</v>
      </c>
    </row>
    <row r="448" spans="1:14" x14ac:dyDescent="0.3">
      <c r="A448" t="s">
        <v>458</v>
      </c>
      <c r="B448">
        <v>697095</v>
      </c>
      <c r="C448" t="s">
        <v>5859</v>
      </c>
      <c r="D448" t="s">
        <v>5860</v>
      </c>
      <c r="E448" t="s">
        <v>4249</v>
      </c>
      <c r="F448" t="s">
        <v>5861</v>
      </c>
      <c r="G448">
        <v>58.8</v>
      </c>
      <c r="H448">
        <v>-0.4</v>
      </c>
      <c r="I448">
        <v>50</v>
      </c>
      <c r="J448">
        <v>-0.6</v>
      </c>
      <c r="K448">
        <v>80.599999999999994</v>
      </c>
      <c r="L448">
        <v>0</v>
      </c>
      <c r="M448">
        <v>37.5</v>
      </c>
      <c r="N448">
        <v>-0.9</v>
      </c>
    </row>
    <row r="449" spans="1:14" x14ac:dyDescent="0.3">
      <c r="A449" t="s">
        <v>458</v>
      </c>
      <c r="B449">
        <v>701807</v>
      </c>
      <c r="C449" t="s">
        <v>5862</v>
      </c>
      <c r="D449" t="s">
        <v>5863</v>
      </c>
      <c r="E449" t="s">
        <v>4249</v>
      </c>
      <c r="F449" t="s">
        <v>5864</v>
      </c>
      <c r="G449">
        <v>43.2</v>
      </c>
      <c r="H449">
        <v>-1.5</v>
      </c>
      <c r="I449">
        <v>38.700000000000003</v>
      </c>
      <c r="J449">
        <v>-1.6</v>
      </c>
      <c r="K449">
        <v>86.4</v>
      </c>
      <c r="L449">
        <v>0.9</v>
      </c>
      <c r="M449">
        <v>47.1</v>
      </c>
      <c r="N449">
        <v>-0.2</v>
      </c>
    </row>
    <row r="450" spans="1:14" x14ac:dyDescent="0.3">
      <c r="A450" t="s">
        <v>458</v>
      </c>
      <c r="B450">
        <v>703222</v>
      </c>
      <c r="C450" t="s">
        <v>465</v>
      </c>
      <c r="D450" t="s">
        <v>5865</v>
      </c>
      <c r="E450" t="s">
        <v>4249</v>
      </c>
      <c r="F450" t="s">
        <v>5866</v>
      </c>
      <c r="G450">
        <v>82.8</v>
      </c>
      <c r="H450">
        <v>0.7</v>
      </c>
      <c r="I450">
        <v>62.8</v>
      </c>
      <c r="J450">
        <v>-0.5</v>
      </c>
      <c r="K450">
        <v>78.900000000000006</v>
      </c>
      <c r="L450">
        <v>-0.9</v>
      </c>
      <c r="M450">
        <v>54.2</v>
      </c>
      <c r="N450">
        <v>-0.6</v>
      </c>
    </row>
    <row r="451" spans="1:14" x14ac:dyDescent="0.3">
      <c r="A451" t="s">
        <v>458</v>
      </c>
      <c r="B451">
        <v>696307</v>
      </c>
      <c r="C451" t="s">
        <v>5867</v>
      </c>
      <c r="D451" t="s">
        <v>5868</v>
      </c>
      <c r="E451" t="s">
        <v>4192</v>
      </c>
      <c r="F451" t="s">
        <v>5869</v>
      </c>
      <c r="G451">
        <v>72.900000000000006</v>
      </c>
      <c r="H451">
        <v>1.1000000000000001</v>
      </c>
      <c r="I451">
        <v>61.4</v>
      </c>
      <c r="J451">
        <v>1.1000000000000001</v>
      </c>
      <c r="K451">
        <v>82.5</v>
      </c>
      <c r="L451">
        <v>0.8</v>
      </c>
      <c r="M451">
        <v>28.9</v>
      </c>
      <c r="N451">
        <v>-0.7</v>
      </c>
    </row>
    <row r="452" spans="1:14" x14ac:dyDescent="0.3">
      <c r="A452" t="s">
        <v>458</v>
      </c>
      <c r="B452">
        <v>706337</v>
      </c>
      <c r="C452" t="s">
        <v>5870</v>
      </c>
      <c r="D452" t="s">
        <v>5871</v>
      </c>
      <c r="E452" t="s">
        <v>4192</v>
      </c>
      <c r="F452" t="s">
        <v>5872</v>
      </c>
      <c r="G452">
        <v>36.1</v>
      </c>
      <c r="H452">
        <v>-2.2000000000000002</v>
      </c>
      <c r="I452">
        <v>25.6</v>
      </c>
      <c r="J452">
        <v>-2.7</v>
      </c>
      <c r="K452">
        <v>74.599999999999994</v>
      </c>
      <c r="L452">
        <v>-0.7</v>
      </c>
      <c r="M452">
        <v>27.1</v>
      </c>
      <c r="N452">
        <v>-1.6</v>
      </c>
    </row>
    <row r="453" spans="1:14" x14ac:dyDescent="0.3">
      <c r="A453" t="s">
        <v>458</v>
      </c>
      <c r="B453">
        <v>730441</v>
      </c>
      <c r="C453" t="s">
        <v>5876</v>
      </c>
      <c r="D453" t="s">
        <v>5877</v>
      </c>
      <c r="E453" t="s">
        <v>4192</v>
      </c>
      <c r="F453" t="s">
        <v>5878</v>
      </c>
      <c r="G453">
        <v>66.099999999999994</v>
      </c>
      <c r="H453">
        <v>-0.1</v>
      </c>
      <c r="I453">
        <v>47.5</v>
      </c>
      <c r="J453">
        <v>-1.1000000000000001</v>
      </c>
      <c r="K453">
        <v>80.7</v>
      </c>
      <c r="L453">
        <v>-0.3</v>
      </c>
      <c r="M453">
        <v>42.4</v>
      </c>
      <c r="N453">
        <v>-0.7</v>
      </c>
    </row>
    <row r="454" spans="1:14" x14ac:dyDescent="0.3">
      <c r="A454" t="s">
        <v>458</v>
      </c>
      <c r="B454">
        <v>857238</v>
      </c>
      <c r="C454" t="s">
        <v>5873</v>
      </c>
      <c r="D454" t="s">
        <v>5874</v>
      </c>
      <c r="E454" t="s">
        <v>4249</v>
      </c>
      <c r="F454" t="s">
        <v>5875</v>
      </c>
      <c r="G454">
        <v>75.8</v>
      </c>
      <c r="H454">
        <v>0.8</v>
      </c>
      <c r="I454">
        <v>65</v>
      </c>
      <c r="J454">
        <v>0.5</v>
      </c>
      <c r="K454">
        <v>86</v>
      </c>
      <c r="L454">
        <v>0.5</v>
      </c>
      <c r="M454">
        <v>62.7</v>
      </c>
      <c r="N454">
        <v>0.7</v>
      </c>
    </row>
    <row r="455" spans="1:14" x14ac:dyDescent="0.3">
      <c r="A455" t="s">
        <v>458</v>
      </c>
      <c r="B455">
        <v>708038</v>
      </c>
      <c r="C455" t="s">
        <v>3438</v>
      </c>
      <c r="D455" t="s">
        <v>5882</v>
      </c>
      <c r="E455" t="s">
        <v>4192</v>
      </c>
      <c r="F455" t="s">
        <v>5883</v>
      </c>
      <c r="G455">
        <v>72.599999999999994</v>
      </c>
      <c r="H455">
        <v>1</v>
      </c>
      <c r="I455">
        <v>54.8</v>
      </c>
      <c r="J455">
        <v>0.4</v>
      </c>
      <c r="K455">
        <v>86.6</v>
      </c>
      <c r="L455">
        <v>1.3</v>
      </c>
      <c r="M455">
        <v>36.6</v>
      </c>
      <c r="N455">
        <v>-0.1</v>
      </c>
    </row>
    <row r="456" spans="1:14" x14ac:dyDescent="0.3">
      <c r="A456" t="s">
        <v>458</v>
      </c>
      <c r="B456">
        <v>708070</v>
      </c>
      <c r="C456" t="s">
        <v>1887</v>
      </c>
      <c r="D456" t="s">
        <v>5884</v>
      </c>
      <c r="E456" t="s">
        <v>4192</v>
      </c>
      <c r="F456" t="s">
        <v>5885</v>
      </c>
      <c r="G456">
        <v>73</v>
      </c>
      <c r="H456">
        <v>0.5</v>
      </c>
      <c r="I456">
        <v>58.1</v>
      </c>
      <c r="J456">
        <v>0</v>
      </c>
      <c r="K456">
        <v>85.1</v>
      </c>
      <c r="L456">
        <v>0.4</v>
      </c>
      <c r="M456">
        <v>52.4</v>
      </c>
      <c r="N456">
        <v>0.3</v>
      </c>
    </row>
    <row r="457" spans="1:14" x14ac:dyDescent="0.3">
      <c r="A457" t="s">
        <v>458</v>
      </c>
      <c r="B457">
        <v>708143</v>
      </c>
      <c r="C457" t="s">
        <v>5886</v>
      </c>
      <c r="D457" t="s">
        <v>5887</v>
      </c>
      <c r="E457" t="s">
        <v>4192</v>
      </c>
      <c r="F457" t="s">
        <v>5888</v>
      </c>
      <c r="G457">
        <v>69.5</v>
      </c>
      <c r="H457">
        <v>0.2</v>
      </c>
      <c r="I457">
        <v>51.8</v>
      </c>
      <c r="J457">
        <v>-0.7</v>
      </c>
      <c r="K457">
        <v>83</v>
      </c>
      <c r="L457">
        <v>0</v>
      </c>
      <c r="M457">
        <v>35.200000000000003</v>
      </c>
      <c r="N457">
        <v>-1.3</v>
      </c>
    </row>
    <row r="458" spans="1:14" x14ac:dyDescent="0.3">
      <c r="A458" t="s">
        <v>458</v>
      </c>
      <c r="B458">
        <v>714909</v>
      </c>
      <c r="C458" t="s">
        <v>3871</v>
      </c>
      <c r="D458" t="s">
        <v>5889</v>
      </c>
      <c r="E458" t="s">
        <v>4249</v>
      </c>
      <c r="F458" t="s">
        <v>5890</v>
      </c>
      <c r="G458">
        <v>56</v>
      </c>
      <c r="H458">
        <v>0.1</v>
      </c>
      <c r="I458">
        <v>38.4</v>
      </c>
      <c r="J458">
        <v>-0.5</v>
      </c>
      <c r="K458">
        <v>72.8</v>
      </c>
      <c r="L458">
        <v>0.1</v>
      </c>
      <c r="M458">
        <v>17.3</v>
      </c>
      <c r="N458">
        <v>-1.5</v>
      </c>
    </row>
    <row r="459" spans="1:14" x14ac:dyDescent="0.3">
      <c r="A459" t="s">
        <v>458</v>
      </c>
      <c r="B459">
        <v>716405</v>
      </c>
      <c r="C459" t="s">
        <v>3874</v>
      </c>
      <c r="D459" t="s">
        <v>5891</v>
      </c>
      <c r="E459" t="s">
        <v>5892</v>
      </c>
      <c r="F459" t="s">
        <v>5893</v>
      </c>
      <c r="G459">
        <v>66.2</v>
      </c>
      <c r="H459">
        <v>-0.1</v>
      </c>
      <c r="I459">
        <v>50</v>
      </c>
      <c r="J459">
        <v>-1</v>
      </c>
      <c r="K459">
        <v>93.4</v>
      </c>
      <c r="L459">
        <v>1.3</v>
      </c>
      <c r="M459">
        <v>45.7</v>
      </c>
      <c r="N459">
        <v>-0.2</v>
      </c>
    </row>
    <row r="460" spans="1:14" x14ac:dyDescent="0.3">
      <c r="A460" t="s">
        <v>458</v>
      </c>
      <c r="B460">
        <v>819219</v>
      </c>
      <c r="C460" t="s">
        <v>472</v>
      </c>
      <c r="D460" t="s">
        <v>5897</v>
      </c>
      <c r="E460" t="s">
        <v>4192</v>
      </c>
      <c r="F460" t="s">
        <v>5898</v>
      </c>
      <c r="G460">
        <v>62.5</v>
      </c>
      <c r="H460">
        <v>-0.5</v>
      </c>
      <c r="I460">
        <v>47.5</v>
      </c>
      <c r="J460">
        <v>-1.3</v>
      </c>
      <c r="K460">
        <v>91</v>
      </c>
      <c r="L460">
        <v>0.7</v>
      </c>
      <c r="M460">
        <v>42.3</v>
      </c>
      <c r="N460">
        <v>-0.9</v>
      </c>
    </row>
    <row r="461" spans="1:14" x14ac:dyDescent="0.3">
      <c r="A461" t="s">
        <v>458</v>
      </c>
      <c r="B461">
        <v>726494</v>
      </c>
      <c r="C461" t="s">
        <v>5905</v>
      </c>
      <c r="D461" t="s">
        <v>5906</v>
      </c>
      <c r="E461" t="s">
        <v>4192</v>
      </c>
      <c r="F461" t="s">
        <v>5907</v>
      </c>
      <c r="G461">
        <v>70.400000000000006</v>
      </c>
      <c r="H461">
        <v>0.7</v>
      </c>
      <c r="I461">
        <v>47.8</v>
      </c>
      <c r="J461">
        <v>-0.4</v>
      </c>
      <c r="K461">
        <v>78.900000000000006</v>
      </c>
      <c r="L461">
        <v>0.2</v>
      </c>
      <c r="M461">
        <v>41.4</v>
      </c>
      <c r="N461">
        <v>-0.1</v>
      </c>
    </row>
    <row r="462" spans="1:14" x14ac:dyDescent="0.3">
      <c r="A462" t="s">
        <v>458</v>
      </c>
      <c r="B462">
        <v>730742</v>
      </c>
      <c r="C462" t="s">
        <v>5911</v>
      </c>
      <c r="D462" t="s">
        <v>5912</v>
      </c>
      <c r="E462" t="s">
        <v>4249</v>
      </c>
      <c r="F462" t="s">
        <v>5913</v>
      </c>
      <c r="G462">
        <v>66.900000000000006</v>
      </c>
      <c r="H462">
        <v>-0.1</v>
      </c>
      <c r="I462">
        <v>57.4</v>
      </c>
      <c r="J462">
        <v>-0.3</v>
      </c>
      <c r="K462">
        <v>65.599999999999994</v>
      </c>
      <c r="L462">
        <v>-1.9</v>
      </c>
      <c r="M462">
        <v>23.7</v>
      </c>
      <c r="N462">
        <v>-2.2000000000000002</v>
      </c>
    </row>
    <row r="463" spans="1:14" x14ac:dyDescent="0.3">
      <c r="A463" t="s">
        <v>458</v>
      </c>
      <c r="B463">
        <v>731447</v>
      </c>
      <c r="C463" t="s">
        <v>475</v>
      </c>
      <c r="D463" t="s">
        <v>5914</v>
      </c>
      <c r="E463" t="s">
        <v>4249</v>
      </c>
      <c r="F463" t="s">
        <v>5915</v>
      </c>
      <c r="G463">
        <v>69.2</v>
      </c>
      <c r="H463">
        <v>0.5</v>
      </c>
      <c r="I463">
        <v>60.1</v>
      </c>
      <c r="J463">
        <v>0.5</v>
      </c>
      <c r="K463">
        <v>82.1</v>
      </c>
      <c r="L463">
        <v>0.4</v>
      </c>
      <c r="M463">
        <v>34.4</v>
      </c>
      <c r="N463">
        <v>-0.9</v>
      </c>
    </row>
    <row r="464" spans="1:14" x14ac:dyDescent="0.3">
      <c r="A464" t="s">
        <v>458</v>
      </c>
      <c r="B464">
        <v>742171</v>
      </c>
      <c r="C464" t="s">
        <v>3892</v>
      </c>
      <c r="D464" t="s">
        <v>5919</v>
      </c>
      <c r="E464" t="s">
        <v>4192</v>
      </c>
      <c r="F464" t="s">
        <v>5920</v>
      </c>
      <c r="G464">
        <v>47.5</v>
      </c>
      <c r="H464">
        <v>-0.8</v>
      </c>
      <c r="I464">
        <v>42.6</v>
      </c>
      <c r="J464">
        <v>-0.6</v>
      </c>
      <c r="K464">
        <v>74.599999999999994</v>
      </c>
      <c r="L464">
        <v>0</v>
      </c>
      <c r="M464">
        <v>31</v>
      </c>
      <c r="N464">
        <v>-0.6</v>
      </c>
    </row>
    <row r="465" spans="1:14" x14ac:dyDescent="0.3">
      <c r="A465" t="s">
        <v>458</v>
      </c>
      <c r="B465">
        <v>742821</v>
      </c>
      <c r="C465" t="s">
        <v>5921</v>
      </c>
      <c r="D465" t="s">
        <v>5922</v>
      </c>
      <c r="E465" t="s">
        <v>4249</v>
      </c>
      <c r="F465" t="s">
        <v>5923</v>
      </c>
      <c r="G465">
        <v>0</v>
      </c>
      <c r="H465">
        <v>0</v>
      </c>
      <c r="I465">
        <v>0</v>
      </c>
      <c r="J465">
        <v>0</v>
      </c>
      <c r="K465">
        <v>90</v>
      </c>
      <c r="L465">
        <v>0.3</v>
      </c>
      <c r="M465">
        <v>62.9</v>
      </c>
      <c r="N465">
        <v>0.3</v>
      </c>
    </row>
    <row r="466" spans="1:14" x14ac:dyDescent="0.3">
      <c r="A466" t="s">
        <v>458</v>
      </c>
      <c r="B466">
        <v>782606</v>
      </c>
      <c r="C466" t="s">
        <v>478</v>
      </c>
      <c r="D466" t="s">
        <v>5924</v>
      </c>
      <c r="E466" t="s">
        <v>4192</v>
      </c>
      <c r="F466" t="s">
        <v>5925</v>
      </c>
      <c r="G466">
        <v>72.3</v>
      </c>
      <c r="H466">
        <v>0.2</v>
      </c>
      <c r="I466">
        <v>53.2</v>
      </c>
      <c r="J466">
        <v>-1</v>
      </c>
      <c r="K466">
        <v>95.5</v>
      </c>
      <c r="L466">
        <v>1.1000000000000001</v>
      </c>
      <c r="M466">
        <v>61.8</v>
      </c>
      <c r="N466">
        <v>0.5</v>
      </c>
    </row>
    <row r="467" spans="1:14" x14ac:dyDescent="0.3">
      <c r="A467" t="s">
        <v>458</v>
      </c>
      <c r="B467">
        <v>747440</v>
      </c>
      <c r="C467" t="s">
        <v>5926</v>
      </c>
      <c r="D467" t="s">
        <v>5927</v>
      </c>
      <c r="E467" t="s">
        <v>4249</v>
      </c>
      <c r="F467" t="s">
        <v>5928</v>
      </c>
      <c r="G467">
        <v>87.2</v>
      </c>
      <c r="H467">
        <v>1.3</v>
      </c>
      <c r="I467">
        <v>79.5</v>
      </c>
      <c r="J467">
        <v>1.2</v>
      </c>
      <c r="K467">
        <v>91.3</v>
      </c>
      <c r="L467">
        <v>0.7</v>
      </c>
      <c r="M467">
        <v>63.3</v>
      </c>
      <c r="N467">
        <v>0.4</v>
      </c>
    </row>
    <row r="468" spans="1:14" x14ac:dyDescent="0.3">
      <c r="A468" t="s">
        <v>458</v>
      </c>
      <c r="B468">
        <v>749087</v>
      </c>
      <c r="C468" t="s">
        <v>5932</v>
      </c>
      <c r="D468" t="s">
        <v>5933</v>
      </c>
      <c r="E468" t="s">
        <v>4192</v>
      </c>
      <c r="F468" t="s">
        <v>5934</v>
      </c>
      <c r="G468">
        <v>69.599999999999994</v>
      </c>
      <c r="H468">
        <v>0.2</v>
      </c>
      <c r="I468">
        <v>53.3</v>
      </c>
      <c r="J468">
        <v>-0.5</v>
      </c>
      <c r="K468">
        <v>85.4</v>
      </c>
      <c r="L468">
        <v>0.4</v>
      </c>
      <c r="M468">
        <v>37.4</v>
      </c>
      <c r="N468">
        <v>-0.9</v>
      </c>
    </row>
    <row r="469" spans="1:14" x14ac:dyDescent="0.3">
      <c r="A469" t="s">
        <v>458</v>
      </c>
      <c r="B469">
        <v>747882</v>
      </c>
      <c r="C469" t="s">
        <v>148</v>
      </c>
      <c r="D469" t="s">
        <v>5935</v>
      </c>
      <c r="E469" t="s">
        <v>4192</v>
      </c>
      <c r="F469" t="s">
        <v>5936</v>
      </c>
      <c r="G469">
        <v>65.5</v>
      </c>
      <c r="H469">
        <v>0.1</v>
      </c>
      <c r="I469">
        <v>39.9</v>
      </c>
      <c r="J469">
        <v>-1.4</v>
      </c>
      <c r="K469">
        <v>87.7</v>
      </c>
      <c r="L469">
        <v>0.8</v>
      </c>
      <c r="M469">
        <v>56.3</v>
      </c>
      <c r="N469">
        <v>0.7</v>
      </c>
    </row>
    <row r="470" spans="1:14" x14ac:dyDescent="0.3">
      <c r="A470" t="s">
        <v>458</v>
      </c>
      <c r="B470">
        <v>750042</v>
      </c>
      <c r="C470" t="s">
        <v>5937</v>
      </c>
      <c r="D470" t="s">
        <v>5938</v>
      </c>
      <c r="E470" t="s">
        <v>4192</v>
      </c>
      <c r="F470" t="s">
        <v>5939</v>
      </c>
      <c r="G470">
        <v>83.3</v>
      </c>
      <c r="H470">
        <v>1.3</v>
      </c>
      <c r="I470">
        <v>66.7</v>
      </c>
      <c r="J470">
        <v>0.6</v>
      </c>
      <c r="K470">
        <v>90.7</v>
      </c>
      <c r="L470">
        <v>1.1000000000000001</v>
      </c>
      <c r="M470">
        <v>41.9</v>
      </c>
      <c r="N470">
        <v>-0.5</v>
      </c>
    </row>
    <row r="471" spans="1:14" x14ac:dyDescent="0.3">
      <c r="A471" t="s">
        <v>458</v>
      </c>
      <c r="B471">
        <v>752029</v>
      </c>
      <c r="C471" t="s">
        <v>5943</v>
      </c>
      <c r="D471" t="s">
        <v>5944</v>
      </c>
      <c r="E471" t="s">
        <v>4249</v>
      </c>
      <c r="F471" t="s">
        <v>5945</v>
      </c>
      <c r="G471">
        <v>72.400000000000006</v>
      </c>
      <c r="H471">
        <v>0.3</v>
      </c>
      <c r="I471">
        <v>57.8</v>
      </c>
      <c r="J471">
        <v>-0.5</v>
      </c>
      <c r="K471">
        <v>74.5</v>
      </c>
      <c r="L471">
        <v>-1</v>
      </c>
      <c r="M471">
        <v>49</v>
      </c>
      <c r="N471">
        <v>-0.3</v>
      </c>
    </row>
    <row r="472" spans="1:14" x14ac:dyDescent="0.3">
      <c r="A472" t="s">
        <v>458</v>
      </c>
      <c r="B472">
        <v>867942</v>
      </c>
      <c r="C472" t="s">
        <v>3984</v>
      </c>
      <c r="D472" t="s">
        <v>5950</v>
      </c>
      <c r="E472" t="s">
        <v>4192</v>
      </c>
      <c r="F472" t="s">
        <v>5951</v>
      </c>
      <c r="G472">
        <v>77.400000000000006</v>
      </c>
      <c r="H472">
        <v>0.8</v>
      </c>
      <c r="I472">
        <v>69.5</v>
      </c>
      <c r="J472">
        <v>0.8</v>
      </c>
      <c r="K472">
        <v>89.3</v>
      </c>
      <c r="L472">
        <v>0.7</v>
      </c>
      <c r="M472">
        <v>58.7</v>
      </c>
      <c r="N472">
        <v>0.6</v>
      </c>
    </row>
    <row r="473" spans="1:14" x14ac:dyDescent="0.3">
      <c r="A473" t="s">
        <v>458</v>
      </c>
      <c r="B473">
        <v>690031</v>
      </c>
      <c r="C473" t="s">
        <v>6015</v>
      </c>
      <c r="D473" t="s">
        <v>6016</v>
      </c>
      <c r="E473" t="s">
        <v>4249</v>
      </c>
      <c r="F473" t="s">
        <v>6017</v>
      </c>
      <c r="G473">
        <v>75.900000000000006</v>
      </c>
      <c r="H473">
        <v>0</v>
      </c>
      <c r="I473">
        <v>74.7</v>
      </c>
      <c r="J473">
        <v>0.2</v>
      </c>
      <c r="K473">
        <v>87.5</v>
      </c>
      <c r="L473">
        <v>-0.4</v>
      </c>
      <c r="M473">
        <v>73.400000000000006</v>
      </c>
      <c r="N473">
        <v>0.8</v>
      </c>
    </row>
    <row r="474" spans="1:14" x14ac:dyDescent="0.3">
      <c r="A474" t="s">
        <v>458</v>
      </c>
      <c r="B474">
        <v>750298</v>
      </c>
      <c r="C474" t="s">
        <v>6104</v>
      </c>
      <c r="D474" t="s">
        <v>6105</v>
      </c>
      <c r="E474" t="s">
        <v>4249</v>
      </c>
      <c r="F474" t="s">
        <v>6106</v>
      </c>
      <c r="G474">
        <v>57.5</v>
      </c>
      <c r="H474">
        <v>-0.6</v>
      </c>
      <c r="I474">
        <v>40.200000000000003</v>
      </c>
      <c r="J474">
        <v>-1.5</v>
      </c>
      <c r="K474">
        <v>88.5</v>
      </c>
      <c r="L474">
        <v>0.8</v>
      </c>
      <c r="M474">
        <v>61.5</v>
      </c>
      <c r="N474">
        <v>0.9</v>
      </c>
    </row>
    <row r="475" spans="1:14" x14ac:dyDescent="0.3">
      <c r="A475" t="s">
        <v>458</v>
      </c>
      <c r="B475">
        <v>759481</v>
      </c>
      <c r="C475" t="s">
        <v>5952</v>
      </c>
      <c r="D475" t="s">
        <v>5953</v>
      </c>
      <c r="E475" t="s">
        <v>4249</v>
      </c>
      <c r="F475" t="s">
        <v>5954</v>
      </c>
      <c r="G475">
        <v>72.400000000000006</v>
      </c>
      <c r="H475">
        <v>0.3</v>
      </c>
      <c r="I475">
        <v>55.1</v>
      </c>
      <c r="J475">
        <v>-0.6</v>
      </c>
      <c r="K475">
        <v>90.7</v>
      </c>
      <c r="L475">
        <v>0.7</v>
      </c>
      <c r="M475">
        <v>53.3</v>
      </c>
      <c r="N475">
        <v>0</v>
      </c>
    </row>
    <row r="476" spans="1:14" x14ac:dyDescent="0.3">
      <c r="A476" t="s">
        <v>458</v>
      </c>
      <c r="B476">
        <v>770434</v>
      </c>
      <c r="C476" t="s">
        <v>5955</v>
      </c>
      <c r="D476" t="s">
        <v>5956</v>
      </c>
      <c r="E476" t="s">
        <v>4192</v>
      </c>
      <c r="F476" t="s">
        <v>5957</v>
      </c>
      <c r="G476">
        <v>67.400000000000006</v>
      </c>
      <c r="H476">
        <v>0.1</v>
      </c>
      <c r="I476">
        <v>50.5</v>
      </c>
      <c r="J476">
        <v>-0.7</v>
      </c>
      <c r="K476">
        <v>73.2</v>
      </c>
      <c r="L476">
        <v>-1</v>
      </c>
      <c r="M476">
        <v>24.2</v>
      </c>
      <c r="N476">
        <v>-2</v>
      </c>
    </row>
    <row r="477" spans="1:14" x14ac:dyDescent="0.3">
      <c r="A477" t="s">
        <v>458</v>
      </c>
      <c r="B477">
        <v>759562</v>
      </c>
      <c r="C477" t="s">
        <v>5961</v>
      </c>
      <c r="D477" t="s">
        <v>5962</v>
      </c>
      <c r="E477" t="s">
        <v>4249</v>
      </c>
      <c r="F477" t="s">
        <v>5963</v>
      </c>
      <c r="G477">
        <v>53.8</v>
      </c>
      <c r="H477">
        <v>-0.3</v>
      </c>
      <c r="I477">
        <v>44</v>
      </c>
      <c r="J477">
        <v>-0.6</v>
      </c>
      <c r="K477">
        <v>77.2</v>
      </c>
      <c r="L477">
        <v>0.2</v>
      </c>
      <c r="M477">
        <v>33</v>
      </c>
      <c r="N477">
        <v>-0.9</v>
      </c>
    </row>
    <row r="478" spans="1:14" x14ac:dyDescent="0.3">
      <c r="A478" t="s">
        <v>458</v>
      </c>
      <c r="B478">
        <v>772496</v>
      </c>
      <c r="C478" t="s">
        <v>5967</v>
      </c>
      <c r="D478" t="s">
        <v>5968</v>
      </c>
      <c r="E478" t="s">
        <v>4327</v>
      </c>
      <c r="F478" t="s">
        <v>5969</v>
      </c>
      <c r="G478">
        <v>61.1</v>
      </c>
      <c r="H478">
        <v>-0.3</v>
      </c>
      <c r="I478">
        <v>49.3</v>
      </c>
      <c r="J478">
        <v>-0.8</v>
      </c>
      <c r="K478">
        <v>78.8</v>
      </c>
      <c r="L478">
        <v>-0.2</v>
      </c>
      <c r="M478">
        <v>26.6</v>
      </c>
      <c r="N478">
        <v>-1.5</v>
      </c>
    </row>
    <row r="479" spans="1:14" x14ac:dyDescent="0.3">
      <c r="A479" t="s">
        <v>458</v>
      </c>
      <c r="B479">
        <v>770620</v>
      </c>
      <c r="C479" t="s">
        <v>5970</v>
      </c>
      <c r="D479" t="s">
        <v>5971</v>
      </c>
      <c r="E479" t="s">
        <v>4192</v>
      </c>
      <c r="F479" t="s">
        <v>5972</v>
      </c>
      <c r="G479">
        <v>70.099999999999994</v>
      </c>
      <c r="H479">
        <v>0.3</v>
      </c>
      <c r="I479">
        <v>42.3</v>
      </c>
      <c r="J479">
        <v>-1.3</v>
      </c>
      <c r="K479">
        <v>89.3</v>
      </c>
      <c r="L479">
        <v>0.8</v>
      </c>
      <c r="M479">
        <v>46.4</v>
      </c>
      <c r="N479">
        <v>-0.2</v>
      </c>
    </row>
    <row r="480" spans="1:14" x14ac:dyDescent="0.3">
      <c r="A480" t="s">
        <v>458</v>
      </c>
      <c r="B480">
        <v>771759</v>
      </c>
      <c r="C480" t="s">
        <v>5973</v>
      </c>
      <c r="D480" t="s">
        <v>5974</v>
      </c>
      <c r="E480" t="s">
        <v>4192</v>
      </c>
      <c r="F480" t="s">
        <v>5975</v>
      </c>
      <c r="G480">
        <v>58.2</v>
      </c>
      <c r="H480">
        <v>0</v>
      </c>
      <c r="I480">
        <v>44.9</v>
      </c>
      <c r="J480">
        <v>-0.3</v>
      </c>
      <c r="K480">
        <v>83</v>
      </c>
      <c r="L480">
        <v>1</v>
      </c>
      <c r="M480">
        <v>35.700000000000003</v>
      </c>
      <c r="N480">
        <v>-0.2</v>
      </c>
    </row>
    <row r="481" spans="1:14" x14ac:dyDescent="0.3">
      <c r="A481" t="s">
        <v>458</v>
      </c>
      <c r="B481">
        <v>773530</v>
      </c>
      <c r="C481" t="s">
        <v>5976</v>
      </c>
      <c r="D481" t="s">
        <v>5977</v>
      </c>
      <c r="E481" t="s">
        <v>4192</v>
      </c>
      <c r="F481" t="s">
        <v>5978</v>
      </c>
      <c r="G481">
        <v>57.7</v>
      </c>
      <c r="H481">
        <v>-0.3</v>
      </c>
      <c r="I481">
        <v>35.700000000000003</v>
      </c>
      <c r="J481">
        <v>-1.4</v>
      </c>
      <c r="K481">
        <v>71.900000000000006</v>
      </c>
      <c r="L481">
        <v>-0.5</v>
      </c>
      <c r="M481">
        <v>18</v>
      </c>
      <c r="N481">
        <v>-1.8</v>
      </c>
    </row>
    <row r="482" spans="1:14" x14ac:dyDescent="0.3">
      <c r="A482" t="s">
        <v>458</v>
      </c>
      <c r="B482">
        <v>775797</v>
      </c>
      <c r="C482" t="s">
        <v>6208</v>
      </c>
      <c r="D482" t="s">
        <v>6209</v>
      </c>
      <c r="E482" t="s">
        <v>4249</v>
      </c>
      <c r="F482" t="s">
        <v>6210</v>
      </c>
      <c r="G482">
        <v>75.7</v>
      </c>
      <c r="H482">
        <v>0.1</v>
      </c>
      <c r="I482">
        <v>64.7</v>
      </c>
      <c r="J482">
        <v>-0.4</v>
      </c>
      <c r="K482">
        <v>95.6</v>
      </c>
      <c r="L482">
        <v>0.8</v>
      </c>
      <c r="M482">
        <v>71.3</v>
      </c>
      <c r="N482">
        <v>0.9</v>
      </c>
    </row>
    <row r="483" spans="1:14" x14ac:dyDescent="0.3">
      <c r="A483" t="s">
        <v>458</v>
      </c>
      <c r="B483">
        <v>776092</v>
      </c>
      <c r="C483" t="s">
        <v>5982</v>
      </c>
      <c r="D483" t="s">
        <v>5983</v>
      </c>
      <c r="E483" t="s">
        <v>4249</v>
      </c>
      <c r="F483" t="s">
        <v>5984</v>
      </c>
      <c r="G483">
        <v>77.5</v>
      </c>
      <c r="H483">
        <v>0.5</v>
      </c>
      <c r="I483">
        <v>68.099999999999994</v>
      </c>
      <c r="J483">
        <v>0.2</v>
      </c>
      <c r="K483">
        <v>87.2</v>
      </c>
      <c r="L483">
        <v>0.2</v>
      </c>
      <c r="M483">
        <v>50</v>
      </c>
      <c r="N483">
        <v>-0.4</v>
      </c>
    </row>
    <row r="484" spans="1:14" x14ac:dyDescent="0.3">
      <c r="A484" t="s">
        <v>458</v>
      </c>
      <c r="B484">
        <v>776742</v>
      </c>
      <c r="C484" t="s">
        <v>5985</v>
      </c>
      <c r="D484" t="s">
        <v>5986</v>
      </c>
      <c r="E484" t="s">
        <v>4327</v>
      </c>
      <c r="F484" t="s">
        <v>5987</v>
      </c>
      <c r="G484">
        <v>60.9</v>
      </c>
      <c r="H484">
        <v>-0.3</v>
      </c>
      <c r="I484">
        <v>52.1</v>
      </c>
      <c r="J484">
        <v>-0.5</v>
      </c>
      <c r="K484">
        <v>75.2</v>
      </c>
      <c r="L484">
        <v>-0.5</v>
      </c>
      <c r="M484">
        <v>31.5</v>
      </c>
      <c r="N484">
        <v>-1</v>
      </c>
    </row>
    <row r="485" spans="1:14" x14ac:dyDescent="0.3">
      <c r="A485" t="s">
        <v>458</v>
      </c>
      <c r="B485">
        <v>777528</v>
      </c>
      <c r="C485" t="s">
        <v>5988</v>
      </c>
      <c r="D485" t="s">
        <v>5989</v>
      </c>
      <c r="E485" t="s">
        <v>4249</v>
      </c>
      <c r="F485" t="s">
        <v>5990</v>
      </c>
      <c r="G485">
        <v>63</v>
      </c>
      <c r="H485">
        <v>-0.4</v>
      </c>
      <c r="I485">
        <v>45.7</v>
      </c>
      <c r="J485">
        <v>-1.4</v>
      </c>
      <c r="K485">
        <v>73.8</v>
      </c>
      <c r="L485">
        <v>-1</v>
      </c>
      <c r="M485">
        <v>39.299999999999997</v>
      </c>
      <c r="N485">
        <v>-1.1000000000000001</v>
      </c>
    </row>
    <row r="486" spans="1:14" x14ac:dyDescent="0.3">
      <c r="A486" t="s">
        <v>458</v>
      </c>
      <c r="B486">
        <v>780804</v>
      </c>
      <c r="C486" t="s">
        <v>5991</v>
      </c>
      <c r="D486" t="s">
        <v>5992</v>
      </c>
      <c r="E486" t="s">
        <v>4192</v>
      </c>
      <c r="F486" t="s">
        <v>5993</v>
      </c>
      <c r="G486">
        <v>86.4</v>
      </c>
      <c r="H486">
        <v>1.4</v>
      </c>
      <c r="I486">
        <v>68.2</v>
      </c>
      <c r="J486">
        <v>0.6</v>
      </c>
      <c r="K486">
        <v>82.5</v>
      </c>
      <c r="L486">
        <v>0</v>
      </c>
      <c r="M486">
        <v>47.4</v>
      </c>
      <c r="N486">
        <v>-0.2</v>
      </c>
    </row>
    <row r="487" spans="1:14" x14ac:dyDescent="0.3">
      <c r="A487" t="s">
        <v>458</v>
      </c>
      <c r="B487">
        <v>781401</v>
      </c>
      <c r="C487" t="s">
        <v>5994</v>
      </c>
      <c r="D487" t="s">
        <v>5995</v>
      </c>
      <c r="E487" t="s">
        <v>4249</v>
      </c>
      <c r="F487" t="s">
        <v>5996</v>
      </c>
      <c r="G487">
        <v>64.7</v>
      </c>
      <c r="H487">
        <v>0.5</v>
      </c>
      <c r="I487">
        <v>58.7</v>
      </c>
      <c r="J487">
        <v>0.8</v>
      </c>
      <c r="K487">
        <v>76.2</v>
      </c>
      <c r="L487">
        <v>0.2</v>
      </c>
      <c r="M487">
        <v>42.2</v>
      </c>
      <c r="N487">
        <v>-0.2</v>
      </c>
    </row>
    <row r="488" spans="1:14" x14ac:dyDescent="0.3">
      <c r="A488" t="s">
        <v>458</v>
      </c>
      <c r="B488">
        <v>783161</v>
      </c>
      <c r="C488" t="s">
        <v>6217</v>
      </c>
      <c r="D488" t="s">
        <v>6218</v>
      </c>
      <c r="E488" t="s">
        <v>4249</v>
      </c>
      <c r="F488" t="s">
        <v>6219</v>
      </c>
      <c r="G488">
        <v>82.1</v>
      </c>
      <c r="H488">
        <v>1.6</v>
      </c>
      <c r="I488">
        <v>62.3</v>
      </c>
      <c r="J488">
        <v>0.7</v>
      </c>
      <c r="K488">
        <v>57.6</v>
      </c>
      <c r="L488">
        <v>-2</v>
      </c>
      <c r="M488">
        <v>35.4</v>
      </c>
      <c r="N488">
        <v>-0.6</v>
      </c>
    </row>
    <row r="489" spans="1:14" x14ac:dyDescent="0.3">
      <c r="A489" t="s">
        <v>458</v>
      </c>
      <c r="B489">
        <v>783870</v>
      </c>
      <c r="C489" t="s">
        <v>6000</v>
      </c>
      <c r="D489" t="s">
        <v>6001</v>
      </c>
      <c r="E489" t="s">
        <v>4249</v>
      </c>
      <c r="F489" t="s">
        <v>6002</v>
      </c>
      <c r="G489">
        <v>69.3</v>
      </c>
      <c r="H489">
        <v>-0.3</v>
      </c>
      <c r="I489">
        <v>66.7</v>
      </c>
      <c r="J489">
        <v>-0.2</v>
      </c>
      <c r="K489">
        <v>81.5</v>
      </c>
      <c r="L489">
        <v>-0.7</v>
      </c>
      <c r="M489">
        <v>60.6</v>
      </c>
      <c r="N489">
        <v>0.1</v>
      </c>
    </row>
    <row r="490" spans="1:14" x14ac:dyDescent="0.3">
      <c r="A490" t="s">
        <v>458</v>
      </c>
      <c r="B490">
        <v>784290</v>
      </c>
      <c r="C490" t="s">
        <v>6003</v>
      </c>
      <c r="D490" t="s">
        <v>6004</v>
      </c>
      <c r="E490" t="s">
        <v>4249</v>
      </c>
      <c r="F490" t="s">
        <v>6005</v>
      </c>
      <c r="G490">
        <v>72.7</v>
      </c>
      <c r="H490">
        <v>0.1</v>
      </c>
      <c r="I490">
        <v>60.2</v>
      </c>
      <c r="J490">
        <v>-0.5</v>
      </c>
      <c r="K490">
        <v>83.3</v>
      </c>
      <c r="L490">
        <v>-0.3</v>
      </c>
      <c r="M490">
        <v>50.6</v>
      </c>
      <c r="N490">
        <v>-0.4</v>
      </c>
    </row>
    <row r="491" spans="1:14" x14ac:dyDescent="0.3">
      <c r="A491" t="s">
        <v>458</v>
      </c>
      <c r="B491">
        <v>785393</v>
      </c>
      <c r="C491" t="s">
        <v>6006</v>
      </c>
      <c r="D491" t="s">
        <v>6007</v>
      </c>
      <c r="E491" t="s">
        <v>5948</v>
      </c>
      <c r="F491" t="s">
        <v>6008</v>
      </c>
      <c r="G491">
        <v>68.3</v>
      </c>
      <c r="H491">
        <v>-0.2</v>
      </c>
      <c r="I491">
        <v>60.9</v>
      </c>
      <c r="J491">
        <v>-0.4</v>
      </c>
      <c r="K491">
        <v>85.2</v>
      </c>
      <c r="L491">
        <v>0.1</v>
      </c>
      <c r="M491">
        <v>37.6</v>
      </c>
      <c r="N491">
        <v>-1.1000000000000001</v>
      </c>
    </row>
    <row r="492" spans="1:14" x14ac:dyDescent="0.3">
      <c r="A492" t="s">
        <v>458</v>
      </c>
      <c r="B492">
        <v>785997</v>
      </c>
      <c r="C492" t="s">
        <v>6009</v>
      </c>
      <c r="D492" t="s">
        <v>6010</v>
      </c>
      <c r="E492" t="s">
        <v>4249</v>
      </c>
      <c r="F492" t="s">
        <v>6011</v>
      </c>
      <c r="G492">
        <v>75.8</v>
      </c>
      <c r="H492">
        <v>0.6</v>
      </c>
      <c r="I492">
        <v>63.3</v>
      </c>
      <c r="J492">
        <v>0.1</v>
      </c>
      <c r="K492">
        <v>71.8</v>
      </c>
      <c r="L492">
        <v>-1.2</v>
      </c>
      <c r="M492">
        <v>54.5</v>
      </c>
      <c r="N492">
        <v>0.1</v>
      </c>
    </row>
    <row r="493" spans="1:14" x14ac:dyDescent="0.3">
      <c r="A493" t="s">
        <v>458</v>
      </c>
      <c r="B493">
        <v>786730</v>
      </c>
      <c r="C493" t="s">
        <v>6012</v>
      </c>
      <c r="D493" t="s">
        <v>6013</v>
      </c>
      <c r="E493" t="s">
        <v>4249</v>
      </c>
      <c r="F493" t="s">
        <v>6014</v>
      </c>
      <c r="G493">
        <v>78.599999999999994</v>
      </c>
      <c r="H493">
        <v>0.7</v>
      </c>
      <c r="I493">
        <v>67</v>
      </c>
      <c r="J493">
        <v>0.2</v>
      </c>
      <c r="K493">
        <v>89.1</v>
      </c>
      <c r="L493">
        <v>0.5</v>
      </c>
      <c r="M493">
        <v>48.4</v>
      </c>
      <c r="N493">
        <v>-0.5</v>
      </c>
    </row>
    <row r="494" spans="1:14" x14ac:dyDescent="0.3">
      <c r="A494" t="s">
        <v>458</v>
      </c>
      <c r="B494">
        <v>787647</v>
      </c>
      <c r="C494" t="s">
        <v>6021</v>
      </c>
      <c r="D494" t="s">
        <v>6022</v>
      </c>
      <c r="E494" t="s">
        <v>4249</v>
      </c>
      <c r="F494" t="s">
        <v>6023</v>
      </c>
      <c r="G494">
        <v>96.3</v>
      </c>
      <c r="H494">
        <v>1.6</v>
      </c>
      <c r="I494">
        <v>92.5</v>
      </c>
      <c r="J494">
        <v>1.8</v>
      </c>
      <c r="K494">
        <v>98.3</v>
      </c>
      <c r="L494">
        <v>0.9</v>
      </c>
      <c r="M494">
        <v>86.7</v>
      </c>
      <c r="N494">
        <v>2</v>
      </c>
    </row>
    <row r="495" spans="1:14" x14ac:dyDescent="0.3">
      <c r="A495" t="s">
        <v>458</v>
      </c>
      <c r="B495">
        <v>789143</v>
      </c>
      <c r="C495" t="s">
        <v>6024</v>
      </c>
      <c r="D495" t="s">
        <v>6025</v>
      </c>
      <c r="E495" t="s">
        <v>4249</v>
      </c>
      <c r="F495" t="s">
        <v>6026</v>
      </c>
      <c r="G495">
        <v>81.099999999999994</v>
      </c>
      <c r="H495">
        <v>0.9</v>
      </c>
      <c r="I495">
        <v>62.2</v>
      </c>
      <c r="J495">
        <v>-0.2</v>
      </c>
      <c r="K495">
        <v>84.6</v>
      </c>
      <c r="L495">
        <v>0</v>
      </c>
      <c r="M495">
        <v>40</v>
      </c>
      <c r="N495">
        <v>-1.2</v>
      </c>
    </row>
    <row r="496" spans="1:14" x14ac:dyDescent="0.3">
      <c r="A496" t="s">
        <v>458</v>
      </c>
      <c r="B496">
        <v>789763</v>
      </c>
      <c r="C496" t="s">
        <v>507</v>
      </c>
      <c r="D496" t="s">
        <v>6027</v>
      </c>
      <c r="E496" t="s">
        <v>4249</v>
      </c>
      <c r="F496" t="s">
        <v>6028</v>
      </c>
      <c r="G496">
        <v>71.7</v>
      </c>
      <c r="H496">
        <v>-0.1</v>
      </c>
      <c r="I496">
        <v>58</v>
      </c>
      <c r="J496">
        <v>-0.9</v>
      </c>
      <c r="K496">
        <v>85.1</v>
      </c>
      <c r="L496">
        <v>-0.3</v>
      </c>
      <c r="M496">
        <v>44.8</v>
      </c>
      <c r="N496">
        <v>-1.3</v>
      </c>
    </row>
    <row r="497" spans="1:14" x14ac:dyDescent="0.3">
      <c r="A497" t="s">
        <v>458</v>
      </c>
      <c r="B497">
        <v>792586</v>
      </c>
      <c r="C497" t="s">
        <v>508</v>
      </c>
      <c r="D497" t="s">
        <v>6029</v>
      </c>
      <c r="E497" t="s">
        <v>4192</v>
      </c>
      <c r="F497" t="s">
        <v>6030</v>
      </c>
      <c r="G497">
        <v>69.599999999999994</v>
      </c>
      <c r="H497">
        <v>0.4</v>
      </c>
      <c r="I497">
        <v>61.5</v>
      </c>
      <c r="J497">
        <v>0.4</v>
      </c>
      <c r="K497">
        <v>89.3</v>
      </c>
      <c r="L497">
        <v>1.1000000000000001</v>
      </c>
      <c r="M497">
        <v>36.6</v>
      </c>
      <c r="N497">
        <v>-0.8</v>
      </c>
    </row>
    <row r="498" spans="1:14" x14ac:dyDescent="0.3">
      <c r="A498" t="s">
        <v>458</v>
      </c>
      <c r="B498">
        <v>792020</v>
      </c>
      <c r="C498" t="s">
        <v>6034</v>
      </c>
      <c r="D498" t="s">
        <v>6035</v>
      </c>
      <c r="E498" t="s">
        <v>4249</v>
      </c>
      <c r="F498" t="s">
        <v>6036</v>
      </c>
      <c r="G498">
        <v>51.7</v>
      </c>
      <c r="H498">
        <v>-1.4</v>
      </c>
      <c r="I498">
        <v>41.4</v>
      </c>
      <c r="J498">
        <v>-2</v>
      </c>
      <c r="K498">
        <v>83.9</v>
      </c>
      <c r="L498">
        <v>-0.2</v>
      </c>
      <c r="M498">
        <v>50.6</v>
      </c>
      <c r="N498">
        <v>-0.5</v>
      </c>
    </row>
    <row r="499" spans="1:14" x14ac:dyDescent="0.3">
      <c r="A499" t="s">
        <v>458</v>
      </c>
      <c r="B499">
        <v>794791</v>
      </c>
      <c r="C499" t="s">
        <v>6037</v>
      </c>
      <c r="D499" t="s">
        <v>6038</v>
      </c>
      <c r="E499" t="s">
        <v>4249</v>
      </c>
      <c r="F499" t="s">
        <v>6039</v>
      </c>
      <c r="G499">
        <v>80.900000000000006</v>
      </c>
      <c r="H499">
        <v>1.2</v>
      </c>
      <c r="I499">
        <v>70.599999999999994</v>
      </c>
      <c r="J499">
        <v>1</v>
      </c>
      <c r="K499">
        <v>73.099999999999994</v>
      </c>
      <c r="L499">
        <v>-0.8</v>
      </c>
      <c r="M499">
        <v>32.299999999999997</v>
      </c>
      <c r="N499">
        <v>-1.3</v>
      </c>
    </row>
    <row r="500" spans="1:14" x14ac:dyDescent="0.3">
      <c r="A500" t="s">
        <v>458</v>
      </c>
      <c r="B500">
        <v>795852</v>
      </c>
      <c r="C500" t="s">
        <v>6040</v>
      </c>
      <c r="D500" t="s">
        <v>6041</v>
      </c>
      <c r="E500" t="s">
        <v>4249</v>
      </c>
      <c r="F500" t="s">
        <v>6042</v>
      </c>
      <c r="G500">
        <v>82.1</v>
      </c>
      <c r="H500">
        <v>0.8</v>
      </c>
      <c r="I500">
        <v>61.7</v>
      </c>
      <c r="J500">
        <v>-0.4</v>
      </c>
      <c r="K500">
        <v>73.099999999999994</v>
      </c>
      <c r="L500">
        <v>-1.4</v>
      </c>
      <c r="M500">
        <v>46.2</v>
      </c>
      <c r="N500">
        <v>-0.9</v>
      </c>
    </row>
    <row r="501" spans="1:14" x14ac:dyDescent="0.3">
      <c r="A501" t="s">
        <v>458</v>
      </c>
      <c r="B501">
        <v>796468</v>
      </c>
      <c r="C501" t="s">
        <v>6043</v>
      </c>
      <c r="D501" t="s">
        <v>6044</v>
      </c>
      <c r="E501" t="s">
        <v>4249</v>
      </c>
      <c r="F501" t="s">
        <v>6045</v>
      </c>
      <c r="G501">
        <v>77.8</v>
      </c>
      <c r="H501">
        <v>0.6</v>
      </c>
      <c r="I501">
        <v>69.3</v>
      </c>
      <c r="J501">
        <v>0.5</v>
      </c>
      <c r="K501">
        <v>73</v>
      </c>
      <c r="L501">
        <v>-1.3</v>
      </c>
      <c r="M501">
        <v>42.9</v>
      </c>
      <c r="N501">
        <v>-0.9</v>
      </c>
    </row>
    <row r="502" spans="1:14" x14ac:dyDescent="0.3">
      <c r="A502" t="s">
        <v>458</v>
      </c>
      <c r="B502">
        <v>797278</v>
      </c>
      <c r="C502" t="s">
        <v>6049</v>
      </c>
      <c r="D502" t="s">
        <v>6050</v>
      </c>
      <c r="E502" t="s">
        <v>4249</v>
      </c>
      <c r="F502" t="s">
        <v>6051</v>
      </c>
      <c r="G502">
        <v>73.8</v>
      </c>
      <c r="H502">
        <v>0.9</v>
      </c>
      <c r="I502">
        <v>64.599999999999994</v>
      </c>
      <c r="J502">
        <v>0.8</v>
      </c>
      <c r="K502">
        <v>74.400000000000006</v>
      </c>
      <c r="L502">
        <v>-0.4</v>
      </c>
      <c r="M502">
        <v>35.9</v>
      </c>
      <c r="N502">
        <v>-0.9</v>
      </c>
    </row>
    <row r="503" spans="1:14" x14ac:dyDescent="0.3">
      <c r="A503" t="s">
        <v>458</v>
      </c>
      <c r="B503">
        <v>798274</v>
      </c>
      <c r="C503" t="s">
        <v>514</v>
      </c>
      <c r="D503" t="s">
        <v>6052</v>
      </c>
      <c r="E503" t="s">
        <v>4192</v>
      </c>
      <c r="F503" t="s">
        <v>6053</v>
      </c>
      <c r="G503">
        <v>65.2</v>
      </c>
      <c r="H503">
        <v>0</v>
      </c>
      <c r="I503">
        <v>61.5</v>
      </c>
      <c r="J503">
        <v>0.3</v>
      </c>
      <c r="K503">
        <v>70.400000000000006</v>
      </c>
      <c r="L503">
        <v>-1.3</v>
      </c>
      <c r="M503">
        <v>33</v>
      </c>
      <c r="N503">
        <v>-1.4</v>
      </c>
    </row>
    <row r="504" spans="1:14" x14ac:dyDescent="0.3">
      <c r="A504" t="s">
        <v>458</v>
      </c>
      <c r="B504">
        <v>800465</v>
      </c>
      <c r="C504" t="s">
        <v>6054</v>
      </c>
      <c r="D504" t="s">
        <v>6055</v>
      </c>
      <c r="E504" t="s">
        <v>4192</v>
      </c>
      <c r="F504" t="s">
        <v>6056</v>
      </c>
      <c r="G504">
        <v>52.7</v>
      </c>
      <c r="H504">
        <v>-0.7</v>
      </c>
      <c r="I504">
        <v>28</v>
      </c>
      <c r="J504">
        <v>-2.1</v>
      </c>
      <c r="K504">
        <v>83.5</v>
      </c>
      <c r="L504">
        <v>0.6</v>
      </c>
      <c r="M504">
        <v>50</v>
      </c>
      <c r="N504">
        <v>0.6</v>
      </c>
    </row>
    <row r="505" spans="1:14" x14ac:dyDescent="0.3">
      <c r="A505" t="s">
        <v>458</v>
      </c>
      <c r="B505">
        <v>801100</v>
      </c>
      <c r="C505" t="s">
        <v>6057</v>
      </c>
      <c r="D505" t="s">
        <v>6058</v>
      </c>
      <c r="E505" t="s">
        <v>4249</v>
      </c>
      <c r="F505" t="s">
        <v>6059</v>
      </c>
      <c r="G505">
        <v>77.3</v>
      </c>
      <c r="H505">
        <v>0.4</v>
      </c>
      <c r="I505">
        <v>69.7</v>
      </c>
      <c r="J505">
        <v>0.2</v>
      </c>
      <c r="K505">
        <v>84.2</v>
      </c>
      <c r="L505">
        <v>-0.3</v>
      </c>
      <c r="M505">
        <v>40.799999999999997</v>
      </c>
      <c r="N505">
        <v>-1.5</v>
      </c>
    </row>
    <row r="506" spans="1:14" x14ac:dyDescent="0.3">
      <c r="A506" t="s">
        <v>458</v>
      </c>
      <c r="B506">
        <v>801178</v>
      </c>
      <c r="C506" t="s">
        <v>6060</v>
      </c>
      <c r="D506" t="s">
        <v>6061</v>
      </c>
      <c r="E506" t="s">
        <v>4192</v>
      </c>
      <c r="F506" t="s">
        <v>6062</v>
      </c>
      <c r="G506">
        <v>61.2</v>
      </c>
      <c r="H506">
        <v>-0.1</v>
      </c>
      <c r="I506">
        <v>44.9</v>
      </c>
      <c r="J506">
        <v>-0.8</v>
      </c>
      <c r="K506">
        <v>85.1</v>
      </c>
      <c r="L506">
        <v>0.7</v>
      </c>
      <c r="M506">
        <v>47.8</v>
      </c>
      <c r="N506">
        <v>0.3</v>
      </c>
    </row>
    <row r="507" spans="1:14" x14ac:dyDescent="0.3">
      <c r="A507" t="s">
        <v>458</v>
      </c>
      <c r="B507">
        <v>690708</v>
      </c>
      <c r="C507" t="s">
        <v>6063</v>
      </c>
      <c r="D507" t="s">
        <v>6064</v>
      </c>
      <c r="E507" t="s">
        <v>4192</v>
      </c>
      <c r="F507" t="s">
        <v>6065</v>
      </c>
      <c r="G507">
        <v>56.1</v>
      </c>
      <c r="H507">
        <v>-0.4</v>
      </c>
      <c r="I507">
        <v>45.5</v>
      </c>
      <c r="J507">
        <v>-0.7</v>
      </c>
      <c r="K507">
        <v>81.400000000000006</v>
      </c>
      <c r="L507">
        <v>0.4</v>
      </c>
      <c r="M507">
        <v>46.4</v>
      </c>
      <c r="N507">
        <v>0.2</v>
      </c>
    </row>
    <row r="508" spans="1:14" x14ac:dyDescent="0.3">
      <c r="A508" t="s">
        <v>458</v>
      </c>
      <c r="B508">
        <v>803502</v>
      </c>
      <c r="C508" t="s">
        <v>6066</v>
      </c>
      <c r="D508" t="s">
        <v>6067</v>
      </c>
      <c r="E508" t="s">
        <v>4192</v>
      </c>
      <c r="F508" t="s">
        <v>6068</v>
      </c>
      <c r="G508">
        <v>62.4</v>
      </c>
      <c r="H508">
        <v>0.4</v>
      </c>
      <c r="I508">
        <v>49.7</v>
      </c>
      <c r="J508">
        <v>0.3</v>
      </c>
      <c r="K508">
        <v>75.599999999999994</v>
      </c>
      <c r="L508">
        <v>0.2</v>
      </c>
      <c r="M508">
        <v>22.1</v>
      </c>
      <c r="N508">
        <v>-1.3</v>
      </c>
    </row>
    <row r="509" spans="1:14" x14ac:dyDescent="0.3">
      <c r="A509" t="s">
        <v>458</v>
      </c>
      <c r="B509">
        <v>801577</v>
      </c>
      <c r="C509" t="s">
        <v>6069</v>
      </c>
      <c r="D509" t="s">
        <v>6070</v>
      </c>
      <c r="E509" t="s">
        <v>4249</v>
      </c>
      <c r="F509" t="s">
        <v>6071</v>
      </c>
      <c r="G509">
        <v>87.1</v>
      </c>
      <c r="H509">
        <v>1.1000000000000001</v>
      </c>
      <c r="I509">
        <v>74.2</v>
      </c>
      <c r="J509">
        <v>0.6</v>
      </c>
      <c r="K509">
        <v>96.3</v>
      </c>
      <c r="L509">
        <v>1</v>
      </c>
      <c r="M509">
        <v>75</v>
      </c>
      <c r="N509">
        <v>1.4</v>
      </c>
    </row>
    <row r="510" spans="1:14" x14ac:dyDescent="0.3">
      <c r="A510" t="s">
        <v>458</v>
      </c>
      <c r="B510">
        <v>811041</v>
      </c>
      <c r="C510" t="s">
        <v>6081</v>
      </c>
      <c r="D510" t="s">
        <v>6082</v>
      </c>
      <c r="E510" t="s">
        <v>4249</v>
      </c>
      <c r="F510" t="s">
        <v>6083</v>
      </c>
      <c r="G510">
        <v>73.3</v>
      </c>
      <c r="H510">
        <v>0.3</v>
      </c>
      <c r="I510">
        <v>64</v>
      </c>
      <c r="J510">
        <v>0.1</v>
      </c>
      <c r="K510">
        <v>85.1</v>
      </c>
      <c r="L510">
        <v>0.1</v>
      </c>
      <c r="M510">
        <v>45.7</v>
      </c>
      <c r="N510">
        <v>-0.7</v>
      </c>
    </row>
    <row r="511" spans="1:14" x14ac:dyDescent="0.3">
      <c r="A511" t="s">
        <v>458</v>
      </c>
      <c r="B511">
        <v>721020</v>
      </c>
      <c r="C511" t="s">
        <v>6244</v>
      </c>
      <c r="D511" t="s">
        <v>6245</v>
      </c>
      <c r="E511" t="s">
        <v>4192</v>
      </c>
      <c r="F511" t="s">
        <v>6246</v>
      </c>
      <c r="G511">
        <v>73.099999999999994</v>
      </c>
      <c r="H511">
        <v>0.4</v>
      </c>
      <c r="I511">
        <v>59.3</v>
      </c>
      <c r="J511">
        <v>-0.1</v>
      </c>
      <c r="K511">
        <v>85.8</v>
      </c>
      <c r="L511">
        <v>0.3</v>
      </c>
      <c r="M511">
        <v>44.5</v>
      </c>
      <c r="N511">
        <v>-0.6</v>
      </c>
    </row>
    <row r="512" spans="1:14" x14ac:dyDescent="0.3">
      <c r="A512" t="s">
        <v>458</v>
      </c>
      <c r="B512">
        <v>816396</v>
      </c>
      <c r="C512" t="s">
        <v>6084</v>
      </c>
      <c r="D512" t="s">
        <v>6085</v>
      </c>
      <c r="E512" t="s">
        <v>4249</v>
      </c>
      <c r="F512" t="s">
        <v>6086</v>
      </c>
      <c r="G512">
        <v>62.8</v>
      </c>
      <c r="H512">
        <v>-0.2</v>
      </c>
      <c r="I512">
        <v>48.8</v>
      </c>
      <c r="J512">
        <v>-0.8</v>
      </c>
      <c r="K512">
        <v>85.7</v>
      </c>
      <c r="L512">
        <v>0.5</v>
      </c>
      <c r="M512">
        <v>40.299999999999997</v>
      </c>
      <c r="N512">
        <v>-0.8</v>
      </c>
    </row>
    <row r="513" spans="1:14" x14ac:dyDescent="0.3">
      <c r="A513" t="s">
        <v>458</v>
      </c>
      <c r="B513">
        <v>800007</v>
      </c>
      <c r="C513" t="s">
        <v>6087</v>
      </c>
      <c r="D513" t="s">
        <v>6088</v>
      </c>
      <c r="E513" t="s">
        <v>4249</v>
      </c>
      <c r="F513" t="s">
        <v>6089</v>
      </c>
      <c r="G513">
        <v>77.8</v>
      </c>
      <c r="H513">
        <v>0.2</v>
      </c>
      <c r="I513">
        <v>61.6</v>
      </c>
      <c r="J513">
        <v>-0.7</v>
      </c>
      <c r="K513">
        <v>81.599999999999994</v>
      </c>
      <c r="L513">
        <v>-0.8</v>
      </c>
      <c r="M513">
        <v>45.6</v>
      </c>
      <c r="N513">
        <v>-1.3</v>
      </c>
    </row>
    <row r="514" spans="1:14" x14ac:dyDescent="0.3">
      <c r="A514" t="s">
        <v>458</v>
      </c>
      <c r="B514">
        <v>816906</v>
      </c>
      <c r="C514" t="s">
        <v>6090</v>
      </c>
      <c r="D514" t="s">
        <v>6091</v>
      </c>
      <c r="E514" t="s">
        <v>4192</v>
      </c>
      <c r="F514" t="s">
        <v>6092</v>
      </c>
      <c r="G514">
        <v>43.9</v>
      </c>
      <c r="H514">
        <v>-1.3</v>
      </c>
      <c r="I514">
        <v>28.8</v>
      </c>
      <c r="J514">
        <v>-2</v>
      </c>
      <c r="K514">
        <v>80.5</v>
      </c>
      <c r="L514">
        <v>0.5</v>
      </c>
      <c r="M514">
        <v>32.799999999999997</v>
      </c>
      <c r="N514">
        <v>-0.8</v>
      </c>
    </row>
    <row r="515" spans="1:14" x14ac:dyDescent="0.3">
      <c r="A515" t="s">
        <v>458</v>
      </c>
      <c r="B515">
        <v>818500</v>
      </c>
      <c r="C515" t="s">
        <v>6093</v>
      </c>
      <c r="D515" t="s">
        <v>6094</v>
      </c>
      <c r="E515" t="s">
        <v>4192</v>
      </c>
      <c r="F515" t="s">
        <v>6095</v>
      </c>
      <c r="G515">
        <v>60.8</v>
      </c>
      <c r="H515">
        <v>-0.3</v>
      </c>
      <c r="I515">
        <v>51.4</v>
      </c>
      <c r="J515">
        <v>-0.4</v>
      </c>
      <c r="K515">
        <v>78.3</v>
      </c>
      <c r="L515">
        <v>-0.2</v>
      </c>
      <c r="M515">
        <v>20.3</v>
      </c>
      <c r="N515">
        <v>-2</v>
      </c>
    </row>
    <row r="516" spans="1:14" x14ac:dyDescent="0.3">
      <c r="A516" t="s">
        <v>458</v>
      </c>
      <c r="B516">
        <v>819883</v>
      </c>
      <c r="C516" t="s">
        <v>6096</v>
      </c>
      <c r="D516" t="s">
        <v>6097</v>
      </c>
      <c r="E516" t="s">
        <v>4249</v>
      </c>
      <c r="F516" t="s">
        <v>6098</v>
      </c>
      <c r="G516">
        <v>90.9</v>
      </c>
      <c r="H516">
        <v>2.1</v>
      </c>
      <c r="I516">
        <v>81.8</v>
      </c>
      <c r="J516">
        <v>2.2999999999999998</v>
      </c>
      <c r="K516">
        <v>0</v>
      </c>
      <c r="L516">
        <v>0</v>
      </c>
      <c r="M516">
        <v>17.2</v>
      </c>
      <c r="N516">
        <v>0</v>
      </c>
    </row>
    <row r="517" spans="1:14" x14ac:dyDescent="0.3">
      <c r="A517" t="s">
        <v>458</v>
      </c>
      <c r="B517">
        <v>822639</v>
      </c>
      <c r="C517" t="s">
        <v>6107</v>
      </c>
      <c r="D517" t="s">
        <v>6108</v>
      </c>
      <c r="E517" t="s">
        <v>4192</v>
      </c>
      <c r="F517" t="s">
        <v>6109</v>
      </c>
      <c r="G517">
        <v>33.5</v>
      </c>
      <c r="H517">
        <v>-2.4</v>
      </c>
      <c r="I517">
        <v>29.8</v>
      </c>
      <c r="J517">
        <v>-2.4</v>
      </c>
      <c r="K517">
        <v>80.3</v>
      </c>
      <c r="L517">
        <v>-0.1</v>
      </c>
      <c r="M517">
        <v>31.1</v>
      </c>
      <c r="N517">
        <v>-1.3</v>
      </c>
    </row>
    <row r="518" spans="1:14" x14ac:dyDescent="0.3">
      <c r="A518" t="s">
        <v>458</v>
      </c>
      <c r="B518">
        <v>821365</v>
      </c>
      <c r="C518" t="s">
        <v>6113</v>
      </c>
      <c r="D518" t="s">
        <v>6114</v>
      </c>
      <c r="E518" t="s">
        <v>4192</v>
      </c>
      <c r="F518" t="s">
        <v>6115</v>
      </c>
      <c r="G518">
        <v>63.3</v>
      </c>
      <c r="H518">
        <v>0</v>
      </c>
      <c r="I518">
        <v>51.9</v>
      </c>
      <c r="J518">
        <v>-0.2</v>
      </c>
      <c r="K518">
        <v>74.7</v>
      </c>
      <c r="L518">
        <v>-0.4</v>
      </c>
      <c r="M518">
        <v>25.9</v>
      </c>
      <c r="N518">
        <v>-1.4</v>
      </c>
    </row>
    <row r="519" spans="1:14" x14ac:dyDescent="0.3">
      <c r="A519" t="s">
        <v>458</v>
      </c>
      <c r="B519">
        <v>823090</v>
      </c>
      <c r="C519" t="s">
        <v>6116</v>
      </c>
      <c r="D519" t="s">
        <v>6117</v>
      </c>
      <c r="E519" t="s">
        <v>4249</v>
      </c>
      <c r="F519" t="s">
        <v>6118</v>
      </c>
      <c r="G519">
        <v>87.1</v>
      </c>
      <c r="H519">
        <v>1.1000000000000001</v>
      </c>
      <c r="I519">
        <v>87.1</v>
      </c>
      <c r="J519">
        <v>1.5</v>
      </c>
      <c r="K519">
        <v>96.6</v>
      </c>
      <c r="L519">
        <v>1</v>
      </c>
      <c r="M519">
        <v>70.099999999999994</v>
      </c>
      <c r="N519">
        <v>0.8</v>
      </c>
    </row>
    <row r="520" spans="1:14" x14ac:dyDescent="0.3">
      <c r="A520" t="s">
        <v>458</v>
      </c>
      <c r="B520">
        <v>824950</v>
      </c>
      <c r="C520" t="s">
        <v>6122</v>
      </c>
      <c r="D520" t="s">
        <v>6123</v>
      </c>
      <c r="E520" t="s">
        <v>4192</v>
      </c>
      <c r="F520" t="s">
        <v>6124</v>
      </c>
      <c r="G520">
        <v>57.6</v>
      </c>
      <c r="H520">
        <v>0.3</v>
      </c>
      <c r="I520">
        <v>45.8</v>
      </c>
      <c r="J520">
        <v>0.2</v>
      </c>
      <c r="K520">
        <v>68.400000000000006</v>
      </c>
      <c r="L520">
        <v>-0.2</v>
      </c>
      <c r="M520">
        <v>28.7</v>
      </c>
      <c r="N520">
        <v>-0.4</v>
      </c>
    </row>
    <row r="521" spans="1:14" x14ac:dyDescent="0.3">
      <c r="A521" t="s">
        <v>458</v>
      </c>
      <c r="B521">
        <v>832308</v>
      </c>
      <c r="C521" t="s">
        <v>6125</v>
      </c>
      <c r="D521" t="s">
        <v>6126</v>
      </c>
      <c r="E521" t="s">
        <v>4249</v>
      </c>
      <c r="F521" t="s">
        <v>6127</v>
      </c>
      <c r="G521">
        <v>86.3</v>
      </c>
      <c r="H521">
        <v>1.5</v>
      </c>
      <c r="I521">
        <v>79.5</v>
      </c>
      <c r="J521">
        <v>1.6</v>
      </c>
      <c r="K521">
        <v>88</v>
      </c>
      <c r="L521">
        <v>0.7</v>
      </c>
      <c r="M521">
        <v>55.4</v>
      </c>
      <c r="N521">
        <v>0.3</v>
      </c>
    </row>
    <row r="522" spans="1:14" x14ac:dyDescent="0.3">
      <c r="A522" t="s">
        <v>458</v>
      </c>
      <c r="B522">
        <v>839256</v>
      </c>
      <c r="C522" t="s">
        <v>6134</v>
      </c>
      <c r="D522" t="s">
        <v>6135</v>
      </c>
      <c r="E522" t="s">
        <v>4192</v>
      </c>
      <c r="F522" t="s">
        <v>6136</v>
      </c>
      <c r="G522">
        <v>68.5</v>
      </c>
      <c r="H522">
        <v>0.2</v>
      </c>
      <c r="I522">
        <v>61.6</v>
      </c>
      <c r="J522">
        <v>0.3</v>
      </c>
      <c r="K522">
        <v>73</v>
      </c>
      <c r="L522">
        <v>-1.1000000000000001</v>
      </c>
      <c r="M522">
        <v>20.6</v>
      </c>
      <c r="N522">
        <v>-2.4</v>
      </c>
    </row>
    <row r="523" spans="1:14" x14ac:dyDescent="0.3">
      <c r="A523" t="s">
        <v>458</v>
      </c>
      <c r="B523">
        <v>843547</v>
      </c>
      <c r="C523" t="s">
        <v>6140</v>
      </c>
      <c r="D523" t="s">
        <v>6141</v>
      </c>
      <c r="E523" t="s">
        <v>4327</v>
      </c>
      <c r="F523" t="s">
        <v>6142</v>
      </c>
      <c r="G523">
        <v>66.8</v>
      </c>
      <c r="H523">
        <v>0.5</v>
      </c>
      <c r="I523">
        <v>50</v>
      </c>
      <c r="J523">
        <v>-0.1</v>
      </c>
      <c r="K523">
        <v>71.099999999999994</v>
      </c>
      <c r="L523">
        <v>-0.5</v>
      </c>
      <c r="M523">
        <v>23.9</v>
      </c>
      <c r="N523">
        <v>-1.1000000000000001</v>
      </c>
    </row>
    <row r="524" spans="1:14" x14ac:dyDescent="0.3">
      <c r="A524" t="s">
        <v>458</v>
      </c>
      <c r="B524">
        <v>845779</v>
      </c>
      <c r="C524" t="s">
        <v>6143</v>
      </c>
      <c r="D524" t="s">
        <v>6144</v>
      </c>
      <c r="E524" t="s">
        <v>4249</v>
      </c>
      <c r="F524" t="s">
        <v>6145</v>
      </c>
      <c r="G524">
        <v>70.2</v>
      </c>
      <c r="H524">
        <v>0.2</v>
      </c>
      <c r="I524">
        <v>50.9</v>
      </c>
      <c r="J524">
        <v>-1</v>
      </c>
      <c r="K524">
        <v>85.4</v>
      </c>
      <c r="L524">
        <v>0.3</v>
      </c>
      <c r="M524">
        <v>52.1</v>
      </c>
      <c r="N524">
        <v>-0.1</v>
      </c>
    </row>
    <row r="525" spans="1:14" x14ac:dyDescent="0.3">
      <c r="A525" t="s">
        <v>458</v>
      </c>
      <c r="B525">
        <v>847933</v>
      </c>
      <c r="C525" t="s">
        <v>6149</v>
      </c>
      <c r="D525" t="s">
        <v>6150</v>
      </c>
      <c r="E525" t="s">
        <v>4249</v>
      </c>
      <c r="F525" t="s">
        <v>6151</v>
      </c>
      <c r="G525">
        <v>62.3</v>
      </c>
      <c r="H525">
        <v>0.2</v>
      </c>
      <c r="I525">
        <v>43.8</v>
      </c>
      <c r="J525">
        <v>-0.6</v>
      </c>
      <c r="K525">
        <v>62.5</v>
      </c>
      <c r="L525">
        <v>-1.4</v>
      </c>
      <c r="M525">
        <v>38.6</v>
      </c>
      <c r="N525">
        <v>-0.1</v>
      </c>
    </row>
    <row r="526" spans="1:14" x14ac:dyDescent="0.3">
      <c r="A526" t="s">
        <v>458</v>
      </c>
      <c r="B526">
        <v>848751</v>
      </c>
      <c r="C526" t="s">
        <v>6152</v>
      </c>
      <c r="D526" t="s">
        <v>6153</v>
      </c>
      <c r="E526" t="s">
        <v>4249</v>
      </c>
      <c r="F526" t="s">
        <v>6154</v>
      </c>
      <c r="G526">
        <v>52.3</v>
      </c>
      <c r="H526">
        <v>-1</v>
      </c>
      <c r="I526">
        <v>56.1</v>
      </c>
      <c r="J526">
        <v>-0.3</v>
      </c>
      <c r="K526">
        <v>82.7</v>
      </c>
      <c r="L526">
        <v>0.1</v>
      </c>
      <c r="M526">
        <v>44</v>
      </c>
      <c r="N526">
        <v>-0.6</v>
      </c>
    </row>
    <row r="527" spans="1:14" x14ac:dyDescent="0.3">
      <c r="A527" t="s">
        <v>458</v>
      </c>
      <c r="B527">
        <v>848930</v>
      </c>
      <c r="C527" t="s">
        <v>6155</v>
      </c>
      <c r="D527" t="s">
        <v>6156</v>
      </c>
      <c r="E527" t="s">
        <v>4249</v>
      </c>
      <c r="F527" t="s">
        <v>6157</v>
      </c>
      <c r="G527">
        <v>80.5</v>
      </c>
      <c r="H527">
        <v>0.6</v>
      </c>
      <c r="I527">
        <v>70.099999999999994</v>
      </c>
      <c r="J527">
        <v>0.2</v>
      </c>
      <c r="K527">
        <v>85.2</v>
      </c>
      <c r="L527">
        <v>-0.3</v>
      </c>
      <c r="M527">
        <v>35.200000000000003</v>
      </c>
      <c r="N527">
        <v>-1.9</v>
      </c>
    </row>
    <row r="528" spans="1:14" x14ac:dyDescent="0.3">
      <c r="A528" t="s">
        <v>458</v>
      </c>
      <c r="B528">
        <v>850071</v>
      </c>
      <c r="C528" t="s">
        <v>6161</v>
      </c>
      <c r="D528" t="s">
        <v>6162</v>
      </c>
      <c r="E528" t="s">
        <v>4249</v>
      </c>
      <c r="F528" t="s">
        <v>6163</v>
      </c>
      <c r="G528">
        <v>96.6</v>
      </c>
      <c r="H528">
        <v>1.8</v>
      </c>
      <c r="I528">
        <v>89</v>
      </c>
      <c r="J528">
        <v>1.7</v>
      </c>
      <c r="K528">
        <v>81.099999999999994</v>
      </c>
      <c r="L528">
        <v>-0.6</v>
      </c>
      <c r="M528">
        <v>65.7</v>
      </c>
      <c r="N528">
        <v>0.4</v>
      </c>
    </row>
    <row r="529" spans="1:14" x14ac:dyDescent="0.3">
      <c r="A529" t="s">
        <v>458</v>
      </c>
      <c r="B529">
        <v>850217</v>
      </c>
      <c r="C529" t="s">
        <v>6164</v>
      </c>
      <c r="D529" t="s">
        <v>6165</v>
      </c>
      <c r="E529" t="s">
        <v>4249</v>
      </c>
      <c r="F529" t="s">
        <v>6166</v>
      </c>
      <c r="G529">
        <v>68.599999999999994</v>
      </c>
      <c r="H529">
        <v>-0.4</v>
      </c>
      <c r="I529">
        <v>46.4</v>
      </c>
      <c r="J529">
        <v>-1.9</v>
      </c>
      <c r="K529">
        <v>83.5</v>
      </c>
      <c r="L529">
        <v>-0.5</v>
      </c>
      <c r="M529">
        <v>45.9</v>
      </c>
      <c r="N529">
        <v>-1.4</v>
      </c>
    </row>
    <row r="530" spans="1:14" x14ac:dyDescent="0.3">
      <c r="A530" t="s">
        <v>458</v>
      </c>
      <c r="B530">
        <v>850365</v>
      </c>
      <c r="C530" t="s">
        <v>541</v>
      </c>
      <c r="D530" t="s">
        <v>6167</v>
      </c>
      <c r="E530" t="s">
        <v>4249</v>
      </c>
      <c r="F530" t="s">
        <v>6168</v>
      </c>
      <c r="G530">
        <v>80.3</v>
      </c>
      <c r="H530">
        <v>0.4</v>
      </c>
      <c r="I530">
        <v>64.5</v>
      </c>
      <c r="J530">
        <v>-0.5</v>
      </c>
      <c r="K530">
        <v>92.6</v>
      </c>
      <c r="L530">
        <v>0.4</v>
      </c>
      <c r="M530">
        <v>53.4</v>
      </c>
      <c r="N530">
        <v>-0.7</v>
      </c>
    </row>
    <row r="531" spans="1:14" x14ac:dyDescent="0.3">
      <c r="A531" t="s">
        <v>458</v>
      </c>
      <c r="B531">
        <v>850403</v>
      </c>
      <c r="C531" t="s">
        <v>6169</v>
      </c>
      <c r="D531" t="s">
        <v>6170</v>
      </c>
      <c r="E531" t="s">
        <v>4249</v>
      </c>
      <c r="F531" t="s">
        <v>6171</v>
      </c>
      <c r="G531">
        <v>73.400000000000006</v>
      </c>
      <c r="H531">
        <v>0.3</v>
      </c>
      <c r="I531">
        <v>65.900000000000006</v>
      </c>
      <c r="J531">
        <v>0.2</v>
      </c>
      <c r="K531">
        <v>83.9</v>
      </c>
      <c r="L531">
        <v>0</v>
      </c>
      <c r="M531">
        <v>58.6</v>
      </c>
      <c r="N531">
        <v>0.4</v>
      </c>
    </row>
    <row r="532" spans="1:14" x14ac:dyDescent="0.3">
      <c r="A532" t="s">
        <v>458</v>
      </c>
      <c r="B532">
        <v>851000</v>
      </c>
      <c r="C532" t="s">
        <v>6172</v>
      </c>
      <c r="D532" t="s">
        <v>6173</v>
      </c>
      <c r="E532" t="s">
        <v>4192</v>
      </c>
      <c r="F532" t="s">
        <v>6174</v>
      </c>
      <c r="G532">
        <v>80</v>
      </c>
      <c r="H532">
        <v>0.7</v>
      </c>
      <c r="I532">
        <v>70</v>
      </c>
      <c r="J532">
        <v>0.4</v>
      </c>
      <c r="K532">
        <v>88.6</v>
      </c>
      <c r="L532">
        <v>0.4</v>
      </c>
      <c r="M532">
        <v>41</v>
      </c>
      <c r="N532">
        <v>-1</v>
      </c>
    </row>
    <row r="533" spans="1:14" x14ac:dyDescent="0.3">
      <c r="A533" t="s">
        <v>458</v>
      </c>
      <c r="B533">
        <v>851299</v>
      </c>
      <c r="C533" t="s">
        <v>6175</v>
      </c>
      <c r="D533" t="s">
        <v>6176</v>
      </c>
      <c r="E533" t="s">
        <v>4249</v>
      </c>
      <c r="F533" t="s">
        <v>6177</v>
      </c>
      <c r="G533">
        <v>70.599999999999994</v>
      </c>
      <c r="H533">
        <v>0.4</v>
      </c>
      <c r="I533">
        <v>52.2</v>
      </c>
      <c r="J533">
        <v>-0.5</v>
      </c>
      <c r="K533">
        <v>87.8</v>
      </c>
      <c r="L533">
        <v>0.8</v>
      </c>
      <c r="M533">
        <v>48.9</v>
      </c>
      <c r="N533">
        <v>-0.1</v>
      </c>
    </row>
    <row r="534" spans="1:14" x14ac:dyDescent="0.3">
      <c r="A534" t="s">
        <v>458</v>
      </c>
      <c r="B534">
        <v>852651</v>
      </c>
      <c r="C534" t="s">
        <v>6178</v>
      </c>
      <c r="D534" t="s">
        <v>6179</v>
      </c>
      <c r="E534" t="s">
        <v>4249</v>
      </c>
      <c r="F534" t="s">
        <v>6180</v>
      </c>
      <c r="G534">
        <v>86.7</v>
      </c>
      <c r="H534">
        <v>0.9</v>
      </c>
      <c r="I534">
        <v>69.3</v>
      </c>
      <c r="J534">
        <v>0</v>
      </c>
      <c r="K534">
        <v>90.5</v>
      </c>
      <c r="L534">
        <v>0.1</v>
      </c>
      <c r="M534">
        <v>47.2</v>
      </c>
      <c r="N534">
        <v>-1.2</v>
      </c>
    </row>
    <row r="535" spans="1:14" x14ac:dyDescent="0.3">
      <c r="A535" t="s">
        <v>458</v>
      </c>
      <c r="B535">
        <v>856207</v>
      </c>
      <c r="C535" t="s">
        <v>6184</v>
      </c>
      <c r="D535" t="s">
        <v>6185</v>
      </c>
      <c r="E535" t="s">
        <v>4249</v>
      </c>
      <c r="F535" t="s">
        <v>6186</v>
      </c>
      <c r="G535">
        <v>73.5</v>
      </c>
      <c r="H535">
        <v>0.6</v>
      </c>
      <c r="I535">
        <v>65</v>
      </c>
      <c r="J535">
        <v>0.5</v>
      </c>
      <c r="K535">
        <v>93</v>
      </c>
      <c r="L535">
        <v>1.3</v>
      </c>
      <c r="M535">
        <v>63</v>
      </c>
      <c r="N535">
        <v>1</v>
      </c>
    </row>
    <row r="536" spans="1:14" x14ac:dyDescent="0.3">
      <c r="A536" t="s">
        <v>458</v>
      </c>
      <c r="B536">
        <v>856673</v>
      </c>
      <c r="C536" t="s">
        <v>6187</v>
      </c>
      <c r="D536" t="s">
        <v>6188</v>
      </c>
      <c r="E536" t="s">
        <v>4249</v>
      </c>
      <c r="F536" t="s">
        <v>6189</v>
      </c>
      <c r="G536">
        <v>80.7</v>
      </c>
      <c r="H536">
        <v>1.1000000000000001</v>
      </c>
      <c r="I536">
        <v>72.7</v>
      </c>
      <c r="J536">
        <v>1.1000000000000001</v>
      </c>
      <c r="K536">
        <v>90.3</v>
      </c>
      <c r="L536">
        <v>1</v>
      </c>
      <c r="M536">
        <v>57.1</v>
      </c>
      <c r="N536">
        <v>0.7</v>
      </c>
    </row>
    <row r="537" spans="1:14" x14ac:dyDescent="0.3">
      <c r="A537" t="s">
        <v>458</v>
      </c>
      <c r="B537">
        <v>856959</v>
      </c>
      <c r="C537" t="s">
        <v>548</v>
      </c>
      <c r="D537" t="s">
        <v>6190</v>
      </c>
      <c r="E537" t="s">
        <v>4192</v>
      </c>
      <c r="F537" t="s">
        <v>6191</v>
      </c>
      <c r="G537">
        <v>60.4</v>
      </c>
      <c r="H537">
        <v>-0.5</v>
      </c>
      <c r="I537">
        <v>55.2</v>
      </c>
      <c r="J537">
        <v>-0.3</v>
      </c>
      <c r="K537">
        <v>91.2</v>
      </c>
      <c r="L537">
        <v>1</v>
      </c>
      <c r="M537">
        <v>55.8</v>
      </c>
      <c r="N537">
        <v>0.4</v>
      </c>
    </row>
    <row r="538" spans="1:14" x14ac:dyDescent="0.3">
      <c r="A538" t="s">
        <v>458</v>
      </c>
      <c r="B538">
        <v>858420</v>
      </c>
      <c r="C538" t="s">
        <v>6192</v>
      </c>
      <c r="D538" t="s">
        <v>6193</v>
      </c>
      <c r="E538" t="s">
        <v>4249</v>
      </c>
      <c r="F538" t="s">
        <v>6194</v>
      </c>
      <c r="G538">
        <v>74.2</v>
      </c>
      <c r="H538">
        <v>0.3</v>
      </c>
      <c r="I538">
        <v>64.599999999999994</v>
      </c>
      <c r="J538">
        <v>-0.1</v>
      </c>
      <c r="K538">
        <v>89</v>
      </c>
      <c r="L538">
        <v>0.3</v>
      </c>
      <c r="M538">
        <v>68.2</v>
      </c>
      <c r="N538">
        <v>0.9</v>
      </c>
    </row>
    <row r="539" spans="1:14" x14ac:dyDescent="0.3">
      <c r="A539" t="s">
        <v>458</v>
      </c>
      <c r="B539">
        <v>865362</v>
      </c>
      <c r="C539" t="s">
        <v>6198</v>
      </c>
      <c r="D539" t="s">
        <v>6199</v>
      </c>
      <c r="E539" t="s">
        <v>4249</v>
      </c>
      <c r="F539" t="s">
        <v>5904</v>
      </c>
      <c r="G539">
        <v>84.5</v>
      </c>
      <c r="H539">
        <v>1.1000000000000001</v>
      </c>
      <c r="I539">
        <v>74.099999999999994</v>
      </c>
      <c r="J539">
        <v>0.8</v>
      </c>
      <c r="K539">
        <v>0</v>
      </c>
      <c r="L539">
        <v>0</v>
      </c>
      <c r="M539">
        <v>0</v>
      </c>
      <c r="N539">
        <v>0</v>
      </c>
    </row>
    <row r="540" spans="1:14" x14ac:dyDescent="0.3">
      <c r="A540" t="s">
        <v>458</v>
      </c>
      <c r="B540">
        <v>683246</v>
      </c>
      <c r="C540" t="s">
        <v>6200</v>
      </c>
      <c r="D540" t="s">
        <v>6201</v>
      </c>
      <c r="E540" t="s">
        <v>4192</v>
      </c>
      <c r="F540" t="s">
        <v>6202</v>
      </c>
      <c r="G540">
        <v>56.2</v>
      </c>
      <c r="H540">
        <v>-0.8</v>
      </c>
      <c r="I540">
        <v>41.9</v>
      </c>
      <c r="J540">
        <v>-1.4</v>
      </c>
      <c r="K540">
        <v>81.3</v>
      </c>
      <c r="L540">
        <v>-0.1</v>
      </c>
      <c r="M540">
        <v>30.8</v>
      </c>
      <c r="N540">
        <v>-1.5</v>
      </c>
    </row>
    <row r="541" spans="1:14" x14ac:dyDescent="0.3">
      <c r="A541" t="s">
        <v>458</v>
      </c>
      <c r="B541">
        <v>766364</v>
      </c>
      <c r="C541" t="s">
        <v>5958</v>
      </c>
      <c r="D541" t="s">
        <v>5959</v>
      </c>
      <c r="E541" t="s">
        <v>4249</v>
      </c>
      <c r="F541" t="s">
        <v>5960</v>
      </c>
      <c r="G541">
        <v>75.5</v>
      </c>
      <c r="H541">
        <v>0.2</v>
      </c>
      <c r="I541">
        <v>66.400000000000006</v>
      </c>
      <c r="J541">
        <v>-0.1</v>
      </c>
      <c r="K541">
        <v>89.4</v>
      </c>
      <c r="L541">
        <v>0.2</v>
      </c>
      <c r="M541">
        <v>53.6</v>
      </c>
      <c r="N541">
        <v>-0.4</v>
      </c>
    </row>
    <row r="542" spans="1:14" x14ac:dyDescent="0.3">
      <c r="A542" t="s">
        <v>458</v>
      </c>
      <c r="B542">
        <v>715030</v>
      </c>
      <c r="C542" t="s">
        <v>553</v>
      </c>
      <c r="D542" t="s">
        <v>6203</v>
      </c>
      <c r="E542" t="s">
        <v>4192</v>
      </c>
      <c r="F542" t="s">
        <v>6204</v>
      </c>
      <c r="G542">
        <v>84</v>
      </c>
      <c r="H542">
        <v>1</v>
      </c>
      <c r="I542">
        <v>68.900000000000006</v>
      </c>
      <c r="J542">
        <v>0.4</v>
      </c>
      <c r="K542">
        <v>83.8</v>
      </c>
      <c r="L542">
        <v>-0.4</v>
      </c>
      <c r="M542">
        <v>54.9</v>
      </c>
      <c r="N542">
        <v>-0.3</v>
      </c>
    </row>
    <row r="543" spans="1:14" x14ac:dyDescent="0.3">
      <c r="A543" t="s">
        <v>458</v>
      </c>
      <c r="B543">
        <v>812896</v>
      </c>
      <c r="C543" t="s">
        <v>6205</v>
      </c>
      <c r="D543" t="s">
        <v>6206</v>
      </c>
      <c r="E543" t="s">
        <v>4192</v>
      </c>
      <c r="F543" t="s">
        <v>6207</v>
      </c>
      <c r="G543">
        <v>68.8</v>
      </c>
      <c r="H543">
        <v>0.2</v>
      </c>
      <c r="I543">
        <v>44.4</v>
      </c>
      <c r="J543">
        <v>-1.3</v>
      </c>
      <c r="K543">
        <v>76.599999999999994</v>
      </c>
      <c r="L543">
        <v>-0.6</v>
      </c>
      <c r="M543">
        <v>30.2</v>
      </c>
      <c r="N543">
        <v>-1.6</v>
      </c>
    </row>
    <row r="544" spans="1:14" x14ac:dyDescent="0.3">
      <c r="A544" t="s">
        <v>458</v>
      </c>
      <c r="B544">
        <v>738857</v>
      </c>
      <c r="C544" t="s">
        <v>6211</v>
      </c>
      <c r="D544" t="s">
        <v>6212</v>
      </c>
      <c r="E544" t="s">
        <v>4249</v>
      </c>
      <c r="F544" t="s">
        <v>6213</v>
      </c>
      <c r="G544">
        <v>82.3</v>
      </c>
      <c r="H544">
        <v>0.5</v>
      </c>
      <c r="I544">
        <v>75.599999999999994</v>
      </c>
      <c r="J544">
        <v>0.2</v>
      </c>
      <c r="K544">
        <v>86.8</v>
      </c>
      <c r="L544">
        <v>-0.4</v>
      </c>
      <c r="M544">
        <v>68.400000000000006</v>
      </c>
      <c r="N544">
        <v>0.1</v>
      </c>
    </row>
    <row r="545" spans="1:14" x14ac:dyDescent="0.3">
      <c r="A545" t="s">
        <v>458</v>
      </c>
      <c r="B545">
        <v>684199</v>
      </c>
      <c r="C545" t="s">
        <v>6214</v>
      </c>
      <c r="D545" t="s">
        <v>6215</v>
      </c>
      <c r="E545" t="s">
        <v>4192</v>
      </c>
      <c r="F545" t="s">
        <v>6216</v>
      </c>
      <c r="G545">
        <v>64</v>
      </c>
      <c r="H545">
        <v>-0.3</v>
      </c>
      <c r="I545">
        <v>58.7</v>
      </c>
      <c r="J545">
        <v>-0.1</v>
      </c>
      <c r="K545">
        <v>79.5</v>
      </c>
      <c r="L545">
        <v>-0.4</v>
      </c>
      <c r="M545">
        <v>39.799999999999997</v>
      </c>
      <c r="N545">
        <v>-0.9</v>
      </c>
    </row>
    <row r="546" spans="1:14" x14ac:dyDescent="0.3">
      <c r="A546" t="s">
        <v>458</v>
      </c>
      <c r="B546">
        <v>781819</v>
      </c>
      <c r="C546" t="s">
        <v>5997</v>
      </c>
      <c r="D546" t="s">
        <v>5998</v>
      </c>
      <c r="E546" t="s">
        <v>4192</v>
      </c>
      <c r="F546" t="s">
        <v>5999</v>
      </c>
      <c r="G546">
        <v>67.400000000000006</v>
      </c>
      <c r="H546">
        <v>0.2</v>
      </c>
      <c r="I546">
        <v>53</v>
      </c>
      <c r="J546">
        <v>-0.3</v>
      </c>
      <c r="K546">
        <v>83</v>
      </c>
      <c r="L546">
        <v>0.3</v>
      </c>
      <c r="M546">
        <v>45</v>
      </c>
      <c r="N546">
        <v>-0.2</v>
      </c>
    </row>
    <row r="547" spans="1:14" x14ac:dyDescent="0.3">
      <c r="A547" t="s">
        <v>458</v>
      </c>
      <c r="B547">
        <v>807712</v>
      </c>
      <c r="C547" t="s">
        <v>558</v>
      </c>
      <c r="D547" t="s">
        <v>6220</v>
      </c>
      <c r="E547" t="s">
        <v>4192</v>
      </c>
      <c r="F547" t="s">
        <v>6221</v>
      </c>
      <c r="G547">
        <v>61.6</v>
      </c>
      <c r="H547">
        <v>-0.3</v>
      </c>
      <c r="I547">
        <v>46.5</v>
      </c>
      <c r="J547">
        <v>-0.7</v>
      </c>
      <c r="K547">
        <v>78</v>
      </c>
      <c r="L547">
        <v>-0.4</v>
      </c>
      <c r="M547">
        <v>29.3</v>
      </c>
      <c r="N547">
        <v>-1.7</v>
      </c>
    </row>
    <row r="548" spans="1:14" x14ac:dyDescent="0.3">
      <c r="A548" t="s">
        <v>458</v>
      </c>
      <c r="B548">
        <v>860217</v>
      </c>
      <c r="C548" t="s">
        <v>559</v>
      </c>
      <c r="D548" t="s">
        <v>6222</v>
      </c>
      <c r="E548" t="s">
        <v>4450</v>
      </c>
      <c r="F548" t="s">
        <v>6223</v>
      </c>
      <c r="G548">
        <v>68.8</v>
      </c>
      <c r="H548">
        <v>0</v>
      </c>
      <c r="I548">
        <v>50</v>
      </c>
      <c r="J548">
        <v>-1.1000000000000001</v>
      </c>
      <c r="K548">
        <v>85.2</v>
      </c>
      <c r="L548">
        <v>0</v>
      </c>
      <c r="M548">
        <v>42.6</v>
      </c>
      <c r="N548">
        <v>-0.9</v>
      </c>
    </row>
    <row r="549" spans="1:14" x14ac:dyDescent="0.3">
      <c r="A549" t="s">
        <v>458</v>
      </c>
      <c r="B549">
        <v>682438</v>
      </c>
      <c r="C549" t="s">
        <v>6224</v>
      </c>
      <c r="D549" t="s">
        <v>6225</v>
      </c>
      <c r="E549" t="s">
        <v>4249</v>
      </c>
      <c r="F549" t="s">
        <v>6226</v>
      </c>
      <c r="G549">
        <v>63.5</v>
      </c>
      <c r="H549">
        <v>-0.1</v>
      </c>
      <c r="I549">
        <v>59</v>
      </c>
      <c r="J549">
        <v>0.1</v>
      </c>
      <c r="K549">
        <v>81.400000000000006</v>
      </c>
      <c r="L549">
        <v>0.3</v>
      </c>
      <c r="M549">
        <v>39.4</v>
      </c>
      <c r="N549">
        <v>-1</v>
      </c>
    </row>
    <row r="550" spans="1:14" x14ac:dyDescent="0.3">
      <c r="A550" t="s">
        <v>458</v>
      </c>
      <c r="B550">
        <v>797316</v>
      </c>
      <c r="C550" t="s">
        <v>6046</v>
      </c>
      <c r="D550" t="s">
        <v>6047</v>
      </c>
      <c r="E550" t="s">
        <v>4249</v>
      </c>
      <c r="F550" t="s">
        <v>6048</v>
      </c>
      <c r="G550">
        <v>75</v>
      </c>
      <c r="H550">
        <v>0.2</v>
      </c>
      <c r="I550">
        <v>65.8</v>
      </c>
      <c r="J550">
        <v>-0.2</v>
      </c>
      <c r="K550">
        <v>84.3</v>
      </c>
      <c r="L550">
        <v>-0.3</v>
      </c>
      <c r="M550">
        <v>33.700000000000003</v>
      </c>
      <c r="N550">
        <v>-2</v>
      </c>
    </row>
    <row r="551" spans="1:14" x14ac:dyDescent="0.3">
      <c r="A551" t="s">
        <v>458</v>
      </c>
      <c r="B551">
        <v>681937</v>
      </c>
      <c r="C551" t="s">
        <v>562</v>
      </c>
      <c r="D551" t="s">
        <v>6227</v>
      </c>
      <c r="E551" t="s">
        <v>4192</v>
      </c>
      <c r="F551" t="s">
        <v>6228</v>
      </c>
      <c r="G551">
        <v>79.7</v>
      </c>
      <c r="H551">
        <v>0.6</v>
      </c>
      <c r="I551">
        <v>68.599999999999994</v>
      </c>
      <c r="J551">
        <v>0.3</v>
      </c>
      <c r="K551">
        <v>64.5</v>
      </c>
      <c r="L551">
        <v>-2.5</v>
      </c>
      <c r="M551">
        <v>35.9</v>
      </c>
      <c r="N551">
        <v>-1.8</v>
      </c>
    </row>
    <row r="552" spans="1:14" x14ac:dyDescent="0.3">
      <c r="A552" t="s">
        <v>458</v>
      </c>
      <c r="B552">
        <v>706631</v>
      </c>
      <c r="C552" t="s">
        <v>6229</v>
      </c>
      <c r="D552" t="s">
        <v>6230</v>
      </c>
      <c r="E552" t="s">
        <v>4249</v>
      </c>
      <c r="F552" t="s">
        <v>6231</v>
      </c>
      <c r="G552">
        <v>93.3</v>
      </c>
      <c r="H552">
        <v>1.8</v>
      </c>
      <c r="I552">
        <v>86.6</v>
      </c>
      <c r="J552">
        <v>1.8</v>
      </c>
      <c r="K552">
        <v>94.5</v>
      </c>
      <c r="L552">
        <v>1.1000000000000001</v>
      </c>
      <c r="M552">
        <v>71.2</v>
      </c>
      <c r="N552">
        <v>1.4</v>
      </c>
    </row>
    <row r="553" spans="1:14" x14ac:dyDescent="0.3">
      <c r="A553" t="s">
        <v>458</v>
      </c>
      <c r="B553">
        <v>776175</v>
      </c>
      <c r="C553" t="s">
        <v>6232</v>
      </c>
      <c r="D553" t="s">
        <v>6233</v>
      </c>
      <c r="E553" t="s">
        <v>4192</v>
      </c>
      <c r="F553" t="s">
        <v>6234</v>
      </c>
      <c r="G553">
        <v>72</v>
      </c>
      <c r="H553">
        <v>0.3</v>
      </c>
      <c r="I553">
        <v>64.599999999999994</v>
      </c>
      <c r="J553">
        <v>0.4</v>
      </c>
      <c r="K553">
        <v>79.3</v>
      </c>
      <c r="L553">
        <v>-0.6</v>
      </c>
      <c r="M553">
        <v>45.7</v>
      </c>
      <c r="N553">
        <v>-0.7</v>
      </c>
    </row>
    <row r="554" spans="1:14" x14ac:dyDescent="0.3">
      <c r="A554" t="s">
        <v>458</v>
      </c>
      <c r="B554">
        <v>723967</v>
      </c>
      <c r="C554" t="s">
        <v>565</v>
      </c>
      <c r="D554" t="s">
        <v>6238</v>
      </c>
      <c r="E554" t="s">
        <v>4192</v>
      </c>
      <c r="F554" t="s">
        <v>6239</v>
      </c>
      <c r="G554">
        <v>75.5</v>
      </c>
      <c r="H554">
        <v>1.4</v>
      </c>
      <c r="I554">
        <v>59.4</v>
      </c>
      <c r="J554">
        <v>1</v>
      </c>
      <c r="K554">
        <v>71.2</v>
      </c>
      <c r="L554">
        <v>-0.2</v>
      </c>
      <c r="M554">
        <v>23</v>
      </c>
      <c r="N554">
        <v>-1.2</v>
      </c>
    </row>
    <row r="555" spans="1:14" x14ac:dyDescent="0.3">
      <c r="A555" t="s">
        <v>458</v>
      </c>
      <c r="B555">
        <v>750557</v>
      </c>
      <c r="C555" t="s">
        <v>1898</v>
      </c>
      <c r="D555" t="s">
        <v>6240</v>
      </c>
      <c r="E555" t="s">
        <v>5892</v>
      </c>
      <c r="F555" t="s">
        <v>6241</v>
      </c>
      <c r="G555">
        <v>71.7</v>
      </c>
      <c r="H555">
        <v>0</v>
      </c>
      <c r="I555">
        <v>58.9</v>
      </c>
      <c r="J555">
        <v>-0.7</v>
      </c>
      <c r="K555">
        <v>86.3</v>
      </c>
      <c r="L555">
        <v>0</v>
      </c>
      <c r="M555">
        <v>31.9</v>
      </c>
      <c r="N555">
        <v>-1.7</v>
      </c>
    </row>
    <row r="556" spans="1:14" x14ac:dyDescent="0.3">
      <c r="A556" t="s">
        <v>458</v>
      </c>
      <c r="B556">
        <v>680435</v>
      </c>
      <c r="C556" t="s">
        <v>6072</v>
      </c>
      <c r="D556" t="s">
        <v>6073</v>
      </c>
      <c r="E556" t="s">
        <v>5892</v>
      </c>
      <c r="F556" t="s">
        <v>6074</v>
      </c>
      <c r="G556">
        <v>87.3</v>
      </c>
      <c r="H556">
        <v>1.6</v>
      </c>
      <c r="I556">
        <v>72.3</v>
      </c>
      <c r="J556">
        <v>1</v>
      </c>
      <c r="K556">
        <v>92.1</v>
      </c>
      <c r="L556">
        <v>1.1000000000000001</v>
      </c>
      <c r="M556">
        <v>39.799999999999997</v>
      </c>
      <c r="N556">
        <v>-0.6</v>
      </c>
    </row>
    <row r="557" spans="1:14" x14ac:dyDescent="0.3">
      <c r="A557" t="s">
        <v>458</v>
      </c>
      <c r="B557">
        <v>724106</v>
      </c>
      <c r="C557" t="s">
        <v>568</v>
      </c>
      <c r="D557" t="s">
        <v>6242</v>
      </c>
      <c r="E557" t="s">
        <v>4249</v>
      </c>
      <c r="F557" t="s">
        <v>6243</v>
      </c>
      <c r="G557">
        <v>78.8</v>
      </c>
      <c r="H557">
        <v>1.2</v>
      </c>
      <c r="I557">
        <v>71.2</v>
      </c>
      <c r="J557">
        <v>1.3</v>
      </c>
      <c r="K557">
        <v>83.8</v>
      </c>
      <c r="L557">
        <v>0.6</v>
      </c>
      <c r="M557">
        <v>56.9</v>
      </c>
      <c r="N557">
        <v>0.9</v>
      </c>
    </row>
    <row r="558" spans="1:14" x14ac:dyDescent="0.3">
      <c r="A558" t="s">
        <v>458</v>
      </c>
      <c r="B558">
        <v>806889</v>
      </c>
      <c r="C558" t="s">
        <v>6075</v>
      </c>
      <c r="D558" t="s">
        <v>6076</v>
      </c>
      <c r="E558" t="s">
        <v>4192</v>
      </c>
      <c r="F558" t="s">
        <v>6077</v>
      </c>
      <c r="G558">
        <v>65.3</v>
      </c>
      <c r="H558">
        <v>0.4</v>
      </c>
      <c r="I558">
        <v>44.9</v>
      </c>
      <c r="J558">
        <v>-0.5</v>
      </c>
      <c r="K558">
        <v>67</v>
      </c>
      <c r="L558">
        <v>-0.9</v>
      </c>
      <c r="M558">
        <v>12.5</v>
      </c>
      <c r="N558">
        <v>-2.2999999999999998</v>
      </c>
    </row>
    <row r="559" spans="1:14" x14ac:dyDescent="0.3">
      <c r="A559" t="s">
        <v>458</v>
      </c>
      <c r="B559">
        <v>688182</v>
      </c>
      <c r="C559" t="s">
        <v>6247</v>
      </c>
      <c r="D559" t="s">
        <v>6248</v>
      </c>
      <c r="E559" t="s">
        <v>4192</v>
      </c>
      <c r="F559" t="s">
        <v>6249</v>
      </c>
      <c r="G559">
        <v>68.3</v>
      </c>
      <c r="H559">
        <v>0.1</v>
      </c>
      <c r="I559">
        <v>42.5</v>
      </c>
      <c r="J559">
        <v>-1.5</v>
      </c>
      <c r="K559">
        <v>72.8</v>
      </c>
      <c r="L559">
        <v>-1.1000000000000001</v>
      </c>
      <c r="M559">
        <v>20.5</v>
      </c>
      <c r="N559">
        <v>-2.4</v>
      </c>
    </row>
    <row r="560" spans="1:14" x14ac:dyDescent="0.3">
      <c r="A560" t="s">
        <v>458</v>
      </c>
      <c r="B560">
        <v>819433</v>
      </c>
      <c r="C560" t="s">
        <v>2921</v>
      </c>
      <c r="D560" t="s">
        <v>6099</v>
      </c>
      <c r="E560" t="s">
        <v>4249</v>
      </c>
      <c r="F560" t="s">
        <v>6100</v>
      </c>
      <c r="G560">
        <v>67.900000000000006</v>
      </c>
      <c r="H560">
        <v>-0.4</v>
      </c>
      <c r="I560">
        <v>54.8</v>
      </c>
      <c r="J560">
        <v>-1.2</v>
      </c>
      <c r="K560">
        <v>80</v>
      </c>
      <c r="L560">
        <v>-0.7</v>
      </c>
      <c r="M560">
        <v>41.8</v>
      </c>
      <c r="N560">
        <v>-1.3</v>
      </c>
    </row>
    <row r="561" spans="1:14" x14ac:dyDescent="0.3">
      <c r="A561" t="s">
        <v>458</v>
      </c>
      <c r="B561">
        <v>835536</v>
      </c>
      <c r="C561" t="s">
        <v>6128</v>
      </c>
      <c r="D561" t="s">
        <v>6129</v>
      </c>
      <c r="E561" t="s">
        <v>4192</v>
      </c>
      <c r="F561" t="s">
        <v>6130</v>
      </c>
      <c r="G561">
        <v>50</v>
      </c>
      <c r="H561">
        <v>-1.2</v>
      </c>
      <c r="I561">
        <v>37</v>
      </c>
      <c r="J561">
        <v>-1.9</v>
      </c>
      <c r="K561">
        <v>78.099999999999994</v>
      </c>
      <c r="L561">
        <v>-0.4</v>
      </c>
      <c r="M561">
        <v>47.9</v>
      </c>
      <c r="N561">
        <v>-0.1</v>
      </c>
    </row>
    <row r="562" spans="1:14" x14ac:dyDescent="0.3">
      <c r="A562" t="s">
        <v>458</v>
      </c>
      <c r="B562">
        <v>836036</v>
      </c>
      <c r="C562" t="s">
        <v>6131</v>
      </c>
      <c r="D562" t="s">
        <v>6132</v>
      </c>
      <c r="E562" t="s">
        <v>5892</v>
      </c>
      <c r="F562" t="s">
        <v>6133</v>
      </c>
      <c r="G562">
        <v>60.6</v>
      </c>
      <c r="H562">
        <v>-0.6</v>
      </c>
      <c r="I562">
        <v>56</v>
      </c>
      <c r="J562">
        <v>-0.6</v>
      </c>
      <c r="K562">
        <v>74.8</v>
      </c>
      <c r="L562">
        <v>-1</v>
      </c>
      <c r="M562">
        <v>40.700000000000003</v>
      </c>
      <c r="N562">
        <v>-0.8</v>
      </c>
    </row>
    <row r="563" spans="1:14" x14ac:dyDescent="0.3">
      <c r="A563" t="s">
        <v>458</v>
      </c>
      <c r="B563">
        <v>846473</v>
      </c>
      <c r="C563" t="s">
        <v>6146</v>
      </c>
      <c r="D563" t="s">
        <v>6147</v>
      </c>
      <c r="E563" t="s">
        <v>4249</v>
      </c>
      <c r="F563" t="s">
        <v>6148</v>
      </c>
      <c r="G563">
        <v>74.8</v>
      </c>
      <c r="H563">
        <v>0.8</v>
      </c>
      <c r="I563">
        <v>56.8</v>
      </c>
      <c r="J563">
        <v>-0.1</v>
      </c>
      <c r="K563">
        <v>87.5</v>
      </c>
      <c r="L563">
        <v>0.8</v>
      </c>
      <c r="M563">
        <v>39.700000000000003</v>
      </c>
      <c r="N563">
        <v>-0.7</v>
      </c>
    </row>
    <row r="564" spans="1:14" x14ac:dyDescent="0.3">
      <c r="A564" t="s">
        <v>458</v>
      </c>
      <c r="B564">
        <v>849286</v>
      </c>
      <c r="C564" t="s">
        <v>6158</v>
      </c>
      <c r="D564" t="s">
        <v>6159</v>
      </c>
      <c r="E564" t="s">
        <v>4192</v>
      </c>
      <c r="F564" t="s">
        <v>6160</v>
      </c>
      <c r="G564">
        <v>69.099999999999994</v>
      </c>
      <c r="H564">
        <v>0</v>
      </c>
      <c r="I564">
        <v>58.3</v>
      </c>
      <c r="J564">
        <v>-0.4</v>
      </c>
      <c r="K564">
        <v>81.099999999999994</v>
      </c>
      <c r="L564">
        <v>-0.3</v>
      </c>
      <c r="M564">
        <v>33.6</v>
      </c>
      <c r="N564">
        <v>-1.4</v>
      </c>
    </row>
    <row r="565" spans="1:14" x14ac:dyDescent="0.3">
      <c r="A565" t="s">
        <v>458</v>
      </c>
      <c r="B565">
        <v>857165</v>
      </c>
      <c r="C565" t="s">
        <v>6195</v>
      </c>
      <c r="D565" t="s">
        <v>6196</v>
      </c>
      <c r="E565" t="s">
        <v>4249</v>
      </c>
      <c r="F565" t="s">
        <v>6197</v>
      </c>
      <c r="G565">
        <v>57.9</v>
      </c>
      <c r="H565">
        <v>-1</v>
      </c>
      <c r="I565">
        <v>42.1</v>
      </c>
      <c r="J565">
        <v>-1.9</v>
      </c>
      <c r="K565">
        <v>93.5</v>
      </c>
      <c r="L565">
        <v>0.8</v>
      </c>
      <c r="M565">
        <v>61.2</v>
      </c>
      <c r="N565">
        <v>0.3</v>
      </c>
    </row>
    <row r="566" spans="1:14" x14ac:dyDescent="0.3">
      <c r="A566" t="s">
        <v>458</v>
      </c>
      <c r="B566">
        <v>863785</v>
      </c>
      <c r="C566" t="s">
        <v>6261</v>
      </c>
      <c r="D566" t="s">
        <v>6262</v>
      </c>
      <c r="E566" t="s">
        <v>4249</v>
      </c>
      <c r="F566" t="s">
        <v>6263</v>
      </c>
      <c r="G566">
        <v>79.5</v>
      </c>
      <c r="H566">
        <v>0.4</v>
      </c>
      <c r="I566">
        <v>75.5</v>
      </c>
      <c r="J566">
        <v>0.3</v>
      </c>
      <c r="K566">
        <v>90.9</v>
      </c>
      <c r="L566">
        <v>0.2</v>
      </c>
      <c r="M566">
        <v>53.8</v>
      </c>
      <c r="N566">
        <v>-0.6</v>
      </c>
    </row>
    <row r="567" spans="1:14" x14ac:dyDescent="0.3">
      <c r="A567" t="s">
        <v>458</v>
      </c>
      <c r="B567">
        <v>843466</v>
      </c>
      <c r="C567" t="s">
        <v>6264</v>
      </c>
      <c r="D567" t="s">
        <v>6265</v>
      </c>
      <c r="E567" t="s">
        <v>4249</v>
      </c>
      <c r="F567" t="s">
        <v>6266</v>
      </c>
      <c r="G567">
        <v>85.1</v>
      </c>
      <c r="H567">
        <v>1.6</v>
      </c>
      <c r="I567">
        <v>73.7</v>
      </c>
      <c r="J567">
        <v>1.4</v>
      </c>
      <c r="K567">
        <v>84.2</v>
      </c>
      <c r="L567">
        <v>0.6</v>
      </c>
      <c r="M567">
        <v>26.3</v>
      </c>
      <c r="N567">
        <v>-1.7</v>
      </c>
    </row>
    <row r="568" spans="1:14" x14ac:dyDescent="0.3">
      <c r="A568" t="s">
        <v>458</v>
      </c>
      <c r="B568">
        <v>706418</v>
      </c>
      <c r="C568" t="s">
        <v>5847</v>
      </c>
      <c r="D568" t="s">
        <v>5848</v>
      </c>
      <c r="E568" t="s">
        <v>4192</v>
      </c>
      <c r="F568" t="s">
        <v>5849</v>
      </c>
      <c r="G568">
        <v>57.7</v>
      </c>
      <c r="H568">
        <v>-0.6</v>
      </c>
      <c r="I568">
        <v>36.9</v>
      </c>
      <c r="J568">
        <v>-1.8</v>
      </c>
      <c r="K568">
        <v>78.8</v>
      </c>
      <c r="L568">
        <v>-0.3</v>
      </c>
      <c r="M568">
        <v>33.700000000000003</v>
      </c>
      <c r="N568">
        <v>-1.2</v>
      </c>
    </row>
    <row r="569" spans="1:14" x14ac:dyDescent="0.3">
      <c r="A569" t="s">
        <v>580</v>
      </c>
      <c r="B569">
        <v>871140</v>
      </c>
      <c r="C569" t="s">
        <v>581</v>
      </c>
      <c r="D569" t="s">
        <v>6281</v>
      </c>
      <c r="E569" t="s">
        <v>4167</v>
      </c>
      <c r="F569" t="s">
        <v>6282</v>
      </c>
      <c r="G569">
        <v>61.6</v>
      </c>
      <c r="H569">
        <v>-0.2</v>
      </c>
      <c r="I569">
        <v>52.7</v>
      </c>
      <c r="J569">
        <v>-0.3</v>
      </c>
      <c r="K569">
        <v>88.3</v>
      </c>
      <c r="L569">
        <v>0.9</v>
      </c>
      <c r="M569">
        <v>61.2</v>
      </c>
      <c r="N569">
        <v>1.3</v>
      </c>
    </row>
    <row r="570" spans="1:14" x14ac:dyDescent="0.3">
      <c r="A570" t="s">
        <v>580</v>
      </c>
      <c r="B570">
        <v>710954</v>
      </c>
      <c r="C570" t="s">
        <v>6286</v>
      </c>
      <c r="D570" t="s">
        <v>6287</v>
      </c>
      <c r="E570" t="s">
        <v>6288</v>
      </c>
      <c r="F570" t="s">
        <v>6289</v>
      </c>
      <c r="G570">
        <v>46.2</v>
      </c>
      <c r="H570">
        <v>-1.6</v>
      </c>
      <c r="I570">
        <v>43.1</v>
      </c>
      <c r="J570">
        <v>-1.5</v>
      </c>
      <c r="K570">
        <v>75.400000000000006</v>
      </c>
      <c r="L570">
        <v>-0.7</v>
      </c>
      <c r="M570">
        <v>39.1</v>
      </c>
      <c r="N570">
        <v>-0.6</v>
      </c>
    </row>
    <row r="571" spans="1:14" x14ac:dyDescent="0.3">
      <c r="A571" t="s">
        <v>580</v>
      </c>
      <c r="B571">
        <v>720313</v>
      </c>
      <c r="C571" t="s">
        <v>1405</v>
      </c>
      <c r="D571" t="s">
        <v>6290</v>
      </c>
      <c r="E571" t="s">
        <v>6291</v>
      </c>
      <c r="F571" t="s">
        <v>6292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</row>
    <row r="572" spans="1:14" x14ac:dyDescent="0.3">
      <c r="A572" t="s">
        <v>580</v>
      </c>
      <c r="B572">
        <v>845884</v>
      </c>
      <c r="C572" t="s">
        <v>6301</v>
      </c>
      <c r="D572" t="s">
        <v>6302</v>
      </c>
      <c r="E572" t="s">
        <v>4218</v>
      </c>
      <c r="F572" t="s">
        <v>6303</v>
      </c>
      <c r="G572">
        <v>47.5</v>
      </c>
      <c r="H572">
        <v>0</v>
      </c>
      <c r="I572">
        <v>30.3</v>
      </c>
      <c r="J572">
        <v>-0.5</v>
      </c>
      <c r="K572">
        <v>77.900000000000006</v>
      </c>
      <c r="L572">
        <v>1.5</v>
      </c>
      <c r="M572">
        <v>28.8</v>
      </c>
      <c r="N572">
        <v>0.3</v>
      </c>
    </row>
    <row r="573" spans="1:14" x14ac:dyDescent="0.3">
      <c r="A573" t="s">
        <v>580</v>
      </c>
      <c r="B573">
        <v>764434</v>
      </c>
      <c r="C573" t="s">
        <v>6306</v>
      </c>
      <c r="D573" t="s">
        <v>6307</v>
      </c>
      <c r="E573" t="s">
        <v>4218</v>
      </c>
      <c r="F573" t="s">
        <v>6308</v>
      </c>
      <c r="G573">
        <v>69.8</v>
      </c>
      <c r="H573">
        <v>0.8</v>
      </c>
      <c r="I573">
        <v>58</v>
      </c>
      <c r="J573">
        <v>0.7</v>
      </c>
      <c r="K573">
        <v>76.599999999999994</v>
      </c>
      <c r="L573">
        <v>0.3</v>
      </c>
      <c r="M573">
        <v>48.1</v>
      </c>
      <c r="N573">
        <v>0.9</v>
      </c>
    </row>
    <row r="574" spans="1:14" x14ac:dyDescent="0.3">
      <c r="A574" t="s">
        <v>580</v>
      </c>
      <c r="B574">
        <v>771406</v>
      </c>
      <c r="C574" t="s">
        <v>6309</v>
      </c>
      <c r="D574" t="s">
        <v>6310</v>
      </c>
      <c r="E574" t="s">
        <v>4433</v>
      </c>
      <c r="F574" t="s">
        <v>6311</v>
      </c>
      <c r="G574">
        <v>74</v>
      </c>
      <c r="H574">
        <v>0.5</v>
      </c>
      <c r="I574">
        <v>69.3</v>
      </c>
      <c r="J574">
        <v>0.6</v>
      </c>
      <c r="K574">
        <v>88</v>
      </c>
      <c r="L574">
        <v>0.6</v>
      </c>
      <c r="M574">
        <v>45</v>
      </c>
      <c r="N574">
        <v>-0.4</v>
      </c>
    </row>
    <row r="575" spans="1:14" x14ac:dyDescent="0.3">
      <c r="A575" t="s">
        <v>580</v>
      </c>
      <c r="B575">
        <v>777242</v>
      </c>
      <c r="C575" t="s">
        <v>6312</v>
      </c>
      <c r="D575" t="s">
        <v>6313</v>
      </c>
      <c r="E575" t="s">
        <v>4433</v>
      </c>
      <c r="F575" t="s">
        <v>6314</v>
      </c>
      <c r="G575">
        <v>63.5</v>
      </c>
      <c r="H575">
        <v>-0.1</v>
      </c>
      <c r="I575">
        <v>53.4</v>
      </c>
      <c r="J575">
        <v>-0.4</v>
      </c>
      <c r="K575">
        <v>79.5</v>
      </c>
      <c r="L575">
        <v>-0.1</v>
      </c>
      <c r="M575">
        <v>37.9</v>
      </c>
      <c r="N575">
        <v>-0.8</v>
      </c>
    </row>
    <row r="576" spans="1:14" x14ac:dyDescent="0.3">
      <c r="A576" t="s">
        <v>580</v>
      </c>
      <c r="B576">
        <v>762083</v>
      </c>
      <c r="C576" t="s">
        <v>6315</v>
      </c>
      <c r="D576" t="s">
        <v>6316</v>
      </c>
      <c r="E576" t="s">
        <v>4355</v>
      </c>
      <c r="F576" t="s">
        <v>6285</v>
      </c>
      <c r="G576">
        <v>76.2</v>
      </c>
      <c r="H576">
        <v>0.3</v>
      </c>
      <c r="I576">
        <v>72</v>
      </c>
      <c r="J576">
        <v>0.4</v>
      </c>
      <c r="K576">
        <v>93.8</v>
      </c>
      <c r="L576">
        <v>0.8</v>
      </c>
      <c r="M576">
        <v>53.4</v>
      </c>
      <c r="N576">
        <v>-0.2</v>
      </c>
    </row>
    <row r="577" spans="1:14" x14ac:dyDescent="0.3">
      <c r="A577" t="s">
        <v>580</v>
      </c>
      <c r="B577">
        <v>781282</v>
      </c>
      <c r="C577" t="s">
        <v>6321</v>
      </c>
      <c r="D577" t="s">
        <v>6322</v>
      </c>
      <c r="E577" t="s">
        <v>4433</v>
      </c>
      <c r="F577" t="s">
        <v>6323</v>
      </c>
      <c r="G577">
        <v>75.8</v>
      </c>
      <c r="H577">
        <v>0.7</v>
      </c>
      <c r="I577">
        <v>58.2</v>
      </c>
      <c r="J577">
        <v>-0.1</v>
      </c>
      <c r="K577">
        <v>86.6</v>
      </c>
      <c r="L577">
        <v>0.6</v>
      </c>
      <c r="M577">
        <v>52.6</v>
      </c>
      <c r="N577">
        <v>0.4</v>
      </c>
    </row>
    <row r="578" spans="1:14" x14ac:dyDescent="0.3">
      <c r="A578" t="s">
        <v>580</v>
      </c>
      <c r="B578">
        <v>784133</v>
      </c>
      <c r="C578" t="s">
        <v>6324</v>
      </c>
      <c r="D578" t="s">
        <v>6325</v>
      </c>
      <c r="E578" t="s">
        <v>4218</v>
      </c>
      <c r="F578" t="s">
        <v>6326</v>
      </c>
      <c r="G578">
        <v>27.8</v>
      </c>
      <c r="H578">
        <v>-2.4</v>
      </c>
      <c r="I578">
        <v>41.5</v>
      </c>
      <c r="J578">
        <v>-1</v>
      </c>
      <c r="K578">
        <v>74.8</v>
      </c>
      <c r="L578">
        <v>-0.1</v>
      </c>
      <c r="M578">
        <v>41.7</v>
      </c>
      <c r="N578">
        <v>0.2</v>
      </c>
    </row>
    <row r="579" spans="1:14" x14ac:dyDescent="0.3">
      <c r="A579" t="s">
        <v>580</v>
      </c>
      <c r="B579">
        <v>789178</v>
      </c>
      <c r="C579" t="s">
        <v>6327</v>
      </c>
      <c r="D579" t="s">
        <v>6328</v>
      </c>
      <c r="E579" t="s">
        <v>4167</v>
      </c>
      <c r="F579" t="s">
        <v>6329</v>
      </c>
      <c r="G579">
        <v>73.900000000000006</v>
      </c>
      <c r="H579">
        <v>0.3</v>
      </c>
      <c r="I579">
        <v>64.8</v>
      </c>
      <c r="J579">
        <v>0.1</v>
      </c>
      <c r="K579">
        <v>89.3</v>
      </c>
      <c r="L579">
        <v>0.5</v>
      </c>
      <c r="M579">
        <v>58.6</v>
      </c>
      <c r="N579">
        <v>0.5</v>
      </c>
    </row>
    <row r="580" spans="1:14" x14ac:dyDescent="0.3">
      <c r="A580" t="s">
        <v>580</v>
      </c>
      <c r="B580">
        <v>791806</v>
      </c>
      <c r="C580" t="s">
        <v>6330</v>
      </c>
      <c r="D580" t="s">
        <v>6331</v>
      </c>
      <c r="E580" t="s">
        <v>4433</v>
      </c>
      <c r="F580" t="s">
        <v>6332</v>
      </c>
      <c r="G580">
        <v>69.2</v>
      </c>
      <c r="H580">
        <v>0.1</v>
      </c>
      <c r="I580">
        <v>61.5</v>
      </c>
      <c r="J580">
        <v>-0.1</v>
      </c>
      <c r="K580">
        <v>87.5</v>
      </c>
      <c r="L580">
        <v>0.5</v>
      </c>
      <c r="M580">
        <v>57.1</v>
      </c>
      <c r="N580">
        <v>0.5</v>
      </c>
    </row>
    <row r="581" spans="1:14" x14ac:dyDescent="0.3">
      <c r="A581" t="s">
        <v>580</v>
      </c>
      <c r="B581">
        <v>796352</v>
      </c>
      <c r="C581" t="s">
        <v>6333</v>
      </c>
      <c r="D581" t="s">
        <v>6334</v>
      </c>
      <c r="E581" t="s">
        <v>4218</v>
      </c>
      <c r="F581" t="s">
        <v>6335</v>
      </c>
      <c r="G581">
        <v>31.3</v>
      </c>
      <c r="H581">
        <v>-1.2</v>
      </c>
      <c r="I581">
        <v>25</v>
      </c>
      <c r="J581">
        <v>-1.1000000000000001</v>
      </c>
      <c r="K581">
        <v>66.2</v>
      </c>
      <c r="L581">
        <v>0.2</v>
      </c>
      <c r="M581">
        <v>16.2</v>
      </c>
      <c r="N581">
        <v>-0.6</v>
      </c>
    </row>
    <row r="582" spans="1:14" x14ac:dyDescent="0.3">
      <c r="A582" t="s">
        <v>580</v>
      </c>
      <c r="B582">
        <v>798258</v>
      </c>
      <c r="C582" t="s">
        <v>6336</v>
      </c>
      <c r="D582" t="s">
        <v>6337</v>
      </c>
      <c r="E582" t="s">
        <v>4167</v>
      </c>
      <c r="F582" t="s">
        <v>6338</v>
      </c>
      <c r="G582">
        <v>25</v>
      </c>
      <c r="H582">
        <v>-3.2</v>
      </c>
      <c r="I582">
        <v>60.5</v>
      </c>
      <c r="J582">
        <v>-0.1</v>
      </c>
      <c r="K582">
        <v>86</v>
      </c>
      <c r="L582">
        <v>0.3</v>
      </c>
      <c r="M582">
        <v>57.6</v>
      </c>
      <c r="N582">
        <v>0.6</v>
      </c>
    </row>
    <row r="583" spans="1:14" x14ac:dyDescent="0.3">
      <c r="A583" t="s">
        <v>580</v>
      </c>
      <c r="B583">
        <v>798460</v>
      </c>
      <c r="C583" t="s">
        <v>6339</v>
      </c>
      <c r="D583" t="s">
        <v>6340</v>
      </c>
      <c r="E583" t="s">
        <v>4433</v>
      </c>
      <c r="F583" t="s">
        <v>6341</v>
      </c>
      <c r="G583">
        <v>19.7</v>
      </c>
      <c r="H583">
        <v>-3.5</v>
      </c>
      <c r="I583">
        <v>47.6</v>
      </c>
      <c r="J583">
        <v>-1.1000000000000001</v>
      </c>
      <c r="K583">
        <v>71.3</v>
      </c>
      <c r="L583">
        <v>-1.2</v>
      </c>
      <c r="M583">
        <v>40</v>
      </c>
      <c r="N583">
        <v>-0.7</v>
      </c>
    </row>
    <row r="584" spans="1:14" x14ac:dyDescent="0.3">
      <c r="A584" t="s">
        <v>580</v>
      </c>
      <c r="B584">
        <v>803057</v>
      </c>
      <c r="C584" t="s">
        <v>4068</v>
      </c>
      <c r="D584" t="s">
        <v>6342</v>
      </c>
      <c r="E584" t="s">
        <v>4218</v>
      </c>
      <c r="F584" t="s">
        <v>6343</v>
      </c>
      <c r="G584">
        <v>62.3</v>
      </c>
      <c r="H584">
        <v>-0.4</v>
      </c>
      <c r="I584">
        <v>46.8</v>
      </c>
      <c r="J584">
        <v>-1.2</v>
      </c>
      <c r="K584">
        <v>89</v>
      </c>
      <c r="L584">
        <v>0.8</v>
      </c>
      <c r="M584">
        <v>49</v>
      </c>
      <c r="N584">
        <v>0</v>
      </c>
    </row>
    <row r="585" spans="1:14" x14ac:dyDescent="0.3">
      <c r="A585" t="s">
        <v>580</v>
      </c>
      <c r="B585">
        <v>805327</v>
      </c>
      <c r="C585" t="s">
        <v>6350</v>
      </c>
      <c r="D585" t="s">
        <v>6351</v>
      </c>
      <c r="E585" t="s">
        <v>4355</v>
      </c>
      <c r="F585" t="s">
        <v>6352</v>
      </c>
      <c r="G585">
        <v>24</v>
      </c>
      <c r="H585">
        <v>-3.2</v>
      </c>
      <c r="I585">
        <v>56.8</v>
      </c>
      <c r="J585">
        <v>-0.4</v>
      </c>
      <c r="K585">
        <v>87.9</v>
      </c>
      <c r="L585">
        <v>0.7</v>
      </c>
      <c r="M585">
        <v>56.3</v>
      </c>
      <c r="N585">
        <v>0.6</v>
      </c>
    </row>
    <row r="586" spans="1:14" x14ac:dyDescent="0.3">
      <c r="A586" t="s">
        <v>580</v>
      </c>
      <c r="B586">
        <v>811696</v>
      </c>
      <c r="C586" t="s">
        <v>3505</v>
      </c>
      <c r="D586" t="s">
        <v>6355</v>
      </c>
      <c r="E586" t="s">
        <v>6356</v>
      </c>
      <c r="F586" t="s">
        <v>6357</v>
      </c>
      <c r="G586">
        <v>27.9</v>
      </c>
      <c r="H586">
        <v>-3.2</v>
      </c>
      <c r="I586">
        <v>53.8</v>
      </c>
      <c r="J586">
        <v>-1</v>
      </c>
      <c r="K586">
        <v>79.099999999999994</v>
      </c>
      <c r="L586">
        <v>-0.7</v>
      </c>
      <c r="M586">
        <v>35.5</v>
      </c>
      <c r="N586">
        <v>-1.5</v>
      </c>
    </row>
    <row r="587" spans="1:14" x14ac:dyDescent="0.3">
      <c r="A587" t="s">
        <v>580</v>
      </c>
      <c r="B587">
        <v>814423</v>
      </c>
      <c r="C587" t="s">
        <v>3505</v>
      </c>
      <c r="D587" t="s">
        <v>6353</v>
      </c>
      <c r="E587" t="s">
        <v>4218</v>
      </c>
      <c r="F587" t="s">
        <v>6354</v>
      </c>
      <c r="G587">
        <v>53.7</v>
      </c>
      <c r="H587">
        <v>-0.2</v>
      </c>
      <c r="I587">
        <v>47</v>
      </c>
      <c r="J587">
        <v>-0.1</v>
      </c>
      <c r="K587">
        <v>80.900000000000006</v>
      </c>
      <c r="L587">
        <v>0.9</v>
      </c>
      <c r="M587">
        <v>39.5</v>
      </c>
      <c r="N587">
        <v>0.2</v>
      </c>
    </row>
    <row r="588" spans="1:14" x14ac:dyDescent="0.3">
      <c r="A588" t="s">
        <v>580</v>
      </c>
      <c r="B588">
        <v>772020</v>
      </c>
      <c r="C588" t="s">
        <v>6361</v>
      </c>
      <c r="D588" t="s">
        <v>6362</v>
      </c>
      <c r="E588" t="s">
        <v>4433</v>
      </c>
      <c r="F588" t="s">
        <v>6363</v>
      </c>
      <c r="G588">
        <v>52.6</v>
      </c>
      <c r="H588">
        <v>-1</v>
      </c>
      <c r="I588">
        <v>48.2</v>
      </c>
      <c r="J588">
        <v>-0.9</v>
      </c>
      <c r="K588">
        <v>88.2</v>
      </c>
      <c r="L588">
        <v>0.8</v>
      </c>
      <c r="M588">
        <v>53.8</v>
      </c>
      <c r="N588">
        <v>0.6</v>
      </c>
    </row>
    <row r="589" spans="1:14" x14ac:dyDescent="0.3">
      <c r="A589" t="s">
        <v>580</v>
      </c>
      <c r="B589">
        <v>818844</v>
      </c>
      <c r="C589" t="s">
        <v>6367</v>
      </c>
      <c r="D589" t="s">
        <v>6368</v>
      </c>
      <c r="E589" t="s">
        <v>6319</v>
      </c>
      <c r="F589" t="s">
        <v>6369</v>
      </c>
      <c r="G589">
        <v>0</v>
      </c>
      <c r="H589">
        <v>0</v>
      </c>
      <c r="I589">
        <v>55.4</v>
      </c>
      <c r="J589">
        <v>-1.1000000000000001</v>
      </c>
      <c r="K589">
        <v>86.3</v>
      </c>
      <c r="L589">
        <v>-0.1</v>
      </c>
      <c r="M589">
        <v>42.5</v>
      </c>
      <c r="N589">
        <v>-1.2</v>
      </c>
    </row>
    <row r="590" spans="1:14" x14ac:dyDescent="0.3">
      <c r="A590" t="s">
        <v>580</v>
      </c>
      <c r="B590">
        <v>820830</v>
      </c>
      <c r="C590" t="s">
        <v>6370</v>
      </c>
      <c r="D590" t="s">
        <v>6371</v>
      </c>
      <c r="E590" t="s">
        <v>4355</v>
      </c>
      <c r="F590" t="s">
        <v>6372</v>
      </c>
      <c r="G590">
        <v>76.900000000000006</v>
      </c>
      <c r="H590">
        <v>0.4</v>
      </c>
      <c r="I590">
        <v>64.599999999999994</v>
      </c>
      <c r="J590">
        <v>-0.1</v>
      </c>
      <c r="K590">
        <v>87.6</v>
      </c>
      <c r="L590">
        <v>0.3</v>
      </c>
      <c r="M590">
        <v>62.2</v>
      </c>
      <c r="N590">
        <v>0.7</v>
      </c>
    </row>
    <row r="591" spans="1:14" x14ac:dyDescent="0.3">
      <c r="A591" t="s">
        <v>580</v>
      </c>
      <c r="B591">
        <v>730718</v>
      </c>
      <c r="C591" t="s">
        <v>6373</v>
      </c>
      <c r="D591" t="s">
        <v>6374</v>
      </c>
      <c r="E591" t="s">
        <v>4355</v>
      </c>
      <c r="F591" t="s">
        <v>6375</v>
      </c>
      <c r="G591">
        <v>67.599999999999994</v>
      </c>
      <c r="H591">
        <v>0.5</v>
      </c>
      <c r="I591">
        <v>57.7</v>
      </c>
      <c r="J591">
        <v>0.4</v>
      </c>
      <c r="K591">
        <v>79.099999999999994</v>
      </c>
      <c r="L591">
        <v>0.2</v>
      </c>
      <c r="M591">
        <v>44.3</v>
      </c>
      <c r="N591">
        <v>0.2</v>
      </c>
    </row>
    <row r="592" spans="1:14" x14ac:dyDescent="0.3">
      <c r="A592" t="s">
        <v>580</v>
      </c>
      <c r="B592">
        <v>823015</v>
      </c>
      <c r="C592" t="s">
        <v>6376</v>
      </c>
      <c r="D592" t="s">
        <v>6377</v>
      </c>
      <c r="E592" t="s">
        <v>4355</v>
      </c>
      <c r="F592" t="s">
        <v>6378</v>
      </c>
      <c r="G592">
        <v>19.899999999999999</v>
      </c>
      <c r="H592">
        <v>-3.6</v>
      </c>
      <c r="I592">
        <v>57.6</v>
      </c>
      <c r="J592">
        <v>-0.4</v>
      </c>
      <c r="K592">
        <v>81.7</v>
      </c>
      <c r="L592">
        <v>-0.2</v>
      </c>
      <c r="M592">
        <v>42.4</v>
      </c>
      <c r="N592">
        <v>-0.7</v>
      </c>
    </row>
    <row r="593" spans="1:14" x14ac:dyDescent="0.3">
      <c r="A593" t="s">
        <v>580</v>
      </c>
      <c r="B593">
        <v>830801</v>
      </c>
      <c r="C593" t="s">
        <v>6382</v>
      </c>
      <c r="D593" t="s">
        <v>6383</v>
      </c>
      <c r="E593" t="s">
        <v>4355</v>
      </c>
      <c r="F593" t="s">
        <v>6384</v>
      </c>
      <c r="G593">
        <v>78.599999999999994</v>
      </c>
      <c r="H593">
        <v>0.8</v>
      </c>
      <c r="I593">
        <v>67.5</v>
      </c>
      <c r="J593">
        <v>0.5</v>
      </c>
      <c r="K593">
        <v>84.9</v>
      </c>
      <c r="L593">
        <v>0.2</v>
      </c>
      <c r="M593">
        <v>38.9</v>
      </c>
      <c r="N593">
        <v>-0.9</v>
      </c>
    </row>
    <row r="594" spans="1:14" x14ac:dyDescent="0.3">
      <c r="A594" t="s">
        <v>580</v>
      </c>
      <c r="B594">
        <v>835668</v>
      </c>
      <c r="C594" t="s">
        <v>602</v>
      </c>
      <c r="D594" t="s">
        <v>6385</v>
      </c>
      <c r="E594" t="s">
        <v>4167</v>
      </c>
      <c r="F594" t="s">
        <v>6386</v>
      </c>
      <c r="G594">
        <v>14.2</v>
      </c>
      <c r="H594">
        <v>-4.3</v>
      </c>
      <c r="I594">
        <v>66.900000000000006</v>
      </c>
      <c r="J594">
        <v>0</v>
      </c>
      <c r="K594">
        <v>92.6</v>
      </c>
      <c r="L594">
        <v>0.7</v>
      </c>
      <c r="M594">
        <v>62.2</v>
      </c>
      <c r="N594">
        <v>0.5</v>
      </c>
    </row>
    <row r="595" spans="1:14" x14ac:dyDescent="0.3">
      <c r="A595" t="s">
        <v>580</v>
      </c>
      <c r="B595">
        <v>840696</v>
      </c>
      <c r="C595" t="s">
        <v>3526</v>
      </c>
      <c r="D595" t="s">
        <v>6387</v>
      </c>
      <c r="E595" t="s">
        <v>4433</v>
      </c>
      <c r="F595" t="s">
        <v>6388</v>
      </c>
      <c r="G595">
        <v>0</v>
      </c>
      <c r="H595">
        <v>0</v>
      </c>
      <c r="I595">
        <v>56.9</v>
      </c>
      <c r="J595">
        <v>-0.5</v>
      </c>
      <c r="K595">
        <v>87.5</v>
      </c>
      <c r="L595">
        <v>0.4</v>
      </c>
      <c r="M595">
        <v>44.8</v>
      </c>
      <c r="N595">
        <v>-0.6</v>
      </c>
    </row>
    <row r="596" spans="1:14" x14ac:dyDescent="0.3">
      <c r="A596" t="s">
        <v>580</v>
      </c>
      <c r="B596">
        <v>843156</v>
      </c>
      <c r="C596" t="s">
        <v>3536</v>
      </c>
      <c r="D596" t="s">
        <v>6389</v>
      </c>
      <c r="E596" t="s">
        <v>4355</v>
      </c>
      <c r="F596" t="s">
        <v>6390</v>
      </c>
      <c r="G596">
        <v>85.8</v>
      </c>
      <c r="H596">
        <v>1.4</v>
      </c>
      <c r="I596">
        <v>71.599999999999994</v>
      </c>
      <c r="J596">
        <v>0.8</v>
      </c>
      <c r="K596">
        <v>94.4</v>
      </c>
      <c r="L596">
        <v>1.3</v>
      </c>
      <c r="M596">
        <v>58.3</v>
      </c>
      <c r="N596">
        <v>0.7</v>
      </c>
    </row>
    <row r="597" spans="1:14" x14ac:dyDescent="0.3">
      <c r="A597" t="s">
        <v>580</v>
      </c>
      <c r="B597">
        <v>852902</v>
      </c>
      <c r="C597" t="s">
        <v>6393</v>
      </c>
      <c r="D597" t="s">
        <v>6394</v>
      </c>
      <c r="E597" t="s">
        <v>4355</v>
      </c>
      <c r="F597" t="s">
        <v>6395</v>
      </c>
      <c r="G597">
        <v>76.7</v>
      </c>
      <c r="H597">
        <v>0.9</v>
      </c>
      <c r="I597">
        <v>61.6</v>
      </c>
      <c r="J597">
        <v>0.4</v>
      </c>
      <c r="K597">
        <v>89.1</v>
      </c>
      <c r="L597">
        <v>1</v>
      </c>
      <c r="M597">
        <v>46.9</v>
      </c>
      <c r="N597">
        <v>0.1</v>
      </c>
    </row>
    <row r="598" spans="1:14" x14ac:dyDescent="0.3">
      <c r="A598" t="s">
        <v>580</v>
      </c>
      <c r="B598">
        <v>854980</v>
      </c>
      <c r="C598" t="s">
        <v>6396</v>
      </c>
      <c r="D598" t="s">
        <v>6397</v>
      </c>
      <c r="E598" t="s">
        <v>4218</v>
      </c>
      <c r="F598" t="s">
        <v>6398</v>
      </c>
      <c r="G598">
        <v>28.9</v>
      </c>
      <c r="H598">
        <v>-1.5</v>
      </c>
      <c r="I598">
        <v>28.9</v>
      </c>
      <c r="J598">
        <v>-0.8</v>
      </c>
      <c r="K598">
        <v>72.3</v>
      </c>
      <c r="L598">
        <v>0.8</v>
      </c>
      <c r="M598">
        <v>35.9</v>
      </c>
      <c r="N598">
        <v>0.7</v>
      </c>
    </row>
    <row r="599" spans="1:14" x14ac:dyDescent="0.3">
      <c r="A599" t="s">
        <v>580</v>
      </c>
      <c r="B599">
        <v>858960</v>
      </c>
      <c r="C599" t="s">
        <v>6399</v>
      </c>
      <c r="D599" t="s">
        <v>6400</v>
      </c>
      <c r="E599" t="s">
        <v>4167</v>
      </c>
      <c r="F599" t="s">
        <v>6401</v>
      </c>
      <c r="G599">
        <v>74.7</v>
      </c>
      <c r="H599">
        <v>0.7</v>
      </c>
      <c r="I599">
        <v>63.8</v>
      </c>
      <c r="J599">
        <v>0.5</v>
      </c>
      <c r="K599">
        <v>80.3</v>
      </c>
      <c r="L599">
        <v>-0.1</v>
      </c>
      <c r="M599">
        <v>36.5</v>
      </c>
      <c r="N599">
        <v>-0.9</v>
      </c>
    </row>
    <row r="600" spans="1:14" x14ac:dyDescent="0.3">
      <c r="A600" t="s">
        <v>580</v>
      </c>
      <c r="B600">
        <v>851764</v>
      </c>
      <c r="C600" t="s">
        <v>608</v>
      </c>
      <c r="D600" t="s">
        <v>6402</v>
      </c>
      <c r="E600" t="s">
        <v>4218</v>
      </c>
      <c r="F600" t="s">
        <v>6403</v>
      </c>
      <c r="G600">
        <v>60.4</v>
      </c>
      <c r="H600">
        <v>-0.1</v>
      </c>
      <c r="I600">
        <v>50.4</v>
      </c>
      <c r="J600">
        <v>-0.2</v>
      </c>
      <c r="K600">
        <v>84.5</v>
      </c>
      <c r="L600">
        <v>0.7</v>
      </c>
      <c r="M600">
        <v>52.7</v>
      </c>
      <c r="N600">
        <v>0.7</v>
      </c>
    </row>
    <row r="601" spans="1:14" x14ac:dyDescent="0.3">
      <c r="A601" t="s">
        <v>580</v>
      </c>
      <c r="B601">
        <v>691259</v>
      </c>
      <c r="C601" t="s">
        <v>6317</v>
      </c>
      <c r="D601" t="s">
        <v>6318</v>
      </c>
      <c r="E601" t="s">
        <v>6319</v>
      </c>
      <c r="F601" t="s">
        <v>6320</v>
      </c>
      <c r="G601">
        <v>91.6</v>
      </c>
      <c r="H601">
        <v>1.3</v>
      </c>
      <c r="I601">
        <v>77</v>
      </c>
      <c r="J601">
        <v>0.6</v>
      </c>
      <c r="K601">
        <v>82.3</v>
      </c>
      <c r="L601">
        <v>-0.7</v>
      </c>
      <c r="M601">
        <v>46.9</v>
      </c>
      <c r="N601">
        <v>-0.9</v>
      </c>
    </row>
    <row r="602" spans="1:14" x14ac:dyDescent="0.3">
      <c r="A602" t="s">
        <v>580</v>
      </c>
      <c r="B602">
        <v>806972</v>
      </c>
      <c r="C602" t="s">
        <v>6344</v>
      </c>
      <c r="D602" t="s">
        <v>6345</v>
      </c>
      <c r="E602" t="s">
        <v>6319</v>
      </c>
      <c r="F602" t="s">
        <v>6346</v>
      </c>
      <c r="G602">
        <v>81.599999999999994</v>
      </c>
      <c r="H602">
        <v>0.5</v>
      </c>
      <c r="I602">
        <v>72.2</v>
      </c>
      <c r="J602">
        <v>0.2</v>
      </c>
      <c r="K602">
        <v>83.2</v>
      </c>
      <c r="L602">
        <v>-0.6</v>
      </c>
      <c r="M602">
        <v>40.6</v>
      </c>
      <c r="N602">
        <v>-1.5</v>
      </c>
    </row>
    <row r="603" spans="1:14" x14ac:dyDescent="0.3">
      <c r="A603" t="s">
        <v>580</v>
      </c>
      <c r="B603">
        <v>724084</v>
      </c>
      <c r="C603" t="s">
        <v>6347</v>
      </c>
      <c r="D603" t="s">
        <v>6348</v>
      </c>
      <c r="E603" t="s">
        <v>4218</v>
      </c>
      <c r="F603" t="s">
        <v>6349</v>
      </c>
      <c r="G603">
        <v>66.3</v>
      </c>
      <c r="H603">
        <v>0.6</v>
      </c>
      <c r="I603">
        <v>52.3</v>
      </c>
      <c r="J603">
        <v>0.2</v>
      </c>
      <c r="K603">
        <v>89.6</v>
      </c>
      <c r="L603">
        <v>1.7</v>
      </c>
      <c r="M603">
        <v>53.2</v>
      </c>
      <c r="N603">
        <v>1.4</v>
      </c>
    </row>
    <row r="604" spans="1:14" x14ac:dyDescent="0.3">
      <c r="A604" t="s">
        <v>580</v>
      </c>
      <c r="B604">
        <v>762733</v>
      </c>
      <c r="C604" t="s">
        <v>6358</v>
      </c>
      <c r="D604" t="s">
        <v>6359</v>
      </c>
      <c r="E604" t="s">
        <v>4433</v>
      </c>
      <c r="F604" t="s">
        <v>6360</v>
      </c>
      <c r="G604">
        <v>80.599999999999994</v>
      </c>
      <c r="H604">
        <v>0.8</v>
      </c>
      <c r="I604">
        <v>59.2</v>
      </c>
      <c r="J604">
        <v>-0.5</v>
      </c>
      <c r="K604">
        <v>89.8</v>
      </c>
      <c r="L604">
        <v>0.5</v>
      </c>
      <c r="M604">
        <v>38.6</v>
      </c>
      <c r="N604">
        <v>-1.3</v>
      </c>
    </row>
    <row r="605" spans="1:14" x14ac:dyDescent="0.3">
      <c r="A605" t="s">
        <v>580</v>
      </c>
      <c r="B605">
        <v>750435</v>
      </c>
      <c r="C605" t="s">
        <v>6364</v>
      </c>
      <c r="D605" t="s">
        <v>6365</v>
      </c>
      <c r="E605" t="s">
        <v>4218</v>
      </c>
      <c r="F605" t="s">
        <v>6366</v>
      </c>
      <c r="G605">
        <v>25.8</v>
      </c>
      <c r="H605">
        <v>-3.1</v>
      </c>
      <c r="I605">
        <v>50.7</v>
      </c>
      <c r="J605">
        <v>-0.9</v>
      </c>
      <c r="K605">
        <v>85.8</v>
      </c>
      <c r="L605">
        <v>0.3</v>
      </c>
      <c r="M605">
        <v>53.5</v>
      </c>
      <c r="N605">
        <v>0.3</v>
      </c>
    </row>
    <row r="606" spans="1:14" x14ac:dyDescent="0.3">
      <c r="A606" t="s">
        <v>580</v>
      </c>
      <c r="B606">
        <v>733040</v>
      </c>
      <c r="C606" t="s">
        <v>4000</v>
      </c>
      <c r="D606" t="s">
        <v>6391</v>
      </c>
      <c r="E606" t="s">
        <v>4433</v>
      </c>
      <c r="F606" t="s">
        <v>6392</v>
      </c>
      <c r="G606">
        <v>75</v>
      </c>
      <c r="H606">
        <v>0.7</v>
      </c>
      <c r="I606">
        <v>50</v>
      </c>
      <c r="J606">
        <v>-0.7</v>
      </c>
      <c r="K606">
        <v>84.5</v>
      </c>
      <c r="L606">
        <v>0.3</v>
      </c>
      <c r="M606">
        <v>34.5</v>
      </c>
      <c r="N606">
        <v>-1.2</v>
      </c>
    </row>
    <row r="607" spans="1:14" x14ac:dyDescent="0.3">
      <c r="A607" t="s">
        <v>615</v>
      </c>
      <c r="B607">
        <v>2801</v>
      </c>
      <c r="C607" t="s">
        <v>6404</v>
      </c>
      <c r="D607" t="s">
        <v>6405</v>
      </c>
      <c r="E607" t="s">
        <v>4218</v>
      </c>
      <c r="F607" t="s">
        <v>6406</v>
      </c>
      <c r="G607">
        <v>48</v>
      </c>
      <c r="H607">
        <v>-1</v>
      </c>
      <c r="I607">
        <v>45.3</v>
      </c>
      <c r="J607">
        <v>-0.8</v>
      </c>
      <c r="K607">
        <v>73.099999999999994</v>
      </c>
      <c r="L607">
        <v>-0.4</v>
      </c>
      <c r="M607">
        <v>31.9</v>
      </c>
      <c r="N607">
        <v>-0.8</v>
      </c>
    </row>
    <row r="608" spans="1:14" x14ac:dyDescent="0.3">
      <c r="A608" t="s">
        <v>615</v>
      </c>
      <c r="B608">
        <v>9008</v>
      </c>
      <c r="C608" t="s">
        <v>6409</v>
      </c>
      <c r="D608" t="s">
        <v>6410</v>
      </c>
      <c r="E608" t="s">
        <v>6411</v>
      </c>
      <c r="F608" t="s">
        <v>6412</v>
      </c>
      <c r="G608">
        <v>61.4</v>
      </c>
      <c r="H608">
        <v>-0.3</v>
      </c>
      <c r="I608">
        <v>56.6</v>
      </c>
      <c r="J608">
        <v>-0.2</v>
      </c>
      <c r="K608">
        <v>86.8</v>
      </c>
      <c r="L608">
        <v>0.6</v>
      </c>
      <c r="M608">
        <v>68.599999999999994</v>
      </c>
      <c r="N608">
        <v>1.6</v>
      </c>
    </row>
    <row r="609" spans="1:14" x14ac:dyDescent="0.3">
      <c r="A609" t="s">
        <v>615</v>
      </c>
      <c r="B609">
        <v>14052</v>
      </c>
      <c r="C609" t="s">
        <v>6413</v>
      </c>
      <c r="D609" t="s">
        <v>6414</v>
      </c>
      <c r="E609" t="s">
        <v>6415</v>
      </c>
      <c r="F609" t="s">
        <v>6416</v>
      </c>
      <c r="G609">
        <v>66.5</v>
      </c>
      <c r="H609">
        <v>-0.1</v>
      </c>
      <c r="I609">
        <v>60</v>
      </c>
      <c r="J609">
        <v>-0.1</v>
      </c>
      <c r="K609">
        <v>84.2</v>
      </c>
      <c r="L609">
        <v>0.1</v>
      </c>
      <c r="M609">
        <v>64.3</v>
      </c>
      <c r="N609">
        <v>1.1000000000000001</v>
      </c>
    </row>
    <row r="610" spans="1:14" x14ac:dyDescent="0.3">
      <c r="A610" t="s">
        <v>615</v>
      </c>
      <c r="B610">
        <v>20036</v>
      </c>
      <c r="C610" t="s">
        <v>6420</v>
      </c>
      <c r="D610" t="s">
        <v>6421</v>
      </c>
      <c r="E610" t="s">
        <v>4433</v>
      </c>
      <c r="F610" t="s">
        <v>6363</v>
      </c>
      <c r="G610">
        <v>65.599999999999994</v>
      </c>
      <c r="H610">
        <v>0.3</v>
      </c>
      <c r="I610">
        <v>57.5</v>
      </c>
      <c r="J610">
        <v>0.3</v>
      </c>
      <c r="K610">
        <v>79.900000000000006</v>
      </c>
      <c r="L610">
        <v>0.3</v>
      </c>
      <c r="M610">
        <v>37.700000000000003</v>
      </c>
      <c r="N610">
        <v>-0.4</v>
      </c>
    </row>
    <row r="611" spans="1:14" x14ac:dyDescent="0.3">
      <c r="A611" t="s">
        <v>615</v>
      </c>
      <c r="B611">
        <v>36609</v>
      </c>
      <c r="C611" t="s">
        <v>6422</v>
      </c>
      <c r="D611" t="s">
        <v>6423</v>
      </c>
      <c r="E611" t="s">
        <v>4167</v>
      </c>
      <c r="F611" t="s">
        <v>6424</v>
      </c>
      <c r="G611">
        <v>43.9</v>
      </c>
      <c r="H611">
        <v>-1.1000000000000001</v>
      </c>
      <c r="I611">
        <v>35.6</v>
      </c>
      <c r="J611">
        <v>-1</v>
      </c>
      <c r="K611">
        <v>66.2</v>
      </c>
      <c r="L611">
        <v>-0.9</v>
      </c>
      <c r="M611">
        <v>23.1</v>
      </c>
      <c r="N611">
        <v>-1.1000000000000001</v>
      </c>
    </row>
    <row r="612" spans="1:14" x14ac:dyDescent="0.3">
      <c r="A612" t="s">
        <v>615</v>
      </c>
      <c r="B612">
        <v>38083</v>
      </c>
      <c r="C612" t="s">
        <v>6425</v>
      </c>
      <c r="D612" t="s">
        <v>6426</v>
      </c>
      <c r="E612" t="s">
        <v>6427</v>
      </c>
      <c r="F612" t="s">
        <v>6428</v>
      </c>
      <c r="G612">
        <v>66.900000000000006</v>
      </c>
      <c r="H612">
        <v>0.4</v>
      </c>
      <c r="I612">
        <v>54.4</v>
      </c>
      <c r="J612">
        <v>0.1</v>
      </c>
      <c r="K612">
        <v>68.8</v>
      </c>
      <c r="L612">
        <v>-0.9</v>
      </c>
      <c r="M612">
        <v>24.6</v>
      </c>
      <c r="N612">
        <v>-1.2</v>
      </c>
    </row>
    <row r="613" spans="1:14" x14ac:dyDescent="0.3">
      <c r="A613" t="s">
        <v>615</v>
      </c>
      <c r="B613">
        <v>288279</v>
      </c>
      <c r="C613" t="s">
        <v>622</v>
      </c>
      <c r="D613" t="s">
        <v>16887</v>
      </c>
      <c r="E613" t="s">
        <v>6291</v>
      </c>
      <c r="F613" t="s">
        <v>6292</v>
      </c>
      <c r="G613">
        <v>50</v>
      </c>
      <c r="H613">
        <v>0</v>
      </c>
      <c r="I613">
        <v>51.4</v>
      </c>
      <c r="J613">
        <v>0</v>
      </c>
      <c r="K613">
        <v>78.400000000000006</v>
      </c>
      <c r="L613">
        <v>0</v>
      </c>
      <c r="M613">
        <v>29.5</v>
      </c>
      <c r="N613">
        <v>0</v>
      </c>
    </row>
    <row r="614" spans="1:14" x14ac:dyDescent="0.3">
      <c r="A614" t="s">
        <v>615</v>
      </c>
      <c r="B614">
        <v>42269</v>
      </c>
      <c r="C614" t="s">
        <v>6432</v>
      </c>
      <c r="D614" t="s">
        <v>6433</v>
      </c>
      <c r="E614" t="s">
        <v>4355</v>
      </c>
      <c r="F614" t="s">
        <v>6434</v>
      </c>
      <c r="G614">
        <v>65.3</v>
      </c>
      <c r="H614">
        <v>-0.2</v>
      </c>
      <c r="I614">
        <v>63.2</v>
      </c>
      <c r="J614">
        <v>0.1</v>
      </c>
      <c r="K614">
        <v>74.599999999999994</v>
      </c>
      <c r="L614">
        <v>-1</v>
      </c>
      <c r="M614">
        <v>40</v>
      </c>
      <c r="N614">
        <v>-1</v>
      </c>
    </row>
    <row r="615" spans="1:14" x14ac:dyDescent="0.3">
      <c r="A615" t="s">
        <v>615</v>
      </c>
      <c r="B615">
        <v>515523</v>
      </c>
      <c r="C615" t="s">
        <v>624</v>
      </c>
      <c r="D615" t="s">
        <v>6435</v>
      </c>
      <c r="E615" t="s">
        <v>4167</v>
      </c>
      <c r="F615" t="s">
        <v>6436</v>
      </c>
      <c r="G615">
        <v>25</v>
      </c>
      <c r="H615">
        <v>-2.7</v>
      </c>
      <c r="I615">
        <v>63.5</v>
      </c>
      <c r="J615">
        <v>0.9</v>
      </c>
      <c r="K615">
        <v>77.7</v>
      </c>
      <c r="L615">
        <v>0.1</v>
      </c>
      <c r="M615">
        <v>41.3</v>
      </c>
      <c r="N615">
        <v>0.1</v>
      </c>
    </row>
    <row r="616" spans="1:14" x14ac:dyDescent="0.3">
      <c r="A616" t="s">
        <v>615</v>
      </c>
      <c r="B616">
        <v>637517</v>
      </c>
      <c r="C616" t="s">
        <v>6437</v>
      </c>
      <c r="D616" t="s">
        <v>6438</v>
      </c>
      <c r="E616" t="s">
        <v>4355</v>
      </c>
      <c r="F616" t="s">
        <v>6439</v>
      </c>
      <c r="G616">
        <v>61.4</v>
      </c>
      <c r="H616">
        <v>-1</v>
      </c>
      <c r="I616">
        <v>57.9</v>
      </c>
      <c r="J616">
        <v>-1</v>
      </c>
      <c r="K616">
        <v>84.9</v>
      </c>
      <c r="L616">
        <v>-0.4</v>
      </c>
      <c r="M616">
        <v>55.7</v>
      </c>
      <c r="N616">
        <v>-0.3</v>
      </c>
    </row>
    <row r="617" spans="1:14" x14ac:dyDescent="0.3">
      <c r="A617" t="s">
        <v>615</v>
      </c>
      <c r="B617">
        <v>33880</v>
      </c>
      <c r="C617" t="s">
        <v>6440</v>
      </c>
      <c r="D617" t="s">
        <v>6441</v>
      </c>
      <c r="E617" t="s">
        <v>4218</v>
      </c>
      <c r="F617" t="s">
        <v>6442</v>
      </c>
      <c r="G617">
        <v>35.700000000000003</v>
      </c>
      <c r="H617">
        <v>-0.7</v>
      </c>
      <c r="I617">
        <v>32.5</v>
      </c>
      <c r="J617">
        <v>-0.2</v>
      </c>
      <c r="K617">
        <v>62.3</v>
      </c>
      <c r="L617">
        <v>0.1</v>
      </c>
      <c r="M617">
        <v>30.9</v>
      </c>
      <c r="N617">
        <v>0.7</v>
      </c>
    </row>
    <row r="618" spans="1:14" x14ac:dyDescent="0.3">
      <c r="A618" t="s">
        <v>615</v>
      </c>
      <c r="B618">
        <v>33952</v>
      </c>
      <c r="C618" t="s">
        <v>6443</v>
      </c>
      <c r="D618" t="s">
        <v>6444</v>
      </c>
      <c r="E618" t="s">
        <v>4433</v>
      </c>
      <c r="F618" t="s">
        <v>6445</v>
      </c>
      <c r="G618">
        <v>51.1</v>
      </c>
      <c r="H618">
        <v>-0.7</v>
      </c>
      <c r="I618">
        <v>40.299999999999997</v>
      </c>
      <c r="J618">
        <v>-1</v>
      </c>
      <c r="K618">
        <v>62.2</v>
      </c>
      <c r="L618">
        <v>-1.6</v>
      </c>
      <c r="M618">
        <v>25.9</v>
      </c>
      <c r="N618">
        <v>-1.2</v>
      </c>
    </row>
    <row r="619" spans="1:14" x14ac:dyDescent="0.3">
      <c r="A619" t="s">
        <v>615</v>
      </c>
      <c r="B619">
        <v>179554</v>
      </c>
      <c r="C619" t="s">
        <v>6453</v>
      </c>
      <c r="D619" t="s">
        <v>6454</v>
      </c>
      <c r="E619" t="s">
        <v>6319</v>
      </c>
      <c r="F619" t="s">
        <v>6455</v>
      </c>
      <c r="G619">
        <v>31.6</v>
      </c>
      <c r="H619">
        <v>-3.2</v>
      </c>
      <c r="I619">
        <v>72.400000000000006</v>
      </c>
      <c r="J619">
        <v>0.1</v>
      </c>
      <c r="K619">
        <v>88.8</v>
      </c>
      <c r="L619">
        <v>0</v>
      </c>
      <c r="M619">
        <v>52.9</v>
      </c>
      <c r="N619">
        <v>-0.6</v>
      </c>
    </row>
    <row r="620" spans="1:14" x14ac:dyDescent="0.3">
      <c r="A620" t="s">
        <v>615</v>
      </c>
      <c r="B620">
        <v>72907</v>
      </c>
      <c r="C620" t="s">
        <v>6456</v>
      </c>
      <c r="D620" t="s">
        <v>6457</v>
      </c>
      <c r="E620" t="s">
        <v>4355</v>
      </c>
      <c r="F620" t="s">
        <v>6458</v>
      </c>
      <c r="G620">
        <v>62.9</v>
      </c>
      <c r="H620">
        <v>-0.1</v>
      </c>
      <c r="I620">
        <v>52.3</v>
      </c>
      <c r="J620">
        <v>-0.4</v>
      </c>
      <c r="K620">
        <v>68.099999999999994</v>
      </c>
      <c r="L620">
        <v>-1.2</v>
      </c>
      <c r="M620">
        <v>37</v>
      </c>
      <c r="N620">
        <v>-0.6</v>
      </c>
    </row>
    <row r="621" spans="1:14" x14ac:dyDescent="0.3">
      <c r="A621" t="s">
        <v>615</v>
      </c>
      <c r="B621">
        <v>73547</v>
      </c>
      <c r="C621" t="s">
        <v>6459</v>
      </c>
      <c r="D621" t="s">
        <v>6460</v>
      </c>
      <c r="E621" t="s">
        <v>4433</v>
      </c>
      <c r="F621" t="s">
        <v>6461</v>
      </c>
      <c r="G621">
        <v>27.4</v>
      </c>
      <c r="H621">
        <v>-2.8</v>
      </c>
      <c r="I621">
        <v>59.4</v>
      </c>
      <c r="J621">
        <v>0.1</v>
      </c>
      <c r="K621">
        <v>78.599999999999994</v>
      </c>
      <c r="L621">
        <v>-0.3</v>
      </c>
      <c r="M621">
        <v>50</v>
      </c>
      <c r="N621">
        <v>0.2</v>
      </c>
    </row>
    <row r="622" spans="1:14" x14ac:dyDescent="0.3">
      <c r="A622" t="s">
        <v>615</v>
      </c>
      <c r="B622">
        <v>82686</v>
      </c>
      <c r="C622" t="s">
        <v>6462</v>
      </c>
      <c r="D622" t="s">
        <v>6463</v>
      </c>
      <c r="E622" t="s">
        <v>6464</v>
      </c>
      <c r="F622" t="s">
        <v>6465</v>
      </c>
      <c r="G622">
        <v>24.3</v>
      </c>
      <c r="H622">
        <v>-3.4</v>
      </c>
      <c r="I622">
        <v>69.099999999999994</v>
      </c>
      <c r="J622">
        <v>0.4</v>
      </c>
      <c r="K622">
        <v>92.6</v>
      </c>
      <c r="L622">
        <v>0.9</v>
      </c>
      <c r="M622">
        <v>66.099999999999994</v>
      </c>
      <c r="N622">
        <v>1</v>
      </c>
    </row>
    <row r="623" spans="1:14" x14ac:dyDescent="0.3">
      <c r="A623" t="s">
        <v>615</v>
      </c>
      <c r="B623">
        <v>97110</v>
      </c>
      <c r="C623" t="s">
        <v>6466</v>
      </c>
      <c r="D623" t="s">
        <v>6467</v>
      </c>
      <c r="E623" t="s">
        <v>6411</v>
      </c>
      <c r="F623" t="s">
        <v>6468</v>
      </c>
      <c r="G623">
        <v>80.5</v>
      </c>
      <c r="H623">
        <v>0.7</v>
      </c>
      <c r="I623">
        <v>72.8</v>
      </c>
      <c r="J623">
        <v>0.5</v>
      </c>
      <c r="K623">
        <v>85.2</v>
      </c>
      <c r="L623">
        <v>-0.1</v>
      </c>
      <c r="M623">
        <v>42.5</v>
      </c>
      <c r="N623">
        <v>-1.1000000000000001</v>
      </c>
    </row>
    <row r="624" spans="1:14" x14ac:dyDescent="0.3">
      <c r="A624" t="s">
        <v>615</v>
      </c>
      <c r="B624">
        <v>94587</v>
      </c>
      <c r="C624" t="s">
        <v>6469</v>
      </c>
      <c r="D624" t="s">
        <v>6470</v>
      </c>
      <c r="E624" t="s">
        <v>6471</v>
      </c>
      <c r="F624" t="s">
        <v>6472</v>
      </c>
      <c r="G624">
        <v>50</v>
      </c>
      <c r="H624">
        <v>-1</v>
      </c>
      <c r="I624">
        <v>40.4</v>
      </c>
      <c r="J624">
        <v>-1.4</v>
      </c>
      <c r="K624">
        <v>61.7</v>
      </c>
      <c r="L624">
        <v>-1.8</v>
      </c>
      <c r="M624">
        <v>24.7</v>
      </c>
      <c r="N624">
        <v>-1.3</v>
      </c>
    </row>
    <row r="625" spans="1:14" x14ac:dyDescent="0.3">
      <c r="A625" t="s">
        <v>615</v>
      </c>
      <c r="B625">
        <v>619779</v>
      </c>
      <c r="C625" t="s">
        <v>1716</v>
      </c>
      <c r="D625" t="s">
        <v>6473</v>
      </c>
      <c r="E625" t="s">
        <v>4355</v>
      </c>
      <c r="F625" t="s">
        <v>6474</v>
      </c>
      <c r="G625">
        <v>85.6</v>
      </c>
      <c r="H625">
        <v>0.7</v>
      </c>
      <c r="I625">
        <v>77.8</v>
      </c>
      <c r="J625">
        <v>0.5</v>
      </c>
      <c r="K625">
        <v>87.5</v>
      </c>
      <c r="L625">
        <v>-0.2</v>
      </c>
      <c r="M625">
        <v>56</v>
      </c>
      <c r="N625">
        <v>-0.4</v>
      </c>
    </row>
    <row r="626" spans="1:14" x14ac:dyDescent="0.3">
      <c r="A626" t="s">
        <v>615</v>
      </c>
      <c r="B626">
        <v>22128</v>
      </c>
      <c r="C626" t="s">
        <v>635</v>
      </c>
      <c r="D626" t="s">
        <v>6475</v>
      </c>
      <c r="E626" t="s">
        <v>4218</v>
      </c>
      <c r="F626" t="s">
        <v>6476</v>
      </c>
      <c r="G626">
        <v>40.200000000000003</v>
      </c>
      <c r="H626">
        <v>-0.8</v>
      </c>
      <c r="I626">
        <v>31.9</v>
      </c>
      <c r="J626">
        <v>-0.8</v>
      </c>
      <c r="K626">
        <v>63.9</v>
      </c>
      <c r="L626">
        <v>-0.3</v>
      </c>
      <c r="M626">
        <v>30.1</v>
      </c>
      <c r="N626">
        <v>0.4</v>
      </c>
    </row>
    <row r="627" spans="1:14" x14ac:dyDescent="0.3">
      <c r="A627" t="s">
        <v>615</v>
      </c>
      <c r="B627">
        <v>443638</v>
      </c>
      <c r="C627" t="s">
        <v>6477</v>
      </c>
      <c r="D627" t="s">
        <v>6478</v>
      </c>
      <c r="E627" t="s">
        <v>6479</v>
      </c>
      <c r="F627" t="s">
        <v>6480</v>
      </c>
      <c r="G627">
        <v>81.7</v>
      </c>
      <c r="H627">
        <v>0.8</v>
      </c>
      <c r="I627">
        <v>75</v>
      </c>
      <c r="J627">
        <v>0.7</v>
      </c>
      <c r="K627">
        <v>85</v>
      </c>
      <c r="L627">
        <v>-0.1</v>
      </c>
      <c r="M627">
        <v>50</v>
      </c>
      <c r="N627">
        <v>-0.3</v>
      </c>
    </row>
    <row r="628" spans="1:14" x14ac:dyDescent="0.3">
      <c r="A628" t="s">
        <v>615</v>
      </c>
      <c r="B628">
        <v>117463</v>
      </c>
      <c r="C628" t="s">
        <v>6481</v>
      </c>
      <c r="D628" t="s">
        <v>6482</v>
      </c>
      <c r="E628" t="s">
        <v>6427</v>
      </c>
      <c r="F628" t="s">
        <v>6483</v>
      </c>
      <c r="G628">
        <v>51.4</v>
      </c>
      <c r="H628">
        <v>0</v>
      </c>
      <c r="I628">
        <v>50</v>
      </c>
      <c r="J628">
        <v>0.7</v>
      </c>
      <c r="K628">
        <v>66.7</v>
      </c>
      <c r="L628">
        <v>-0.1</v>
      </c>
      <c r="M628">
        <v>34.700000000000003</v>
      </c>
      <c r="N628">
        <v>0.4</v>
      </c>
    </row>
    <row r="629" spans="1:14" x14ac:dyDescent="0.3">
      <c r="A629" t="s">
        <v>615</v>
      </c>
      <c r="B629">
        <v>116840</v>
      </c>
      <c r="C629" t="s">
        <v>6484</v>
      </c>
      <c r="D629" t="s">
        <v>6485</v>
      </c>
      <c r="E629" t="s">
        <v>4355</v>
      </c>
      <c r="F629" t="s">
        <v>6486</v>
      </c>
      <c r="G629">
        <v>90.1</v>
      </c>
      <c r="H629">
        <v>1.5</v>
      </c>
      <c r="I629">
        <v>82.5</v>
      </c>
      <c r="J629">
        <v>1.4</v>
      </c>
      <c r="K629">
        <v>84</v>
      </c>
      <c r="L629">
        <v>0</v>
      </c>
      <c r="M629">
        <v>54.7</v>
      </c>
      <c r="N629">
        <v>0.2</v>
      </c>
    </row>
    <row r="630" spans="1:14" x14ac:dyDescent="0.3">
      <c r="A630" t="s">
        <v>615</v>
      </c>
      <c r="B630">
        <v>124222</v>
      </c>
      <c r="C630" t="s">
        <v>6487</v>
      </c>
      <c r="D630" t="s">
        <v>6488</v>
      </c>
      <c r="E630" t="s">
        <v>4218</v>
      </c>
      <c r="F630" t="s">
        <v>6489</v>
      </c>
      <c r="G630">
        <v>76.099999999999994</v>
      </c>
      <c r="H630">
        <v>1.4</v>
      </c>
      <c r="I630">
        <v>69.3</v>
      </c>
      <c r="J630">
        <v>1.7</v>
      </c>
      <c r="K630">
        <v>73</v>
      </c>
      <c r="L630">
        <v>0</v>
      </c>
      <c r="M630">
        <v>52.6</v>
      </c>
      <c r="N630">
        <v>1.4</v>
      </c>
    </row>
    <row r="631" spans="1:14" x14ac:dyDescent="0.3">
      <c r="A631" t="s">
        <v>615</v>
      </c>
      <c r="B631">
        <v>438276</v>
      </c>
      <c r="C631" t="s">
        <v>6786</v>
      </c>
      <c r="D631" t="s">
        <v>6787</v>
      </c>
      <c r="E631" t="s">
        <v>4433</v>
      </c>
      <c r="F631" t="s">
        <v>6788</v>
      </c>
      <c r="G631">
        <v>75.099999999999994</v>
      </c>
      <c r="H631">
        <v>0.4</v>
      </c>
      <c r="I631">
        <v>65.400000000000006</v>
      </c>
      <c r="J631">
        <v>0.1</v>
      </c>
      <c r="K631">
        <v>84.6</v>
      </c>
      <c r="L631">
        <v>-0.1</v>
      </c>
      <c r="M631">
        <v>55.6</v>
      </c>
      <c r="N631">
        <v>0</v>
      </c>
    </row>
    <row r="632" spans="1:14" x14ac:dyDescent="0.3">
      <c r="A632" t="s">
        <v>615</v>
      </c>
      <c r="B632">
        <v>170662</v>
      </c>
      <c r="C632" t="s">
        <v>6494</v>
      </c>
      <c r="D632" t="s">
        <v>6495</v>
      </c>
      <c r="E632" t="s">
        <v>4218</v>
      </c>
      <c r="F632" t="s">
        <v>6496</v>
      </c>
      <c r="G632">
        <v>13.2</v>
      </c>
      <c r="H632">
        <v>-2.5</v>
      </c>
      <c r="I632">
        <v>29.9</v>
      </c>
      <c r="J632">
        <v>-0.5</v>
      </c>
      <c r="K632">
        <v>56.8</v>
      </c>
      <c r="L632">
        <v>-0.8</v>
      </c>
      <c r="M632">
        <v>14.9</v>
      </c>
      <c r="N632">
        <v>-0.8</v>
      </c>
    </row>
    <row r="633" spans="1:14" x14ac:dyDescent="0.3">
      <c r="A633" t="s">
        <v>615</v>
      </c>
      <c r="B633">
        <v>147109</v>
      </c>
      <c r="C633" t="s">
        <v>6500</v>
      </c>
      <c r="D633" t="s">
        <v>6501</v>
      </c>
      <c r="E633" t="s">
        <v>6427</v>
      </c>
      <c r="F633" t="s">
        <v>6502</v>
      </c>
      <c r="G633">
        <v>40.9</v>
      </c>
      <c r="H633">
        <v>-0.5</v>
      </c>
      <c r="I633">
        <v>45.2</v>
      </c>
      <c r="J633">
        <v>0.6</v>
      </c>
      <c r="K633">
        <v>63.1</v>
      </c>
      <c r="L633">
        <v>-0.3</v>
      </c>
      <c r="M633">
        <v>14.6</v>
      </c>
      <c r="N633">
        <v>-0.9</v>
      </c>
    </row>
    <row r="634" spans="1:14" x14ac:dyDescent="0.3">
      <c r="A634" t="s">
        <v>615</v>
      </c>
      <c r="B634">
        <v>147885</v>
      </c>
      <c r="C634" t="s">
        <v>6503</v>
      </c>
      <c r="D634" t="s">
        <v>6504</v>
      </c>
      <c r="E634" t="s">
        <v>6464</v>
      </c>
      <c r="F634" t="s">
        <v>6505</v>
      </c>
      <c r="G634">
        <v>66.099999999999994</v>
      </c>
      <c r="H634">
        <v>-0.3</v>
      </c>
      <c r="I634">
        <v>57.8</v>
      </c>
      <c r="J634">
        <v>-0.6</v>
      </c>
      <c r="K634">
        <v>68.900000000000006</v>
      </c>
      <c r="L634">
        <v>-1.7</v>
      </c>
      <c r="M634">
        <v>32.700000000000003</v>
      </c>
      <c r="N634">
        <v>-1.5</v>
      </c>
    </row>
    <row r="635" spans="1:14" x14ac:dyDescent="0.3">
      <c r="A635" t="s">
        <v>615</v>
      </c>
      <c r="B635">
        <v>147915</v>
      </c>
      <c r="C635" t="s">
        <v>6506</v>
      </c>
      <c r="D635" t="s">
        <v>6507</v>
      </c>
      <c r="E635" t="s">
        <v>4433</v>
      </c>
      <c r="F635" t="s">
        <v>6508</v>
      </c>
      <c r="G635">
        <v>51.6</v>
      </c>
      <c r="H635">
        <v>-0.9</v>
      </c>
      <c r="I635">
        <v>36.1</v>
      </c>
      <c r="J635">
        <v>-1.7</v>
      </c>
      <c r="K635">
        <v>65.599999999999994</v>
      </c>
      <c r="L635">
        <v>-1.5</v>
      </c>
      <c r="M635">
        <v>32.799999999999997</v>
      </c>
      <c r="N635">
        <v>-0.8</v>
      </c>
    </row>
    <row r="636" spans="1:14" x14ac:dyDescent="0.3">
      <c r="A636" t="s">
        <v>615</v>
      </c>
      <c r="B636">
        <v>148148</v>
      </c>
      <c r="C636" t="s">
        <v>6509</v>
      </c>
      <c r="D636" t="s">
        <v>6510</v>
      </c>
      <c r="E636" t="s">
        <v>4218</v>
      </c>
      <c r="F636" t="s">
        <v>6511</v>
      </c>
      <c r="G636">
        <v>67.900000000000006</v>
      </c>
      <c r="H636">
        <v>0.4</v>
      </c>
      <c r="I636">
        <v>54.3</v>
      </c>
      <c r="J636">
        <v>-0.2</v>
      </c>
      <c r="K636">
        <v>79.599999999999994</v>
      </c>
      <c r="L636">
        <v>0.3</v>
      </c>
      <c r="M636">
        <v>31.7</v>
      </c>
      <c r="N636">
        <v>-0.9</v>
      </c>
    </row>
    <row r="637" spans="1:14" x14ac:dyDescent="0.3">
      <c r="A637" t="s">
        <v>615</v>
      </c>
      <c r="B637">
        <v>5215</v>
      </c>
      <c r="C637" t="s">
        <v>6512</v>
      </c>
      <c r="D637" t="s">
        <v>6513</v>
      </c>
      <c r="E637" t="s">
        <v>4433</v>
      </c>
      <c r="F637" t="s">
        <v>6514</v>
      </c>
      <c r="G637">
        <v>68.099999999999994</v>
      </c>
      <c r="H637">
        <v>0</v>
      </c>
      <c r="I637">
        <v>69</v>
      </c>
      <c r="J637">
        <v>0.6</v>
      </c>
      <c r="K637">
        <v>89</v>
      </c>
      <c r="L637">
        <v>0.6</v>
      </c>
      <c r="M637">
        <v>44.1</v>
      </c>
      <c r="N637">
        <v>-0.4</v>
      </c>
    </row>
    <row r="638" spans="1:14" x14ac:dyDescent="0.3">
      <c r="A638" t="s">
        <v>615</v>
      </c>
      <c r="B638">
        <v>165514</v>
      </c>
      <c r="C638" t="s">
        <v>6521</v>
      </c>
      <c r="D638" t="s">
        <v>6522</v>
      </c>
      <c r="E638" t="s">
        <v>6411</v>
      </c>
      <c r="F638" t="s">
        <v>6523</v>
      </c>
      <c r="G638">
        <v>69.099999999999994</v>
      </c>
      <c r="H638">
        <v>-0.3</v>
      </c>
      <c r="I638">
        <v>60.8</v>
      </c>
      <c r="J638">
        <v>-0.6</v>
      </c>
      <c r="K638">
        <v>81.3</v>
      </c>
      <c r="L638">
        <v>-0.7</v>
      </c>
      <c r="M638">
        <v>54.5</v>
      </c>
      <c r="N638">
        <v>-0.2</v>
      </c>
    </row>
    <row r="639" spans="1:14" x14ac:dyDescent="0.3">
      <c r="A639" t="s">
        <v>615</v>
      </c>
      <c r="B639">
        <v>156078</v>
      </c>
      <c r="C639" t="s">
        <v>6524</v>
      </c>
      <c r="D639" t="s">
        <v>6525</v>
      </c>
      <c r="E639" t="s">
        <v>4355</v>
      </c>
      <c r="F639" t="s">
        <v>6526</v>
      </c>
      <c r="G639">
        <v>86.6</v>
      </c>
      <c r="H639">
        <v>1.3</v>
      </c>
      <c r="I639">
        <v>77.7</v>
      </c>
      <c r="J639">
        <v>1.2</v>
      </c>
      <c r="K639">
        <v>93.2</v>
      </c>
      <c r="L639">
        <v>1.4</v>
      </c>
      <c r="M639">
        <v>69.099999999999994</v>
      </c>
      <c r="N639">
        <v>1.7</v>
      </c>
    </row>
    <row r="640" spans="1:14" x14ac:dyDescent="0.3">
      <c r="A640" t="s">
        <v>615</v>
      </c>
      <c r="B640">
        <v>493031</v>
      </c>
      <c r="C640" t="s">
        <v>6530</v>
      </c>
      <c r="D640" t="s">
        <v>6531</v>
      </c>
      <c r="E640" t="s">
        <v>4167</v>
      </c>
      <c r="F640" t="s">
        <v>6532</v>
      </c>
      <c r="G640">
        <v>86.1</v>
      </c>
      <c r="H640">
        <v>1.2</v>
      </c>
      <c r="I640">
        <v>77.599999999999994</v>
      </c>
      <c r="J640">
        <v>1</v>
      </c>
      <c r="K640">
        <v>89.1</v>
      </c>
      <c r="L640">
        <v>0.5</v>
      </c>
      <c r="M640">
        <v>55.8</v>
      </c>
      <c r="N640">
        <v>0.2</v>
      </c>
    </row>
    <row r="641" spans="1:14" x14ac:dyDescent="0.3">
      <c r="A641" t="s">
        <v>615</v>
      </c>
      <c r="B641">
        <v>639900</v>
      </c>
      <c r="C641" t="s">
        <v>6533</v>
      </c>
      <c r="D641" t="s">
        <v>6534</v>
      </c>
      <c r="E641" t="s">
        <v>4218</v>
      </c>
      <c r="F641" t="s">
        <v>6535</v>
      </c>
      <c r="G641">
        <v>58.4</v>
      </c>
      <c r="H641">
        <v>-0.6</v>
      </c>
      <c r="I641">
        <v>50</v>
      </c>
      <c r="J641">
        <v>-0.8</v>
      </c>
      <c r="K641">
        <v>81.3</v>
      </c>
      <c r="L641">
        <v>-0.1</v>
      </c>
      <c r="M641">
        <v>54.8</v>
      </c>
      <c r="N641">
        <v>0.4</v>
      </c>
    </row>
    <row r="642" spans="1:14" x14ac:dyDescent="0.3">
      <c r="A642" t="s">
        <v>615</v>
      </c>
      <c r="B642">
        <v>192210</v>
      </c>
      <c r="C642" t="s">
        <v>6536</v>
      </c>
      <c r="D642" t="s">
        <v>6537</v>
      </c>
      <c r="E642" t="s">
        <v>4167</v>
      </c>
      <c r="F642" t="s">
        <v>6538</v>
      </c>
      <c r="G642">
        <v>54.5</v>
      </c>
      <c r="H642">
        <v>-1</v>
      </c>
      <c r="I642">
        <v>40.9</v>
      </c>
      <c r="J642">
        <v>-1.8</v>
      </c>
      <c r="K642">
        <v>70.5</v>
      </c>
      <c r="L642">
        <v>-1.4</v>
      </c>
      <c r="M642">
        <v>32.1</v>
      </c>
      <c r="N642">
        <v>-1.4</v>
      </c>
    </row>
    <row r="643" spans="1:14" x14ac:dyDescent="0.3">
      <c r="A643" t="s">
        <v>615</v>
      </c>
      <c r="B643">
        <v>193119</v>
      </c>
      <c r="C643" t="s">
        <v>6539</v>
      </c>
      <c r="D643" t="s">
        <v>6540</v>
      </c>
      <c r="E643" t="s">
        <v>6464</v>
      </c>
      <c r="F643" t="s">
        <v>6541</v>
      </c>
      <c r="G643">
        <v>81.599999999999994</v>
      </c>
      <c r="H643">
        <v>0.6</v>
      </c>
      <c r="I643">
        <v>70.7</v>
      </c>
      <c r="J643">
        <v>0.2</v>
      </c>
      <c r="K643">
        <v>87.8</v>
      </c>
      <c r="L643">
        <v>0</v>
      </c>
      <c r="M643">
        <v>57.5</v>
      </c>
      <c r="N643">
        <v>-0.1</v>
      </c>
    </row>
    <row r="644" spans="1:14" x14ac:dyDescent="0.3">
      <c r="A644" t="s">
        <v>615</v>
      </c>
      <c r="B644">
        <v>531551</v>
      </c>
      <c r="C644" t="s">
        <v>653</v>
      </c>
      <c r="D644" t="s">
        <v>6542</v>
      </c>
      <c r="E644" t="s">
        <v>4218</v>
      </c>
      <c r="F644" t="s">
        <v>6543</v>
      </c>
      <c r="G644">
        <v>64.5</v>
      </c>
      <c r="H644">
        <v>0.4</v>
      </c>
      <c r="I644">
        <v>62.3</v>
      </c>
      <c r="J644">
        <v>0.9</v>
      </c>
      <c r="K644">
        <v>77.900000000000006</v>
      </c>
      <c r="L644">
        <v>0.4</v>
      </c>
      <c r="M644">
        <v>33.1</v>
      </c>
      <c r="N644">
        <v>-0.2</v>
      </c>
    </row>
    <row r="645" spans="1:14" x14ac:dyDescent="0.3">
      <c r="A645" t="s">
        <v>615</v>
      </c>
      <c r="B645">
        <v>206253</v>
      </c>
      <c r="C645" t="s">
        <v>6544</v>
      </c>
      <c r="D645" t="s">
        <v>6545</v>
      </c>
      <c r="E645" t="s">
        <v>6415</v>
      </c>
      <c r="F645" t="s">
        <v>6546</v>
      </c>
      <c r="G645">
        <v>0</v>
      </c>
      <c r="H645">
        <v>0</v>
      </c>
      <c r="I645">
        <v>60.8</v>
      </c>
      <c r="J645">
        <v>-0.5</v>
      </c>
      <c r="K645">
        <v>87.6</v>
      </c>
      <c r="L645">
        <v>0.2</v>
      </c>
      <c r="M645">
        <v>46.1</v>
      </c>
      <c r="N645">
        <v>-0.7</v>
      </c>
    </row>
    <row r="646" spans="1:14" x14ac:dyDescent="0.3">
      <c r="A646" t="s">
        <v>615</v>
      </c>
      <c r="B646">
        <v>210277</v>
      </c>
      <c r="C646" t="s">
        <v>6550</v>
      </c>
      <c r="D646" t="s">
        <v>6551</v>
      </c>
      <c r="E646" t="s">
        <v>4167</v>
      </c>
      <c r="F646" t="s">
        <v>6552</v>
      </c>
      <c r="G646">
        <v>82.2</v>
      </c>
      <c r="H646">
        <v>0.6</v>
      </c>
      <c r="I646">
        <v>73.5</v>
      </c>
      <c r="J646">
        <v>0.2</v>
      </c>
      <c r="K646">
        <v>96.1</v>
      </c>
      <c r="L646">
        <v>0.7</v>
      </c>
      <c r="M646">
        <v>76</v>
      </c>
      <c r="N646">
        <v>1.3</v>
      </c>
    </row>
    <row r="647" spans="1:14" x14ac:dyDescent="0.3">
      <c r="A647" t="s">
        <v>615</v>
      </c>
      <c r="B647">
        <v>213829</v>
      </c>
      <c r="C647" t="s">
        <v>6553</v>
      </c>
      <c r="D647" t="s">
        <v>6554</v>
      </c>
      <c r="E647" t="s">
        <v>4355</v>
      </c>
      <c r="F647" t="s">
        <v>6555</v>
      </c>
      <c r="G647">
        <v>78.2</v>
      </c>
      <c r="H647">
        <v>0.7</v>
      </c>
      <c r="I647">
        <v>70.900000000000006</v>
      </c>
      <c r="J647">
        <v>0.6</v>
      </c>
      <c r="K647">
        <v>82.4</v>
      </c>
      <c r="L647">
        <v>0</v>
      </c>
      <c r="M647">
        <v>47.8</v>
      </c>
      <c r="N647">
        <v>-0.1</v>
      </c>
    </row>
    <row r="648" spans="1:14" x14ac:dyDescent="0.3">
      <c r="A648" t="s">
        <v>615</v>
      </c>
      <c r="B648">
        <v>218103</v>
      </c>
      <c r="C648" t="s">
        <v>6556</v>
      </c>
      <c r="D648" t="s">
        <v>6557</v>
      </c>
      <c r="E648" t="s">
        <v>4218</v>
      </c>
      <c r="F648" t="s">
        <v>6558</v>
      </c>
      <c r="G648">
        <v>31.6</v>
      </c>
      <c r="H648">
        <v>-0.6</v>
      </c>
      <c r="I648">
        <v>28.4</v>
      </c>
      <c r="J648">
        <v>0</v>
      </c>
      <c r="K648">
        <v>44.4</v>
      </c>
      <c r="L648">
        <v>-1.5</v>
      </c>
      <c r="M648">
        <v>11.1</v>
      </c>
      <c r="N648">
        <v>-0.7</v>
      </c>
    </row>
    <row r="649" spans="1:14" x14ac:dyDescent="0.3">
      <c r="A649" t="s">
        <v>615</v>
      </c>
      <c r="B649">
        <v>219908</v>
      </c>
      <c r="C649" t="s">
        <v>6559</v>
      </c>
      <c r="D649" t="s">
        <v>6560</v>
      </c>
      <c r="E649" t="s">
        <v>4167</v>
      </c>
      <c r="F649" t="s">
        <v>6561</v>
      </c>
      <c r="G649">
        <v>66.7</v>
      </c>
      <c r="H649">
        <v>0.6</v>
      </c>
      <c r="I649">
        <v>48.1</v>
      </c>
      <c r="J649">
        <v>-0.1</v>
      </c>
      <c r="K649">
        <v>70</v>
      </c>
      <c r="L649">
        <v>-0.6</v>
      </c>
      <c r="M649">
        <v>25.9</v>
      </c>
      <c r="N649">
        <v>-1</v>
      </c>
    </row>
    <row r="650" spans="1:14" x14ac:dyDescent="0.3">
      <c r="A650" t="s">
        <v>615</v>
      </c>
      <c r="B650">
        <v>567787</v>
      </c>
      <c r="C650" t="s">
        <v>6562</v>
      </c>
      <c r="D650" t="s">
        <v>6563</v>
      </c>
      <c r="E650" t="s">
        <v>6564</v>
      </c>
      <c r="F650" t="s">
        <v>6565</v>
      </c>
      <c r="G650">
        <v>68</v>
      </c>
      <c r="H650">
        <v>-0.1</v>
      </c>
      <c r="I650">
        <v>53.3</v>
      </c>
      <c r="J650">
        <v>-1</v>
      </c>
      <c r="K650">
        <v>73.5</v>
      </c>
      <c r="L650">
        <v>-1.2</v>
      </c>
      <c r="M650">
        <v>39.4</v>
      </c>
      <c r="N650">
        <v>-1</v>
      </c>
    </row>
    <row r="651" spans="1:14" x14ac:dyDescent="0.3">
      <c r="A651" t="s">
        <v>615</v>
      </c>
      <c r="B651">
        <v>221805</v>
      </c>
      <c r="C651" t="s">
        <v>6566</v>
      </c>
      <c r="D651" t="s">
        <v>6567</v>
      </c>
      <c r="E651" t="s">
        <v>6427</v>
      </c>
      <c r="F651" t="s">
        <v>6568</v>
      </c>
      <c r="G651">
        <v>59.8</v>
      </c>
      <c r="H651">
        <v>0.3</v>
      </c>
      <c r="I651">
        <v>50</v>
      </c>
      <c r="J651">
        <v>0.3</v>
      </c>
      <c r="K651">
        <v>72.400000000000006</v>
      </c>
      <c r="L651">
        <v>0.1</v>
      </c>
      <c r="M651">
        <v>37.1</v>
      </c>
      <c r="N651">
        <v>0.2</v>
      </c>
    </row>
    <row r="652" spans="1:14" x14ac:dyDescent="0.3">
      <c r="A652" t="s">
        <v>615</v>
      </c>
      <c r="B652">
        <v>477435</v>
      </c>
      <c r="C652" t="s">
        <v>6569</v>
      </c>
      <c r="D652" t="s">
        <v>6570</v>
      </c>
      <c r="E652" t="s">
        <v>6571</v>
      </c>
      <c r="F652" t="s">
        <v>6572</v>
      </c>
      <c r="G652">
        <v>84.3</v>
      </c>
      <c r="H652">
        <v>1.2</v>
      </c>
      <c r="I652">
        <v>74.099999999999994</v>
      </c>
      <c r="J652">
        <v>0.8</v>
      </c>
      <c r="K652">
        <v>0</v>
      </c>
      <c r="L652">
        <v>0</v>
      </c>
      <c r="M652">
        <v>0</v>
      </c>
      <c r="N652">
        <v>0</v>
      </c>
    </row>
    <row r="653" spans="1:14" x14ac:dyDescent="0.3">
      <c r="A653" t="s">
        <v>615</v>
      </c>
      <c r="B653">
        <v>244791</v>
      </c>
      <c r="C653" t="s">
        <v>6573</v>
      </c>
      <c r="D653" t="s">
        <v>6574</v>
      </c>
      <c r="E653" t="s">
        <v>4218</v>
      </c>
      <c r="F653" t="s">
        <v>6575</v>
      </c>
      <c r="G653">
        <v>55.8</v>
      </c>
      <c r="H653">
        <v>-0.3</v>
      </c>
      <c r="I653">
        <v>41.9</v>
      </c>
      <c r="J653">
        <v>-0.9</v>
      </c>
      <c r="K653">
        <v>58.2</v>
      </c>
      <c r="L653">
        <v>-1.9</v>
      </c>
      <c r="M653">
        <v>29.3</v>
      </c>
      <c r="N653">
        <v>-0.7</v>
      </c>
    </row>
    <row r="654" spans="1:14" x14ac:dyDescent="0.3">
      <c r="A654" t="s">
        <v>615</v>
      </c>
      <c r="B654">
        <v>231533</v>
      </c>
      <c r="C654" t="s">
        <v>6579</v>
      </c>
      <c r="D654" t="s">
        <v>6580</v>
      </c>
      <c r="E654" t="s">
        <v>4167</v>
      </c>
      <c r="F654" t="s">
        <v>6581</v>
      </c>
      <c r="G654">
        <v>73.5</v>
      </c>
      <c r="H654">
        <v>0.4</v>
      </c>
      <c r="I654">
        <v>67.7</v>
      </c>
      <c r="J654">
        <v>0.4</v>
      </c>
      <c r="K654">
        <v>84.3</v>
      </c>
      <c r="L654">
        <v>0.2</v>
      </c>
      <c r="M654">
        <v>51</v>
      </c>
      <c r="N654">
        <v>0.1</v>
      </c>
    </row>
    <row r="655" spans="1:14" x14ac:dyDescent="0.3">
      <c r="A655" t="s">
        <v>615</v>
      </c>
      <c r="B655">
        <v>259160</v>
      </c>
      <c r="C655" t="s">
        <v>6582</v>
      </c>
      <c r="D655" t="s">
        <v>6583</v>
      </c>
      <c r="E655" t="s">
        <v>4218</v>
      </c>
      <c r="F655" t="s">
        <v>6584</v>
      </c>
      <c r="G655">
        <v>70</v>
      </c>
      <c r="H655">
        <v>1.1000000000000001</v>
      </c>
      <c r="I655">
        <v>63.3</v>
      </c>
      <c r="J655">
        <v>1.4</v>
      </c>
      <c r="K655">
        <v>72.400000000000006</v>
      </c>
      <c r="L655">
        <v>0.1</v>
      </c>
      <c r="M655">
        <v>24.5</v>
      </c>
      <c r="N655">
        <v>-0.5</v>
      </c>
    </row>
    <row r="656" spans="1:14" x14ac:dyDescent="0.3">
      <c r="A656" t="s">
        <v>615</v>
      </c>
      <c r="B656">
        <v>280844</v>
      </c>
      <c r="C656" t="s">
        <v>6587</v>
      </c>
      <c r="D656" t="s">
        <v>6588</v>
      </c>
      <c r="E656" t="s">
        <v>6464</v>
      </c>
      <c r="F656" t="s">
        <v>6589</v>
      </c>
      <c r="G656">
        <v>70.3</v>
      </c>
      <c r="H656">
        <v>-0.2</v>
      </c>
      <c r="I656">
        <v>64.8</v>
      </c>
      <c r="J656">
        <v>-0.3</v>
      </c>
      <c r="K656">
        <v>91.3</v>
      </c>
      <c r="L656">
        <v>0.5</v>
      </c>
      <c r="M656">
        <v>77.7</v>
      </c>
      <c r="N656">
        <v>1.6</v>
      </c>
    </row>
    <row r="657" spans="1:14" x14ac:dyDescent="0.3">
      <c r="A657" t="s">
        <v>615</v>
      </c>
      <c r="B657">
        <v>559271</v>
      </c>
      <c r="C657" t="s">
        <v>666</v>
      </c>
      <c r="D657" t="s">
        <v>6590</v>
      </c>
      <c r="E657" t="s">
        <v>4218</v>
      </c>
      <c r="F657" t="s">
        <v>6591</v>
      </c>
      <c r="G657">
        <v>0</v>
      </c>
      <c r="H657">
        <v>0</v>
      </c>
      <c r="I657">
        <v>62.9</v>
      </c>
      <c r="J657">
        <v>0.3</v>
      </c>
      <c r="K657">
        <v>85.4</v>
      </c>
      <c r="L657">
        <v>0.4</v>
      </c>
      <c r="M657">
        <v>49.5</v>
      </c>
      <c r="N657">
        <v>0</v>
      </c>
    </row>
    <row r="658" spans="1:14" x14ac:dyDescent="0.3">
      <c r="A658" t="s">
        <v>615</v>
      </c>
      <c r="B658">
        <v>283495</v>
      </c>
      <c r="C658" t="s">
        <v>6592</v>
      </c>
      <c r="D658" t="s">
        <v>6593</v>
      </c>
      <c r="E658" t="s">
        <v>4355</v>
      </c>
      <c r="F658" t="s">
        <v>6594</v>
      </c>
      <c r="G658">
        <v>29.6</v>
      </c>
      <c r="H658">
        <v>-2.6</v>
      </c>
      <c r="I658">
        <v>61.5</v>
      </c>
      <c r="J658">
        <v>0.3</v>
      </c>
      <c r="K658">
        <v>86.2</v>
      </c>
      <c r="L658">
        <v>0.6</v>
      </c>
      <c r="M658">
        <v>50</v>
      </c>
      <c r="N658">
        <v>0.2</v>
      </c>
    </row>
    <row r="659" spans="1:14" x14ac:dyDescent="0.3">
      <c r="A659" t="s">
        <v>615</v>
      </c>
      <c r="B659">
        <v>286095</v>
      </c>
      <c r="C659" t="s">
        <v>6595</v>
      </c>
      <c r="D659" t="s">
        <v>6596</v>
      </c>
      <c r="E659" t="s">
        <v>6597</v>
      </c>
      <c r="F659" t="s">
        <v>6598</v>
      </c>
      <c r="G659">
        <v>65.099999999999994</v>
      </c>
      <c r="H659">
        <v>-0.4</v>
      </c>
      <c r="I659">
        <v>59.7</v>
      </c>
      <c r="J659">
        <v>-0.5</v>
      </c>
      <c r="K659">
        <v>83</v>
      </c>
      <c r="L659">
        <v>-0.2</v>
      </c>
      <c r="M659">
        <v>49.4</v>
      </c>
      <c r="N659">
        <v>-0.3</v>
      </c>
    </row>
    <row r="660" spans="1:14" x14ac:dyDescent="0.3">
      <c r="A660" t="s">
        <v>615</v>
      </c>
      <c r="B660">
        <v>446033</v>
      </c>
      <c r="C660" t="s">
        <v>6599</v>
      </c>
      <c r="D660" t="s">
        <v>6600</v>
      </c>
      <c r="E660" t="s">
        <v>4355</v>
      </c>
      <c r="F660" t="s">
        <v>6601</v>
      </c>
      <c r="G660">
        <v>0</v>
      </c>
      <c r="H660">
        <v>0</v>
      </c>
      <c r="I660">
        <v>70.099999999999994</v>
      </c>
      <c r="J660">
        <v>0.6</v>
      </c>
      <c r="K660">
        <v>93.6</v>
      </c>
      <c r="L660">
        <v>1.1000000000000001</v>
      </c>
      <c r="M660">
        <v>58.5</v>
      </c>
      <c r="N660">
        <v>0.6</v>
      </c>
    </row>
    <row r="661" spans="1:14" x14ac:dyDescent="0.3">
      <c r="A661" t="s">
        <v>615</v>
      </c>
      <c r="B661">
        <v>124745</v>
      </c>
      <c r="C661" t="s">
        <v>6602</v>
      </c>
      <c r="D661" t="s">
        <v>6603</v>
      </c>
      <c r="E661" t="s">
        <v>6427</v>
      </c>
      <c r="F661" t="s">
        <v>6604</v>
      </c>
      <c r="G661">
        <v>73.2</v>
      </c>
      <c r="H661">
        <v>0.4</v>
      </c>
      <c r="I661">
        <v>68.099999999999994</v>
      </c>
      <c r="J661">
        <v>0.6</v>
      </c>
      <c r="K661">
        <v>82.8</v>
      </c>
      <c r="L661">
        <v>0</v>
      </c>
      <c r="M661">
        <v>54.4</v>
      </c>
      <c r="N661">
        <v>0.3</v>
      </c>
    </row>
    <row r="662" spans="1:14" x14ac:dyDescent="0.3">
      <c r="A662" t="s">
        <v>615</v>
      </c>
      <c r="B662">
        <v>304379</v>
      </c>
      <c r="C662" t="s">
        <v>6605</v>
      </c>
      <c r="D662" t="s">
        <v>6606</v>
      </c>
      <c r="E662" t="s">
        <v>4433</v>
      </c>
      <c r="F662" t="s">
        <v>6607</v>
      </c>
      <c r="G662">
        <v>60.1</v>
      </c>
      <c r="H662">
        <v>-0.6</v>
      </c>
      <c r="I662">
        <v>58.3</v>
      </c>
      <c r="J662">
        <v>-0.3</v>
      </c>
      <c r="K662">
        <v>91.7</v>
      </c>
      <c r="L662">
        <v>1</v>
      </c>
      <c r="M662">
        <v>56.4</v>
      </c>
      <c r="N662">
        <v>0.6</v>
      </c>
    </row>
    <row r="663" spans="1:14" x14ac:dyDescent="0.3">
      <c r="A663" t="s">
        <v>615</v>
      </c>
      <c r="B663">
        <v>99872</v>
      </c>
      <c r="C663" t="s">
        <v>6608</v>
      </c>
      <c r="D663" t="s">
        <v>6609</v>
      </c>
      <c r="E663" t="s">
        <v>4218</v>
      </c>
      <c r="F663" t="s">
        <v>6549</v>
      </c>
      <c r="G663">
        <v>56.3</v>
      </c>
      <c r="H663">
        <v>0.9</v>
      </c>
      <c r="I663">
        <v>54.7</v>
      </c>
      <c r="J663">
        <v>1.7</v>
      </c>
      <c r="K663">
        <v>61.9</v>
      </c>
      <c r="L663">
        <v>0.1</v>
      </c>
      <c r="M663">
        <v>25</v>
      </c>
      <c r="N663">
        <v>0.3</v>
      </c>
    </row>
    <row r="664" spans="1:14" x14ac:dyDescent="0.3">
      <c r="A664" t="s">
        <v>615</v>
      </c>
      <c r="B664">
        <v>311707</v>
      </c>
      <c r="C664" t="s">
        <v>2972</v>
      </c>
      <c r="D664" t="s">
        <v>6610</v>
      </c>
      <c r="E664" t="s">
        <v>4433</v>
      </c>
      <c r="F664" t="s">
        <v>6611</v>
      </c>
      <c r="G664">
        <v>63.2</v>
      </c>
      <c r="H664">
        <v>-0.3</v>
      </c>
      <c r="I664">
        <v>55.9</v>
      </c>
      <c r="J664">
        <v>-0.4</v>
      </c>
      <c r="K664">
        <v>81.400000000000006</v>
      </c>
      <c r="L664">
        <v>-0.1</v>
      </c>
      <c r="M664">
        <v>55.9</v>
      </c>
      <c r="N664">
        <v>0.7</v>
      </c>
    </row>
    <row r="665" spans="1:14" x14ac:dyDescent="0.3">
      <c r="A665" t="s">
        <v>615</v>
      </c>
      <c r="B665">
        <v>313050</v>
      </c>
      <c r="C665" t="s">
        <v>6612</v>
      </c>
      <c r="D665" t="s">
        <v>6613</v>
      </c>
      <c r="E665" t="s">
        <v>4433</v>
      </c>
      <c r="F665" t="s">
        <v>6614</v>
      </c>
      <c r="G665">
        <v>73.599999999999994</v>
      </c>
      <c r="H665">
        <v>0.3</v>
      </c>
      <c r="I665">
        <v>66.7</v>
      </c>
      <c r="J665">
        <v>0.2</v>
      </c>
      <c r="K665">
        <v>84.9</v>
      </c>
      <c r="L665">
        <v>0</v>
      </c>
      <c r="M665">
        <v>48.4</v>
      </c>
      <c r="N665">
        <v>-0.4</v>
      </c>
    </row>
    <row r="666" spans="1:14" x14ac:dyDescent="0.3">
      <c r="A666" t="s">
        <v>615</v>
      </c>
      <c r="B666">
        <v>312983</v>
      </c>
      <c r="C666" t="s">
        <v>6615</v>
      </c>
      <c r="D666" t="s">
        <v>6616</v>
      </c>
      <c r="E666" t="s">
        <v>4433</v>
      </c>
      <c r="F666" t="s">
        <v>6617</v>
      </c>
      <c r="G666">
        <v>58.6</v>
      </c>
      <c r="H666">
        <v>-0.6</v>
      </c>
      <c r="I666">
        <v>47.4</v>
      </c>
      <c r="J666">
        <v>-1</v>
      </c>
      <c r="K666">
        <v>64.900000000000006</v>
      </c>
      <c r="L666">
        <v>-1.9</v>
      </c>
      <c r="M666">
        <v>38.6</v>
      </c>
      <c r="N666">
        <v>-0.8</v>
      </c>
    </row>
    <row r="667" spans="1:14" x14ac:dyDescent="0.3">
      <c r="A667" t="s">
        <v>615</v>
      </c>
      <c r="B667">
        <v>321176</v>
      </c>
      <c r="C667" t="s">
        <v>6647</v>
      </c>
      <c r="D667" t="s">
        <v>6648</v>
      </c>
      <c r="E667" t="s">
        <v>4433</v>
      </c>
      <c r="F667" t="s">
        <v>6649</v>
      </c>
      <c r="G667">
        <v>61.7</v>
      </c>
      <c r="H667">
        <v>0.1</v>
      </c>
      <c r="I667">
        <v>58.3</v>
      </c>
      <c r="J667">
        <v>0.6</v>
      </c>
      <c r="K667">
        <v>78.400000000000006</v>
      </c>
      <c r="L667">
        <v>0.3</v>
      </c>
      <c r="M667">
        <v>50</v>
      </c>
      <c r="N667">
        <v>1</v>
      </c>
    </row>
    <row r="668" spans="1:14" x14ac:dyDescent="0.3">
      <c r="A668" t="s">
        <v>615</v>
      </c>
      <c r="B668">
        <v>328740</v>
      </c>
      <c r="C668" t="s">
        <v>6618</v>
      </c>
      <c r="D668" t="s">
        <v>6619</v>
      </c>
      <c r="E668" t="s">
        <v>4167</v>
      </c>
      <c r="F668" t="s">
        <v>6620</v>
      </c>
      <c r="G668">
        <v>19.3</v>
      </c>
      <c r="H668">
        <v>-3.7</v>
      </c>
      <c r="I668">
        <v>72.400000000000006</v>
      </c>
      <c r="J668">
        <v>0.7</v>
      </c>
      <c r="K668">
        <v>87.1</v>
      </c>
      <c r="L668">
        <v>0.3</v>
      </c>
      <c r="M668">
        <v>58.1</v>
      </c>
      <c r="N668">
        <v>0.4</v>
      </c>
    </row>
    <row r="669" spans="1:14" x14ac:dyDescent="0.3">
      <c r="A669" t="s">
        <v>615</v>
      </c>
      <c r="B669">
        <v>348503</v>
      </c>
      <c r="C669" t="s">
        <v>6621</v>
      </c>
      <c r="D669" t="s">
        <v>6622</v>
      </c>
      <c r="E669" t="s">
        <v>4218</v>
      </c>
      <c r="F669" t="s">
        <v>6623</v>
      </c>
      <c r="G669">
        <v>37</v>
      </c>
      <c r="H669">
        <v>-0.2</v>
      </c>
      <c r="I669">
        <v>27.8</v>
      </c>
      <c r="J669">
        <v>-0.1</v>
      </c>
      <c r="K669">
        <v>49.2</v>
      </c>
      <c r="L669">
        <v>-0.9</v>
      </c>
      <c r="M669">
        <v>9.5</v>
      </c>
      <c r="N669">
        <v>-0.7</v>
      </c>
    </row>
    <row r="670" spans="1:14" x14ac:dyDescent="0.3">
      <c r="A670" t="s">
        <v>615</v>
      </c>
      <c r="B670">
        <v>350508</v>
      </c>
      <c r="C670" t="s">
        <v>6627</v>
      </c>
      <c r="D670" t="s">
        <v>6628</v>
      </c>
      <c r="E670" t="s">
        <v>6629</v>
      </c>
      <c r="F670" t="s">
        <v>6449</v>
      </c>
      <c r="G670">
        <v>35.5</v>
      </c>
      <c r="H670">
        <v>-1.9</v>
      </c>
      <c r="I670">
        <v>41.3</v>
      </c>
      <c r="J670">
        <v>-1.1000000000000001</v>
      </c>
      <c r="K670">
        <v>73.7</v>
      </c>
      <c r="L670">
        <v>-0.2</v>
      </c>
      <c r="M670">
        <v>24.4</v>
      </c>
      <c r="N670">
        <v>-1.2</v>
      </c>
    </row>
    <row r="671" spans="1:14" x14ac:dyDescent="0.3">
      <c r="A671" t="s">
        <v>615</v>
      </c>
      <c r="B671">
        <v>356271</v>
      </c>
      <c r="C671" t="s">
        <v>6630</v>
      </c>
      <c r="D671" t="s">
        <v>6631</v>
      </c>
      <c r="E671" t="s">
        <v>6632</v>
      </c>
      <c r="F671" t="s">
        <v>6633</v>
      </c>
      <c r="G671">
        <v>0</v>
      </c>
      <c r="H671">
        <v>0</v>
      </c>
      <c r="I671">
        <v>81.2</v>
      </c>
      <c r="J671">
        <v>1</v>
      </c>
      <c r="K671">
        <v>92.2</v>
      </c>
      <c r="L671">
        <v>0.4</v>
      </c>
      <c r="M671">
        <v>58.7</v>
      </c>
      <c r="N671">
        <v>-0.1</v>
      </c>
    </row>
    <row r="672" spans="1:14" x14ac:dyDescent="0.3">
      <c r="A672" t="s">
        <v>615</v>
      </c>
      <c r="B672">
        <v>580847</v>
      </c>
      <c r="C672" t="s">
        <v>6634</v>
      </c>
      <c r="D672" t="s">
        <v>6635</v>
      </c>
      <c r="E672" t="s">
        <v>4433</v>
      </c>
      <c r="F672" t="s">
        <v>6636</v>
      </c>
      <c r="G672">
        <v>0</v>
      </c>
      <c r="H672">
        <v>0</v>
      </c>
      <c r="I672">
        <v>58.9</v>
      </c>
      <c r="J672">
        <v>-0.5</v>
      </c>
      <c r="K672">
        <v>91.4</v>
      </c>
      <c r="L672">
        <v>0.7</v>
      </c>
      <c r="M672">
        <v>54.6</v>
      </c>
      <c r="N672">
        <v>-0.1</v>
      </c>
    </row>
    <row r="673" spans="1:14" x14ac:dyDescent="0.3">
      <c r="A673" t="s">
        <v>615</v>
      </c>
      <c r="B673">
        <v>450298</v>
      </c>
      <c r="C673" t="s">
        <v>682</v>
      </c>
      <c r="D673" t="s">
        <v>6637</v>
      </c>
      <c r="E673" t="s">
        <v>4218</v>
      </c>
      <c r="F673" t="s">
        <v>6638</v>
      </c>
      <c r="G673">
        <v>59.7</v>
      </c>
      <c r="H673">
        <v>-0.7</v>
      </c>
      <c r="I673">
        <v>56.6</v>
      </c>
      <c r="J673">
        <v>-0.5</v>
      </c>
      <c r="K673">
        <v>77.900000000000006</v>
      </c>
      <c r="L673">
        <v>-0.6</v>
      </c>
      <c r="M673">
        <v>45.2</v>
      </c>
      <c r="N673">
        <v>-0.4</v>
      </c>
    </row>
    <row r="674" spans="1:14" x14ac:dyDescent="0.3">
      <c r="A674" t="s">
        <v>615</v>
      </c>
      <c r="B674">
        <v>493816</v>
      </c>
      <c r="C674" t="s">
        <v>6639</v>
      </c>
      <c r="D674" t="s">
        <v>6640</v>
      </c>
      <c r="E674" t="s">
        <v>4218</v>
      </c>
      <c r="F674" t="s">
        <v>6641</v>
      </c>
      <c r="G674">
        <v>77.900000000000006</v>
      </c>
      <c r="H674">
        <v>1.1000000000000001</v>
      </c>
      <c r="I674">
        <v>70</v>
      </c>
      <c r="J674">
        <v>1.4</v>
      </c>
      <c r="K674">
        <v>87.1</v>
      </c>
      <c r="L674">
        <v>0.9</v>
      </c>
      <c r="M674">
        <v>62.2</v>
      </c>
      <c r="N674">
        <v>1.3</v>
      </c>
    </row>
    <row r="675" spans="1:14" x14ac:dyDescent="0.3">
      <c r="A675" t="s">
        <v>615</v>
      </c>
      <c r="B675">
        <v>394819</v>
      </c>
      <c r="C675" t="s">
        <v>6642</v>
      </c>
      <c r="D675" t="s">
        <v>6643</v>
      </c>
      <c r="E675" t="s">
        <v>4433</v>
      </c>
      <c r="F675" t="s">
        <v>6311</v>
      </c>
      <c r="G675">
        <v>73.5</v>
      </c>
      <c r="H675">
        <v>0.3</v>
      </c>
      <c r="I675">
        <v>64.599999999999994</v>
      </c>
      <c r="J675">
        <v>0</v>
      </c>
      <c r="K675">
        <v>84.1</v>
      </c>
      <c r="L675">
        <v>-0.1</v>
      </c>
      <c r="M675">
        <v>54.9</v>
      </c>
      <c r="N675">
        <v>0.2</v>
      </c>
    </row>
    <row r="676" spans="1:14" x14ac:dyDescent="0.3">
      <c r="A676" t="s">
        <v>615</v>
      </c>
      <c r="B676">
        <v>425630</v>
      </c>
      <c r="C676" t="s">
        <v>6650</v>
      </c>
      <c r="D676" t="s">
        <v>6651</v>
      </c>
      <c r="E676" t="s">
        <v>6464</v>
      </c>
      <c r="F676" t="s">
        <v>6652</v>
      </c>
      <c r="G676">
        <v>71.2</v>
      </c>
      <c r="H676">
        <v>0.1</v>
      </c>
      <c r="I676">
        <v>63.2</v>
      </c>
      <c r="J676">
        <v>-0.1</v>
      </c>
      <c r="K676">
        <v>86.2</v>
      </c>
      <c r="L676">
        <v>0.3</v>
      </c>
      <c r="M676">
        <v>53.7</v>
      </c>
      <c r="N676">
        <v>0.2</v>
      </c>
    </row>
    <row r="677" spans="1:14" x14ac:dyDescent="0.3">
      <c r="A677" t="s">
        <v>615</v>
      </c>
      <c r="B677">
        <v>443573</v>
      </c>
      <c r="C677" t="s">
        <v>6656</v>
      </c>
      <c r="D677" t="s">
        <v>6657</v>
      </c>
      <c r="E677" t="s">
        <v>6427</v>
      </c>
      <c r="F677" t="s">
        <v>6658</v>
      </c>
      <c r="G677">
        <v>65</v>
      </c>
      <c r="H677">
        <v>-0.1</v>
      </c>
      <c r="I677">
        <v>65.5</v>
      </c>
      <c r="J677">
        <v>0.6</v>
      </c>
      <c r="K677">
        <v>84.5</v>
      </c>
      <c r="L677">
        <v>0.3</v>
      </c>
      <c r="M677">
        <v>61.6</v>
      </c>
      <c r="N677">
        <v>1.1000000000000001</v>
      </c>
    </row>
    <row r="678" spans="1:14" x14ac:dyDescent="0.3">
      <c r="A678" t="s">
        <v>615</v>
      </c>
      <c r="B678">
        <v>477303</v>
      </c>
      <c r="C678" t="s">
        <v>6666</v>
      </c>
      <c r="D678" t="s">
        <v>6667</v>
      </c>
      <c r="E678" t="s">
        <v>6668</v>
      </c>
      <c r="F678" t="s">
        <v>6669</v>
      </c>
      <c r="G678">
        <v>61.5</v>
      </c>
      <c r="H678">
        <v>-0.6</v>
      </c>
      <c r="I678">
        <v>49.4</v>
      </c>
      <c r="J678">
        <v>-1.3</v>
      </c>
      <c r="K678">
        <v>78.400000000000006</v>
      </c>
      <c r="L678">
        <v>-0.7</v>
      </c>
      <c r="M678">
        <v>43.2</v>
      </c>
      <c r="N678">
        <v>-0.6</v>
      </c>
    </row>
    <row r="679" spans="1:14" x14ac:dyDescent="0.3">
      <c r="A679" t="s">
        <v>615</v>
      </c>
      <c r="B679">
        <v>458830</v>
      </c>
      <c r="C679" t="s">
        <v>6670</v>
      </c>
      <c r="D679" t="s">
        <v>6671</v>
      </c>
      <c r="E679" t="s">
        <v>4355</v>
      </c>
      <c r="F679" t="s">
        <v>6672</v>
      </c>
      <c r="G679">
        <v>62.6</v>
      </c>
      <c r="H679">
        <v>-0.1</v>
      </c>
      <c r="I679">
        <v>60.6</v>
      </c>
      <c r="J679">
        <v>0.3</v>
      </c>
      <c r="K679">
        <v>87.4</v>
      </c>
      <c r="L679">
        <v>0.8</v>
      </c>
      <c r="M679">
        <v>66.8</v>
      </c>
      <c r="N679">
        <v>1.7</v>
      </c>
    </row>
    <row r="680" spans="1:14" x14ac:dyDescent="0.3">
      <c r="A680" t="s">
        <v>615</v>
      </c>
      <c r="B680">
        <v>461423</v>
      </c>
      <c r="C680" t="s">
        <v>6673</v>
      </c>
      <c r="D680" t="s">
        <v>6674</v>
      </c>
      <c r="E680" t="s">
        <v>6597</v>
      </c>
      <c r="F680" t="s">
        <v>6675</v>
      </c>
      <c r="G680">
        <v>78.7</v>
      </c>
      <c r="H680">
        <v>0.4</v>
      </c>
      <c r="I680">
        <v>72.2</v>
      </c>
      <c r="J680">
        <v>0.3</v>
      </c>
      <c r="K680">
        <v>79.7</v>
      </c>
      <c r="L680">
        <v>-0.8</v>
      </c>
      <c r="M680">
        <v>47.5</v>
      </c>
      <c r="N680">
        <v>-0.7</v>
      </c>
    </row>
    <row r="681" spans="1:14" x14ac:dyDescent="0.3">
      <c r="A681" t="s">
        <v>615</v>
      </c>
      <c r="B681">
        <v>463396</v>
      </c>
      <c r="C681" t="s">
        <v>3392</v>
      </c>
      <c r="D681" t="s">
        <v>6676</v>
      </c>
      <c r="E681" t="s">
        <v>4218</v>
      </c>
      <c r="F681" t="s">
        <v>6677</v>
      </c>
      <c r="G681">
        <v>45.2</v>
      </c>
      <c r="H681">
        <v>0.2</v>
      </c>
      <c r="I681">
        <v>43.7</v>
      </c>
      <c r="J681">
        <v>1</v>
      </c>
      <c r="K681">
        <v>59.6</v>
      </c>
      <c r="L681">
        <v>-0.2</v>
      </c>
      <c r="M681">
        <v>16.899999999999999</v>
      </c>
      <c r="N681">
        <v>-0.5</v>
      </c>
    </row>
    <row r="682" spans="1:14" x14ac:dyDescent="0.3">
      <c r="A682" t="s">
        <v>615</v>
      </c>
      <c r="B682">
        <v>451177</v>
      </c>
      <c r="C682" t="s">
        <v>6678</v>
      </c>
      <c r="D682" t="s">
        <v>6679</v>
      </c>
      <c r="E682" t="s">
        <v>6288</v>
      </c>
      <c r="F682" t="s">
        <v>6680</v>
      </c>
      <c r="G682">
        <v>27.1</v>
      </c>
      <c r="H682">
        <v>-2.9</v>
      </c>
      <c r="I682">
        <v>80</v>
      </c>
      <c r="J682">
        <v>1.7</v>
      </c>
      <c r="K682">
        <v>88.2</v>
      </c>
      <c r="L682">
        <v>0.8</v>
      </c>
      <c r="M682">
        <v>61.1</v>
      </c>
      <c r="N682">
        <v>1.2</v>
      </c>
    </row>
    <row r="683" spans="1:14" x14ac:dyDescent="0.3">
      <c r="A683" t="s">
        <v>615</v>
      </c>
      <c r="B683">
        <v>336001</v>
      </c>
      <c r="C683" t="s">
        <v>3216</v>
      </c>
      <c r="D683" t="s">
        <v>6683</v>
      </c>
      <c r="E683" t="s">
        <v>4355</v>
      </c>
      <c r="F683" t="s">
        <v>6684</v>
      </c>
      <c r="G683">
        <v>73.400000000000006</v>
      </c>
      <c r="H683">
        <v>0.1</v>
      </c>
      <c r="I683">
        <v>69.7</v>
      </c>
      <c r="J683">
        <v>0.2</v>
      </c>
      <c r="K683">
        <v>81.3</v>
      </c>
      <c r="L683">
        <v>-0.7</v>
      </c>
      <c r="M683">
        <v>55.3</v>
      </c>
      <c r="N683">
        <v>-0.2</v>
      </c>
    </row>
    <row r="684" spans="1:14" x14ac:dyDescent="0.3">
      <c r="A684" t="s">
        <v>615</v>
      </c>
      <c r="B684">
        <v>489336</v>
      </c>
      <c r="C684" t="s">
        <v>6685</v>
      </c>
      <c r="D684" t="s">
        <v>6686</v>
      </c>
      <c r="E684" t="s">
        <v>4433</v>
      </c>
      <c r="F684" t="s">
        <v>6687</v>
      </c>
      <c r="G684">
        <v>50</v>
      </c>
      <c r="H684">
        <v>-1.3</v>
      </c>
      <c r="I684">
        <v>42.7</v>
      </c>
      <c r="J684">
        <v>-1.6</v>
      </c>
      <c r="K684">
        <v>70</v>
      </c>
      <c r="L684">
        <v>-1.4</v>
      </c>
      <c r="M684">
        <v>37.5</v>
      </c>
      <c r="N684">
        <v>-1</v>
      </c>
    </row>
    <row r="685" spans="1:14" x14ac:dyDescent="0.3">
      <c r="A685" t="s">
        <v>615</v>
      </c>
      <c r="B685">
        <v>201258</v>
      </c>
      <c r="C685" t="s">
        <v>693</v>
      </c>
      <c r="D685" t="s">
        <v>6688</v>
      </c>
      <c r="E685" t="s">
        <v>4433</v>
      </c>
      <c r="F685" t="s">
        <v>6689</v>
      </c>
      <c r="G685">
        <v>79.5</v>
      </c>
      <c r="H685">
        <v>0.7</v>
      </c>
      <c r="I685">
        <v>71.599999999999994</v>
      </c>
      <c r="J685">
        <v>0.5</v>
      </c>
      <c r="K685">
        <v>78.3</v>
      </c>
      <c r="L685">
        <v>-0.8</v>
      </c>
      <c r="M685">
        <v>49</v>
      </c>
      <c r="N685">
        <v>-0.5</v>
      </c>
    </row>
    <row r="686" spans="1:14" x14ac:dyDescent="0.3">
      <c r="A686" t="s">
        <v>615</v>
      </c>
      <c r="B686">
        <v>490563</v>
      </c>
      <c r="C686" t="s">
        <v>6690</v>
      </c>
      <c r="D686" t="s">
        <v>6691</v>
      </c>
      <c r="E686" t="s">
        <v>4167</v>
      </c>
      <c r="F686" t="s">
        <v>6692</v>
      </c>
      <c r="G686">
        <v>82</v>
      </c>
      <c r="H686">
        <v>0.5</v>
      </c>
      <c r="I686">
        <v>75</v>
      </c>
      <c r="J686">
        <v>0.3</v>
      </c>
      <c r="K686">
        <v>78.2</v>
      </c>
      <c r="L686">
        <v>-1.2</v>
      </c>
      <c r="M686">
        <v>45.1</v>
      </c>
      <c r="N686">
        <v>-1.2</v>
      </c>
    </row>
    <row r="687" spans="1:14" x14ac:dyDescent="0.3">
      <c r="A687" t="s">
        <v>615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>
        <v>0</v>
      </c>
      <c r="H687">
        <v>0</v>
      </c>
      <c r="I687">
        <v>51.9</v>
      </c>
      <c r="J687">
        <v>-1.1000000000000001</v>
      </c>
      <c r="K687">
        <v>88.5</v>
      </c>
      <c r="L687">
        <v>0.5</v>
      </c>
      <c r="M687">
        <v>41.7</v>
      </c>
      <c r="N687">
        <v>-0.9</v>
      </c>
    </row>
    <row r="688" spans="1:14" x14ac:dyDescent="0.3">
      <c r="A688" t="s">
        <v>615</v>
      </c>
      <c r="B688">
        <v>509736</v>
      </c>
      <c r="C688" t="s">
        <v>6693</v>
      </c>
      <c r="D688" t="s">
        <v>6694</v>
      </c>
      <c r="E688" t="s">
        <v>6288</v>
      </c>
      <c r="F688" t="s">
        <v>6695</v>
      </c>
      <c r="G688">
        <v>70.3</v>
      </c>
      <c r="H688">
        <v>0.1</v>
      </c>
      <c r="I688">
        <v>61.2</v>
      </c>
      <c r="J688">
        <v>-0.2</v>
      </c>
      <c r="K688">
        <v>83.5</v>
      </c>
      <c r="L688">
        <v>0</v>
      </c>
      <c r="M688">
        <v>56.8</v>
      </c>
      <c r="N688">
        <v>0.6</v>
      </c>
    </row>
    <row r="689" spans="1:14" x14ac:dyDescent="0.3">
      <c r="A689" t="s">
        <v>615</v>
      </c>
      <c r="B689">
        <v>503720</v>
      </c>
      <c r="C689" t="s">
        <v>6696</v>
      </c>
      <c r="D689" t="s">
        <v>6697</v>
      </c>
      <c r="E689" t="s">
        <v>6698</v>
      </c>
      <c r="F689" t="s">
        <v>6699</v>
      </c>
      <c r="G689">
        <v>59.3</v>
      </c>
      <c r="H689">
        <v>-0.8</v>
      </c>
      <c r="I689">
        <v>54.7</v>
      </c>
      <c r="J689">
        <v>-0.9</v>
      </c>
      <c r="K689">
        <v>76.900000000000006</v>
      </c>
      <c r="L689">
        <v>-0.8</v>
      </c>
      <c r="M689">
        <v>29.8</v>
      </c>
      <c r="N689">
        <v>-1.7</v>
      </c>
    </row>
    <row r="690" spans="1:14" x14ac:dyDescent="0.3">
      <c r="A690" t="s">
        <v>615</v>
      </c>
      <c r="B690">
        <v>197235</v>
      </c>
      <c r="C690" t="s">
        <v>6700</v>
      </c>
      <c r="D690" t="s">
        <v>6701</v>
      </c>
      <c r="E690" t="s">
        <v>4218</v>
      </c>
      <c r="F690" t="s">
        <v>6702</v>
      </c>
      <c r="G690">
        <v>76.7</v>
      </c>
      <c r="H690">
        <v>0.5</v>
      </c>
      <c r="I690">
        <v>68.5</v>
      </c>
      <c r="J690">
        <v>0.3</v>
      </c>
      <c r="K690">
        <v>87.6</v>
      </c>
      <c r="L690">
        <v>0.3</v>
      </c>
      <c r="M690">
        <v>58.8</v>
      </c>
      <c r="N690">
        <v>0.3</v>
      </c>
    </row>
    <row r="691" spans="1:14" x14ac:dyDescent="0.3">
      <c r="A691" t="s">
        <v>615</v>
      </c>
      <c r="B691">
        <v>531049</v>
      </c>
      <c r="C691" t="s">
        <v>699</v>
      </c>
      <c r="D691" t="s">
        <v>6703</v>
      </c>
      <c r="E691" t="s">
        <v>6427</v>
      </c>
      <c r="F691" t="s">
        <v>6704</v>
      </c>
      <c r="G691">
        <v>56</v>
      </c>
      <c r="H691">
        <v>-0.5</v>
      </c>
      <c r="I691">
        <v>53</v>
      </c>
      <c r="J691">
        <v>-0.2</v>
      </c>
      <c r="K691">
        <v>69.7</v>
      </c>
      <c r="L691">
        <v>-0.9</v>
      </c>
      <c r="M691">
        <v>32.9</v>
      </c>
      <c r="N691">
        <v>-0.8</v>
      </c>
    </row>
    <row r="692" spans="1:14" x14ac:dyDescent="0.3">
      <c r="A692" t="s">
        <v>615</v>
      </c>
      <c r="B692">
        <v>520225</v>
      </c>
      <c r="C692" t="s">
        <v>6708</v>
      </c>
      <c r="D692" t="s">
        <v>6709</v>
      </c>
      <c r="E692" t="s">
        <v>4355</v>
      </c>
      <c r="F692" t="s">
        <v>6710</v>
      </c>
      <c r="G692">
        <v>80.7</v>
      </c>
      <c r="H692">
        <v>1</v>
      </c>
      <c r="I692">
        <v>77.2</v>
      </c>
      <c r="J692">
        <v>1.3</v>
      </c>
      <c r="K692">
        <v>79.8</v>
      </c>
      <c r="L692">
        <v>-0.4</v>
      </c>
      <c r="M692">
        <v>60.3</v>
      </c>
      <c r="N692">
        <v>0.6</v>
      </c>
    </row>
    <row r="693" spans="1:14" x14ac:dyDescent="0.3">
      <c r="A693" t="s">
        <v>615</v>
      </c>
      <c r="B693">
        <v>622044</v>
      </c>
      <c r="C693" t="s">
        <v>6711</v>
      </c>
      <c r="D693" t="s">
        <v>6712</v>
      </c>
      <c r="E693" t="s">
        <v>4355</v>
      </c>
      <c r="F693" t="s">
        <v>6713</v>
      </c>
      <c r="G693">
        <v>58.4</v>
      </c>
      <c r="H693">
        <v>-0.3</v>
      </c>
      <c r="I693">
        <v>48.7</v>
      </c>
      <c r="J693">
        <v>-0.5</v>
      </c>
      <c r="K693">
        <v>76.099999999999994</v>
      </c>
      <c r="L693">
        <v>0</v>
      </c>
      <c r="M693">
        <v>35.1</v>
      </c>
      <c r="N693">
        <v>-0.5</v>
      </c>
    </row>
    <row r="694" spans="1:14" x14ac:dyDescent="0.3">
      <c r="A694" t="s">
        <v>615</v>
      </c>
      <c r="B694">
        <v>526673</v>
      </c>
      <c r="C694" t="s">
        <v>6714</v>
      </c>
      <c r="D694" t="s">
        <v>6715</v>
      </c>
      <c r="E694" t="s">
        <v>4433</v>
      </c>
      <c r="F694" t="s">
        <v>6716</v>
      </c>
      <c r="G694">
        <v>6.9</v>
      </c>
      <c r="H694">
        <v>-4.5</v>
      </c>
      <c r="I694">
        <v>58.5</v>
      </c>
      <c r="J694">
        <v>-0.2</v>
      </c>
      <c r="K694">
        <v>90</v>
      </c>
      <c r="L694">
        <v>0.9</v>
      </c>
      <c r="M694">
        <v>49.3</v>
      </c>
      <c r="N694">
        <v>0.1</v>
      </c>
    </row>
    <row r="695" spans="1:14" x14ac:dyDescent="0.3">
      <c r="A695" t="s">
        <v>615</v>
      </c>
      <c r="B695">
        <v>536512</v>
      </c>
      <c r="C695" t="s">
        <v>6717</v>
      </c>
      <c r="D695" t="s">
        <v>6718</v>
      </c>
      <c r="E695" t="s">
        <v>4218</v>
      </c>
      <c r="F695" t="s">
        <v>6719</v>
      </c>
      <c r="G695">
        <v>79.2</v>
      </c>
      <c r="H695">
        <v>1.2</v>
      </c>
      <c r="I695">
        <v>68.5</v>
      </c>
      <c r="J695">
        <v>1</v>
      </c>
      <c r="K695">
        <v>80.8</v>
      </c>
      <c r="L695">
        <v>0.2</v>
      </c>
      <c r="M695">
        <v>36.9</v>
      </c>
      <c r="N695">
        <v>-0.6</v>
      </c>
    </row>
    <row r="696" spans="1:14" x14ac:dyDescent="0.3">
      <c r="A696" t="s">
        <v>615</v>
      </c>
      <c r="B696">
        <v>542148</v>
      </c>
      <c r="C696" t="s">
        <v>6720</v>
      </c>
      <c r="D696" t="s">
        <v>6721</v>
      </c>
      <c r="E696" t="s">
        <v>6722</v>
      </c>
      <c r="F696" t="s">
        <v>6723</v>
      </c>
      <c r="G696">
        <v>66.8</v>
      </c>
      <c r="H696">
        <v>0.1</v>
      </c>
      <c r="I696">
        <v>63.4</v>
      </c>
      <c r="J696">
        <v>0.2</v>
      </c>
      <c r="K696">
        <v>66.099999999999994</v>
      </c>
      <c r="L696">
        <v>-1.5</v>
      </c>
      <c r="M696">
        <v>29.5</v>
      </c>
      <c r="N696">
        <v>-1.2</v>
      </c>
    </row>
    <row r="697" spans="1:14" x14ac:dyDescent="0.3">
      <c r="A697" t="s">
        <v>615</v>
      </c>
      <c r="B697">
        <v>543861</v>
      </c>
      <c r="C697" t="s">
        <v>6724</v>
      </c>
      <c r="D697" t="s">
        <v>6725</v>
      </c>
      <c r="E697" t="s">
        <v>4218</v>
      </c>
      <c r="F697" t="s">
        <v>6726</v>
      </c>
      <c r="G697">
        <v>59.4</v>
      </c>
      <c r="H697">
        <v>-0.1</v>
      </c>
      <c r="I697">
        <v>50.9</v>
      </c>
      <c r="J697">
        <v>-0.1</v>
      </c>
      <c r="K697">
        <v>80.7</v>
      </c>
      <c r="L697">
        <v>0.6</v>
      </c>
      <c r="M697">
        <v>37.299999999999997</v>
      </c>
      <c r="N697">
        <v>-0.2</v>
      </c>
    </row>
    <row r="698" spans="1:14" x14ac:dyDescent="0.3">
      <c r="A698" t="s">
        <v>615</v>
      </c>
      <c r="B698">
        <v>551066</v>
      </c>
      <c r="C698" t="s">
        <v>6727</v>
      </c>
      <c r="D698" t="s">
        <v>6728</v>
      </c>
      <c r="E698" t="s">
        <v>6411</v>
      </c>
      <c r="F698" t="s">
        <v>6729</v>
      </c>
      <c r="G698">
        <v>54.8</v>
      </c>
      <c r="H698">
        <v>-0.9</v>
      </c>
      <c r="I698">
        <v>47.6</v>
      </c>
      <c r="J698">
        <v>-1.1000000000000001</v>
      </c>
      <c r="K698">
        <v>74.400000000000006</v>
      </c>
      <c r="L698">
        <v>-1</v>
      </c>
      <c r="M698">
        <v>44</v>
      </c>
      <c r="N698">
        <v>-0.6</v>
      </c>
    </row>
    <row r="699" spans="1:14" x14ac:dyDescent="0.3">
      <c r="A699" t="s">
        <v>615</v>
      </c>
      <c r="B699">
        <v>566870</v>
      </c>
      <c r="C699" t="s">
        <v>6732</v>
      </c>
      <c r="D699" t="s">
        <v>6733</v>
      </c>
      <c r="E699" t="s">
        <v>6597</v>
      </c>
      <c r="F699" t="s">
        <v>6734</v>
      </c>
      <c r="G699">
        <v>0</v>
      </c>
      <c r="H699">
        <v>0</v>
      </c>
      <c r="I699">
        <v>39.299999999999997</v>
      </c>
      <c r="J699">
        <v>-2.2999999999999998</v>
      </c>
      <c r="K699">
        <v>80.8</v>
      </c>
      <c r="L699">
        <v>-0.5</v>
      </c>
      <c r="M699">
        <v>46.2</v>
      </c>
      <c r="N699">
        <v>-0.6</v>
      </c>
    </row>
    <row r="700" spans="1:14" x14ac:dyDescent="0.3">
      <c r="A700" t="s">
        <v>615</v>
      </c>
      <c r="B700">
        <v>569933</v>
      </c>
      <c r="C700" t="s">
        <v>6738</v>
      </c>
      <c r="D700" t="s">
        <v>6739</v>
      </c>
      <c r="E700" t="s">
        <v>6415</v>
      </c>
      <c r="F700" t="s">
        <v>6740</v>
      </c>
      <c r="G700">
        <v>68.599999999999994</v>
      </c>
      <c r="H700">
        <v>0.2</v>
      </c>
      <c r="I700">
        <v>65.3</v>
      </c>
      <c r="J700">
        <v>0.6</v>
      </c>
      <c r="K700">
        <v>77.2</v>
      </c>
      <c r="L700">
        <v>-0.4</v>
      </c>
      <c r="M700">
        <v>43.4</v>
      </c>
      <c r="N700">
        <v>-0.4</v>
      </c>
    </row>
    <row r="701" spans="1:14" x14ac:dyDescent="0.3">
      <c r="A701" t="s">
        <v>615</v>
      </c>
      <c r="B701">
        <v>569216</v>
      </c>
      <c r="C701" t="s">
        <v>6741</v>
      </c>
      <c r="D701" t="s">
        <v>6742</v>
      </c>
      <c r="E701" t="s">
        <v>6743</v>
      </c>
      <c r="F701" t="s">
        <v>6744</v>
      </c>
      <c r="G701">
        <v>76</v>
      </c>
      <c r="H701">
        <v>0.5</v>
      </c>
      <c r="I701">
        <v>57.8</v>
      </c>
      <c r="J701">
        <v>-0.5</v>
      </c>
      <c r="K701">
        <v>93.9</v>
      </c>
      <c r="L701">
        <v>1</v>
      </c>
      <c r="M701">
        <v>70.7</v>
      </c>
      <c r="N701">
        <v>1.3</v>
      </c>
    </row>
    <row r="702" spans="1:14" x14ac:dyDescent="0.3">
      <c r="A702" t="s">
        <v>615</v>
      </c>
      <c r="B702">
        <v>570389</v>
      </c>
      <c r="C702" t="s">
        <v>6745</v>
      </c>
      <c r="D702" t="s">
        <v>6746</v>
      </c>
      <c r="E702" t="s">
        <v>6415</v>
      </c>
      <c r="F702" t="s">
        <v>6747</v>
      </c>
      <c r="G702">
        <v>72.8</v>
      </c>
      <c r="H702">
        <v>0.3</v>
      </c>
      <c r="I702">
        <v>71.099999999999994</v>
      </c>
      <c r="J702">
        <v>0.6</v>
      </c>
      <c r="K702">
        <v>76.900000000000006</v>
      </c>
      <c r="L702">
        <v>-0.8</v>
      </c>
      <c r="M702">
        <v>40.700000000000003</v>
      </c>
      <c r="N702">
        <v>-0.9</v>
      </c>
    </row>
    <row r="703" spans="1:14" x14ac:dyDescent="0.3">
      <c r="A703" t="s">
        <v>615</v>
      </c>
      <c r="B703">
        <v>577049</v>
      </c>
      <c r="C703" t="s">
        <v>6748</v>
      </c>
      <c r="D703" t="s">
        <v>6749</v>
      </c>
      <c r="E703" t="s">
        <v>4218</v>
      </c>
      <c r="F703" t="s">
        <v>6750</v>
      </c>
      <c r="G703">
        <v>38.799999999999997</v>
      </c>
      <c r="H703">
        <v>-0.4</v>
      </c>
      <c r="I703">
        <v>34.5</v>
      </c>
      <c r="J703">
        <v>0</v>
      </c>
      <c r="K703">
        <v>59.3</v>
      </c>
      <c r="L703">
        <v>-0.3</v>
      </c>
      <c r="M703">
        <v>16.899999999999999</v>
      </c>
      <c r="N703">
        <v>-0.6</v>
      </c>
    </row>
    <row r="704" spans="1:14" x14ac:dyDescent="0.3">
      <c r="A704" t="s">
        <v>615</v>
      </c>
      <c r="B704">
        <v>92886</v>
      </c>
      <c r="C704" t="s">
        <v>712</v>
      </c>
      <c r="D704" t="s">
        <v>6751</v>
      </c>
      <c r="E704" t="s">
        <v>4433</v>
      </c>
      <c r="F704" t="s">
        <v>6752</v>
      </c>
      <c r="G704">
        <v>77.8</v>
      </c>
      <c r="H704">
        <v>0.6</v>
      </c>
      <c r="I704">
        <v>67.7</v>
      </c>
      <c r="J704">
        <v>0.2</v>
      </c>
      <c r="K704">
        <v>86.7</v>
      </c>
      <c r="L704">
        <v>0.1</v>
      </c>
      <c r="M704">
        <v>56.9</v>
      </c>
      <c r="N704">
        <v>0.1</v>
      </c>
    </row>
    <row r="705" spans="1:14" x14ac:dyDescent="0.3">
      <c r="A705" t="s">
        <v>615</v>
      </c>
      <c r="B705">
        <v>577669</v>
      </c>
      <c r="C705" t="s">
        <v>6753</v>
      </c>
      <c r="D705" t="s">
        <v>6754</v>
      </c>
      <c r="E705" t="s">
        <v>4218</v>
      </c>
      <c r="F705" t="s">
        <v>6529</v>
      </c>
      <c r="G705">
        <v>69.3</v>
      </c>
      <c r="H705">
        <v>0.7</v>
      </c>
      <c r="I705">
        <v>68.400000000000006</v>
      </c>
      <c r="J705">
        <v>1.3</v>
      </c>
      <c r="K705">
        <v>73.400000000000006</v>
      </c>
      <c r="L705">
        <v>-0.2</v>
      </c>
      <c r="M705">
        <v>31.8</v>
      </c>
      <c r="N705">
        <v>-0.5</v>
      </c>
    </row>
    <row r="706" spans="1:14" x14ac:dyDescent="0.3">
      <c r="A706" t="s">
        <v>615</v>
      </c>
      <c r="B706">
        <v>309061</v>
      </c>
      <c r="C706" t="s">
        <v>714</v>
      </c>
      <c r="D706" t="s">
        <v>6755</v>
      </c>
      <c r="E706" t="s">
        <v>4433</v>
      </c>
      <c r="F706" t="s">
        <v>6756</v>
      </c>
      <c r="G706">
        <v>58.3</v>
      </c>
      <c r="H706">
        <v>-0.6</v>
      </c>
      <c r="I706">
        <v>53.9</v>
      </c>
      <c r="J706">
        <v>-0.5</v>
      </c>
      <c r="K706">
        <v>79.7</v>
      </c>
      <c r="L706">
        <v>-0.4</v>
      </c>
      <c r="M706">
        <v>37.9</v>
      </c>
      <c r="N706">
        <v>-1.2</v>
      </c>
    </row>
    <row r="707" spans="1:14" x14ac:dyDescent="0.3">
      <c r="A707" t="s">
        <v>615</v>
      </c>
      <c r="B707">
        <v>93700</v>
      </c>
      <c r="C707" t="s">
        <v>6757</v>
      </c>
      <c r="D707" t="s">
        <v>6758</v>
      </c>
      <c r="E707" t="s">
        <v>6427</v>
      </c>
      <c r="F707" t="s">
        <v>6759</v>
      </c>
      <c r="G707">
        <v>0</v>
      </c>
      <c r="H707">
        <v>0</v>
      </c>
      <c r="I707">
        <v>63.3</v>
      </c>
      <c r="J707">
        <v>0.9</v>
      </c>
      <c r="K707">
        <v>84</v>
      </c>
      <c r="L707">
        <v>0.9</v>
      </c>
      <c r="M707">
        <v>47.2</v>
      </c>
      <c r="N707">
        <v>0.6</v>
      </c>
    </row>
    <row r="708" spans="1:14" x14ac:dyDescent="0.3">
      <c r="A708" t="s">
        <v>615</v>
      </c>
      <c r="B708">
        <v>590916</v>
      </c>
      <c r="C708" t="s">
        <v>6760</v>
      </c>
      <c r="D708" t="s">
        <v>6761</v>
      </c>
      <c r="E708" t="s">
        <v>4218</v>
      </c>
      <c r="F708" t="s">
        <v>6762</v>
      </c>
      <c r="G708">
        <v>64.3</v>
      </c>
      <c r="H708">
        <v>0.7</v>
      </c>
      <c r="I708">
        <v>59</v>
      </c>
      <c r="J708">
        <v>1.2</v>
      </c>
      <c r="K708">
        <v>64</v>
      </c>
      <c r="L708">
        <v>-0.9</v>
      </c>
      <c r="M708">
        <v>21.9</v>
      </c>
      <c r="N708">
        <v>-0.7</v>
      </c>
    </row>
    <row r="709" spans="1:14" x14ac:dyDescent="0.3">
      <c r="A709" t="s">
        <v>615</v>
      </c>
      <c r="B709">
        <v>325635</v>
      </c>
      <c r="C709" t="s">
        <v>6763</v>
      </c>
      <c r="D709" t="s">
        <v>6764</v>
      </c>
      <c r="E709" t="s">
        <v>4355</v>
      </c>
      <c r="F709" t="s">
        <v>6375</v>
      </c>
      <c r="G709">
        <v>76.099999999999994</v>
      </c>
      <c r="H709">
        <v>1.6</v>
      </c>
      <c r="I709">
        <v>60.2</v>
      </c>
      <c r="J709">
        <v>1.2</v>
      </c>
      <c r="K709">
        <v>72.400000000000006</v>
      </c>
      <c r="L709">
        <v>0</v>
      </c>
      <c r="M709">
        <v>31.7</v>
      </c>
      <c r="N709">
        <v>-0.2</v>
      </c>
    </row>
    <row r="710" spans="1:14" x14ac:dyDescent="0.3">
      <c r="A710" t="s">
        <v>615</v>
      </c>
      <c r="B710">
        <v>598909</v>
      </c>
      <c r="C710" t="s">
        <v>6765</v>
      </c>
      <c r="D710" t="s">
        <v>6766</v>
      </c>
      <c r="E710" t="s">
        <v>6415</v>
      </c>
      <c r="F710" t="s">
        <v>6767</v>
      </c>
      <c r="G710">
        <v>75.2</v>
      </c>
      <c r="H710">
        <v>0.4</v>
      </c>
      <c r="I710">
        <v>72</v>
      </c>
      <c r="J710">
        <v>0.7</v>
      </c>
      <c r="K710">
        <v>82.8</v>
      </c>
      <c r="L710">
        <v>-0.1</v>
      </c>
      <c r="M710">
        <v>49.7</v>
      </c>
      <c r="N710">
        <v>-0.2</v>
      </c>
    </row>
    <row r="711" spans="1:14" x14ac:dyDescent="0.3">
      <c r="A711" t="s">
        <v>615</v>
      </c>
      <c r="B711">
        <v>595535</v>
      </c>
      <c r="C711" t="s">
        <v>6768</v>
      </c>
      <c r="D711" t="s">
        <v>6769</v>
      </c>
      <c r="E711" t="s">
        <v>6411</v>
      </c>
      <c r="F711" t="s">
        <v>6770</v>
      </c>
      <c r="G711">
        <v>54.3</v>
      </c>
      <c r="H711">
        <v>-0.9</v>
      </c>
      <c r="I711">
        <v>37.6</v>
      </c>
      <c r="J711">
        <v>-1.9</v>
      </c>
      <c r="K711">
        <v>78</v>
      </c>
      <c r="L711">
        <v>-0.5</v>
      </c>
      <c r="M711">
        <v>43</v>
      </c>
      <c r="N711">
        <v>-0.4</v>
      </c>
    </row>
    <row r="712" spans="1:14" x14ac:dyDescent="0.3">
      <c r="A712" t="s">
        <v>615</v>
      </c>
      <c r="B712">
        <v>171101</v>
      </c>
      <c r="C712" t="s">
        <v>6771</v>
      </c>
      <c r="D712" t="s">
        <v>6772</v>
      </c>
      <c r="E712" t="s">
        <v>4355</v>
      </c>
      <c r="F712" t="s">
        <v>6773</v>
      </c>
      <c r="G712">
        <v>88.3</v>
      </c>
      <c r="H712">
        <v>1</v>
      </c>
      <c r="I712">
        <v>86.7</v>
      </c>
      <c r="J712">
        <v>1.4</v>
      </c>
      <c r="K712">
        <v>85.5</v>
      </c>
      <c r="L712">
        <v>-0.4</v>
      </c>
      <c r="M712">
        <v>53.5</v>
      </c>
      <c r="N712">
        <v>-0.5</v>
      </c>
    </row>
    <row r="713" spans="1:14" x14ac:dyDescent="0.3">
      <c r="A713" t="s">
        <v>615</v>
      </c>
      <c r="B713">
        <v>610704</v>
      </c>
      <c r="C713" t="s">
        <v>6774</v>
      </c>
      <c r="D713" t="s">
        <v>6775</v>
      </c>
      <c r="E713" t="s">
        <v>4167</v>
      </c>
      <c r="F713" t="s">
        <v>6776</v>
      </c>
      <c r="G713">
        <v>78.599999999999994</v>
      </c>
      <c r="H713">
        <v>0.5</v>
      </c>
      <c r="I713">
        <v>83.1</v>
      </c>
      <c r="J713">
        <v>1.3</v>
      </c>
      <c r="K713">
        <v>90.2</v>
      </c>
      <c r="L713">
        <v>0.4</v>
      </c>
      <c r="M713">
        <v>74</v>
      </c>
      <c r="N713">
        <v>1.4</v>
      </c>
    </row>
    <row r="714" spans="1:14" x14ac:dyDescent="0.3">
      <c r="A714" t="s">
        <v>615</v>
      </c>
      <c r="B714">
        <v>525960</v>
      </c>
      <c r="C714" t="s">
        <v>6777</v>
      </c>
      <c r="D714" t="s">
        <v>6778</v>
      </c>
      <c r="E714" t="s">
        <v>4355</v>
      </c>
      <c r="F714" t="s">
        <v>6779</v>
      </c>
      <c r="G714">
        <v>89.5</v>
      </c>
      <c r="H714">
        <v>1.5</v>
      </c>
      <c r="I714">
        <v>84.9</v>
      </c>
      <c r="J714">
        <v>1.8</v>
      </c>
      <c r="K714">
        <v>88.8</v>
      </c>
      <c r="L714">
        <v>0.4</v>
      </c>
      <c r="M714">
        <v>59.6</v>
      </c>
      <c r="N714">
        <v>0.4</v>
      </c>
    </row>
    <row r="715" spans="1:14" x14ac:dyDescent="0.3">
      <c r="A715" t="s">
        <v>615</v>
      </c>
      <c r="B715">
        <v>536150</v>
      </c>
      <c r="C715" t="s">
        <v>723</v>
      </c>
      <c r="D715" t="s">
        <v>16885</v>
      </c>
      <c r="E715" t="s">
        <v>4355</v>
      </c>
      <c r="F715" t="s">
        <v>16886</v>
      </c>
      <c r="G715">
        <v>81</v>
      </c>
      <c r="H715">
        <v>0.9</v>
      </c>
      <c r="I715">
        <v>76</v>
      </c>
      <c r="J715">
        <v>1</v>
      </c>
      <c r="K715">
        <v>77.900000000000006</v>
      </c>
      <c r="L715">
        <v>-0.5</v>
      </c>
      <c r="M715">
        <v>51.1</v>
      </c>
      <c r="N715">
        <v>0.1</v>
      </c>
    </row>
    <row r="716" spans="1:14" x14ac:dyDescent="0.3">
      <c r="A716" t="s">
        <v>615</v>
      </c>
      <c r="B716">
        <v>614904</v>
      </c>
      <c r="C716" t="s">
        <v>6780</v>
      </c>
      <c r="D716" t="s">
        <v>6781</v>
      </c>
      <c r="E716" t="s">
        <v>6632</v>
      </c>
      <c r="F716" t="s">
        <v>6782</v>
      </c>
      <c r="G716">
        <v>66</v>
      </c>
      <c r="H716">
        <v>-0.5</v>
      </c>
      <c r="I716">
        <v>59</v>
      </c>
      <c r="J716">
        <v>-0.8</v>
      </c>
      <c r="K716">
        <v>80.7</v>
      </c>
      <c r="L716">
        <v>-0.8</v>
      </c>
      <c r="M716">
        <v>46.2</v>
      </c>
      <c r="N716">
        <v>-0.9</v>
      </c>
    </row>
    <row r="717" spans="1:14" x14ac:dyDescent="0.3">
      <c r="A717" t="s">
        <v>615</v>
      </c>
      <c r="B717">
        <v>617440</v>
      </c>
      <c r="C717" t="s">
        <v>6783</v>
      </c>
      <c r="D717" t="s">
        <v>6784</v>
      </c>
      <c r="E717" t="s">
        <v>4218</v>
      </c>
      <c r="F717" t="s">
        <v>6785</v>
      </c>
      <c r="G717">
        <v>41</v>
      </c>
      <c r="H717">
        <v>-0.5</v>
      </c>
      <c r="I717">
        <v>32.1</v>
      </c>
      <c r="J717">
        <v>-0.5</v>
      </c>
      <c r="K717">
        <v>58.2</v>
      </c>
      <c r="L717">
        <v>-0.8</v>
      </c>
      <c r="M717">
        <v>20</v>
      </c>
      <c r="N717">
        <v>-0.4</v>
      </c>
    </row>
    <row r="718" spans="1:14" x14ac:dyDescent="0.3">
      <c r="A718" t="s">
        <v>726</v>
      </c>
      <c r="B718">
        <v>4758</v>
      </c>
      <c r="C718" t="s">
        <v>6789</v>
      </c>
      <c r="D718" t="s">
        <v>6790</v>
      </c>
      <c r="E718" t="s">
        <v>3858</v>
      </c>
      <c r="F718" t="s">
        <v>6791</v>
      </c>
      <c r="G718">
        <v>42.2</v>
      </c>
      <c r="H718">
        <v>-1.2</v>
      </c>
      <c r="I718">
        <v>39.4</v>
      </c>
      <c r="J718">
        <v>-0.9</v>
      </c>
      <c r="K718">
        <v>51.4</v>
      </c>
      <c r="L718">
        <v>-2.4</v>
      </c>
      <c r="M718">
        <v>19.3</v>
      </c>
      <c r="N718">
        <v>-1.3</v>
      </c>
    </row>
    <row r="719" spans="1:14" x14ac:dyDescent="0.3">
      <c r="A719" t="s">
        <v>726</v>
      </c>
      <c r="B719">
        <v>31739</v>
      </c>
      <c r="C719" t="s">
        <v>6792</v>
      </c>
      <c r="D719" t="s">
        <v>6793</v>
      </c>
      <c r="E719" t="s">
        <v>3858</v>
      </c>
      <c r="F719" t="s">
        <v>6794</v>
      </c>
      <c r="G719">
        <v>50</v>
      </c>
      <c r="H719">
        <v>-0.6</v>
      </c>
      <c r="I719">
        <v>46.2</v>
      </c>
      <c r="J719">
        <v>-0.4</v>
      </c>
      <c r="K719">
        <v>63.3</v>
      </c>
      <c r="L719">
        <v>-1.2</v>
      </c>
      <c r="M719">
        <v>20.399999999999999</v>
      </c>
      <c r="N719">
        <v>-1.4</v>
      </c>
    </row>
    <row r="720" spans="1:14" x14ac:dyDescent="0.3">
      <c r="A720" t="s">
        <v>726</v>
      </c>
      <c r="B720">
        <v>41807</v>
      </c>
      <c r="C720" t="s">
        <v>6795</v>
      </c>
      <c r="D720" t="s">
        <v>6796</v>
      </c>
      <c r="E720" t="s">
        <v>3858</v>
      </c>
      <c r="F720" t="s">
        <v>6797</v>
      </c>
      <c r="G720">
        <v>55.7</v>
      </c>
      <c r="H720">
        <v>0.9</v>
      </c>
      <c r="I720">
        <v>40.200000000000003</v>
      </c>
      <c r="J720">
        <v>0.5</v>
      </c>
      <c r="K720">
        <v>54.8</v>
      </c>
      <c r="L720">
        <v>-0.6</v>
      </c>
      <c r="M720">
        <v>22.2</v>
      </c>
      <c r="N720">
        <v>0.2</v>
      </c>
    </row>
    <row r="721" spans="1:14" x14ac:dyDescent="0.3">
      <c r="A721" t="s">
        <v>726</v>
      </c>
      <c r="B721">
        <v>521116</v>
      </c>
      <c r="C721" t="s">
        <v>6798</v>
      </c>
      <c r="D721" t="s">
        <v>6799</v>
      </c>
      <c r="E721" t="s">
        <v>3916</v>
      </c>
      <c r="F721" t="s">
        <v>3917</v>
      </c>
      <c r="G721">
        <v>54.8</v>
      </c>
      <c r="H721">
        <v>-0.6</v>
      </c>
      <c r="I721">
        <v>47.9</v>
      </c>
      <c r="J721">
        <v>-0.7</v>
      </c>
      <c r="K721">
        <v>78.2</v>
      </c>
      <c r="L721">
        <v>0</v>
      </c>
      <c r="M721">
        <v>45.2</v>
      </c>
      <c r="N721">
        <v>0.3</v>
      </c>
    </row>
    <row r="722" spans="1:14" x14ac:dyDescent="0.3">
      <c r="A722" t="s">
        <v>726</v>
      </c>
      <c r="B722">
        <v>403466</v>
      </c>
      <c r="C722" t="s">
        <v>6800</v>
      </c>
      <c r="D722" t="s">
        <v>6801</v>
      </c>
      <c r="E722" t="s">
        <v>3916</v>
      </c>
      <c r="F722" t="s">
        <v>3917</v>
      </c>
      <c r="G722">
        <v>54.4</v>
      </c>
      <c r="H722">
        <v>-0.7</v>
      </c>
      <c r="I722">
        <v>49.1</v>
      </c>
      <c r="J722">
        <v>-0.7</v>
      </c>
      <c r="K722">
        <v>76.7</v>
      </c>
      <c r="L722">
        <v>-0.3</v>
      </c>
      <c r="M722">
        <v>44</v>
      </c>
      <c r="N722">
        <v>0.1</v>
      </c>
    </row>
    <row r="723" spans="1:14" x14ac:dyDescent="0.3">
      <c r="A723" t="s">
        <v>726</v>
      </c>
      <c r="B723">
        <v>34339</v>
      </c>
      <c r="C723" t="s">
        <v>6802</v>
      </c>
      <c r="D723" t="s">
        <v>3890</v>
      </c>
      <c r="E723" t="s">
        <v>3858</v>
      </c>
      <c r="F723" t="s">
        <v>3891</v>
      </c>
      <c r="G723">
        <v>38.9</v>
      </c>
      <c r="H723">
        <v>-1.3</v>
      </c>
      <c r="I723">
        <v>27.4</v>
      </c>
      <c r="J723">
        <v>-1.8</v>
      </c>
      <c r="K723">
        <v>71.3</v>
      </c>
      <c r="L723">
        <v>-0.1</v>
      </c>
      <c r="M723">
        <v>34.700000000000003</v>
      </c>
      <c r="N723">
        <v>0</v>
      </c>
    </row>
    <row r="724" spans="1:14" x14ac:dyDescent="0.3">
      <c r="A724" t="s">
        <v>726</v>
      </c>
      <c r="B724">
        <v>62006</v>
      </c>
      <c r="C724" t="s">
        <v>6806</v>
      </c>
      <c r="D724" t="s">
        <v>6807</v>
      </c>
      <c r="E724" t="s">
        <v>3858</v>
      </c>
      <c r="F724" t="s">
        <v>6808</v>
      </c>
      <c r="G724">
        <v>51</v>
      </c>
      <c r="H724">
        <v>-0.3</v>
      </c>
      <c r="I724">
        <v>50</v>
      </c>
      <c r="J724">
        <v>0.3</v>
      </c>
      <c r="K724">
        <v>65.7</v>
      </c>
      <c r="L724">
        <v>-0.7</v>
      </c>
      <c r="M724">
        <v>20.2</v>
      </c>
      <c r="N724">
        <v>-1</v>
      </c>
    </row>
    <row r="725" spans="1:14" x14ac:dyDescent="0.3">
      <c r="A725" t="s">
        <v>726</v>
      </c>
      <c r="B725">
        <v>70254</v>
      </c>
      <c r="C725" t="s">
        <v>6809</v>
      </c>
      <c r="D725" t="s">
        <v>6810</v>
      </c>
      <c r="E725" t="s">
        <v>3862</v>
      </c>
      <c r="F725" t="s">
        <v>3863</v>
      </c>
      <c r="G725">
        <v>61.5</v>
      </c>
      <c r="H725">
        <v>-0.3</v>
      </c>
      <c r="I725">
        <v>53.8</v>
      </c>
      <c r="J725">
        <v>-0.4</v>
      </c>
      <c r="K725">
        <v>72.7</v>
      </c>
      <c r="L725">
        <v>-0.8</v>
      </c>
      <c r="M725">
        <v>35.9</v>
      </c>
      <c r="N725">
        <v>-0.6</v>
      </c>
    </row>
    <row r="726" spans="1:14" x14ac:dyDescent="0.3">
      <c r="A726" t="s">
        <v>726</v>
      </c>
      <c r="B726">
        <v>75604</v>
      </c>
      <c r="C726" t="s">
        <v>6811</v>
      </c>
      <c r="D726" t="s">
        <v>6812</v>
      </c>
      <c r="E726" t="s">
        <v>3887</v>
      </c>
      <c r="F726" t="s">
        <v>6813</v>
      </c>
      <c r="G726">
        <v>53</v>
      </c>
      <c r="H726">
        <v>-0.8</v>
      </c>
      <c r="I726">
        <v>43.9</v>
      </c>
      <c r="J726">
        <v>-1.1000000000000001</v>
      </c>
      <c r="K726">
        <v>76.7</v>
      </c>
      <c r="L726">
        <v>0</v>
      </c>
      <c r="M726">
        <v>28.8</v>
      </c>
      <c r="N726">
        <v>-1</v>
      </c>
    </row>
    <row r="727" spans="1:14" x14ac:dyDescent="0.3">
      <c r="A727" t="s">
        <v>726</v>
      </c>
      <c r="B727">
        <v>89966</v>
      </c>
      <c r="C727" t="s">
        <v>6816</v>
      </c>
      <c r="D727" t="s">
        <v>6817</v>
      </c>
      <c r="E727" t="s">
        <v>3858</v>
      </c>
      <c r="F727" t="s">
        <v>6818</v>
      </c>
      <c r="G727">
        <v>53.3</v>
      </c>
      <c r="H727">
        <v>-0.6</v>
      </c>
      <c r="I727">
        <v>46.7</v>
      </c>
      <c r="J727">
        <v>-0.5</v>
      </c>
      <c r="K727">
        <v>66.5</v>
      </c>
      <c r="L727">
        <v>-1.1000000000000001</v>
      </c>
      <c r="M727">
        <v>32.9</v>
      </c>
      <c r="N727">
        <v>-0.5</v>
      </c>
    </row>
    <row r="728" spans="1:14" x14ac:dyDescent="0.3">
      <c r="A728" t="s">
        <v>726</v>
      </c>
      <c r="B728">
        <v>90077</v>
      </c>
      <c r="C728" t="s">
        <v>6819</v>
      </c>
      <c r="D728" t="s">
        <v>6820</v>
      </c>
      <c r="E728" t="s">
        <v>3858</v>
      </c>
      <c r="F728" t="s">
        <v>6821</v>
      </c>
      <c r="G728">
        <v>30.4</v>
      </c>
      <c r="H728">
        <v>-1.8</v>
      </c>
      <c r="I728">
        <v>31.4</v>
      </c>
      <c r="J728">
        <v>-1.3</v>
      </c>
      <c r="K728">
        <v>17.399999999999999</v>
      </c>
      <c r="L728">
        <v>-5.8</v>
      </c>
      <c r="M728">
        <v>11.6</v>
      </c>
      <c r="N728">
        <v>-1.7</v>
      </c>
    </row>
    <row r="729" spans="1:14" x14ac:dyDescent="0.3">
      <c r="A729" t="s">
        <v>726</v>
      </c>
      <c r="B729">
        <v>90816</v>
      </c>
      <c r="C729" t="s">
        <v>5489</v>
      </c>
      <c r="D729" t="s">
        <v>6822</v>
      </c>
      <c r="E729" t="s">
        <v>3858</v>
      </c>
      <c r="F729" t="s">
        <v>6823</v>
      </c>
      <c r="G729">
        <v>30.4</v>
      </c>
      <c r="H729">
        <v>-0.4</v>
      </c>
      <c r="I729">
        <v>24.6</v>
      </c>
      <c r="J729">
        <v>0</v>
      </c>
      <c r="K729">
        <v>44.6</v>
      </c>
      <c r="L729">
        <v>-1</v>
      </c>
      <c r="M729">
        <v>0</v>
      </c>
      <c r="N729">
        <v>0</v>
      </c>
    </row>
    <row r="730" spans="1:14" x14ac:dyDescent="0.3">
      <c r="A730" t="s">
        <v>726</v>
      </c>
      <c r="B730">
        <v>468064</v>
      </c>
      <c r="C730" t="s">
        <v>6824</v>
      </c>
      <c r="D730" t="s">
        <v>6825</v>
      </c>
      <c r="E730" t="s">
        <v>3876</v>
      </c>
      <c r="F730" t="s">
        <v>3904</v>
      </c>
      <c r="G730">
        <v>39.799999999999997</v>
      </c>
      <c r="H730">
        <v>-2</v>
      </c>
      <c r="I730">
        <v>44.6</v>
      </c>
      <c r="J730">
        <v>-1.3</v>
      </c>
      <c r="K730">
        <v>68</v>
      </c>
      <c r="L730">
        <v>-1.3</v>
      </c>
      <c r="M730">
        <v>38.6</v>
      </c>
      <c r="N730">
        <v>-0.5</v>
      </c>
    </row>
    <row r="731" spans="1:14" x14ac:dyDescent="0.3">
      <c r="A731" t="s">
        <v>726</v>
      </c>
      <c r="B731">
        <v>126306</v>
      </c>
      <c r="C731" t="s">
        <v>6829</v>
      </c>
      <c r="D731" t="s">
        <v>6830</v>
      </c>
      <c r="E731" t="s">
        <v>3894</v>
      </c>
      <c r="F731" t="s">
        <v>3895</v>
      </c>
      <c r="G731">
        <v>68.099999999999994</v>
      </c>
      <c r="H731">
        <v>1</v>
      </c>
      <c r="I731">
        <v>63.8</v>
      </c>
      <c r="J731">
        <v>1.4</v>
      </c>
      <c r="K731">
        <v>81.099999999999994</v>
      </c>
      <c r="L731">
        <v>0.9</v>
      </c>
      <c r="M731">
        <v>52.8</v>
      </c>
      <c r="N731">
        <v>1.4</v>
      </c>
    </row>
    <row r="732" spans="1:14" x14ac:dyDescent="0.3">
      <c r="A732" t="s">
        <v>726</v>
      </c>
      <c r="B732">
        <v>136441</v>
      </c>
      <c r="C732" t="s">
        <v>6834</v>
      </c>
      <c r="D732" t="s">
        <v>6835</v>
      </c>
      <c r="E732" t="s">
        <v>3924</v>
      </c>
      <c r="F732" t="s">
        <v>6836</v>
      </c>
      <c r="G732">
        <v>65.8</v>
      </c>
      <c r="H732">
        <v>0.7</v>
      </c>
      <c r="I732">
        <v>60.5</v>
      </c>
      <c r="J732">
        <v>1.1000000000000001</v>
      </c>
      <c r="K732">
        <v>71.900000000000006</v>
      </c>
      <c r="L732">
        <v>-0.1</v>
      </c>
      <c r="M732">
        <v>28.5</v>
      </c>
      <c r="N732">
        <v>-0.4</v>
      </c>
    </row>
    <row r="733" spans="1:14" x14ac:dyDescent="0.3">
      <c r="A733" t="s">
        <v>726</v>
      </c>
      <c r="B733">
        <v>151130</v>
      </c>
      <c r="C733" t="s">
        <v>6837</v>
      </c>
      <c r="D733" t="s">
        <v>6838</v>
      </c>
      <c r="E733" t="s">
        <v>3858</v>
      </c>
      <c r="F733" t="s">
        <v>6839</v>
      </c>
      <c r="G733">
        <v>69.400000000000006</v>
      </c>
      <c r="H733">
        <v>1</v>
      </c>
      <c r="I733">
        <v>70.099999999999994</v>
      </c>
      <c r="J733">
        <v>1.8</v>
      </c>
      <c r="K733">
        <v>87.6</v>
      </c>
      <c r="L733">
        <v>1.7</v>
      </c>
      <c r="M733">
        <v>52.4</v>
      </c>
      <c r="N733">
        <v>1.4</v>
      </c>
    </row>
    <row r="734" spans="1:14" x14ac:dyDescent="0.3">
      <c r="A734" t="s">
        <v>726</v>
      </c>
      <c r="B734">
        <v>558113</v>
      </c>
      <c r="C734" t="s">
        <v>6843</v>
      </c>
      <c r="D734" t="s">
        <v>6844</v>
      </c>
      <c r="E734" t="s">
        <v>3858</v>
      </c>
      <c r="F734" t="s">
        <v>6845</v>
      </c>
      <c r="G734">
        <v>55.6</v>
      </c>
      <c r="H734">
        <v>0</v>
      </c>
      <c r="I734">
        <v>57.8</v>
      </c>
      <c r="J734">
        <v>0.9</v>
      </c>
      <c r="K734">
        <v>62.7</v>
      </c>
      <c r="L734">
        <v>-1</v>
      </c>
      <c r="M734">
        <v>41.2</v>
      </c>
      <c r="N734">
        <v>0.6</v>
      </c>
    </row>
    <row r="735" spans="1:14" x14ac:dyDescent="0.3">
      <c r="A735" t="s">
        <v>726</v>
      </c>
      <c r="B735">
        <v>412984</v>
      </c>
      <c r="C735" t="s">
        <v>743</v>
      </c>
      <c r="D735" t="s">
        <v>6846</v>
      </c>
      <c r="E735" t="s">
        <v>3858</v>
      </c>
      <c r="F735" t="s">
        <v>6847</v>
      </c>
      <c r="G735">
        <v>64</v>
      </c>
      <c r="H735">
        <v>0.2</v>
      </c>
      <c r="I735">
        <v>54</v>
      </c>
      <c r="J735">
        <v>0</v>
      </c>
      <c r="K735">
        <v>77.7</v>
      </c>
      <c r="L735">
        <v>0.2</v>
      </c>
      <c r="M735">
        <v>41.2</v>
      </c>
      <c r="N735">
        <v>0.1</v>
      </c>
    </row>
    <row r="736" spans="1:14" x14ac:dyDescent="0.3">
      <c r="A736" t="s">
        <v>726</v>
      </c>
      <c r="B736">
        <v>170372</v>
      </c>
      <c r="C736" t="s">
        <v>6848</v>
      </c>
      <c r="D736" t="s">
        <v>6849</v>
      </c>
      <c r="E736" t="s">
        <v>3880</v>
      </c>
      <c r="F736" t="s">
        <v>6850</v>
      </c>
      <c r="G736">
        <v>28.9</v>
      </c>
      <c r="H736">
        <v>-1.6</v>
      </c>
      <c r="I736">
        <v>20</v>
      </c>
      <c r="J736">
        <v>-1.7</v>
      </c>
      <c r="K736">
        <v>74.599999999999994</v>
      </c>
      <c r="L736">
        <v>0.9</v>
      </c>
      <c r="M736">
        <v>30.2</v>
      </c>
      <c r="N736">
        <v>0.2</v>
      </c>
    </row>
    <row r="737" spans="1:14" x14ac:dyDescent="0.3">
      <c r="A737" t="s">
        <v>726</v>
      </c>
      <c r="B737">
        <v>220035</v>
      </c>
      <c r="C737" t="s">
        <v>6851</v>
      </c>
      <c r="D737" t="s">
        <v>6852</v>
      </c>
      <c r="E737" t="s">
        <v>6853</v>
      </c>
      <c r="F737" t="s">
        <v>6854</v>
      </c>
      <c r="G737">
        <v>41.3</v>
      </c>
      <c r="H737">
        <v>-1.8</v>
      </c>
      <c r="I737">
        <v>38.5</v>
      </c>
      <c r="J737">
        <v>-1.8</v>
      </c>
      <c r="K737">
        <v>62.7</v>
      </c>
      <c r="L737">
        <v>-1.8</v>
      </c>
      <c r="M737">
        <v>44.1</v>
      </c>
      <c r="N737">
        <v>0</v>
      </c>
    </row>
    <row r="738" spans="1:14" x14ac:dyDescent="0.3">
      <c r="A738" t="s">
        <v>726</v>
      </c>
      <c r="B738">
        <v>226017</v>
      </c>
      <c r="C738" t="s">
        <v>6855</v>
      </c>
      <c r="D738" t="s">
        <v>6856</v>
      </c>
      <c r="E738" t="s">
        <v>3858</v>
      </c>
      <c r="F738" t="s">
        <v>6857</v>
      </c>
      <c r="G738">
        <v>22.4</v>
      </c>
      <c r="H738">
        <v>-1.9</v>
      </c>
      <c r="I738">
        <v>22.4</v>
      </c>
      <c r="J738">
        <v>-1.3</v>
      </c>
      <c r="K738">
        <v>36.5</v>
      </c>
      <c r="L738">
        <v>-3</v>
      </c>
      <c r="M738">
        <v>6.3</v>
      </c>
      <c r="N738">
        <v>-1.5</v>
      </c>
    </row>
    <row r="739" spans="1:14" x14ac:dyDescent="0.3">
      <c r="A739" t="s">
        <v>726</v>
      </c>
      <c r="B739">
        <v>227056</v>
      </c>
      <c r="C739" t="s">
        <v>6864</v>
      </c>
      <c r="D739" t="s">
        <v>6865</v>
      </c>
      <c r="E739" t="s">
        <v>3858</v>
      </c>
      <c r="F739" t="s">
        <v>6866</v>
      </c>
      <c r="G739">
        <v>20.9</v>
      </c>
      <c r="H739">
        <v>-2.2000000000000002</v>
      </c>
      <c r="I739">
        <v>23.3</v>
      </c>
      <c r="J739">
        <v>-1.5</v>
      </c>
      <c r="K739">
        <v>49.2</v>
      </c>
      <c r="L739">
        <v>-1.8</v>
      </c>
      <c r="M739">
        <v>15</v>
      </c>
      <c r="N739">
        <v>-0.8</v>
      </c>
    </row>
    <row r="740" spans="1:14" x14ac:dyDescent="0.3">
      <c r="A740" t="s">
        <v>726</v>
      </c>
      <c r="B740">
        <v>229393</v>
      </c>
      <c r="C740" t="s">
        <v>6867</v>
      </c>
      <c r="D740" t="s">
        <v>6868</v>
      </c>
      <c r="E740" t="s">
        <v>3858</v>
      </c>
      <c r="F740" t="s">
        <v>6869</v>
      </c>
      <c r="G740">
        <v>53.8</v>
      </c>
      <c r="H740">
        <v>-1</v>
      </c>
      <c r="I740">
        <v>52.6</v>
      </c>
      <c r="J740">
        <v>-0.7</v>
      </c>
      <c r="K740">
        <v>59.5</v>
      </c>
      <c r="L740">
        <v>-2.4</v>
      </c>
      <c r="M740">
        <v>27</v>
      </c>
      <c r="N740">
        <v>-1.6</v>
      </c>
    </row>
    <row r="741" spans="1:14" x14ac:dyDescent="0.3">
      <c r="A741" t="s">
        <v>726</v>
      </c>
      <c r="B741">
        <v>233706</v>
      </c>
      <c r="C741" t="s">
        <v>6870</v>
      </c>
      <c r="D741" t="s">
        <v>6871</v>
      </c>
      <c r="E741" t="s">
        <v>3939</v>
      </c>
      <c r="F741" t="s">
        <v>3940</v>
      </c>
      <c r="G741">
        <v>52.2</v>
      </c>
      <c r="H741">
        <v>-0.6</v>
      </c>
      <c r="I741">
        <v>45.1</v>
      </c>
      <c r="J741">
        <v>-0.6</v>
      </c>
      <c r="K741">
        <v>50.5</v>
      </c>
      <c r="L741">
        <v>-2.8</v>
      </c>
      <c r="M741">
        <v>17.399999999999999</v>
      </c>
      <c r="N741">
        <v>-1.7</v>
      </c>
    </row>
    <row r="742" spans="1:14" x14ac:dyDescent="0.3">
      <c r="A742" t="s">
        <v>726</v>
      </c>
      <c r="B742">
        <v>265608</v>
      </c>
      <c r="C742" t="s">
        <v>6874</v>
      </c>
      <c r="D742" t="s">
        <v>6875</v>
      </c>
      <c r="E742" t="s">
        <v>3907</v>
      </c>
      <c r="F742" t="s">
        <v>3908</v>
      </c>
      <c r="G742">
        <v>27.1</v>
      </c>
      <c r="H742">
        <v>-1.6</v>
      </c>
      <c r="I742">
        <v>15.3</v>
      </c>
      <c r="J742">
        <v>-2.1</v>
      </c>
      <c r="K742">
        <v>39.799999999999997</v>
      </c>
      <c r="L742">
        <v>-3.5</v>
      </c>
      <c r="M742">
        <v>10.8</v>
      </c>
      <c r="N742">
        <v>-1.7</v>
      </c>
    </row>
    <row r="743" spans="1:14" x14ac:dyDescent="0.3">
      <c r="A743" t="s">
        <v>726</v>
      </c>
      <c r="B743">
        <v>280097</v>
      </c>
      <c r="C743" t="s">
        <v>6876</v>
      </c>
      <c r="D743" t="s">
        <v>6877</v>
      </c>
      <c r="E743" t="s">
        <v>3963</v>
      </c>
      <c r="F743" t="s">
        <v>3964</v>
      </c>
      <c r="G743">
        <v>56.6</v>
      </c>
      <c r="H743">
        <v>-0.4</v>
      </c>
      <c r="I743">
        <v>53.1</v>
      </c>
      <c r="J743">
        <v>-0.1</v>
      </c>
      <c r="K743">
        <v>75</v>
      </c>
      <c r="L743">
        <v>-0.2</v>
      </c>
      <c r="M743">
        <v>41.5</v>
      </c>
      <c r="N743">
        <v>0.2</v>
      </c>
    </row>
    <row r="744" spans="1:14" x14ac:dyDescent="0.3">
      <c r="A744" t="s">
        <v>726</v>
      </c>
      <c r="B744">
        <v>281263</v>
      </c>
      <c r="C744" t="s">
        <v>6878</v>
      </c>
      <c r="D744" t="s">
        <v>6879</v>
      </c>
      <c r="E744" t="s">
        <v>3858</v>
      </c>
      <c r="F744" t="s">
        <v>6880</v>
      </c>
      <c r="G744">
        <v>58.8</v>
      </c>
      <c r="H744">
        <v>-0.6</v>
      </c>
      <c r="I744">
        <v>46.3</v>
      </c>
      <c r="J744">
        <v>-1.1000000000000001</v>
      </c>
      <c r="K744">
        <v>80.099999999999994</v>
      </c>
      <c r="L744">
        <v>-0.2</v>
      </c>
      <c r="M744">
        <v>43</v>
      </c>
      <c r="N744">
        <v>-0.2</v>
      </c>
    </row>
    <row r="745" spans="1:14" x14ac:dyDescent="0.3">
      <c r="A745" t="s">
        <v>726</v>
      </c>
      <c r="B745">
        <v>282308</v>
      </c>
      <c r="C745" t="s">
        <v>6881</v>
      </c>
      <c r="D745" t="s">
        <v>6882</v>
      </c>
      <c r="E745" t="s">
        <v>6883</v>
      </c>
      <c r="F745" t="s">
        <v>6884</v>
      </c>
      <c r="G745">
        <v>56</v>
      </c>
      <c r="H745">
        <v>-0.3</v>
      </c>
      <c r="I745">
        <v>47</v>
      </c>
      <c r="J745">
        <v>-0.5</v>
      </c>
      <c r="K745">
        <v>66.2</v>
      </c>
      <c r="L745">
        <v>-1</v>
      </c>
      <c r="M745">
        <v>23.9</v>
      </c>
      <c r="N745">
        <v>-1</v>
      </c>
    </row>
    <row r="746" spans="1:14" x14ac:dyDescent="0.3">
      <c r="A746" t="s">
        <v>726</v>
      </c>
      <c r="B746">
        <v>295434</v>
      </c>
      <c r="C746" t="s">
        <v>6885</v>
      </c>
      <c r="D746" t="s">
        <v>6886</v>
      </c>
      <c r="E746" t="s">
        <v>3858</v>
      </c>
      <c r="F746" t="s">
        <v>6887</v>
      </c>
      <c r="G746">
        <v>62.9</v>
      </c>
      <c r="H746">
        <v>1</v>
      </c>
      <c r="I746">
        <v>48.4</v>
      </c>
      <c r="J746">
        <v>0.8</v>
      </c>
      <c r="K746">
        <v>66.099999999999994</v>
      </c>
      <c r="L746">
        <v>0</v>
      </c>
      <c r="M746">
        <v>25</v>
      </c>
      <c r="N746">
        <v>0</v>
      </c>
    </row>
    <row r="747" spans="1:14" x14ac:dyDescent="0.3">
      <c r="A747" t="s">
        <v>726</v>
      </c>
      <c r="B747">
        <v>145602</v>
      </c>
      <c r="C747" t="s">
        <v>754</v>
      </c>
      <c r="D747" t="s">
        <v>6888</v>
      </c>
      <c r="E747" t="s">
        <v>3920</v>
      </c>
      <c r="F747" t="s">
        <v>6889</v>
      </c>
      <c r="G747">
        <v>66.3</v>
      </c>
      <c r="H747">
        <v>0.1</v>
      </c>
      <c r="I747">
        <v>62.7</v>
      </c>
      <c r="J747">
        <v>0.4</v>
      </c>
      <c r="K747">
        <v>82.1</v>
      </c>
      <c r="L747">
        <v>0.3</v>
      </c>
      <c r="M747">
        <v>44</v>
      </c>
      <c r="N747">
        <v>0.1</v>
      </c>
    </row>
    <row r="748" spans="1:14" x14ac:dyDescent="0.3">
      <c r="A748" t="s">
        <v>726</v>
      </c>
      <c r="B748">
        <v>97314</v>
      </c>
      <c r="C748" t="s">
        <v>6890</v>
      </c>
      <c r="D748" t="s">
        <v>6891</v>
      </c>
      <c r="E748" t="s">
        <v>3907</v>
      </c>
      <c r="F748" t="s">
        <v>3908</v>
      </c>
      <c r="G748">
        <v>57.4</v>
      </c>
      <c r="H748">
        <v>0.5</v>
      </c>
      <c r="I748">
        <v>40.700000000000003</v>
      </c>
      <c r="J748">
        <v>-0.1</v>
      </c>
      <c r="K748">
        <v>68.3</v>
      </c>
      <c r="L748">
        <v>-0.5</v>
      </c>
      <c r="M748">
        <v>28.3</v>
      </c>
      <c r="N748">
        <v>-0.4</v>
      </c>
    </row>
    <row r="749" spans="1:14" x14ac:dyDescent="0.3">
      <c r="A749" t="s">
        <v>726</v>
      </c>
      <c r="B749">
        <v>308170</v>
      </c>
      <c r="C749" t="s">
        <v>6892</v>
      </c>
      <c r="D749" t="s">
        <v>6893</v>
      </c>
      <c r="E749" t="s">
        <v>3858</v>
      </c>
      <c r="F749" t="s">
        <v>6894</v>
      </c>
      <c r="G749">
        <v>38.6</v>
      </c>
      <c r="H749">
        <v>-1.5</v>
      </c>
      <c r="I749">
        <v>30.7</v>
      </c>
      <c r="J749">
        <v>-1.7</v>
      </c>
      <c r="K749">
        <v>73.5</v>
      </c>
      <c r="L749">
        <v>0</v>
      </c>
      <c r="M749">
        <v>27.2</v>
      </c>
      <c r="N749">
        <v>-0.8</v>
      </c>
    </row>
    <row r="750" spans="1:14" x14ac:dyDescent="0.3">
      <c r="A750" t="s">
        <v>726</v>
      </c>
      <c r="B750">
        <v>326259</v>
      </c>
      <c r="C750" t="s">
        <v>6895</v>
      </c>
      <c r="D750" t="s">
        <v>6896</v>
      </c>
      <c r="E750" t="s">
        <v>3880</v>
      </c>
      <c r="F750" t="s">
        <v>6897</v>
      </c>
      <c r="G750">
        <v>60.8</v>
      </c>
      <c r="H750">
        <v>0.4</v>
      </c>
      <c r="I750">
        <v>55.4</v>
      </c>
      <c r="J750">
        <v>0.7</v>
      </c>
      <c r="K750">
        <v>65.900000000000006</v>
      </c>
      <c r="L750">
        <v>-0.5</v>
      </c>
      <c r="M750">
        <v>33.299999999999997</v>
      </c>
      <c r="N750">
        <v>0</v>
      </c>
    </row>
    <row r="751" spans="1:14" x14ac:dyDescent="0.3">
      <c r="A751" t="s">
        <v>726</v>
      </c>
      <c r="B751">
        <v>329100</v>
      </c>
      <c r="C751" t="s">
        <v>6898</v>
      </c>
      <c r="D751" t="s">
        <v>6899</v>
      </c>
      <c r="E751" t="s">
        <v>3858</v>
      </c>
      <c r="F751" t="s">
        <v>6900</v>
      </c>
      <c r="G751">
        <v>18.899999999999999</v>
      </c>
      <c r="H751">
        <v>-1.3</v>
      </c>
      <c r="I751">
        <v>14.4</v>
      </c>
      <c r="J751">
        <v>-0.9</v>
      </c>
      <c r="K751">
        <v>51.8</v>
      </c>
      <c r="L751">
        <v>-0.4</v>
      </c>
      <c r="M751">
        <v>14.1</v>
      </c>
      <c r="N751">
        <v>-0.1</v>
      </c>
    </row>
    <row r="752" spans="1:14" x14ac:dyDescent="0.3">
      <c r="A752" t="s">
        <v>726</v>
      </c>
      <c r="B752">
        <v>132010</v>
      </c>
      <c r="C752" t="s">
        <v>759</v>
      </c>
      <c r="D752" t="s">
        <v>6901</v>
      </c>
      <c r="E752" t="s">
        <v>3947</v>
      </c>
      <c r="F752" t="s">
        <v>6902</v>
      </c>
      <c r="G752">
        <v>46.3</v>
      </c>
      <c r="H752">
        <v>-1</v>
      </c>
      <c r="I752">
        <v>46.7</v>
      </c>
      <c r="J752">
        <v>-0.4</v>
      </c>
      <c r="K752">
        <v>57.6</v>
      </c>
      <c r="L752">
        <v>-1.9</v>
      </c>
      <c r="M752">
        <v>28</v>
      </c>
      <c r="N752">
        <v>-0.6</v>
      </c>
    </row>
    <row r="753" spans="1:14" x14ac:dyDescent="0.3">
      <c r="A753" t="s">
        <v>726</v>
      </c>
      <c r="B753">
        <v>378372</v>
      </c>
      <c r="C753" t="s">
        <v>6906</v>
      </c>
      <c r="D753" t="s">
        <v>6907</v>
      </c>
      <c r="E753" t="s">
        <v>6908</v>
      </c>
      <c r="F753" t="s">
        <v>6909</v>
      </c>
      <c r="G753">
        <v>63.4</v>
      </c>
      <c r="H753">
        <v>-0.5</v>
      </c>
      <c r="I753">
        <v>60.6</v>
      </c>
      <c r="J753">
        <v>-0.4</v>
      </c>
      <c r="K753">
        <v>84</v>
      </c>
      <c r="L753">
        <v>0.1</v>
      </c>
      <c r="M753">
        <v>61.5</v>
      </c>
      <c r="N753">
        <v>0.9</v>
      </c>
    </row>
    <row r="754" spans="1:14" x14ac:dyDescent="0.3">
      <c r="A754" t="s">
        <v>726</v>
      </c>
      <c r="B754">
        <v>410225</v>
      </c>
      <c r="C754" t="s">
        <v>6913</v>
      </c>
      <c r="D754" t="s">
        <v>6914</v>
      </c>
      <c r="E754" t="s">
        <v>3876</v>
      </c>
      <c r="F754" t="s">
        <v>6915</v>
      </c>
      <c r="G754">
        <v>65.8</v>
      </c>
      <c r="H754">
        <v>0.3</v>
      </c>
      <c r="I754">
        <v>46.8</v>
      </c>
      <c r="J754">
        <v>-0.6</v>
      </c>
      <c r="K754">
        <v>68.599999999999994</v>
      </c>
      <c r="L754">
        <v>-0.9</v>
      </c>
      <c r="M754">
        <v>39.4</v>
      </c>
      <c r="N754">
        <v>0</v>
      </c>
    </row>
    <row r="755" spans="1:14" x14ac:dyDescent="0.3">
      <c r="A755" t="s">
        <v>726</v>
      </c>
      <c r="B755">
        <v>502324</v>
      </c>
      <c r="C755" t="s">
        <v>6916</v>
      </c>
      <c r="D755" t="s">
        <v>6917</v>
      </c>
      <c r="E755" t="s">
        <v>6918</v>
      </c>
      <c r="F755" t="s">
        <v>6919</v>
      </c>
      <c r="G755">
        <v>58.3</v>
      </c>
      <c r="H755">
        <v>-0.4</v>
      </c>
      <c r="I755">
        <v>54.5</v>
      </c>
      <c r="J755">
        <v>-0.2</v>
      </c>
      <c r="K755">
        <v>76</v>
      </c>
      <c r="L755">
        <v>-0.2</v>
      </c>
      <c r="M755">
        <v>30.1</v>
      </c>
      <c r="N755">
        <v>-0.8</v>
      </c>
    </row>
    <row r="756" spans="1:14" x14ac:dyDescent="0.3">
      <c r="A756" t="s">
        <v>726</v>
      </c>
      <c r="B756">
        <v>417505</v>
      </c>
      <c r="C756" t="s">
        <v>6920</v>
      </c>
      <c r="D756" t="s">
        <v>6921</v>
      </c>
      <c r="E756" t="s">
        <v>3887</v>
      </c>
      <c r="F756" t="s">
        <v>6823</v>
      </c>
      <c r="G756">
        <v>72.400000000000006</v>
      </c>
      <c r="H756">
        <v>0.5</v>
      </c>
      <c r="I756">
        <v>65.400000000000006</v>
      </c>
      <c r="J756">
        <v>0.6</v>
      </c>
      <c r="K756">
        <v>92.1</v>
      </c>
      <c r="L756">
        <v>1.3</v>
      </c>
      <c r="M756">
        <v>58.6</v>
      </c>
      <c r="N756">
        <v>1.2</v>
      </c>
    </row>
    <row r="757" spans="1:14" x14ac:dyDescent="0.3">
      <c r="A757" t="s">
        <v>726</v>
      </c>
      <c r="B757">
        <v>97446</v>
      </c>
      <c r="C757" t="s">
        <v>6922</v>
      </c>
      <c r="D757" t="s">
        <v>6923</v>
      </c>
      <c r="E757" t="s">
        <v>3858</v>
      </c>
      <c r="F757" t="s">
        <v>6924</v>
      </c>
      <c r="G757">
        <v>50.6</v>
      </c>
      <c r="H757">
        <v>-1.2</v>
      </c>
      <c r="I757">
        <v>43.2</v>
      </c>
      <c r="J757">
        <v>-1.5</v>
      </c>
      <c r="K757">
        <v>71.099999999999994</v>
      </c>
      <c r="L757">
        <v>-1.1000000000000001</v>
      </c>
      <c r="M757">
        <v>36.799999999999997</v>
      </c>
      <c r="N757">
        <v>-0.8</v>
      </c>
    </row>
    <row r="758" spans="1:14" x14ac:dyDescent="0.3">
      <c r="A758" t="s">
        <v>726</v>
      </c>
      <c r="B758">
        <v>97578</v>
      </c>
      <c r="C758" t="s">
        <v>6925</v>
      </c>
      <c r="D758" t="s">
        <v>6926</v>
      </c>
      <c r="E758" t="s">
        <v>3876</v>
      </c>
      <c r="F758" t="s">
        <v>6927</v>
      </c>
      <c r="G758">
        <v>68.599999999999994</v>
      </c>
      <c r="H758">
        <v>0.4</v>
      </c>
      <c r="I758">
        <v>57.6</v>
      </c>
      <c r="J758">
        <v>0.2</v>
      </c>
      <c r="K758">
        <v>80.099999999999994</v>
      </c>
      <c r="L758">
        <v>0.2</v>
      </c>
      <c r="M758">
        <v>36.700000000000003</v>
      </c>
      <c r="N758">
        <v>-0.4</v>
      </c>
    </row>
    <row r="759" spans="1:14" x14ac:dyDescent="0.3">
      <c r="A759" t="s">
        <v>726</v>
      </c>
      <c r="B759">
        <v>451304</v>
      </c>
      <c r="C759" t="s">
        <v>6934</v>
      </c>
      <c r="D759" t="s">
        <v>6935</v>
      </c>
      <c r="E759" t="s">
        <v>6936</v>
      </c>
      <c r="F759" t="s">
        <v>6937</v>
      </c>
      <c r="G759">
        <v>74.599999999999994</v>
      </c>
      <c r="H759">
        <v>1.4</v>
      </c>
      <c r="I759">
        <v>66.7</v>
      </c>
      <c r="J759">
        <v>1.6</v>
      </c>
      <c r="K759">
        <v>76.900000000000006</v>
      </c>
      <c r="L759">
        <v>0.5</v>
      </c>
      <c r="M759">
        <v>55.2</v>
      </c>
      <c r="N759">
        <v>1.8</v>
      </c>
    </row>
    <row r="760" spans="1:14" x14ac:dyDescent="0.3">
      <c r="A760" t="s">
        <v>726</v>
      </c>
      <c r="B760">
        <v>452866</v>
      </c>
      <c r="C760" t="s">
        <v>6938</v>
      </c>
      <c r="D760" t="s">
        <v>6939</v>
      </c>
      <c r="E760" t="s">
        <v>3858</v>
      </c>
      <c r="F760" t="s">
        <v>6940</v>
      </c>
      <c r="G760">
        <v>42.5</v>
      </c>
      <c r="H760">
        <v>-0.3</v>
      </c>
      <c r="I760">
        <v>35.799999999999997</v>
      </c>
      <c r="J760">
        <v>-0.2</v>
      </c>
      <c r="K760">
        <v>47.4</v>
      </c>
      <c r="L760">
        <v>-1.7</v>
      </c>
      <c r="M760">
        <v>19.2</v>
      </c>
      <c r="N760">
        <v>-0.5</v>
      </c>
    </row>
    <row r="761" spans="1:14" x14ac:dyDescent="0.3">
      <c r="A761" t="s">
        <v>726</v>
      </c>
      <c r="B761">
        <v>456764</v>
      </c>
      <c r="C761" t="s">
        <v>5667</v>
      </c>
      <c r="D761" t="s">
        <v>6941</v>
      </c>
      <c r="E761" t="s">
        <v>3858</v>
      </c>
      <c r="F761" t="s">
        <v>6942</v>
      </c>
      <c r="G761">
        <v>30.2</v>
      </c>
      <c r="H761">
        <v>-0.8</v>
      </c>
      <c r="I761">
        <v>11.1</v>
      </c>
      <c r="J761">
        <v>-1.7</v>
      </c>
      <c r="K761">
        <v>59.7</v>
      </c>
      <c r="L761">
        <v>0.1</v>
      </c>
      <c r="M761">
        <v>14.9</v>
      </c>
      <c r="N761">
        <v>-0.3</v>
      </c>
    </row>
    <row r="762" spans="1:14" x14ac:dyDescent="0.3">
      <c r="A762" t="s">
        <v>726</v>
      </c>
      <c r="B762">
        <v>469505</v>
      </c>
      <c r="C762" t="s">
        <v>6943</v>
      </c>
      <c r="D762" t="s">
        <v>6944</v>
      </c>
      <c r="E762" t="s">
        <v>6945</v>
      </c>
      <c r="F762" t="s">
        <v>6946</v>
      </c>
      <c r="G762">
        <v>60.5</v>
      </c>
      <c r="H762">
        <v>-0.2</v>
      </c>
      <c r="I762">
        <v>46.5</v>
      </c>
      <c r="J762">
        <v>-0.8</v>
      </c>
      <c r="K762">
        <v>80</v>
      </c>
      <c r="L762">
        <v>0.3</v>
      </c>
      <c r="M762">
        <v>47.5</v>
      </c>
      <c r="N762">
        <v>0.6</v>
      </c>
    </row>
    <row r="763" spans="1:14" x14ac:dyDescent="0.3">
      <c r="A763" t="s">
        <v>726</v>
      </c>
      <c r="B763">
        <v>485306</v>
      </c>
      <c r="C763" t="s">
        <v>6947</v>
      </c>
      <c r="D763" t="s">
        <v>6948</v>
      </c>
      <c r="E763" t="s">
        <v>3887</v>
      </c>
      <c r="F763" t="s">
        <v>6949</v>
      </c>
      <c r="G763">
        <v>67</v>
      </c>
      <c r="H763">
        <v>0</v>
      </c>
      <c r="I763">
        <v>59.3</v>
      </c>
      <c r="J763">
        <v>-0.1</v>
      </c>
      <c r="K763">
        <v>88.9</v>
      </c>
      <c r="L763">
        <v>0.8</v>
      </c>
      <c r="M763">
        <v>60.9</v>
      </c>
      <c r="N763">
        <v>1.2</v>
      </c>
    </row>
    <row r="764" spans="1:14" x14ac:dyDescent="0.3">
      <c r="A764" t="s">
        <v>726</v>
      </c>
      <c r="B764">
        <v>494208</v>
      </c>
      <c r="C764" t="s">
        <v>6950</v>
      </c>
      <c r="D764" t="s">
        <v>6951</v>
      </c>
      <c r="E764" t="s">
        <v>3858</v>
      </c>
      <c r="F764" t="s">
        <v>6952</v>
      </c>
      <c r="G764">
        <v>45.6</v>
      </c>
      <c r="H764">
        <v>-1.2</v>
      </c>
      <c r="I764">
        <v>41.3</v>
      </c>
      <c r="J764">
        <v>-1.1000000000000001</v>
      </c>
      <c r="K764">
        <v>72.8</v>
      </c>
      <c r="L764">
        <v>-0.6</v>
      </c>
      <c r="M764">
        <v>40.200000000000003</v>
      </c>
      <c r="N764">
        <v>-0.1</v>
      </c>
    </row>
    <row r="765" spans="1:14" x14ac:dyDescent="0.3">
      <c r="A765" t="s">
        <v>726</v>
      </c>
      <c r="B765">
        <v>505510</v>
      </c>
      <c r="C765" t="s">
        <v>6953</v>
      </c>
      <c r="D765" t="s">
        <v>6954</v>
      </c>
      <c r="E765" t="s">
        <v>6955</v>
      </c>
      <c r="F765" t="s">
        <v>6956</v>
      </c>
      <c r="G765">
        <v>50.7</v>
      </c>
      <c r="H765">
        <v>-1</v>
      </c>
      <c r="I765">
        <v>50</v>
      </c>
      <c r="J765">
        <v>-0.7</v>
      </c>
      <c r="K765">
        <v>78.900000000000006</v>
      </c>
      <c r="L765">
        <v>-0.1</v>
      </c>
      <c r="M765">
        <v>34.200000000000003</v>
      </c>
      <c r="N765">
        <v>-0.7</v>
      </c>
    </row>
    <row r="766" spans="1:14" x14ac:dyDescent="0.3">
      <c r="A766" t="s">
        <v>726</v>
      </c>
      <c r="B766">
        <v>521760</v>
      </c>
      <c r="C766" t="s">
        <v>6960</v>
      </c>
      <c r="D766" t="s">
        <v>6961</v>
      </c>
      <c r="E766" t="s">
        <v>6962</v>
      </c>
      <c r="F766" t="s">
        <v>6963</v>
      </c>
      <c r="G766">
        <v>60.5</v>
      </c>
      <c r="H766">
        <v>-0.6</v>
      </c>
      <c r="I766">
        <v>52.4</v>
      </c>
      <c r="J766">
        <v>-0.8</v>
      </c>
      <c r="K766">
        <v>84.9</v>
      </c>
      <c r="L766">
        <v>0.3</v>
      </c>
      <c r="M766">
        <v>47.9</v>
      </c>
      <c r="N766">
        <v>0</v>
      </c>
    </row>
    <row r="767" spans="1:14" x14ac:dyDescent="0.3">
      <c r="A767" t="s">
        <v>726</v>
      </c>
      <c r="B767">
        <v>403725</v>
      </c>
      <c r="C767" t="s">
        <v>773</v>
      </c>
      <c r="D767" t="s">
        <v>6964</v>
      </c>
      <c r="E767" t="s">
        <v>6965</v>
      </c>
      <c r="F767" t="s">
        <v>6966</v>
      </c>
      <c r="G767">
        <v>62.5</v>
      </c>
      <c r="H767">
        <v>0</v>
      </c>
      <c r="I767">
        <v>58.8</v>
      </c>
      <c r="J767">
        <v>0.1</v>
      </c>
      <c r="K767">
        <v>69.3</v>
      </c>
      <c r="L767">
        <v>-0.9</v>
      </c>
      <c r="M767">
        <v>31.6</v>
      </c>
      <c r="N767">
        <v>-0.8</v>
      </c>
    </row>
    <row r="768" spans="1:14" x14ac:dyDescent="0.3">
      <c r="A768" t="s">
        <v>726</v>
      </c>
      <c r="B768">
        <v>153931</v>
      </c>
      <c r="C768" t="s">
        <v>6967</v>
      </c>
      <c r="D768" t="s">
        <v>6968</v>
      </c>
      <c r="E768" t="s">
        <v>3947</v>
      </c>
      <c r="F768" t="s">
        <v>6969</v>
      </c>
      <c r="G768">
        <v>52.4</v>
      </c>
      <c r="H768">
        <v>-0.3</v>
      </c>
      <c r="I768">
        <v>40.6</v>
      </c>
      <c r="J768">
        <v>-0.7</v>
      </c>
      <c r="K768">
        <v>59.2</v>
      </c>
      <c r="L768">
        <v>-1.5</v>
      </c>
      <c r="M768">
        <v>22.4</v>
      </c>
      <c r="N768">
        <v>-1</v>
      </c>
    </row>
    <row r="769" spans="1:14" x14ac:dyDescent="0.3">
      <c r="A769" t="s">
        <v>726</v>
      </c>
      <c r="B769">
        <v>584037</v>
      </c>
      <c r="C769" t="s">
        <v>6975</v>
      </c>
      <c r="D769" t="s">
        <v>6976</v>
      </c>
      <c r="E769" t="s">
        <v>3939</v>
      </c>
      <c r="F769" t="s">
        <v>3940</v>
      </c>
      <c r="G769">
        <v>54</v>
      </c>
      <c r="H769">
        <v>-0.5</v>
      </c>
      <c r="I769">
        <v>54.7</v>
      </c>
      <c r="J769">
        <v>0.2</v>
      </c>
      <c r="K769">
        <v>73.7</v>
      </c>
      <c r="L769">
        <v>-0.2</v>
      </c>
      <c r="M769">
        <v>30.8</v>
      </c>
      <c r="N769">
        <v>-0.5</v>
      </c>
    </row>
    <row r="770" spans="1:14" x14ac:dyDescent="0.3">
      <c r="A770" t="s">
        <v>726</v>
      </c>
      <c r="B770">
        <v>586110</v>
      </c>
      <c r="C770" t="s">
        <v>6977</v>
      </c>
      <c r="D770" t="s">
        <v>6978</v>
      </c>
      <c r="E770" t="s">
        <v>3880</v>
      </c>
      <c r="F770" t="s">
        <v>3944</v>
      </c>
      <c r="G770">
        <v>59.6</v>
      </c>
      <c r="H770">
        <v>0.1</v>
      </c>
      <c r="I770">
        <v>45.9</v>
      </c>
      <c r="J770">
        <v>-0.4</v>
      </c>
      <c r="K770">
        <v>75.2</v>
      </c>
      <c r="L770">
        <v>0.1</v>
      </c>
      <c r="M770">
        <v>37.799999999999997</v>
      </c>
      <c r="N770">
        <v>0.2</v>
      </c>
    </row>
    <row r="771" spans="1:14" x14ac:dyDescent="0.3">
      <c r="A771" t="s">
        <v>726</v>
      </c>
      <c r="B771">
        <v>176049</v>
      </c>
      <c r="C771" t="s">
        <v>777</v>
      </c>
      <c r="D771" t="s">
        <v>3912</v>
      </c>
      <c r="E771" t="s">
        <v>3858</v>
      </c>
      <c r="F771" t="s">
        <v>3913</v>
      </c>
      <c r="G771">
        <v>50.8</v>
      </c>
      <c r="H771">
        <v>-0.9</v>
      </c>
      <c r="I771">
        <v>41.3</v>
      </c>
      <c r="J771">
        <v>-1</v>
      </c>
      <c r="K771">
        <v>82.7</v>
      </c>
      <c r="L771">
        <v>0.4</v>
      </c>
      <c r="M771">
        <v>42.6</v>
      </c>
      <c r="N771">
        <v>-0.2</v>
      </c>
    </row>
    <row r="772" spans="1:14" x14ac:dyDescent="0.3">
      <c r="A772" t="s">
        <v>726</v>
      </c>
      <c r="B772">
        <v>1899</v>
      </c>
      <c r="C772" t="s">
        <v>6981</v>
      </c>
      <c r="D772" t="s">
        <v>6982</v>
      </c>
      <c r="E772" t="s">
        <v>3916</v>
      </c>
      <c r="F772" t="s">
        <v>3917</v>
      </c>
      <c r="G772">
        <v>72.3</v>
      </c>
      <c r="H772">
        <v>0.6</v>
      </c>
      <c r="I772">
        <v>64.3</v>
      </c>
      <c r="J772">
        <v>0.6</v>
      </c>
      <c r="K772">
        <v>69</v>
      </c>
      <c r="L772">
        <v>-1.1000000000000001</v>
      </c>
      <c r="M772">
        <v>31.4</v>
      </c>
      <c r="N772">
        <v>-0.9</v>
      </c>
    </row>
    <row r="773" spans="1:14" x14ac:dyDescent="0.3">
      <c r="A773" t="s">
        <v>726</v>
      </c>
      <c r="B773">
        <v>596647</v>
      </c>
      <c r="C773" t="s">
        <v>6983</v>
      </c>
      <c r="D773" t="s">
        <v>6984</v>
      </c>
      <c r="E773" t="s">
        <v>3880</v>
      </c>
      <c r="F773" t="s">
        <v>6985</v>
      </c>
      <c r="G773">
        <v>60.5</v>
      </c>
      <c r="H773">
        <v>0.3</v>
      </c>
      <c r="I773">
        <v>50.6</v>
      </c>
      <c r="J773">
        <v>0.2</v>
      </c>
      <c r="K773">
        <v>77.099999999999994</v>
      </c>
      <c r="L773">
        <v>0.6</v>
      </c>
      <c r="M773">
        <v>42.9</v>
      </c>
      <c r="N773">
        <v>0.8</v>
      </c>
    </row>
    <row r="774" spans="1:14" x14ac:dyDescent="0.3">
      <c r="A774" t="s">
        <v>726</v>
      </c>
      <c r="B774">
        <v>215321</v>
      </c>
      <c r="C774" t="s">
        <v>6986</v>
      </c>
      <c r="D774" t="s">
        <v>6987</v>
      </c>
      <c r="E774" t="s">
        <v>3858</v>
      </c>
      <c r="F774" t="s">
        <v>6988</v>
      </c>
      <c r="G774">
        <v>44.8</v>
      </c>
      <c r="H774">
        <v>-0.6</v>
      </c>
      <c r="I774">
        <v>37.299999999999997</v>
      </c>
      <c r="J774">
        <v>-0.6</v>
      </c>
      <c r="K774">
        <v>66</v>
      </c>
      <c r="L774">
        <v>-0.3</v>
      </c>
      <c r="M774">
        <v>29.1</v>
      </c>
      <c r="N774">
        <v>-0.1</v>
      </c>
    </row>
    <row r="775" spans="1:14" x14ac:dyDescent="0.3">
      <c r="A775" t="s">
        <v>726</v>
      </c>
      <c r="B775">
        <v>192880</v>
      </c>
      <c r="C775" t="s">
        <v>6826</v>
      </c>
      <c r="D775" t="s">
        <v>6827</v>
      </c>
      <c r="E775" t="s">
        <v>3858</v>
      </c>
      <c r="F775" t="s">
        <v>6828</v>
      </c>
      <c r="G775">
        <v>73.5</v>
      </c>
      <c r="H775">
        <v>1.1000000000000001</v>
      </c>
      <c r="I775">
        <v>65.400000000000006</v>
      </c>
      <c r="J775">
        <v>1.2</v>
      </c>
      <c r="K775">
        <v>82</v>
      </c>
      <c r="L775">
        <v>0.8</v>
      </c>
      <c r="M775">
        <v>51.1</v>
      </c>
      <c r="N775">
        <v>1.1000000000000001</v>
      </c>
    </row>
    <row r="776" spans="1:14" x14ac:dyDescent="0.3">
      <c r="A776" t="s">
        <v>782</v>
      </c>
      <c r="B776">
        <v>1104</v>
      </c>
      <c r="C776" t="s">
        <v>6989</v>
      </c>
      <c r="D776" t="s">
        <v>6990</v>
      </c>
      <c r="E776" t="s">
        <v>1252</v>
      </c>
      <c r="F776" t="s">
        <v>6991</v>
      </c>
      <c r="G776">
        <v>67.400000000000006</v>
      </c>
      <c r="H776">
        <v>0</v>
      </c>
      <c r="I776">
        <v>60.7</v>
      </c>
      <c r="J776">
        <v>0</v>
      </c>
      <c r="K776">
        <v>71.3</v>
      </c>
      <c r="L776">
        <v>-1.3</v>
      </c>
      <c r="M776">
        <v>40.1</v>
      </c>
      <c r="N776">
        <v>-0.7</v>
      </c>
    </row>
    <row r="777" spans="1:14" x14ac:dyDescent="0.3">
      <c r="A777" t="s">
        <v>782</v>
      </c>
      <c r="B777">
        <v>18660</v>
      </c>
      <c r="C777" t="s">
        <v>6992</v>
      </c>
      <c r="D777" t="s">
        <v>6993</v>
      </c>
      <c r="E777" t="s">
        <v>5318</v>
      </c>
      <c r="F777" t="s">
        <v>6994</v>
      </c>
      <c r="G777">
        <v>51.6</v>
      </c>
      <c r="H777">
        <v>-0.4</v>
      </c>
      <c r="I777">
        <v>41.9</v>
      </c>
      <c r="J777">
        <v>-0.5</v>
      </c>
      <c r="K777">
        <v>62.7</v>
      </c>
      <c r="L777">
        <v>-1.2</v>
      </c>
      <c r="M777">
        <v>26.9</v>
      </c>
      <c r="N777">
        <v>-0.6</v>
      </c>
    </row>
    <row r="778" spans="1:14" x14ac:dyDescent="0.3">
      <c r="A778" t="s">
        <v>782</v>
      </c>
      <c r="B778">
        <v>19054</v>
      </c>
      <c r="C778" t="s">
        <v>6995</v>
      </c>
      <c r="D778" t="s">
        <v>6996</v>
      </c>
      <c r="E778" t="s">
        <v>5318</v>
      </c>
      <c r="F778" t="s">
        <v>6997</v>
      </c>
      <c r="G778">
        <v>66.2</v>
      </c>
      <c r="H778">
        <v>-0.4</v>
      </c>
      <c r="I778">
        <v>52.8</v>
      </c>
      <c r="J778">
        <v>-1.1000000000000001</v>
      </c>
      <c r="K778">
        <v>79.2</v>
      </c>
      <c r="L778">
        <v>-0.6</v>
      </c>
      <c r="M778">
        <v>38.4</v>
      </c>
      <c r="N778">
        <v>-1.1000000000000001</v>
      </c>
    </row>
    <row r="779" spans="1:14" x14ac:dyDescent="0.3">
      <c r="A779" t="s">
        <v>782</v>
      </c>
      <c r="B779">
        <v>41297</v>
      </c>
      <c r="C779" t="s">
        <v>7004</v>
      </c>
      <c r="D779" t="s">
        <v>7005</v>
      </c>
      <c r="E779" t="s">
        <v>7003</v>
      </c>
      <c r="F779" t="s">
        <v>5301</v>
      </c>
      <c r="G779">
        <v>67.7</v>
      </c>
      <c r="H779">
        <v>-0.1</v>
      </c>
      <c r="I779">
        <v>55.3</v>
      </c>
      <c r="J779">
        <v>-0.6</v>
      </c>
      <c r="K779">
        <v>71.7</v>
      </c>
      <c r="L779">
        <v>-1.3</v>
      </c>
      <c r="M779">
        <v>29.7</v>
      </c>
      <c r="N779">
        <v>-1.7</v>
      </c>
    </row>
    <row r="780" spans="1:14" x14ac:dyDescent="0.3">
      <c r="A780" t="s">
        <v>782</v>
      </c>
      <c r="B780">
        <v>41947</v>
      </c>
      <c r="C780" t="s">
        <v>7006</v>
      </c>
      <c r="D780" t="s">
        <v>7007</v>
      </c>
      <c r="E780" t="s">
        <v>4256</v>
      </c>
      <c r="F780" t="s">
        <v>7008</v>
      </c>
      <c r="G780">
        <v>93.6</v>
      </c>
      <c r="H780">
        <v>1.9</v>
      </c>
      <c r="I780">
        <v>81.2</v>
      </c>
      <c r="J780">
        <v>1.5</v>
      </c>
      <c r="K780">
        <v>97.2</v>
      </c>
      <c r="L780">
        <v>1.5</v>
      </c>
      <c r="M780">
        <v>78.400000000000006</v>
      </c>
      <c r="N780">
        <v>2</v>
      </c>
    </row>
    <row r="781" spans="1:14" x14ac:dyDescent="0.3">
      <c r="A781" t="s">
        <v>782</v>
      </c>
      <c r="B781">
        <v>98094</v>
      </c>
      <c r="C781" t="s">
        <v>7009</v>
      </c>
      <c r="D781" t="s">
        <v>7010</v>
      </c>
      <c r="E781" t="s">
        <v>7011</v>
      </c>
      <c r="F781" t="s">
        <v>7012</v>
      </c>
      <c r="G781">
        <v>62.3</v>
      </c>
      <c r="H781">
        <v>0.3</v>
      </c>
      <c r="I781">
        <v>59.7</v>
      </c>
      <c r="J781">
        <v>0.8</v>
      </c>
      <c r="K781">
        <v>84.2</v>
      </c>
      <c r="L781">
        <v>0.9</v>
      </c>
      <c r="M781">
        <v>50.9</v>
      </c>
      <c r="N781">
        <v>1</v>
      </c>
    </row>
    <row r="782" spans="1:14" x14ac:dyDescent="0.3">
      <c r="A782" t="s">
        <v>782</v>
      </c>
      <c r="B782">
        <v>95885</v>
      </c>
      <c r="C782" t="s">
        <v>5489</v>
      </c>
      <c r="D782" t="s">
        <v>7013</v>
      </c>
      <c r="E782" t="s">
        <v>4256</v>
      </c>
      <c r="F782" t="s">
        <v>7014</v>
      </c>
      <c r="G782">
        <v>64.3</v>
      </c>
      <c r="H782">
        <v>-0.1</v>
      </c>
      <c r="I782">
        <v>56.3</v>
      </c>
      <c r="J782">
        <v>-0.3</v>
      </c>
      <c r="K782">
        <v>85.9</v>
      </c>
      <c r="L782">
        <v>0.5</v>
      </c>
      <c r="M782">
        <v>53.8</v>
      </c>
      <c r="N782">
        <v>0.3</v>
      </c>
    </row>
    <row r="783" spans="1:14" x14ac:dyDescent="0.3">
      <c r="A783" t="s">
        <v>782</v>
      </c>
      <c r="B783">
        <v>91073</v>
      </c>
      <c r="C783" t="s">
        <v>7015</v>
      </c>
      <c r="D783" t="s">
        <v>7016</v>
      </c>
      <c r="E783" t="s">
        <v>7017</v>
      </c>
      <c r="F783" t="s">
        <v>7018</v>
      </c>
      <c r="G783">
        <v>94.4</v>
      </c>
      <c r="H783">
        <v>2.2000000000000002</v>
      </c>
      <c r="I783">
        <v>98</v>
      </c>
      <c r="J783">
        <v>3.3</v>
      </c>
      <c r="K783">
        <v>94.3</v>
      </c>
      <c r="L783">
        <v>1.6</v>
      </c>
      <c r="M783">
        <v>62</v>
      </c>
      <c r="N783">
        <v>1.5</v>
      </c>
    </row>
    <row r="784" spans="1:14" x14ac:dyDescent="0.3">
      <c r="A784" t="s">
        <v>782</v>
      </c>
      <c r="B784">
        <v>123838</v>
      </c>
      <c r="C784" t="s">
        <v>6487</v>
      </c>
      <c r="D784" t="s">
        <v>7019</v>
      </c>
      <c r="E784" t="s">
        <v>4256</v>
      </c>
      <c r="F784" t="s">
        <v>7020</v>
      </c>
      <c r="G784">
        <v>33.700000000000003</v>
      </c>
      <c r="H784">
        <v>-0.8</v>
      </c>
      <c r="I784">
        <v>28.3</v>
      </c>
      <c r="J784">
        <v>-0.5</v>
      </c>
      <c r="K784">
        <v>67.599999999999994</v>
      </c>
      <c r="L784">
        <v>0.7</v>
      </c>
      <c r="M784">
        <v>37.799999999999997</v>
      </c>
      <c r="N784">
        <v>1.2</v>
      </c>
    </row>
    <row r="785" spans="1:14" x14ac:dyDescent="0.3">
      <c r="A785" t="s">
        <v>782</v>
      </c>
      <c r="B785">
        <v>131245</v>
      </c>
      <c r="C785" t="s">
        <v>6998</v>
      </c>
      <c r="D785" t="s">
        <v>6999</v>
      </c>
      <c r="E785" t="s">
        <v>1252</v>
      </c>
      <c r="F785" t="s">
        <v>7000</v>
      </c>
      <c r="G785">
        <v>74.8</v>
      </c>
      <c r="H785">
        <v>-0.1</v>
      </c>
      <c r="I785">
        <v>68.599999999999994</v>
      </c>
      <c r="J785">
        <v>-0.4</v>
      </c>
      <c r="K785">
        <v>90.2</v>
      </c>
      <c r="L785">
        <v>0</v>
      </c>
      <c r="M785">
        <v>66.900000000000006</v>
      </c>
      <c r="N785">
        <v>0.3</v>
      </c>
    </row>
    <row r="786" spans="1:14" x14ac:dyDescent="0.3">
      <c r="A786" t="s">
        <v>782</v>
      </c>
      <c r="B786">
        <v>134880</v>
      </c>
      <c r="C786" t="s">
        <v>7021</v>
      </c>
      <c r="D786" t="s">
        <v>7022</v>
      </c>
      <c r="E786" t="s">
        <v>4256</v>
      </c>
      <c r="F786" t="s">
        <v>7023</v>
      </c>
      <c r="G786">
        <v>65.599999999999994</v>
      </c>
      <c r="H786">
        <v>1.1000000000000001</v>
      </c>
      <c r="I786">
        <v>59.4</v>
      </c>
      <c r="J786">
        <v>1.6</v>
      </c>
      <c r="K786">
        <v>57.7</v>
      </c>
      <c r="L786">
        <v>-1</v>
      </c>
      <c r="M786">
        <v>34.6</v>
      </c>
      <c r="N786">
        <v>0.7</v>
      </c>
    </row>
    <row r="787" spans="1:14" x14ac:dyDescent="0.3">
      <c r="A787" t="s">
        <v>782</v>
      </c>
      <c r="B787">
        <v>142948</v>
      </c>
      <c r="C787" t="s">
        <v>7024</v>
      </c>
      <c r="D787" t="s">
        <v>7025</v>
      </c>
      <c r="E787" t="s">
        <v>4256</v>
      </c>
      <c r="F787" t="s">
        <v>7026</v>
      </c>
      <c r="G787">
        <v>23.4</v>
      </c>
      <c r="H787">
        <v>-1.5</v>
      </c>
      <c r="I787">
        <v>16.3</v>
      </c>
      <c r="J787">
        <v>-1.4</v>
      </c>
      <c r="K787">
        <v>41.7</v>
      </c>
      <c r="L787">
        <v>-1.9</v>
      </c>
      <c r="M787">
        <v>22.9</v>
      </c>
      <c r="N787">
        <v>-0.1</v>
      </c>
    </row>
    <row r="788" spans="1:14" x14ac:dyDescent="0.3">
      <c r="A788" t="s">
        <v>782</v>
      </c>
      <c r="B788">
        <v>590984</v>
      </c>
      <c r="C788" t="s">
        <v>793</v>
      </c>
      <c r="D788" t="s">
        <v>7027</v>
      </c>
      <c r="E788" t="s">
        <v>4256</v>
      </c>
      <c r="F788" t="s">
        <v>7028</v>
      </c>
      <c r="G788">
        <v>67.3</v>
      </c>
      <c r="H788">
        <v>0.3</v>
      </c>
      <c r="I788">
        <v>62.6</v>
      </c>
      <c r="J788">
        <v>0.5</v>
      </c>
      <c r="K788">
        <v>86.4</v>
      </c>
      <c r="L788">
        <v>0.8</v>
      </c>
      <c r="M788">
        <v>49.7</v>
      </c>
      <c r="N788">
        <v>0.5</v>
      </c>
    </row>
    <row r="789" spans="1:14" x14ac:dyDescent="0.3">
      <c r="A789" t="s">
        <v>782</v>
      </c>
      <c r="B789">
        <v>362379</v>
      </c>
      <c r="C789" t="s">
        <v>7029</v>
      </c>
      <c r="D789" t="s">
        <v>7030</v>
      </c>
      <c r="E789" t="s">
        <v>7031</v>
      </c>
      <c r="F789" t="s">
        <v>7032</v>
      </c>
      <c r="G789">
        <v>50.8</v>
      </c>
      <c r="H789">
        <v>-0.3</v>
      </c>
      <c r="I789">
        <v>54.8</v>
      </c>
      <c r="J789">
        <v>0.6</v>
      </c>
      <c r="K789">
        <v>70.599999999999994</v>
      </c>
      <c r="L789">
        <v>-0.4</v>
      </c>
      <c r="M789">
        <v>37.6</v>
      </c>
      <c r="N789">
        <v>0.2</v>
      </c>
    </row>
    <row r="790" spans="1:14" x14ac:dyDescent="0.3">
      <c r="A790" t="s">
        <v>782</v>
      </c>
      <c r="B790">
        <v>435872</v>
      </c>
      <c r="C790" t="s">
        <v>795</v>
      </c>
      <c r="D790" t="s">
        <v>7033</v>
      </c>
      <c r="E790" t="s">
        <v>4256</v>
      </c>
      <c r="F790" t="s">
        <v>7034</v>
      </c>
      <c r="G790">
        <v>63.7</v>
      </c>
      <c r="H790">
        <v>0.5</v>
      </c>
      <c r="I790">
        <v>52.5</v>
      </c>
      <c r="J790">
        <v>0.3</v>
      </c>
      <c r="K790">
        <v>68.900000000000006</v>
      </c>
      <c r="L790">
        <v>-0.6</v>
      </c>
      <c r="M790">
        <v>37.700000000000003</v>
      </c>
      <c r="N790">
        <v>0</v>
      </c>
    </row>
    <row r="791" spans="1:14" x14ac:dyDescent="0.3">
      <c r="A791" t="s">
        <v>782</v>
      </c>
      <c r="B791">
        <v>334012</v>
      </c>
      <c r="C791" t="s">
        <v>796</v>
      </c>
      <c r="D791" t="s">
        <v>7048</v>
      </c>
      <c r="E791" t="s">
        <v>7017</v>
      </c>
      <c r="F791" t="s">
        <v>7049</v>
      </c>
      <c r="G791">
        <v>60.7</v>
      </c>
      <c r="H791">
        <v>-0.1</v>
      </c>
      <c r="I791">
        <v>56.6</v>
      </c>
      <c r="J791">
        <v>0.2</v>
      </c>
      <c r="K791">
        <v>65.5</v>
      </c>
      <c r="L791">
        <v>-1.2</v>
      </c>
      <c r="M791">
        <v>32.4</v>
      </c>
      <c r="N791">
        <v>-0.6</v>
      </c>
    </row>
    <row r="792" spans="1:14" x14ac:dyDescent="0.3">
      <c r="A792" t="s">
        <v>782</v>
      </c>
      <c r="B792">
        <v>222119</v>
      </c>
      <c r="C792" t="s">
        <v>7050</v>
      </c>
      <c r="D792" t="s">
        <v>7051</v>
      </c>
      <c r="E792" t="s">
        <v>4256</v>
      </c>
      <c r="F792" t="s">
        <v>7052</v>
      </c>
      <c r="G792">
        <v>38.9</v>
      </c>
      <c r="H792">
        <v>-0.5</v>
      </c>
      <c r="I792">
        <v>29.5</v>
      </c>
      <c r="J792">
        <v>-0.5</v>
      </c>
      <c r="K792">
        <v>67.7</v>
      </c>
      <c r="L792">
        <v>0.5</v>
      </c>
      <c r="M792">
        <v>26.8</v>
      </c>
      <c r="N792">
        <v>0.2</v>
      </c>
    </row>
    <row r="793" spans="1:14" x14ac:dyDescent="0.3">
      <c r="A793" t="s">
        <v>782</v>
      </c>
      <c r="B793">
        <v>201391</v>
      </c>
      <c r="C793" t="s">
        <v>7053</v>
      </c>
      <c r="D793" t="s">
        <v>7054</v>
      </c>
      <c r="E793" t="s">
        <v>4256</v>
      </c>
      <c r="F793" t="s">
        <v>7055</v>
      </c>
      <c r="G793">
        <v>61.5</v>
      </c>
      <c r="H793">
        <v>0.3</v>
      </c>
      <c r="I793">
        <v>50.8</v>
      </c>
      <c r="J793">
        <v>0</v>
      </c>
      <c r="K793">
        <v>77.599999999999994</v>
      </c>
      <c r="L793">
        <v>0.4</v>
      </c>
      <c r="M793">
        <v>39.5</v>
      </c>
      <c r="N793">
        <v>-0.1</v>
      </c>
    </row>
    <row r="794" spans="1:14" x14ac:dyDescent="0.3">
      <c r="A794" t="s">
        <v>782</v>
      </c>
      <c r="B794">
        <v>203009</v>
      </c>
      <c r="C794" t="s">
        <v>7056</v>
      </c>
      <c r="D794" t="s">
        <v>7057</v>
      </c>
      <c r="E794" t="s">
        <v>4256</v>
      </c>
      <c r="F794" t="s">
        <v>7058</v>
      </c>
      <c r="G794">
        <v>33.5</v>
      </c>
      <c r="H794">
        <v>0.3</v>
      </c>
      <c r="I794">
        <v>22.5</v>
      </c>
      <c r="J794">
        <v>0.3</v>
      </c>
      <c r="K794">
        <v>36.799999999999997</v>
      </c>
      <c r="L794">
        <v>-1.7</v>
      </c>
      <c r="M794">
        <v>11.8</v>
      </c>
      <c r="N794">
        <v>-0.6</v>
      </c>
    </row>
    <row r="795" spans="1:14" x14ac:dyDescent="0.3">
      <c r="A795" t="s">
        <v>782</v>
      </c>
      <c r="B795">
        <v>211192</v>
      </c>
      <c r="C795" t="s">
        <v>7065</v>
      </c>
      <c r="D795" t="s">
        <v>7066</v>
      </c>
      <c r="E795" t="s">
        <v>4256</v>
      </c>
      <c r="F795" t="s">
        <v>7067</v>
      </c>
      <c r="G795">
        <v>44.9</v>
      </c>
      <c r="H795">
        <v>1</v>
      </c>
      <c r="I795">
        <v>36.700000000000003</v>
      </c>
      <c r="J795">
        <v>1.4</v>
      </c>
      <c r="K795">
        <v>54.3</v>
      </c>
      <c r="L795">
        <v>0.5</v>
      </c>
      <c r="M795">
        <v>33.700000000000003</v>
      </c>
      <c r="N795">
        <v>1.6</v>
      </c>
    </row>
    <row r="796" spans="1:14" x14ac:dyDescent="0.3">
      <c r="A796" t="s">
        <v>782</v>
      </c>
      <c r="B796">
        <v>220817</v>
      </c>
      <c r="C796" t="s">
        <v>7068</v>
      </c>
      <c r="D796" t="s">
        <v>7069</v>
      </c>
      <c r="E796" t="s">
        <v>4256</v>
      </c>
      <c r="F796" t="s">
        <v>7070</v>
      </c>
      <c r="G796">
        <v>59.8</v>
      </c>
      <c r="H796">
        <v>-0.4</v>
      </c>
      <c r="I796">
        <v>41.4</v>
      </c>
      <c r="J796">
        <v>-1.6</v>
      </c>
      <c r="K796">
        <v>74</v>
      </c>
      <c r="L796">
        <v>-0.8</v>
      </c>
      <c r="M796">
        <v>53.8</v>
      </c>
      <c r="N796">
        <v>0.3</v>
      </c>
    </row>
    <row r="797" spans="1:14" x14ac:dyDescent="0.3">
      <c r="A797" t="s">
        <v>782</v>
      </c>
      <c r="B797">
        <v>222240</v>
      </c>
      <c r="C797" t="s">
        <v>7071</v>
      </c>
      <c r="D797" t="s">
        <v>7072</v>
      </c>
      <c r="E797" t="s">
        <v>5325</v>
      </c>
      <c r="F797" t="s">
        <v>7073</v>
      </c>
      <c r="G797">
        <v>58.3</v>
      </c>
      <c r="H797">
        <v>0.4</v>
      </c>
      <c r="I797">
        <v>51.3</v>
      </c>
      <c r="J797">
        <v>0.6</v>
      </c>
      <c r="K797">
        <v>69.7</v>
      </c>
      <c r="L797">
        <v>-0.3</v>
      </c>
      <c r="M797">
        <v>37.9</v>
      </c>
      <c r="N797">
        <v>0.4</v>
      </c>
    </row>
    <row r="798" spans="1:14" x14ac:dyDescent="0.3">
      <c r="A798" t="s">
        <v>782</v>
      </c>
      <c r="B798">
        <v>91464</v>
      </c>
      <c r="C798" t="s">
        <v>7074</v>
      </c>
      <c r="D798" t="s">
        <v>7075</v>
      </c>
      <c r="E798" t="s">
        <v>7076</v>
      </c>
      <c r="F798" t="s">
        <v>7077</v>
      </c>
      <c r="G798">
        <v>61.2</v>
      </c>
      <c r="H798">
        <v>-0.2</v>
      </c>
      <c r="I798">
        <v>51.2</v>
      </c>
      <c r="J798">
        <v>-0.5</v>
      </c>
      <c r="K798">
        <v>76.400000000000006</v>
      </c>
      <c r="L798">
        <v>-0.3</v>
      </c>
      <c r="M798">
        <v>49.3</v>
      </c>
      <c r="N798">
        <v>0.5</v>
      </c>
    </row>
    <row r="799" spans="1:14" x14ac:dyDescent="0.3">
      <c r="A799" t="s">
        <v>782</v>
      </c>
      <c r="B799">
        <v>245658</v>
      </c>
      <c r="C799" t="s">
        <v>804</v>
      </c>
      <c r="D799" t="s">
        <v>7078</v>
      </c>
      <c r="E799" t="s">
        <v>7079</v>
      </c>
      <c r="F799" t="s">
        <v>7080</v>
      </c>
      <c r="G799">
        <v>55.9</v>
      </c>
      <c r="H799">
        <v>-0.5</v>
      </c>
      <c r="I799">
        <v>56.8</v>
      </c>
      <c r="J799">
        <v>0.1</v>
      </c>
      <c r="K799">
        <v>69.8</v>
      </c>
      <c r="L799">
        <v>-0.8</v>
      </c>
      <c r="M799">
        <v>29.4</v>
      </c>
      <c r="N799">
        <v>-0.9</v>
      </c>
    </row>
    <row r="800" spans="1:14" x14ac:dyDescent="0.3">
      <c r="A800" t="s">
        <v>782</v>
      </c>
      <c r="B800">
        <v>440256</v>
      </c>
      <c r="C800" t="s">
        <v>7175</v>
      </c>
      <c r="D800" t="s">
        <v>7176</v>
      </c>
      <c r="E800" t="s">
        <v>4256</v>
      </c>
      <c r="F800" t="s">
        <v>7177</v>
      </c>
      <c r="G800">
        <v>60.1</v>
      </c>
      <c r="H800">
        <v>0.7</v>
      </c>
      <c r="I800">
        <v>37.1</v>
      </c>
      <c r="J800">
        <v>-0.3</v>
      </c>
      <c r="K800">
        <v>93.3</v>
      </c>
      <c r="L800">
        <v>2.8</v>
      </c>
      <c r="M800">
        <v>64.2</v>
      </c>
      <c r="N800">
        <v>2.8</v>
      </c>
    </row>
    <row r="801" spans="1:14" x14ac:dyDescent="0.3">
      <c r="A801" t="s">
        <v>782</v>
      </c>
      <c r="B801">
        <v>268267</v>
      </c>
      <c r="C801" t="s">
        <v>7084</v>
      </c>
      <c r="D801" t="s">
        <v>7085</v>
      </c>
      <c r="E801" t="s">
        <v>4256</v>
      </c>
      <c r="F801" t="s">
        <v>7086</v>
      </c>
      <c r="G801">
        <v>68.5</v>
      </c>
      <c r="H801">
        <v>0.6</v>
      </c>
      <c r="I801">
        <v>54.6</v>
      </c>
      <c r="J801">
        <v>0.2</v>
      </c>
      <c r="K801">
        <v>79.3</v>
      </c>
      <c r="L801">
        <v>0.4</v>
      </c>
      <c r="M801">
        <v>39.1</v>
      </c>
      <c r="N801">
        <v>0</v>
      </c>
    </row>
    <row r="802" spans="1:14" x14ac:dyDescent="0.3">
      <c r="A802" t="s">
        <v>782</v>
      </c>
      <c r="B802">
        <v>91596</v>
      </c>
      <c r="C802" t="s">
        <v>6587</v>
      </c>
      <c r="D802" t="s">
        <v>7093</v>
      </c>
      <c r="E802" t="s">
        <v>7040</v>
      </c>
      <c r="F802" t="s">
        <v>7094</v>
      </c>
      <c r="G802">
        <v>61.7</v>
      </c>
      <c r="H802">
        <v>-0.2</v>
      </c>
      <c r="I802">
        <v>66.7</v>
      </c>
      <c r="J802">
        <v>0.7</v>
      </c>
      <c r="K802">
        <v>79.3</v>
      </c>
      <c r="L802">
        <v>-0.1</v>
      </c>
      <c r="M802">
        <v>52.6</v>
      </c>
      <c r="N802">
        <v>0.6</v>
      </c>
    </row>
    <row r="803" spans="1:14" x14ac:dyDescent="0.3">
      <c r="A803" t="s">
        <v>782</v>
      </c>
      <c r="B803">
        <v>34361</v>
      </c>
      <c r="C803" t="s">
        <v>7090</v>
      </c>
      <c r="D803" t="s">
        <v>7091</v>
      </c>
      <c r="E803" t="s">
        <v>4256</v>
      </c>
      <c r="F803" t="s">
        <v>7092</v>
      </c>
      <c r="G803">
        <v>68.900000000000006</v>
      </c>
      <c r="H803">
        <v>1.6</v>
      </c>
      <c r="I803">
        <v>48.8</v>
      </c>
      <c r="J803">
        <v>0.9</v>
      </c>
      <c r="K803">
        <v>92.5</v>
      </c>
      <c r="L803">
        <v>3.1</v>
      </c>
      <c r="M803">
        <v>61.2</v>
      </c>
      <c r="N803">
        <v>2.5</v>
      </c>
    </row>
    <row r="804" spans="1:14" x14ac:dyDescent="0.3">
      <c r="A804" t="s">
        <v>782</v>
      </c>
      <c r="B804">
        <v>279315</v>
      </c>
      <c r="C804" t="s">
        <v>7087</v>
      </c>
      <c r="D804" t="s">
        <v>7088</v>
      </c>
      <c r="E804" t="s">
        <v>4256</v>
      </c>
      <c r="F804" t="s">
        <v>7089</v>
      </c>
      <c r="G804">
        <v>60.1</v>
      </c>
      <c r="H804">
        <v>0.4</v>
      </c>
      <c r="I804">
        <v>47.2</v>
      </c>
      <c r="J804">
        <v>0.1</v>
      </c>
      <c r="K804">
        <v>62.5</v>
      </c>
      <c r="L804">
        <v>-1.1000000000000001</v>
      </c>
      <c r="M804">
        <v>31</v>
      </c>
      <c r="N804">
        <v>-0.3</v>
      </c>
    </row>
    <row r="805" spans="1:14" x14ac:dyDescent="0.3">
      <c r="A805" t="s">
        <v>782</v>
      </c>
      <c r="B805">
        <v>283347</v>
      </c>
      <c r="C805" t="s">
        <v>7095</v>
      </c>
      <c r="D805" t="s">
        <v>7096</v>
      </c>
      <c r="E805" t="s">
        <v>4256</v>
      </c>
      <c r="F805" t="s">
        <v>7097</v>
      </c>
      <c r="G805">
        <v>49.5</v>
      </c>
      <c r="H805">
        <v>-0.1</v>
      </c>
      <c r="I805">
        <v>45.4</v>
      </c>
      <c r="J805">
        <v>0.5</v>
      </c>
      <c r="K805">
        <v>74.8</v>
      </c>
      <c r="L805">
        <v>0.8</v>
      </c>
      <c r="M805">
        <v>35.799999999999997</v>
      </c>
      <c r="N805">
        <v>0.6</v>
      </c>
    </row>
    <row r="806" spans="1:14" x14ac:dyDescent="0.3">
      <c r="A806" t="s">
        <v>782</v>
      </c>
      <c r="B806">
        <v>294659</v>
      </c>
      <c r="C806" t="s">
        <v>7098</v>
      </c>
      <c r="D806" t="s">
        <v>7099</v>
      </c>
      <c r="E806" t="s">
        <v>4256</v>
      </c>
      <c r="F806" t="s">
        <v>7100</v>
      </c>
      <c r="G806">
        <v>44</v>
      </c>
      <c r="H806">
        <v>-0.3</v>
      </c>
      <c r="I806">
        <v>41.3</v>
      </c>
      <c r="J806">
        <v>0.1</v>
      </c>
      <c r="K806">
        <v>49.5</v>
      </c>
      <c r="L806">
        <v>-1.6</v>
      </c>
      <c r="M806">
        <v>16.2</v>
      </c>
      <c r="N806">
        <v>-1.1000000000000001</v>
      </c>
    </row>
    <row r="807" spans="1:14" x14ac:dyDescent="0.3">
      <c r="A807" t="s">
        <v>782</v>
      </c>
      <c r="B807">
        <v>300500</v>
      </c>
      <c r="C807" t="s">
        <v>7038</v>
      </c>
      <c r="D807" t="s">
        <v>7039</v>
      </c>
      <c r="E807" t="s">
        <v>7040</v>
      </c>
      <c r="F807" t="s">
        <v>7041</v>
      </c>
      <c r="G807">
        <v>64</v>
      </c>
      <c r="H807">
        <v>0.2</v>
      </c>
      <c r="I807">
        <v>51.7</v>
      </c>
      <c r="J807">
        <v>-0.3</v>
      </c>
      <c r="K807">
        <v>70.099999999999994</v>
      </c>
      <c r="L807">
        <v>-0.8</v>
      </c>
      <c r="M807">
        <v>40.299999999999997</v>
      </c>
      <c r="N807">
        <v>-0.1</v>
      </c>
    </row>
    <row r="808" spans="1:14" x14ac:dyDescent="0.3">
      <c r="A808" t="s">
        <v>782</v>
      </c>
      <c r="B808">
        <v>308897</v>
      </c>
      <c r="C808" t="s">
        <v>7101</v>
      </c>
      <c r="D808" t="s">
        <v>7102</v>
      </c>
      <c r="E808" t="s">
        <v>5292</v>
      </c>
      <c r="F808" t="s">
        <v>7103</v>
      </c>
      <c r="G808">
        <v>82.6</v>
      </c>
      <c r="H808">
        <v>0.8</v>
      </c>
      <c r="I808">
        <v>76.3</v>
      </c>
      <c r="J808">
        <v>0.9</v>
      </c>
      <c r="K808">
        <v>82.7</v>
      </c>
      <c r="L808">
        <v>-0.4</v>
      </c>
      <c r="M808">
        <v>57.1</v>
      </c>
      <c r="N808">
        <v>0.2</v>
      </c>
    </row>
    <row r="809" spans="1:14" x14ac:dyDescent="0.3">
      <c r="A809" t="s">
        <v>782</v>
      </c>
      <c r="B809">
        <v>551941</v>
      </c>
      <c r="C809" t="s">
        <v>7104</v>
      </c>
      <c r="D809" t="s">
        <v>7105</v>
      </c>
      <c r="E809" t="s">
        <v>7106</v>
      </c>
      <c r="F809" t="s">
        <v>7107</v>
      </c>
      <c r="G809">
        <v>67.7</v>
      </c>
      <c r="H809">
        <v>-0.1</v>
      </c>
      <c r="I809">
        <v>55.9</v>
      </c>
      <c r="J809">
        <v>-0.6</v>
      </c>
      <c r="K809">
        <v>85.3</v>
      </c>
      <c r="L809">
        <v>0.1</v>
      </c>
      <c r="M809">
        <v>50.6</v>
      </c>
      <c r="N809">
        <v>-0.1</v>
      </c>
    </row>
    <row r="810" spans="1:14" x14ac:dyDescent="0.3">
      <c r="A810" t="s">
        <v>782</v>
      </c>
      <c r="B810">
        <v>452734</v>
      </c>
      <c r="C810" t="s">
        <v>7111</v>
      </c>
      <c r="D810" t="s">
        <v>7112</v>
      </c>
      <c r="E810" t="s">
        <v>5292</v>
      </c>
      <c r="F810" t="s">
        <v>7113</v>
      </c>
      <c r="G810">
        <v>73.900000000000006</v>
      </c>
      <c r="H810">
        <v>0.1</v>
      </c>
      <c r="I810">
        <v>69.3</v>
      </c>
      <c r="J810">
        <v>0.1</v>
      </c>
      <c r="K810">
        <v>87.4</v>
      </c>
      <c r="L810">
        <v>0.1</v>
      </c>
      <c r="M810">
        <v>65.099999999999994</v>
      </c>
      <c r="N810">
        <v>0.6</v>
      </c>
    </row>
    <row r="811" spans="1:14" x14ac:dyDescent="0.3">
      <c r="A811" t="s">
        <v>782</v>
      </c>
      <c r="B811">
        <v>327026</v>
      </c>
      <c r="C811" t="s">
        <v>7114</v>
      </c>
      <c r="D811" t="s">
        <v>7115</v>
      </c>
      <c r="E811" t="s">
        <v>4256</v>
      </c>
      <c r="F811" t="s">
        <v>7116</v>
      </c>
      <c r="G811">
        <v>46.2</v>
      </c>
      <c r="H811">
        <v>-0.5</v>
      </c>
      <c r="I811">
        <v>47.9</v>
      </c>
      <c r="J811">
        <v>0.2</v>
      </c>
      <c r="K811">
        <v>64.2</v>
      </c>
      <c r="L811">
        <v>-0.7</v>
      </c>
      <c r="M811">
        <v>30.6</v>
      </c>
      <c r="N811">
        <v>-0.3</v>
      </c>
    </row>
    <row r="812" spans="1:14" x14ac:dyDescent="0.3">
      <c r="A812" t="s">
        <v>782</v>
      </c>
      <c r="B812">
        <v>331180</v>
      </c>
      <c r="C812" t="s">
        <v>7117</v>
      </c>
      <c r="D812" t="s">
        <v>7118</v>
      </c>
      <c r="E812" t="s">
        <v>5318</v>
      </c>
      <c r="F812" t="s">
        <v>7119</v>
      </c>
      <c r="G812">
        <v>59.1</v>
      </c>
      <c r="H812">
        <v>-0.4</v>
      </c>
      <c r="I812">
        <v>41.9</v>
      </c>
      <c r="J812">
        <v>-1.4</v>
      </c>
      <c r="K812">
        <v>74.7</v>
      </c>
      <c r="L812">
        <v>-0.5</v>
      </c>
      <c r="M812">
        <v>49.5</v>
      </c>
      <c r="N812">
        <v>0.4</v>
      </c>
    </row>
    <row r="813" spans="1:14" x14ac:dyDescent="0.3">
      <c r="A813" t="s">
        <v>782</v>
      </c>
      <c r="B813">
        <v>338206</v>
      </c>
      <c r="C813" t="s">
        <v>7120</v>
      </c>
      <c r="D813" t="s">
        <v>7121</v>
      </c>
      <c r="E813" t="s">
        <v>5325</v>
      </c>
      <c r="F813" t="s">
        <v>7122</v>
      </c>
      <c r="G813">
        <v>45.4</v>
      </c>
      <c r="H813">
        <v>-0.2</v>
      </c>
      <c r="I813">
        <v>32.200000000000003</v>
      </c>
      <c r="J813">
        <v>-0.5</v>
      </c>
      <c r="K813">
        <v>68</v>
      </c>
      <c r="L813">
        <v>0</v>
      </c>
      <c r="M813">
        <v>14.6</v>
      </c>
      <c r="N813">
        <v>-1.2</v>
      </c>
    </row>
    <row r="814" spans="1:14" x14ac:dyDescent="0.3">
      <c r="A814" t="s">
        <v>782</v>
      </c>
      <c r="B814">
        <v>343536</v>
      </c>
      <c r="C814" t="s">
        <v>7123</v>
      </c>
      <c r="D814" t="s">
        <v>7124</v>
      </c>
      <c r="E814" t="s">
        <v>4256</v>
      </c>
      <c r="F814" t="s">
        <v>7125</v>
      </c>
      <c r="G814">
        <v>42.3</v>
      </c>
      <c r="H814">
        <v>0.1</v>
      </c>
      <c r="I814">
        <v>30.7</v>
      </c>
      <c r="J814">
        <v>-0.2</v>
      </c>
      <c r="K814">
        <v>52.4</v>
      </c>
      <c r="L814">
        <v>-0.8</v>
      </c>
      <c r="M814">
        <v>13.8</v>
      </c>
      <c r="N814">
        <v>-0.9</v>
      </c>
    </row>
    <row r="815" spans="1:14" x14ac:dyDescent="0.3">
      <c r="A815" t="s">
        <v>782</v>
      </c>
      <c r="B815">
        <v>376035</v>
      </c>
      <c r="C815" t="s">
        <v>7126</v>
      </c>
      <c r="D815" t="s">
        <v>7127</v>
      </c>
      <c r="E815" t="s">
        <v>5325</v>
      </c>
      <c r="F815" t="s">
        <v>7128</v>
      </c>
      <c r="G815">
        <v>40.700000000000003</v>
      </c>
      <c r="H815">
        <v>-0.8</v>
      </c>
      <c r="I815">
        <v>34.299999999999997</v>
      </c>
      <c r="J815">
        <v>-0.7</v>
      </c>
      <c r="K815">
        <v>68.5</v>
      </c>
      <c r="L815">
        <v>-0.3</v>
      </c>
      <c r="M815">
        <v>34.5</v>
      </c>
      <c r="N815">
        <v>0.2</v>
      </c>
    </row>
    <row r="816" spans="1:14" x14ac:dyDescent="0.3">
      <c r="A816" t="s">
        <v>782</v>
      </c>
      <c r="B816">
        <v>411787</v>
      </c>
      <c r="C816" t="s">
        <v>7129</v>
      </c>
      <c r="D816" t="s">
        <v>7130</v>
      </c>
      <c r="E816" t="s">
        <v>4256</v>
      </c>
      <c r="F816" t="s">
        <v>7131</v>
      </c>
      <c r="G816">
        <v>60</v>
      </c>
      <c r="H816">
        <v>-0.1</v>
      </c>
      <c r="I816">
        <v>51.8</v>
      </c>
      <c r="J816">
        <v>-0.4</v>
      </c>
      <c r="K816">
        <v>74</v>
      </c>
      <c r="L816">
        <v>-0.4</v>
      </c>
      <c r="M816">
        <v>50.5</v>
      </c>
      <c r="N816">
        <v>0.1</v>
      </c>
    </row>
    <row r="817" spans="1:14" x14ac:dyDescent="0.3">
      <c r="A817" t="s">
        <v>782</v>
      </c>
      <c r="B817">
        <v>454168</v>
      </c>
      <c r="C817" t="s">
        <v>7136</v>
      </c>
      <c r="D817" t="s">
        <v>7137</v>
      </c>
      <c r="E817" t="s">
        <v>4256</v>
      </c>
      <c r="F817" t="s">
        <v>7138</v>
      </c>
      <c r="G817">
        <v>45.4</v>
      </c>
      <c r="H817">
        <v>0.5</v>
      </c>
      <c r="I817">
        <v>36.799999999999997</v>
      </c>
      <c r="J817">
        <v>0.7</v>
      </c>
      <c r="K817">
        <v>60.4</v>
      </c>
      <c r="L817">
        <v>0.2</v>
      </c>
      <c r="M817">
        <v>21.4</v>
      </c>
      <c r="N817">
        <v>-0.2</v>
      </c>
    </row>
    <row r="818" spans="1:14" x14ac:dyDescent="0.3">
      <c r="A818" t="s">
        <v>782</v>
      </c>
      <c r="B818">
        <v>457280</v>
      </c>
      <c r="C818" t="s">
        <v>5667</v>
      </c>
      <c r="D818" t="s">
        <v>7139</v>
      </c>
      <c r="E818" t="s">
        <v>4256</v>
      </c>
      <c r="F818" t="s">
        <v>7140</v>
      </c>
      <c r="G818">
        <v>39.799999999999997</v>
      </c>
      <c r="H818">
        <v>-1.1000000000000001</v>
      </c>
      <c r="I818">
        <v>33.299999999999997</v>
      </c>
      <c r="J818">
        <v>-1</v>
      </c>
      <c r="K818">
        <v>75.3</v>
      </c>
      <c r="L818">
        <v>0.6</v>
      </c>
      <c r="M818">
        <v>42.7</v>
      </c>
      <c r="N818">
        <v>1</v>
      </c>
    </row>
    <row r="819" spans="1:14" x14ac:dyDescent="0.3">
      <c r="A819" t="s">
        <v>782</v>
      </c>
      <c r="B819">
        <v>462098</v>
      </c>
      <c r="C819" t="s">
        <v>3392</v>
      </c>
      <c r="D819" t="s">
        <v>7141</v>
      </c>
      <c r="E819" t="s">
        <v>5325</v>
      </c>
      <c r="F819" t="s">
        <v>7142</v>
      </c>
      <c r="G819">
        <v>45.6</v>
      </c>
      <c r="H819">
        <v>-0.1</v>
      </c>
      <c r="I819">
        <v>30.4</v>
      </c>
      <c r="J819">
        <v>-0.5</v>
      </c>
      <c r="K819">
        <v>59.1</v>
      </c>
      <c r="L819">
        <v>-1</v>
      </c>
      <c r="M819">
        <v>21.4</v>
      </c>
      <c r="N819">
        <v>-0.5</v>
      </c>
    </row>
    <row r="820" spans="1:14" x14ac:dyDescent="0.3">
      <c r="A820" t="s">
        <v>782</v>
      </c>
      <c r="B820">
        <v>574155</v>
      </c>
      <c r="C820" t="s">
        <v>7143</v>
      </c>
      <c r="D820" t="s">
        <v>7144</v>
      </c>
      <c r="E820" t="s">
        <v>4256</v>
      </c>
      <c r="F820" t="s">
        <v>7145</v>
      </c>
      <c r="G820">
        <v>40.200000000000003</v>
      </c>
      <c r="H820">
        <v>-0.4</v>
      </c>
      <c r="I820">
        <v>35.1</v>
      </c>
      <c r="J820">
        <v>-0.1</v>
      </c>
      <c r="K820">
        <v>51.7</v>
      </c>
      <c r="L820">
        <v>-1.2</v>
      </c>
      <c r="M820">
        <v>25.3</v>
      </c>
      <c r="N820">
        <v>-0.2</v>
      </c>
    </row>
    <row r="821" spans="1:14" x14ac:dyDescent="0.3">
      <c r="A821" t="s">
        <v>782</v>
      </c>
      <c r="B821">
        <v>491217</v>
      </c>
      <c r="C821" t="s">
        <v>7149</v>
      </c>
      <c r="D821" t="s">
        <v>7150</v>
      </c>
      <c r="E821" t="s">
        <v>4256</v>
      </c>
      <c r="F821" t="s">
        <v>7151</v>
      </c>
      <c r="G821">
        <v>54.5</v>
      </c>
      <c r="H821">
        <v>-0.2</v>
      </c>
      <c r="I821">
        <v>51.5</v>
      </c>
      <c r="J821">
        <v>0.1</v>
      </c>
      <c r="K821">
        <v>73.599999999999994</v>
      </c>
      <c r="L821">
        <v>0</v>
      </c>
      <c r="M821">
        <v>43</v>
      </c>
      <c r="N821">
        <v>0.4</v>
      </c>
    </row>
    <row r="822" spans="1:14" x14ac:dyDescent="0.3">
      <c r="A822" t="s">
        <v>782</v>
      </c>
      <c r="B822">
        <v>491764</v>
      </c>
      <c r="C822" t="s">
        <v>7152</v>
      </c>
      <c r="D822" t="s">
        <v>7153</v>
      </c>
      <c r="E822" t="s">
        <v>4256</v>
      </c>
      <c r="F822" t="s">
        <v>7154</v>
      </c>
      <c r="G822">
        <v>50.8</v>
      </c>
      <c r="H822">
        <v>1.1000000000000001</v>
      </c>
      <c r="I822">
        <v>48.5</v>
      </c>
      <c r="J822">
        <v>2</v>
      </c>
      <c r="K822">
        <v>69.8</v>
      </c>
      <c r="L822">
        <v>1.4</v>
      </c>
      <c r="M822">
        <v>12.1</v>
      </c>
      <c r="N822">
        <v>-0.6</v>
      </c>
    </row>
    <row r="823" spans="1:14" x14ac:dyDescent="0.3">
      <c r="A823" t="s">
        <v>782</v>
      </c>
      <c r="B823">
        <v>498513</v>
      </c>
      <c r="C823" t="s">
        <v>7158</v>
      </c>
      <c r="D823" t="s">
        <v>7159</v>
      </c>
      <c r="E823" t="s">
        <v>5292</v>
      </c>
      <c r="F823" t="s">
        <v>7160</v>
      </c>
      <c r="G823">
        <v>69</v>
      </c>
      <c r="H823">
        <v>-0.5</v>
      </c>
      <c r="I823">
        <v>63.9</v>
      </c>
      <c r="J823">
        <v>-0.7</v>
      </c>
      <c r="K823">
        <v>93.2</v>
      </c>
      <c r="L823">
        <v>0.3</v>
      </c>
      <c r="M823">
        <v>72.2</v>
      </c>
      <c r="N823">
        <v>0.8</v>
      </c>
    </row>
    <row r="824" spans="1:14" x14ac:dyDescent="0.3">
      <c r="A824" t="s">
        <v>782</v>
      </c>
      <c r="B824">
        <v>526703</v>
      </c>
      <c r="C824" t="s">
        <v>7161</v>
      </c>
      <c r="D824" t="s">
        <v>7162</v>
      </c>
      <c r="E824" t="s">
        <v>4256</v>
      </c>
      <c r="F824" t="s">
        <v>7163</v>
      </c>
      <c r="G824">
        <v>59.6</v>
      </c>
      <c r="H824">
        <v>-0.7</v>
      </c>
      <c r="I824">
        <v>56.6</v>
      </c>
      <c r="J824">
        <v>-0.7</v>
      </c>
      <c r="K824">
        <v>82.9</v>
      </c>
      <c r="L824">
        <v>-0.1</v>
      </c>
      <c r="M824">
        <v>57.9</v>
      </c>
      <c r="N824">
        <v>0.3</v>
      </c>
    </row>
    <row r="825" spans="1:14" x14ac:dyDescent="0.3">
      <c r="A825" t="s">
        <v>782</v>
      </c>
      <c r="B825">
        <v>243524</v>
      </c>
      <c r="C825" t="s">
        <v>7164</v>
      </c>
      <c r="D825" t="s">
        <v>7165</v>
      </c>
      <c r="E825" t="s">
        <v>4256</v>
      </c>
      <c r="F825" t="s">
        <v>7166</v>
      </c>
      <c r="G825">
        <v>68.3</v>
      </c>
      <c r="H825">
        <v>0.1</v>
      </c>
      <c r="I825">
        <v>63.8</v>
      </c>
      <c r="J825">
        <v>0.1</v>
      </c>
      <c r="K825">
        <v>81.900000000000006</v>
      </c>
      <c r="L825">
        <v>-0.1</v>
      </c>
      <c r="M825">
        <v>57.3</v>
      </c>
      <c r="N825">
        <v>0.2</v>
      </c>
    </row>
    <row r="826" spans="1:14" x14ac:dyDescent="0.3">
      <c r="A826" t="s">
        <v>782</v>
      </c>
      <c r="B826">
        <v>539427</v>
      </c>
      <c r="C826" t="s">
        <v>7167</v>
      </c>
      <c r="D826" t="s">
        <v>7168</v>
      </c>
      <c r="E826" t="s">
        <v>1252</v>
      </c>
      <c r="F826" t="s">
        <v>7169</v>
      </c>
      <c r="G826">
        <v>70.3</v>
      </c>
      <c r="H826">
        <v>0.1</v>
      </c>
      <c r="I826">
        <v>66.7</v>
      </c>
      <c r="J826">
        <v>0.3</v>
      </c>
      <c r="K826">
        <v>84.7</v>
      </c>
      <c r="L826">
        <v>0.1</v>
      </c>
      <c r="M826">
        <v>52.9</v>
      </c>
      <c r="N826">
        <v>0.2</v>
      </c>
    </row>
    <row r="827" spans="1:14" x14ac:dyDescent="0.3">
      <c r="A827" t="s">
        <v>782</v>
      </c>
      <c r="B827">
        <v>147362</v>
      </c>
      <c r="C827" t="s">
        <v>829</v>
      </c>
      <c r="D827" t="s">
        <v>7182</v>
      </c>
      <c r="E827" t="s">
        <v>4256</v>
      </c>
      <c r="F827" t="s">
        <v>7183</v>
      </c>
      <c r="G827">
        <v>42.3</v>
      </c>
      <c r="H827">
        <v>0</v>
      </c>
      <c r="I827">
        <v>38.6</v>
      </c>
      <c r="J827">
        <v>0.5</v>
      </c>
      <c r="K827">
        <v>50.5</v>
      </c>
      <c r="L827">
        <v>-0.8</v>
      </c>
      <c r="M827">
        <v>17.5</v>
      </c>
      <c r="N827">
        <v>-0.3</v>
      </c>
    </row>
    <row r="828" spans="1:14" x14ac:dyDescent="0.3">
      <c r="A828" t="s">
        <v>782</v>
      </c>
      <c r="B828">
        <v>607541</v>
      </c>
      <c r="C828" t="s">
        <v>7189</v>
      </c>
      <c r="D828" t="s">
        <v>7190</v>
      </c>
      <c r="E828" t="s">
        <v>4256</v>
      </c>
      <c r="F828" t="s">
        <v>7191</v>
      </c>
      <c r="G828">
        <v>44.6</v>
      </c>
      <c r="H828">
        <v>-0.3</v>
      </c>
      <c r="I828">
        <v>37.299999999999997</v>
      </c>
      <c r="J828">
        <v>-0.1</v>
      </c>
      <c r="K828">
        <v>61.3</v>
      </c>
      <c r="L828">
        <v>-0.5</v>
      </c>
      <c r="M828">
        <v>25.2</v>
      </c>
      <c r="N828">
        <v>-0.1</v>
      </c>
    </row>
    <row r="829" spans="1:14" x14ac:dyDescent="0.3">
      <c r="A829" t="s">
        <v>831</v>
      </c>
      <c r="B829">
        <v>687286</v>
      </c>
      <c r="C829" t="s">
        <v>7195</v>
      </c>
      <c r="D829" t="s">
        <v>7196</v>
      </c>
      <c r="E829" t="s">
        <v>4314</v>
      </c>
      <c r="F829" t="s">
        <v>7197</v>
      </c>
      <c r="G829">
        <v>81.7</v>
      </c>
      <c r="H829">
        <v>0.6</v>
      </c>
      <c r="I829">
        <v>76.2</v>
      </c>
      <c r="J829">
        <v>0.6</v>
      </c>
      <c r="K829">
        <v>80.900000000000006</v>
      </c>
      <c r="L829">
        <v>-0.9</v>
      </c>
      <c r="M829">
        <v>50.6</v>
      </c>
      <c r="N829">
        <v>-0.7</v>
      </c>
    </row>
    <row r="830" spans="1:14" x14ac:dyDescent="0.3">
      <c r="A830" t="s">
        <v>831</v>
      </c>
      <c r="B830">
        <v>693987</v>
      </c>
      <c r="C830" t="s">
        <v>1461</v>
      </c>
      <c r="D830" t="s">
        <v>7204</v>
      </c>
      <c r="E830" t="s">
        <v>4314</v>
      </c>
      <c r="F830" t="s">
        <v>7205</v>
      </c>
      <c r="G830">
        <v>86.9</v>
      </c>
      <c r="H830">
        <v>1.1000000000000001</v>
      </c>
      <c r="I830">
        <v>77.7</v>
      </c>
      <c r="J830">
        <v>0.9</v>
      </c>
      <c r="K830">
        <v>91</v>
      </c>
      <c r="L830">
        <v>0.4</v>
      </c>
      <c r="M830">
        <v>70.099999999999994</v>
      </c>
      <c r="N830">
        <v>1.1000000000000001</v>
      </c>
    </row>
    <row r="831" spans="1:14" x14ac:dyDescent="0.3">
      <c r="A831" t="s">
        <v>831</v>
      </c>
      <c r="B831">
        <v>708160</v>
      </c>
      <c r="C831" t="s">
        <v>5886</v>
      </c>
      <c r="D831" t="s">
        <v>7216</v>
      </c>
      <c r="E831" t="s">
        <v>4230</v>
      </c>
      <c r="F831" t="s">
        <v>7217</v>
      </c>
      <c r="G831">
        <v>77.3</v>
      </c>
      <c r="H831">
        <v>0.3</v>
      </c>
      <c r="I831">
        <v>71.400000000000006</v>
      </c>
      <c r="J831">
        <v>0.2</v>
      </c>
      <c r="K831">
        <v>85.9</v>
      </c>
      <c r="L831">
        <v>-0.3</v>
      </c>
      <c r="M831">
        <v>48.2</v>
      </c>
      <c r="N831">
        <v>-1</v>
      </c>
    </row>
    <row r="832" spans="1:14" x14ac:dyDescent="0.3">
      <c r="A832" t="s">
        <v>831</v>
      </c>
      <c r="B832">
        <v>714712</v>
      </c>
      <c r="C832" t="s">
        <v>7218</v>
      </c>
      <c r="D832" t="s">
        <v>7219</v>
      </c>
      <c r="E832" t="s">
        <v>7220</v>
      </c>
      <c r="F832" t="s">
        <v>7221</v>
      </c>
      <c r="G832">
        <v>72</v>
      </c>
      <c r="H832">
        <v>0.3</v>
      </c>
      <c r="I832">
        <v>57.9</v>
      </c>
      <c r="J832">
        <v>-0.3</v>
      </c>
      <c r="K832">
        <v>79.900000000000006</v>
      </c>
      <c r="L832">
        <v>-0.4</v>
      </c>
      <c r="M832">
        <v>43.2</v>
      </c>
      <c r="N832">
        <v>-0.6</v>
      </c>
    </row>
    <row r="833" spans="1:14" x14ac:dyDescent="0.3">
      <c r="A833" t="s">
        <v>831</v>
      </c>
      <c r="B833">
        <v>716936</v>
      </c>
      <c r="C833" t="s">
        <v>1888</v>
      </c>
      <c r="D833" t="s">
        <v>7222</v>
      </c>
      <c r="E833" t="s">
        <v>4246</v>
      </c>
      <c r="F833" t="s">
        <v>7223</v>
      </c>
      <c r="G833">
        <v>59</v>
      </c>
      <c r="H833">
        <v>-1</v>
      </c>
      <c r="I833">
        <v>50.7</v>
      </c>
      <c r="J833">
        <v>-1.4</v>
      </c>
      <c r="K833">
        <v>78</v>
      </c>
      <c r="L833">
        <v>-1</v>
      </c>
      <c r="M833">
        <v>50</v>
      </c>
      <c r="N833">
        <v>-0.6</v>
      </c>
    </row>
    <row r="834" spans="1:14" x14ac:dyDescent="0.3">
      <c r="A834" t="s">
        <v>831</v>
      </c>
      <c r="B834">
        <v>719005</v>
      </c>
      <c r="C834" t="s">
        <v>7227</v>
      </c>
      <c r="D834" t="s">
        <v>7228</v>
      </c>
      <c r="E834" t="s">
        <v>4230</v>
      </c>
      <c r="F834" t="s">
        <v>7229</v>
      </c>
      <c r="G834">
        <v>80.099999999999994</v>
      </c>
      <c r="H834">
        <v>0.9</v>
      </c>
      <c r="I834">
        <v>69.599999999999994</v>
      </c>
      <c r="J834">
        <v>0.7</v>
      </c>
      <c r="K834">
        <v>80.599999999999994</v>
      </c>
      <c r="L834">
        <v>-0.3</v>
      </c>
      <c r="M834">
        <v>50.7</v>
      </c>
      <c r="N834">
        <v>0</v>
      </c>
    </row>
    <row r="835" spans="1:14" x14ac:dyDescent="0.3">
      <c r="A835" t="s">
        <v>831</v>
      </c>
      <c r="B835">
        <v>718483</v>
      </c>
      <c r="C835" t="s">
        <v>7224</v>
      </c>
      <c r="D835" t="s">
        <v>7225</v>
      </c>
      <c r="E835" t="s">
        <v>4314</v>
      </c>
      <c r="F835" t="s">
        <v>7226</v>
      </c>
      <c r="G835">
        <v>67.599999999999994</v>
      </c>
      <c r="H835">
        <v>0</v>
      </c>
      <c r="I835">
        <v>58.6</v>
      </c>
      <c r="J835">
        <v>-0.3</v>
      </c>
      <c r="K835">
        <v>84.9</v>
      </c>
      <c r="L835">
        <v>0.4</v>
      </c>
      <c r="M835">
        <v>60.4</v>
      </c>
      <c r="N835">
        <v>0.8</v>
      </c>
    </row>
    <row r="836" spans="1:14" x14ac:dyDescent="0.3">
      <c r="A836" t="s">
        <v>831</v>
      </c>
      <c r="B836">
        <v>687394</v>
      </c>
      <c r="C836" t="s">
        <v>7232</v>
      </c>
      <c r="D836" t="s">
        <v>7233</v>
      </c>
      <c r="E836" t="s">
        <v>4230</v>
      </c>
      <c r="F836" t="s">
        <v>7234</v>
      </c>
      <c r="G836">
        <v>65.8</v>
      </c>
      <c r="H836">
        <v>-0.6</v>
      </c>
      <c r="I836">
        <v>57.5</v>
      </c>
      <c r="J836">
        <v>-0.9</v>
      </c>
      <c r="K836">
        <v>85</v>
      </c>
      <c r="L836">
        <v>-0.3</v>
      </c>
      <c r="M836">
        <v>52.7</v>
      </c>
      <c r="N836">
        <v>-0.6</v>
      </c>
    </row>
    <row r="837" spans="1:14" x14ac:dyDescent="0.3">
      <c r="A837" t="s">
        <v>831</v>
      </c>
      <c r="B837">
        <v>729159</v>
      </c>
      <c r="C837" t="s">
        <v>990</v>
      </c>
      <c r="D837" t="s">
        <v>7330</v>
      </c>
      <c r="E837" t="s">
        <v>4246</v>
      </c>
      <c r="F837" t="s">
        <v>7331</v>
      </c>
      <c r="G837">
        <v>83.5</v>
      </c>
      <c r="H837">
        <v>0.7</v>
      </c>
      <c r="I837">
        <v>73.2</v>
      </c>
      <c r="J837">
        <v>0.2</v>
      </c>
      <c r="K837">
        <v>82.5</v>
      </c>
      <c r="L837">
        <v>-0.7</v>
      </c>
      <c r="M837">
        <v>57.5</v>
      </c>
      <c r="N837">
        <v>-0.5</v>
      </c>
    </row>
    <row r="838" spans="1:14" x14ac:dyDescent="0.3">
      <c r="A838" t="s">
        <v>831</v>
      </c>
      <c r="B838">
        <v>737147</v>
      </c>
      <c r="C838" t="s">
        <v>1467</v>
      </c>
      <c r="D838" t="s">
        <v>7237</v>
      </c>
      <c r="E838" t="s">
        <v>4230</v>
      </c>
      <c r="F838" t="s">
        <v>7238</v>
      </c>
      <c r="G838">
        <v>80.7</v>
      </c>
      <c r="H838">
        <v>0.3</v>
      </c>
      <c r="I838">
        <v>80.400000000000006</v>
      </c>
      <c r="J838">
        <v>0.7</v>
      </c>
      <c r="K838">
        <v>91.6</v>
      </c>
      <c r="L838">
        <v>0.2</v>
      </c>
      <c r="M838">
        <v>65.2</v>
      </c>
      <c r="N838">
        <v>0.1</v>
      </c>
    </row>
    <row r="839" spans="1:14" x14ac:dyDescent="0.3">
      <c r="A839" t="s">
        <v>831</v>
      </c>
      <c r="B839">
        <v>749052</v>
      </c>
      <c r="C839" t="s">
        <v>7239</v>
      </c>
      <c r="D839" t="s">
        <v>7240</v>
      </c>
      <c r="E839" t="s">
        <v>4246</v>
      </c>
      <c r="F839" t="s">
        <v>7241</v>
      </c>
      <c r="G839">
        <v>76.599999999999994</v>
      </c>
      <c r="H839">
        <v>-0.1</v>
      </c>
      <c r="I839">
        <v>74.3</v>
      </c>
      <c r="J839">
        <v>0</v>
      </c>
      <c r="K839">
        <v>88.4</v>
      </c>
      <c r="L839">
        <v>-0.4</v>
      </c>
      <c r="M839">
        <v>63.4</v>
      </c>
      <c r="N839">
        <v>-0.3</v>
      </c>
    </row>
    <row r="840" spans="1:14" x14ac:dyDescent="0.3">
      <c r="A840" t="s">
        <v>831</v>
      </c>
      <c r="B840">
        <v>734373</v>
      </c>
      <c r="C840" t="s">
        <v>1469</v>
      </c>
      <c r="D840" t="s">
        <v>7242</v>
      </c>
      <c r="E840" t="s">
        <v>4230</v>
      </c>
      <c r="F840" t="s">
        <v>7243</v>
      </c>
      <c r="G840">
        <v>64.099999999999994</v>
      </c>
      <c r="H840">
        <v>-0.3</v>
      </c>
      <c r="I840">
        <v>56.4</v>
      </c>
      <c r="J840">
        <v>-0.4</v>
      </c>
      <c r="K840">
        <v>71.3</v>
      </c>
      <c r="L840">
        <v>-1.2</v>
      </c>
      <c r="M840">
        <v>51.9</v>
      </c>
      <c r="N840">
        <v>0.2</v>
      </c>
    </row>
    <row r="841" spans="1:14" x14ac:dyDescent="0.3">
      <c r="A841" t="s">
        <v>831</v>
      </c>
      <c r="B841">
        <v>680039</v>
      </c>
      <c r="C841" t="s">
        <v>1898</v>
      </c>
      <c r="D841" t="s">
        <v>7295</v>
      </c>
      <c r="E841" t="s">
        <v>4246</v>
      </c>
      <c r="F841" t="s">
        <v>7296</v>
      </c>
      <c r="G841">
        <v>71.7</v>
      </c>
      <c r="H841">
        <v>-0.4</v>
      </c>
      <c r="I841">
        <v>63.3</v>
      </c>
      <c r="J841">
        <v>-0.8</v>
      </c>
      <c r="K841">
        <v>72.2</v>
      </c>
      <c r="L841">
        <v>-2.1</v>
      </c>
      <c r="M841">
        <v>41.1</v>
      </c>
      <c r="N841">
        <v>-2.1</v>
      </c>
    </row>
    <row r="842" spans="1:14" x14ac:dyDescent="0.3">
      <c r="A842" t="s">
        <v>831</v>
      </c>
      <c r="B842">
        <v>810355</v>
      </c>
      <c r="C842" t="s">
        <v>7244</v>
      </c>
      <c r="D842" t="s">
        <v>7245</v>
      </c>
      <c r="E842" t="s">
        <v>4230</v>
      </c>
      <c r="F842" t="s">
        <v>7246</v>
      </c>
      <c r="G842">
        <v>69.2</v>
      </c>
      <c r="H842">
        <v>-0.5</v>
      </c>
      <c r="I842">
        <v>61.5</v>
      </c>
      <c r="J842">
        <v>-0.8</v>
      </c>
      <c r="K842">
        <v>80.900000000000006</v>
      </c>
      <c r="L842">
        <v>-1</v>
      </c>
      <c r="M842">
        <v>46.1</v>
      </c>
      <c r="N842">
        <v>-1.5</v>
      </c>
    </row>
    <row r="843" spans="1:14" x14ac:dyDescent="0.3">
      <c r="A843" t="s">
        <v>831</v>
      </c>
      <c r="B843">
        <v>758280</v>
      </c>
      <c r="C843" t="s">
        <v>7247</v>
      </c>
      <c r="D843" t="s">
        <v>7248</v>
      </c>
      <c r="E843" t="s">
        <v>4314</v>
      </c>
      <c r="F843" t="s">
        <v>7249</v>
      </c>
      <c r="G843">
        <v>79.5</v>
      </c>
      <c r="H843">
        <v>0.4</v>
      </c>
      <c r="I843">
        <v>77.2</v>
      </c>
      <c r="J843">
        <v>0.7</v>
      </c>
      <c r="K843">
        <v>90.9</v>
      </c>
      <c r="L843">
        <v>0.3</v>
      </c>
      <c r="M843">
        <v>59.4</v>
      </c>
      <c r="N843">
        <v>-0.1</v>
      </c>
    </row>
    <row r="844" spans="1:14" x14ac:dyDescent="0.3">
      <c r="A844" t="s">
        <v>831</v>
      </c>
      <c r="B844">
        <v>683661</v>
      </c>
      <c r="C844" t="s">
        <v>7254</v>
      </c>
      <c r="D844" t="s">
        <v>7255</v>
      </c>
      <c r="E844" t="s">
        <v>4230</v>
      </c>
      <c r="F844" t="s">
        <v>7256</v>
      </c>
      <c r="G844">
        <v>74.3</v>
      </c>
      <c r="H844">
        <v>0.1</v>
      </c>
      <c r="I844">
        <v>68.7</v>
      </c>
      <c r="J844">
        <v>0</v>
      </c>
      <c r="K844">
        <v>87.6</v>
      </c>
      <c r="L844">
        <v>-0.1</v>
      </c>
      <c r="M844">
        <v>54.5</v>
      </c>
      <c r="N844">
        <v>-0.5</v>
      </c>
    </row>
    <row r="845" spans="1:14" x14ac:dyDescent="0.3">
      <c r="A845" t="s">
        <v>831</v>
      </c>
      <c r="B845">
        <v>777650</v>
      </c>
      <c r="C845" t="s">
        <v>7260</v>
      </c>
      <c r="D845" t="s">
        <v>7261</v>
      </c>
      <c r="E845" t="s">
        <v>4246</v>
      </c>
      <c r="F845" t="s">
        <v>7262</v>
      </c>
      <c r="G845">
        <v>77</v>
      </c>
      <c r="H845">
        <v>0.2</v>
      </c>
      <c r="I845">
        <v>76.3</v>
      </c>
      <c r="J845">
        <v>0.5</v>
      </c>
      <c r="K845">
        <v>91.5</v>
      </c>
      <c r="L845">
        <v>0.3</v>
      </c>
      <c r="M845">
        <v>64.2</v>
      </c>
      <c r="N845">
        <v>0.1</v>
      </c>
    </row>
    <row r="846" spans="1:14" x14ac:dyDescent="0.3">
      <c r="A846" t="s">
        <v>831</v>
      </c>
      <c r="B846">
        <v>780871</v>
      </c>
      <c r="C846" t="s">
        <v>7263</v>
      </c>
      <c r="D846" t="s">
        <v>7264</v>
      </c>
      <c r="E846" t="s">
        <v>4515</v>
      </c>
      <c r="F846" t="s">
        <v>7265</v>
      </c>
      <c r="G846">
        <v>65</v>
      </c>
      <c r="H846">
        <v>-0.8</v>
      </c>
      <c r="I846">
        <v>59.8</v>
      </c>
      <c r="J846">
        <v>-1</v>
      </c>
      <c r="K846">
        <v>83.3</v>
      </c>
      <c r="L846">
        <v>-0.7</v>
      </c>
      <c r="M846">
        <v>44.2</v>
      </c>
      <c r="N846">
        <v>-1.3</v>
      </c>
    </row>
    <row r="847" spans="1:14" x14ac:dyDescent="0.3">
      <c r="A847" t="s">
        <v>831</v>
      </c>
      <c r="B847">
        <v>781436</v>
      </c>
      <c r="C847" t="s">
        <v>7266</v>
      </c>
      <c r="D847" t="s">
        <v>7267</v>
      </c>
      <c r="E847" t="s">
        <v>4515</v>
      </c>
      <c r="F847" t="s">
        <v>7268</v>
      </c>
      <c r="G847">
        <v>75.599999999999994</v>
      </c>
      <c r="H847">
        <v>0.1</v>
      </c>
      <c r="I847">
        <v>59.5</v>
      </c>
      <c r="J847">
        <v>-0.8</v>
      </c>
      <c r="K847">
        <v>84.8</v>
      </c>
      <c r="L847">
        <v>-0.4</v>
      </c>
      <c r="M847">
        <v>44</v>
      </c>
      <c r="N847">
        <v>-1.1000000000000001</v>
      </c>
    </row>
    <row r="848" spans="1:14" x14ac:dyDescent="0.3">
      <c r="A848" t="s">
        <v>831</v>
      </c>
      <c r="B848">
        <v>838178</v>
      </c>
      <c r="C848" t="s">
        <v>1478</v>
      </c>
      <c r="D848" t="s">
        <v>7269</v>
      </c>
      <c r="E848" t="s">
        <v>4314</v>
      </c>
      <c r="F848" t="s">
        <v>7270</v>
      </c>
      <c r="G848">
        <v>74.3</v>
      </c>
      <c r="H848">
        <v>-0.1</v>
      </c>
      <c r="I848">
        <v>67.599999999999994</v>
      </c>
      <c r="J848">
        <v>-0.4</v>
      </c>
      <c r="K848">
        <v>86.3</v>
      </c>
      <c r="L848">
        <v>-0.5</v>
      </c>
      <c r="M848">
        <v>55.7</v>
      </c>
      <c r="N848">
        <v>-0.7</v>
      </c>
    </row>
    <row r="849" spans="1:14" x14ac:dyDescent="0.3">
      <c r="A849" t="s">
        <v>831</v>
      </c>
      <c r="B849">
        <v>786861</v>
      </c>
      <c r="C849" t="s">
        <v>1894</v>
      </c>
      <c r="D849" t="s">
        <v>7271</v>
      </c>
      <c r="E849" t="s">
        <v>4246</v>
      </c>
      <c r="F849" t="s">
        <v>7272</v>
      </c>
      <c r="G849">
        <v>82.2</v>
      </c>
      <c r="H849">
        <v>0.4</v>
      </c>
      <c r="I849">
        <v>76</v>
      </c>
      <c r="J849">
        <v>0.1</v>
      </c>
      <c r="K849">
        <v>92.9</v>
      </c>
      <c r="L849">
        <v>0.2</v>
      </c>
      <c r="M849">
        <v>71.599999999999994</v>
      </c>
      <c r="N849">
        <v>0.5</v>
      </c>
    </row>
    <row r="850" spans="1:14" x14ac:dyDescent="0.3">
      <c r="A850" t="s">
        <v>831</v>
      </c>
      <c r="B850">
        <v>789232</v>
      </c>
      <c r="C850" t="s">
        <v>7273</v>
      </c>
      <c r="D850" t="s">
        <v>7274</v>
      </c>
      <c r="E850" t="s">
        <v>4314</v>
      </c>
      <c r="F850" t="s">
        <v>7275</v>
      </c>
      <c r="G850">
        <v>73.5</v>
      </c>
      <c r="H850">
        <v>-0.2</v>
      </c>
      <c r="I850">
        <v>73.099999999999994</v>
      </c>
      <c r="J850">
        <v>0.1</v>
      </c>
      <c r="K850">
        <v>90.8</v>
      </c>
      <c r="L850">
        <v>0</v>
      </c>
      <c r="M850">
        <v>68.400000000000006</v>
      </c>
      <c r="N850">
        <v>0.4</v>
      </c>
    </row>
    <row r="851" spans="1:14" x14ac:dyDescent="0.3">
      <c r="A851" t="s">
        <v>831</v>
      </c>
      <c r="B851">
        <v>792039</v>
      </c>
      <c r="C851" t="s">
        <v>1896</v>
      </c>
      <c r="D851" t="s">
        <v>7279</v>
      </c>
      <c r="E851" t="s">
        <v>4515</v>
      </c>
      <c r="F851" t="s">
        <v>7280</v>
      </c>
      <c r="G851">
        <v>69.7</v>
      </c>
      <c r="H851">
        <v>0</v>
      </c>
      <c r="I851">
        <v>68.900000000000006</v>
      </c>
      <c r="J851">
        <v>0.4</v>
      </c>
      <c r="K851">
        <v>75.3</v>
      </c>
      <c r="L851">
        <v>-1</v>
      </c>
      <c r="M851">
        <v>38.700000000000003</v>
      </c>
      <c r="N851">
        <v>-1</v>
      </c>
    </row>
    <row r="852" spans="1:14" x14ac:dyDescent="0.3">
      <c r="A852" t="s">
        <v>831</v>
      </c>
      <c r="B852">
        <v>801283</v>
      </c>
      <c r="C852" t="s">
        <v>7289</v>
      </c>
      <c r="D852" t="s">
        <v>7290</v>
      </c>
      <c r="E852" t="s">
        <v>4246</v>
      </c>
      <c r="F852" t="s">
        <v>7291</v>
      </c>
      <c r="G852">
        <v>82.8</v>
      </c>
      <c r="H852">
        <v>0.4</v>
      </c>
      <c r="I852">
        <v>76</v>
      </c>
      <c r="J852">
        <v>0.3</v>
      </c>
      <c r="K852">
        <v>91.9</v>
      </c>
      <c r="L852">
        <v>0</v>
      </c>
      <c r="M852">
        <v>66.2</v>
      </c>
      <c r="N852">
        <v>-0.1</v>
      </c>
    </row>
    <row r="853" spans="1:14" x14ac:dyDescent="0.3">
      <c r="A853" t="s">
        <v>831</v>
      </c>
      <c r="B853">
        <v>804410</v>
      </c>
      <c r="C853" t="s">
        <v>7292</v>
      </c>
      <c r="D853" t="s">
        <v>7293</v>
      </c>
      <c r="E853" t="s">
        <v>4314</v>
      </c>
      <c r="F853" t="s">
        <v>7294</v>
      </c>
      <c r="G853">
        <v>67.599999999999994</v>
      </c>
      <c r="H853">
        <v>0</v>
      </c>
      <c r="I853">
        <v>55.3</v>
      </c>
      <c r="J853">
        <v>-0.5</v>
      </c>
      <c r="K853">
        <v>76.7</v>
      </c>
      <c r="L853">
        <v>-0.6</v>
      </c>
      <c r="M853">
        <v>54.7</v>
      </c>
      <c r="N853">
        <v>0.3</v>
      </c>
    </row>
    <row r="854" spans="1:14" x14ac:dyDescent="0.3">
      <c r="A854" t="s">
        <v>831</v>
      </c>
      <c r="B854">
        <v>809144</v>
      </c>
      <c r="C854" t="s">
        <v>7297</v>
      </c>
      <c r="D854" t="s">
        <v>7298</v>
      </c>
      <c r="E854" t="s">
        <v>7299</v>
      </c>
      <c r="F854" t="s">
        <v>7300</v>
      </c>
      <c r="G854">
        <v>67.900000000000006</v>
      </c>
      <c r="H854">
        <v>0.1</v>
      </c>
      <c r="I854">
        <v>67</v>
      </c>
      <c r="J854">
        <v>0.5</v>
      </c>
      <c r="K854">
        <v>86.2</v>
      </c>
      <c r="L854">
        <v>0.5</v>
      </c>
      <c r="M854">
        <v>50</v>
      </c>
      <c r="N854">
        <v>0.3</v>
      </c>
    </row>
    <row r="855" spans="1:14" x14ac:dyDescent="0.3">
      <c r="A855" t="s">
        <v>831</v>
      </c>
      <c r="B855">
        <v>820679</v>
      </c>
      <c r="C855" t="s">
        <v>1902</v>
      </c>
      <c r="D855" t="s">
        <v>7301</v>
      </c>
      <c r="E855" t="s">
        <v>4246</v>
      </c>
      <c r="F855" t="s">
        <v>7302</v>
      </c>
      <c r="G855">
        <v>76.099999999999994</v>
      </c>
      <c r="H855">
        <v>0.2</v>
      </c>
      <c r="I855">
        <v>63.6</v>
      </c>
      <c r="J855">
        <v>-0.5</v>
      </c>
      <c r="K855">
        <v>88.5</v>
      </c>
      <c r="L855">
        <v>0</v>
      </c>
      <c r="M855">
        <v>64.599999999999994</v>
      </c>
      <c r="N855">
        <v>0.1</v>
      </c>
    </row>
    <row r="856" spans="1:14" x14ac:dyDescent="0.3">
      <c r="A856" t="s">
        <v>831</v>
      </c>
      <c r="B856">
        <v>821241</v>
      </c>
      <c r="C856" t="s">
        <v>7303</v>
      </c>
      <c r="D856" t="s">
        <v>7304</v>
      </c>
      <c r="E856" t="s">
        <v>4246</v>
      </c>
      <c r="F856" t="s">
        <v>7305</v>
      </c>
      <c r="G856">
        <v>89.5</v>
      </c>
      <c r="H856">
        <v>1</v>
      </c>
      <c r="I856">
        <v>90</v>
      </c>
      <c r="J856">
        <v>1.4</v>
      </c>
      <c r="K856">
        <v>91.4</v>
      </c>
      <c r="L856">
        <v>0.2</v>
      </c>
      <c r="M856">
        <v>60</v>
      </c>
      <c r="N856">
        <v>-0.5</v>
      </c>
    </row>
    <row r="857" spans="1:14" x14ac:dyDescent="0.3">
      <c r="A857" t="s">
        <v>831</v>
      </c>
      <c r="B857">
        <v>823058</v>
      </c>
      <c r="C857" t="s">
        <v>1487</v>
      </c>
      <c r="D857" t="s">
        <v>7306</v>
      </c>
      <c r="E857" t="s">
        <v>4314</v>
      </c>
      <c r="F857" t="s">
        <v>7307</v>
      </c>
      <c r="G857">
        <v>82.9</v>
      </c>
      <c r="H857">
        <v>0.8</v>
      </c>
      <c r="I857">
        <v>77.599999999999994</v>
      </c>
      <c r="J857">
        <v>0.9</v>
      </c>
      <c r="K857">
        <v>81.3</v>
      </c>
      <c r="L857">
        <v>-0.5</v>
      </c>
      <c r="M857">
        <v>40</v>
      </c>
      <c r="N857">
        <v>-1.2</v>
      </c>
    </row>
    <row r="858" spans="1:14" x14ac:dyDescent="0.3">
      <c r="A858" t="s">
        <v>831</v>
      </c>
      <c r="B858">
        <v>823180</v>
      </c>
      <c r="C858" t="s">
        <v>4133</v>
      </c>
      <c r="D858" t="s">
        <v>7310</v>
      </c>
      <c r="E858" t="s">
        <v>4246</v>
      </c>
      <c r="F858" t="s">
        <v>7311</v>
      </c>
      <c r="G858">
        <v>88.8</v>
      </c>
      <c r="H858">
        <v>0.9</v>
      </c>
      <c r="I858">
        <v>88.4</v>
      </c>
      <c r="J858">
        <v>1.2</v>
      </c>
      <c r="K858">
        <v>93.2</v>
      </c>
      <c r="L858">
        <v>0.3</v>
      </c>
      <c r="M858">
        <v>71.2</v>
      </c>
      <c r="N858">
        <v>0.4</v>
      </c>
    </row>
    <row r="859" spans="1:14" x14ac:dyDescent="0.3">
      <c r="A859" t="s">
        <v>831</v>
      </c>
      <c r="B859">
        <v>834319</v>
      </c>
      <c r="C859" t="s">
        <v>1490</v>
      </c>
      <c r="D859" t="s">
        <v>7312</v>
      </c>
      <c r="E859" t="s">
        <v>4246</v>
      </c>
      <c r="F859" t="s">
        <v>7313</v>
      </c>
      <c r="G859">
        <v>67.599999999999994</v>
      </c>
      <c r="H859">
        <v>0.1</v>
      </c>
      <c r="I859">
        <v>47.3</v>
      </c>
      <c r="J859">
        <v>-1.1000000000000001</v>
      </c>
      <c r="K859">
        <v>72.3</v>
      </c>
      <c r="L859">
        <v>-1</v>
      </c>
      <c r="M859">
        <v>27</v>
      </c>
      <c r="N859">
        <v>-1.9</v>
      </c>
    </row>
    <row r="860" spans="1:14" x14ac:dyDescent="0.3">
      <c r="A860" t="s">
        <v>831</v>
      </c>
      <c r="B860">
        <v>839442</v>
      </c>
      <c r="C860" t="s">
        <v>1492</v>
      </c>
      <c r="D860" t="s">
        <v>7316</v>
      </c>
      <c r="E860" t="s">
        <v>4314</v>
      </c>
      <c r="F860" t="s">
        <v>7317</v>
      </c>
      <c r="G860">
        <v>73.7</v>
      </c>
      <c r="H860">
        <v>0.2</v>
      </c>
      <c r="I860">
        <v>64.5</v>
      </c>
      <c r="J860">
        <v>-0.1</v>
      </c>
      <c r="K860">
        <v>85.6</v>
      </c>
      <c r="L860">
        <v>0</v>
      </c>
      <c r="M860">
        <v>43.6</v>
      </c>
      <c r="N860">
        <v>-0.9</v>
      </c>
    </row>
    <row r="861" spans="1:14" x14ac:dyDescent="0.3">
      <c r="A861" t="s">
        <v>831</v>
      </c>
      <c r="B861">
        <v>840912</v>
      </c>
      <c r="C861" t="s">
        <v>7318</v>
      </c>
      <c r="D861" t="s">
        <v>7319</v>
      </c>
      <c r="E861" t="s">
        <v>4314</v>
      </c>
      <c r="F861" t="s">
        <v>7320</v>
      </c>
      <c r="G861">
        <v>61.5</v>
      </c>
      <c r="H861">
        <v>-0.5</v>
      </c>
      <c r="I861">
        <v>61.1</v>
      </c>
      <c r="J861">
        <v>-0.1</v>
      </c>
      <c r="K861">
        <v>87</v>
      </c>
      <c r="L861">
        <v>0.4</v>
      </c>
      <c r="M861">
        <v>53.8</v>
      </c>
      <c r="N861">
        <v>0.2</v>
      </c>
    </row>
    <row r="862" spans="1:14" x14ac:dyDescent="0.3">
      <c r="A862" t="s">
        <v>831</v>
      </c>
      <c r="B862">
        <v>843989</v>
      </c>
      <c r="C862" t="s">
        <v>1493</v>
      </c>
      <c r="D862" t="s">
        <v>7321</v>
      </c>
      <c r="E862" t="s">
        <v>4230</v>
      </c>
      <c r="F862" t="s">
        <v>7322</v>
      </c>
      <c r="G862">
        <v>66.7</v>
      </c>
      <c r="H862">
        <v>-0.4</v>
      </c>
      <c r="I862">
        <v>60.8</v>
      </c>
      <c r="J862">
        <v>-0.5</v>
      </c>
      <c r="K862">
        <v>79.400000000000006</v>
      </c>
      <c r="L862">
        <v>-0.8</v>
      </c>
      <c r="M862">
        <v>48.3</v>
      </c>
      <c r="N862">
        <v>-0.7</v>
      </c>
    </row>
    <row r="863" spans="1:14" x14ac:dyDescent="0.3">
      <c r="A863" t="s">
        <v>831</v>
      </c>
      <c r="B863">
        <v>848484</v>
      </c>
      <c r="C863" t="s">
        <v>7323</v>
      </c>
      <c r="D863" t="s">
        <v>7324</v>
      </c>
      <c r="E863" t="s">
        <v>4314</v>
      </c>
      <c r="F863" t="s">
        <v>7325</v>
      </c>
      <c r="G863">
        <v>76.599999999999994</v>
      </c>
      <c r="H863">
        <v>0.1</v>
      </c>
      <c r="I863">
        <v>74.3</v>
      </c>
      <c r="J863">
        <v>0.2</v>
      </c>
      <c r="K863">
        <v>89.2</v>
      </c>
      <c r="L863">
        <v>0.1</v>
      </c>
      <c r="M863">
        <v>62.9</v>
      </c>
      <c r="N863">
        <v>0.1</v>
      </c>
    </row>
    <row r="864" spans="1:14" x14ac:dyDescent="0.3">
      <c r="A864" t="s">
        <v>831</v>
      </c>
      <c r="B864">
        <v>856630</v>
      </c>
      <c r="C864" t="s">
        <v>7335</v>
      </c>
      <c r="D864" t="s">
        <v>7336</v>
      </c>
      <c r="E864" t="s">
        <v>4314</v>
      </c>
      <c r="F864" t="s">
        <v>7337</v>
      </c>
      <c r="G864">
        <v>81.599999999999994</v>
      </c>
      <c r="H864">
        <v>0.4</v>
      </c>
      <c r="I864">
        <v>77.099999999999994</v>
      </c>
      <c r="J864">
        <v>0.3</v>
      </c>
      <c r="K864">
        <v>92.7</v>
      </c>
      <c r="L864">
        <v>0.2</v>
      </c>
      <c r="M864">
        <v>62.4</v>
      </c>
      <c r="N864">
        <v>-0.1</v>
      </c>
    </row>
    <row r="865" spans="1:14" x14ac:dyDescent="0.3">
      <c r="A865" t="s">
        <v>831</v>
      </c>
      <c r="B865">
        <v>858889</v>
      </c>
      <c r="C865" t="s">
        <v>7338</v>
      </c>
      <c r="D865" t="s">
        <v>7339</v>
      </c>
      <c r="E865" t="s">
        <v>4246</v>
      </c>
      <c r="F865" t="s">
        <v>7340</v>
      </c>
      <c r="G865">
        <v>0</v>
      </c>
      <c r="H865">
        <v>0</v>
      </c>
      <c r="I865">
        <v>0</v>
      </c>
      <c r="J865">
        <v>0</v>
      </c>
      <c r="K865">
        <v>84.4</v>
      </c>
      <c r="L865">
        <v>-0.5</v>
      </c>
      <c r="M865">
        <v>51.1</v>
      </c>
      <c r="N865">
        <v>-1.2</v>
      </c>
    </row>
    <row r="866" spans="1:14" x14ac:dyDescent="0.3">
      <c r="A866" t="s">
        <v>831</v>
      </c>
      <c r="B866">
        <v>768936</v>
      </c>
      <c r="C866" t="s">
        <v>1474</v>
      </c>
      <c r="D866" t="s">
        <v>7250</v>
      </c>
      <c r="E866" t="s">
        <v>4246</v>
      </c>
      <c r="F866" t="s">
        <v>7251</v>
      </c>
      <c r="G866">
        <v>76</v>
      </c>
      <c r="H866">
        <v>0.3</v>
      </c>
      <c r="I866">
        <v>68</v>
      </c>
      <c r="J866">
        <v>0.1</v>
      </c>
      <c r="K866">
        <v>88.8</v>
      </c>
      <c r="L866">
        <v>0.3</v>
      </c>
      <c r="M866">
        <v>68.900000000000006</v>
      </c>
      <c r="N866">
        <v>0.7</v>
      </c>
    </row>
    <row r="867" spans="1:14" x14ac:dyDescent="0.3">
      <c r="A867" t="s">
        <v>831</v>
      </c>
      <c r="B867">
        <v>772647</v>
      </c>
      <c r="C867" t="s">
        <v>608</v>
      </c>
      <c r="D867" t="s">
        <v>7252</v>
      </c>
      <c r="E867" t="s">
        <v>4314</v>
      </c>
      <c r="F867" t="s">
        <v>7253</v>
      </c>
      <c r="G867">
        <v>83.6</v>
      </c>
      <c r="H867">
        <v>0.5</v>
      </c>
      <c r="I867">
        <v>78.8</v>
      </c>
      <c r="J867">
        <v>0.5</v>
      </c>
      <c r="K867">
        <v>89.9</v>
      </c>
      <c r="L867">
        <v>-0.2</v>
      </c>
      <c r="M867">
        <v>59.5</v>
      </c>
      <c r="N867">
        <v>-0.6</v>
      </c>
    </row>
    <row r="868" spans="1:14" x14ac:dyDescent="0.3">
      <c r="A868" t="s">
        <v>831</v>
      </c>
      <c r="B868">
        <v>681054</v>
      </c>
      <c r="C868" t="s">
        <v>7257</v>
      </c>
      <c r="D868" t="s">
        <v>7258</v>
      </c>
      <c r="E868" t="s">
        <v>4230</v>
      </c>
      <c r="F868" t="s">
        <v>7259</v>
      </c>
      <c r="G868">
        <v>70.3</v>
      </c>
      <c r="H868">
        <v>-0.1</v>
      </c>
      <c r="I868">
        <v>66</v>
      </c>
      <c r="J868">
        <v>0</v>
      </c>
      <c r="K868">
        <v>91.9</v>
      </c>
      <c r="L868">
        <v>0.6</v>
      </c>
      <c r="M868">
        <v>56.9</v>
      </c>
      <c r="N868">
        <v>-0.2</v>
      </c>
    </row>
    <row r="869" spans="1:14" x14ac:dyDescent="0.3">
      <c r="A869" t="s">
        <v>831</v>
      </c>
      <c r="B869">
        <v>793884</v>
      </c>
      <c r="C869" t="s">
        <v>165</v>
      </c>
      <c r="D869" t="s">
        <v>7281</v>
      </c>
      <c r="E869" t="s">
        <v>4314</v>
      </c>
      <c r="F869" t="s">
        <v>7282</v>
      </c>
      <c r="G869">
        <v>51.7</v>
      </c>
      <c r="H869">
        <v>-1.2</v>
      </c>
      <c r="I869">
        <v>57.7</v>
      </c>
      <c r="J869">
        <v>-0.3</v>
      </c>
      <c r="K869">
        <v>90.1</v>
      </c>
      <c r="L869">
        <v>0.8</v>
      </c>
      <c r="M869">
        <v>50.3</v>
      </c>
      <c r="N869">
        <v>0</v>
      </c>
    </row>
    <row r="870" spans="1:14" x14ac:dyDescent="0.3">
      <c r="A870" t="s">
        <v>831</v>
      </c>
      <c r="B870">
        <v>755052</v>
      </c>
      <c r="C870" t="s">
        <v>7283</v>
      </c>
      <c r="D870" t="s">
        <v>7284</v>
      </c>
      <c r="E870" t="s">
        <v>4246</v>
      </c>
      <c r="F870" t="s">
        <v>7285</v>
      </c>
      <c r="G870">
        <v>78.900000000000006</v>
      </c>
      <c r="H870">
        <v>0.3</v>
      </c>
      <c r="I870">
        <v>72.2</v>
      </c>
      <c r="J870">
        <v>0.2</v>
      </c>
      <c r="K870">
        <v>83.1</v>
      </c>
      <c r="L870">
        <v>-0.6</v>
      </c>
      <c r="M870">
        <v>50.3</v>
      </c>
      <c r="N870">
        <v>-1.2</v>
      </c>
    </row>
    <row r="871" spans="1:14" x14ac:dyDescent="0.3">
      <c r="A871" t="s">
        <v>831</v>
      </c>
      <c r="B871">
        <v>681423</v>
      </c>
      <c r="C871" t="s">
        <v>1489</v>
      </c>
      <c r="D871" t="s">
        <v>7308</v>
      </c>
      <c r="E871" t="s">
        <v>4246</v>
      </c>
      <c r="F871" t="s">
        <v>7309</v>
      </c>
      <c r="G871">
        <v>77</v>
      </c>
      <c r="H871">
        <v>0</v>
      </c>
      <c r="I871">
        <v>73.599999999999994</v>
      </c>
      <c r="J871">
        <v>-0.1</v>
      </c>
      <c r="K871">
        <v>91.5</v>
      </c>
      <c r="L871">
        <v>0.1</v>
      </c>
      <c r="M871">
        <v>54.6</v>
      </c>
      <c r="N871">
        <v>-1</v>
      </c>
    </row>
    <row r="872" spans="1:14" x14ac:dyDescent="0.3">
      <c r="A872" t="s">
        <v>831</v>
      </c>
      <c r="B872">
        <v>798827</v>
      </c>
      <c r="C872" t="s">
        <v>1491</v>
      </c>
      <c r="D872" t="s">
        <v>7314</v>
      </c>
      <c r="E872" t="s">
        <v>4246</v>
      </c>
      <c r="F872" t="s">
        <v>7315</v>
      </c>
      <c r="G872">
        <v>71.2</v>
      </c>
      <c r="H872">
        <v>0.1</v>
      </c>
      <c r="I872">
        <v>64.400000000000006</v>
      </c>
      <c r="J872">
        <v>0</v>
      </c>
      <c r="K872">
        <v>88.7</v>
      </c>
      <c r="L872">
        <v>0.6</v>
      </c>
      <c r="M872">
        <v>61.3</v>
      </c>
      <c r="N872">
        <v>0.5</v>
      </c>
    </row>
    <row r="873" spans="1:14" x14ac:dyDescent="0.3">
      <c r="A873" t="s">
        <v>831</v>
      </c>
      <c r="B873">
        <v>794978</v>
      </c>
      <c r="C873" t="s">
        <v>7326</v>
      </c>
      <c r="D873" t="s">
        <v>7327</v>
      </c>
      <c r="E873" t="s">
        <v>7328</v>
      </c>
      <c r="F873" t="s">
        <v>7329</v>
      </c>
      <c r="G873">
        <v>75</v>
      </c>
      <c r="H873">
        <v>0.2</v>
      </c>
      <c r="I873">
        <v>66.400000000000006</v>
      </c>
      <c r="J873">
        <v>0</v>
      </c>
      <c r="K873">
        <v>83.1</v>
      </c>
      <c r="L873">
        <v>-0.4</v>
      </c>
      <c r="M873">
        <v>46.4</v>
      </c>
      <c r="N873">
        <v>-1.1000000000000001</v>
      </c>
    </row>
    <row r="874" spans="1:14" x14ac:dyDescent="0.3">
      <c r="A874" t="s">
        <v>871</v>
      </c>
      <c r="B874">
        <v>779</v>
      </c>
      <c r="C874" t="s">
        <v>7344</v>
      </c>
      <c r="D874" t="s">
        <v>7345</v>
      </c>
      <c r="E874" t="s">
        <v>4246</v>
      </c>
      <c r="F874" t="s">
        <v>7346</v>
      </c>
      <c r="G874">
        <v>72.3</v>
      </c>
      <c r="H874">
        <v>0.4</v>
      </c>
      <c r="I874">
        <v>64.3</v>
      </c>
      <c r="J874">
        <v>0.2</v>
      </c>
      <c r="K874">
        <v>80.7</v>
      </c>
      <c r="L874">
        <v>-0.1</v>
      </c>
      <c r="M874">
        <v>45.3</v>
      </c>
      <c r="N874">
        <v>-0.7</v>
      </c>
    </row>
    <row r="875" spans="1:14" x14ac:dyDescent="0.3">
      <c r="A875" t="s">
        <v>871</v>
      </c>
      <c r="B875">
        <v>33680</v>
      </c>
      <c r="C875" t="s">
        <v>873</v>
      </c>
      <c r="D875" t="s">
        <v>7358</v>
      </c>
      <c r="E875" t="s">
        <v>7211</v>
      </c>
      <c r="F875" t="s">
        <v>7359</v>
      </c>
      <c r="G875">
        <v>78.099999999999994</v>
      </c>
      <c r="H875">
        <v>0.1</v>
      </c>
      <c r="I875">
        <v>65.7</v>
      </c>
      <c r="J875">
        <v>-0.6</v>
      </c>
      <c r="K875">
        <v>81</v>
      </c>
      <c r="L875">
        <v>-1.1000000000000001</v>
      </c>
      <c r="M875">
        <v>56.9</v>
      </c>
      <c r="N875">
        <v>-0.6</v>
      </c>
    </row>
    <row r="876" spans="1:14" x14ac:dyDescent="0.3">
      <c r="A876" t="s">
        <v>871</v>
      </c>
      <c r="B876">
        <v>344051</v>
      </c>
      <c r="C876" t="s">
        <v>874</v>
      </c>
      <c r="D876" t="s">
        <v>7360</v>
      </c>
      <c r="E876" t="s">
        <v>4314</v>
      </c>
      <c r="F876" t="s">
        <v>7361</v>
      </c>
      <c r="G876">
        <v>78.900000000000006</v>
      </c>
      <c r="H876">
        <v>0.2</v>
      </c>
      <c r="I876">
        <v>75.5</v>
      </c>
      <c r="J876">
        <v>0.2</v>
      </c>
      <c r="K876">
        <v>91.8</v>
      </c>
      <c r="L876">
        <v>0</v>
      </c>
      <c r="M876">
        <v>67.3</v>
      </c>
      <c r="N876">
        <v>0.1</v>
      </c>
    </row>
    <row r="877" spans="1:14" x14ac:dyDescent="0.3">
      <c r="A877" t="s">
        <v>871</v>
      </c>
      <c r="B877">
        <v>251664</v>
      </c>
      <c r="C877" t="s">
        <v>7362</v>
      </c>
      <c r="D877" t="s">
        <v>7363</v>
      </c>
      <c r="E877" t="s">
        <v>4230</v>
      </c>
      <c r="F877" t="s">
        <v>7364</v>
      </c>
      <c r="G877">
        <v>66.400000000000006</v>
      </c>
      <c r="H877">
        <v>-0.4</v>
      </c>
      <c r="I877">
        <v>55.8</v>
      </c>
      <c r="J877">
        <v>-0.9</v>
      </c>
      <c r="K877">
        <v>81.599999999999994</v>
      </c>
      <c r="L877">
        <v>-0.5</v>
      </c>
      <c r="M877">
        <v>52.5</v>
      </c>
      <c r="N877">
        <v>-0.5</v>
      </c>
    </row>
    <row r="878" spans="1:14" x14ac:dyDescent="0.3">
      <c r="A878" t="s">
        <v>871</v>
      </c>
      <c r="B878">
        <v>124887</v>
      </c>
      <c r="C878" t="s">
        <v>876</v>
      </c>
      <c r="D878" t="s">
        <v>7365</v>
      </c>
      <c r="E878" t="s">
        <v>4230</v>
      </c>
      <c r="F878" t="s">
        <v>7366</v>
      </c>
      <c r="G878">
        <v>68.2</v>
      </c>
      <c r="H878">
        <v>-0.2</v>
      </c>
      <c r="I878">
        <v>56.7</v>
      </c>
      <c r="J878">
        <v>-0.7</v>
      </c>
      <c r="K878">
        <v>81.3</v>
      </c>
      <c r="L878">
        <v>-0.5</v>
      </c>
      <c r="M878">
        <v>53.6</v>
      </c>
      <c r="N878">
        <v>-0.5</v>
      </c>
    </row>
    <row r="879" spans="1:14" x14ac:dyDescent="0.3">
      <c r="A879" t="s">
        <v>871</v>
      </c>
      <c r="B879">
        <v>59501</v>
      </c>
      <c r="C879" t="s">
        <v>7367</v>
      </c>
      <c r="D879" t="s">
        <v>7368</v>
      </c>
      <c r="E879" t="s">
        <v>4314</v>
      </c>
      <c r="F879" t="s">
        <v>7369</v>
      </c>
      <c r="G879">
        <v>58.7</v>
      </c>
      <c r="H879">
        <v>-0.9</v>
      </c>
      <c r="I879">
        <v>59.4</v>
      </c>
      <c r="J879">
        <v>-0.5</v>
      </c>
      <c r="K879">
        <v>57.9</v>
      </c>
      <c r="L879">
        <v>-3</v>
      </c>
      <c r="M879">
        <v>23.2</v>
      </c>
      <c r="N879">
        <v>-2.4</v>
      </c>
    </row>
    <row r="880" spans="1:14" x14ac:dyDescent="0.3">
      <c r="A880" t="s">
        <v>871</v>
      </c>
      <c r="B880">
        <v>66249</v>
      </c>
      <c r="C880" t="s">
        <v>7370</v>
      </c>
      <c r="D880" t="s">
        <v>7371</v>
      </c>
      <c r="E880" t="s">
        <v>4246</v>
      </c>
      <c r="F880" t="s">
        <v>7372</v>
      </c>
      <c r="G880">
        <v>69.599999999999994</v>
      </c>
      <c r="H880">
        <v>-0.2</v>
      </c>
      <c r="I880">
        <v>64.3</v>
      </c>
      <c r="J880">
        <v>-0.3</v>
      </c>
      <c r="K880">
        <v>84.4</v>
      </c>
      <c r="L880">
        <v>-0.1</v>
      </c>
      <c r="M880">
        <v>60.2</v>
      </c>
      <c r="N880">
        <v>0.1</v>
      </c>
    </row>
    <row r="881" spans="1:14" x14ac:dyDescent="0.3">
      <c r="A881" t="s">
        <v>871</v>
      </c>
      <c r="B881">
        <v>66761</v>
      </c>
      <c r="C881" t="s">
        <v>7373</v>
      </c>
      <c r="D881" t="s">
        <v>7374</v>
      </c>
      <c r="E881" t="s">
        <v>7375</v>
      </c>
      <c r="F881" t="s">
        <v>7376</v>
      </c>
      <c r="G881">
        <v>78.400000000000006</v>
      </c>
      <c r="H881">
        <v>0.3</v>
      </c>
      <c r="I881">
        <v>67.2</v>
      </c>
      <c r="J881">
        <v>-0.2</v>
      </c>
      <c r="K881">
        <v>87.4</v>
      </c>
      <c r="L881">
        <v>-0.1</v>
      </c>
      <c r="M881">
        <v>66.400000000000006</v>
      </c>
      <c r="N881">
        <v>0.7</v>
      </c>
    </row>
    <row r="882" spans="1:14" x14ac:dyDescent="0.3">
      <c r="A882" t="s">
        <v>871</v>
      </c>
      <c r="B882">
        <v>58360</v>
      </c>
      <c r="C882" t="s">
        <v>7377</v>
      </c>
      <c r="D882" t="s">
        <v>7378</v>
      </c>
      <c r="E882" t="s">
        <v>4314</v>
      </c>
      <c r="F882" t="s">
        <v>7379</v>
      </c>
      <c r="G882">
        <v>73</v>
      </c>
      <c r="H882">
        <v>0.2</v>
      </c>
      <c r="I882">
        <v>58.3</v>
      </c>
      <c r="J882">
        <v>-0.6</v>
      </c>
      <c r="K882">
        <v>85.8</v>
      </c>
      <c r="L882">
        <v>0.1</v>
      </c>
      <c r="M882">
        <v>52.9</v>
      </c>
      <c r="N882">
        <v>0</v>
      </c>
    </row>
    <row r="883" spans="1:14" x14ac:dyDescent="0.3">
      <c r="A883" t="s">
        <v>871</v>
      </c>
      <c r="B883">
        <v>586248</v>
      </c>
      <c r="C883" t="s">
        <v>881</v>
      </c>
      <c r="D883" t="s">
        <v>7380</v>
      </c>
      <c r="E883" t="s">
        <v>4230</v>
      </c>
      <c r="F883" t="s">
        <v>7381</v>
      </c>
      <c r="G883">
        <v>64.5</v>
      </c>
      <c r="H883">
        <v>-0.6</v>
      </c>
      <c r="I883">
        <v>54.5</v>
      </c>
      <c r="J883">
        <v>-1.1000000000000001</v>
      </c>
      <c r="K883">
        <v>81</v>
      </c>
      <c r="L883">
        <v>-0.7</v>
      </c>
      <c r="M883">
        <v>42.4</v>
      </c>
      <c r="N883">
        <v>-1.4</v>
      </c>
    </row>
    <row r="884" spans="1:14" x14ac:dyDescent="0.3">
      <c r="A884" t="s">
        <v>871</v>
      </c>
      <c r="B884">
        <v>411795</v>
      </c>
      <c r="C884" t="s">
        <v>7386</v>
      </c>
      <c r="D884" t="s">
        <v>7387</v>
      </c>
      <c r="E884" t="s">
        <v>4314</v>
      </c>
      <c r="F884" t="s">
        <v>7388</v>
      </c>
      <c r="G884">
        <v>73.900000000000006</v>
      </c>
      <c r="H884">
        <v>-0.2</v>
      </c>
      <c r="I884">
        <v>73.2</v>
      </c>
      <c r="J884">
        <v>0</v>
      </c>
      <c r="K884">
        <v>83.3</v>
      </c>
      <c r="L884">
        <v>-0.8</v>
      </c>
      <c r="M884">
        <v>50.7</v>
      </c>
      <c r="N884">
        <v>-1</v>
      </c>
    </row>
    <row r="885" spans="1:14" x14ac:dyDescent="0.3">
      <c r="A885" t="s">
        <v>871</v>
      </c>
      <c r="B885">
        <v>85898</v>
      </c>
      <c r="C885" t="s">
        <v>7389</v>
      </c>
      <c r="D885" t="s">
        <v>7390</v>
      </c>
      <c r="E885" t="s">
        <v>4246</v>
      </c>
      <c r="F885" t="s">
        <v>7391</v>
      </c>
      <c r="G885">
        <v>70.3</v>
      </c>
      <c r="H885">
        <v>-0.4</v>
      </c>
      <c r="I885">
        <v>78.2</v>
      </c>
      <c r="J885">
        <v>0.5</v>
      </c>
      <c r="K885">
        <v>95.5</v>
      </c>
      <c r="L885">
        <v>0.6</v>
      </c>
      <c r="M885">
        <v>80.2</v>
      </c>
      <c r="N885">
        <v>1.1000000000000001</v>
      </c>
    </row>
    <row r="886" spans="1:14" x14ac:dyDescent="0.3">
      <c r="A886" t="s">
        <v>871</v>
      </c>
      <c r="B886">
        <v>90140</v>
      </c>
      <c r="C886" t="s">
        <v>7392</v>
      </c>
      <c r="D886" t="s">
        <v>7393</v>
      </c>
      <c r="E886" t="s">
        <v>4515</v>
      </c>
      <c r="F886" t="s">
        <v>7394</v>
      </c>
      <c r="G886">
        <v>0</v>
      </c>
      <c r="H886">
        <v>0</v>
      </c>
      <c r="I886">
        <v>0</v>
      </c>
      <c r="J886">
        <v>0</v>
      </c>
      <c r="K886">
        <v>84.1</v>
      </c>
      <c r="L886">
        <v>0.6</v>
      </c>
      <c r="M886">
        <v>49.6</v>
      </c>
      <c r="N886">
        <v>0.3</v>
      </c>
    </row>
    <row r="887" spans="1:14" x14ac:dyDescent="0.3">
      <c r="A887" t="s">
        <v>871</v>
      </c>
      <c r="B887">
        <v>94455</v>
      </c>
      <c r="C887" t="s">
        <v>5489</v>
      </c>
      <c r="D887" t="s">
        <v>7395</v>
      </c>
      <c r="E887" t="s">
        <v>4314</v>
      </c>
      <c r="F887" t="s">
        <v>7396</v>
      </c>
      <c r="G887">
        <v>70.599999999999994</v>
      </c>
      <c r="H887">
        <v>0.3</v>
      </c>
      <c r="I887">
        <v>63.3</v>
      </c>
      <c r="J887">
        <v>0.2</v>
      </c>
      <c r="K887">
        <v>86</v>
      </c>
      <c r="L887">
        <v>0.5</v>
      </c>
      <c r="M887">
        <v>55.4</v>
      </c>
      <c r="N887">
        <v>0.3</v>
      </c>
    </row>
    <row r="888" spans="1:14" x14ac:dyDescent="0.3">
      <c r="A888" t="s">
        <v>871</v>
      </c>
      <c r="B888">
        <v>77046</v>
      </c>
      <c r="C888" t="s">
        <v>885</v>
      </c>
      <c r="D888" t="s">
        <v>7397</v>
      </c>
      <c r="E888" t="s">
        <v>4314</v>
      </c>
      <c r="F888" t="s">
        <v>7398</v>
      </c>
      <c r="G888">
        <v>79.400000000000006</v>
      </c>
      <c r="H888">
        <v>0.1</v>
      </c>
      <c r="I888">
        <v>66</v>
      </c>
      <c r="J888">
        <v>-0.8</v>
      </c>
      <c r="K888">
        <v>90</v>
      </c>
      <c r="L888">
        <v>-0.3</v>
      </c>
      <c r="M888">
        <v>72</v>
      </c>
      <c r="N888">
        <v>0.4</v>
      </c>
    </row>
    <row r="889" spans="1:14" x14ac:dyDescent="0.3">
      <c r="A889" t="s">
        <v>871</v>
      </c>
      <c r="B889">
        <v>76970</v>
      </c>
      <c r="C889" t="s">
        <v>1716</v>
      </c>
      <c r="D889" t="s">
        <v>7399</v>
      </c>
      <c r="E889" t="s">
        <v>4230</v>
      </c>
      <c r="F889" t="s">
        <v>7400</v>
      </c>
      <c r="G889">
        <v>68.5</v>
      </c>
      <c r="H889">
        <v>-0.2</v>
      </c>
      <c r="I889">
        <v>70.3</v>
      </c>
      <c r="J889">
        <v>0.4</v>
      </c>
      <c r="K889">
        <v>87.2</v>
      </c>
      <c r="L889">
        <v>0.1</v>
      </c>
      <c r="M889">
        <v>68.400000000000006</v>
      </c>
      <c r="N889">
        <v>0.9</v>
      </c>
    </row>
    <row r="890" spans="1:14" x14ac:dyDescent="0.3">
      <c r="A890" t="s">
        <v>871</v>
      </c>
      <c r="B890">
        <v>111090</v>
      </c>
      <c r="C890" t="s">
        <v>7401</v>
      </c>
      <c r="D890" t="s">
        <v>7402</v>
      </c>
      <c r="E890" t="s">
        <v>4314</v>
      </c>
      <c r="F890" t="s">
        <v>7403</v>
      </c>
      <c r="G890">
        <v>69</v>
      </c>
      <c r="H890">
        <v>0.3</v>
      </c>
      <c r="I890">
        <v>50</v>
      </c>
      <c r="J890">
        <v>-0.7</v>
      </c>
      <c r="K890">
        <v>86.4</v>
      </c>
      <c r="L890">
        <v>0.7</v>
      </c>
      <c r="M890">
        <v>52.6</v>
      </c>
      <c r="N890">
        <v>0.5</v>
      </c>
    </row>
    <row r="891" spans="1:14" x14ac:dyDescent="0.3">
      <c r="A891" t="s">
        <v>871</v>
      </c>
      <c r="B891">
        <v>147281</v>
      </c>
      <c r="C891" t="s">
        <v>7406</v>
      </c>
      <c r="D891" t="s">
        <v>7407</v>
      </c>
      <c r="E891" t="s">
        <v>4314</v>
      </c>
      <c r="F891" t="s">
        <v>7408</v>
      </c>
      <c r="G891">
        <v>81.400000000000006</v>
      </c>
      <c r="H891">
        <v>0.7</v>
      </c>
      <c r="I891">
        <v>74.400000000000006</v>
      </c>
      <c r="J891">
        <v>0.6</v>
      </c>
      <c r="K891">
        <v>0</v>
      </c>
      <c r="L891">
        <v>0</v>
      </c>
      <c r="M891">
        <v>0</v>
      </c>
      <c r="N891">
        <v>0</v>
      </c>
    </row>
    <row r="892" spans="1:14" x14ac:dyDescent="0.3">
      <c r="A892" t="s">
        <v>871</v>
      </c>
      <c r="B892">
        <v>179950</v>
      </c>
      <c r="C892" t="s">
        <v>7409</v>
      </c>
      <c r="D892" t="s">
        <v>7410</v>
      </c>
      <c r="E892" t="s">
        <v>4246</v>
      </c>
      <c r="F892" t="s">
        <v>7411</v>
      </c>
      <c r="G892">
        <v>81.8</v>
      </c>
      <c r="H892">
        <v>0.5</v>
      </c>
      <c r="I892">
        <v>71.900000000000006</v>
      </c>
      <c r="J892">
        <v>0.1</v>
      </c>
      <c r="K892">
        <v>90.6</v>
      </c>
      <c r="L892">
        <v>0.4</v>
      </c>
      <c r="M892">
        <v>65.5</v>
      </c>
      <c r="N892">
        <v>0.2</v>
      </c>
    </row>
    <row r="893" spans="1:14" x14ac:dyDescent="0.3">
      <c r="A893" t="s">
        <v>871</v>
      </c>
      <c r="B893">
        <v>156469</v>
      </c>
      <c r="C893" t="s">
        <v>7415</v>
      </c>
      <c r="D893" t="s">
        <v>7416</v>
      </c>
      <c r="E893" t="s">
        <v>4246</v>
      </c>
      <c r="F893" t="s">
        <v>7417</v>
      </c>
      <c r="G893">
        <v>88.2</v>
      </c>
      <c r="H893">
        <v>0.8</v>
      </c>
      <c r="I893">
        <v>75.099999999999994</v>
      </c>
      <c r="J893">
        <v>-0.1</v>
      </c>
      <c r="K893">
        <v>89.9</v>
      </c>
      <c r="L893">
        <v>-0.2</v>
      </c>
      <c r="M893">
        <v>79.3</v>
      </c>
      <c r="N893">
        <v>0.8</v>
      </c>
    </row>
    <row r="894" spans="1:14" x14ac:dyDescent="0.3">
      <c r="A894" t="s">
        <v>871</v>
      </c>
      <c r="B894">
        <v>169110</v>
      </c>
      <c r="C894" t="s">
        <v>7418</v>
      </c>
      <c r="D894" t="s">
        <v>7419</v>
      </c>
      <c r="E894" t="s">
        <v>4230</v>
      </c>
      <c r="F894" t="s">
        <v>7420</v>
      </c>
      <c r="G894">
        <v>77.099999999999994</v>
      </c>
      <c r="H894">
        <v>0.4</v>
      </c>
      <c r="I894">
        <v>65.900000000000006</v>
      </c>
      <c r="J894">
        <v>-0.1</v>
      </c>
      <c r="K894">
        <v>0</v>
      </c>
      <c r="L894">
        <v>0</v>
      </c>
      <c r="M894">
        <v>0</v>
      </c>
      <c r="N894">
        <v>0</v>
      </c>
    </row>
    <row r="895" spans="1:14" x14ac:dyDescent="0.3">
      <c r="A895" t="s">
        <v>871</v>
      </c>
      <c r="B895">
        <v>164267</v>
      </c>
      <c r="C895" t="s">
        <v>7421</v>
      </c>
      <c r="D895" t="s">
        <v>7422</v>
      </c>
      <c r="E895" t="s">
        <v>4246</v>
      </c>
      <c r="F895" t="s">
        <v>7423</v>
      </c>
      <c r="G895">
        <v>58.5</v>
      </c>
      <c r="H895">
        <v>-1.2</v>
      </c>
      <c r="I895">
        <v>58</v>
      </c>
      <c r="J895">
        <v>-1.1000000000000001</v>
      </c>
      <c r="K895">
        <v>75.2</v>
      </c>
      <c r="L895">
        <v>-1.5</v>
      </c>
      <c r="M895">
        <v>43.3</v>
      </c>
      <c r="N895">
        <v>-1.6</v>
      </c>
    </row>
    <row r="896" spans="1:14" x14ac:dyDescent="0.3">
      <c r="A896" t="s">
        <v>871</v>
      </c>
      <c r="B896">
        <v>206470</v>
      </c>
      <c r="C896" t="s">
        <v>7424</v>
      </c>
      <c r="D896" t="s">
        <v>7425</v>
      </c>
      <c r="E896" t="s">
        <v>4246</v>
      </c>
      <c r="F896" t="s">
        <v>7426</v>
      </c>
      <c r="G896">
        <v>71.5</v>
      </c>
      <c r="H896">
        <v>-0.3</v>
      </c>
      <c r="I896">
        <v>68.8</v>
      </c>
      <c r="J896">
        <v>-0.2</v>
      </c>
      <c r="K896">
        <v>91.9</v>
      </c>
      <c r="L896">
        <v>0.2</v>
      </c>
      <c r="M896">
        <v>67.099999999999994</v>
      </c>
      <c r="N896">
        <v>0.1</v>
      </c>
    </row>
    <row r="897" spans="1:14" x14ac:dyDescent="0.3">
      <c r="A897" t="s">
        <v>871</v>
      </c>
      <c r="B897">
        <v>121112</v>
      </c>
      <c r="C897" t="s">
        <v>894</v>
      </c>
      <c r="D897" t="s">
        <v>7427</v>
      </c>
      <c r="E897" t="s">
        <v>4230</v>
      </c>
      <c r="F897" t="s">
        <v>7428</v>
      </c>
      <c r="G897">
        <v>68.099999999999994</v>
      </c>
      <c r="H897">
        <v>-0.5</v>
      </c>
      <c r="I897">
        <v>59.5</v>
      </c>
      <c r="J897">
        <v>-0.9</v>
      </c>
      <c r="K897">
        <v>80.5</v>
      </c>
      <c r="L897">
        <v>-1</v>
      </c>
      <c r="M897">
        <v>46.1</v>
      </c>
      <c r="N897">
        <v>-1.4</v>
      </c>
    </row>
    <row r="898" spans="1:14" x14ac:dyDescent="0.3">
      <c r="A898" t="s">
        <v>871</v>
      </c>
      <c r="B898">
        <v>193046</v>
      </c>
      <c r="C898" t="s">
        <v>7432</v>
      </c>
      <c r="D898" t="s">
        <v>7433</v>
      </c>
      <c r="E898" t="s">
        <v>4246</v>
      </c>
      <c r="F898" t="s">
        <v>7434</v>
      </c>
      <c r="G898">
        <v>56.6</v>
      </c>
      <c r="H898">
        <v>-1.1000000000000001</v>
      </c>
      <c r="I898">
        <v>56.6</v>
      </c>
      <c r="J898">
        <v>-0.8</v>
      </c>
      <c r="K898">
        <v>74.7</v>
      </c>
      <c r="L898">
        <v>-1.2</v>
      </c>
      <c r="M898">
        <v>48.5</v>
      </c>
      <c r="N898">
        <v>-0.7</v>
      </c>
    </row>
    <row r="899" spans="1:14" x14ac:dyDescent="0.3">
      <c r="A899" t="s">
        <v>871</v>
      </c>
      <c r="B899">
        <v>194263</v>
      </c>
      <c r="C899" t="s">
        <v>7435</v>
      </c>
      <c r="D899" t="s">
        <v>7436</v>
      </c>
      <c r="E899" t="s">
        <v>4314</v>
      </c>
      <c r="F899" t="s">
        <v>7437</v>
      </c>
      <c r="G899">
        <v>77.2</v>
      </c>
      <c r="H899">
        <v>0.3</v>
      </c>
      <c r="I899">
        <v>73.099999999999994</v>
      </c>
      <c r="J899">
        <v>0.3</v>
      </c>
      <c r="K899">
        <v>83.2</v>
      </c>
      <c r="L899">
        <v>-0.6</v>
      </c>
      <c r="M899">
        <v>56.4</v>
      </c>
      <c r="N899">
        <v>-0.3</v>
      </c>
    </row>
    <row r="900" spans="1:14" x14ac:dyDescent="0.3">
      <c r="A900" t="s">
        <v>871</v>
      </c>
      <c r="B900">
        <v>474578</v>
      </c>
      <c r="C900" t="s">
        <v>7438</v>
      </c>
      <c r="D900" t="s">
        <v>7439</v>
      </c>
      <c r="E900" t="s">
        <v>4246</v>
      </c>
      <c r="F900" t="s">
        <v>7440</v>
      </c>
      <c r="G900">
        <v>97.7</v>
      </c>
      <c r="H900">
        <v>1.6</v>
      </c>
      <c r="I900">
        <v>85.8</v>
      </c>
      <c r="J900">
        <v>1.1000000000000001</v>
      </c>
      <c r="K900">
        <v>99.2</v>
      </c>
      <c r="L900">
        <v>0.9</v>
      </c>
      <c r="M900">
        <v>91.1</v>
      </c>
      <c r="N900">
        <v>1.9</v>
      </c>
    </row>
    <row r="901" spans="1:14" x14ac:dyDescent="0.3">
      <c r="A901" t="s">
        <v>871</v>
      </c>
      <c r="B901">
        <v>206474</v>
      </c>
      <c r="C901" t="s">
        <v>7441</v>
      </c>
      <c r="D901" t="s">
        <v>7442</v>
      </c>
      <c r="E901" t="s">
        <v>4314</v>
      </c>
      <c r="F901" t="s">
        <v>7443</v>
      </c>
      <c r="G901">
        <v>73</v>
      </c>
      <c r="H901">
        <v>0</v>
      </c>
      <c r="I901">
        <v>63.5</v>
      </c>
      <c r="J901">
        <v>-0.4</v>
      </c>
      <c r="K901">
        <v>78.599999999999994</v>
      </c>
      <c r="L901">
        <v>-1</v>
      </c>
      <c r="M901">
        <v>50</v>
      </c>
      <c r="N901">
        <v>-0.6</v>
      </c>
    </row>
    <row r="902" spans="1:14" x14ac:dyDescent="0.3">
      <c r="A902" t="s">
        <v>871</v>
      </c>
      <c r="B902">
        <v>180123</v>
      </c>
      <c r="C902" t="s">
        <v>7429</v>
      </c>
      <c r="D902" t="s">
        <v>7430</v>
      </c>
      <c r="E902" t="s">
        <v>4515</v>
      </c>
      <c r="F902" t="s">
        <v>7431</v>
      </c>
      <c r="G902">
        <v>72.400000000000006</v>
      </c>
      <c r="H902">
        <v>-0.2</v>
      </c>
      <c r="I902">
        <v>60.7</v>
      </c>
      <c r="J902">
        <v>-0.7</v>
      </c>
      <c r="K902">
        <v>86.8</v>
      </c>
      <c r="L902">
        <v>-0.3</v>
      </c>
      <c r="M902">
        <v>54.5</v>
      </c>
      <c r="N902">
        <v>-0.4</v>
      </c>
    </row>
    <row r="903" spans="1:14" x14ac:dyDescent="0.3">
      <c r="A903" t="s">
        <v>871</v>
      </c>
      <c r="B903">
        <v>212369</v>
      </c>
      <c r="C903" t="s">
        <v>7452</v>
      </c>
      <c r="D903" t="s">
        <v>7453</v>
      </c>
      <c r="E903" t="s">
        <v>4515</v>
      </c>
      <c r="F903" t="s">
        <v>7454</v>
      </c>
      <c r="G903">
        <v>67.2</v>
      </c>
      <c r="H903">
        <v>-0.1</v>
      </c>
      <c r="I903">
        <v>51.6</v>
      </c>
      <c r="J903">
        <v>-0.9</v>
      </c>
      <c r="K903">
        <v>0</v>
      </c>
      <c r="L903">
        <v>0</v>
      </c>
      <c r="M903">
        <v>0</v>
      </c>
      <c r="N903">
        <v>0</v>
      </c>
    </row>
    <row r="904" spans="1:14" x14ac:dyDescent="0.3">
      <c r="A904" t="s">
        <v>871</v>
      </c>
      <c r="B904">
        <v>216267</v>
      </c>
      <c r="C904" t="s">
        <v>7458</v>
      </c>
      <c r="D904" t="s">
        <v>7459</v>
      </c>
      <c r="E904" t="s">
        <v>4246</v>
      </c>
      <c r="F904" t="s">
        <v>7460</v>
      </c>
      <c r="G904">
        <v>77.3</v>
      </c>
      <c r="H904">
        <v>0.1</v>
      </c>
      <c r="I904">
        <v>68.8</v>
      </c>
      <c r="J904">
        <v>-0.3</v>
      </c>
      <c r="K904">
        <v>88.1</v>
      </c>
      <c r="L904">
        <v>-0.1</v>
      </c>
      <c r="M904">
        <v>57.8</v>
      </c>
      <c r="N904">
        <v>-0.4</v>
      </c>
    </row>
    <row r="905" spans="1:14" x14ac:dyDescent="0.3">
      <c r="A905" t="s">
        <v>871</v>
      </c>
      <c r="B905">
        <v>220523</v>
      </c>
      <c r="C905" t="s">
        <v>7461</v>
      </c>
      <c r="D905" t="s">
        <v>7462</v>
      </c>
      <c r="E905" t="s">
        <v>7463</v>
      </c>
      <c r="F905" t="s">
        <v>7464</v>
      </c>
      <c r="G905">
        <v>71.7</v>
      </c>
      <c r="H905">
        <v>0.3</v>
      </c>
      <c r="I905">
        <v>66.7</v>
      </c>
      <c r="J905">
        <v>0.4</v>
      </c>
      <c r="K905">
        <v>0</v>
      </c>
      <c r="L905">
        <v>0</v>
      </c>
      <c r="M905">
        <v>0</v>
      </c>
      <c r="N905">
        <v>0</v>
      </c>
    </row>
    <row r="906" spans="1:14" x14ac:dyDescent="0.3">
      <c r="A906" t="s">
        <v>871</v>
      </c>
      <c r="B906">
        <v>220426</v>
      </c>
      <c r="C906" t="s">
        <v>7465</v>
      </c>
      <c r="D906" t="s">
        <v>7466</v>
      </c>
      <c r="E906" t="s">
        <v>4314</v>
      </c>
      <c r="F906" t="s">
        <v>7467</v>
      </c>
      <c r="G906">
        <v>72.599999999999994</v>
      </c>
      <c r="H906">
        <v>0.1</v>
      </c>
      <c r="I906">
        <v>71.599999999999994</v>
      </c>
      <c r="J906">
        <v>0.5</v>
      </c>
      <c r="K906">
        <v>79.7</v>
      </c>
      <c r="L906">
        <v>-0.5</v>
      </c>
      <c r="M906">
        <v>51.2</v>
      </c>
      <c r="N906">
        <v>-0.2</v>
      </c>
    </row>
    <row r="907" spans="1:14" x14ac:dyDescent="0.3">
      <c r="A907" t="s">
        <v>871</v>
      </c>
      <c r="B907">
        <v>245259</v>
      </c>
      <c r="C907" t="s">
        <v>7471</v>
      </c>
      <c r="D907" t="s">
        <v>7472</v>
      </c>
      <c r="E907" t="s">
        <v>4515</v>
      </c>
      <c r="F907" t="s">
        <v>7473</v>
      </c>
      <c r="G907">
        <v>57.6</v>
      </c>
      <c r="H907">
        <v>-0.6</v>
      </c>
      <c r="I907">
        <v>44.7</v>
      </c>
      <c r="J907">
        <v>-1.1000000000000001</v>
      </c>
      <c r="K907">
        <v>0</v>
      </c>
      <c r="L907">
        <v>0</v>
      </c>
      <c r="M907">
        <v>0</v>
      </c>
      <c r="N907">
        <v>0</v>
      </c>
    </row>
    <row r="908" spans="1:14" x14ac:dyDescent="0.3">
      <c r="A908" t="s">
        <v>871</v>
      </c>
      <c r="B908">
        <v>111600</v>
      </c>
      <c r="C908" t="s">
        <v>7474</v>
      </c>
      <c r="D908" t="s">
        <v>7475</v>
      </c>
      <c r="E908" t="s">
        <v>4230</v>
      </c>
      <c r="F908" t="s">
        <v>7476</v>
      </c>
      <c r="G908">
        <v>55.9</v>
      </c>
      <c r="H908">
        <v>-1.4</v>
      </c>
      <c r="I908">
        <v>45.9</v>
      </c>
      <c r="J908">
        <v>-2.1</v>
      </c>
      <c r="K908">
        <v>84.9</v>
      </c>
      <c r="L908">
        <v>-0.5</v>
      </c>
      <c r="M908">
        <v>46.4</v>
      </c>
      <c r="N908">
        <v>-1.3</v>
      </c>
    </row>
    <row r="909" spans="1:14" x14ac:dyDescent="0.3">
      <c r="A909" t="s">
        <v>871</v>
      </c>
      <c r="B909">
        <v>253340</v>
      </c>
      <c r="C909" t="s">
        <v>7477</v>
      </c>
      <c r="D909" t="s">
        <v>7478</v>
      </c>
      <c r="E909" t="s">
        <v>4246</v>
      </c>
      <c r="F909" t="s">
        <v>7479</v>
      </c>
      <c r="G909">
        <v>76.099999999999994</v>
      </c>
      <c r="H909">
        <v>0.2</v>
      </c>
      <c r="I909">
        <v>67.900000000000006</v>
      </c>
      <c r="J909">
        <v>-0.2</v>
      </c>
      <c r="K909">
        <v>82.8</v>
      </c>
      <c r="L909">
        <v>-0.6</v>
      </c>
      <c r="M909">
        <v>64.8</v>
      </c>
      <c r="N909">
        <v>0.2</v>
      </c>
    </row>
    <row r="910" spans="1:14" x14ac:dyDescent="0.3">
      <c r="A910" t="s">
        <v>871</v>
      </c>
      <c r="B910">
        <v>158377</v>
      </c>
      <c r="C910" t="s">
        <v>907</v>
      </c>
      <c r="D910" t="s">
        <v>7480</v>
      </c>
      <c r="E910" t="s">
        <v>4230</v>
      </c>
      <c r="F910" t="s">
        <v>7481</v>
      </c>
      <c r="G910">
        <v>64.2</v>
      </c>
      <c r="H910">
        <v>-0.6</v>
      </c>
      <c r="I910">
        <v>56.6</v>
      </c>
      <c r="J910">
        <v>-0.9</v>
      </c>
      <c r="K910">
        <v>89</v>
      </c>
      <c r="L910">
        <v>0.2</v>
      </c>
      <c r="M910">
        <v>54.1</v>
      </c>
      <c r="N910">
        <v>-0.4</v>
      </c>
    </row>
    <row r="911" spans="1:14" x14ac:dyDescent="0.3">
      <c r="A911" t="s">
        <v>871</v>
      </c>
      <c r="B911">
        <v>280356</v>
      </c>
      <c r="C911" t="s">
        <v>7485</v>
      </c>
      <c r="D911" t="s">
        <v>7486</v>
      </c>
      <c r="E911" t="s">
        <v>4230</v>
      </c>
      <c r="F911" t="s">
        <v>7487</v>
      </c>
      <c r="G911">
        <v>56.8</v>
      </c>
      <c r="H911">
        <v>-0.7</v>
      </c>
      <c r="I911">
        <v>46.6</v>
      </c>
      <c r="J911">
        <v>-1</v>
      </c>
      <c r="K911">
        <v>0</v>
      </c>
      <c r="L911">
        <v>0</v>
      </c>
      <c r="M911">
        <v>0</v>
      </c>
      <c r="N911">
        <v>0</v>
      </c>
    </row>
    <row r="912" spans="1:14" x14ac:dyDescent="0.3">
      <c r="A912" t="s">
        <v>871</v>
      </c>
      <c r="B912">
        <v>138990</v>
      </c>
      <c r="C912" t="s">
        <v>7488</v>
      </c>
      <c r="D912" t="s">
        <v>7489</v>
      </c>
      <c r="E912" t="s">
        <v>4246</v>
      </c>
      <c r="F912" t="s">
        <v>7490</v>
      </c>
      <c r="G912">
        <v>75.8</v>
      </c>
      <c r="H912">
        <v>0.1</v>
      </c>
      <c r="I912">
        <v>73.2</v>
      </c>
      <c r="J912">
        <v>0.2</v>
      </c>
      <c r="K912">
        <v>90.3</v>
      </c>
      <c r="L912">
        <v>0.2</v>
      </c>
      <c r="M912">
        <v>70.900000000000006</v>
      </c>
      <c r="N912">
        <v>0.5</v>
      </c>
    </row>
    <row r="913" spans="1:14" x14ac:dyDescent="0.3">
      <c r="A913" t="s">
        <v>871</v>
      </c>
      <c r="B913">
        <v>285161</v>
      </c>
      <c r="C913" t="s">
        <v>7491</v>
      </c>
      <c r="D913" t="s">
        <v>7492</v>
      </c>
      <c r="E913" t="s">
        <v>4314</v>
      </c>
      <c r="F913" t="s">
        <v>7493</v>
      </c>
      <c r="G913">
        <v>88.1</v>
      </c>
      <c r="H913">
        <v>0.5</v>
      </c>
      <c r="I913">
        <v>83.8</v>
      </c>
      <c r="J913">
        <v>0.3</v>
      </c>
      <c r="K913">
        <v>92.7</v>
      </c>
      <c r="L913">
        <v>-0.1</v>
      </c>
      <c r="M913">
        <v>64.400000000000006</v>
      </c>
      <c r="N913">
        <v>-0.4</v>
      </c>
    </row>
    <row r="914" spans="1:14" x14ac:dyDescent="0.3">
      <c r="A914" t="s">
        <v>871</v>
      </c>
      <c r="B914">
        <v>223746</v>
      </c>
      <c r="C914" t="s">
        <v>911</v>
      </c>
      <c r="D914" t="s">
        <v>7494</v>
      </c>
      <c r="E914" t="s">
        <v>4314</v>
      </c>
      <c r="F914" t="s">
        <v>7495</v>
      </c>
      <c r="G914">
        <v>77.599999999999994</v>
      </c>
      <c r="H914">
        <v>0.2</v>
      </c>
      <c r="I914">
        <v>73.400000000000006</v>
      </c>
      <c r="J914">
        <v>0.3</v>
      </c>
      <c r="K914">
        <v>80.5</v>
      </c>
      <c r="L914">
        <v>-1</v>
      </c>
      <c r="M914">
        <v>56.4</v>
      </c>
      <c r="N914">
        <v>-0.5</v>
      </c>
    </row>
    <row r="915" spans="1:14" x14ac:dyDescent="0.3">
      <c r="A915" t="s">
        <v>871</v>
      </c>
      <c r="B915">
        <v>286087</v>
      </c>
      <c r="C915" t="s">
        <v>7496</v>
      </c>
      <c r="D915" t="s">
        <v>7497</v>
      </c>
      <c r="E915" t="s">
        <v>4515</v>
      </c>
      <c r="F915" t="s">
        <v>7498</v>
      </c>
      <c r="G915">
        <v>65.8</v>
      </c>
      <c r="H915">
        <v>-0.3</v>
      </c>
      <c r="I915">
        <v>63.3</v>
      </c>
      <c r="J915">
        <v>-0.1</v>
      </c>
      <c r="K915">
        <v>0</v>
      </c>
      <c r="L915">
        <v>0</v>
      </c>
      <c r="M915">
        <v>0</v>
      </c>
      <c r="N915">
        <v>0</v>
      </c>
    </row>
    <row r="916" spans="1:14" x14ac:dyDescent="0.3">
      <c r="A916" t="s">
        <v>871</v>
      </c>
      <c r="B916">
        <v>408543</v>
      </c>
      <c r="C916" t="s">
        <v>7499</v>
      </c>
      <c r="D916" t="s">
        <v>7500</v>
      </c>
      <c r="E916" t="s">
        <v>4246</v>
      </c>
      <c r="F916" t="s">
        <v>7501</v>
      </c>
      <c r="G916">
        <v>80.2</v>
      </c>
      <c r="H916">
        <v>0.2</v>
      </c>
      <c r="I916">
        <v>80.599999999999994</v>
      </c>
      <c r="J916">
        <v>0.5</v>
      </c>
      <c r="K916">
        <v>92.5</v>
      </c>
      <c r="L916">
        <v>0.1</v>
      </c>
      <c r="M916">
        <v>79.900000000000006</v>
      </c>
      <c r="N916">
        <v>0.8</v>
      </c>
    </row>
    <row r="917" spans="1:14" x14ac:dyDescent="0.3">
      <c r="A917" t="s">
        <v>871</v>
      </c>
      <c r="B917">
        <v>291536</v>
      </c>
      <c r="C917" t="s">
        <v>7502</v>
      </c>
      <c r="D917" t="s">
        <v>7503</v>
      </c>
      <c r="E917" t="s">
        <v>7504</v>
      </c>
      <c r="F917" t="s">
        <v>7505</v>
      </c>
      <c r="G917">
        <v>79.2</v>
      </c>
      <c r="H917">
        <v>0.3</v>
      </c>
      <c r="I917">
        <v>69.400000000000006</v>
      </c>
      <c r="J917">
        <v>-0.2</v>
      </c>
      <c r="K917">
        <v>83.9</v>
      </c>
      <c r="L917">
        <v>-0.5</v>
      </c>
      <c r="M917">
        <v>45.2</v>
      </c>
      <c r="N917">
        <v>-1.2</v>
      </c>
    </row>
    <row r="918" spans="1:14" x14ac:dyDescent="0.3">
      <c r="A918" t="s">
        <v>871</v>
      </c>
      <c r="B918">
        <v>299855</v>
      </c>
      <c r="C918" t="s">
        <v>7506</v>
      </c>
      <c r="D918" t="s">
        <v>7507</v>
      </c>
      <c r="E918" t="s">
        <v>4314</v>
      </c>
      <c r="F918" t="s">
        <v>7508</v>
      </c>
      <c r="G918">
        <v>48.4</v>
      </c>
      <c r="H918">
        <v>-0.8</v>
      </c>
      <c r="I918">
        <v>42.4</v>
      </c>
      <c r="J918">
        <v>-0.7</v>
      </c>
      <c r="K918">
        <v>73.5</v>
      </c>
      <c r="L918">
        <v>-0.2</v>
      </c>
      <c r="M918">
        <v>41</v>
      </c>
      <c r="N918">
        <v>0</v>
      </c>
    </row>
    <row r="919" spans="1:14" x14ac:dyDescent="0.3">
      <c r="A919" t="s">
        <v>871</v>
      </c>
      <c r="B919">
        <v>304271</v>
      </c>
      <c r="C919" t="s">
        <v>7509</v>
      </c>
      <c r="D919" t="s">
        <v>7510</v>
      </c>
      <c r="E919" t="s">
        <v>4314</v>
      </c>
      <c r="F919" t="s">
        <v>7511</v>
      </c>
      <c r="G919">
        <v>80</v>
      </c>
      <c r="H919">
        <v>1</v>
      </c>
      <c r="I919">
        <v>82.9</v>
      </c>
      <c r="J919">
        <v>1.8</v>
      </c>
      <c r="K919">
        <v>89.2</v>
      </c>
      <c r="L919">
        <v>0.8</v>
      </c>
      <c r="M919">
        <v>43</v>
      </c>
      <c r="N919">
        <v>-0.6</v>
      </c>
    </row>
    <row r="920" spans="1:14" x14ac:dyDescent="0.3">
      <c r="A920" t="s">
        <v>871</v>
      </c>
      <c r="B920">
        <v>312460</v>
      </c>
      <c r="C920" t="s">
        <v>7512</v>
      </c>
      <c r="D920" t="s">
        <v>7513</v>
      </c>
      <c r="E920" t="s">
        <v>7514</v>
      </c>
      <c r="F920" t="s">
        <v>7515</v>
      </c>
      <c r="G920">
        <v>84.1</v>
      </c>
      <c r="H920">
        <v>1</v>
      </c>
      <c r="I920">
        <v>70.7</v>
      </c>
      <c r="J920">
        <v>0.4</v>
      </c>
      <c r="K920">
        <v>0</v>
      </c>
      <c r="L920">
        <v>0</v>
      </c>
      <c r="M920">
        <v>0</v>
      </c>
      <c r="N920">
        <v>0</v>
      </c>
    </row>
    <row r="921" spans="1:14" x14ac:dyDescent="0.3">
      <c r="A921" t="s">
        <v>871</v>
      </c>
      <c r="B921">
        <v>495263</v>
      </c>
      <c r="C921" t="s">
        <v>918</v>
      </c>
      <c r="D921" t="s">
        <v>7519</v>
      </c>
      <c r="E921" t="s">
        <v>4314</v>
      </c>
      <c r="F921" t="s">
        <v>7520</v>
      </c>
      <c r="G921">
        <v>72.400000000000006</v>
      </c>
      <c r="H921">
        <v>0.2</v>
      </c>
      <c r="I921">
        <v>57.3</v>
      </c>
      <c r="J921">
        <v>-0.6</v>
      </c>
      <c r="K921">
        <v>92.6</v>
      </c>
      <c r="L921">
        <v>0.8</v>
      </c>
      <c r="M921">
        <v>46.9</v>
      </c>
      <c r="N921">
        <v>-0.6</v>
      </c>
    </row>
    <row r="922" spans="1:14" x14ac:dyDescent="0.3">
      <c r="A922" t="s">
        <v>871</v>
      </c>
      <c r="B922">
        <v>334693</v>
      </c>
      <c r="C922" t="s">
        <v>7521</v>
      </c>
      <c r="D922" t="s">
        <v>7522</v>
      </c>
      <c r="E922" t="s">
        <v>4246</v>
      </c>
      <c r="F922" t="s">
        <v>7523</v>
      </c>
      <c r="G922">
        <v>64.400000000000006</v>
      </c>
      <c r="H922">
        <v>-0.9</v>
      </c>
      <c r="I922">
        <v>61.1</v>
      </c>
      <c r="J922">
        <v>-1.2</v>
      </c>
      <c r="K922">
        <v>80.7</v>
      </c>
      <c r="L922">
        <v>-1.1000000000000001</v>
      </c>
      <c r="M922">
        <v>57.2</v>
      </c>
      <c r="N922">
        <v>-0.9</v>
      </c>
    </row>
    <row r="923" spans="1:14" x14ac:dyDescent="0.3">
      <c r="A923" t="s">
        <v>871</v>
      </c>
      <c r="B923">
        <v>336122</v>
      </c>
      <c r="C923" t="s">
        <v>7524</v>
      </c>
      <c r="D923" t="s">
        <v>7525</v>
      </c>
      <c r="E923" t="s">
        <v>4314</v>
      </c>
      <c r="F923" t="s">
        <v>7526</v>
      </c>
      <c r="G923">
        <v>79.400000000000006</v>
      </c>
      <c r="H923">
        <v>0.8</v>
      </c>
      <c r="I923">
        <v>67.900000000000006</v>
      </c>
      <c r="J923">
        <v>0.3</v>
      </c>
      <c r="K923">
        <v>86.5</v>
      </c>
      <c r="L923">
        <v>0.4</v>
      </c>
      <c r="M923">
        <v>63.9</v>
      </c>
      <c r="N923">
        <v>1</v>
      </c>
    </row>
    <row r="924" spans="1:14" x14ac:dyDescent="0.3">
      <c r="A924" t="s">
        <v>871</v>
      </c>
      <c r="B924">
        <v>345229</v>
      </c>
      <c r="C924" t="s">
        <v>7527</v>
      </c>
      <c r="D924" t="s">
        <v>7528</v>
      </c>
      <c r="E924" t="s">
        <v>4230</v>
      </c>
      <c r="F924" t="s">
        <v>7529</v>
      </c>
      <c r="G924">
        <v>65.400000000000006</v>
      </c>
      <c r="H924">
        <v>-0.5</v>
      </c>
      <c r="I924">
        <v>50</v>
      </c>
      <c r="J924">
        <v>-1.3</v>
      </c>
      <c r="K924">
        <v>77.099999999999994</v>
      </c>
      <c r="L924">
        <v>-1.1000000000000001</v>
      </c>
      <c r="M924">
        <v>46.3</v>
      </c>
      <c r="N924">
        <v>-0.9</v>
      </c>
    </row>
    <row r="925" spans="1:14" x14ac:dyDescent="0.3">
      <c r="A925" t="s">
        <v>871</v>
      </c>
      <c r="B925">
        <v>353183</v>
      </c>
      <c r="C925" t="s">
        <v>7530</v>
      </c>
      <c r="D925" t="s">
        <v>7531</v>
      </c>
      <c r="E925" t="s">
        <v>7299</v>
      </c>
      <c r="F925" t="s">
        <v>7532</v>
      </c>
      <c r="G925">
        <v>66.8</v>
      </c>
      <c r="H925">
        <v>-0.1</v>
      </c>
      <c r="I925">
        <v>60.3</v>
      </c>
      <c r="J925">
        <v>-0.1</v>
      </c>
      <c r="K925">
        <v>67.599999999999994</v>
      </c>
      <c r="L925">
        <v>-1.6</v>
      </c>
      <c r="M925">
        <v>44.1</v>
      </c>
      <c r="N925">
        <v>-0.3</v>
      </c>
    </row>
    <row r="926" spans="1:14" x14ac:dyDescent="0.3">
      <c r="A926" t="s">
        <v>871</v>
      </c>
      <c r="B926">
        <v>368857</v>
      </c>
      <c r="C926" t="s">
        <v>7536</v>
      </c>
      <c r="D926" t="s">
        <v>7537</v>
      </c>
      <c r="E926" t="s">
        <v>4314</v>
      </c>
      <c r="F926" t="s">
        <v>7538</v>
      </c>
      <c r="G926">
        <v>49.5</v>
      </c>
      <c r="H926">
        <v>-1.6</v>
      </c>
      <c r="I926">
        <v>55.3</v>
      </c>
      <c r="J926">
        <v>-0.9</v>
      </c>
      <c r="K926">
        <v>67</v>
      </c>
      <c r="L926">
        <v>-2</v>
      </c>
      <c r="M926">
        <v>33</v>
      </c>
      <c r="N926">
        <v>-1.7</v>
      </c>
    </row>
    <row r="927" spans="1:14" x14ac:dyDescent="0.3">
      <c r="A927" t="s">
        <v>871</v>
      </c>
      <c r="B927">
        <v>376086</v>
      </c>
      <c r="C927" t="s">
        <v>7539</v>
      </c>
      <c r="D927" t="s">
        <v>7540</v>
      </c>
      <c r="E927" t="s">
        <v>4246</v>
      </c>
      <c r="F927" t="s">
        <v>7541</v>
      </c>
      <c r="G927">
        <v>53</v>
      </c>
      <c r="H927">
        <v>-0.9</v>
      </c>
      <c r="I927">
        <v>46.4</v>
      </c>
      <c r="J927">
        <v>-1.1000000000000001</v>
      </c>
      <c r="K927">
        <v>67.8</v>
      </c>
      <c r="L927">
        <v>-1.4</v>
      </c>
      <c r="M927">
        <v>32.6</v>
      </c>
      <c r="N927">
        <v>-1.3</v>
      </c>
    </row>
    <row r="928" spans="1:14" x14ac:dyDescent="0.3">
      <c r="A928" t="s">
        <v>871</v>
      </c>
      <c r="B928">
        <v>380199</v>
      </c>
      <c r="C928" t="s">
        <v>7542</v>
      </c>
      <c r="D928" t="s">
        <v>7543</v>
      </c>
      <c r="E928" t="s">
        <v>4246</v>
      </c>
      <c r="F928" t="s">
        <v>7544</v>
      </c>
      <c r="G928">
        <v>92.4</v>
      </c>
      <c r="H928">
        <v>1.3</v>
      </c>
      <c r="I928">
        <v>82.3</v>
      </c>
      <c r="J928">
        <v>0.9</v>
      </c>
      <c r="K928">
        <v>97.6</v>
      </c>
      <c r="L928">
        <v>1</v>
      </c>
      <c r="M928">
        <v>90.4</v>
      </c>
      <c r="N928">
        <v>2.1</v>
      </c>
    </row>
    <row r="929" spans="1:14" x14ac:dyDescent="0.3">
      <c r="A929" t="s">
        <v>871</v>
      </c>
      <c r="B929">
        <v>383570</v>
      </c>
      <c r="C929" t="s">
        <v>7548</v>
      </c>
      <c r="D929" t="s">
        <v>7549</v>
      </c>
      <c r="E929" t="s">
        <v>4246</v>
      </c>
      <c r="F929" t="s">
        <v>7550</v>
      </c>
      <c r="G929">
        <v>76.8</v>
      </c>
      <c r="H929">
        <v>0.1</v>
      </c>
      <c r="I929">
        <v>68</v>
      </c>
      <c r="J929">
        <v>-0.4</v>
      </c>
      <c r="K929">
        <v>93.3</v>
      </c>
      <c r="L929">
        <v>0.4</v>
      </c>
      <c r="M929">
        <v>71.099999999999994</v>
      </c>
      <c r="N929">
        <v>0.5</v>
      </c>
    </row>
    <row r="930" spans="1:14" x14ac:dyDescent="0.3">
      <c r="A930" t="s">
        <v>871</v>
      </c>
      <c r="B930">
        <v>414646</v>
      </c>
      <c r="C930" t="s">
        <v>5625</v>
      </c>
      <c r="D930" t="s">
        <v>7554</v>
      </c>
      <c r="E930" t="s">
        <v>4246</v>
      </c>
      <c r="F930" t="s">
        <v>7555</v>
      </c>
      <c r="G930">
        <v>56.7</v>
      </c>
      <c r="H930">
        <v>-0.4</v>
      </c>
      <c r="I930">
        <v>48.8</v>
      </c>
      <c r="J930">
        <v>-0.4</v>
      </c>
      <c r="K930">
        <v>0</v>
      </c>
      <c r="L930">
        <v>0</v>
      </c>
      <c r="M930">
        <v>0</v>
      </c>
      <c r="N930">
        <v>0</v>
      </c>
    </row>
    <row r="931" spans="1:14" x14ac:dyDescent="0.3">
      <c r="A931" t="s">
        <v>871</v>
      </c>
      <c r="B931">
        <v>76727</v>
      </c>
      <c r="C931" t="s">
        <v>927</v>
      </c>
      <c r="D931" t="s">
        <v>7556</v>
      </c>
      <c r="E931" t="s">
        <v>4246</v>
      </c>
      <c r="F931" t="s">
        <v>7557</v>
      </c>
      <c r="G931">
        <v>71.900000000000006</v>
      </c>
      <c r="H931">
        <v>-0.2</v>
      </c>
      <c r="I931">
        <v>69.400000000000006</v>
      </c>
      <c r="J931">
        <v>0</v>
      </c>
      <c r="K931">
        <v>86.8</v>
      </c>
      <c r="L931">
        <v>-0.4</v>
      </c>
      <c r="M931">
        <v>64.400000000000006</v>
      </c>
      <c r="N931">
        <v>-0.3</v>
      </c>
    </row>
    <row r="932" spans="1:14" x14ac:dyDescent="0.3">
      <c r="A932" t="s">
        <v>871</v>
      </c>
      <c r="B932">
        <v>421472</v>
      </c>
      <c r="C932" t="s">
        <v>928</v>
      </c>
      <c r="D932" t="s">
        <v>7558</v>
      </c>
      <c r="E932" t="s">
        <v>4314</v>
      </c>
      <c r="F932" t="s">
        <v>7559</v>
      </c>
      <c r="G932">
        <v>78</v>
      </c>
      <c r="H932">
        <v>0</v>
      </c>
      <c r="I932">
        <v>71.099999999999994</v>
      </c>
      <c r="J932">
        <v>-0.3</v>
      </c>
      <c r="K932">
        <v>88.7</v>
      </c>
      <c r="L932">
        <v>-0.4</v>
      </c>
      <c r="M932">
        <v>59.6</v>
      </c>
      <c r="N932">
        <v>-0.6</v>
      </c>
    </row>
    <row r="933" spans="1:14" x14ac:dyDescent="0.3">
      <c r="A933" t="s">
        <v>871</v>
      </c>
      <c r="B933">
        <v>310777</v>
      </c>
      <c r="C933" t="s">
        <v>7560</v>
      </c>
      <c r="D933" t="s">
        <v>7561</v>
      </c>
      <c r="E933" t="s">
        <v>4230</v>
      </c>
      <c r="F933" t="s">
        <v>7562</v>
      </c>
      <c r="G933">
        <v>66.2</v>
      </c>
      <c r="H933">
        <v>-0.6</v>
      </c>
      <c r="I933">
        <v>62.9</v>
      </c>
      <c r="J933">
        <v>-0.5</v>
      </c>
      <c r="K933">
        <v>85.7</v>
      </c>
      <c r="L933">
        <v>-0.2</v>
      </c>
      <c r="M933">
        <v>50.9</v>
      </c>
      <c r="N933">
        <v>-0.8</v>
      </c>
    </row>
    <row r="934" spans="1:14" x14ac:dyDescent="0.3">
      <c r="A934" t="s">
        <v>871</v>
      </c>
      <c r="B934">
        <v>154705</v>
      </c>
      <c r="C934" t="s">
        <v>930</v>
      </c>
      <c r="D934" t="s">
        <v>7563</v>
      </c>
      <c r="E934" t="s">
        <v>4246</v>
      </c>
      <c r="F934" t="s">
        <v>7564</v>
      </c>
      <c r="G934">
        <v>61.7</v>
      </c>
      <c r="H934">
        <v>-1.2</v>
      </c>
      <c r="I934">
        <v>57.5</v>
      </c>
      <c r="J934">
        <v>-1.4</v>
      </c>
      <c r="K934">
        <v>88.8</v>
      </c>
      <c r="L934">
        <v>-0.2</v>
      </c>
      <c r="M934">
        <v>58.6</v>
      </c>
      <c r="N934">
        <v>-0.7</v>
      </c>
    </row>
    <row r="935" spans="1:14" x14ac:dyDescent="0.3">
      <c r="A935" t="s">
        <v>871</v>
      </c>
      <c r="B935">
        <v>433888</v>
      </c>
      <c r="C935" t="s">
        <v>5634</v>
      </c>
      <c r="D935" t="s">
        <v>7565</v>
      </c>
      <c r="E935" t="s">
        <v>4515</v>
      </c>
      <c r="F935" t="s">
        <v>7566</v>
      </c>
      <c r="G935">
        <v>65.900000000000006</v>
      </c>
      <c r="H935">
        <v>-0.3</v>
      </c>
      <c r="I935">
        <v>67.099999999999994</v>
      </c>
      <c r="J935">
        <v>0.2</v>
      </c>
      <c r="K935">
        <v>0</v>
      </c>
      <c r="L935">
        <v>0</v>
      </c>
      <c r="M935">
        <v>0</v>
      </c>
      <c r="N935">
        <v>0</v>
      </c>
    </row>
    <row r="936" spans="1:14" x14ac:dyDescent="0.3">
      <c r="A936" t="s">
        <v>871</v>
      </c>
      <c r="B936">
        <v>70734</v>
      </c>
      <c r="C936" t="s">
        <v>7567</v>
      </c>
      <c r="D936" t="s">
        <v>7568</v>
      </c>
      <c r="E936" t="s">
        <v>4314</v>
      </c>
      <c r="F936" t="s">
        <v>7569</v>
      </c>
      <c r="G936">
        <v>80.400000000000006</v>
      </c>
      <c r="H936">
        <v>0.8</v>
      </c>
      <c r="I936">
        <v>77.400000000000006</v>
      </c>
      <c r="J936">
        <v>1.1000000000000001</v>
      </c>
      <c r="K936">
        <v>83</v>
      </c>
      <c r="L936">
        <v>-0.1</v>
      </c>
      <c r="M936">
        <v>46.4</v>
      </c>
      <c r="N936">
        <v>-0.4</v>
      </c>
    </row>
    <row r="937" spans="1:14" x14ac:dyDescent="0.3">
      <c r="A937" t="s">
        <v>871</v>
      </c>
      <c r="B937">
        <v>437565</v>
      </c>
      <c r="C937" t="s">
        <v>7570</v>
      </c>
      <c r="D937" t="s">
        <v>7571</v>
      </c>
      <c r="E937" t="s">
        <v>4314</v>
      </c>
      <c r="F937" t="s">
        <v>7572</v>
      </c>
      <c r="G937">
        <v>82.4</v>
      </c>
      <c r="H937">
        <v>0.6</v>
      </c>
      <c r="I937">
        <v>83.5</v>
      </c>
      <c r="J937">
        <v>1.2</v>
      </c>
      <c r="K937">
        <v>89.1</v>
      </c>
      <c r="L937">
        <v>0.1</v>
      </c>
      <c r="M937">
        <v>60.3</v>
      </c>
      <c r="N937">
        <v>0.1</v>
      </c>
    </row>
    <row r="938" spans="1:14" x14ac:dyDescent="0.3">
      <c r="A938" t="s">
        <v>871</v>
      </c>
      <c r="B938">
        <v>442011</v>
      </c>
      <c r="C938" t="s">
        <v>7573</v>
      </c>
      <c r="D938" t="s">
        <v>7574</v>
      </c>
      <c r="E938" t="s">
        <v>4246</v>
      </c>
      <c r="F938" t="s">
        <v>7575</v>
      </c>
      <c r="G938">
        <v>81</v>
      </c>
      <c r="H938">
        <v>0.4</v>
      </c>
      <c r="I938">
        <v>78.7</v>
      </c>
      <c r="J938">
        <v>0.4</v>
      </c>
      <c r="K938">
        <v>96.7</v>
      </c>
      <c r="L938">
        <v>0.7</v>
      </c>
      <c r="M938">
        <v>87.7</v>
      </c>
      <c r="N938">
        <v>1.6</v>
      </c>
    </row>
    <row r="939" spans="1:14" x14ac:dyDescent="0.3">
      <c r="A939" t="s">
        <v>871</v>
      </c>
      <c r="B939">
        <v>444022</v>
      </c>
      <c r="C939" t="s">
        <v>5642</v>
      </c>
      <c r="D939" t="s">
        <v>7576</v>
      </c>
      <c r="E939" t="s">
        <v>4246</v>
      </c>
      <c r="F939" t="s">
        <v>7577</v>
      </c>
      <c r="G939">
        <v>86.6</v>
      </c>
      <c r="H939">
        <v>1</v>
      </c>
      <c r="I939">
        <v>61.4</v>
      </c>
      <c r="J939">
        <v>-0.7</v>
      </c>
      <c r="K939">
        <v>96</v>
      </c>
      <c r="L939">
        <v>0.9</v>
      </c>
      <c r="M939">
        <v>75.400000000000006</v>
      </c>
      <c r="N939">
        <v>1.1000000000000001</v>
      </c>
    </row>
    <row r="940" spans="1:14" x14ac:dyDescent="0.3">
      <c r="A940" t="s">
        <v>871</v>
      </c>
      <c r="B940">
        <v>445193</v>
      </c>
      <c r="C940" t="s">
        <v>7578</v>
      </c>
      <c r="D940" t="s">
        <v>7579</v>
      </c>
      <c r="E940" t="s">
        <v>4314</v>
      </c>
      <c r="F940" t="s">
        <v>7580</v>
      </c>
      <c r="G940">
        <v>84.6</v>
      </c>
      <c r="H940">
        <v>0.7</v>
      </c>
      <c r="I940">
        <v>78.900000000000006</v>
      </c>
      <c r="J940">
        <v>0.7</v>
      </c>
      <c r="K940">
        <v>95.1</v>
      </c>
      <c r="L940">
        <v>0.6</v>
      </c>
      <c r="M940">
        <v>67.2</v>
      </c>
      <c r="N940">
        <v>0.5</v>
      </c>
    </row>
    <row r="941" spans="1:14" x14ac:dyDescent="0.3">
      <c r="A941" t="s">
        <v>871</v>
      </c>
      <c r="B941">
        <v>445452</v>
      </c>
      <c r="C941" t="s">
        <v>7581</v>
      </c>
      <c r="D941" t="s">
        <v>7582</v>
      </c>
      <c r="E941" t="s">
        <v>4515</v>
      </c>
      <c r="F941" t="s">
        <v>7583</v>
      </c>
      <c r="G941">
        <v>73.400000000000006</v>
      </c>
      <c r="H941">
        <v>0.1</v>
      </c>
      <c r="I941">
        <v>63</v>
      </c>
      <c r="J941">
        <v>-0.4</v>
      </c>
      <c r="K941">
        <v>0</v>
      </c>
      <c r="L941">
        <v>0</v>
      </c>
      <c r="M941">
        <v>0</v>
      </c>
      <c r="N941">
        <v>0</v>
      </c>
    </row>
    <row r="942" spans="1:14" x14ac:dyDescent="0.3">
      <c r="A942" t="s">
        <v>871</v>
      </c>
      <c r="B942">
        <v>451720</v>
      </c>
      <c r="C942" t="s">
        <v>7584</v>
      </c>
      <c r="D942" t="s">
        <v>7585</v>
      </c>
      <c r="E942" t="s">
        <v>4246</v>
      </c>
      <c r="F942" t="s">
        <v>7586</v>
      </c>
      <c r="G942">
        <v>71.099999999999994</v>
      </c>
      <c r="H942">
        <v>0</v>
      </c>
      <c r="I942">
        <v>67.7</v>
      </c>
      <c r="J942">
        <v>0.2</v>
      </c>
      <c r="K942">
        <v>91.6</v>
      </c>
      <c r="L942">
        <v>0.6</v>
      </c>
      <c r="M942">
        <v>64.5</v>
      </c>
      <c r="N942">
        <v>0.3</v>
      </c>
    </row>
    <row r="943" spans="1:14" x14ac:dyDescent="0.3">
      <c r="A943" t="s">
        <v>871</v>
      </c>
      <c r="B943" t="e">
        <v>#N/A</v>
      </c>
      <c r="C943" t="e">
        <v>#N/A</v>
      </c>
      <c r="D943" t="e">
        <v>#N/A</v>
      </c>
      <c r="E943" t="e">
        <v>#N/A</v>
      </c>
      <c r="F943" t="e">
        <v>#N/A</v>
      </c>
      <c r="G943">
        <v>67.3</v>
      </c>
      <c r="H943">
        <v>-0.6</v>
      </c>
      <c r="I943">
        <v>55.6</v>
      </c>
      <c r="J943">
        <v>-1.3</v>
      </c>
      <c r="K943">
        <v>82.3</v>
      </c>
      <c r="L943">
        <v>-0.1</v>
      </c>
      <c r="M943">
        <v>47.7</v>
      </c>
      <c r="N943">
        <v>-0.4</v>
      </c>
    </row>
    <row r="944" spans="1:14" x14ac:dyDescent="0.3">
      <c r="A944" t="s">
        <v>871</v>
      </c>
      <c r="B944">
        <v>485438</v>
      </c>
      <c r="C944" t="s">
        <v>7587</v>
      </c>
      <c r="D944" t="s">
        <v>7588</v>
      </c>
      <c r="E944" t="s">
        <v>4246</v>
      </c>
      <c r="F944" t="s">
        <v>7589</v>
      </c>
      <c r="G944">
        <v>73.099999999999994</v>
      </c>
      <c r="H944">
        <v>-0.3</v>
      </c>
      <c r="I944">
        <v>57.1</v>
      </c>
      <c r="J944">
        <v>-1.4</v>
      </c>
      <c r="K944">
        <v>77.400000000000006</v>
      </c>
      <c r="L944">
        <v>-1.4</v>
      </c>
      <c r="M944">
        <v>52.5</v>
      </c>
      <c r="N944">
        <v>-1</v>
      </c>
    </row>
    <row r="945" spans="1:14" x14ac:dyDescent="0.3">
      <c r="A945" t="s">
        <v>871</v>
      </c>
      <c r="B945">
        <v>487252</v>
      </c>
      <c r="C945" t="s">
        <v>7590</v>
      </c>
      <c r="D945" t="s">
        <v>7591</v>
      </c>
      <c r="E945" t="s">
        <v>4230</v>
      </c>
      <c r="F945" t="s">
        <v>7592</v>
      </c>
      <c r="G945">
        <v>69.099999999999994</v>
      </c>
      <c r="H945">
        <v>0.1</v>
      </c>
      <c r="I945">
        <v>59.4</v>
      </c>
      <c r="J945">
        <v>-0.1</v>
      </c>
      <c r="K945">
        <v>0</v>
      </c>
      <c r="L945">
        <v>0</v>
      </c>
      <c r="M945">
        <v>0</v>
      </c>
      <c r="N945">
        <v>0</v>
      </c>
    </row>
    <row r="946" spans="1:14" x14ac:dyDescent="0.3">
      <c r="A946" t="s">
        <v>871</v>
      </c>
      <c r="B946">
        <v>487570</v>
      </c>
      <c r="C946" t="s">
        <v>7593</v>
      </c>
      <c r="D946" t="s">
        <v>7594</v>
      </c>
      <c r="E946" t="s">
        <v>7299</v>
      </c>
      <c r="F946" t="s">
        <v>7595</v>
      </c>
      <c r="G946">
        <v>49.6</v>
      </c>
      <c r="H946">
        <v>-0.9</v>
      </c>
      <c r="I946">
        <v>45.9</v>
      </c>
      <c r="J946">
        <v>-0.7</v>
      </c>
      <c r="K946">
        <v>79.400000000000006</v>
      </c>
      <c r="L946">
        <v>0.2</v>
      </c>
      <c r="M946">
        <v>40.200000000000003</v>
      </c>
      <c r="N946">
        <v>-0.1</v>
      </c>
    </row>
    <row r="947" spans="1:14" x14ac:dyDescent="0.3">
      <c r="A947" t="s">
        <v>871</v>
      </c>
      <c r="B947">
        <v>489395</v>
      </c>
      <c r="C947" t="s">
        <v>7596</v>
      </c>
      <c r="D947" t="s">
        <v>7597</v>
      </c>
      <c r="E947" t="s">
        <v>4314</v>
      </c>
      <c r="F947" t="s">
        <v>7598</v>
      </c>
      <c r="G947">
        <v>62.1</v>
      </c>
      <c r="H947">
        <v>-0.4</v>
      </c>
      <c r="I947">
        <v>56.3</v>
      </c>
      <c r="J947">
        <v>-0.4</v>
      </c>
      <c r="K947">
        <v>80.900000000000006</v>
      </c>
      <c r="L947">
        <v>-0.2</v>
      </c>
      <c r="M947">
        <v>32.700000000000003</v>
      </c>
      <c r="N947">
        <v>-1.4</v>
      </c>
    </row>
    <row r="948" spans="1:14" x14ac:dyDescent="0.3">
      <c r="A948" t="s">
        <v>871</v>
      </c>
      <c r="B948">
        <v>556807</v>
      </c>
      <c r="C948" t="s">
        <v>7599</v>
      </c>
      <c r="D948" t="s">
        <v>7600</v>
      </c>
      <c r="E948" t="s">
        <v>4230</v>
      </c>
      <c r="F948" t="s">
        <v>7601</v>
      </c>
      <c r="G948">
        <v>69.599999999999994</v>
      </c>
      <c r="H948">
        <v>0</v>
      </c>
      <c r="I948">
        <v>63.1</v>
      </c>
      <c r="J948">
        <v>-0.2</v>
      </c>
      <c r="K948">
        <v>72.5</v>
      </c>
      <c r="L948">
        <v>-1.3</v>
      </c>
      <c r="M948">
        <v>50.8</v>
      </c>
      <c r="N948">
        <v>-0.1</v>
      </c>
    </row>
    <row r="949" spans="1:14" x14ac:dyDescent="0.3">
      <c r="A949" t="s">
        <v>871</v>
      </c>
      <c r="B949">
        <v>510289</v>
      </c>
      <c r="C949" t="s">
        <v>7602</v>
      </c>
      <c r="D949" t="s">
        <v>7603</v>
      </c>
      <c r="E949" t="s">
        <v>4246</v>
      </c>
      <c r="F949" t="s">
        <v>7604</v>
      </c>
      <c r="G949">
        <v>76.900000000000006</v>
      </c>
      <c r="H949">
        <v>0.2</v>
      </c>
      <c r="I949">
        <v>76.3</v>
      </c>
      <c r="J949">
        <v>0.4</v>
      </c>
      <c r="K949">
        <v>0</v>
      </c>
      <c r="L949">
        <v>0</v>
      </c>
      <c r="M949">
        <v>0</v>
      </c>
      <c r="N949">
        <v>0</v>
      </c>
    </row>
    <row r="950" spans="1:14" x14ac:dyDescent="0.3">
      <c r="A950" t="s">
        <v>871</v>
      </c>
      <c r="B950">
        <v>510130</v>
      </c>
      <c r="C950" t="s">
        <v>944</v>
      </c>
      <c r="D950" t="s">
        <v>7605</v>
      </c>
      <c r="E950" t="s">
        <v>4515</v>
      </c>
      <c r="F950" t="s">
        <v>7606</v>
      </c>
      <c r="G950">
        <v>74.2</v>
      </c>
      <c r="H950">
        <v>0</v>
      </c>
      <c r="I950">
        <v>71.8</v>
      </c>
      <c r="J950">
        <v>0.1</v>
      </c>
      <c r="K950">
        <v>73</v>
      </c>
      <c r="L950">
        <v>-1.7</v>
      </c>
      <c r="M950">
        <v>45.4</v>
      </c>
      <c r="N950">
        <v>-1</v>
      </c>
    </row>
    <row r="951" spans="1:14" x14ac:dyDescent="0.3">
      <c r="A951" t="s">
        <v>871</v>
      </c>
      <c r="B951">
        <v>515353</v>
      </c>
      <c r="C951" t="s">
        <v>7607</v>
      </c>
      <c r="D951" t="s">
        <v>7608</v>
      </c>
      <c r="E951" t="s">
        <v>4314</v>
      </c>
      <c r="F951" t="s">
        <v>7609</v>
      </c>
      <c r="G951">
        <v>79.8</v>
      </c>
      <c r="H951">
        <v>0.6</v>
      </c>
      <c r="I951">
        <v>82.3</v>
      </c>
      <c r="J951">
        <v>1.4</v>
      </c>
      <c r="K951">
        <v>78.5</v>
      </c>
      <c r="L951">
        <v>-0.8</v>
      </c>
      <c r="M951">
        <v>45.1</v>
      </c>
      <c r="N951">
        <v>-0.7</v>
      </c>
    </row>
    <row r="952" spans="1:14" x14ac:dyDescent="0.3">
      <c r="A952" t="s">
        <v>871</v>
      </c>
      <c r="B952">
        <v>536881</v>
      </c>
      <c r="C952" t="s">
        <v>7610</v>
      </c>
      <c r="D952" t="s">
        <v>7611</v>
      </c>
      <c r="E952" t="s">
        <v>4515</v>
      </c>
      <c r="F952" t="s">
        <v>7583</v>
      </c>
      <c r="G952">
        <v>0</v>
      </c>
      <c r="H952">
        <v>0</v>
      </c>
      <c r="I952">
        <v>0</v>
      </c>
      <c r="J952">
        <v>0</v>
      </c>
      <c r="K952">
        <v>86.9</v>
      </c>
      <c r="L952">
        <v>0.6</v>
      </c>
      <c r="M952">
        <v>64.8</v>
      </c>
      <c r="N952">
        <v>1.2</v>
      </c>
    </row>
    <row r="953" spans="1:14" x14ac:dyDescent="0.3">
      <c r="A953" t="s">
        <v>871</v>
      </c>
      <c r="B953">
        <v>543217</v>
      </c>
      <c r="C953" t="s">
        <v>7612</v>
      </c>
      <c r="D953" t="s">
        <v>7613</v>
      </c>
      <c r="E953" t="s">
        <v>4246</v>
      </c>
      <c r="F953" t="s">
        <v>7614</v>
      </c>
      <c r="G953">
        <v>92.5</v>
      </c>
      <c r="H953">
        <v>1.4</v>
      </c>
      <c r="I953">
        <v>70</v>
      </c>
      <c r="J953">
        <v>0</v>
      </c>
      <c r="K953">
        <v>96.8</v>
      </c>
      <c r="L953">
        <v>1</v>
      </c>
      <c r="M953">
        <v>72.599999999999994</v>
      </c>
      <c r="N953">
        <v>0.9</v>
      </c>
    </row>
    <row r="954" spans="1:14" x14ac:dyDescent="0.3">
      <c r="A954" t="s">
        <v>871</v>
      </c>
      <c r="B954">
        <v>550361</v>
      </c>
      <c r="C954" t="s">
        <v>7615</v>
      </c>
      <c r="D954" t="s">
        <v>7616</v>
      </c>
      <c r="E954" t="s">
        <v>4314</v>
      </c>
      <c r="F954" t="s">
        <v>7617</v>
      </c>
      <c r="G954">
        <v>58.3</v>
      </c>
      <c r="H954">
        <v>-0.2</v>
      </c>
      <c r="I954">
        <v>54.5</v>
      </c>
      <c r="J954">
        <v>0.1</v>
      </c>
      <c r="K954">
        <v>60.2</v>
      </c>
      <c r="L954">
        <v>-1.8</v>
      </c>
      <c r="M954">
        <v>25</v>
      </c>
      <c r="N954">
        <v>-1.4</v>
      </c>
    </row>
    <row r="955" spans="1:14" x14ac:dyDescent="0.3">
      <c r="A955" t="s">
        <v>871</v>
      </c>
      <c r="B955">
        <v>393777</v>
      </c>
      <c r="C955" t="s">
        <v>949</v>
      </c>
      <c r="D955" t="s">
        <v>7621</v>
      </c>
      <c r="E955" t="s">
        <v>4230</v>
      </c>
      <c r="F955" t="s">
        <v>7622</v>
      </c>
      <c r="G955">
        <v>67.3</v>
      </c>
      <c r="H955">
        <v>-0.7</v>
      </c>
      <c r="I955">
        <v>56.9</v>
      </c>
      <c r="J955">
        <v>-1.3</v>
      </c>
      <c r="K955">
        <v>78.8</v>
      </c>
      <c r="L955">
        <v>-1.2</v>
      </c>
      <c r="M955">
        <v>41.6</v>
      </c>
      <c r="N955">
        <v>-1.7</v>
      </c>
    </row>
    <row r="956" spans="1:14" x14ac:dyDescent="0.3">
      <c r="A956" t="s">
        <v>871</v>
      </c>
      <c r="B956">
        <v>557269</v>
      </c>
      <c r="C956" t="s">
        <v>7623</v>
      </c>
      <c r="D956" t="s">
        <v>7624</v>
      </c>
      <c r="E956" t="s">
        <v>4314</v>
      </c>
      <c r="F956" t="s">
        <v>7625</v>
      </c>
      <c r="G956">
        <v>59</v>
      </c>
      <c r="H956">
        <v>-0.6</v>
      </c>
      <c r="I956">
        <v>50</v>
      </c>
      <c r="J956">
        <v>-0.9</v>
      </c>
      <c r="K956">
        <v>80.400000000000006</v>
      </c>
      <c r="L956">
        <v>-0.1</v>
      </c>
      <c r="M956">
        <v>53.4</v>
      </c>
      <c r="N956">
        <v>0.3</v>
      </c>
    </row>
    <row r="957" spans="1:14" x14ac:dyDescent="0.3">
      <c r="A957" t="s">
        <v>871</v>
      </c>
      <c r="B957">
        <v>369253</v>
      </c>
      <c r="C957" t="s">
        <v>714</v>
      </c>
      <c r="D957" t="s">
        <v>7626</v>
      </c>
      <c r="E957" t="s">
        <v>4230</v>
      </c>
      <c r="F957" t="s">
        <v>7627</v>
      </c>
      <c r="G957">
        <v>55</v>
      </c>
      <c r="H957">
        <v>-1.2</v>
      </c>
      <c r="I957">
        <v>42.1</v>
      </c>
      <c r="J957">
        <v>-2</v>
      </c>
      <c r="K957">
        <v>80.8</v>
      </c>
      <c r="L957">
        <v>-0.6</v>
      </c>
      <c r="M957">
        <v>45.7</v>
      </c>
      <c r="N957">
        <v>-1.1000000000000001</v>
      </c>
    </row>
    <row r="958" spans="1:14" x14ac:dyDescent="0.3">
      <c r="A958" t="s">
        <v>871</v>
      </c>
      <c r="B958">
        <v>579742</v>
      </c>
      <c r="C958" t="s">
        <v>7628</v>
      </c>
      <c r="D958" t="s">
        <v>7629</v>
      </c>
      <c r="E958" t="s">
        <v>4246</v>
      </c>
      <c r="F958" t="s">
        <v>7630</v>
      </c>
      <c r="G958">
        <v>64.8</v>
      </c>
      <c r="H958">
        <v>-0.6</v>
      </c>
      <c r="I958">
        <v>62.3</v>
      </c>
      <c r="J958">
        <v>-0.5</v>
      </c>
      <c r="K958">
        <v>89.6</v>
      </c>
      <c r="L958">
        <v>0.3</v>
      </c>
      <c r="M958">
        <v>73.599999999999994</v>
      </c>
      <c r="N958">
        <v>1</v>
      </c>
    </row>
    <row r="959" spans="1:14" x14ac:dyDescent="0.3">
      <c r="A959" t="s">
        <v>871</v>
      </c>
      <c r="B959">
        <v>579874</v>
      </c>
      <c r="C959" t="s">
        <v>7631</v>
      </c>
      <c r="D959" t="s">
        <v>7632</v>
      </c>
      <c r="E959" t="s">
        <v>4230</v>
      </c>
      <c r="F959" t="s">
        <v>7633</v>
      </c>
      <c r="G959">
        <v>0</v>
      </c>
      <c r="H959">
        <v>0</v>
      </c>
      <c r="I959">
        <v>0</v>
      </c>
      <c r="J959">
        <v>0</v>
      </c>
      <c r="K959">
        <v>82.1</v>
      </c>
      <c r="L959">
        <v>0.2</v>
      </c>
      <c r="M959">
        <v>56.3</v>
      </c>
      <c r="N959">
        <v>0.6</v>
      </c>
    </row>
    <row r="960" spans="1:14" x14ac:dyDescent="0.3">
      <c r="A960" t="s">
        <v>871</v>
      </c>
      <c r="B960">
        <v>597260</v>
      </c>
      <c r="C960" t="s">
        <v>7634</v>
      </c>
      <c r="D960" t="s">
        <v>7635</v>
      </c>
      <c r="E960" t="s">
        <v>4246</v>
      </c>
      <c r="F960" t="s">
        <v>7636</v>
      </c>
      <c r="G960">
        <v>76</v>
      </c>
      <c r="H960">
        <v>0</v>
      </c>
      <c r="I960">
        <v>73.400000000000006</v>
      </c>
      <c r="J960">
        <v>0.1</v>
      </c>
      <c r="K960">
        <v>83.6</v>
      </c>
      <c r="L960">
        <v>-0.8</v>
      </c>
      <c r="M960">
        <v>59.2</v>
      </c>
      <c r="N960">
        <v>-0.6</v>
      </c>
    </row>
    <row r="961" spans="1:14" x14ac:dyDescent="0.3">
      <c r="A961" t="s">
        <v>954</v>
      </c>
      <c r="B961">
        <v>743868</v>
      </c>
      <c r="C961" t="s">
        <v>7640</v>
      </c>
      <c r="D961" t="s">
        <v>7641</v>
      </c>
      <c r="E961" t="s">
        <v>4188</v>
      </c>
      <c r="F961" t="s">
        <v>7642</v>
      </c>
      <c r="G961">
        <v>68.2</v>
      </c>
      <c r="H961">
        <v>0.6</v>
      </c>
      <c r="I961">
        <v>58.5</v>
      </c>
      <c r="J961">
        <v>0.5</v>
      </c>
      <c r="K961">
        <v>78.5</v>
      </c>
      <c r="L961">
        <v>0.2</v>
      </c>
      <c r="M961">
        <v>43</v>
      </c>
      <c r="N961">
        <v>0</v>
      </c>
    </row>
    <row r="962" spans="1:14" x14ac:dyDescent="0.3">
      <c r="A962" t="s">
        <v>954</v>
      </c>
      <c r="B962">
        <v>690279</v>
      </c>
      <c r="C962" t="s">
        <v>7651</v>
      </c>
      <c r="D962" t="s">
        <v>7652</v>
      </c>
      <c r="E962" t="s">
        <v>4188</v>
      </c>
      <c r="F962" t="s">
        <v>7653</v>
      </c>
      <c r="G962">
        <v>70.5</v>
      </c>
      <c r="H962">
        <v>0.9</v>
      </c>
      <c r="I962">
        <v>60.6</v>
      </c>
      <c r="J962">
        <v>0.9</v>
      </c>
      <c r="K962">
        <v>93.2</v>
      </c>
      <c r="L962">
        <v>2.1</v>
      </c>
      <c r="M962">
        <v>53.4</v>
      </c>
      <c r="N962">
        <v>1.4</v>
      </c>
    </row>
    <row r="963" spans="1:14" x14ac:dyDescent="0.3">
      <c r="A963" t="s">
        <v>954</v>
      </c>
      <c r="B963">
        <v>693650</v>
      </c>
      <c r="C963" t="s">
        <v>1461</v>
      </c>
      <c r="D963" t="s">
        <v>7654</v>
      </c>
      <c r="E963" t="s">
        <v>4188</v>
      </c>
      <c r="F963" t="s">
        <v>7655</v>
      </c>
      <c r="G963">
        <v>59.8</v>
      </c>
      <c r="H963">
        <v>0.4</v>
      </c>
      <c r="I963">
        <v>49</v>
      </c>
      <c r="J963">
        <v>0.2</v>
      </c>
      <c r="K963">
        <v>83.9</v>
      </c>
      <c r="L963">
        <v>1.6</v>
      </c>
      <c r="M963">
        <v>44.6</v>
      </c>
      <c r="N963">
        <v>0.7</v>
      </c>
    </row>
    <row r="964" spans="1:14" x14ac:dyDescent="0.3">
      <c r="A964" t="s">
        <v>954</v>
      </c>
      <c r="B964">
        <v>699500</v>
      </c>
      <c r="C964" t="s">
        <v>7659</v>
      </c>
      <c r="D964" t="s">
        <v>7660</v>
      </c>
      <c r="E964" t="s">
        <v>4188</v>
      </c>
      <c r="F964" t="s">
        <v>7661</v>
      </c>
      <c r="G964">
        <v>90.1</v>
      </c>
      <c r="H964">
        <v>1.7</v>
      </c>
      <c r="I964">
        <v>92.1</v>
      </c>
      <c r="J964">
        <v>2.6</v>
      </c>
      <c r="K964">
        <v>94.8</v>
      </c>
      <c r="L964">
        <v>1.3</v>
      </c>
      <c r="M964">
        <v>81.7</v>
      </c>
      <c r="N964">
        <v>2.6</v>
      </c>
    </row>
    <row r="965" spans="1:14" x14ac:dyDescent="0.3">
      <c r="A965" t="s">
        <v>954</v>
      </c>
      <c r="B965">
        <v>710997</v>
      </c>
      <c r="C965" t="s">
        <v>5886</v>
      </c>
      <c r="D965" t="s">
        <v>7662</v>
      </c>
      <c r="E965" t="s">
        <v>4188</v>
      </c>
      <c r="F965" t="s">
        <v>7663</v>
      </c>
      <c r="G965">
        <v>86.8</v>
      </c>
      <c r="H965">
        <v>1.1000000000000001</v>
      </c>
      <c r="I965">
        <v>78.8</v>
      </c>
      <c r="J965">
        <v>1</v>
      </c>
      <c r="K965">
        <v>85.3</v>
      </c>
      <c r="L965">
        <v>-0.1</v>
      </c>
      <c r="M965">
        <v>56.4</v>
      </c>
      <c r="N965">
        <v>0.1</v>
      </c>
    </row>
    <row r="966" spans="1:14" x14ac:dyDescent="0.3">
      <c r="A966" t="s">
        <v>954</v>
      </c>
      <c r="B966">
        <v>704288</v>
      </c>
      <c r="C966" t="s">
        <v>7670</v>
      </c>
      <c r="D966" t="s">
        <v>7671</v>
      </c>
      <c r="E966" t="s">
        <v>7649</v>
      </c>
      <c r="F966" t="s">
        <v>7672</v>
      </c>
      <c r="G966">
        <v>86.2</v>
      </c>
      <c r="H966">
        <v>1</v>
      </c>
      <c r="I966">
        <v>66</v>
      </c>
      <c r="J966">
        <v>-0.3</v>
      </c>
      <c r="K966">
        <v>94.1</v>
      </c>
      <c r="L966">
        <v>0.8</v>
      </c>
      <c r="M966">
        <v>68.2</v>
      </c>
      <c r="N966">
        <v>0.6</v>
      </c>
    </row>
    <row r="967" spans="1:14" x14ac:dyDescent="0.3">
      <c r="A967" t="s">
        <v>954</v>
      </c>
      <c r="B967">
        <v>717053</v>
      </c>
      <c r="C967" t="s">
        <v>7667</v>
      </c>
      <c r="D967" t="s">
        <v>7668</v>
      </c>
      <c r="E967" t="s">
        <v>4188</v>
      </c>
      <c r="F967" t="s">
        <v>7669</v>
      </c>
      <c r="G967">
        <v>55.4</v>
      </c>
      <c r="H967">
        <v>0.7</v>
      </c>
      <c r="I967">
        <v>43.3</v>
      </c>
      <c r="J967">
        <v>0.6</v>
      </c>
      <c r="K967">
        <v>61.2</v>
      </c>
      <c r="L967">
        <v>-0.3</v>
      </c>
      <c r="M967">
        <v>25.2</v>
      </c>
      <c r="N967">
        <v>0.2</v>
      </c>
    </row>
    <row r="968" spans="1:14" x14ac:dyDescent="0.3">
      <c r="A968" t="s">
        <v>954</v>
      </c>
      <c r="B968">
        <v>819028</v>
      </c>
      <c r="C968" t="s">
        <v>1889</v>
      </c>
      <c r="D968" t="s">
        <v>7673</v>
      </c>
      <c r="E968" t="s">
        <v>7649</v>
      </c>
      <c r="F968" t="s">
        <v>7674</v>
      </c>
      <c r="G968">
        <v>79.8</v>
      </c>
      <c r="H968">
        <v>0.5</v>
      </c>
      <c r="I968">
        <v>73.400000000000006</v>
      </c>
      <c r="J968">
        <v>0.3</v>
      </c>
      <c r="K968">
        <v>88.4</v>
      </c>
      <c r="L968">
        <v>0.3</v>
      </c>
      <c r="M968">
        <v>55.1</v>
      </c>
      <c r="N968">
        <v>-0.3</v>
      </c>
    </row>
    <row r="969" spans="1:14" x14ac:dyDescent="0.3">
      <c r="A969" t="s">
        <v>954</v>
      </c>
      <c r="B969">
        <v>721972</v>
      </c>
      <c r="C969" t="s">
        <v>7675</v>
      </c>
      <c r="D969" t="s">
        <v>7676</v>
      </c>
      <c r="E969" t="s">
        <v>7677</v>
      </c>
      <c r="F969" t="s">
        <v>7678</v>
      </c>
      <c r="G969">
        <v>83.3</v>
      </c>
      <c r="H969">
        <v>1.3</v>
      </c>
      <c r="I969">
        <v>82.9</v>
      </c>
      <c r="J969">
        <v>1.9</v>
      </c>
      <c r="K969">
        <v>88.6</v>
      </c>
      <c r="L969">
        <v>0.7</v>
      </c>
      <c r="M969">
        <v>55.4</v>
      </c>
      <c r="N969">
        <v>0.6</v>
      </c>
    </row>
    <row r="970" spans="1:14" x14ac:dyDescent="0.3">
      <c r="A970" t="s">
        <v>954</v>
      </c>
      <c r="B970">
        <v>735799</v>
      </c>
      <c r="C970" t="s">
        <v>960</v>
      </c>
      <c r="D970" t="s">
        <v>7679</v>
      </c>
      <c r="E970" t="s">
        <v>7680</v>
      </c>
      <c r="F970" t="s">
        <v>7681</v>
      </c>
      <c r="G970">
        <v>74.400000000000006</v>
      </c>
      <c r="H970">
        <v>0.4</v>
      </c>
      <c r="I970">
        <v>66.7</v>
      </c>
      <c r="J970">
        <v>0.3</v>
      </c>
      <c r="K970">
        <v>85.1</v>
      </c>
      <c r="L970">
        <v>0.2</v>
      </c>
      <c r="M970">
        <v>50</v>
      </c>
      <c r="N970">
        <v>0</v>
      </c>
    </row>
    <row r="971" spans="1:14" x14ac:dyDescent="0.3">
      <c r="A971" t="s">
        <v>954</v>
      </c>
      <c r="B971">
        <v>745650</v>
      </c>
      <c r="C971" t="s">
        <v>478</v>
      </c>
      <c r="D971" t="s">
        <v>7682</v>
      </c>
      <c r="E971" t="s">
        <v>4188</v>
      </c>
      <c r="F971" t="s">
        <v>7683</v>
      </c>
      <c r="G971">
        <v>56</v>
      </c>
      <c r="H971">
        <v>0.2</v>
      </c>
      <c r="I971">
        <v>38.1</v>
      </c>
      <c r="J971">
        <v>-0.5</v>
      </c>
      <c r="K971">
        <v>79.099999999999994</v>
      </c>
      <c r="L971">
        <v>0.9</v>
      </c>
      <c r="M971">
        <v>45.6</v>
      </c>
      <c r="N971">
        <v>0.9</v>
      </c>
    </row>
    <row r="972" spans="1:14" x14ac:dyDescent="0.3">
      <c r="A972" t="s">
        <v>954</v>
      </c>
      <c r="B972">
        <v>742350</v>
      </c>
      <c r="C972" t="s">
        <v>1468</v>
      </c>
      <c r="D972" t="s">
        <v>7684</v>
      </c>
      <c r="E972" t="s">
        <v>7685</v>
      </c>
      <c r="F972" t="s">
        <v>7686</v>
      </c>
      <c r="G972">
        <v>87.2</v>
      </c>
      <c r="H972">
        <v>1.1000000000000001</v>
      </c>
      <c r="I972">
        <v>78</v>
      </c>
      <c r="J972">
        <v>0.8</v>
      </c>
      <c r="K972">
        <v>88.6</v>
      </c>
      <c r="L972">
        <v>0.3</v>
      </c>
      <c r="M972">
        <v>53.2</v>
      </c>
      <c r="N972">
        <v>-0.2</v>
      </c>
    </row>
    <row r="973" spans="1:14" x14ac:dyDescent="0.3">
      <c r="A973" t="s">
        <v>954</v>
      </c>
      <c r="B973">
        <v>748544</v>
      </c>
      <c r="C973" t="s">
        <v>7239</v>
      </c>
      <c r="D973" t="s">
        <v>7687</v>
      </c>
      <c r="E973" t="s">
        <v>7677</v>
      </c>
      <c r="F973" t="s">
        <v>7688</v>
      </c>
      <c r="G973">
        <v>67.3</v>
      </c>
      <c r="H973">
        <v>0.2</v>
      </c>
      <c r="I973">
        <v>61.2</v>
      </c>
      <c r="J973">
        <v>0.3</v>
      </c>
      <c r="K973">
        <v>87</v>
      </c>
      <c r="L973">
        <v>0.8</v>
      </c>
      <c r="M973">
        <v>49</v>
      </c>
      <c r="N973">
        <v>0.3</v>
      </c>
    </row>
    <row r="974" spans="1:14" x14ac:dyDescent="0.3">
      <c r="A974" t="s">
        <v>954</v>
      </c>
      <c r="B974">
        <v>748633</v>
      </c>
      <c r="C974" t="s">
        <v>7689</v>
      </c>
      <c r="D974" t="s">
        <v>7690</v>
      </c>
      <c r="E974" t="s">
        <v>7645</v>
      </c>
      <c r="F974" t="s">
        <v>7646</v>
      </c>
      <c r="G974">
        <v>83.9</v>
      </c>
      <c r="H974">
        <v>1.2</v>
      </c>
      <c r="I974">
        <v>75</v>
      </c>
      <c r="J974">
        <v>1.1000000000000001</v>
      </c>
      <c r="K974">
        <v>87.6</v>
      </c>
      <c r="L974">
        <v>0.6</v>
      </c>
      <c r="M974">
        <v>64</v>
      </c>
      <c r="N974">
        <v>1.1000000000000001</v>
      </c>
    </row>
    <row r="975" spans="1:14" x14ac:dyDescent="0.3">
      <c r="A975" t="s">
        <v>954</v>
      </c>
      <c r="B975">
        <v>752800</v>
      </c>
      <c r="C975" t="s">
        <v>7691</v>
      </c>
      <c r="D975" t="s">
        <v>7692</v>
      </c>
      <c r="E975" t="s">
        <v>4188</v>
      </c>
      <c r="F975" t="s">
        <v>7693</v>
      </c>
      <c r="G975">
        <v>81.5</v>
      </c>
      <c r="H975">
        <v>1.5</v>
      </c>
      <c r="I975">
        <v>68.5</v>
      </c>
      <c r="J975">
        <v>1.1000000000000001</v>
      </c>
      <c r="K975">
        <v>72.099999999999994</v>
      </c>
      <c r="L975">
        <v>-0.5</v>
      </c>
      <c r="M975">
        <v>39.5</v>
      </c>
      <c r="N975">
        <v>-0.4</v>
      </c>
    </row>
    <row r="976" spans="1:14" x14ac:dyDescent="0.3">
      <c r="A976" t="s">
        <v>954</v>
      </c>
      <c r="B976">
        <v>756180</v>
      </c>
      <c r="C976" t="s">
        <v>7247</v>
      </c>
      <c r="D976" t="s">
        <v>7694</v>
      </c>
      <c r="E976" t="s">
        <v>4188</v>
      </c>
      <c r="F976" t="s">
        <v>7695</v>
      </c>
      <c r="G976">
        <v>90.9</v>
      </c>
      <c r="H976">
        <v>2.8</v>
      </c>
      <c r="I976">
        <v>76.400000000000006</v>
      </c>
      <c r="J976">
        <v>2.7</v>
      </c>
      <c r="K976">
        <v>79.5</v>
      </c>
      <c r="L976">
        <v>1.1000000000000001</v>
      </c>
      <c r="M976">
        <v>42.4</v>
      </c>
      <c r="N976">
        <v>0.9</v>
      </c>
    </row>
    <row r="977" spans="1:14" x14ac:dyDescent="0.3">
      <c r="A977" t="s">
        <v>954</v>
      </c>
      <c r="B977">
        <v>765180</v>
      </c>
      <c r="C977" t="s">
        <v>7696</v>
      </c>
      <c r="D977" t="s">
        <v>7697</v>
      </c>
      <c r="E977" t="s">
        <v>4188</v>
      </c>
      <c r="F977" t="s">
        <v>7698</v>
      </c>
      <c r="G977">
        <v>65.7</v>
      </c>
      <c r="H977">
        <v>0.8</v>
      </c>
      <c r="I977">
        <v>54.5</v>
      </c>
      <c r="J977">
        <v>0.7</v>
      </c>
      <c r="K977">
        <v>65.5</v>
      </c>
      <c r="L977">
        <v>-0.8</v>
      </c>
      <c r="M977">
        <v>24.3</v>
      </c>
      <c r="N977">
        <v>-1</v>
      </c>
    </row>
    <row r="978" spans="1:14" x14ac:dyDescent="0.3">
      <c r="A978" t="s">
        <v>954</v>
      </c>
      <c r="B978">
        <v>775681</v>
      </c>
      <c r="C978" t="s">
        <v>1477</v>
      </c>
      <c r="D978" t="s">
        <v>7708</v>
      </c>
      <c r="E978" t="s">
        <v>7709</v>
      </c>
      <c r="F978" t="s">
        <v>7710</v>
      </c>
      <c r="G978">
        <v>77</v>
      </c>
      <c r="H978">
        <v>0.4</v>
      </c>
      <c r="I978">
        <v>60.3</v>
      </c>
      <c r="J978">
        <v>-0.5</v>
      </c>
      <c r="K978">
        <v>90.7</v>
      </c>
      <c r="L978">
        <v>0.5</v>
      </c>
      <c r="M978">
        <v>59.3</v>
      </c>
      <c r="N978">
        <v>0.3</v>
      </c>
    </row>
    <row r="979" spans="1:14" x14ac:dyDescent="0.3">
      <c r="A979" t="s">
        <v>954</v>
      </c>
      <c r="B979">
        <v>778028</v>
      </c>
      <c r="C979" t="s">
        <v>7260</v>
      </c>
      <c r="D979" t="s">
        <v>7711</v>
      </c>
      <c r="E979" t="s">
        <v>7709</v>
      </c>
      <c r="F979" t="s">
        <v>7712</v>
      </c>
      <c r="G979">
        <v>81.3</v>
      </c>
      <c r="H979">
        <v>0.6</v>
      </c>
      <c r="I979">
        <v>65.900000000000006</v>
      </c>
      <c r="J979">
        <v>-0.3</v>
      </c>
      <c r="K979">
        <v>87</v>
      </c>
      <c r="L979">
        <v>-0.1</v>
      </c>
      <c r="M979">
        <v>66.7</v>
      </c>
      <c r="N979">
        <v>0.7</v>
      </c>
    </row>
    <row r="980" spans="1:14" x14ac:dyDescent="0.3">
      <c r="A980" t="s">
        <v>954</v>
      </c>
      <c r="B980">
        <v>784400</v>
      </c>
      <c r="C980" t="s">
        <v>7716</v>
      </c>
      <c r="D980" t="s">
        <v>7717</v>
      </c>
      <c r="E980" t="s">
        <v>7677</v>
      </c>
      <c r="F980" t="s">
        <v>7718</v>
      </c>
      <c r="G980">
        <v>73.7</v>
      </c>
      <c r="H980">
        <v>0.6</v>
      </c>
      <c r="I980">
        <v>65.599999999999994</v>
      </c>
      <c r="J980">
        <v>0.5</v>
      </c>
      <c r="K980">
        <v>83.1</v>
      </c>
      <c r="L980">
        <v>0.2</v>
      </c>
      <c r="M980">
        <v>58.1</v>
      </c>
      <c r="N980">
        <v>0.9</v>
      </c>
    </row>
    <row r="981" spans="1:14" x14ac:dyDescent="0.3">
      <c r="A981" t="s">
        <v>954</v>
      </c>
      <c r="B981">
        <v>789720</v>
      </c>
      <c r="C981" t="s">
        <v>7722</v>
      </c>
      <c r="D981" t="s">
        <v>7723</v>
      </c>
      <c r="E981" t="s">
        <v>4188</v>
      </c>
      <c r="F981" t="s">
        <v>7724</v>
      </c>
      <c r="G981">
        <v>65.400000000000006</v>
      </c>
      <c r="H981">
        <v>0.7</v>
      </c>
      <c r="I981">
        <v>48.7</v>
      </c>
      <c r="J981">
        <v>0.1</v>
      </c>
      <c r="K981">
        <v>76.400000000000006</v>
      </c>
      <c r="L981">
        <v>0.5</v>
      </c>
      <c r="M981">
        <v>38</v>
      </c>
      <c r="N981">
        <v>0.3</v>
      </c>
    </row>
    <row r="982" spans="1:14" x14ac:dyDescent="0.3">
      <c r="A982" t="s">
        <v>954</v>
      </c>
      <c r="B982">
        <v>799530</v>
      </c>
      <c r="C982" t="s">
        <v>7730</v>
      </c>
      <c r="D982" t="s">
        <v>7731</v>
      </c>
      <c r="E982" t="s">
        <v>7677</v>
      </c>
      <c r="F982" t="s">
        <v>7732</v>
      </c>
      <c r="G982">
        <v>80.599999999999994</v>
      </c>
      <c r="H982">
        <v>1.2</v>
      </c>
      <c r="I982">
        <v>72.5</v>
      </c>
      <c r="J982">
        <v>1.3</v>
      </c>
      <c r="K982">
        <v>82.9</v>
      </c>
      <c r="L982">
        <v>0.3</v>
      </c>
      <c r="M982">
        <v>42.9</v>
      </c>
      <c r="N982">
        <v>-0.4</v>
      </c>
    </row>
    <row r="983" spans="1:14" x14ac:dyDescent="0.3">
      <c r="A983" t="s">
        <v>954</v>
      </c>
      <c r="B983">
        <v>770965</v>
      </c>
      <c r="C983" t="s">
        <v>7736</v>
      </c>
      <c r="D983" t="s">
        <v>7737</v>
      </c>
      <c r="E983" t="s">
        <v>7649</v>
      </c>
      <c r="F983" t="s">
        <v>7738</v>
      </c>
      <c r="G983">
        <v>67.400000000000006</v>
      </c>
      <c r="H983">
        <v>-0.5</v>
      </c>
      <c r="I983">
        <v>68.2</v>
      </c>
      <c r="J983">
        <v>-0.2</v>
      </c>
      <c r="K983">
        <v>86.1</v>
      </c>
      <c r="L983">
        <v>-0.2</v>
      </c>
      <c r="M983">
        <v>60.5</v>
      </c>
      <c r="N983">
        <v>0</v>
      </c>
    </row>
    <row r="984" spans="1:14" x14ac:dyDescent="0.3">
      <c r="A984" t="s">
        <v>954</v>
      </c>
      <c r="B984">
        <v>804673</v>
      </c>
      <c r="C984" t="s">
        <v>7744</v>
      </c>
      <c r="D984" t="s">
        <v>7745</v>
      </c>
      <c r="E984" t="s">
        <v>4188</v>
      </c>
      <c r="F984" t="s">
        <v>7746</v>
      </c>
      <c r="G984">
        <v>62.5</v>
      </c>
      <c r="H984">
        <v>0.2</v>
      </c>
      <c r="I984">
        <v>51.6</v>
      </c>
      <c r="J984">
        <v>-0.1</v>
      </c>
      <c r="K984">
        <v>76</v>
      </c>
      <c r="L984">
        <v>0.1</v>
      </c>
      <c r="M984">
        <v>40.200000000000003</v>
      </c>
      <c r="N984">
        <v>0.1</v>
      </c>
    </row>
    <row r="985" spans="1:14" x14ac:dyDescent="0.3">
      <c r="A985" t="s">
        <v>954</v>
      </c>
      <c r="B985">
        <v>820652</v>
      </c>
      <c r="C985" t="s">
        <v>1902</v>
      </c>
      <c r="D985" t="s">
        <v>7755</v>
      </c>
      <c r="E985" t="s">
        <v>4188</v>
      </c>
      <c r="F985" t="s">
        <v>7756</v>
      </c>
      <c r="G985">
        <v>57.7</v>
      </c>
      <c r="H985">
        <v>0.1</v>
      </c>
      <c r="I985">
        <v>46.8</v>
      </c>
      <c r="J985">
        <v>-0.2</v>
      </c>
      <c r="K985">
        <v>65.099999999999994</v>
      </c>
      <c r="L985">
        <v>-0.8</v>
      </c>
      <c r="M985">
        <v>20.8</v>
      </c>
      <c r="N985">
        <v>-1.2</v>
      </c>
    </row>
    <row r="986" spans="1:14" x14ac:dyDescent="0.3">
      <c r="A986" t="s">
        <v>954</v>
      </c>
      <c r="B986">
        <v>821705</v>
      </c>
      <c r="C986" t="s">
        <v>7757</v>
      </c>
      <c r="D986" t="s">
        <v>7758</v>
      </c>
      <c r="E986" t="s">
        <v>4188</v>
      </c>
      <c r="F986" t="s">
        <v>7759</v>
      </c>
      <c r="G986">
        <v>63.9</v>
      </c>
      <c r="H986">
        <v>0.4</v>
      </c>
      <c r="I986">
        <v>57.4</v>
      </c>
      <c r="J986">
        <v>0.6</v>
      </c>
      <c r="K986">
        <v>73.8</v>
      </c>
      <c r="L986">
        <v>-0.1</v>
      </c>
      <c r="M986">
        <v>34.1</v>
      </c>
      <c r="N986">
        <v>-0.3</v>
      </c>
    </row>
    <row r="987" spans="1:14" x14ac:dyDescent="0.3">
      <c r="A987" t="s">
        <v>954</v>
      </c>
      <c r="B987">
        <v>824313</v>
      </c>
      <c r="C987" t="s">
        <v>7764</v>
      </c>
      <c r="D987" t="s">
        <v>7765</v>
      </c>
      <c r="E987" t="s">
        <v>7677</v>
      </c>
      <c r="F987" t="s">
        <v>7766</v>
      </c>
      <c r="G987">
        <v>73.3</v>
      </c>
      <c r="H987">
        <v>0.8</v>
      </c>
      <c r="I987">
        <v>62.8</v>
      </c>
      <c r="J987">
        <v>0.6</v>
      </c>
      <c r="K987">
        <v>88.5</v>
      </c>
      <c r="L987">
        <v>1.2</v>
      </c>
      <c r="M987">
        <v>52.7</v>
      </c>
      <c r="N987">
        <v>0.8</v>
      </c>
    </row>
    <row r="988" spans="1:14" x14ac:dyDescent="0.3">
      <c r="A988" t="s">
        <v>954</v>
      </c>
      <c r="B988">
        <v>842389</v>
      </c>
      <c r="C988" t="s">
        <v>7318</v>
      </c>
      <c r="D988" t="s">
        <v>7775</v>
      </c>
      <c r="E988" t="s">
        <v>7677</v>
      </c>
      <c r="F988" t="s">
        <v>7776</v>
      </c>
      <c r="G988">
        <v>76.8</v>
      </c>
      <c r="H988">
        <v>1</v>
      </c>
      <c r="I988">
        <v>62.9</v>
      </c>
      <c r="J988">
        <v>0.6</v>
      </c>
      <c r="K988">
        <v>74.3</v>
      </c>
      <c r="L988">
        <v>-0.5</v>
      </c>
      <c r="M988">
        <v>41.9</v>
      </c>
      <c r="N988">
        <v>-0.3</v>
      </c>
    </row>
    <row r="989" spans="1:14" x14ac:dyDescent="0.3">
      <c r="A989" t="s">
        <v>954</v>
      </c>
      <c r="B989">
        <v>851264</v>
      </c>
      <c r="C989" t="s">
        <v>7777</v>
      </c>
      <c r="D989" t="s">
        <v>7778</v>
      </c>
      <c r="E989" t="s">
        <v>4188</v>
      </c>
      <c r="F989" t="s">
        <v>7779</v>
      </c>
      <c r="G989">
        <v>71.099999999999994</v>
      </c>
      <c r="H989">
        <v>0.1</v>
      </c>
      <c r="I989">
        <v>64.099999999999994</v>
      </c>
      <c r="J989">
        <v>0</v>
      </c>
      <c r="K989">
        <v>84.4</v>
      </c>
      <c r="L989">
        <v>-0.1</v>
      </c>
      <c r="M989">
        <v>50.8</v>
      </c>
      <c r="N989">
        <v>-0.4</v>
      </c>
    </row>
    <row r="990" spans="1:14" x14ac:dyDescent="0.3">
      <c r="A990" t="s">
        <v>954</v>
      </c>
      <c r="B990">
        <v>773786</v>
      </c>
      <c r="C990" t="s">
        <v>7789</v>
      </c>
      <c r="D990" t="s">
        <v>7790</v>
      </c>
      <c r="E990" t="s">
        <v>4188</v>
      </c>
      <c r="F990" t="s">
        <v>7791</v>
      </c>
      <c r="G990">
        <v>72.2</v>
      </c>
      <c r="H990">
        <v>0.3</v>
      </c>
      <c r="I990">
        <v>60</v>
      </c>
      <c r="J990">
        <v>-0.2</v>
      </c>
      <c r="K990">
        <v>89.8</v>
      </c>
      <c r="L990">
        <v>0.8</v>
      </c>
      <c r="M990">
        <v>53.2</v>
      </c>
      <c r="N990">
        <v>0.3</v>
      </c>
    </row>
    <row r="991" spans="1:14" x14ac:dyDescent="0.3">
      <c r="A991" t="s">
        <v>954</v>
      </c>
      <c r="B991">
        <v>858102</v>
      </c>
      <c r="C991" t="s">
        <v>1497</v>
      </c>
      <c r="D991" t="s">
        <v>7792</v>
      </c>
      <c r="E991" t="s">
        <v>4188</v>
      </c>
      <c r="F991" t="s">
        <v>7793</v>
      </c>
      <c r="G991">
        <v>78.2</v>
      </c>
      <c r="H991">
        <v>1</v>
      </c>
      <c r="I991">
        <v>65.5</v>
      </c>
      <c r="J991">
        <v>0.5</v>
      </c>
      <c r="K991">
        <v>79.099999999999994</v>
      </c>
      <c r="L991">
        <v>-0.1</v>
      </c>
      <c r="M991">
        <v>45.9</v>
      </c>
      <c r="N991">
        <v>-0.1</v>
      </c>
    </row>
    <row r="992" spans="1:14" x14ac:dyDescent="0.3">
      <c r="A992" t="s">
        <v>954</v>
      </c>
      <c r="B992">
        <v>772046</v>
      </c>
      <c r="C992" t="s">
        <v>7699</v>
      </c>
      <c r="D992" t="s">
        <v>7700</v>
      </c>
      <c r="E992" t="s">
        <v>7649</v>
      </c>
      <c r="F992" t="s">
        <v>7701</v>
      </c>
      <c r="G992">
        <v>68.900000000000006</v>
      </c>
      <c r="H992">
        <v>-0.7</v>
      </c>
      <c r="I992">
        <v>66.2</v>
      </c>
      <c r="J992">
        <v>-0.9</v>
      </c>
      <c r="K992">
        <v>91.3</v>
      </c>
      <c r="L992">
        <v>-0.2</v>
      </c>
      <c r="M992">
        <v>66.3</v>
      </c>
      <c r="N992">
        <v>-0.1</v>
      </c>
    </row>
    <row r="993" spans="1:14" x14ac:dyDescent="0.3">
      <c r="A993" t="s">
        <v>954</v>
      </c>
      <c r="B993">
        <v>772160</v>
      </c>
      <c r="C993" t="s">
        <v>7702</v>
      </c>
      <c r="D993" t="s">
        <v>7703</v>
      </c>
      <c r="E993" t="s">
        <v>4188</v>
      </c>
      <c r="F993" t="s">
        <v>7704</v>
      </c>
      <c r="G993">
        <v>57.4</v>
      </c>
      <c r="H993">
        <v>0.9</v>
      </c>
      <c r="I993">
        <v>39.5</v>
      </c>
      <c r="J993">
        <v>0.4</v>
      </c>
      <c r="K993">
        <v>65</v>
      </c>
      <c r="L993">
        <v>0.3</v>
      </c>
      <c r="M993">
        <v>24.5</v>
      </c>
      <c r="N993">
        <v>0.1</v>
      </c>
    </row>
    <row r="994" spans="1:14" x14ac:dyDescent="0.3">
      <c r="A994" t="s">
        <v>954</v>
      </c>
      <c r="B994">
        <v>785865</v>
      </c>
      <c r="C994" t="s">
        <v>7705</v>
      </c>
      <c r="D994" t="s">
        <v>7706</v>
      </c>
      <c r="E994" t="s">
        <v>4188</v>
      </c>
      <c r="F994" t="s">
        <v>7707</v>
      </c>
      <c r="G994">
        <v>68.400000000000006</v>
      </c>
      <c r="H994">
        <v>0.8</v>
      </c>
      <c r="I994">
        <v>57.9</v>
      </c>
      <c r="J994">
        <v>0.6</v>
      </c>
      <c r="K994">
        <v>0</v>
      </c>
      <c r="L994">
        <v>0</v>
      </c>
      <c r="M994">
        <v>0</v>
      </c>
      <c r="N994">
        <v>0</v>
      </c>
    </row>
    <row r="995" spans="1:14" x14ac:dyDescent="0.3">
      <c r="A995" t="s">
        <v>954</v>
      </c>
      <c r="B995">
        <v>786152</v>
      </c>
      <c r="C995" t="s">
        <v>7719</v>
      </c>
      <c r="D995" t="s">
        <v>7720</v>
      </c>
      <c r="E995" t="s">
        <v>4188</v>
      </c>
      <c r="F995" t="s">
        <v>7721</v>
      </c>
      <c r="G995">
        <v>57.9</v>
      </c>
      <c r="H995">
        <v>0.4</v>
      </c>
      <c r="I995">
        <v>47.9</v>
      </c>
      <c r="J995">
        <v>0.3</v>
      </c>
      <c r="K995">
        <v>74.8</v>
      </c>
      <c r="L995">
        <v>0.5</v>
      </c>
      <c r="M995">
        <v>37.6</v>
      </c>
      <c r="N995">
        <v>0.3</v>
      </c>
    </row>
    <row r="996" spans="1:14" x14ac:dyDescent="0.3">
      <c r="A996" t="s">
        <v>954</v>
      </c>
      <c r="B996">
        <v>792217</v>
      </c>
      <c r="C996" t="s">
        <v>7725</v>
      </c>
      <c r="D996" t="s">
        <v>7726</v>
      </c>
      <c r="E996" t="s">
        <v>7677</v>
      </c>
      <c r="F996" t="s">
        <v>7727</v>
      </c>
      <c r="G996">
        <v>75.2</v>
      </c>
      <c r="H996">
        <v>0.9</v>
      </c>
      <c r="I996">
        <v>59.1</v>
      </c>
      <c r="J996">
        <v>0.3</v>
      </c>
      <c r="K996">
        <v>88.8</v>
      </c>
      <c r="L996">
        <v>1.1000000000000001</v>
      </c>
      <c r="M996">
        <v>45.8</v>
      </c>
      <c r="N996">
        <v>0.2</v>
      </c>
    </row>
    <row r="997" spans="1:14" x14ac:dyDescent="0.3">
      <c r="A997" t="s">
        <v>954</v>
      </c>
      <c r="B997">
        <v>825892</v>
      </c>
      <c r="C997" t="s">
        <v>165</v>
      </c>
      <c r="D997" t="s">
        <v>7728</v>
      </c>
      <c r="E997" t="s">
        <v>7677</v>
      </c>
      <c r="F997" t="s">
        <v>7729</v>
      </c>
      <c r="G997">
        <v>84.1</v>
      </c>
      <c r="H997">
        <v>0.9</v>
      </c>
      <c r="I997">
        <v>76</v>
      </c>
      <c r="J997">
        <v>0.7</v>
      </c>
      <c r="K997">
        <v>85.3</v>
      </c>
      <c r="L997">
        <v>-0.1</v>
      </c>
      <c r="M997">
        <v>55.5</v>
      </c>
      <c r="N997">
        <v>0</v>
      </c>
    </row>
    <row r="998" spans="1:14" x14ac:dyDescent="0.3">
      <c r="A998" t="s">
        <v>954</v>
      </c>
      <c r="B998">
        <v>751553</v>
      </c>
      <c r="C998" t="s">
        <v>1898</v>
      </c>
      <c r="D998" t="s">
        <v>7742</v>
      </c>
      <c r="E998" t="s">
        <v>4188</v>
      </c>
      <c r="F998" t="s">
        <v>7743</v>
      </c>
      <c r="G998">
        <v>72.599999999999994</v>
      </c>
      <c r="H998">
        <v>1</v>
      </c>
      <c r="I998">
        <v>65</v>
      </c>
      <c r="J998">
        <v>1</v>
      </c>
      <c r="K998">
        <v>86.8</v>
      </c>
      <c r="L998">
        <v>1.1000000000000001</v>
      </c>
      <c r="M998">
        <v>52.1</v>
      </c>
      <c r="N998">
        <v>0.7</v>
      </c>
    </row>
    <row r="999" spans="1:14" x14ac:dyDescent="0.3">
      <c r="A999" t="s">
        <v>954</v>
      </c>
      <c r="B999">
        <v>814032</v>
      </c>
      <c r="C999" t="s">
        <v>1486</v>
      </c>
      <c r="D999" t="s">
        <v>7747</v>
      </c>
      <c r="E999" t="s">
        <v>4188</v>
      </c>
      <c r="F999" t="s">
        <v>7748</v>
      </c>
      <c r="G999">
        <v>66.7</v>
      </c>
      <c r="H999">
        <v>0.6</v>
      </c>
      <c r="I999">
        <v>65.900000000000006</v>
      </c>
      <c r="J999">
        <v>1.2</v>
      </c>
      <c r="K999">
        <v>81.400000000000006</v>
      </c>
      <c r="L999">
        <v>0.8</v>
      </c>
      <c r="M999">
        <v>46.9</v>
      </c>
      <c r="N999">
        <v>0.3</v>
      </c>
    </row>
    <row r="1000" spans="1:14" x14ac:dyDescent="0.3">
      <c r="A1000" t="s">
        <v>954</v>
      </c>
      <c r="B1000">
        <v>866725</v>
      </c>
      <c r="C1000" t="s">
        <v>7749</v>
      </c>
      <c r="D1000" t="s">
        <v>7750</v>
      </c>
      <c r="E1000" t="s">
        <v>4188</v>
      </c>
      <c r="F1000" t="s">
        <v>7751</v>
      </c>
      <c r="G1000">
        <v>67.900000000000006</v>
      </c>
      <c r="H1000">
        <v>0.9</v>
      </c>
      <c r="I1000">
        <v>50</v>
      </c>
      <c r="J1000">
        <v>0.2</v>
      </c>
      <c r="K1000">
        <v>76.5</v>
      </c>
      <c r="L1000">
        <v>0.5</v>
      </c>
      <c r="M1000">
        <v>29.4</v>
      </c>
      <c r="N1000">
        <v>-0.5</v>
      </c>
    </row>
    <row r="1001" spans="1:14" x14ac:dyDescent="0.3">
      <c r="A1001" t="s">
        <v>954</v>
      </c>
      <c r="B1001">
        <v>817678</v>
      </c>
      <c r="C1001" t="s">
        <v>7752</v>
      </c>
      <c r="D1001" t="s">
        <v>7753</v>
      </c>
      <c r="E1001" t="s">
        <v>4188</v>
      </c>
      <c r="F1001" t="s">
        <v>7754</v>
      </c>
      <c r="G1001">
        <v>63.1</v>
      </c>
      <c r="H1001">
        <v>1</v>
      </c>
      <c r="I1001">
        <v>53.8</v>
      </c>
      <c r="J1001">
        <v>1.1000000000000001</v>
      </c>
      <c r="K1001">
        <v>70.2</v>
      </c>
      <c r="L1001">
        <v>0.4</v>
      </c>
      <c r="M1001">
        <v>33.700000000000003</v>
      </c>
      <c r="N1001">
        <v>0.4</v>
      </c>
    </row>
    <row r="1002" spans="1:14" x14ac:dyDescent="0.3">
      <c r="A1002" t="s">
        <v>954</v>
      </c>
      <c r="B1002">
        <v>821268</v>
      </c>
      <c r="C1002" t="s">
        <v>7303</v>
      </c>
      <c r="D1002" t="s">
        <v>7760</v>
      </c>
      <c r="E1002" t="s">
        <v>4188</v>
      </c>
      <c r="F1002" t="s">
        <v>7761</v>
      </c>
      <c r="G1002">
        <v>76.3</v>
      </c>
      <c r="H1002">
        <v>1.2</v>
      </c>
      <c r="I1002">
        <v>61.7</v>
      </c>
      <c r="J1002">
        <v>0.6</v>
      </c>
      <c r="K1002">
        <v>84.2</v>
      </c>
      <c r="L1002">
        <v>0.8</v>
      </c>
      <c r="M1002">
        <v>42.1</v>
      </c>
      <c r="N1002">
        <v>-0.2</v>
      </c>
    </row>
    <row r="1003" spans="1:14" x14ac:dyDescent="0.3">
      <c r="A1003" t="s">
        <v>954</v>
      </c>
      <c r="B1003">
        <v>696196</v>
      </c>
      <c r="C1003" t="s">
        <v>1487</v>
      </c>
      <c r="D1003" t="s">
        <v>7762</v>
      </c>
      <c r="E1003" t="s">
        <v>7677</v>
      </c>
      <c r="F1003" t="s">
        <v>7763</v>
      </c>
      <c r="G1003">
        <v>78.599999999999994</v>
      </c>
      <c r="H1003">
        <v>1</v>
      </c>
      <c r="I1003">
        <v>72.400000000000006</v>
      </c>
      <c r="J1003">
        <v>1.2</v>
      </c>
      <c r="K1003">
        <v>87.6</v>
      </c>
      <c r="L1003">
        <v>0.8</v>
      </c>
      <c r="M1003">
        <v>59.1</v>
      </c>
      <c r="N1003">
        <v>1</v>
      </c>
    </row>
    <row r="1004" spans="1:14" x14ac:dyDescent="0.3">
      <c r="A1004" t="s">
        <v>954</v>
      </c>
      <c r="B1004">
        <v>745279</v>
      </c>
      <c r="C1004" t="s">
        <v>4133</v>
      </c>
      <c r="D1004" t="s">
        <v>7770</v>
      </c>
      <c r="E1004" t="s">
        <v>7680</v>
      </c>
      <c r="F1004" t="s">
        <v>7681</v>
      </c>
      <c r="G1004">
        <v>77.2</v>
      </c>
      <c r="H1004">
        <v>0.6</v>
      </c>
      <c r="I1004">
        <v>59.1</v>
      </c>
      <c r="J1004">
        <v>-0.3</v>
      </c>
      <c r="K1004">
        <v>72.900000000000006</v>
      </c>
      <c r="L1004">
        <v>-1.1000000000000001</v>
      </c>
      <c r="M1004">
        <v>34</v>
      </c>
      <c r="N1004">
        <v>-1.3</v>
      </c>
    </row>
    <row r="1005" spans="1:14" x14ac:dyDescent="0.3">
      <c r="A1005" t="s">
        <v>954</v>
      </c>
      <c r="B1005">
        <v>834220</v>
      </c>
      <c r="C1005" t="s">
        <v>1490</v>
      </c>
      <c r="D1005" t="s">
        <v>7771</v>
      </c>
      <c r="E1005" t="s">
        <v>4188</v>
      </c>
      <c r="F1005" t="s">
        <v>7772</v>
      </c>
      <c r="G1005">
        <v>51.2</v>
      </c>
      <c r="H1005">
        <v>-0.3</v>
      </c>
      <c r="I1005">
        <v>50.8</v>
      </c>
      <c r="J1005">
        <v>0.3</v>
      </c>
      <c r="K1005">
        <v>78.5</v>
      </c>
      <c r="L1005">
        <v>0.7</v>
      </c>
      <c r="M1005">
        <v>41.1</v>
      </c>
      <c r="N1005">
        <v>0.3</v>
      </c>
    </row>
    <row r="1006" spans="1:14" x14ac:dyDescent="0.3">
      <c r="A1006" t="s">
        <v>954</v>
      </c>
      <c r="B1006">
        <v>839779</v>
      </c>
      <c r="C1006" t="s">
        <v>1492</v>
      </c>
      <c r="D1006" t="s">
        <v>7773</v>
      </c>
      <c r="E1006" t="s">
        <v>4188</v>
      </c>
      <c r="F1006" t="s">
        <v>7774</v>
      </c>
      <c r="G1006">
        <v>42.7</v>
      </c>
      <c r="H1006">
        <v>-0.1</v>
      </c>
      <c r="I1006">
        <v>22.9</v>
      </c>
      <c r="J1006">
        <v>-1</v>
      </c>
      <c r="K1006">
        <v>50</v>
      </c>
      <c r="L1006">
        <v>-1.4</v>
      </c>
      <c r="M1006">
        <v>15.7</v>
      </c>
      <c r="N1006">
        <v>-0.8</v>
      </c>
    </row>
    <row r="1007" spans="1:14" x14ac:dyDescent="0.3">
      <c r="A1007" t="s">
        <v>954</v>
      </c>
      <c r="B1007">
        <v>733105</v>
      </c>
      <c r="C1007" t="s">
        <v>990</v>
      </c>
      <c r="D1007" t="s">
        <v>7780</v>
      </c>
      <c r="E1007" t="s">
        <v>4188</v>
      </c>
      <c r="F1007" t="s">
        <v>7781</v>
      </c>
      <c r="G1007">
        <v>68.3</v>
      </c>
      <c r="H1007">
        <v>0.3</v>
      </c>
      <c r="I1007">
        <v>58.1</v>
      </c>
      <c r="J1007">
        <v>0</v>
      </c>
      <c r="K1007">
        <v>79.400000000000006</v>
      </c>
      <c r="L1007">
        <v>-0.1</v>
      </c>
      <c r="M1007">
        <v>56.7</v>
      </c>
      <c r="N1007">
        <v>0.9</v>
      </c>
    </row>
    <row r="1008" spans="1:14" x14ac:dyDescent="0.3">
      <c r="A1008" t="s">
        <v>954</v>
      </c>
      <c r="B1008">
        <v>854336</v>
      </c>
      <c r="C1008" t="s">
        <v>7782</v>
      </c>
      <c r="D1008" t="s">
        <v>7783</v>
      </c>
      <c r="E1008" t="s">
        <v>7784</v>
      </c>
      <c r="F1008" t="s">
        <v>7785</v>
      </c>
      <c r="G1008">
        <v>78.5</v>
      </c>
      <c r="H1008">
        <v>0.4</v>
      </c>
      <c r="I1008">
        <v>73.3</v>
      </c>
      <c r="J1008">
        <v>0.3</v>
      </c>
      <c r="K1008">
        <v>83.7</v>
      </c>
      <c r="L1008">
        <v>-0.3</v>
      </c>
      <c r="M1008">
        <v>57</v>
      </c>
      <c r="N1008">
        <v>0</v>
      </c>
    </row>
    <row r="1009" spans="1:14" x14ac:dyDescent="0.3">
      <c r="A1009" t="s">
        <v>954</v>
      </c>
      <c r="B1009">
        <v>863955</v>
      </c>
      <c r="C1009" t="s">
        <v>7794</v>
      </c>
      <c r="D1009" t="s">
        <v>7795</v>
      </c>
      <c r="E1009" t="s">
        <v>4188</v>
      </c>
      <c r="F1009" t="s">
        <v>7796</v>
      </c>
      <c r="G1009">
        <v>70.8</v>
      </c>
      <c r="H1009">
        <v>0.8</v>
      </c>
      <c r="I1009">
        <v>64.3</v>
      </c>
      <c r="J1009">
        <v>1</v>
      </c>
      <c r="K1009">
        <v>68.8</v>
      </c>
      <c r="L1009">
        <v>-0.8</v>
      </c>
      <c r="M1009">
        <v>35.1</v>
      </c>
      <c r="N1009">
        <v>-0.5</v>
      </c>
    </row>
    <row r="1010" spans="1:14" x14ac:dyDescent="0.3">
      <c r="A1010" t="s">
        <v>993</v>
      </c>
      <c r="B1010">
        <v>728</v>
      </c>
      <c r="C1010" t="s">
        <v>7797</v>
      </c>
      <c r="D1010" t="s">
        <v>7798</v>
      </c>
      <c r="E1010" t="s">
        <v>4188</v>
      </c>
      <c r="F1010" t="s">
        <v>7799</v>
      </c>
      <c r="G1010">
        <v>62.1</v>
      </c>
      <c r="H1010">
        <v>0.1</v>
      </c>
      <c r="I1010">
        <v>37.4</v>
      </c>
      <c r="J1010">
        <v>-1.4</v>
      </c>
      <c r="K1010">
        <v>0</v>
      </c>
      <c r="L1010">
        <v>0</v>
      </c>
      <c r="M1010">
        <v>0</v>
      </c>
      <c r="N1010">
        <v>0</v>
      </c>
    </row>
    <row r="1011" spans="1:14" x14ac:dyDescent="0.3">
      <c r="A1011" t="s">
        <v>993</v>
      </c>
      <c r="B1011">
        <v>2674</v>
      </c>
      <c r="C1011" t="s">
        <v>7800</v>
      </c>
      <c r="D1011" t="s">
        <v>7801</v>
      </c>
      <c r="E1011" t="s">
        <v>4188</v>
      </c>
      <c r="F1011" t="s">
        <v>7802</v>
      </c>
      <c r="G1011">
        <v>59.2</v>
      </c>
      <c r="H1011">
        <v>0.7</v>
      </c>
      <c r="I1011">
        <v>51</v>
      </c>
      <c r="J1011">
        <v>0.8</v>
      </c>
      <c r="K1011">
        <v>73.2</v>
      </c>
      <c r="L1011">
        <v>0.7</v>
      </c>
      <c r="M1011">
        <v>58.9</v>
      </c>
      <c r="N1011">
        <v>2.2999999999999998</v>
      </c>
    </row>
    <row r="1012" spans="1:14" x14ac:dyDescent="0.3">
      <c r="A1012" t="s">
        <v>993</v>
      </c>
      <c r="B1012">
        <v>11568</v>
      </c>
      <c r="C1012" t="s">
        <v>7803</v>
      </c>
      <c r="D1012" t="s">
        <v>7804</v>
      </c>
      <c r="E1012" t="s">
        <v>7784</v>
      </c>
      <c r="F1012" t="s">
        <v>7805</v>
      </c>
      <c r="G1012">
        <v>77.599999999999994</v>
      </c>
      <c r="H1012">
        <v>0.5</v>
      </c>
      <c r="I1012">
        <v>68.599999999999994</v>
      </c>
      <c r="J1012">
        <v>0.3</v>
      </c>
      <c r="K1012">
        <v>90.6</v>
      </c>
      <c r="L1012">
        <v>0.6</v>
      </c>
      <c r="M1012">
        <v>63.9</v>
      </c>
      <c r="N1012">
        <v>0.8</v>
      </c>
    </row>
    <row r="1013" spans="1:14" x14ac:dyDescent="0.3">
      <c r="A1013" t="s">
        <v>993</v>
      </c>
      <c r="B1013">
        <v>287210</v>
      </c>
      <c r="C1013" t="s">
        <v>7809</v>
      </c>
      <c r="D1013" t="s">
        <v>7810</v>
      </c>
      <c r="E1013" t="s">
        <v>7649</v>
      </c>
      <c r="F1013" t="s">
        <v>7811</v>
      </c>
      <c r="G1013">
        <v>70.5</v>
      </c>
      <c r="H1013">
        <v>-0.1</v>
      </c>
      <c r="I1013">
        <v>57.6</v>
      </c>
      <c r="J1013">
        <v>-0.9</v>
      </c>
      <c r="K1013">
        <v>84.2</v>
      </c>
      <c r="L1013">
        <v>-0.3</v>
      </c>
      <c r="M1013">
        <v>57.5</v>
      </c>
      <c r="N1013">
        <v>-0.2</v>
      </c>
    </row>
    <row r="1014" spans="1:14" x14ac:dyDescent="0.3">
      <c r="A1014" t="s">
        <v>993</v>
      </c>
      <c r="B1014">
        <v>50415</v>
      </c>
      <c r="C1014" t="s">
        <v>7812</v>
      </c>
      <c r="D1014" t="s">
        <v>7813</v>
      </c>
      <c r="E1014" t="s">
        <v>7814</v>
      </c>
      <c r="F1014" t="s">
        <v>7815</v>
      </c>
      <c r="G1014">
        <v>77.8</v>
      </c>
      <c r="H1014">
        <v>0.4</v>
      </c>
      <c r="I1014">
        <v>76.8</v>
      </c>
      <c r="J1014">
        <v>0.7</v>
      </c>
      <c r="K1014">
        <v>76.7</v>
      </c>
      <c r="L1014">
        <v>-1.1000000000000001</v>
      </c>
      <c r="M1014">
        <v>33</v>
      </c>
      <c r="N1014">
        <v>-1.8</v>
      </c>
    </row>
    <row r="1015" spans="1:14" x14ac:dyDescent="0.3">
      <c r="A1015" t="s">
        <v>993</v>
      </c>
      <c r="B1015">
        <v>41548</v>
      </c>
      <c r="C1015" t="s">
        <v>7816</v>
      </c>
      <c r="D1015" t="s">
        <v>7817</v>
      </c>
      <c r="E1015" t="s">
        <v>7680</v>
      </c>
      <c r="F1015" t="s">
        <v>7681</v>
      </c>
      <c r="G1015">
        <v>70.7</v>
      </c>
      <c r="H1015">
        <v>0.1</v>
      </c>
      <c r="I1015">
        <v>52.9</v>
      </c>
      <c r="J1015">
        <v>-0.8</v>
      </c>
      <c r="K1015">
        <v>78</v>
      </c>
      <c r="L1015">
        <v>-0.6</v>
      </c>
      <c r="M1015">
        <v>28.3</v>
      </c>
      <c r="N1015">
        <v>-1.8</v>
      </c>
    </row>
    <row r="1016" spans="1:14" x14ac:dyDescent="0.3">
      <c r="A1016" t="s">
        <v>993</v>
      </c>
      <c r="B1016">
        <v>90131</v>
      </c>
      <c r="C1016" t="s">
        <v>7818</v>
      </c>
      <c r="D1016" t="s">
        <v>7819</v>
      </c>
      <c r="E1016" t="s">
        <v>4188</v>
      </c>
      <c r="F1016" t="s">
        <v>7820</v>
      </c>
      <c r="G1016">
        <v>41.3</v>
      </c>
      <c r="H1016">
        <v>-0.6</v>
      </c>
      <c r="I1016">
        <v>30.4</v>
      </c>
      <c r="J1016">
        <v>-0.7</v>
      </c>
      <c r="K1016">
        <v>47.8</v>
      </c>
      <c r="L1016">
        <v>-2</v>
      </c>
      <c r="M1016">
        <v>22.5</v>
      </c>
      <c r="N1016">
        <v>-0.4</v>
      </c>
    </row>
    <row r="1017" spans="1:14" x14ac:dyDescent="0.3">
      <c r="A1017" t="s">
        <v>993</v>
      </c>
      <c r="B1017">
        <v>41980</v>
      </c>
      <c r="C1017" t="s">
        <v>7824</v>
      </c>
      <c r="D1017" t="s">
        <v>7825</v>
      </c>
      <c r="E1017" t="s">
        <v>7677</v>
      </c>
      <c r="F1017" t="s">
        <v>7826</v>
      </c>
      <c r="G1017">
        <v>71.099999999999994</v>
      </c>
      <c r="H1017">
        <v>0.7</v>
      </c>
      <c r="I1017">
        <v>54.3</v>
      </c>
      <c r="J1017">
        <v>0</v>
      </c>
      <c r="K1017">
        <v>69.599999999999994</v>
      </c>
      <c r="L1017">
        <v>-1</v>
      </c>
      <c r="M1017">
        <v>30.8</v>
      </c>
      <c r="N1017">
        <v>-1.2</v>
      </c>
    </row>
    <row r="1018" spans="1:14" x14ac:dyDescent="0.3">
      <c r="A1018" t="s">
        <v>993</v>
      </c>
      <c r="B1018">
        <v>68845</v>
      </c>
      <c r="C1018" t="s">
        <v>7827</v>
      </c>
      <c r="D1018" t="s">
        <v>7828</v>
      </c>
      <c r="E1018" t="s">
        <v>4188</v>
      </c>
      <c r="F1018" t="s">
        <v>7829</v>
      </c>
      <c r="G1018">
        <v>45.2</v>
      </c>
      <c r="H1018">
        <v>-0.8</v>
      </c>
      <c r="I1018">
        <v>32.299999999999997</v>
      </c>
      <c r="J1018">
        <v>-1.2</v>
      </c>
      <c r="K1018">
        <v>58.8</v>
      </c>
      <c r="L1018">
        <v>-1.5</v>
      </c>
      <c r="M1018">
        <v>23.5</v>
      </c>
      <c r="N1018">
        <v>-1.1000000000000001</v>
      </c>
    </row>
    <row r="1019" spans="1:14" x14ac:dyDescent="0.3">
      <c r="A1019" t="s">
        <v>993</v>
      </c>
      <c r="B1019">
        <v>560408</v>
      </c>
      <c r="C1019" t="s">
        <v>7830</v>
      </c>
      <c r="D1019" t="s">
        <v>7831</v>
      </c>
      <c r="E1019" t="s">
        <v>4188</v>
      </c>
      <c r="F1019" t="s">
        <v>7832</v>
      </c>
      <c r="G1019">
        <v>33.4</v>
      </c>
      <c r="H1019">
        <v>-0.4</v>
      </c>
      <c r="I1019">
        <v>12.7</v>
      </c>
      <c r="J1019">
        <v>-1.3</v>
      </c>
      <c r="K1019">
        <v>47</v>
      </c>
      <c r="L1019">
        <v>-1.4</v>
      </c>
      <c r="M1019">
        <v>6.5</v>
      </c>
      <c r="N1019">
        <v>-1.4</v>
      </c>
    </row>
    <row r="1020" spans="1:14" x14ac:dyDescent="0.3">
      <c r="A1020" t="s">
        <v>993</v>
      </c>
      <c r="B1020">
        <v>89257</v>
      </c>
      <c r="C1020" t="s">
        <v>7833</v>
      </c>
      <c r="D1020" t="s">
        <v>7834</v>
      </c>
      <c r="E1020" t="s">
        <v>4188</v>
      </c>
      <c r="F1020" t="s">
        <v>7835</v>
      </c>
      <c r="G1020">
        <v>22.5</v>
      </c>
      <c r="H1020">
        <v>-2.2000000000000002</v>
      </c>
      <c r="I1020">
        <v>15.5</v>
      </c>
      <c r="J1020">
        <v>-2.2999999999999998</v>
      </c>
      <c r="K1020">
        <v>61</v>
      </c>
      <c r="L1020">
        <v>-0.9</v>
      </c>
      <c r="M1020">
        <v>17.8</v>
      </c>
      <c r="N1020">
        <v>-1.1000000000000001</v>
      </c>
    </row>
    <row r="1021" spans="1:14" x14ac:dyDescent="0.3">
      <c r="A1021" t="s">
        <v>993</v>
      </c>
      <c r="B1021">
        <v>91723</v>
      </c>
      <c r="C1021" t="s">
        <v>7836</v>
      </c>
      <c r="D1021" t="s">
        <v>7837</v>
      </c>
      <c r="E1021" t="s">
        <v>4188</v>
      </c>
      <c r="F1021" t="s">
        <v>7838</v>
      </c>
      <c r="G1021">
        <v>46.1</v>
      </c>
      <c r="H1021">
        <v>-0.1</v>
      </c>
      <c r="I1021">
        <v>35.1</v>
      </c>
      <c r="J1021">
        <v>-0.3</v>
      </c>
      <c r="K1021">
        <v>0</v>
      </c>
      <c r="L1021">
        <v>0</v>
      </c>
      <c r="M1021">
        <v>0</v>
      </c>
      <c r="N1021">
        <v>0</v>
      </c>
    </row>
    <row r="1022" spans="1:14" x14ac:dyDescent="0.3">
      <c r="A1022" t="s">
        <v>993</v>
      </c>
      <c r="B1022">
        <v>105503</v>
      </c>
      <c r="C1022" t="s">
        <v>7839</v>
      </c>
      <c r="D1022" t="s">
        <v>7840</v>
      </c>
      <c r="E1022" t="s">
        <v>4188</v>
      </c>
      <c r="F1022" t="s">
        <v>7841</v>
      </c>
      <c r="G1022">
        <v>62</v>
      </c>
      <c r="H1022">
        <v>0</v>
      </c>
      <c r="I1022">
        <v>43.5</v>
      </c>
      <c r="J1022">
        <v>-1.1000000000000001</v>
      </c>
      <c r="K1022">
        <v>67.099999999999994</v>
      </c>
      <c r="L1022">
        <v>-1.2</v>
      </c>
      <c r="M1022">
        <v>22.8</v>
      </c>
      <c r="N1022">
        <v>-1.9</v>
      </c>
    </row>
    <row r="1023" spans="1:14" x14ac:dyDescent="0.3">
      <c r="A1023" t="s">
        <v>993</v>
      </c>
      <c r="B1023" t="e">
        <v>#N/A</v>
      </c>
      <c r="C1023" t="e">
        <v>#N/A</v>
      </c>
      <c r="D1023" t="e">
        <v>#N/A</v>
      </c>
      <c r="E1023" t="e">
        <v>#N/A</v>
      </c>
      <c r="F1023" t="e">
        <v>#N/A</v>
      </c>
      <c r="G1023">
        <v>50.9</v>
      </c>
      <c r="H1023">
        <v>-0.4</v>
      </c>
      <c r="I1023">
        <v>36.9</v>
      </c>
      <c r="J1023">
        <v>-1</v>
      </c>
      <c r="K1023">
        <v>67.3</v>
      </c>
      <c r="L1023">
        <v>-0.4</v>
      </c>
      <c r="M1023">
        <v>25</v>
      </c>
      <c r="N1023">
        <v>-0.8</v>
      </c>
    </row>
    <row r="1024" spans="1:14" x14ac:dyDescent="0.3">
      <c r="A1024" t="s">
        <v>993</v>
      </c>
      <c r="B1024">
        <v>213012</v>
      </c>
      <c r="C1024" t="s">
        <v>1008</v>
      </c>
      <c r="D1024" t="s">
        <v>7842</v>
      </c>
      <c r="E1024" t="s">
        <v>4188</v>
      </c>
      <c r="F1024" t="s">
        <v>7843</v>
      </c>
      <c r="G1024">
        <v>61</v>
      </c>
      <c r="H1024">
        <v>-0.3</v>
      </c>
      <c r="I1024">
        <v>37.4</v>
      </c>
      <c r="J1024">
        <v>-1.8</v>
      </c>
      <c r="K1024">
        <v>0</v>
      </c>
      <c r="L1024">
        <v>0</v>
      </c>
      <c r="M1024">
        <v>0</v>
      </c>
      <c r="N1024">
        <v>0</v>
      </c>
    </row>
    <row r="1025" spans="1:14" x14ac:dyDescent="0.3">
      <c r="A1025" t="s">
        <v>993</v>
      </c>
      <c r="B1025">
        <v>132020</v>
      </c>
      <c r="C1025" t="s">
        <v>7844</v>
      </c>
      <c r="D1025" t="s">
        <v>7845</v>
      </c>
      <c r="E1025" t="s">
        <v>4188</v>
      </c>
      <c r="F1025" t="s">
        <v>7846</v>
      </c>
      <c r="G1025">
        <v>0</v>
      </c>
      <c r="H1025">
        <v>0</v>
      </c>
      <c r="I1025">
        <v>0</v>
      </c>
      <c r="J1025">
        <v>0</v>
      </c>
      <c r="K1025">
        <v>77.8</v>
      </c>
      <c r="L1025">
        <v>0.3</v>
      </c>
      <c r="M1025">
        <v>39.299999999999997</v>
      </c>
      <c r="N1025">
        <v>-0.6</v>
      </c>
    </row>
    <row r="1026" spans="1:14" x14ac:dyDescent="0.3">
      <c r="A1026" t="s">
        <v>993</v>
      </c>
      <c r="B1026">
        <v>488921</v>
      </c>
      <c r="C1026" t="s">
        <v>1010</v>
      </c>
      <c r="D1026" t="s">
        <v>7847</v>
      </c>
      <c r="E1026" t="s">
        <v>4188</v>
      </c>
      <c r="F1026" t="s">
        <v>7848</v>
      </c>
      <c r="G1026">
        <v>31</v>
      </c>
      <c r="H1026">
        <v>-0.6</v>
      </c>
      <c r="I1026">
        <v>16.8</v>
      </c>
      <c r="J1026">
        <v>-1</v>
      </c>
      <c r="K1026">
        <v>40</v>
      </c>
      <c r="L1026">
        <v>-2.1</v>
      </c>
      <c r="M1026">
        <v>8.4</v>
      </c>
      <c r="N1026">
        <v>-1.1000000000000001</v>
      </c>
    </row>
    <row r="1027" spans="1:14" x14ac:dyDescent="0.3">
      <c r="A1027" t="s">
        <v>993</v>
      </c>
      <c r="B1027">
        <v>448940</v>
      </c>
      <c r="C1027" t="s">
        <v>7849</v>
      </c>
      <c r="D1027" t="s">
        <v>7850</v>
      </c>
      <c r="E1027" t="s">
        <v>7709</v>
      </c>
      <c r="F1027" t="s">
        <v>7851</v>
      </c>
      <c r="G1027">
        <v>70.7</v>
      </c>
      <c r="H1027">
        <v>-0.2</v>
      </c>
      <c r="I1027">
        <v>52.1</v>
      </c>
      <c r="J1027">
        <v>-1.5</v>
      </c>
      <c r="K1027">
        <v>0</v>
      </c>
      <c r="L1027">
        <v>0</v>
      </c>
      <c r="M1027">
        <v>0</v>
      </c>
      <c r="N1027">
        <v>0</v>
      </c>
    </row>
    <row r="1028" spans="1:14" x14ac:dyDescent="0.3">
      <c r="A1028" t="s">
        <v>993</v>
      </c>
      <c r="B1028">
        <v>153087</v>
      </c>
      <c r="C1028" t="s">
        <v>7852</v>
      </c>
      <c r="D1028" t="s">
        <v>7853</v>
      </c>
      <c r="E1028" t="s">
        <v>7709</v>
      </c>
      <c r="F1028" t="s">
        <v>7854</v>
      </c>
      <c r="G1028">
        <v>74.099999999999994</v>
      </c>
      <c r="H1028">
        <v>0.3</v>
      </c>
      <c r="I1028">
        <v>57.6</v>
      </c>
      <c r="J1028">
        <v>-0.7</v>
      </c>
      <c r="K1028">
        <v>84.6</v>
      </c>
      <c r="L1028">
        <v>0</v>
      </c>
      <c r="M1028">
        <v>42.5</v>
      </c>
      <c r="N1028">
        <v>-1.1000000000000001</v>
      </c>
    </row>
    <row r="1029" spans="1:14" x14ac:dyDescent="0.3">
      <c r="A1029" t="s">
        <v>993</v>
      </c>
      <c r="B1029">
        <v>158151</v>
      </c>
      <c r="C1029" t="s">
        <v>7858</v>
      </c>
      <c r="D1029" t="s">
        <v>7859</v>
      </c>
      <c r="E1029" t="s">
        <v>4188</v>
      </c>
      <c r="F1029" t="s">
        <v>7860</v>
      </c>
      <c r="G1029">
        <v>69.900000000000006</v>
      </c>
      <c r="H1029">
        <v>-0.1</v>
      </c>
      <c r="I1029">
        <v>48.8</v>
      </c>
      <c r="J1029">
        <v>-1.5</v>
      </c>
      <c r="K1029">
        <v>0</v>
      </c>
      <c r="L1029">
        <v>0</v>
      </c>
      <c r="M1029">
        <v>0</v>
      </c>
      <c r="N1029">
        <v>0</v>
      </c>
    </row>
    <row r="1030" spans="1:14" x14ac:dyDescent="0.3">
      <c r="A1030" t="s">
        <v>993</v>
      </c>
      <c r="B1030">
        <v>163481</v>
      </c>
      <c r="C1030" t="s">
        <v>7861</v>
      </c>
      <c r="D1030" t="s">
        <v>7862</v>
      </c>
      <c r="E1030" t="s">
        <v>7677</v>
      </c>
      <c r="F1030" t="s">
        <v>7863</v>
      </c>
      <c r="G1030">
        <v>53.9</v>
      </c>
      <c r="H1030">
        <v>-0.6</v>
      </c>
      <c r="I1030">
        <v>43</v>
      </c>
      <c r="J1030">
        <v>-1</v>
      </c>
      <c r="K1030">
        <v>74.099999999999994</v>
      </c>
      <c r="L1030">
        <v>-0.4</v>
      </c>
      <c r="M1030">
        <v>27.9</v>
      </c>
      <c r="N1030">
        <v>-1.2</v>
      </c>
    </row>
    <row r="1031" spans="1:14" x14ac:dyDescent="0.3">
      <c r="A1031" t="s">
        <v>993</v>
      </c>
      <c r="B1031">
        <v>198668</v>
      </c>
      <c r="C1031" t="s">
        <v>7870</v>
      </c>
      <c r="D1031" t="s">
        <v>7871</v>
      </c>
      <c r="E1031" t="s">
        <v>4188</v>
      </c>
      <c r="F1031" t="s">
        <v>7663</v>
      </c>
      <c r="G1031">
        <v>0</v>
      </c>
      <c r="H1031">
        <v>0</v>
      </c>
      <c r="I1031">
        <v>0</v>
      </c>
      <c r="J1031">
        <v>0</v>
      </c>
      <c r="K1031">
        <v>75.8</v>
      </c>
      <c r="L1031">
        <v>-1</v>
      </c>
      <c r="M1031">
        <v>41.7</v>
      </c>
      <c r="N1031">
        <v>-1</v>
      </c>
    </row>
    <row r="1032" spans="1:14" x14ac:dyDescent="0.3">
      <c r="A1032" t="s">
        <v>993</v>
      </c>
      <c r="B1032">
        <v>18961</v>
      </c>
      <c r="C1032" t="s">
        <v>7875</v>
      </c>
      <c r="D1032" t="s">
        <v>7876</v>
      </c>
      <c r="E1032" t="s">
        <v>7649</v>
      </c>
      <c r="F1032" t="s">
        <v>7877</v>
      </c>
      <c r="G1032">
        <v>0</v>
      </c>
      <c r="H1032">
        <v>0</v>
      </c>
      <c r="I1032">
        <v>0</v>
      </c>
      <c r="J1032">
        <v>0</v>
      </c>
      <c r="K1032">
        <v>84.2</v>
      </c>
      <c r="L1032">
        <v>-0.4</v>
      </c>
      <c r="M1032">
        <v>51.4</v>
      </c>
      <c r="N1032">
        <v>-0.7</v>
      </c>
    </row>
    <row r="1033" spans="1:14" x14ac:dyDescent="0.3">
      <c r="A1033" t="s">
        <v>993</v>
      </c>
      <c r="B1033">
        <v>196240</v>
      </c>
      <c r="C1033" t="s">
        <v>7872</v>
      </c>
      <c r="D1033" t="s">
        <v>7873</v>
      </c>
      <c r="E1033" t="s">
        <v>7649</v>
      </c>
      <c r="F1033" t="s">
        <v>7874</v>
      </c>
      <c r="G1033">
        <v>71.5</v>
      </c>
      <c r="H1033">
        <v>-0.2</v>
      </c>
      <c r="I1033">
        <v>49.6</v>
      </c>
      <c r="J1033">
        <v>-1.8</v>
      </c>
      <c r="K1033">
        <v>0</v>
      </c>
      <c r="L1033">
        <v>0</v>
      </c>
      <c r="M1033">
        <v>0</v>
      </c>
      <c r="N1033">
        <v>0</v>
      </c>
    </row>
    <row r="1034" spans="1:14" x14ac:dyDescent="0.3">
      <c r="A1034" t="s">
        <v>993</v>
      </c>
      <c r="B1034">
        <v>203912</v>
      </c>
      <c r="C1034" t="s">
        <v>7878</v>
      </c>
      <c r="D1034" t="s">
        <v>7879</v>
      </c>
      <c r="E1034" t="s">
        <v>4188</v>
      </c>
      <c r="F1034" t="s">
        <v>7880</v>
      </c>
      <c r="G1034">
        <v>48.5</v>
      </c>
      <c r="H1034">
        <v>-0.1</v>
      </c>
      <c r="I1034">
        <v>39.799999999999997</v>
      </c>
      <c r="J1034">
        <v>0.1</v>
      </c>
      <c r="K1034">
        <v>64</v>
      </c>
      <c r="L1034">
        <v>-0.2</v>
      </c>
      <c r="M1034">
        <v>30.1</v>
      </c>
      <c r="N1034">
        <v>0.3</v>
      </c>
    </row>
    <row r="1035" spans="1:14" x14ac:dyDescent="0.3">
      <c r="A1035" t="s">
        <v>993</v>
      </c>
      <c r="B1035">
        <v>114477</v>
      </c>
      <c r="C1035" t="s">
        <v>7881</v>
      </c>
      <c r="D1035" t="s">
        <v>7882</v>
      </c>
      <c r="E1035" t="s">
        <v>7677</v>
      </c>
      <c r="F1035" t="s">
        <v>7883</v>
      </c>
      <c r="G1035">
        <v>60.5</v>
      </c>
      <c r="H1035">
        <v>-0.3</v>
      </c>
      <c r="I1035">
        <v>48.7</v>
      </c>
      <c r="J1035">
        <v>-0.7</v>
      </c>
      <c r="K1035">
        <v>72.2</v>
      </c>
      <c r="L1035">
        <v>-0.9</v>
      </c>
      <c r="M1035">
        <v>39.200000000000003</v>
      </c>
      <c r="N1035">
        <v>-0.6</v>
      </c>
    </row>
    <row r="1036" spans="1:14" x14ac:dyDescent="0.3">
      <c r="A1036" t="s">
        <v>993</v>
      </c>
      <c r="B1036">
        <v>212490</v>
      </c>
      <c r="C1036" t="s">
        <v>7884</v>
      </c>
      <c r="D1036" t="s">
        <v>7885</v>
      </c>
      <c r="E1036" t="s">
        <v>4188</v>
      </c>
      <c r="F1036" t="s">
        <v>7886</v>
      </c>
      <c r="G1036">
        <v>28</v>
      </c>
      <c r="H1036">
        <v>-2.1</v>
      </c>
      <c r="I1036">
        <v>19</v>
      </c>
      <c r="J1036">
        <v>-2.4</v>
      </c>
      <c r="K1036">
        <v>60.6</v>
      </c>
      <c r="L1036">
        <v>-1.3</v>
      </c>
      <c r="M1036">
        <v>16.899999999999999</v>
      </c>
      <c r="N1036">
        <v>-1.3</v>
      </c>
    </row>
    <row r="1037" spans="1:14" x14ac:dyDescent="0.3">
      <c r="A1037" t="s">
        <v>993</v>
      </c>
      <c r="B1037">
        <v>222135</v>
      </c>
      <c r="C1037" t="s">
        <v>7899</v>
      </c>
      <c r="D1037" t="s">
        <v>7900</v>
      </c>
      <c r="E1037" t="s">
        <v>4188</v>
      </c>
      <c r="F1037" t="s">
        <v>7901</v>
      </c>
      <c r="G1037">
        <v>44.1</v>
      </c>
      <c r="H1037">
        <v>-1.2</v>
      </c>
      <c r="I1037">
        <v>39.799999999999997</v>
      </c>
      <c r="J1037">
        <v>-1.1000000000000001</v>
      </c>
      <c r="K1037">
        <v>52.4</v>
      </c>
      <c r="L1037">
        <v>-2.7</v>
      </c>
      <c r="M1037">
        <v>20.399999999999999</v>
      </c>
      <c r="N1037">
        <v>-1.7</v>
      </c>
    </row>
    <row r="1038" spans="1:14" x14ac:dyDescent="0.3">
      <c r="A1038" t="s">
        <v>993</v>
      </c>
      <c r="B1038" t="e">
        <v>#N/A</v>
      </c>
      <c r="C1038" t="e">
        <v>#N/A</v>
      </c>
      <c r="D1038" t="e">
        <v>#N/A</v>
      </c>
      <c r="E1038" t="e">
        <v>#N/A</v>
      </c>
      <c r="F1038" t="e">
        <v>#N/A</v>
      </c>
      <c r="G1038">
        <v>70.400000000000006</v>
      </c>
      <c r="H1038">
        <v>0</v>
      </c>
      <c r="I1038">
        <v>66.7</v>
      </c>
      <c r="J1038">
        <v>0</v>
      </c>
      <c r="K1038">
        <v>78.900000000000006</v>
      </c>
      <c r="L1038">
        <v>-0.6</v>
      </c>
      <c r="M1038">
        <v>38.200000000000003</v>
      </c>
      <c r="N1038">
        <v>-1.1000000000000001</v>
      </c>
    </row>
    <row r="1039" spans="1:14" x14ac:dyDescent="0.3">
      <c r="A1039" t="s">
        <v>993</v>
      </c>
      <c r="B1039">
        <v>233552</v>
      </c>
      <c r="C1039" t="s">
        <v>7905</v>
      </c>
      <c r="D1039" t="s">
        <v>7906</v>
      </c>
      <c r="E1039" t="s">
        <v>7784</v>
      </c>
      <c r="F1039" t="s">
        <v>7907</v>
      </c>
      <c r="G1039">
        <v>53.7</v>
      </c>
      <c r="H1039">
        <v>-1.6</v>
      </c>
      <c r="I1039">
        <v>37.299999999999997</v>
      </c>
      <c r="J1039">
        <v>-2.8</v>
      </c>
      <c r="K1039">
        <v>75.5</v>
      </c>
      <c r="L1039">
        <v>-1.5</v>
      </c>
      <c r="M1039">
        <v>33.299999999999997</v>
      </c>
      <c r="N1039">
        <v>-2.1</v>
      </c>
    </row>
    <row r="1040" spans="1:14" x14ac:dyDescent="0.3">
      <c r="A1040" t="s">
        <v>993</v>
      </c>
      <c r="B1040">
        <v>252557</v>
      </c>
      <c r="C1040" t="s">
        <v>7908</v>
      </c>
      <c r="D1040" t="s">
        <v>7909</v>
      </c>
      <c r="E1040" t="s">
        <v>4188</v>
      </c>
      <c r="F1040" t="s">
        <v>7761</v>
      </c>
      <c r="G1040">
        <v>57.3</v>
      </c>
      <c r="H1040">
        <v>0</v>
      </c>
      <c r="I1040">
        <v>35.799999999999997</v>
      </c>
      <c r="J1040">
        <v>-1.2</v>
      </c>
      <c r="K1040">
        <v>63.3</v>
      </c>
      <c r="L1040">
        <v>-1.2</v>
      </c>
      <c r="M1040">
        <v>27.3</v>
      </c>
      <c r="N1040">
        <v>-0.9</v>
      </c>
    </row>
    <row r="1041" spans="1:14" x14ac:dyDescent="0.3">
      <c r="A1041" t="s">
        <v>993</v>
      </c>
      <c r="B1041">
        <v>254096</v>
      </c>
      <c r="C1041" t="s">
        <v>7910</v>
      </c>
      <c r="D1041" t="s">
        <v>7911</v>
      </c>
      <c r="E1041" t="s">
        <v>4188</v>
      </c>
      <c r="F1041" t="s">
        <v>7912</v>
      </c>
      <c r="G1041">
        <v>48.6</v>
      </c>
      <c r="H1041">
        <v>0.9</v>
      </c>
      <c r="I1041">
        <v>31.9</v>
      </c>
      <c r="J1041">
        <v>0.7</v>
      </c>
      <c r="K1041">
        <v>50.6</v>
      </c>
      <c r="L1041">
        <v>-0.8</v>
      </c>
      <c r="M1041">
        <v>15.3</v>
      </c>
      <c r="N1041">
        <v>-0.4</v>
      </c>
    </row>
    <row r="1042" spans="1:14" x14ac:dyDescent="0.3">
      <c r="A1042" t="s">
        <v>993</v>
      </c>
      <c r="B1042">
        <v>256048</v>
      </c>
      <c r="C1042" t="s">
        <v>7913</v>
      </c>
      <c r="D1042" t="s">
        <v>7914</v>
      </c>
      <c r="E1042" t="s">
        <v>4188</v>
      </c>
      <c r="F1042" t="s">
        <v>7915</v>
      </c>
      <c r="G1042">
        <v>52.1</v>
      </c>
      <c r="H1042">
        <v>-0.5</v>
      </c>
      <c r="I1042">
        <v>34</v>
      </c>
      <c r="J1042">
        <v>-1.5</v>
      </c>
      <c r="K1042">
        <v>58.1</v>
      </c>
      <c r="L1042">
        <v>-1.9</v>
      </c>
      <c r="M1042">
        <v>29.7</v>
      </c>
      <c r="N1042">
        <v>-0.8</v>
      </c>
    </row>
    <row r="1043" spans="1:14" x14ac:dyDescent="0.3">
      <c r="A1043" t="s">
        <v>993</v>
      </c>
      <c r="B1043">
        <v>220145</v>
      </c>
      <c r="C1043" t="s">
        <v>7919</v>
      </c>
      <c r="D1043" t="s">
        <v>7920</v>
      </c>
      <c r="E1043" t="s">
        <v>4188</v>
      </c>
      <c r="F1043" t="s">
        <v>7921</v>
      </c>
      <c r="G1043">
        <v>40.6</v>
      </c>
      <c r="H1043">
        <v>-0.1</v>
      </c>
      <c r="I1043">
        <v>33.6</v>
      </c>
      <c r="J1043">
        <v>0.1</v>
      </c>
      <c r="K1043">
        <v>61.4</v>
      </c>
      <c r="L1043">
        <v>0</v>
      </c>
      <c r="M1043">
        <v>23.5</v>
      </c>
      <c r="N1043">
        <v>0.1</v>
      </c>
    </row>
    <row r="1044" spans="1:14" x14ac:dyDescent="0.3">
      <c r="A1044" t="s">
        <v>993</v>
      </c>
      <c r="B1044">
        <v>261378</v>
      </c>
      <c r="C1044" t="s">
        <v>7922</v>
      </c>
      <c r="D1044" t="s">
        <v>7923</v>
      </c>
      <c r="E1044" t="s">
        <v>4188</v>
      </c>
      <c r="F1044" t="s">
        <v>7924</v>
      </c>
      <c r="G1044">
        <v>58.8</v>
      </c>
      <c r="H1044">
        <v>0.2</v>
      </c>
      <c r="I1044">
        <v>41.3</v>
      </c>
      <c r="J1044">
        <v>-0.6</v>
      </c>
      <c r="K1044">
        <v>81</v>
      </c>
      <c r="L1044">
        <v>0.8</v>
      </c>
      <c r="M1044">
        <v>41.4</v>
      </c>
      <c r="N1044">
        <v>0.2</v>
      </c>
    </row>
    <row r="1045" spans="1:14" x14ac:dyDescent="0.3">
      <c r="A1045" t="s">
        <v>993</v>
      </c>
      <c r="B1045">
        <v>273201</v>
      </c>
      <c r="C1045" t="s">
        <v>7925</v>
      </c>
      <c r="D1045" t="s">
        <v>7926</v>
      </c>
      <c r="E1045" t="s">
        <v>4188</v>
      </c>
      <c r="F1045" t="s">
        <v>7927</v>
      </c>
      <c r="G1045">
        <v>47.2</v>
      </c>
      <c r="H1045">
        <v>-0.6</v>
      </c>
      <c r="I1045">
        <v>39</v>
      </c>
      <c r="J1045">
        <v>-0.6</v>
      </c>
      <c r="K1045">
        <v>62.6</v>
      </c>
      <c r="L1045">
        <v>-1</v>
      </c>
      <c r="M1045">
        <v>16.5</v>
      </c>
      <c r="N1045">
        <v>-1.4</v>
      </c>
    </row>
    <row r="1046" spans="1:14" x14ac:dyDescent="0.3">
      <c r="A1046" t="s">
        <v>993</v>
      </c>
      <c r="B1046">
        <v>281492</v>
      </c>
      <c r="C1046" t="s">
        <v>7928</v>
      </c>
      <c r="D1046" t="s">
        <v>7929</v>
      </c>
      <c r="E1046" t="s">
        <v>4188</v>
      </c>
      <c r="F1046" t="s">
        <v>7930</v>
      </c>
      <c r="G1046">
        <v>65.099999999999994</v>
      </c>
      <c r="H1046">
        <v>-0.1</v>
      </c>
      <c r="I1046">
        <v>44.8</v>
      </c>
      <c r="J1046">
        <v>-1.2</v>
      </c>
      <c r="K1046">
        <v>70.900000000000006</v>
      </c>
      <c r="L1046">
        <v>-1.2</v>
      </c>
      <c r="M1046">
        <v>35.9</v>
      </c>
      <c r="N1046">
        <v>-1</v>
      </c>
    </row>
    <row r="1047" spans="1:14" x14ac:dyDescent="0.3">
      <c r="A1047" t="s">
        <v>993</v>
      </c>
      <c r="B1047">
        <v>281026</v>
      </c>
      <c r="C1047" t="s">
        <v>7932</v>
      </c>
      <c r="D1047" t="s">
        <v>7933</v>
      </c>
      <c r="E1047" t="s">
        <v>7677</v>
      </c>
      <c r="F1047" t="s">
        <v>7934</v>
      </c>
      <c r="G1047">
        <v>64.2</v>
      </c>
      <c r="H1047">
        <v>-0.1</v>
      </c>
      <c r="I1047">
        <v>52</v>
      </c>
      <c r="J1047">
        <v>-0.6</v>
      </c>
      <c r="K1047">
        <v>68.900000000000006</v>
      </c>
      <c r="L1047">
        <v>-1.3</v>
      </c>
      <c r="M1047">
        <v>30.4</v>
      </c>
      <c r="N1047">
        <v>-1.4</v>
      </c>
    </row>
    <row r="1048" spans="1:14" x14ac:dyDescent="0.3">
      <c r="A1048" t="s">
        <v>993</v>
      </c>
      <c r="B1048">
        <v>495379</v>
      </c>
      <c r="C1048" t="s">
        <v>7935</v>
      </c>
      <c r="D1048" t="s">
        <v>7936</v>
      </c>
      <c r="E1048" t="s">
        <v>4188</v>
      </c>
      <c r="F1048" t="s">
        <v>7937</v>
      </c>
      <c r="G1048">
        <v>0</v>
      </c>
      <c r="H1048">
        <v>0</v>
      </c>
      <c r="I1048">
        <v>0</v>
      </c>
      <c r="J1048">
        <v>0</v>
      </c>
      <c r="K1048">
        <v>67.900000000000006</v>
      </c>
      <c r="L1048">
        <v>-0.6</v>
      </c>
      <c r="M1048">
        <v>33.200000000000003</v>
      </c>
      <c r="N1048">
        <v>-0.8</v>
      </c>
    </row>
    <row r="1049" spans="1:14" x14ac:dyDescent="0.3">
      <c r="A1049" t="s">
        <v>993</v>
      </c>
      <c r="B1049">
        <v>303755</v>
      </c>
      <c r="C1049" t="s">
        <v>7938</v>
      </c>
      <c r="D1049" t="s">
        <v>7939</v>
      </c>
      <c r="E1049" t="s">
        <v>7677</v>
      </c>
      <c r="F1049" t="s">
        <v>7940</v>
      </c>
      <c r="G1049">
        <v>36.200000000000003</v>
      </c>
      <c r="H1049">
        <v>-1</v>
      </c>
      <c r="I1049">
        <v>24.3</v>
      </c>
      <c r="J1049">
        <v>-1.5</v>
      </c>
      <c r="K1049">
        <v>63.2</v>
      </c>
      <c r="L1049">
        <v>-0.5</v>
      </c>
      <c r="M1049">
        <v>21.1</v>
      </c>
      <c r="N1049">
        <v>-1.1000000000000001</v>
      </c>
    </row>
    <row r="1050" spans="1:14" x14ac:dyDescent="0.3">
      <c r="A1050" t="s">
        <v>993</v>
      </c>
      <c r="B1050">
        <v>94608</v>
      </c>
      <c r="C1050" t="s">
        <v>7941</v>
      </c>
      <c r="D1050" t="s">
        <v>7942</v>
      </c>
      <c r="E1050" t="s">
        <v>4188</v>
      </c>
      <c r="F1050" t="s">
        <v>7943</v>
      </c>
      <c r="G1050">
        <v>61.8</v>
      </c>
      <c r="H1050">
        <v>0.2</v>
      </c>
      <c r="I1050">
        <v>34.1</v>
      </c>
      <c r="J1050">
        <v>-1.4</v>
      </c>
      <c r="K1050">
        <v>62.8</v>
      </c>
      <c r="L1050">
        <v>-1.3</v>
      </c>
      <c r="M1050">
        <v>24.6</v>
      </c>
      <c r="N1050">
        <v>-1.1000000000000001</v>
      </c>
    </row>
    <row r="1051" spans="1:14" x14ac:dyDescent="0.3">
      <c r="A1051" t="s">
        <v>993</v>
      </c>
      <c r="B1051">
        <v>313173</v>
      </c>
      <c r="C1051" t="s">
        <v>6612</v>
      </c>
      <c r="D1051" t="s">
        <v>7944</v>
      </c>
      <c r="E1051" t="s">
        <v>4188</v>
      </c>
      <c r="F1051" t="s">
        <v>7945</v>
      </c>
      <c r="G1051">
        <v>59.6</v>
      </c>
      <c r="H1051">
        <v>-0.2</v>
      </c>
      <c r="I1051">
        <v>46.2</v>
      </c>
      <c r="J1051">
        <v>-0.8</v>
      </c>
      <c r="K1051">
        <v>82.3</v>
      </c>
      <c r="L1051">
        <v>0.5</v>
      </c>
      <c r="M1051">
        <v>41.8</v>
      </c>
      <c r="N1051">
        <v>-0.2</v>
      </c>
    </row>
    <row r="1052" spans="1:14" x14ac:dyDescent="0.3">
      <c r="A1052" t="s">
        <v>993</v>
      </c>
      <c r="B1052">
        <v>314544</v>
      </c>
      <c r="C1052" t="s">
        <v>7946</v>
      </c>
      <c r="D1052" t="s">
        <v>7947</v>
      </c>
      <c r="E1052" t="s">
        <v>4188</v>
      </c>
      <c r="F1052" t="s">
        <v>7948</v>
      </c>
      <c r="G1052">
        <v>39.200000000000003</v>
      </c>
      <c r="H1052">
        <v>-1.2</v>
      </c>
      <c r="I1052">
        <v>26.8</v>
      </c>
      <c r="J1052">
        <v>-1.7</v>
      </c>
      <c r="K1052">
        <v>65.3</v>
      </c>
      <c r="L1052">
        <v>-0.6</v>
      </c>
      <c r="M1052">
        <v>20.399999999999999</v>
      </c>
      <c r="N1052">
        <v>-1</v>
      </c>
    </row>
    <row r="1053" spans="1:14" x14ac:dyDescent="0.3">
      <c r="A1053" t="s">
        <v>993</v>
      </c>
      <c r="B1053">
        <v>345873</v>
      </c>
      <c r="C1053" t="s">
        <v>7949</v>
      </c>
      <c r="D1053" t="s">
        <v>7950</v>
      </c>
      <c r="E1053" t="s">
        <v>7784</v>
      </c>
      <c r="F1053" t="s">
        <v>7951</v>
      </c>
      <c r="G1053">
        <v>60.1</v>
      </c>
      <c r="H1053">
        <v>-0.8</v>
      </c>
      <c r="I1053">
        <v>45.4</v>
      </c>
      <c r="J1053">
        <v>-1.7</v>
      </c>
      <c r="K1053">
        <v>0</v>
      </c>
      <c r="L1053">
        <v>0</v>
      </c>
      <c r="M1053">
        <v>0</v>
      </c>
      <c r="N1053">
        <v>0</v>
      </c>
    </row>
    <row r="1054" spans="1:14" x14ac:dyDescent="0.3">
      <c r="A1054" t="s">
        <v>993</v>
      </c>
      <c r="B1054">
        <v>360309</v>
      </c>
      <c r="C1054" t="s">
        <v>7952</v>
      </c>
      <c r="D1054" t="s">
        <v>7953</v>
      </c>
      <c r="E1054" t="s">
        <v>4188</v>
      </c>
      <c r="F1054" t="s">
        <v>7954</v>
      </c>
      <c r="G1054">
        <v>41.8</v>
      </c>
      <c r="H1054">
        <v>-0.8</v>
      </c>
      <c r="I1054">
        <v>31.8</v>
      </c>
      <c r="J1054">
        <v>-1</v>
      </c>
      <c r="K1054">
        <v>55</v>
      </c>
      <c r="L1054">
        <v>-1.5</v>
      </c>
      <c r="M1054">
        <v>29.2</v>
      </c>
      <c r="N1054">
        <v>-0.1</v>
      </c>
    </row>
    <row r="1055" spans="1:14" x14ac:dyDescent="0.3">
      <c r="A1055" t="s">
        <v>993</v>
      </c>
      <c r="B1055">
        <v>364983</v>
      </c>
      <c r="C1055" t="s">
        <v>7955</v>
      </c>
      <c r="D1055" t="s">
        <v>7956</v>
      </c>
      <c r="E1055" t="s">
        <v>7957</v>
      </c>
      <c r="F1055" t="s">
        <v>7958</v>
      </c>
      <c r="G1055">
        <v>76</v>
      </c>
      <c r="H1055">
        <v>0.5</v>
      </c>
      <c r="I1055">
        <v>77.3</v>
      </c>
      <c r="J1055">
        <v>1.2</v>
      </c>
      <c r="K1055">
        <v>0</v>
      </c>
      <c r="L1055">
        <v>0</v>
      </c>
      <c r="M1055">
        <v>0</v>
      </c>
      <c r="N1055">
        <v>0</v>
      </c>
    </row>
    <row r="1056" spans="1:14" x14ac:dyDescent="0.3">
      <c r="A1056" t="s">
        <v>993</v>
      </c>
      <c r="B1056">
        <v>375900</v>
      </c>
      <c r="C1056" t="s">
        <v>7959</v>
      </c>
      <c r="D1056" t="s">
        <v>7960</v>
      </c>
      <c r="E1056" t="s">
        <v>7677</v>
      </c>
      <c r="F1056" t="s">
        <v>7961</v>
      </c>
      <c r="G1056">
        <v>55.4</v>
      </c>
      <c r="H1056">
        <v>-0.7</v>
      </c>
      <c r="I1056">
        <v>39.9</v>
      </c>
      <c r="J1056">
        <v>-1.5</v>
      </c>
      <c r="K1056">
        <v>66.7</v>
      </c>
      <c r="L1056">
        <v>-1.6</v>
      </c>
      <c r="M1056">
        <v>37.299999999999997</v>
      </c>
      <c r="N1056">
        <v>-0.8</v>
      </c>
    </row>
    <row r="1057" spans="1:14" x14ac:dyDescent="0.3">
      <c r="A1057" t="s">
        <v>993</v>
      </c>
      <c r="B1057">
        <v>376299</v>
      </c>
      <c r="C1057" t="s">
        <v>7962</v>
      </c>
      <c r="D1057" t="s">
        <v>7963</v>
      </c>
      <c r="E1057" t="s">
        <v>7964</v>
      </c>
      <c r="F1057" t="s">
        <v>7965</v>
      </c>
      <c r="G1057">
        <v>55.3</v>
      </c>
      <c r="H1057">
        <v>-0.9</v>
      </c>
      <c r="I1057">
        <v>53.4</v>
      </c>
      <c r="J1057">
        <v>-0.6</v>
      </c>
      <c r="K1057">
        <v>81.5</v>
      </c>
      <c r="L1057">
        <v>-0.1</v>
      </c>
      <c r="M1057">
        <v>44.4</v>
      </c>
      <c r="N1057">
        <v>-0.3</v>
      </c>
    </row>
    <row r="1058" spans="1:14" x14ac:dyDescent="0.3">
      <c r="A1058" t="s">
        <v>993</v>
      </c>
      <c r="B1058">
        <v>378178</v>
      </c>
      <c r="C1058" t="s">
        <v>7968</v>
      </c>
      <c r="D1058" t="s">
        <v>7969</v>
      </c>
      <c r="E1058" t="s">
        <v>4188</v>
      </c>
      <c r="F1058" t="s">
        <v>7970</v>
      </c>
      <c r="G1058">
        <v>62.6</v>
      </c>
      <c r="H1058">
        <v>-0.7</v>
      </c>
      <c r="I1058">
        <v>58.2</v>
      </c>
      <c r="J1058">
        <v>-0.7</v>
      </c>
      <c r="K1058">
        <v>85.4</v>
      </c>
      <c r="L1058">
        <v>-0.1</v>
      </c>
      <c r="M1058">
        <v>63.4</v>
      </c>
      <c r="N1058">
        <v>0.5</v>
      </c>
    </row>
    <row r="1059" spans="1:14" x14ac:dyDescent="0.3">
      <c r="A1059" t="s">
        <v>993</v>
      </c>
      <c r="B1059">
        <v>412309</v>
      </c>
      <c r="C1059" t="s">
        <v>7974</v>
      </c>
      <c r="D1059" t="s">
        <v>7975</v>
      </c>
      <c r="E1059" t="s">
        <v>4188</v>
      </c>
      <c r="F1059" t="s">
        <v>7976</v>
      </c>
      <c r="G1059">
        <v>78.5</v>
      </c>
      <c r="H1059">
        <v>1.2</v>
      </c>
      <c r="I1059">
        <v>56.1</v>
      </c>
      <c r="J1059">
        <v>0</v>
      </c>
      <c r="K1059">
        <v>91.8</v>
      </c>
      <c r="L1059">
        <v>1.5</v>
      </c>
      <c r="M1059">
        <v>60.7</v>
      </c>
      <c r="N1059">
        <v>1.3</v>
      </c>
    </row>
    <row r="1060" spans="1:14" x14ac:dyDescent="0.3">
      <c r="A1060" t="s">
        <v>993</v>
      </c>
      <c r="B1060">
        <v>434272</v>
      </c>
      <c r="C1060" t="s">
        <v>7980</v>
      </c>
      <c r="D1060" t="s">
        <v>7981</v>
      </c>
      <c r="E1060" t="s">
        <v>4188</v>
      </c>
      <c r="F1060" t="s">
        <v>7982</v>
      </c>
      <c r="G1060">
        <v>40.9</v>
      </c>
      <c r="H1060">
        <v>-0.4</v>
      </c>
      <c r="I1060">
        <v>25</v>
      </c>
      <c r="J1060">
        <v>-0.9</v>
      </c>
      <c r="K1060">
        <v>0</v>
      </c>
      <c r="L1060">
        <v>0</v>
      </c>
      <c r="M1060">
        <v>0</v>
      </c>
      <c r="N1060">
        <v>0</v>
      </c>
    </row>
    <row r="1061" spans="1:14" x14ac:dyDescent="0.3">
      <c r="A1061" t="s">
        <v>993</v>
      </c>
      <c r="B1061">
        <v>437557</v>
      </c>
      <c r="C1061" t="s">
        <v>7570</v>
      </c>
      <c r="D1061" t="s">
        <v>7983</v>
      </c>
      <c r="E1061" t="s">
        <v>4188</v>
      </c>
      <c r="F1061" t="s">
        <v>7984</v>
      </c>
      <c r="G1061">
        <v>42.1</v>
      </c>
      <c r="H1061">
        <v>-0.7</v>
      </c>
      <c r="I1061">
        <v>32.9</v>
      </c>
      <c r="J1061">
        <v>-0.9</v>
      </c>
      <c r="K1061">
        <v>59.9</v>
      </c>
      <c r="L1061">
        <v>-1.1000000000000001</v>
      </c>
      <c r="M1061">
        <v>22.5</v>
      </c>
      <c r="N1061">
        <v>-1</v>
      </c>
    </row>
    <row r="1062" spans="1:14" x14ac:dyDescent="0.3">
      <c r="A1062" t="s">
        <v>993</v>
      </c>
      <c r="B1062">
        <v>25897</v>
      </c>
      <c r="C1062" t="s">
        <v>7985</v>
      </c>
      <c r="D1062" t="s">
        <v>7986</v>
      </c>
      <c r="E1062" t="s">
        <v>4188</v>
      </c>
      <c r="F1062" t="s">
        <v>7987</v>
      </c>
      <c r="G1062">
        <v>42.2</v>
      </c>
      <c r="H1062">
        <v>-0.2</v>
      </c>
      <c r="I1062">
        <v>22.7</v>
      </c>
      <c r="J1062">
        <v>-1</v>
      </c>
      <c r="K1062">
        <v>46.3</v>
      </c>
      <c r="L1062">
        <v>-1.8</v>
      </c>
      <c r="M1062">
        <v>16.600000000000001</v>
      </c>
      <c r="N1062">
        <v>-0.5</v>
      </c>
    </row>
    <row r="1063" spans="1:14" x14ac:dyDescent="0.3">
      <c r="A1063" t="s">
        <v>993</v>
      </c>
      <c r="B1063">
        <v>464430</v>
      </c>
      <c r="C1063" t="s">
        <v>7988</v>
      </c>
      <c r="D1063" t="s">
        <v>7989</v>
      </c>
      <c r="E1063" t="s">
        <v>4188</v>
      </c>
      <c r="F1063" t="s">
        <v>7990</v>
      </c>
      <c r="G1063">
        <v>54.4</v>
      </c>
      <c r="H1063">
        <v>0.7</v>
      </c>
      <c r="I1063">
        <v>37.6</v>
      </c>
      <c r="J1063">
        <v>0.2</v>
      </c>
      <c r="K1063">
        <v>58.8</v>
      </c>
      <c r="L1063">
        <v>-0.5</v>
      </c>
      <c r="M1063">
        <v>19</v>
      </c>
      <c r="N1063">
        <v>-0.3</v>
      </c>
    </row>
    <row r="1064" spans="1:14" x14ac:dyDescent="0.3">
      <c r="A1064" t="s">
        <v>993</v>
      </c>
      <c r="B1064">
        <v>548172</v>
      </c>
      <c r="C1064" t="s">
        <v>7991</v>
      </c>
      <c r="D1064" t="s">
        <v>7992</v>
      </c>
      <c r="E1064" t="s">
        <v>4188</v>
      </c>
      <c r="F1064" t="s">
        <v>7993</v>
      </c>
      <c r="G1064">
        <v>34.1</v>
      </c>
      <c r="H1064">
        <v>-0.8</v>
      </c>
      <c r="I1064">
        <v>20.8</v>
      </c>
      <c r="J1064">
        <v>-1.2</v>
      </c>
      <c r="K1064">
        <v>59.4</v>
      </c>
      <c r="L1064">
        <v>-0.3</v>
      </c>
      <c r="M1064">
        <v>20.8</v>
      </c>
      <c r="N1064">
        <v>-0.6</v>
      </c>
    </row>
    <row r="1065" spans="1:14" x14ac:dyDescent="0.3">
      <c r="A1065" t="s">
        <v>993</v>
      </c>
      <c r="B1065">
        <v>466387</v>
      </c>
      <c r="C1065" t="s">
        <v>7994</v>
      </c>
      <c r="D1065" t="s">
        <v>7995</v>
      </c>
      <c r="E1065" t="s">
        <v>4188</v>
      </c>
      <c r="F1065" t="s">
        <v>7996</v>
      </c>
      <c r="G1065">
        <v>68.8</v>
      </c>
      <c r="H1065">
        <v>0.8</v>
      </c>
      <c r="I1065">
        <v>49</v>
      </c>
      <c r="J1065">
        <v>0</v>
      </c>
      <c r="K1065">
        <v>67.400000000000006</v>
      </c>
      <c r="L1065">
        <v>-0.8</v>
      </c>
      <c r="M1065">
        <v>36.799999999999997</v>
      </c>
      <c r="N1065">
        <v>-0.3</v>
      </c>
    </row>
    <row r="1066" spans="1:14" x14ac:dyDescent="0.3">
      <c r="A1066" t="s">
        <v>993</v>
      </c>
      <c r="B1066">
        <v>467324</v>
      </c>
      <c r="C1066" t="s">
        <v>7997</v>
      </c>
      <c r="D1066" t="s">
        <v>7998</v>
      </c>
      <c r="E1066" t="s">
        <v>4188</v>
      </c>
      <c r="F1066" t="s">
        <v>7999</v>
      </c>
      <c r="G1066">
        <v>54.8</v>
      </c>
      <c r="H1066">
        <v>-0.7</v>
      </c>
      <c r="I1066">
        <v>41.7</v>
      </c>
      <c r="J1066">
        <v>-1.3</v>
      </c>
      <c r="K1066">
        <v>72.2</v>
      </c>
      <c r="L1066">
        <v>-0.8</v>
      </c>
      <c r="M1066">
        <v>32.799999999999997</v>
      </c>
      <c r="N1066">
        <v>-1</v>
      </c>
    </row>
    <row r="1067" spans="1:14" x14ac:dyDescent="0.3">
      <c r="A1067" t="s">
        <v>993</v>
      </c>
      <c r="B1067">
        <v>476773</v>
      </c>
      <c r="C1067" t="s">
        <v>8003</v>
      </c>
      <c r="D1067" t="s">
        <v>8004</v>
      </c>
      <c r="E1067" t="s">
        <v>4188</v>
      </c>
      <c r="F1067" t="s">
        <v>8005</v>
      </c>
      <c r="G1067">
        <v>51.9</v>
      </c>
      <c r="H1067">
        <v>-0.5</v>
      </c>
      <c r="I1067">
        <v>42.9</v>
      </c>
      <c r="J1067">
        <v>-0.6</v>
      </c>
      <c r="K1067">
        <v>68.099999999999994</v>
      </c>
      <c r="L1067">
        <v>-0.9</v>
      </c>
      <c r="M1067">
        <v>37.9</v>
      </c>
      <c r="N1067">
        <v>-0.2</v>
      </c>
    </row>
    <row r="1068" spans="1:14" x14ac:dyDescent="0.3">
      <c r="A1068" t="s">
        <v>993</v>
      </c>
      <c r="B1068">
        <v>480738</v>
      </c>
      <c r="C1068" t="s">
        <v>8009</v>
      </c>
      <c r="D1068" t="s">
        <v>8010</v>
      </c>
      <c r="E1068" t="s">
        <v>4188</v>
      </c>
      <c r="F1068" t="s">
        <v>8011</v>
      </c>
      <c r="G1068">
        <v>58.5</v>
      </c>
      <c r="H1068">
        <v>0.4</v>
      </c>
      <c r="I1068">
        <v>55.4</v>
      </c>
      <c r="J1068">
        <v>1</v>
      </c>
      <c r="K1068">
        <v>0</v>
      </c>
      <c r="L1068">
        <v>0</v>
      </c>
      <c r="M1068">
        <v>0</v>
      </c>
      <c r="N1068">
        <v>0</v>
      </c>
    </row>
    <row r="1069" spans="1:14" x14ac:dyDescent="0.3">
      <c r="A1069" t="s">
        <v>993</v>
      </c>
      <c r="B1069">
        <v>484199</v>
      </c>
      <c r="C1069" t="s">
        <v>8012</v>
      </c>
      <c r="D1069" t="s">
        <v>8013</v>
      </c>
      <c r="E1069" t="s">
        <v>4188</v>
      </c>
      <c r="F1069" t="s">
        <v>8014</v>
      </c>
      <c r="G1069">
        <v>44.4</v>
      </c>
      <c r="H1069">
        <v>-0.9</v>
      </c>
      <c r="I1069">
        <v>36.200000000000003</v>
      </c>
      <c r="J1069">
        <v>-1.1000000000000001</v>
      </c>
      <c r="K1069">
        <v>70.400000000000006</v>
      </c>
      <c r="L1069">
        <v>-0.3</v>
      </c>
      <c r="M1069">
        <v>30.4</v>
      </c>
      <c r="N1069">
        <v>-0.6</v>
      </c>
    </row>
    <row r="1070" spans="1:14" x14ac:dyDescent="0.3">
      <c r="A1070" t="s">
        <v>993</v>
      </c>
      <c r="B1070">
        <v>480418</v>
      </c>
      <c r="C1070" t="s">
        <v>8015</v>
      </c>
      <c r="D1070" t="s">
        <v>8016</v>
      </c>
      <c r="E1070" t="s">
        <v>8017</v>
      </c>
      <c r="F1070" t="s">
        <v>8018</v>
      </c>
      <c r="G1070">
        <v>60.9</v>
      </c>
      <c r="H1070">
        <v>-0.7</v>
      </c>
      <c r="I1070">
        <v>54.7</v>
      </c>
      <c r="J1070">
        <v>-0.9</v>
      </c>
      <c r="K1070">
        <v>73.099999999999994</v>
      </c>
      <c r="L1070">
        <v>-1.2</v>
      </c>
      <c r="M1070">
        <v>36.6</v>
      </c>
      <c r="N1070">
        <v>-1.1000000000000001</v>
      </c>
    </row>
    <row r="1071" spans="1:14" x14ac:dyDescent="0.3">
      <c r="A1071" t="s">
        <v>993</v>
      </c>
      <c r="B1071">
        <v>490695</v>
      </c>
      <c r="C1071" t="s">
        <v>8019</v>
      </c>
      <c r="D1071" t="s">
        <v>8020</v>
      </c>
      <c r="E1071" t="s">
        <v>4188</v>
      </c>
      <c r="F1071" t="s">
        <v>8021</v>
      </c>
      <c r="G1071">
        <v>59.1</v>
      </c>
      <c r="H1071">
        <v>0.4</v>
      </c>
      <c r="I1071">
        <v>37.799999999999997</v>
      </c>
      <c r="J1071">
        <v>-0.6</v>
      </c>
      <c r="K1071">
        <v>0</v>
      </c>
      <c r="L1071">
        <v>0</v>
      </c>
      <c r="M1071">
        <v>0</v>
      </c>
      <c r="N1071">
        <v>0</v>
      </c>
    </row>
    <row r="1072" spans="1:14" x14ac:dyDescent="0.3">
      <c r="A1072" t="s">
        <v>993</v>
      </c>
      <c r="B1072">
        <v>493163</v>
      </c>
      <c r="C1072" t="s">
        <v>8022</v>
      </c>
      <c r="D1072" t="s">
        <v>8023</v>
      </c>
      <c r="E1072" t="s">
        <v>7649</v>
      </c>
      <c r="F1072" t="s">
        <v>8024</v>
      </c>
      <c r="G1072">
        <v>76</v>
      </c>
      <c r="H1072">
        <v>0.2</v>
      </c>
      <c r="I1072">
        <v>65.3</v>
      </c>
      <c r="J1072">
        <v>-0.4</v>
      </c>
      <c r="K1072">
        <v>92.1</v>
      </c>
      <c r="L1072">
        <v>0.5</v>
      </c>
      <c r="M1072">
        <v>61</v>
      </c>
      <c r="N1072">
        <v>0.1</v>
      </c>
    </row>
    <row r="1073" spans="1:14" x14ac:dyDescent="0.3">
      <c r="A1073" t="s">
        <v>993</v>
      </c>
      <c r="B1073">
        <v>483142</v>
      </c>
      <c r="C1073" t="s">
        <v>8028</v>
      </c>
      <c r="D1073" t="s">
        <v>8029</v>
      </c>
      <c r="E1073" t="s">
        <v>4188</v>
      </c>
      <c r="F1073" t="s">
        <v>7646</v>
      </c>
      <c r="G1073">
        <v>54.9</v>
      </c>
      <c r="H1073">
        <v>-1</v>
      </c>
      <c r="I1073">
        <v>47.6</v>
      </c>
      <c r="J1073">
        <v>-1.2</v>
      </c>
      <c r="K1073">
        <v>69.400000000000006</v>
      </c>
      <c r="L1073">
        <v>-1.5</v>
      </c>
      <c r="M1073">
        <v>35.4</v>
      </c>
      <c r="N1073">
        <v>-1.3</v>
      </c>
    </row>
    <row r="1074" spans="1:14" x14ac:dyDescent="0.3">
      <c r="A1074" t="s">
        <v>993</v>
      </c>
      <c r="B1074">
        <v>516244</v>
      </c>
      <c r="C1074" t="s">
        <v>8039</v>
      </c>
      <c r="D1074" t="s">
        <v>8040</v>
      </c>
      <c r="E1074" t="s">
        <v>4188</v>
      </c>
      <c r="F1074" t="s">
        <v>8041</v>
      </c>
      <c r="G1074">
        <v>44.6</v>
      </c>
      <c r="H1074">
        <v>-0.4</v>
      </c>
      <c r="I1074">
        <v>32.1</v>
      </c>
      <c r="J1074">
        <v>-0.7</v>
      </c>
      <c r="K1074">
        <v>59</v>
      </c>
      <c r="L1074">
        <v>-0.8</v>
      </c>
      <c r="M1074">
        <v>23.2</v>
      </c>
      <c r="N1074">
        <v>-0.4</v>
      </c>
    </row>
    <row r="1075" spans="1:14" x14ac:dyDescent="0.3">
      <c r="A1075" t="s">
        <v>993</v>
      </c>
      <c r="B1075">
        <v>466639</v>
      </c>
      <c r="C1075" t="s">
        <v>8042</v>
      </c>
      <c r="D1075" t="s">
        <v>8043</v>
      </c>
      <c r="E1075" t="s">
        <v>7709</v>
      </c>
      <c r="F1075" t="s">
        <v>7857</v>
      </c>
      <c r="G1075">
        <v>87.2</v>
      </c>
      <c r="H1075">
        <v>1.1000000000000001</v>
      </c>
      <c r="I1075">
        <v>72.5</v>
      </c>
      <c r="J1075">
        <v>0.3</v>
      </c>
      <c r="K1075">
        <v>80.5</v>
      </c>
      <c r="L1075">
        <v>-0.7</v>
      </c>
      <c r="M1075">
        <v>45.5</v>
      </c>
      <c r="N1075">
        <v>-0.9</v>
      </c>
    </row>
    <row r="1076" spans="1:14" x14ac:dyDescent="0.3">
      <c r="A1076" t="s">
        <v>993</v>
      </c>
      <c r="B1076">
        <v>361739</v>
      </c>
      <c r="C1076" t="s">
        <v>8046</v>
      </c>
      <c r="D1076" t="s">
        <v>8047</v>
      </c>
      <c r="E1076" t="s">
        <v>7677</v>
      </c>
      <c r="F1076" t="s">
        <v>8048</v>
      </c>
      <c r="G1076">
        <v>48.1</v>
      </c>
      <c r="H1076">
        <v>-1.2</v>
      </c>
      <c r="I1076">
        <v>34.299999999999997</v>
      </c>
      <c r="J1076">
        <v>-1.9</v>
      </c>
      <c r="K1076">
        <v>77.599999999999994</v>
      </c>
      <c r="L1076">
        <v>-0.1</v>
      </c>
      <c r="M1076">
        <v>44.7</v>
      </c>
      <c r="N1076">
        <v>0.1</v>
      </c>
    </row>
    <row r="1077" spans="1:14" x14ac:dyDescent="0.3">
      <c r="A1077" t="s">
        <v>993</v>
      </c>
      <c r="B1077" t="e">
        <v>#N/A</v>
      </c>
      <c r="C1077" t="e">
        <v>#N/A</v>
      </c>
      <c r="D1077" t="e">
        <v>#N/A</v>
      </c>
      <c r="E1077" t="e">
        <v>#N/A</v>
      </c>
      <c r="F1077" t="e">
        <v>#N/A</v>
      </c>
      <c r="G1077">
        <v>79.099999999999994</v>
      </c>
      <c r="H1077">
        <v>0.1</v>
      </c>
      <c r="I1077">
        <v>69.7</v>
      </c>
      <c r="J1077">
        <v>-0.5</v>
      </c>
      <c r="K1077">
        <v>84.9</v>
      </c>
      <c r="L1077">
        <v>-0.6</v>
      </c>
      <c r="M1077">
        <v>59.7</v>
      </c>
      <c r="N1077">
        <v>-0.3</v>
      </c>
    </row>
    <row r="1078" spans="1:14" x14ac:dyDescent="0.3">
      <c r="A1078" t="s">
        <v>993</v>
      </c>
      <c r="B1078">
        <v>539570</v>
      </c>
      <c r="C1078" t="s">
        <v>8057</v>
      </c>
      <c r="D1078" t="s">
        <v>8058</v>
      </c>
      <c r="E1078" t="s">
        <v>4188</v>
      </c>
      <c r="F1078" t="s">
        <v>8059</v>
      </c>
      <c r="G1078">
        <v>56.7</v>
      </c>
      <c r="H1078">
        <v>0</v>
      </c>
      <c r="I1078">
        <v>51</v>
      </c>
      <c r="J1078">
        <v>0.2</v>
      </c>
      <c r="K1078">
        <v>0</v>
      </c>
      <c r="L1078">
        <v>0</v>
      </c>
      <c r="M1078">
        <v>0</v>
      </c>
      <c r="N1078">
        <v>0</v>
      </c>
    </row>
    <row r="1079" spans="1:14" x14ac:dyDescent="0.3">
      <c r="A1079" t="s">
        <v>993</v>
      </c>
      <c r="B1079">
        <v>548022</v>
      </c>
      <c r="C1079" t="s">
        <v>8060</v>
      </c>
      <c r="D1079" t="s">
        <v>8061</v>
      </c>
      <c r="E1079" t="s">
        <v>7677</v>
      </c>
      <c r="F1079" t="s">
        <v>8062</v>
      </c>
      <c r="G1079">
        <v>53.3</v>
      </c>
      <c r="H1079">
        <v>-0.8</v>
      </c>
      <c r="I1079">
        <v>42.3</v>
      </c>
      <c r="J1079">
        <v>-1.3</v>
      </c>
      <c r="K1079">
        <v>74.400000000000006</v>
      </c>
      <c r="L1079">
        <v>-0.5</v>
      </c>
      <c r="M1079">
        <v>32.799999999999997</v>
      </c>
      <c r="N1079">
        <v>-1.1000000000000001</v>
      </c>
    </row>
    <row r="1080" spans="1:14" x14ac:dyDescent="0.3">
      <c r="A1080" t="s">
        <v>993</v>
      </c>
      <c r="B1080">
        <v>550817</v>
      </c>
      <c r="C1080" t="s">
        <v>1063</v>
      </c>
      <c r="D1080" t="s">
        <v>8063</v>
      </c>
      <c r="E1080" t="s">
        <v>4188</v>
      </c>
      <c r="F1080" t="s">
        <v>8064</v>
      </c>
      <c r="G1080">
        <v>63.4</v>
      </c>
      <c r="H1080">
        <v>0.2</v>
      </c>
      <c r="I1080">
        <v>51.8</v>
      </c>
      <c r="J1080">
        <v>-0.2</v>
      </c>
      <c r="K1080">
        <v>68.599999999999994</v>
      </c>
      <c r="L1080">
        <v>-0.9</v>
      </c>
      <c r="M1080">
        <v>34.5</v>
      </c>
      <c r="N1080">
        <v>-0.7</v>
      </c>
    </row>
    <row r="1081" spans="1:14" x14ac:dyDescent="0.3">
      <c r="A1081" t="s">
        <v>993</v>
      </c>
      <c r="B1081">
        <v>579155</v>
      </c>
      <c r="C1081" t="s">
        <v>8065</v>
      </c>
      <c r="D1081" t="s">
        <v>8066</v>
      </c>
      <c r="E1081" t="s">
        <v>7649</v>
      </c>
      <c r="F1081" t="s">
        <v>8067</v>
      </c>
      <c r="G1081">
        <v>79.599999999999994</v>
      </c>
      <c r="H1081">
        <v>0.5</v>
      </c>
      <c r="I1081">
        <v>66.900000000000006</v>
      </c>
      <c r="J1081">
        <v>-0.3</v>
      </c>
      <c r="K1081">
        <v>82.8</v>
      </c>
      <c r="L1081">
        <v>-0.2</v>
      </c>
      <c r="M1081">
        <v>52.3</v>
      </c>
      <c r="N1081">
        <v>-0.5</v>
      </c>
    </row>
    <row r="1082" spans="1:14" x14ac:dyDescent="0.3">
      <c r="A1082" t="s">
        <v>993</v>
      </c>
      <c r="B1082" t="e">
        <v>#N/A</v>
      </c>
      <c r="C1082" t="e">
        <v>#N/A</v>
      </c>
      <c r="D1082" t="e">
        <v>#N/A</v>
      </c>
      <c r="E1082" t="e">
        <v>#N/A</v>
      </c>
      <c r="F1082" t="e">
        <v>#N/A</v>
      </c>
      <c r="G1082">
        <v>39</v>
      </c>
      <c r="H1082">
        <v>-0.9</v>
      </c>
      <c r="I1082">
        <v>28.6</v>
      </c>
      <c r="J1082">
        <v>-1.2</v>
      </c>
      <c r="K1082">
        <v>63.2</v>
      </c>
      <c r="L1082">
        <v>-0.4</v>
      </c>
      <c r="M1082">
        <v>25.5</v>
      </c>
      <c r="N1082">
        <v>-0.2</v>
      </c>
    </row>
    <row r="1083" spans="1:14" x14ac:dyDescent="0.3">
      <c r="A1083" t="s">
        <v>993</v>
      </c>
      <c r="B1083">
        <v>578703</v>
      </c>
      <c r="C1083" t="s">
        <v>8071</v>
      </c>
      <c r="D1083" t="s">
        <v>8072</v>
      </c>
      <c r="E1083" t="s">
        <v>4188</v>
      </c>
      <c r="F1083" t="s">
        <v>8073</v>
      </c>
      <c r="G1083">
        <v>76.400000000000006</v>
      </c>
      <c r="H1083">
        <v>1.9</v>
      </c>
      <c r="I1083">
        <v>52.9</v>
      </c>
      <c r="J1083">
        <v>0.9</v>
      </c>
      <c r="K1083">
        <v>73.400000000000006</v>
      </c>
      <c r="L1083">
        <v>0.6</v>
      </c>
      <c r="M1083">
        <v>26.1</v>
      </c>
      <c r="N1083">
        <v>-0.2</v>
      </c>
    </row>
    <row r="1084" spans="1:14" x14ac:dyDescent="0.3">
      <c r="A1084" t="s">
        <v>993</v>
      </c>
      <c r="B1084">
        <v>579610</v>
      </c>
      <c r="C1084" t="s">
        <v>8074</v>
      </c>
      <c r="D1084" t="s">
        <v>8075</v>
      </c>
      <c r="E1084" t="s">
        <v>4188</v>
      </c>
      <c r="F1084" t="s">
        <v>8076</v>
      </c>
      <c r="G1084">
        <v>39.700000000000003</v>
      </c>
      <c r="H1084">
        <v>-0.8</v>
      </c>
      <c r="I1084">
        <v>28.4</v>
      </c>
      <c r="J1084">
        <v>-1</v>
      </c>
      <c r="K1084">
        <v>63.7</v>
      </c>
      <c r="L1084">
        <v>-0.3</v>
      </c>
      <c r="M1084">
        <v>25.9</v>
      </c>
      <c r="N1084">
        <v>-0.2</v>
      </c>
    </row>
    <row r="1085" spans="1:14" x14ac:dyDescent="0.3">
      <c r="A1085" t="s">
        <v>993</v>
      </c>
      <c r="B1085">
        <v>602957</v>
      </c>
      <c r="C1085" t="s">
        <v>1068</v>
      </c>
      <c r="D1085" t="s">
        <v>8086</v>
      </c>
      <c r="E1085" t="s">
        <v>4188</v>
      </c>
      <c r="F1085" t="s">
        <v>8087</v>
      </c>
      <c r="G1085">
        <v>0</v>
      </c>
      <c r="H1085">
        <v>0</v>
      </c>
      <c r="I1085">
        <v>0</v>
      </c>
      <c r="J1085">
        <v>0</v>
      </c>
      <c r="K1085">
        <v>63.7</v>
      </c>
      <c r="L1085">
        <v>-0.9</v>
      </c>
      <c r="M1085">
        <v>23.4</v>
      </c>
      <c r="N1085">
        <v>-1.2</v>
      </c>
    </row>
    <row r="1086" spans="1:14" x14ac:dyDescent="0.3">
      <c r="A1086" t="s">
        <v>993</v>
      </c>
      <c r="B1086">
        <v>603538</v>
      </c>
      <c r="C1086" t="s">
        <v>8088</v>
      </c>
      <c r="D1086" t="s">
        <v>8089</v>
      </c>
      <c r="E1086" t="s">
        <v>4188</v>
      </c>
      <c r="F1086" t="s">
        <v>8090</v>
      </c>
      <c r="G1086">
        <v>42.4</v>
      </c>
      <c r="H1086">
        <v>-1</v>
      </c>
      <c r="I1086">
        <v>24.8</v>
      </c>
      <c r="J1086">
        <v>-1.9</v>
      </c>
      <c r="K1086">
        <v>0</v>
      </c>
      <c r="L1086">
        <v>0</v>
      </c>
      <c r="M1086">
        <v>0</v>
      </c>
      <c r="N1086">
        <v>0</v>
      </c>
    </row>
    <row r="1087" spans="1:14" x14ac:dyDescent="0.3">
      <c r="A1087" t="s">
        <v>993</v>
      </c>
      <c r="B1087">
        <v>615498</v>
      </c>
      <c r="C1087" t="s">
        <v>8091</v>
      </c>
      <c r="D1087" t="s">
        <v>8092</v>
      </c>
      <c r="E1087" t="s">
        <v>7677</v>
      </c>
      <c r="F1087" t="s">
        <v>8093</v>
      </c>
      <c r="G1087">
        <v>54.4</v>
      </c>
      <c r="H1087">
        <v>-1.1000000000000001</v>
      </c>
      <c r="I1087">
        <v>49.2</v>
      </c>
      <c r="J1087">
        <v>-1.2</v>
      </c>
      <c r="K1087">
        <v>77.400000000000006</v>
      </c>
      <c r="L1087">
        <v>-0.7</v>
      </c>
      <c r="M1087">
        <v>42.3</v>
      </c>
      <c r="N1087">
        <v>-0.8</v>
      </c>
    </row>
    <row r="1088" spans="1:14" x14ac:dyDescent="0.3">
      <c r="A1088" t="s">
        <v>993</v>
      </c>
      <c r="B1088">
        <v>624721</v>
      </c>
      <c r="C1088" t="s">
        <v>8094</v>
      </c>
      <c r="D1088" t="s">
        <v>8095</v>
      </c>
      <c r="E1088" t="s">
        <v>7709</v>
      </c>
      <c r="F1088" t="s">
        <v>8096</v>
      </c>
      <c r="G1088">
        <v>74.599999999999994</v>
      </c>
      <c r="H1088">
        <v>0.3</v>
      </c>
      <c r="I1088">
        <v>49.3</v>
      </c>
      <c r="J1088">
        <v>-1.4</v>
      </c>
      <c r="K1088">
        <v>0</v>
      </c>
      <c r="L1088">
        <v>0</v>
      </c>
      <c r="M1088">
        <v>0</v>
      </c>
      <c r="N1088">
        <v>0</v>
      </c>
    </row>
    <row r="1089" spans="1:14" x14ac:dyDescent="0.3">
      <c r="A1089" t="s">
        <v>993</v>
      </c>
      <c r="B1089">
        <v>8795</v>
      </c>
      <c r="C1089" t="s">
        <v>8097</v>
      </c>
      <c r="D1089" t="s">
        <v>8098</v>
      </c>
      <c r="E1089" t="s">
        <v>4188</v>
      </c>
      <c r="F1089" t="s">
        <v>7681</v>
      </c>
      <c r="G1089">
        <v>78.5</v>
      </c>
      <c r="H1089">
        <v>0.9</v>
      </c>
      <c r="I1089">
        <v>45.8</v>
      </c>
      <c r="J1089">
        <v>-1.2</v>
      </c>
      <c r="K1089">
        <v>88.7</v>
      </c>
      <c r="L1089">
        <v>0.8</v>
      </c>
      <c r="M1089">
        <v>47</v>
      </c>
      <c r="N1089">
        <v>-0.1</v>
      </c>
    </row>
    <row r="1090" spans="1:14" x14ac:dyDescent="0.3">
      <c r="A1090" t="s">
        <v>1073</v>
      </c>
      <c r="B1090">
        <v>26743</v>
      </c>
      <c r="C1090" t="s">
        <v>8099</v>
      </c>
      <c r="D1090" t="s">
        <v>8100</v>
      </c>
      <c r="E1090" t="s">
        <v>8101</v>
      </c>
      <c r="F1090" t="s">
        <v>8102</v>
      </c>
      <c r="G1090">
        <v>63.6</v>
      </c>
      <c r="H1090">
        <v>0.1</v>
      </c>
      <c r="I1090">
        <v>54.5</v>
      </c>
      <c r="J1090">
        <v>-0.1</v>
      </c>
      <c r="K1090">
        <v>0</v>
      </c>
      <c r="L1090">
        <v>0</v>
      </c>
      <c r="M1090">
        <v>0</v>
      </c>
      <c r="N1090">
        <v>0</v>
      </c>
    </row>
    <row r="1091" spans="1:14" x14ac:dyDescent="0.3">
      <c r="A1091" t="s">
        <v>1073</v>
      </c>
      <c r="B1091">
        <v>512796</v>
      </c>
      <c r="C1091" t="s">
        <v>8103</v>
      </c>
      <c r="D1091" t="s">
        <v>8104</v>
      </c>
      <c r="E1091" t="s">
        <v>3440</v>
      </c>
      <c r="F1091" t="s">
        <v>8105</v>
      </c>
      <c r="G1091">
        <v>56.1</v>
      </c>
      <c r="H1091">
        <v>-0.3</v>
      </c>
      <c r="I1091">
        <v>55.1</v>
      </c>
      <c r="J1091">
        <v>0.2</v>
      </c>
      <c r="K1091">
        <v>78.3</v>
      </c>
      <c r="L1091">
        <v>0.4</v>
      </c>
      <c r="M1091">
        <v>41.4</v>
      </c>
      <c r="N1091">
        <v>0.4</v>
      </c>
    </row>
    <row r="1092" spans="1:14" x14ac:dyDescent="0.3">
      <c r="A1092" t="s">
        <v>1073</v>
      </c>
      <c r="B1092">
        <v>49506</v>
      </c>
      <c r="C1092" t="s">
        <v>8110</v>
      </c>
      <c r="D1092" t="s">
        <v>8111</v>
      </c>
      <c r="E1092" t="s">
        <v>3472</v>
      </c>
      <c r="F1092" t="s">
        <v>3473</v>
      </c>
      <c r="G1092">
        <v>63</v>
      </c>
      <c r="H1092">
        <v>0.6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</row>
    <row r="1093" spans="1:14" x14ac:dyDescent="0.3">
      <c r="A1093" t="s">
        <v>1073</v>
      </c>
      <c r="B1093">
        <v>122661</v>
      </c>
      <c r="C1093" t="s">
        <v>8112</v>
      </c>
      <c r="D1093" t="s">
        <v>8113</v>
      </c>
      <c r="E1093" t="s">
        <v>8114</v>
      </c>
      <c r="F1093" t="s">
        <v>8115</v>
      </c>
      <c r="G1093">
        <v>83.1</v>
      </c>
      <c r="H1093">
        <v>1.3</v>
      </c>
      <c r="I1093">
        <v>72.099999999999994</v>
      </c>
      <c r="J1093">
        <v>1</v>
      </c>
      <c r="K1093">
        <v>85.3</v>
      </c>
      <c r="L1093">
        <v>0.7</v>
      </c>
      <c r="M1093">
        <v>49.3</v>
      </c>
      <c r="N1093">
        <v>0.5</v>
      </c>
    </row>
    <row r="1094" spans="1:14" x14ac:dyDescent="0.3">
      <c r="A1094" t="s">
        <v>1073</v>
      </c>
      <c r="B1094" t="e">
        <v>#N/A</v>
      </c>
      <c r="C1094" t="e">
        <v>#N/A</v>
      </c>
      <c r="D1094" t="e">
        <v>#N/A</v>
      </c>
      <c r="E1094" t="e">
        <v>#N/A</v>
      </c>
      <c r="F1094" t="e">
        <v>#N/A</v>
      </c>
      <c r="G1094">
        <v>61.5</v>
      </c>
      <c r="H1094">
        <v>0.4</v>
      </c>
      <c r="I1094">
        <v>53</v>
      </c>
      <c r="J1094">
        <v>0.2</v>
      </c>
      <c r="K1094">
        <v>70.7</v>
      </c>
      <c r="L1094">
        <v>0.1</v>
      </c>
      <c r="M1094">
        <v>40.6</v>
      </c>
      <c r="N1094">
        <v>0.8</v>
      </c>
    </row>
    <row r="1095" spans="1:14" x14ac:dyDescent="0.3">
      <c r="A1095" t="s">
        <v>1073</v>
      </c>
      <c r="B1095">
        <v>114731</v>
      </c>
      <c r="C1095" t="s">
        <v>8125</v>
      </c>
      <c r="D1095" t="s">
        <v>8126</v>
      </c>
      <c r="E1095" t="s">
        <v>8127</v>
      </c>
      <c r="F1095" t="s">
        <v>8128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19.2</v>
      </c>
      <c r="N1095">
        <v>0</v>
      </c>
    </row>
    <row r="1096" spans="1:14" x14ac:dyDescent="0.3">
      <c r="A1096" t="s">
        <v>1073</v>
      </c>
      <c r="B1096">
        <v>139173</v>
      </c>
      <c r="C1096" t="s">
        <v>8129</v>
      </c>
      <c r="D1096" t="s">
        <v>8130</v>
      </c>
      <c r="E1096" t="s">
        <v>8131</v>
      </c>
      <c r="F1096" t="s">
        <v>8132</v>
      </c>
      <c r="G1096">
        <v>54.8</v>
      </c>
      <c r="H1096">
        <v>0</v>
      </c>
      <c r="I1096">
        <v>44.2</v>
      </c>
      <c r="J1096">
        <v>-0.1</v>
      </c>
      <c r="K1096">
        <v>69.5</v>
      </c>
      <c r="L1096">
        <v>-0.4</v>
      </c>
      <c r="M1096">
        <v>39</v>
      </c>
      <c r="N1096">
        <v>0.5</v>
      </c>
    </row>
    <row r="1097" spans="1:14" x14ac:dyDescent="0.3">
      <c r="A1097" t="s">
        <v>1073</v>
      </c>
      <c r="B1097">
        <v>202495</v>
      </c>
      <c r="C1097" t="s">
        <v>8136</v>
      </c>
      <c r="D1097" t="s">
        <v>8137</v>
      </c>
      <c r="E1097" t="s">
        <v>8138</v>
      </c>
      <c r="F1097" t="s">
        <v>8139</v>
      </c>
      <c r="G1097">
        <v>69.2</v>
      </c>
      <c r="H1097">
        <v>0.4</v>
      </c>
      <c r="I1097">
        <v>56.4</v>
      </c>
      <c r="J1097">
        <v>0</v>
      </c>
      <c r="K1097">
        <v>77.099999999999994</v>
      </c>
      <c r="L1097">
        <v>-0.1</v>
      </c>
      <c r="M1097">
        <v>31.2</v>
      </c>
      <c r="N1097">
        <v>-0.7</v>
      </c>
    </row>
    <row r="1098" spans="1:14" x14ac:dyDescent="0.3">
      <c r="A1098" t="s">
        <v>1073</v>
      </c>
      <c r="B1098">
        <v>203130</v>
      </c>
      <c r="C1098" t="s">
        <v>8140</v>
      </c>
      <c r="D1098" t="s">
        <v>8141</v>
      </c>
      <c r="E1098" t="s">
        <v>8142</v>
      </c>
      <c r="F1098" t="s">
        <v>8143</v>
      </c>
      <c r="G1098">
        <v>61.4</v>
      </c>
      <c r="H1098">
        <v>0.1</v>
      </c>
      <c r="I1098">
        <v>54.3</v>
      </c>
      <c r="J1098">
        <v>0.2</v>
      </c>
      <c r="K1098">
        <v>73.2</v>
      </c>
      <c r="L1098">
        <v>-0.3</v>
      </c>
      <c r="M1098">
        <v>32.6</v>
      </c>
      <c r="N1098">
        <v>-0.3</v>
      </c>
    </row>
    <row r="1099" spans="1:14" x14ac:dyDescent="0.3">
      <c r="A1099" t="s">
        <v>1073</v>
      </c>
      <c r="B1099">
        <v>244600</v>
      </c>
      <c r="C1099" t="s">
        <v>8148</v>
      </c>
      <c r="D1099" t="s">
        <v>8149</v>
      </c>
      <c r="E1099" t="s">
        <v>8150</v>
      </c>
      <c r="F1099" t="s">
        <v>8151</v>
      </c>
      <c r="G1099">
        <v>66.8</v>
      </c>
      <c r="H1099">
        <v>0</v>
      </c>
      <c r="I1099">
        <v>61.2</v>
      </c>
      <c r="J1099">
        <v>0.1</v>
      </c>
      <c r="K1099">
        <v>79.900000000000006</v>
      </c>
      <c r="L1099">
        <v>-0.1</v>
      </c>
      <c r="M1099">
        <v>43.5</v>
      </c>
      <c r="N1099">
        <v>-0.1</v>
      </c>
    </row>
    <row r="1100" spans="1:14" x14ac:dyDescent="0.3">
      <c r="A1100" t="s">
        <v>1073</v>
      </c>
      <c r="B1100">
        <v>246034</v>
      </c>
      <c r="C1100" t="s">
        <v>8152</v>
      </c>
      <c r="D1100" t="s">
        <v>8153</v>
      </c>
      <c r="E1100" t="s">
        <v>3440</v>
      </c>
      <c r="F1100" t="s">
        <v>8154</v>
      </c>
      <c r="G1100">
        <v>71.099999999999994</v>
      </c>
      <c r="H1100">
        <v>0.9</v>
      </c>
      <c r="I1100">
        <v>61.2</v>
      </c>
      <c r="J1100">
        <v>0.9</v>
      </c>
      <c r="K1100">
        <v>73.900000000000006</v>
      </c>
      <c r="L1100">
        <v>-0.1</v>
      </c>
      <c r="M1100">
        <v>34.5</v>
      </c>
      <c r="N1100">
        <v>-0.3</v>
      </c>
    </row>
    <row r="1101" spans="1:14" x14ac:dyDescent="0.3">
      <c r="A1101" t="s">
        <v>1073</v>
      </c>
      <c r="B1101">
        <v>290130</v>
      </c>
      <c r="C1101" t="s">
        <v>8157</v>
      </c>
      <c r="D1101" t="s">
        <v>8158</v>
      </c>
      <c r="E1101" t="s">
        <v>8159</v>
      </c>
      <c r="F1101" t="s">
        <v>8160</v>
      </c>
      <c r="G1101">
        <v>43.5</v>
      </c>
      <c r="H1101">
        <v>-1.6</v>
      </c>
      <c r="I1101">
        <v>50.7</v>
      </c>
      <c r="J1101">
        <v>-0.7</v>
      </c>
      <c r="K1101">
        <v>96.5</v>
      </c>
      <c r="L1101">
        <v>1.9</v>
      </c>
      <c r="M1101">
        <v>45.6</v>
      </c>
      <c r="N1101">
        <v>0.2</v>
      </c>
    </row>
    <row r="1102" spans="1:14" x14ac:dyDescent="0.3">
      <c r="A1102" t="s">
        <v>1073</v>
      </c>
      <c r="B1102">
        <v>92509</v>
      </c>
      <c r="C1102" t="s">
        <v>8163</v>
      </c>
      <c r="D1102" t="s">
        <v>8164</v>
      </c>
      <c r="E1102" t="s">
        <v>8123</v>
      </c>
      <c r="F1102" t="s">
        <v>8124</v>
      </c>
      <c r="G1102">
        <v>59.8</v>
      </c>
      <c r="H1102">
        <v>0.6</v>
      </c>
      <c r="I1102">
        <v>51.8</v>
      </c>
      <c r="J1102">
        <v>0.5</v>
      </c>
      <c r="K1102">
        <v>69.3</v>
      </c>
      <c r="L1102">
        <v>0.2</v>
      </c>
      <c r="M1102">
        <v>31.6</v>
      </c>
      <c r="N1102">
        <v>0.1</v>
      </c>
    </row>
    <row r="1103" spans="1:14" x14ac:dyDescent="0.3">
      <c r="A1103" t="s">
        <v>1073</v>
      </c>
      <c r="B1103">
        <v>344338</v>
      </c>
      <c r="C1103" t="s">
        <v>1087</v>
      </c>
      <c r="D1103" t="s">
        <v>8165</v>
      </c>
      <c r="E1103" t="s">
        <v>3482</v>
      </c>
      <c r="F1103" t="s">
        <v>3483</v>
      </c>
      <c r="G1103">
        <v>41.4</v>
      </c>
      <c r="H1103">
        <v>-1.1000000000000001</v>
      </c>
      <c r="I1103">
        <v>29.6</v>
      </c>
      <c r="J1103">
        <v>-1.5</v>
      </c>
      <c r="K1103">
        <v>58.2</v>
      </c>
      <c r="L1103">
        <v>-1.4</v>
      </c>
      <c r="M1103">
        <v>19.600000000000001</v>
      </c>
      <c r="N1103">
        <v>-0.9</v>
      </c>
    </row>
    <row r="1104" spans="1:14" x14ac:dyDescent="0.3">
      <c r="A1104" t="s">
        <v>1073</v>
      </c>
      <c r="B1104">
        <v>18279</v>
      </c>
      <c r="C1104" t="s">
        <v>8166</v>
      </c>
      <c r="D1104" t="s">
        <v>8167</v>
      </c>
      <c r="E1104" t="s">
        <v>3440</v>
      </c>
      <c r="F1104" t="s">
        <v>8168</v>
      </c>
      <c r="G1104">
        <v>73.8</v>
      </c>
      <c r="H1104">
        <v>0.6</v>
      </c>
      <c r="I1104">
        <v>69.2</v>
      </c>
      <c r="J1104">
        <v>0.8</v>
      </c>
      <c r="K1104">
        <v>84.5</v>
      </c>
      <c r="L1104">
        <v>0.5</v>
      </c>
      <c r="M1104">
        <v>46.6</v>
      </c>
      <c r="N1104">
        <v>0.3</v>
      </c>
    </row>
    <row r="1105" spans="1:14" x14ac:dyDescent="0.3">
      <c r="A1105" t="s">
        <v>1073</v>
      </c>
      <c r="B1105">
        <v>349640</v>
      </c>
      <c r="C1105" t="s">
        <v>8169</v>
      </c>
      <c r="D1105" t="s">
        <v>8170</v>
      </c>
      <c r="E1105" t="s">
        <v>8171</v>
      </c>
      <c r="F1105" t="s">
        <v>8172</v>
      </c>
      <c r="G1105">
        <v>52.1</v>
      </c>
      <c r="H1105">
        <v>-0.3</v>
      </c>
      <c r="I1105">
        <v>47.9</v>
      </c>
      <c r="J1105">
        <v>-0.1</v>
      </c>
      <c r="K1105">
        <v>55.6</v>
      </c>
      <c r="L1105">
        <v>-1.8</v>
      </c>
      <c r="M1105">
        <v>36.1</v>
      </c>
      <c r="N1105">
        <v>0.2</v>
      </c>
    </row>
    <row r="1106" spans="1:14" x14ac:dyDescent="0.3">
      <c r="A1106" t="s">
        <v>1073</v>
      </c>
      <c r="B1106">
        <v>433497</v>
      </c>
      <c r="C1106" t="s">
        <v>8179</v>
      </c>
      <c r="D1106" t="s">
        <v>8180</v>
      </c>
      <c r="E1106" t="s">
        <v>3440</v>
      </c>
      <c r="F1106" t="s">
        <v>8181</v>
      </c>
      <c r="G1106">
        <v>49</v>
      </c>
      <c r="H1106">
        <v>-0.2</v>
      </c>
      <c r="I1106">
        <v>50</v>
      </c>
      <c r="J1106">
        <v>0.6</v>
      </c>
      <c r="K1106">
        <v>70.400000000000006</v>
      </c>
      <c r="L1106">
        <v>0.3</v>
      </c>
      <c r="M1106">
        <v>35.5</v>
      </c>
      <c r="N1106">
        <v>0.5</v>
      </c>
    </row>
    <row r="1107" spans="1:14" x14ac:dyDescent="0.3">
      <c r="A1107" t="s">
        <v>1073</v>
      </c>
      <c r="B1107">
        <v>453382</v>
      </c>
      <c r="C1107" t="s">
        <v>6938</v>
      </c>
      <c r="D1107" t="s">
        <v>8184</v>
      </c>
      <c r="E1107" t="s">
        <v>3523</v>
      </c>
      <c r="F1107" t="s">
        <v>8185</v>
      </c>
      <c r="G1107">
        <v>43.6</v>
      </c>
      <c r="H1107">
        <v>-0.6</v>
      </c>
      <c r="I1107">
        <v>46.2</v>
      </c>
      <c r="J1107">
        <v>0.3</v>
      </c>
      <c r="K1107">
        <v>77.3</v>
      </c>
      <c r="L1107">
        <v>1.1000000000000001</v>
      </c>
      <c r="M1107">
        <v>37.200000000000003</v>
      </c>
      <c r="N1107">
        <v>0.8</v>
      </c>
    </row>
    <row r="1108" spans="1:14" x14ac:dyDescent="0.3">
      <c r="A1108" t="s">
        <v>1073</v>
      </c>
      <c r="B1108">
        <v>453641</v>
      </c>
      <c r="C1108" t="s">
        <v>6938</v>
      </c>
      <c r="D1108" t="s">
        <v>8182</v>
      </c>
      <c r="E1108" t="s">
        <v>3440</v>
      </c>
      <c r="F1108" t="s">
        <v>8183</v>
      </c>
      <c r="G1108">
        <v>53.9</v>
      </c>
      <c r="H1108">
        <v>0.9</v>
      </c>
      <c r="I1108">
        <v>46.1</v>
      </c>
      <c r="J1108">
        <v>1.4</v>
      </c>
      <c r="K1108">
        <v>55.1</v>
      </c>
      <c r="L1108">
        <v>-0.5</v>
      </c>
      <c r="M1108">
        <v>20.399999999999999</v>
      </c>
      <c r="N1108">
        <v>0.2</v>
      </c>
    </row>
    <row r="1109" spans="1:14" x14ac:dyDescent="0.3">
      <c r="A1109" t="s">
        <v>1073</v>
      </c>
      <c r="B1109">
        <v>473211</v>
      </c>
      <c r="C1109" t="s">
        <v>8187</v>
      </c>
      <c r="D1109" t="s">
        <v>8186</v>
      </c>
      <c r="E1109" t="s">
        <v>3499</v>
      </c>
      <c r="F1109" t="s">
        <v>3500</v>
      </c>
      <c r="G1109">
        <v>56.6</v>
      </c>
      <c r="H1109">
        <v>-0.3</v>
      </c>
      <c r="I1109">
        <v>44.7</v>
      </c>
      <c r="J1109">
        <v>-0.8</v>
      </c>
      <c r="K1109">
        <v>65.400000000000006</v>
      </c>
      <c r="L1109">
        <v>-1.1000000000000001</v>
      </c>
      <c r="M1109">
        <v>35.1</v>
      </c>
      <c r="N1109">
        <v>-0.3</v>
      </c>
    </row>
    <row r="1110" spans="1:14" x14ac:dyDescent="0.3">
      <c r="A1110" t="s">
        <v>1073</v>
      </c>
      <c r="B1110">
        <v>455598</v>
      </c>
      <c r="C1110" t="s">
        <v>5662</v>
      </c>
      <c r="D1110" t="s">
        <v>8188</v>
      </c>
      <c r="E1110" t="s">
        <v>3440</v>
      </c>
      <c r="F1110" t="s">
        <v>8189</v>
      </c>
      <c r="G1110">
        <v>44.3</v>
      </c>
      <c r="H1110">
        <v>-0.4</v>
      </c>
      <c r="I1110">
        <v>34.200000000000003</v>
      </c>
      <c r="J1110">
        <v>-0.4</v>
      </c>
      <c r="K1110">
        <v>57.6</v>
      </c>
      <c r="L1110">
        <v>-0.8</v>
      </c>
      <c r="M1110">
        <v>17</v>
      </c>
      <c r="N1110">
        <v>-0.6</v>
      </c>
    </row>
    <row r="1111" spans="1:14" x14ac:dyDescent="0.3">
      <c r="A1111" t="s">
        <v>1073</v>
      </c>
      <c r="B1111">
        <v>463264</v>
      </c>
      <c r="C1111" t="s">
        <v>3392</v>
      </c>
      <c r="D1111" t="s">
        <v>8190</v>
      </c>
      <c r="E1111" t="s">
        <v>3440</v>
      </c>
      <c r="F1111" t="s">
        <v>8191</v>
      </c>
      <c r="G1111">
        <v>65.7</v>
      </c>
      <c r="H1111">
        <v>1</v>
      </c>
      <c r="I1111">
        <v>48.1</v>
      </c>
      <c r="J1111">
        <v>0.4</v>
      </c>
      <c r="K1111">
        <v>52.2</v>
      </c>
      <c r="L1111">
        <v>-1.8</v>
      </c>
      <c r="M1111">
        <v>8.9</v>
      </c>
      <c r="N1111">
        <v>-1.6</v>
      </c>
    </row>
    <row r="1112" spans="1:14" x14ac:dyDescent="0.3">
      <c r="A1112" t="s">
        <v>1073</v>
      </c>
      <c r="B1112">
        <v>465470</v>
      </c>
      <c r="C1112" t="s">
        <v>8192</v>
      </c>
      <c r="D1112" t="s">
        <v>8193</v>
      </c>
      <c r="E1112" t="s">
        <v>3440</v>
      </c>
      <c r="F1112" t="s">
        <v>8194</v>
      </c>
      <c r="G1112">
        <v>52.7</v>
      </c>
      <c r="H1112">
        <v>0.4</v>
      </c>
      <c r="I1112">
        <v>42.9</v>
      </c>
      <c r="J1112">
        <v>0.4</v>
      </c>
      <c r="K1112">
        <v>73.2</v>
      </c>
      <c r="L1112">
        <v>1.1000000000000001</v>
      </c>
      <c r="M1112">
        <v>26.8</v>
      </c>
      <c r="N1112">
        <v>0.1</v>
      </c>
    </row>
    <row r="1113" spans="1:14" x14ac:dyDescent="0.3">
      <c r="A1113" t="s">
        <v>1073</v>
      </c>
      <c r="B1113">
        <v>515639</v>
      </c>
      <c r="C1113" t="s">
        <v>8195</v>
      </c>
      <c r="D1113" t="s">
        <v>8196</v>
      </c>
      <c r="E1113" t="s">
        <v>3440</v>
      </c>
      <c r="F1113" t="s">
        <v>8197</v>
      </c>
      <c r="G1113">
        <v>79.400000000000006</v>
      </c>
      <c r="H1113">
        <v>1.3</v>
      </c>
      <c r="I1113">
        <v>86.7</v>
      </c>
      <c r="J1113">
        <v>2.7</v>
      </c>
      <c r="K1113">
        <v>85.4</v>
      </c>
      <c r="L1113">
        <v>0.9</v>
      </c>
      <c r="M1113">
        <v>38.700000000000003</v>
      </c>
      <c r="N1113">
        <v>-0.3</v>
      </c>
    </row>
    <row r="1114" spans="1:14" x14ac:dyDescent="0.3">
      <c r="A1114" t="s">
        <v>1073</v>
      </c>
      <c r="B1114">
        <v>96016</v>
      </c>
      <c r="C1114" t="s">
        <v>8198</v>
      </c>
      <c r="D1114" t="s">
        <v>8199</v>
      </c>
      <c r="E1114" t="s">
        <v>3499</v>
      </c>
      <c r="F1114" t="s">
        <v>3500</v>
      </c>
      <c r="G1114">
        <v>75.7</v>
      </c>
      <c r="H1114">
        <v>0.8</v>
      </c>
      <c r="I1114">
        <v>62.2</v>
      </c>
      <c r="J1114">
        <v>0.3</v>
      </c>
      <c r="K1114">
        <v>0</v>
      </c>
      <c r="L1114">
        <v>0</v>
      </c>
      <c r="M1114">
        <v>33.299999999999997</v>
      </c>
      <c r="N1114">
        <v>0</v>
      </c>
    </row>
    <row r="1115" spans="1:14" x14ac:dyDescent="0.3">
      <c r="A1115" t="s">
        <v>1073</v>
      </c>
      <c r="B1115">
        <v>478084</v>
      </c>
      <c r="C1115" t="s">
        <v>1094</v>
      </c>
      <c r="D1115" t="s">
        <v>8200</v>
      </c>
      <c r="E1115" t="s">
        <v>8201</v>
      </c>
      <c r="F1115" t="s">
        <v>8202</v>
      </c>
      <c r="G1115">
        <v>78.5</v>
      </c>
      <c r="H1115">
        <v>1.2</v>
      </c>
      <c r="I1115">
        <v>71.5</v>
      </c>
      <c r="J1115">
        <v>1.2</v>
      </c>
      <c r="K1115">
        <v>90.8</v>
      </c>
      <c r="L1115">
        <v>1.5</v>
      </c>
      <c r="M1115">
        <v>63.3</v>
      </c>
      <c r="N1115">
        <v>1.8</v>
      </c>
    </row>
    <row r="1116" spans="1:14" x14ac:dyDescent="0.3">
      <c r="A1116" t="s">
        <v>1073</v>
      </c>
      <c r="B1116">
        <v>600610</v>
      </c>
      <c r="C1116" t="s">
        <v>8203</v>
      </c>
      <c r="D1116" t="s">
        <v>8204</v>
      </c>
      <c r="E1116" t="s">
        <v>3440</v>
      </c>
      <c r="F1116" t="s">
        <v>8108</v>
      </c>
      <c r="G1116">
        <v>65.400000000000006</v>
      </c>
      <c r="H1116">
        <v>0.3</v>
      </c>
      <c r="I1116">
        <v>55.6</v>
      </c>
      <c r="J1116">
        <v>0.2</v>
      </c>
      <c r="K1116">
        <v>75</v>
      </c>
      <c r="L1116">
        <v>0</v>
      </c>
      <c r="M1116">
        <v>30.6</v>
      </c>
      <c r="N1116">
        <v>-0.5</v>
      </c>
    </row>
    <row r="1117" spans="1:14" x14ac:dyDescent="0.3">
      <c r="A1117" t="s">
        <v>1073</v>
      </c>
      <c r="B1117">
        <v>162909</v>
      </c>
      <c r="C1117" t="s">
        <v>1096</v>
      </c>
      <c r="D1117" t="s">
        <v>8205</v>
      </c>
      <c r="E1117" t="s">
        <v>3523</v>
      </c>
      <c r="F1117" t="s">
        <v>8206</v>
      </c>
      <c r="G1117">
        <v>30.1</v>
      </c>
      <c r="H1117">
        <v>-1.5</v>
      </c>
      <c r="I1117">
        <v>33.700000000000003</v>
      </c>
      <c r="J1117">
        <v>-0.6</v>
      </c>
      <c r="K1117">
        <v>45.7</v>
      </c>
      <c r="L1117">
        <v>-2.2999999999999998</v>
      </c>
      <c r="M1117">
        <v>11.6</v>
      </c>
      <c r="N1117">
        <v>-1.1000000000000001</v>
      </c>
    </row>
    <row r="1118" spans="1:14" x14ac:dyDescent="0.3">
      <c r="A1118" t="s">
        <v>1073</v>
      </c>
      <c r="B1118">
        <v>557146</v>
      </c>
      <c r="C1118" t="s">
        <v>1097</v>
      </c>
      <c r="D1118" t="s">
        <v>8212</v>
      </c>
      <c r="E1118" t="s">
        <v>3492</v>
      </c>
      <c r="F1118" t="s">
        <v>3493</v>
      </c>
      <c r="G1118">
        <v>88.9</v>
      </c>
      <c r="H1118">
        <v>2.2999999999999998</v>
      </c>
      <c r="I1118">
        <v>69.2</v>
      </c>
      <c r="J1118">
        <v>1.5</v>
      </c>
      <c r="K1118">
        <v>84.1</v>
      </c>
      <c r="L1118">
        <v>1.2</v>
      </c>
      <c r="M1118">
        <v>58.7</v>
      </c>
      <c r="N1118">
        <v>1.8</v>
      </c>
    </row>
    <row r="1119" spans="1:14" x14ac:dyDescent="0.3">
      <c r="A1119" t="s">
        <v>1073</v>
      </c>
      <c r="B1119">
        <v>564133</v>
      </c>
      <c r="C1119" t="s">
        <v>8213</v>
      </c>
      <c r="D1119" t="s">
        <v>8214</v>
      </c>
      <c r="E1119" t="s">
        <v>3520</v>
      </c>
      <c r="F1119" t="s">
        <v>3521</v>
      </c>
      <c r="G1119">
        <v>83</v>
      </c>
      <c r="H1119">
        <v>1.5</v>
      </c>
      <c r="I1119">
        <v>72.2</v>
      </c>
      <c r="J1119">
        <v>1.4</v>
      </c>
      <c r="K1119">
        <v>67.2</v>
      </c>
      <c r="L1119">
        <v>-1.2</v>
      </c>
      <c r="M1119">
        <v>25</v>
      </c>
      <c r="N1119">
        <v>-1.2</v>
      </c>
    </row>
    <row r="1120" spans="1:14" x14ac:dyDescent="0.3">
      <c r="A1120" t="s">
        <v>1073</v>
      </c>
      <c r="B1120">
        <v>568821</v>
      </c>
      <c r="C1120" t="s">
        <v>8215</v>
      </c>
      <c r="D1120" t="s">
        <v>8216</v>
      </c>
      <c r="E1120" t="s">
        <v>3523</v>
      </c>
      <c r="F1120" t="s">
        <v>8217</v>
      </c>
      <c r="G1120">
        <v>73</v>
      </c>
      <c r="H1120">
        <v>1.5</v>
      </c>
      <c r="I1120">
        <v>60.3</v>
      </c>
      <c r="J1120">
        <v>1.4</v>
      </c>
      <c r="K1120">
        <v>87.3</v>
      </c>
      <c r="L1120">
        <v>2</v>
      </c>
      <c r="M1120">
        <v>57.6</v>
      </c>
      <c r="N1120">
        <v>2.4</v>
      </c>
    </row>
    <row r="1121" spans="1:14" x14ac:dyDescent="0.3">
      <c r="A1121" t="s">
        <v>1073</v>
      </c>
      <c r="B1121">
        <v>407275</v>
      </c>
      <c r="C1121" t="s">
        <v>8218</v>
      </c>
      <c r="D1121" t="s">
        <v>8219</v>
      </c>
      <c r="E1121" t="s">
        <v>3472</v>
      </c>
      <c r="F1121" t="s">
        <v>3473</v>
      </c>
      <c r="G1121">
        <v>38.5</v>
      </c>
      <c r="H1121">
        <v>-1.2</v>
      </c>
      <c r="I1121">
        <v>36.1</v>
      </c>
      <c r="J1121">
        <v>-0.9</v>
      </c>
      <c r="K1121">
        <v>75.400000000000006</v>
      </c>
      <c r="L1121">
        <v>0.6</v>
      </c>
      <c r="M1121">
        <v>33.1</v>
      </c>
      <c r="N1121">
        <v>0.1</v>
      </c>
    </row>
    <row r="1122" spans="1:14" x14ac:dyDescent="0.3">
      <c r="A1122" t="s">
        <v>1101</v>
      </c>
      <c r="B1122">
        <v>717312</v>
      </c>
      <c r="C1122" t="s">
        <v>8220</v>
      </c>
      <c r="D1122" t="s">
        <v>8221</v>
      </c>
      <c r="E1122" t="s">
        <v>3633</v>
      </c>
      <c r="F1122" t="s">
        <v>8222</v>
      </c>
      <c r="G1122">
        <v>70</v>
      </c>
      <c r="H1122">
        <v>0.4</v>
      </c>
      <c r="I1122">
        <v>50</v>
      </c>
      <c r="J1122">
        <v>-0.6</v>
      </c>
      <c r="K1122">
        <v>87.1</v>
      </c>
      <c r="L1122">
        <v>0.9</v>
      </c>
      <c r="M1122">
        <v>45.2</v>
      </c>
      <c r="N1122">
        <v>0.2</v>
      </c>
    </row>
    <row r="1123" spans="1:14" x14ac:dyDescent="0.3">
      <c r="A1123" t="s">
        <v>1101</v>
      </c>
      <c r="B1123">
        <v>832634</v>
      </c>
      <c r="C1123" t="s">
        <v>8223</v>
      </c>
      <c r="D1123" t="s">
        <v>8224</v>
      </c>
      <c r="E1123" t="s">
        <v>3554</v>
      </c>
      <c r="F1123" t="s">
        <v>8225</v>
      </c>
      <c r="G1123">
        <v>66.7</v>
      </c>
      <c r="H1123">
        <v>0.3</v>
      </c>
      <c r="I1123">
        <v>64.099999999999994</v>
      </c>
      <c r="J1123">
        <v>0.7</v>
      </c>
      <c r="K1123">
        <v>91.9</v>
      </c>
      <c r="L1123">
        <v>1.6</v>
      </c>
      <c r="M1123">
        <v>58.1</v>
      </c>
      <c r="N1123">
        <v>1.3</v>
      </c>
    </row>
    <row r="1124" spans="1:14" x14ac:dyDescent="0.3">
      <c r="A1124" t="s">
        <v>1101</v>
      </c>
      <c r="B1124">
        <v>747211</v>
      </c>
      <c r="C1124" t="s">
        <v>8226</v>
      </c>
      <c r="D1124" t="s">
        <v>8227</v>
      </c>
      <c r="E1124" t="s">
        <v>3686</v>
      </c>
      <c r="F1124" t="s">
        <v>3687</v>
      </c>
      <c r="G1124">
        <v>90.5</v>
      </c>
      <c r="H1124">
        <v>2.1</v>
      </c>
      <c r="I1124">
        <v>83.3</v>
      </c>
      <c r="J1124">
        <v>2.2999999999999998</v>
      </c>
      <c r="K1124">
        <v>0</v>
      </c>
      <c r="L1124">
        <v>0</v>
      </c>
      <c r="M1124">
        <v>0</v>
      </c>
      <c r="N1124">
        <v>0</v>
      </c>
    </row>
    <row r="1125" spans="1:14" x14ac:dyDescent="0.3">
      <c r="A1125" t="s">
        <v>1101</v>
      </c>
      <c r="B1125">
        <v>706396</v>
      </c>
      <c r="C1125" t="s">
        <v>8228</v>
      </c>
      <c r="D1125" t="s">
        <v>8229</v>
      </c>
      <c r="E1125" t="s">
        <v>3594</v>
      </c>
      <c r="F1125" t="s">
        <v>8230</v>
      </c>
      <c r="G1125">
        <v>75.7</v>
      </c>
      <c r="H1125">
        <v>1.2</v>
      </c>
      <c r="I1125">
        <v>68.099999999999994</v>
      </c>
      <c r="J1125">
        <v>1.3</v>
      </c>
      <c r="K1125">
        <v>83.8</v>
      </c>
      <c r="L1125">
        <v>0.9</v>
      </c>
      <c r="M1125">
        <v>40</v>
      </c>
      <c r="N1125">
        <v>0.2</v>
      </c>
    </row>
    <row r="1126" spans="1:14" x14ac:dyDescent="0.3">
      <c r="A1126" t="s">
        <v>1101</v>
      </c>
      <c r="B1126">
        <v>867985</v>
      </c>
      <c r="C1126" t="s">
        <v>3984</v>
      </c>
      <c r="D1126" t="s">
        <v>8231</v>
      </c>
      <c r="E1126" t="s">
        <v>3598</v>
      </c>
      <c r="F1126" t="s">
        <v>3599</v>
      </c>
      <c r="G1126">
        <v>42.9</v>
      </c>
      <c r="H1126">
        <v>-1</v>
      </c>
      <c r="I1126">
        <v>39.700000000000003</v>
      </c>
      <c r="J1126">
        <v>-0.8</v>
      </c>
      <c r="K1126">
        <v>52.6</v>
      </c>
      <c r="L1126">
        <v>-2.2000000000000002</v>
      </c>
      <c r="M1126">
        <v>25.9</v>
      </c>
      <c r="N1126">
        <v>-0.8</v>
      </c>
    </row>
    <row r="1127" spans="1:14" x14ac:dyDescent="0.3">
      <c r="A1127" t="s">
        <v>1101</v>
      </c>
      <c r="B1127">
        <v>766976</v>
      </c>
      <c r="C1127" t="s">
        <v>8232</v>
      </c>
      <c r="D1127" t="s">
        <v>8233</v>
      </c>
      <c r="E1127" t="s">
        <v>3554</v>
      </c>
      <c r="F1127" t="s">
        <v>8234</v>
      </c>
      <c r="G1127">
        <v>66.900000000000006</v>
      </c>
      <c r="H1127">
        <v>0.2</v>
      </c>
      <c r="I1127">
        <v>58.1</v>
      </c>
      <c r="J1127">
        <v>0</v>
      </c>
      <c r="K1127">
        <v>93.3</v>
      </c>
      <c r="L1127">
        <v>1.5</v>
      </c>
      <c r="M1127">
        <v>71.099999999999994</v>
      </c>
      <c r="N1127">
        <v>2.1</v>
      </c>
    </row>
    <row r="1128" spans="1:14" x14ac:dyDescent="0.3">
      <c r="A1128" t="s">
        <v>1101</v>
      </c>
      <c r="B1128">
        <v>768405</v>
      </c>
      <c r="C1128" t="s">
        <v>8235</v>
      </c>
      <c r="D1128" t="s">
        <v>8236</v>
      </c>
      <c r="E1128" t="s">
        <v>3554</v>
      </c>
      <c r="F1128" t="s">
        <v>8237</v>
      </c>
      <c r="G1128">
        <v>55.5</v>
      </c>
      <c r="H1128">
        <v>0.2</v>
      </c>
      <c r="I1128">
        <v>50.9</v>
      </c>
      <c r="J1128">
        <v>0.6</v>
      </c>
      <c r="K1128">
        <v>76.900000000000006</v>
      </c>
      <c r="L1128">
        <v>0.8</v>
      </c>
      <c r="M1128">
        <v>28.8</v>
      </c>
      <c r="N1128">
        <v>-0.1</v>
      </c>
    </row>
    <row r="1129" spans="1:14" x14ac:dyDescent="0.3">
      <c r="A1129" t="s">
        <v>1101</v>
      </c>
      <c r="B1129">
        <v>868639</v>
      </c>
      <c r="C1129" t="s">
        <v>8240</v>
      </c>
      <c r="D1129" t="s">
        <v>8241</v>
      </c>
      <c r="E1129" t="s">
        <v>8242</v>
      </c>
      <c r="F1129" t="s">
        <v>8243</v>
      </c>
      <c r="G1129">
        <v>87.3</v>
      </c>
      <c r="H1129">
        <v>1.6</v>
      </c>
      <c r="I1129">
        <v>71.599999999999994</v>
      </c>
      <c r="J1129">
        <v>0.9</v>
      </c>
      <c r="K1129">
        <v>88.3</v>
      </c>
      <c r="L1129">
        <v>0.9</v>
      </c>
      <c r="M1129">
        <v>48.4</v>
      </c>
      <c r="N1129">
        <v>0.3</v>
      </c>
    </row>
    <row r="1130" spans="1:14" x14ac:dyDescent="0.3">
      <c r="A1130" t="s">
        <v>1101</v>
      </c>
      <c r="B1130">
        <v>731226</v>
      </c>
      <c r="C1130" t="s">
        <v>8244</v>
      </c>
      <c r="D1130" t="s">
        <v>8245</v>
      </c>
      <c r="E1130" t="s">
        <v>8246</v>
      </c>
      <c r="F1130" t="s">
        <v>8247</v>
      </c>
      <c r="G1130">
        <v>72.400000000000006</v>
      </c>
      <c r="H1130">
        <v>0.7</v>
      </c>
      <c r="I1130">
        <v>67.099999999999994</v>
      </c>
      <c r="J1130">
        <v>0.9</v>
      </c>
      <c r="K1130">
        <v>81.2</v>
      </c>
      <c r="L1130">
        <v>0.4</v>
      </c>
      <c r="M1130">
        <v>29.4</v>
      </c>
      <c r="N1130">
        <v>-0.9</v>
      </c>
    </row>
    <row r="1131" spans="1:14" x14ac:dyDescent="0.3">
      <c r="A1131" t="s">
        <v>1101</v>
      </c>
      <c r="B1131">
        <v>763721</v>
      </c>
      <c r="C1131" t="s">
        <v>8248</v>
      </c>
      <c r="D1131" t="s">
        <v>8249</v>
      </c>
      <c r="E1131" t="s">
        <v>3562</v>
      </c>
      <c r="F1131" t="s">
        <v>3563</v>
      </c>
      <c r="G1131">
        <v>83.9</v>
      </c>
      <c r="H1131">
        <v>1.6</v>
      </c>
      <c r="I1131">
        <v>69.5</v>
      </c>
      <c r="J1131">
        <v>1.1000000000000001</v>
      </c>
      <c r="K1131">
        <v>84.6</v>
      </c>
      <c r="L1131">
        <v>0.7</v>
      </c>
      <c r="M1131">
        <v>46.2</v>
      </c>
      <c r="N1131">
        <v>0.3</v>
      </c>
    </row>
    <row r="1132" spans="1:14" x14ac:dyDescent="0.3">
      <c r="A1132" t="s">
        <v>1101</v>
      </c>
      <c r="B1132">
        <v>698334</v>
      </c>
      <c r="C1132" t="s">
        <v>6081</v>
      </c>
      <c r="D1132" t="s">
        <v>8252</v>
      </c>
      <c r="E1132" t="s">
        <v>3558</v>
      </c>
      <c r="F1132" t="s">
        <v>3559</v>
      </c>
      <c r="G1132">
        <v>86.4</v>
      </c>
      <c r="H1132">
        <v>2.2000000000000002</v>
      </c>
      <c r="I1132">
        <v>72.7</v>
      </c>
      <c r="J1132">
        <v>2</v>
      </c>
      <c r="K1132">
        <v>80.3</v>
      </c>
      <c r="L1132">
        <v>0.8</v>
      </c>
      <c r="M1132">
        <v>40.799999999999997</v>
      </c>
      <c r="N1132">
        <v>0.6</v>
      </c>
    </row>
    <row r="1133" spans="1:14" x14ac:dyDescent="0.3">
      <c r="A1133" t="s">
        <v>1101</v>
      </c>
      <c r="B1133">
        <v>812994</v>
      </c>
      <c r="C1133" t="s">
        <v>6081</v>
      </c>
      <c r="D1133" t="s">
        <v>8250</v>
      </c>
      <c r="E1133" t="s">
        <v>3554</v>
      </c>
      <c r="F1133" t="s">
        <v>8251</v>
      </c>
      <c r="G1133">
        <v>0</v>
      </c>
      <c r="H1133">
        <v>0</v>
      </c>
      <c r="I1133">
        <v>78.3</v>
      </c>
      <c r="J1133">
        <v>0</v>
      </c>
      <c r="K1133">
        <v>92.5</v>
      </c>
      <c r="L1133">
        <v>1.6</v>
      </c>
      <c r="M1133">
        <v>43.4</v>
      </c>
      <c r="N1133">
        <v>0.1</v>
      </c>
    </row>
    <row r="1134" spans="1:14" x14ac:dyDescent="0.3">
      <c r="A1134" t="s">
        <v>1101</v>
      </c>
      <c r="B1134">
        <v>732788</v>
      </c>
      <c r="C1134" t="s">
        <v>4094</v>
      </c>
      <c r="D1134" t="s">
        <v>8253</v>
      </c>
      <c r="E1134" t="s">
        <v>3626</v>
      </c>
      <c r="F1134" t="s">
        <v>8254</v>
      </c>
      <c r="G1134">
        <v>80.8</v>
      </c>
      <c r="H1134">
        <v>1.7</v>
      </c>
      <c r="I1134">
        <v>77.599999999999994</v>
      </c>
      <c r="J1134">
        <v>2.2000000000000002</v>
      </c>
      <c r="K1134">
        <v>81.8</v>
      </c>
      <c r="L1134">
        <v>0.7</v>
      </c>
      <c r="M1134">
        <v>47.3</v>
      </c>
      <c r="N1134">
        <v>0.8</v>
      </c>
    </row>
    <row r="1135" spans="1:14" x14ac:dyDescent="0.3">
      <c r="A1135" t="s">
        <v>1101</v>
      </c>
      <c r="B1135">
        <v>827940</v>
      </c>
      <c r="C1135" t="s">
        <v>8255</v>
      </c>
      <c r="D1135" t="s">
        <v>8256</v>
      </c>
      <c r="E1135" t="s">
        <v>3604</v>
      </c>
      <c r="F1135" t="s">
        <v>8257</v>
      </c>
      <c r="G1135">
        <v>73.8</v>
      </c>
      <c r="H1135">
        <v>1</v>
      </c>
      <c r="I1135">
        <v>60.4</v>
      </c>
      <c r="J1135">
        <v>0.6</v>
      </c>
      <c r="K1135">
        <v>79.8</v>
      </c>
      <c r="L1135">
        <v>0.5</v>
      </c>
      <c r="M1135">
        <v>42.3</v>
      </c>
      <c r="N1135">
        <v>0.3</v>
      </c>
    </row>
    <row r="1136" spans="1:14" x14ac:dyDescent="0.3">
      <c r="A1136" t="s">
        <v>1101</v>
      </c>
      <c r="B1136">
        <v>705748</v>
      </c>
      <c r="C1136" t="s">
        <v>8261</v>
      </c>
      <c r="D1136" t="s">
        <v>8263</v>
      </c>
      <c r="E1136" t="s">
        <v>3581</v>
      </c>
      <c r="F1136" t="s">
        <v>3582</v>
      </c>
      <c r="G1136">
        <v>77.8</v>
      </c>
      <c r="H1136">
        <v>1.1000000000000001</v>
      </c>
      <c r="I1136">
        <v>83.3</v>
      </c>
      <c r="J1136">
        <v>2.2000000000000002</v>
      </c>
      <c r="K1136">
        <v>94</v>
      </c>
      <c r="L1136">
        <v>1.7</v>
      </c>
      <c r="M1136">
        <v>64.3</v>
      </c>
      <c r="N1136">
        <v>1.8</v>
      </c>
    </row>
    <row r="1137" spans="1:14" x14ac:dyDescent="0.3">
      <c r="A1137" t="s">
        <v>1109</v>
      </c>
      <c r="B1137">
        <v>817448</v>
      </c>
      <c r="C1137" t="s">
        <v>1110</v>
      </c>
      <c r="D1137" t="s">
        <v>8267</v>
      </c>
      <c r="E1137" t="s">
        <v>3297</v>
      </c>
      <c r="F1137" t="s">
        <v>8268</v>
      </c>
      <c r="G1137">
        <v>59.5</v>
      </c>
      <c r="H1137">
        <v>-0.1</v>
      </c>
      <c r="I1137">
        <v>48</v>
      </c>
      <c r="J1137">
        <v>-0.4</v>
      </c>
      <c r="K1137">
        <v>76.900000000000006</v>
      </c>
      <c r="L1137">
        <v>0.1</v>
      </c>
      <c r="M1137">
        <v>30.6</v>
      </c>
      <c r="N1137">
        <v>-0.7</v>
      </c>
    </row>
    <row r="1138" spans="1:14" x14ac:dyDescent="0.3">
      <c r="A1138" t="s">
        <v>1109</v>
      </c>
      <c r="B1138">
        <v>716014</v>
      </c>
      <c r="C1138" t="s">
        <v>1405</v>
      </c>
      <c r="D1138" t="s">
        <v>8269</v>
      </c>
      <c r="E1138" t="s">
        <v>3297</v>
      </c>
      <c r="F1138" t="s">
        <v>8270</v>
      </c>
      <c r="G1138">
        <v>52.7</v>
      </c>
      <c r="H1138">
        <v>-0.2</v>
      </c>
      <c r="I1138">
        <v>34.5</v>
      </c>
      <c r="J1138">
        <v>-1.1000000000000001</v>
      </c>
      <c r="K1138">
        <v>73.599999999999994</v>
      </c>
      <c r="L1138">
        <v>0.2</v>
      </c>
      <c r="M1138">
        <v>35.1</v>
      </c>
      <c r="N1138">
        <v>0.1</v>
      </c>
    </row>
    <row r="1139" spans="1:14" x14ac:dyDescent="0.3">
      <c r="A1139" t="s">
        <v>1109</v>
      </c>
      <c r="B1139">
        <v>742929</v>
      </c>
      <c r="C1139" t="s">
        <v>3465</v>
      </c>
      <c r="D1139" t="s">
        <v>8274</v>
      </c>
      <c r="E1139" t="s">
        <v>3325</v>
      </c>
      <c r="F1139" t="s">
        <v>5252</v>
      </c>
      <c r="G1139">
        <v>58.3</v>
      </c>
      <c r="H1139">
        <v>0.7</v>
      </c>
      <c r="I1139">
        <v>40</v>
      </c>
      <c r="J1139">
        <v>0.1</v>
      </c>
      <c r="K1139">
        <v>76.599999999999994</v>
      </c>
      <c r="L1139">
        <v>1.2</v>
      </c>
      <c r="M1139">
        <v>17.399999999999999</v>
      </c>
      <c r="N1139">
        <v>-0.7</v>
      </c>
    </row>
    <row r="1140" spans="1:14" x14ac:dyDescent="0.3">
      <c r="A1140" t="s">
        <v>1109</v>
      </c>
      <c r="B1140">
        <v>746045</v>
      </c>
      <c r="C1140" t="s">
        <v>54</v>
      </c>
      <c r="D1140" t="s">
        <v>8275</v>
      </c>
      <c r="E1140" t="s">
        <v>3297</v>
      </c>
      <c r="F1140" t="s">
        <v>8276</v>
      </c>
      <c r="G1140">
        <v>74.099999999999994</v>
      </c>
      <c r="H1140">
        <v>0.9</v>
      </c>
      <c r="I1140">
        <v>65.5</v>
      </c>
      <c r="J1140">
        <v>0.8</v>
      </c>
      <c r="K1140">
        <v>82.3</v>
      </c>
      <c r="L1140">
        <v>0.6</v>
      </c>
      <c r="M1140">
        <v>23.7</v>
      </c>
      <c r="N1140">
        <v>-1.4</v>
      </c>
    </row>
    <row r="1141" spans="1:14" x14ac:dyDescent="0.3">
      <c r="A1141" t="s">
        <v>1109</v>
      </c>
      <c r="B1141">
        <v>755923</v>
      </c>
      <c r="C1141" t="s">
        <v>3011</v>
      </c>
      <c r="D1141" t="s">
        <v>8280</v>
      </c>
      <c r="E1141" t="s">
        <v>5174</v>
      </c>
      <c r="F1141" t="s">
        <v>5175</v>
      </c>
      <c r="G1141">
        <v>53.5</v>
      </c>
      <c r="H1141">
        <v>-0.3</v>
      </c>
      <c r="I1141">
        <v>25</v>
      </c>
      <c r="J1141">
        <v>-2</v>
      </c>
      <c r="K1141">
        <v>67.8</v>
      </c>
      <c r="L1141">
        <v>-0.6</v>
      </c>
      <c r="M1141">
        <v>20.7</v>
      </c>
      <c r="N1141">
        <v>-1.1000000000000001</v>
      </c>
    </row>
    <row r="1142" spans="1:14" x14ac:dyDescent="0.3">
      <c r="A1142" t="s">
        <v>1109</v>
      </c>
      <c r="B1142">
        <v>791024</v>
      </c>
      <c r="C1142" t="s">
        <v>8287</v>
      </c>
      <c r="D1142" t="s">
        <v>8288</v>
      </c>
      <c r="E1142" t="s">
        <v>3297</v>
      </c>
      <c r="F1142" t="s">
        <v>8289</v>
      </c>
      <c r="G1142">
        <v>68.3</v>
      </c>
      <c r="H1142">
        <v>0.5</v>
      </c>
      <c r="I1142">
        <v>50.8</v>
      </c>
      <c r="J1142">
        <v>-0.3</v>
      </c>
      <c r="K1142">
        <v>94.9</v>
      </c>
      <c r="L1142">
        <v>2</v>
      </c>
      <c r="M1142">
        <v>44.4</v>
      </c>
      <c r="N1142">
        <v>0.3</v>
      </c>
    </row>
    <row r="1143" spans="1:14" x14ac:dyDescent="0.3">
      <c r="A1143" t="s">
        <v>1109</v>
      </c>
      <c r="B1143">
        <v>826901</v>
      </c>
      <c r="C1143" t="s">
        <v>8298</v>
      </c>
      <c r="D1143" t="s">
        <v>8299</v>
      </c>
      <c r="E1143" t="s">
        <v>3297</v>
      </c>
      <c r="F1143" t="s">
        <v>8300</v>
      </c>
      <c r="G1143">
        <v>88.6</v>
      </c>
      <c r="H1143">
        <v>1.8</v>
      </c>
      <c r="I1143">
        <v>81.2</v>
      </c>
      <c r="J1143">
        <v>1.9</v>
      </c>
      <c r="K1143">
        <v>88.8</v>
      </c>
      <c r="L1143">
        <v>1</v>
      </c>
      <c r="M1143">
        <v>60.2</v>
      </c>
      <c r="N1143">
        <v>1.1000000000000001</v>
      </c>
    </row>
    <row r="1144" spans="1:14" x14ac:dyDescent="0.3">
      <c r="A1144" t="s">
        <v>1109</v>
      </c>
      <c r="B1144">
        <v>825999</v>
      </c>
      <c r="C1144" t="s">
        <v>3518</v>
      </c>
      <c r="D1144" t="s">
        <v>8290</v>
      </c>
      <c r="E1144" t="s">
        <v>8291</v>
      </c>
      <c r="F1144" t="s">
        <v>8292</v>
      </c>
      <c r="G1144">
        <v>54.7</v>
      </c>
      <c r="H1144">
        <v>0.7</v>
      </c>
      <c r="I1144">
        <v>43.8</v>
      </c>
      <c r="J1144">
        <v>0.8</v>
      </c>
      <c r="K1144">
        <v>75.599999999999994</v>
      </c>
      <c r="L1144">
        <v>1.3</v>
      </c>
      <c r="M1144">
        <v>22.2</v>
      </c>
      <c r="N1144">
        <v>0</v>
      </c>
    </row>
    <row r="1145" spans="1:14" x14ac:dyDescent="0.3">
      <c r="A1145" t="s">
        <v>1109</v>
      </c>
      <c r="B1145">
        <v>828467</v>
      </c>
      <c r="C1145" t="s">
        <v>8293</v>
      </c>
      <c r="D1145" t="s">
        <v>8294</v>
      </c>
      <c r="E1145" t="s">
        <v>3311</v>
      </c>
      <c r="F1145" t="s">
        <v>3312</v>
      </c>
      <c r="G1145">
        <v>33.299999999999997</v>
      </c>
      <c r="H1145">
        <v>-1.4</v>
      </c>
      <c r="I1145">
        <v>22.9</v>
      </c>
      <c r="J1145">
        <v>-1.8</v>
      </c>
      <c r="K1145">
        <v>63.6</v>
      </c>
      <c r="L1145">
        <v>-0.5</v>
      </c>
      <c r="M1145">
        <v>21.4</v>
      </c>
      <c r="N1145">
        <v>-0.8</v>
      </c>
    </row>
    <row r="1146" spans="1:14" x14ac:dyDescent="0.3">
      <c r="A1146" t="s">
        <v>1109</v>
      </c>
      <c r="B1146">
        <v>731870</v>
      </c>
      <c r="C1146" t="s">
        <v>8281</v>
      </c>
      <c r="D1146" t="s">
        <v>8282</v>
      </c>
      <c r="E1146" t="s">
        <v>3376</v>
      </c>
      <c r="F1146" t="s">
        <v>3377</v>
      </c>
      <c r="G1146">
        <v>0</v>
      </c>
      <c r="H1146">
        <v>0</v>
      </c>
      <c r="I1146">
        <v>18.2</v>
      </c>
      <c r="J1146">
        <v>0</v>
      </c>
      <c r="K1146">
        <v>0</v>
      </c>
      <c r="L1146">
        <v>0</v>
      </c>
      <c r="M1146">
        <v>0</v>
      </c>
      <c r="N1146">
        <v>0</v>
      </c>
    </row>
    <row r="1147" spans="1:14" x14ac:dyDescent="0.3">
      <c r="A1147" t="s">
        <v>1109</v>
      </c>
      <c r="B1147">
        <v>792017</v>
      </c>
      <c r="C1147" t="s">
        <v>1115</v>
      </c>
      <c r="D1147" t="s">
        <v>8303</v>
      </c>
      <c r="E1147" t="s">
        <v>3292</v>
      </c>
      <c r="F1147" t="s">
        <v>8304</v>
      </c>
      <c r="G1147">
        <v>52.7</v>
      </c>
      <c r="H1147">
        <v>0</v>
      </c>
      <c r="I1147">
        <v>43.4</v>
      </c>
      <c r="J1147">
        <v>-0.1</v>
      </c>
      <c r="K1147">
        <v>48.9</v>
      </c>
      <c r="L1147">
        <v>-2.1</v>
      </c>
      <c r="M1147">
        <v>9.6999999999999993</v>
      </c>
      <c r="N1147">
        <v>-1.7</v>
      </c>
    </row>
    <row r="1148" spans="1:14" x14ac:dyDescent="0.3">
      <c r="A1148" t="s">
        <v>1109</v>
      </c>
      <c r="B1148">
        <v>841986</v>
      </c>
      <c r="C1148" t="s">
        <v>3536</v>
      </c>
      <c r="D1148" t="s">
        <v>8301</v>
      </c>
      <c r="E1148" t="s">
        <v>3297</v>
      </c>
      <c r="F1148" t="s">
        <v>8302</v>
      </c>
      <c r="G1148">
        <v>76.2</v>
      </c>
      <c r="H1148">
        <v>1.1000000000000001</v>
      </c>
      <c r="I1148">
        <v>57</v>
      </c>
      <c r="J1148">
        <v>0.1</v>
      </c>
      <c r="K1148">
        <v>81.900000000000006</v>
      </c>
      <c r="L1148">
        <v>0.6</v>
      </c>
      <c r="M1148">
        <v>41.9</v>
      </c>
      <c r="N1148">
        <v>-0.1</v>
      </c>
    </row>
    <row r="1149" spans="1:14" x14ac:dyDescent="0.3">
      <c r="A1149" t="s">
        <v>1117</v>
      </c>
      <c r="B1149">
        <v>20222</v>
      </c>
      <c r="C1149" t="s">
        <v>8314</v>
      </c>
      <c r="D1149" t="s">
        <v>8315</v>
      </c>
      <c r="E1149" t="s">
        <v>8316</v>
      </c>
      <c r="F1149" t="s">
        <v>8317</v>
      </c>
      <c r="G1149">
        <v>66.400000000000006</v>
      </c>
      <c r="H1149">
        <v>0.3</v>
      </c>
      <c r="I1149">
        <v>56.7</v>
      </c>
      <c r="J1149">
        <v>0</v>
      </c>
      <c r="K1149">
        <v>0</v>
      </c>
      <c r="L1149">
        <v>0</v>
      </c>
      <c r="M1149">
        <v>0</v>
      </c>
      <c r="N1149">
        <v>0</v>
      </c>
    </row>
    <row r="1150" spans="1:14" x14ac:dyDescent="0.3">
      <c r="A1150" t="s">
        <v>1117</v>
      </c>
      <c r="B1150">
        <v>242390</v>
      </c>
      <c r="C1150" t="s">
        <v>8321</v>
      </c>
      <c r="D1150" t="s">
        <v>8322</v>
      </c>
      <c r="E1150" t="s">
        <v>8323</v>
      </c>
      <c r="F1150" t="s">
        <v>8324</v>
      </c>
      <c r="G1150">
        <v>73.7</v>
      </c>
      <c r="H1150">
        <v>0.3</v>
      </c>
      <c r="I1150">
        <v>68.400000000000006</v>
      </c>
      <c r="J1150">
        <v>0.3</v>
      </c>
      <c r="K1150">
        <v>84.7</v>
      </c>
      <c r="L1150">
        <v>0.1</v>
      </c>
      <c r="M1150">
        <v>51</v>
      </c>
      <c r="N1150">
        <v>0</v>
      </c>
    </row>
    <row r="1151" spans="1:14" x14ac:dyDescent="0.3">
      <c r="A1151" t="s">
        <v>1117</v>
      </c>
      <c r="B1151">
        <v>33812</v>
      </c>
      <c r="C1151" t="s">
        <v>8325</v>
      </c>
      <c r="D1151" t="s">
        <v>8326</v>
      </c>
      <c r="E1151" t="s">
        <v>8327</v>
      </c>
      <c r="F1151" t="s">
        <v>8328</v>
      </c>
      <c r="G1151">
        <v>60.6</v>
      </c>
      <c r="H1151">
        <v>0.3</v>
      </c>
      <c r="I1151">
        <v>52.5</v>
      </c>
      <c r="J1151">
        <v>0.4</v>
      </c>
      <c r="K1151">
        <v>57.1</v>
      </c>
      <c r="L1151">
        <v>-1.6</v>
      </c>
      <c r="M1151">
        <v>15.4</v>
      </c>
      <c r="N1151">
        <v>-1.3</v>
      </c>
    </row>
    <row r="1152" spans="1:14" x14ac:dyDescent="0.3">
      <c r="A1152" t="s">
        <v>1117</v>
      </c>
      <c r="B1152">
        <v>62995</v>
      </c>
      <c r="C1152" t="s">
        <v>8332</v>
      </c>
      <c r="D1152" t="s">
        <v>8333</v>
      </c>
      <c r="E1152" t="s">
        <v>8334</v>
      </c>
      <c r="F1152" t="s">
        <v>8335</v>
      </c>
      <c r="G1152">
        <v>64.099999999999994</v>
      </c>
      <c r="H1152">
        <v>0.2</v>
      </c>
      <c r="I1152">
        <v>47.7</v>
      </c>
      <c r="J1152">
        <v>-0.5</v>
      </c>
      <c r="K1152">
        <v>66.8</v>
      </c>
      <c r="L1152">
        <v>-1</v>
      </c>
      <c r="M1152">
        <v>31.7</v>
      </c>
      <c r="N1152">
        <v>-0.5</v>
      </c>
    </row>
    <row r="1153" spans="1:14" x14ac:dyDescent="0.3">
      <c r="A1153" t="s">
        <v>1117</v>
      </c>
      <c r="B1153">
        <v>246425</v>
      </c>
      <c r="C1153" t="s">
        <v>8336</v>
      </c>
      <c r="D1153" t="s">
        <v>8337</v>
      </c>
      <c r="E1153" t="s">
        <v>8338</v>
      </c>
      <c r="F1153" t="s">
        <v>8339</v>
      </c>
      <c r="G1153">
        <v>42.2</v>
      </c>
      <c r="H1153">
        <v>-1.4</v>
      </c>
      <c r="I1153">
        <v>20.7</v>
      </c>
      <c r="J1153">
        <v>-2.8</v>
      </c>
      <c r="K1153">
        <v>84.4</v>
      </c>
      <c r="L1153">
        <v>0.9</v>
      </c>
      <c r="M1153">
        <v>35.9</v>
      </c>
      <c r="N1153">
        <v>-0.3</v>
      </c>
    </row>
    <row r="1154" spans="1:14" x14ac:dyDescent="0.3">
      <c r="A1154" t="s">
        <v>1117</v>
      </c>
      <c r="B1154">
        <v>71056</v>
      </c>
      <c r="C1154" t="s">
        <v>8340</v>
      </c>
      <c r="D1154" t="s">
        <v>8341</v>
      </c>
      <c r="E1154" t="s">
        <v>8342</v>
      </c>
      <c r="F1154" t="s">
        <v>8343</v>
      </c>
      <c r="G1154">
        <v>63.7</v>
      </c>
      <c r="H1154">
        <v>0.3</v>
      </c>
      <c r="I1154">
        <v>50</v>
      </c>
      <c r="J1154">
        <v>0</v>
      </c>
      <c r="K1154">
        <v>78.099999999999994</v>
      </c>
      <c r="L1154">
        <v>0.4</v>
      </c>
      <c r="M1154">
        <v>50.9</v>
      </c>
      <c r="N1154">
        <v>1.2</v>
      </c>
    </row>
    <row r="1155" spans="1:14" x14ac:dyDescent="0.3">
      <c r="A1155" t="s">
        <v>1117</v>
      </c>
      <c r="B1155">
        <v>102644</v>
      </c>
      <c r="C1155" t="s">
        <v>8344</v>
      </c>
      <c r="D1155" t="s">
        <v>8345</v>
      </c>
      <c r="E1155" t="s">
        <v>8342</v>
      </c>
      <c r="F1155" t="s">
        <v>8346</v>
      </c>
      <c r="G1155">
        <v>56.5</v>
      </c>
      <c r="H1155">
        <v>-0.3</v>
      </c>
      <c r="I1155">
        <v>40.1</v>
      </c>
      <c r="J1155">
        <v>-1.2</v>
      </c>
      <c r="K1155">
        <v>80.5</v>
      </c>
      <c r="L1155">
        <v>0.5</v>
      </c>
      <c r="M1155">
        <v>51</v>
      </c>
      <c r="N1155">
        <v>0.9</v>
      </c>
    </row>
    <row r="1156" spans="1:14" x14ac:dyDescent="0.3">
      <c r="A1156" t="s">
        <v>1117</v>
      </c>
      <c r="B1156">
        <v>91855</v>
      </c>
      <c r="C1156" t="s">
        <v>8347</v>
      </c>
      <c r="D1156" t="s">
        <v>8348</v>
      </c>
      <c r="E1156" t="s">
        <v>8342</v>
      </c>
      <c r="F1156" t="s">
        <v>8349</v>
      </c>
      <c r="G1156">
        <v>83.9</v>
      </c>
      <c r="H1156">
        <v>1.2</v>
      </c>
      <c r="I1156">
        <v>83.3</v>
      </c>
      <c r="J1156">
        <v>1.8</v>
      </c>
      <c r="K1156">
        <v>88.3</v>
      </c>
      <c r="L1156">
        <v>0.6</v>
      </c>
      <c r="M1156">
        <v>53.1</v>
      </c>
      <c r="N1156">
        <v>0.4</v>
      </c>
    </row>
    <row r="1157" spans="1:14" x14ac:dyDescent="0.3">
      <c r="A1157" t="s">
        <v>1117</v>
      </c>
      <c r="B1157">
        <v>97187</v>
      </c>
      <c r="C1157" t="s">
        <v>5489</v>
      </c>
      <c r="D1157" t="s">
        <v>8354</v>
      </c>
      <c r="E1157" t="s">
        <v>4323</v>
      </c>
      <c r="F1157" t="s">
        <v>8355</v>
      </c>
      <c r="G1157">
        <v>56.3</v>
      </c>
      <c r="H1157">
        <v>-0.1</v>
      </c>
      <c r="I1157">
        <v>43.2</v>
      </c>
      <c r="J1157">
        <v>-0.5</v>
      </c>
      <c r="K1157">
        <v>76.7</v>
      </c>
      <c r="L1157">
        <v>0.3</v>
      </c>
      <c r="M1157">
        <v>46.7</v>
      </c>
      <c r="N1157">
        <v>1</v>
      </c>
    </row>
    <row r="1158" spans="1:14" x14ac:dyDescent="0.3">
      <c r="A1158" t="s">
        <v>1117</v>
      </c>
      <c r="B1158">
        <v>445658</v>
      </c>
      <c r="C1158" t="s">
        <v>1126</v>
      </c>
      <c r="D1158" t="s">
        <v>8359</v>
      </c>
      <c r="E1158" t="s">
        <v>4323</v>
      </c>
      <c r="F1158" t="s">
        <v>8360</v>
      </c>
      <c r="G1158">
        <v>68.599999999999994</v>
      </c>
      <c r="H1158">
        <v>0.2</v>
      </c>
      <c r="I1158">
        <v>63.9</v>
      </c>
      <c r="J1158">
        <v>0.4</v>
      </c>
      <c r="K1158">
        <v>73</v>
      </c>
      <c r="L1158">
        <v>-0.7</v>
      </c>
      <c r="M1158">
        <v>40.299999999999997</v>
      </c>
      <c r="N1158">
        <v>-0.3</v>
      </c>
    </row>
    <row r="1159" spans="1:14" x14ac:dyDescent="0.3">
      <c r="A1159" t="s">
        <v>1117</v>
      </c>
      <c r="B1159">
        <v>105678</v>
      </c>
      <c r="C1159" t="s">
        <v>8361</v>
      </c>
      <c r="D1159" t="s">
        <v>8362</v>
      </c>
      <c r="E1159" t="s">
        <v>8363</v>
      </c>
      <c r="F1159" t="s">
        <v>8364</v>
      </c>
      <c r="G1159">
        <v>74</v>
      </c>
      <c r="H1159">
        <v>0.5</v>
      </c>
      <c r="I1159">
        <v>68.099999999999994</v>
      </c>
      <c r="J1159">
        <v>0.6</v>
      </c>
      <c r="K1159">
        <v>83.1</v>
      </c>
      <c r="L1159">
        <v>0.2</v>
      </c>
      <c r="M1159">
        <v>34.5</v>
      </c>
      <c r="N1159">
        <v>-1</v>
      </c>
    </row>
    <row r="1160" spans="1:14" x14ac:dyDescent="0.3">
      <c r="A1160" t="s">
        <v>1117</v>
      </c>
      <c r="B1160">
        <v>115380</v>
      </c>
      <c r="C1160" t="s">
        <v>8377</v>
      </c>
      <c r="D1160" t="s">
        <v>8378</v>
      </c>
      <c r="E1160" t="s">
        <v>8379</v>
      </c>
      <c r="F1160" t="s">
        <v>8380</v>
      </c>
      <c r="G1160">
        <v>42.3</v>
      </c>
      <c r="H1160">
        <v>-1.2</v>
      </c>
      <c r="I1160">
        <v>46.2</v>
      </c>
      <c r="J1160">
        <v>-0.3</v>
      </c>
      <c r="K1160">
        <v>0</v>
      </c>
      <c r="L1160">
        <v>0</v>
      </c>
      <c r="M1160">
        <v>0</v>
      </c>
      <c r="N1160">
        <v>0</v>
      </c>
    </row>
    <row r="1161" spans="1:14" x14ac:dyDescent="0.3">
      <c r="A1161" t="s">
        <v>1117</v>
      </c>
      <c r="B1161">
        <v>69841</v>
      </c>
      <c r="C1161" t="s">
        <v>8385</v>
      </c>
      <c r="D1161" t="s">
        <v>8386</v>
      </c>
      <c r="E1161" t="s">
        <v>8387</v>
      </c>
      <c r="F1161" t="s">
        <v>8388</v>
      </c>
      <c r="G1161">
        <v>69.900000000000006</v>
      </c>
      <c r="H1161">
        <v>0.2</v>
      </c>
      <c r="I1161">
        <v>61.6</v>
      </c>
      <c r="J1161">
        <v>0.1</v>
      </c>
      <c r="K1161">
        <v>70.2</v>
      </c>
      <c r="L1161">
        <v>-1.3</v>
      </c>
      <c r="M1161">
        <v>40.4</v>
      </c>
      <c r="N1161">
        <v>-0.6</v>
      </c>
    </row>
    <row r="1162" spans="1:14" x14ac:dyDescent="0.3">
      <c r="A1162" t="s">
        <v>1117</v>
      </c>
      <c r="B1162">
        <v>136891</v>
      </c>
      <c r="C1162" t="s">
        <v>8400</v>
      </c>
      <c r="D1162" t="s">
        <v>8401</v>
      </c>
      <c r="E1162" t="s">
        <v>8387</v>
      </c>
      <c r="F1162" t="s">
        <v>8402</v>
      </c>
      <c r="G1162">
        <v>86.2</v>
      </c>
      <c r="H1162">
        <v>1.3</v>
      </c>
      <c r="I1162">
        <v>81.900000000000006</v>
      </c>
      <c r="J1162">
        <v>1.6</v>
      </c>
      <c r="K1162">
        <v>83</v>
      </c>
      <c r="L1162">
        <v>-0.1</v>
      </c>
      <c r="M1162">
        <v>55</v>
      </c>
      <c r="N1162">
        <v>0.4</v>
      </c>
    </row>
    <row r="1163" spans="1:14" x14ac:dyDescent="0.3">
      <c r="A1163" t="s">
        <v>1117</v>
      </c>
      <c r="B1163">
        <v>124907</v>
      </c>
      <c r="C1163" t="s">
        <v>1131</v>
      </c>
      <c r="D1163" t="s">
        <v>8403</v>
      </c>
      <c r="E1163" t="s">
        <v>8387</v>
      </c>
      <c r="F1163" t="s">
        <v>8404</v>
      </c>
      <c r="G1163">
        <v>65.900000000000006</v>
      </c>
      <c r="H1163">
        <v>-0.2</v>
      </c>
      <c r="I1163">
        <v>58.2</v>
      </c>
      <c r="J1163">
        <v>-0.3</v>
      </c>
      <c r="K1163">
        <v>80.400000000000006</v>
      </c>
      <c r="L1163">
        <v>-0.3</v>
      </c>
      <c r="M1163">
        <v>53.9</v>
      </c>
      <c r="N1163">
        <v>0.4</v>
      </c>
    </row>
    <row r="1164" spans="1:14" x14ac:dyDescent="0.3">
      <c r="A1164" t="s">
        <v>1117</v>
      </c>
      <c r="B1164">
        <v>147621</v>
      </c>
      <c r="C1164" t="s">
        <v>8405</v>
      </c>
      <c r="D1164" t="s">
        <v>8406</v>
      </c>
      <c r="E1164" t="s">
        <v>8327</v>
      </c>
      <c r="F1164" t="s">
        <v>8407</v>
      </c>
      <c r="G1164">
        <v>0</v>
      </c>
      <c r="H1164">
        <v>0</v>
      </c>
      <c r="I1164">
        <v>0</v>
      </c>
      <c r="J1164">
        <v>0</v>
      </c>
      <c r="K1164">
        <v>71.7</v>
      </c>
      <c r="L1164">
        <v>0.1</v>
      </c>
      <c r="M1164">
        <v>41</v>
      </c>
      <c r="N1164">
        <v>0.5</v>
      </c>
    </row>
    <row r="1165" spans="1:14" x14ac:dyDescent="0.3">
      <c r="A1165" t="s">
        <v>1117</v>
      </c>
      <c r="B1165">
        <v>147826</v>
      </c>
      <c r="C1165" t="s">
        <v>8408</v>
      </c>
      <c r="D1165" t="s">
        <v>8409</v>
      </c>
      <c r="E1165" t="s">
        <v>4323</v>
      </c>
      <c r="F1165" t="s">
        <v>8410</v>
      </c>
      <c r="G1165">
        <v>62.5</v>
      </c>
      <c r="H1165">
        <v>0.1</v>
      </c>
      <c r="I1165">
        <v>49.4</v>
      </c>
      <c r="J1165">
        <v>-0.2</v>
      </c>
      <c r="K1165">
        <v>68.900000000000006</v>
      </c>
      <c r="L1165">
        <v>-0.8</v>
      </c>
      <c r="M1165">
        <v>41</v>
      </c>
      <c r="N1165">
        <v>0.2</v>
      </c>
    </row>
    <row r="1166" spans="1:14" x14ac:dyDescent="0.3">
      <c r="A1166" t="s">
        <v>1117</v>
      </c>
      <c r="B1166">
        <v>434858</v>
      </c>
      <c r="C1166" t="s">
        <v>1134</v>
      </c>
      <c r="D1166" t="s">
        <v>8411</v>
      </c>
      <c r="E1166" t="s">
        <v>4323</v>
      </c>
      <c r="F1166" t="s">
        <v>8331</v>
      </c>
      <c r="G1166">
        <v>82.7</v>
      </c>
      <c r="H1166">
        <v>1.3</v>
      </c>
      <c r="I1166">
        <v>56.3</v>
      </c>
      <c r="J1166">
        <v>-0.1</v>
      </c>
      <c r="K1166">
        <v>93.2</v>
      </c>
      <c r="L1166">
        <v>1.5</v>
      </c>
      <c r="M1166">
        <v>67.2</v>
      </c>
      <c r="N1166">
        <v>1.9</v>
      </c>
    </row>
    <row r="1167" spans="1:14" x14ac:dyDescent="0.3">
      <c r="A1167" t="s">
        <v>1117</v>
      </c>
      <c r="B1167">
        <v>166340</v>
      </c>
      <c r="C1167" t="s">
        <v>8414</v>
      </c>
      <c r="D1167" t="s">
        <v>8415</v>
      </c>
      <c r="E1167" t="s">
        <v>4373</v>
      </c>
      <c r="F1167" t="s">
        <v>8416</v>
      </c>
      <c r="G1167">
        <v>65.2</v>
      </c>
      <c r="H1167">
        <v>0.1</v>
      </c>
      <c r="I1167">
        <v>51.4</v>
      </c>
      <c r="J1167">
        <v>-0.5</v>
      </c>
      <c r="K1167">
        <v>88.5</v>
      </c>
      <c r="L1167">
        <v>1.1000000000000001</v>
      </c>
      <c r="M1167">
        <v>57.2</v>
      </c>
      <c r="N1167">
        <v>1</v>
      </c>
    </row>
    <row r="1168" spans="1:14" x14ac:dyDescent="0.3">
      <c r="A1168" t="s">
        <v>1117</v>
      </c>
      <c r="B1168">
        <v>182338</v>
      </c>
      <c r="C1168" t="s">
        <v>8417</v>
      </c>
      <c r="D1168" t="s">
        <v>8418</v>
      </c>
      <c r="E1168" t="s">
        <v>8419</v>
      </c>
      <c r="F1168" t="s">
        <v>8420</v>
      </c>
      <c r="G1168">
        <v>71.400000000000006</v>
      </c>
      <c r="H1168">
        <v>0.2</v>
      </c>
      <c r="I1168">
        <v>60.2</v>
      </c>
      <c r="J1168">
        <v>-0.3</v>
      </c>
      <c r="K1168">
        <v>71.599999999999994</v>
      </c>
      <c r="L1168">
        <v>-1.3</v>
      </c>
      <c r="M1168">
        <v>37</v>
      </c>
      <c r="N1168">
        <v>-1.1000000000000001</v>
      </c>
    </row>
    <row r="1169" spans="1:14" x14ac:dyDescent="0.3">
      <c r="A1169" t="s">
        <v>1117</v>
      </c>
      <c r="B1169">
        <v>56723</v>
      </c>
      <c r="C1169" t="s">
        <v>8421</v>
      </c>
      <c r="D1169" t="s">
        <v>8422</v>
      </c>
      <c r="E1169" t="s">
        <v>8327</v>
      </c>
      <c r="F1169" t="s">
        <v>8423</v>
      </c>
      <c r="G1169">
        <v>68.8</v>
      </c>
      <c r="H1169">
        <v>0.5</v>
      </c>
      <c r="I1169">
        <v>48.1</v>
      </c>
      <c r="J1169">
        <v>-0.5</v>
      </c>
      <c r="K1169">
        <v>0</v>
      </c>
      <c r="L1169">
        <v>0</v>
      </c>
      <c r="M1169">
        <v>0</v>
      </c>
      <c r="N1169">
        <v>0</v>
      </c>
    </row>
    <row r="1170" spans="1:14" x14ac:dyDescent="0.3">
      <c r="A1170" t="s">
        <v>1117</v>
      </c>
      <c r="B1170">
        <v>240184</v>
      </c>
      <c r="C1170" t="s">
        <v>8424</v>
      </c>
      <c r="D1170" t="s">
        <v>8425</v>
      </c>
      <c r="E1170" t="s">
        <v>8426</v>
      </c>
      <c r="F1170" t="s">
        <v>8427</v>
      </c>
      <c r="G1170">
        <v>51.5</v>
      </c>
      <c r="H1170">
        <v>-1.1000000000000001</v>
      </c>
      <c r="I1170">
        <v>51.5</v>
      </c>
      <c r="J1170">
        <v>-0.7</v>
      </c>
      <c r="K1170">
        <v>77.8</v>
      </c>
      <c r="L1170">
        <v>-0.3</v>
      </c>
      <c r="M1170">
        <v>38</v>
      </c>
      <c r="N1170">
        <v>-0.5</v>
      </c>
    </row>
    <row r="1171" spans="1:14" x14ac:dyDescent="0.3">
      <c r="A1171" t="s">
        <v>1117</v>
      </c>
      <c r="B1171">
        <v>244422</v>
      </c>
      <c r="C1171" t="s">
        <v>1139</v>
      </c>
      <c r="D1171" t="s">
        <v>8430</v>
      </c>
      <c r="E1171" t="s">
        <v>4323</v>
      </c>
      <c r="F1171" t="s">
        <v>8431</v>
      </c>
      <c r="G1171">
        <v>53</v>
      </c>
      <c r="H1171">
        <v>-0.7</v>
      </c>
      <c r="I1171">
        <v>44.6</v>
      </c>
      <c r="J1171">
        <v>-0.9</v>
      </c>
      <c r="K1171">
        <v>72.3</v>
      </c>
      <c r="L1171">
        <v>-0.5</v>
      </c>
      <c r="M1171">
        <v>23.9</v>
      </c>
      <c r="N1171">
        <v>-1.4</v>
      </c>
    </row>
    <row r="1172" spans="1:14" x14ac:dyDescent="0.3">
      <c r="A1172" t="s">
        <v>1117</v>
      </c>
      <c r="B1172">
        <v>249939</v>
      </c>
      <c r="C1172" t="s">
        <v>8432</v>
      </c>
      <c r="D1172" t="s">
        <v>8433</v>
      </c>
      <c r="E1172" t="s">
        <v>8434</v>
      </c>
      <c r="F1172" t="s">
        <v>8435</v>
      </c>
      <c r="G1172">
        <v>0</v>
      </c>
      <c r="H1172">
        <v>0</v>
      </c>
      <c r="I1172">
        <v>87.5</v>
      </c>
      <c r="J1172">
        <v>0</v>
      </c>
      <c r="K1172">
        <v>0</v>
      </c>
      <c r="L1172">
        <v>0</v>
      </c>
      <c r="M1172">
        <v>54.5</v>
      </c>
      <c r="N1172">
        <v>0</v>
      </c>
    </row>
    <row r="1173" spans="1:14" x14ac:dyDescent="0.3">
      <c r="A1173" t="s">
        <v>1117</v>
      </c>
      <c r="B1173">
        <v>250325</v>
      </c>
      <c r="C1173" t="s">
        <v>8436</v>
      </c>
      <c r="D1173" t="s">
        <v>8437</v>
      </c>
      <c r="E1173" t="s">
        <v>8438</v>
      </c>
      <c r="F1173" t="s">
        <v>8439</v>
      </c>
      <c r="G1173">
        <v>38.1</v>
      </c>
      <c r="H1173">
        <v>-1.5</v>
      </c>
      <c r="I1173">
        <v>34.1</v>
      </c>
      <c r="J1173">
        <v>-1.5</v>
      </c>
      <c r="K1173">
        <v>63.6</v>
      </c>
      <c r="L1173">
        <v>-1</v>
      </c>
      <c r="M1173">
        <v>27.3</v>
      </c>
      <c r="N1173">
        <v>-0.7</v>
      </c>
    </row>
    <row r="1174" spans="1:14" x14ac:dyDescent="0.3">
      <c r="A1174" t="s">
        <v>1117</v>
      </c>
      <c r="B1174">
        <v>255912</v>
      </c>
      <c r="C1174" t="s">
        <v>8440</v>
      </c>
      <c r="D1174" t="s">
        <v>8441</v>
      </c>
      <c r="E1174" t="s">
        <v>4373</v>
      </c>
      <c r="F1174" t="s">
        <v>8442</v>
      </c>
      <c r="G1174">
        <v>55.7</v>
      </c>
      <c r="H1174">
        <v>0</v>
      </c>
      <c r="I1174">
        <v>36.1</v>
      </c>
      <c r="J1174">
        <v>-1</v>
      </c>
      <c r="K1174">
        <v>60.3</v>
      </c>
      <c r="L1174">
        <v>-1.2</v>
      </c>
      <c r="M1174">
        <v>17.600000000000001</v>
      </c>
      <c r="N1174">
        <v>-1.4</v>
      </c>
    </row>
    <row r="1175" spans="1:14" x14ac:dyDescent="0.3">
      <c r="A1175" t="s">
        <v>1117</v>
      </c>
      <c r="B1175">
        <v>256897</v>
      </c>
      <c r="C1175" t="s">
        <v>8443</v>
      </c>
      <c r="D1175" t="s">
        <v>8444</v>
      </c>
      <c r="E1175" t="s">
        <v>8352</v>
      </c>
      <c r="F1175" t="s">
        <v>8353</v>
      </c>
      <c r="G1175">
        <v>56.8</v>
      </c>
      <c r="H1175">
        <v>0.1</v>
      </c>
      <c r="I1175">
        <v>50</v>
      </c>
      <c r="J1175">
        <v>0.2</v>
      </c>
      <c r="K1175">
        <v>79.099999999999994</v>
      </c>
      <c r="L1175">
        <v>0.9</v>
      </c>
      <c r="M1175">
        <v>33.799999999999997</v>
      </c>
      <c r="N1175">
        <v>0.1</v>
      </c>
    </row>
    <row r="1176" spans="1:14" x14ac:dyDescent="0.3">
      <c r="A1176" t="s">
        <v>1117</v>
      </c>
      <c r="B1176">
        <v>282081</v>
      </c>
      <c r="C1176" t="s">
        <v>8445</v>
      </c>
      <c r="D1176" t="s">
        <v>8446</v>
      </c>
      <c r="E1176" t="s">
        <v>4373</v>
      </c>
      <c r="F1176" t="s">
        <v>8397</v>
      </c>
      <c r="G1176">
        <v>63.8</v>
      </c>
      <c r="H1176">
        <v>-0.3</v>
      </c>
      <c r="I1176">
        <v>60.6</v>
      </c>
      <c r="J1176">
        <v>-0.2</v>
      </c>
      <c r="K1176">
        <v>81.400000000000006</v>
      </c>
      <c r="L1176">
        <v>-0.2</v>
      </c>
      <c r="M1176">
        <v>57.3</v>
      </c>
      <c r="N1176">
        <v>0.6</v>
      </c>
    </row>
    <row r="1177" spans="1:14" x14ac:dyDescent="0.3">
      <c r="A1177" t="s">
        <v>1117</v>
      </c>
      <c r="B1177">
        <v>357120</v>
      </c>
      <c r="C1177" t="s">
        <v>8447</v>
      </c>
      <c r="D1177" t="s">
        <v>8448</v>
      </c>
      <c r="E1177" t="s">
        <v>4323</v>
      </c>
      <c r="F1177" t="s">
        <v>8449</v>
      </c>
      <c r="G1177">
        <v>59.2</v>
      </c>
      <c r="H1177">
        <v>-0.3</v>
      </c>
      <c r="I1177">
        <v>52.2</v>
      </c>
      <c r="J1177">
        <v>-0.3</v>
      </c>
      <c r="K1177">
        <v>70.7</v>
      </c>
      <c r="L1177">
        <v>-0.8</v>
      </c>
      <c r="M1177">
        <v>27.1</v>
      </c>
      <c r="N1177">
        <v>-1.2</v>
      </c>
    </row>
    <row r="1178" spans="1:14" x14ac:dyDescent="0.3">
      <c r="A1178" t="s">
        <v>1117</v>
      </c>
      <c r="B1178" t="e">
        <v>#N/A</v>
      </c>
      <c r="C1178" t="e">
        <v>#N/A</v>
      </c>
      <c r="D1178" t="e">
        <v>#N/A</v>
      </c>
      <c r="E1178" t="e">
        <v>#N/A</v>
      </c>
      <c r="F1178" t="e">
        <v>#N/A</v>
      </c>
      <c r="G1178">
        <v>70.099999999999994</v>
      </c>
      <c r="H1178">
        <v>0.5</v>
      </c>
      <c r="I1178">
        <v>52.8</v>
      </c>
      <c r="J1178">
        <v>-0.4</v>
      </c>
      <c r="K1178">
        <v>67.400000000000006</v>
      </c>
      <c r="L1178">
        <v>-0.9</v>
      </c>
      <c r="M1178">
        <v>29.5</v>
      </c>
      <c r="N1178">
        <v>-0.9</v>
      </c>
    </row>
    <row r="1179" spans="1:14" x14ac:dyDescent="0.3">
      <c r="A1179" t="s">
        <v>1117</v>
      </c>
      <c r="B1179">
        <v>287890</v>
      </c>
      <c r="C1179" t="s">
        <v>8454</v>
      </c>
      <c r="D1179" t="s">
        <v>8455</v>
      </c>
      <c r="E1179" t="s">
        <v>4373</v>
      </c>
      <c r="F1179" t="s">
        <v>8456</v>
      </c>
      <c r="G1179">
        <v>68.599999999999994</v>
      </c>
      <c r="H1179">
        <v>0.7</v>
      </c>
      <c r="I1179">
        <v>58.1</v>
      </c>
      <c r="J1179">
        <v>0.5</v>
      </c>
      <c r="K1179">
        <v>73.099999999999994</v>
      </c>
      <c r="L1179">
        <v>-0.1</v>
      </c>
      <c r="M1179">
        <v>34</v>
      </c>
      <c r="N1179">
        <v>-0.4</v>
      </c>
    </row>
    <row r="1180" spans="1:14" x14ac:dyDescent="0.3">
      <c r="A1180" t="s">
        <v>1117</v>
      </c>
      <c r="B1180">
        <v>288802</v>
      </c>
      <c r="C1180" t="s">
        <v>8457</v>
      </c>
      <c r="D1180" t="s">
        <v>8458</v>
      </c>
      <c r="E1180" t="s">
        <v>4373</v>
      </c>
      <c r="F1180" t="s">
        <v>8459</v>
      </c>
      <c r="G1180">
        <v>56.8</v>
      </c>
      <c r="H1180">
        <v>0.5</v>
      </c>
      <c r="I1180">
        <v>45.8</v>
      </c>
      <c r="J1180">
        <v>0.5</v>
      </c>
      <c r="K1180">
        <v>65.3</v>
      </c>
      <c r="L1180">
        <v>-0.1</v>
      </c>
      <c r="M1180">
        <v>23.6</v>
      </c>
      <c r="N1180">
        <v>-0.4</v>
      </c>
    </row>
    <row r="1181" spans="1:14" x14ac:dyDescent="0.3">
      <c r="A1181" t="s">
        <v>1117</v>
      </c>
      <c r="B1181">
        <v>289841</v>
      </c>
      <c r="C1181" t="s">
        <v>8464</v>
      </c>
      <c r="D1181" t="s">
        <v>8465</v>
      </c>
      <c r="E1181" t="s">
        <v>8352</v>
      </c>
      <c r="F1181" t="s">
        <v>8353</v>
      </c>
      <c r="G1181">
        <v>45.7</v>
      </c>
      <c r="H1181">
        <v>-0.8</v>
      </c>
      <c r="I1181">
        <v>47.6</v>
      </c>
      <c r="J1181">
        <v>-0.1</v>
      </c>
      <c r="K1181">
        <v>44.5</v>
      </c>
      <c r="L1181">
        <v>-2.9</v>
      </c>
      <c r="M1181">
        <v>16.5</v>
      </c>
      <c r="N1181">
        <v>-1.3</v>
      </c>
    </row>
    <row r="1182" spans="1:14" x14ac:dyDescent="0.3">
      <c r="A1182" t="s">
        <v>1117</v>
      </c>
      <c r="B1182">
        <v>402908</v>
      </c>
      <c r="C1182" t="s">
        <v>8469</v>
      </c>
      <c r="D1182" t="s">
        <v>8470</v>
      </c>
      <c r="E1182" t="s">
        <v>8471</v>
      </c>
      <c r="F1182" t="s">
        <v>8472</v>
      </c>
      <c r="G1182">
        <v>55.7</v>
      </c>
      <c r="H1182">
        <v>-0.6</v>
      </c>
      <c r="I1182">
        <v>43.2</v>
      </c>
      <c r="J1182">
        <v>-1.2</v>
      </c>
      <c r="K1182">
        <v>66.2</v>
      </c>
      <c r="L1182">
        <v>-1.4</v>
      </c>
      <c r="M1182">
        <v>26.8</v>
      </c>
      <c r="N1182">
        <v>-1.3</v>
      </c>
    </row>
    <row r="1183" spans="1:14" x14ac:dyDescent="0.3">
      <c r="A1183" t="s">
        <v>1117</v>
      </c>
      <c r="B1183">
        <v>325040</v>
      </c>
      <c r="C1183" t="s">
        <v>8473</v>
      </c>
      <c r="D1183" t="s">
        <v>8474</v>
      </c>
      <c r="E1183" t="s">
        <v>8387</v>
      </c>
      <c r="F1183" t="s">
        <v>8475</v>
      </c>
      <c r="G1183">
        <v>55.2</v>
      </c>
      <c r="H1183">
        <v>-0.7</v>
      </c>
      <c r="I1183">
        <v>51.3</v>
      </c>
      <c r="J1183">
        <v>-0.5</v>
      </c>
      <c r="K1183">
        <v>79.400000000000006</v>
      </c>
      <c r="L1183">
        <v>0</v>
      </c>
      <c r="M1183">
        <v>28.9</v>
      </c>
      <c r="N1183">
        <v>-1.1000000000000001</v>
      </c>
    </row>
    <row r="1184" spans="1:14" x14ac:dyDescent="0.3">
      <c r="A1184" t="s">
        <v>1117</v>
      </c>
      <c r="B1184">
        <v>551333</v>
      </c>
      <c r="C1184" t="s">
        <v>8476</v>
      </c>
      <c r="D1184" t="s">
        <v>8477</v>
      </c>
      <c r="E1184" t="s">
        <v>8419</v>
      </c>
      <c r="F1184" t="s">
        <v>8420</v>
      </c>
      <c r="G1184">
        <v>74.400000000000006</v>
      </c>
      <c r="H1184">
        <v>0.5</v>
      </c>
      <c r="I1184">
        <v>67.400000000000006</v>
      </c>
      <c r="J1184">
        <v>0.4</v>
      </c>
      <c r="K1184">
        <v>85.3</v>
      </c>
      <c r="L1184">
        <v>0.2</v>
      </c>
      <c r="M1184">
        <v>53.2</v>
      </c>
      <c r="N1184">
        <v>0.3</v>
      </c>
    </row>
    <row r="1185" spans="1:14" x14ac:dyDescent="0.3">
      <c r="A1185" t="s">
        <v>1117</v>
      </c>
      <c r="B1185">
        <v>241091</v>
      </c>
      <c r="C1185" t="s">
        <v>8478</v>
      </c>
      <c r="D1185" t="s">
        <v>8479</v>
      </c>
      <c r="E1185" t="s">
        <v>8342</v>
      </c>
      <c r="F1185" t="s">
        <v>8480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28.6</v>
      </c>
      <c r="N1185">
        <v>0</v>
      </c>
    </row>
    <row r="1186" spans="1:14" x14ac:dyDescent="0.3">
      <c r="A1186" t="s">
        <v>1117</v>
      </c>
      <c r="B1186">
        <v>364665</v>
      </c>
      <c r="C1186" t="s">
        <v>8481</v>
      </c>
      <c r="D1186" t="s">
        <v>8482</v>
      </c>
      <c r="E1186" t="s">
        <v>8483</v>
      </c>
      <c r="F1186" t="s">
        <v>8484</v>
      </c>
      <c r="G1186">
        <v>72.8</v>
      </c>
      <c r="H1186">
        <v>0.5</v>
      </c>
      <c r="I1186">
        <v>64.400000000000006</v>
      </c>
      <c r="J1186">
        <v>0.4</v>
      </c>
      <c r="K1186">
        <v>74.599999999999994</v>
      </c>
      <c r="L1186">
        <v>-0.4</v>
      </c>
      <c r="M1186">
        <v>37</v>
      </c>
      <c r="N1186">
        <v>-0.3</v>
      </c>
    </row>
    <row r="1187" spans="1:14" x14ac:dyDescent="0.3">
      <c r="A1187" t="s">
        <v>1117</v>
      </c>
      <c r="B1187">
        <v>380733</v>
      </c>
      <c r="C1187" t="s">
        <v>8485</v>
      </c>
      <c r="D1187" t="s">
        <v>8486</v>
      </c>
      <c r="E1187" t="s">
        <v>3523</v>
      </c>
      <c r="F1187" t="s">
        <v>8487</v>
      </c>
      <c r="G1187">
        <v>71.7</v>
      </c>
      <c r="H1187">
        <v>0.5</v>
      </c>
      <c r="I1187">
        <v>61.4</v>
      </c>
      <c r="J1187">
        <v>0.2</v>
      </c>
      <c r="K1187">
        <v>80.099999999999994</v>
      </c>
      <c r="L1187">
        <v>0.2</v>
      </c>
      <c r="M1187">
        <v>37</v>
      </c>
      <c r="N1187">
        <v>-0.4</v>
      </c>
    </row>
    <row r="1188" spans="1:14" x14ac:dyDescent="0.3">
      <c r="A1188" t="s">
        <v>1117</v>
      </c>
      <c r="B1188">
        <v>384747</v>
      </c>
      <c r="C1188" t="s">
        <v>8488</v>
      </c>
      <c r="D1188" t="s">
        <v>8489</v>
      </c>
      <c r="E1188" t="s">
        <v>8372</v>
      </c>
      <c r="F1188" t="s">
        <v>8490</v>
      </c>
      <c r="G1188">
        <v>70.5</v>
      </c>
      <c r="H1188">
        <v>0.3</v>
      </c>
      <c r="I1188">
        <v>58.6</v>
      </c>
      <c r="J1188">
        <v>-0.2</v>
      </c>
      <c r="K1188">
        <v>0</v>
      </c>
      <c r="L1188">
        <v>0</v>
      </c>
      <c r="M1188">
        <v>0</v>
      </c>
      <c r="N1188">
        <v>0</v>
      </c>
    </row>
    <row r="1189" spans="1:14" x14ac:dyDescent="0.3">
      <c r="A1189" t="s">
        <v>1117</v>
      </c>
      <c r="B1189">
        <v>403334</v>
      </c>
      <c r="C1189" t="s">
        <v>8491</v>
      </c>
      <c r="D1189" t="s">
        <v>8492</v>
      </c>
      <c r="E1189" t="s">
        <v>8493</v>
      </c>
      <c r="F1189" t="s">
        <v>8494</v>
      </c>
      <c r="G1189">
        <v>70.3</v>
      </c>
      <c r="H1189">
        <v>0.3</v>
      </c>
      <c r="I1189">
        <v>60.5</v>
      </c>
      <c r="J1189">
        <v>0</v>
      </c>
      <c r="K1189">
        <v>91.4</v>
      </c>
      <c r="L1189">
        <v>1.1000000000000001</v>
      </c>
      <c r="M1189">
        <v>59.4</v>
      </c>
      <c r="N1189">
        <v>1</v>
      </c>
    </row>
    <row r="1190" spans="1:14" x14ac:dyDescent="0.3">
      <c r="A1190" t="s">
        <v>1117</v>
      </c>
      <c r="B1190">
        <v>91987</v>
      </c>
      <c r="C1190" t="s">
        <v>8495</v>
      </c>
      <c r="D1190" t="s">
        <v>8496</v>
      </c>
      <c r="E1190" t="s">
        <v>8497</v>
      </c>
      <c r="F1190" t="s">
        <v>8498</v>
      </c>
      <c r="G1190">
        <v>49</v>
      </c>
      <c r="H1190">
        <v>-1.3</v>
      </c>
      <c r="I1190">
        <v>47.9</v>
      </c>
      <c r="J1190">
        <v>-1</v>
      </c>
      <c r="K1190">
        <v>79.5</v>
      </c>
      <c r="L1190">
        <v>-0.2</v>
      </c>
      <c r="M1190">
        <v>41</v>
      </c>
      <c r="N1190">
        <v>-0.4</v>
      </c>
    </row>
    <row r="1191" spans="1:14" x14ac:dyDescent="0.3">
      <c r="A1191" t="s">
        <v>1117</v>
      </c>
      <c r="B1191">
        <v>403350</v>
      </c>
      <c r="C1191" t="s">
        <v>8499</v>
      </c>
      <c r="D1191" t="s">
        <v>8500</v>
      </c>
      <c r="E1191" t="s">
        <v>8501</v>
      </c>
      <c r="F1191" t="s">
        <v>8502</v>
      </c>
      <c r="G1191">
        <v>72.5</v>
      </c>
      <c r="H1191">
        <v>0.5</v>
      </c>
      <c r="I1191">
        <v>61</v>
      </c>
      <c r="J1191">
        <v>0.1</v>
      </c>
      <c r="K1191">
        <v>81.5</v>
      </c>
      <c r="L1191">
        <v>0.2</v>
      </c>
      <c r="M1191">
        <v>37.799999999999997</v>
      </c>
      <c r="N1191">
        <v>-0.5</v>
      </c>
    </row>
    <row r="1192" spans="1:14" x14ac:dyDescent="0.3">
      <c r="A1192" t="s">
        <v>1117</v>
      </c>
      <c r="B1192">
        <v>515252</v>
      </c>
      <c r="C1192" t="s">
        <v>8503</v>
      </c>
      <c r="D1192" t="s">
        <v>8504</v>
      </c>
      <c r="E1192" t="s">
        <v>8505</v>
      </c>
      <c r="F1192" t="s">
        <v>8506</v>
      </c>
      <c r="G1192">
        <v>64.599999999999994</v>
      </c>
      <c r="H1192">
        <v>0.3</v>
      </c>
      <c r="I1192">
        <v>65.599999999999994</v>
      </c>
      <c r="J1192">
        <v>1</v>
      </c>
      <c r="K1192">
        <v>74.3</v>
      </c>
      <c r="L1192">
        <v>-0.1</v>
      </c>
      <c r="M1192">
        <v>39.799999999999997</v>
      </c>
      <c r="N1192">
        <v>0.2</v>
      </c>
    </row>
    <row r="1193" spans="1:14" x14ac:dyDescent="0.3">
      <c r="A1193" t="s">
        <v>1117</v>
      </c>
      <c r="B1193">
        <v>412171</v>
      </c>
      <c r="C1193" t="s">
        <v>8512</v>
      </c>
      <c r="D1193" t="s">
        <v>8513</v>
      </c>
      <c r="E1193" t="s">
        <v>8509</v>
      </c>
      <c r="F1193" t="s">
        <v>8510</v>
      </c>
      <c r="G1193">
        <v>56.6</v>
      </c>
      <c r="H1193">
        <v>-0.2</v>
      </c>
      <c r="I1193">
        <v>52.7</v>
      </c>
      <c r="J1193">
        <v>0.1</v>
      </c>
      <c r="K1193">
        <v>71.099999999999994</v>
      </c>
      <c r="L1193">
        <v>-0.3</v>
      </c>
      <c r="M1193">
        <v>31.6</v>
      </c>
      <c r="N1193">
        <v>-0.4</v>
      </c>
    </row>
    <row r="1194" spans="1:14" x14ac:dyDescent="0.3">
      <c r="A1194" t="s">
        <v>1117</v>
      </c>
      <c r="B1194">
        <v>109010</v>
      </c>
      <c r="C1194" t="s">
        <v>8514</v>
      </c>
      <c r="D1194" t="s">
        <v>8515</v>
      </c>
      <c r="E1194" t="s">
        <v>8516</v>
      </c>
      <c r="F1194" t="s">
        <v>8517</v>
      </c>
      <c r="G1194">
        <v>66.3</v>
      </c>
      <c r="H1194">
        <v>-0.2</v>
      </c>
      <c r="I1194">
        <v>58.1</v>
      </c>
      <c r="J1194">
        <v>-0.4</v>
      </c>
      <c r="K1194">
        <v>79.900000000000006</v>
      </c>
      <c r="L1194">
        <v>-0.3</v>
      </c>
      <c r="M1194">
        <v>47.1</v>
      </c>
      <c r="N1194">
        <v>-0.2</v>
      </c>
    </row>
    <row r="1195" spans="1:14" x14ac:dyDescent="0.3">
      <c r="A1195" t="s">
        <v>1117</v>
      </c>
      <c r="B1195">
        <v>428680</v>
      </c>
      <c r="C1195" t="s">
        <v>8518</v>
      </c>
      <c r="D1195" t="s">
        <v>8519</v>
      </c>
      <c r="E1195" t="s">
        <v>4373</v>
      </c>
      <c r="F1195" t="s">
        <v>8520</v>
      </c>
      <c r="G1195">
        <v>31.5</v>
      </c>
      <c r="H1195">
        <v>-1.5</v>
      </c>
      <c r="I1195">
        <v>29.2</v>
      </c>
      <c r="J1195">
        <v>-1.1000000000000001</v>
      </c>
      <c r="K1195">
        <v>66.7</v>
      </c>
      <c r="L1195">
        <v>-0.1</v>
      </c>
      <c r="M1195">
        <v>25</v>
      </c>
      <c r="N1195">
        <v>-0.3</v>
      </c>
    </row>
    <row r="1196" spans="1:14" x14ac:dyDescent="0.3">
      <c r="A1196" t="s">
        <v>1117</v>
      </c>
      <c r="B1196">
        <v>439983</v>
      </c>
      <c r="C1196" t="s">
        <v>8521</v>
      </c>
      <c r="D1196" t="s">
        <v>8522</v>
      </c>
      <c r="E1196" t="s">
        <v>8523</v>
      </c>
      <c r="F1196" t="s">
        <v>8524</v>
      </c>
      <c r="G1196">
        <v>65.2</v>
      </c>
      <c r="H1196">
        <v>0.4</v>
      </c>
      <c r="I1196">
        <v>64</v>
      </c>
      <c r="J1196">
        <v>1</v>
      </c>
      <c r="K1196">
        <v>81.3</v>
      </c>
      <c r="L1196">
        <v>0.8</v>
      </c>
      <c r="M1196">
        <v>56.6</v>
      </c>
      <c r="N1196">
        <v>1.7</v>
      </c>
    </row>
    <row r="1197" spans="1:14" x14ac:dyDescent="0.3">
      <c r="A1197" t="s">
        <v>1117</v>
      </c>
      <c r="B1197">
        <v>241610</v>
      </c>
      <c r="C1197" t="s">
        <v>8528</v>
      </c>
      <c r="D1197" t="s">
        <v>8529</v>
      </c>
      <c r="E1197" t="s">
        <v>8530</v>
      </c>
      <c r="F1197" t="s">
        <v>8531</v>
      </c>
      <c r="G1197">
        <v>60.7</v>
      </c>
      <c r="H1197">
        <v>-0.4</v>
      </c>
      <c r="I1197">
        <v>51.7</v>
      </c>
      <c r="J1197">
        <v>-0.7</v>
      </c>
      <c r="K1197">
        <v>78.5</v>
      </c>
      <c r="L1197">
        <v>-0.2</v>
      </c>
      <c r="M1197">
        <v>43.1</v>
      </c>
      <c r="N1197">
        <v>-0.1</v>
      </c>
    </row>
    <row r="1198" spans="1:14" x14ac:dyDescent="0.3">
      <c r="A1198" t="s">
        <v>1117</v>
      </c>
      <c r="B1198">
        <v>454818</v>
      </c>
      <c r="C1198" t="s">
        <v>5662</v>
      </c>
      <c r="D1198" t="s">
        <v>8533</v>
      </c>
      <c r="E1198" t="s">
        <v>4373</v>
      </c>
      <c r="F1198" t="s">
        <v>8534</v>
      </c>
      <c r="G1198">
        <v>48.3</v>
      </c>
      <c r="H1198">
        <v>-0.2</v>
      </c>
      <c r="I1198">
        <v>36.9</v>
      </c>
      <c r="J1198">
        <v>-0.4</v>
      </c>
      <c r="K1198">
        <v>62.2</v>
      </c>
      <c r="L1198">
        <v>-0.5</v>
      </c>
      <c r="M1198">
        <v>33.299999999999997</v>
      </c>
      <c r="N1198">
        <v>0.3</v>
      </c>
    </row>
    <row r="1199" spans="1:14" x14ac:dyDescent="0.3">
      <c r="A1199" t="s">
        <v>1117</v>
      </c>
      <c r="B1199">
        <v>462225</v>
      </c>
      <c r="C1199" t="s">
        <v>3392</v>
      </c>
      <c r="D1199" t="s">
        <v>8535</v>
      </c>
      <c r="E1199" t="s">
        <v>4373</v>
      </c>
      <c r="F1199" t="s">
        <v>8536</v>
      </c>
      <c r="G1199">
        <v>62.1</v>
      </c>
      <c r="H1199">
        <v>0.8</v>
      </c>
      <c r="I1199">
        <v>43.1</v>
      </c>
      <c r="J1199">
        <v>0</v>
      </c>
      <c r="K1199">
        <v>70.099999999999994</v>
      </c>
      <c r="L1199">
        <v>0.4</v>
      </c>
      <c r="M1199">
        <v>29.9</v>
      </c>
      <c r="N1199">
        <v>0</v>
      </c>
    </row>
    <row r="1200" spans="1:14" x14ac:dyDescent="0.3">
      <c r="A1200" t="s">
        <v>1117</v>
      </c>
      <c r="B1200">
        <v>464562</v>
      </c>
      <c r="C1200" t="s">
        <v>7988</v>
      </c>
      <c r="D1200" t="s">
        <v>8537</v>
      </c>
      <c r="E1200" t="s">
        <v>4373</v>
      </c>
      <c r="F1200" t="s">
        <v>8538</v>
      </c>
      <c r="G1200">
        <v>40.700000000000003</v>
      </c>
      <c r="H1200">
        <v>-1</v>
      </c>
      <c r="I1200">
        <v>26</v>
      </c>
      <c r="J1200">
        <v>-1.8</v>
      </c>
      <c r="K1200">
        <v>72.2</v>
      </c>
      <c r="L1200">
        <v>0.3</v>
      </c>
      <c r="M1200">
        <v>39.799999999999997</v>
      </c>
      <c r="N1200">
        <v>0.4</v>
      </c>
    </row>
    <row r="1201" spans="1:14" x14ac:dyDescent="0.3">
      <c r="A1201" t="s">
        <v>1117</v>
      </c>
      <c r="B1201">
        <v>467529</v>
      </c>
      <c r="C1201" t="s">
        <v>8539</v>
      </c>
      <c r="D1201" t="s">
        <v>8540</v>
      </c>
      <c r="E1201" t="s">
        <v>4373</v>
      </c>
      <c r="F1201" t="s">
        <v>8541</v>
      </c>
      <c r="G1201">
        <v>51.5</v>
      </c>
      <c r="H1201">
        <v>-0.7</v>
      </c>
      <c r="I1201">
        <v>49.5</v>
      </c>
      <c r="J1201">
        <v>-0.3</v>
      </c>
      <c r="K1201">
        <v>68</v>
      </c>
      <c r="L1201">
        <v>-0.8</v>
      </c>
      <c r="M1201">
        <v>37.799999999999997</v>
      </c>
      <c r="N1201">
        <v>-0.2</v>
      </c>
    </row>
    <row r="1202" spans="1:14" x14ac:dyDescent="0.3">
      <c r="A1202" t="s">
        <v>1117</v>
      </c>
      <c r="B1202">
        <v>489298</v>
      </c>
      <c r="C1202" t="s">
        <v>8542</v>
      </c>
      <c r="D1202" t="s">
        <v>8543</v>
      </c>
      <c r="E1202" t="s">
        <v>4373</v>
      </c>
      <c r="F1202" t="s">
        <v>8544</v>
      </c>
      <c r="G1202">
        <v>46.2</v>
      </c>
      <c r="H1202">
        <v>0.1</v>
      </c>
      <c r="I1202">
        <v>38.700000000000003</v>
      </c>
      <c r="J1202">
        <v>0.3</v>
      </c>
      <c r="K1202">
        <v>47.4</v>
      </c>
      <c r="L1202">
        <v>-1.6</v>
      </c>
      <c r="M1202">
        <v>19</v>
      </c>
      <c r="N1202">
        <v>-0.3</v>
      </c>
    </row>
    <row r="1203" spans="1:14" x14ac:dyDescent="0.3">
      <c r="A1203" t="s">
        <v>1117</v>
      </c>
      <c r="B1203">
        <v>491632</v>
      </c>
      <c r="C1203" t="s">
        <v>8545</v>
      </c>
      <c r="D1203" t="s">
        <v>8546</v>
      </c>
      <c r="E1203" t="s">
        <v>8547</v>
      </c>
      <c r="F1203" t="s">
        <v>8548</v>
      </c>
      <c r="G1203">
        <v>43.5</v>
      </c>
      <c r="H1203">
        <v>-1.5</v>
      </c>
      <c r="I1203">
        <v>33.299999999999997</v>
      </c>
      <c r="J1203">
        <v>-2.1</v>
      </c>
      <c r="K1203">
        <v>74.099999999999994</v>
      </c>
      <c r="L1203">
        <v>-0.4</v>
      </c>
      <c r="M1203">
        <v>30.4</v>
      </c>
      <c r="N1203">
        <v>-0.9</v>
      </c>
    </row>
    <row r="1204" spans="1:14" x14ac:dyDescent="0.3">
      <c r="A1204" t="s">
        <v>1117</v>
      </c>
      <c r="B1204">
        <v>501557</v>
      </c>
      <c r="C1204" t="s">
        <v>8549</v>
      </c>
      <c r="D1204" t="s">
        <v>8550</v>
      </c>
      <c r="E1204" t="s">
        <v>8387</v>
      </c>
      <c r="F1204" t="s">
        <v>8551</v>
      </c>
      <c r="G1204">
        <v>52.3</v>
      </c>
      <c r="H1204">
        <v>-1.1000000000000001</v>
      </c>
      <c r="I1204">
        <v>52.3</v>
      </c>
      <c r="J1204">
        <v>-0.7</v>
      </c>
      <c r="K1204">
        <v>67.7</v>
      </c>
      <c r="L1204">
        <v>-1.4</v>
      </c>
      <c r="M1204">
        <v>38.700000000000003</v>
      </c>
      <c r="N1204">
        <v>-0.6</v>
      </c>
    </row>
    <row r="1205" spans="1:14" x14ac:dyDescent="0.3">
      <c r="A1205" t="s">
        <v>1117</v>
      </c>
      <c r="B1205">
        <v>62340</v>
      </c>
      <c r="C1205" t="s">
        <v>8552</v>
      </c>
      <c r="D1205" t="s">
        <v>8553</v>
      </c>
      <c r="E1205" t="s">
        <v>8334</v>
      </c>
      <c r="F1205" t="s">
        <v>8335</v>
      </c>
      <c r="G1205">
        <v>64.900000000000006</v>
      </c>
      <c r="H1205">
        <v>0.3</v>
      </c>
      <c r="I1205">
        <v>57.1</v>
      </c>
      <c r="J1205">
        <v>0.3</v>
      </c>
      <c r="K1205">
        <v>60.2</v>
      </c>
      <c r="L1205">
        <v>-1.8</v>
      </c>
      <c r="M1205">
        <v>24.1</v>
      </c>
      <c r="N1205">
        <v>-1.1000000000000001</v>
      </c>
    </row>
    <row r="1206" spans="1:14" x14ac:dyDescent="0.3">
      <c r="A1206" t="s">
        <v>1117</v>
      </c>
      <c r="B1206">
        <v>527661</v>
      </c>
      <c r="C1206" t="s">
        <v>8053</v>
      </c>
      <c r="D1206" t="s">
        <v>8554</v>
      </c>
      <c r="E1206" t="s">
        <v>8334</v>
      </c>
      <c r="F1206" t="s">
        <v>8335</v>
      </c>
      <c r="G1206">
        <v>55.9</v>
      </c>
      <c r="H1206">
        <v>-0.4</v>
      </c>
      <c r="I1206">
        <v>52.9</v>
      </c>
      <c r="J1206">
        <v>0</v>
      </c>
      <c r="K1206">
        <v>75.8</v>
      </c>
      <c r="L1206">
        <v>0</v>
      </c>
      <c r="M1206">
        <v>35.5</v>
      </c>
      <c r="N1206">
        <v>-0.2</v>
      </c>
    </row>
    <row r="1207" spans="1:14" x14ac:dyDescent="0.3">
      <c r="A1207" t="s">
        <v>1117</v>
      </c>
      <c r="B1207">
        <v>381233</v>
      </c>
      <c r="C1207" t="s">
        <v>8555</v>
      </c>
      <c r="D1207" t="s">
        <v>8556</v>
      </c>
      <c r="E1207" t="s">
        <v>8142</v>
      </c>
      <c r="F1207" t="s">
        <v>8143</v>
      </c>
      <c r="G1207">
        <v>60.3</v>
      </c>
      <c r="H1207">
        <v>-0.1</v>
      </c>
      <c r="I1207">
        <v>51.3</v>
      </c>
      <c r="J1207">
        <v>-0.3</v>
      </c>
      <c r="K1207">
        <v>83.3</v>
      </c>
      <c r="L1207">
        <v>0.8</v>
      </c>
      <c r="M1207">
        <v>39.4</v>
      </c>
      <c r="N1207">
        <v>0.1</v>
      </c>
    </row>
    <row r="1208" spans="1:14" x14ac:dyDescent="0.3">
      <c r="A1208" t="s">
        <v>1117</v>
      </c>
      <c r="B1208">
        <v>551074</v>
      </c>
      <c r="C1208" t="s">
        <v>6727</v>
      </c>
      <c r="D1208" t="s">
        <v>8557</v>
      </c>
      <c r="E1208" t="s">
        <v>8342</v>
      </c>
      <c r="F1208" t="s">
        <v>8558</v>
      </c>
      <c r="G1208">
        <v>70.900000000000006</v>
      </c>
      <c r="H1208">
        <v>1.1000000000000001</v>
      </c>
      <c r="I1208">
        <v>69.099999999999994</v>
      </c>
      <c r="J1208">
        <v>1.8</v>
      </c>
      <c r="K1208">
        <v>63.7</v>
      </c>
      <c r="L1208">
        <v>-0.8</v>
      </c>
      <c r="M1208">
        <v>27.4</v>
      </c>
      <c r="N1208">
        <v>-0.5</v>
      </c>
    </row>
    <row r="1209" spans="1:14" x14ac:dyDescent="0.3">
      <c r="A1209" t="s">
        <v>1117</v>
      </c>
      <c r="B1209">
        <v>110728</v>
      </c>
      <c r="C1209" t="s">
        <v>8559</v>
      </c>
      <c r="D1209" t="s">
        <v>8560</v>
      </c>
      <c r="E1209" t="s">
        <v>8372</v>
      </c>
      <c r="F1209" t="s">
        <v>8373</v>
      </c>
      <c r="G1209">
        <v>0</v>
      </c>
      <c r="H1209">
        <v>0</v>
      </c>
      <c r="I1209">
        <v>0</v>
      </c>
      <c r="J1209">
        <v>0</v>
      </c>
      <c r="K1209">
        <v>82.1</v>
      </c>
      <c r="L1209">
        <v>0.6</v>
      </c>
      <c r="M1209">
        <v>39.9</v>
      </c>
      <c r="N1209">
        <v>-0.2</v>
      </c>
    </row>
    <row r="1210" spans="1:14" x14ac:dyDescent="0.3">
      <c r="A1210" t="s">
        <v>1117</v>
      </c>
      <c r="B1210">
        <v>578053</v>
      </c>
      <c r="C1210" t="s">
        <v>6753</v>
      </c>
      <c r="D1210" t="s">
        <v>8564</v>
      </c>
      <c r="E1210" t="s">
        <v>4323</v>
      </c>
      <c r="F1210" t="s">
        <v>8565</v>
      </c>
      <c r="G1210">
        <v>71.2</v>
      </c>
      <c r="H1210">
        <v>0.8</v>
      </c>
      <c r="I1210">
        <v>68.900000000000006</v>
      </c>
      <c r="J1210">
        <v>1.3</v>
      </c>
      <c r="K1210">
        <v>57.1</v>
      </c>
      <c r="L1210">
        <v>-2</v>
      </c>
      <c r="M1210">
        <v>24.5</v>
      </c>
      <c r="N1210">
        <v>-1.1000000000000001</v>
      </c>
    </row>
    <row r="1211" spans="1:14" x14ac:dyDescent="0.3">
      <c r="A1211" t="s">
        <v>1117</v>
      </c>
      <c r="B1211">
        <v>587150</v>
      </c>
      <c r="C1211" t="s">
        <v>8566</v>
      </c>
      <c r="D1211" t="s">
        <v>8567</v>
      </c>
      <c r="E1211" t="s">
        <v>8568</v>
      </c>
      <c r="F1211" t="s">
        <v>8569</v>
      </c>
      <c r="G1211">
        <v>43.4</v>
      </c>
      <c r="H1211">
        <v>-1.8</v>
      </c>
      <c r="I1211">
        <v>39.5</v>
      </c>
      <c r="J1211">
        <v>-1.9</v>
      </c>
      <c r="K1211">
        <v>62.5</v>
      </c>
      <c r="L1211">
        <v>-2.2000000000000002</v>
      </c>
      <c r="M1211">
        <v>25</v>
      </c>
      <c r="N1211">
        <v>-1.8</v>
      </c>
    </row>
    <row r="1212" spans="1:14" x14ac:dyDescent="0.3">
      <c r="A1212" t="s">
        <v>1117</v>
      </c>
      <c r="B1212">
        <v>587443</v>
      </c>
      <c r="C1212" t="s">
        <v>8570</v>
      </c>
      <c r="D1212" t="s">
        <v>8571</v>
      </c>
      <c r="E1212" t="s">
        <v>4323</v>
      </c>
      <c r="F1212" t="s">
        <v>8572</v>
      </c>
      <c r="G1212">
        <v>48.6</v>
      </c>
      <c r="H1212">
        <v>-1</v>
      </c>
      <c r="I1212">
        <v>44.9</v>
      </c>
      <c r="J1212">
        <v>-0.7</v>
      </c>
      <c r="K1212">
        <v>62.8</v>
      </c>
      <c r="L1212">
        <v>-1.6</v>
      </c>
      <c r="M1212">
        <v>27.7</v>
      </c>
      <c r="N1212">
        <v>-0.9</v>
      </c>
    </row>
    <row r="1213" spans="1:14" x14ac:dyDescent="0.3">
      <c r="A1213" t="s">
        <v>1117</v>
      </c>
      <c r="B1213">
        <v>602361</v>
      </c>
      <c r="C1213" t="s">
        <v>5738</v>
      </c>
      <c r="D1213" t="s">
        <v>8573</v>
      </c>
      <c r="E1213" t="s">
        <v>4373</v>
      </c>
      <c r="F1213" t="s">
        <v>8574</v>
      </c>
      <c r="G1213">
        <v>67</v>
      </c>
      <c r="H1213">
        <v>-0.2</v>
      </c>
      <c r="I1213">
        <v>59.3</v>
      </c>
      <c r="J1213">
        <v>-0.5</v>
      </c>
      <c r="K1213">
        <v>82.1</v>
      </c>
      <c r="L1213">
        <v>-0.3</v>
      </c>
      <c r="M1213">
        <v>54.2</v>
      </c>
      <c r="N1213">
        <v>0</v>
      </c>
    </row>
    <row r="1214" spans="1:14" x14ac:dyDescent="0.3">
      <c r="A1214" t="s">
        <v>1176</v>
      </c>
      <c r="B1214">
        <v>190390</v>
      </c>
      <c r="C1214" t="s">
        <v>8596</v>
      </c>
      <c r="D1214" t="s">
        <v>8597</v>
      </c>
      <c r="E1214" t="s">
        <v>8577</v>
      </c>
      <c r="F1214" t="s">
        <v>8598</v>
      </c>
      <c r="G1214">
        <v>26.5</v>
      </c>
      <c r="H1214">
        <v>-2</v>
      </c>
      <c r="I1214">
        <v>21.6</v>
      </c>
      <c r="J1214">
        <v>-1.8</v>
      </c>
      <c r="K1214">
        <v>41</v>
      </c>
      <c r="L1214">
        <v>-3.2</v>
      </c>
      <c r="M1214">
        <v>14.9</v>
      </c>
      <c r="N1214">
        <v>-1.1000000000000001</v>
      </c>
    </row>
    <row r="1215" spans="1:14" x14ac:dyDescent="0.3">
      <c r="A1215" t="s">
        <v>1176</v>
      </c>
      <c r="B1215">
        <v>30759</v>
      </c>
      <c r="C1215" t="s">
        <v>1178</v>
      </c>
      <c r="D1215" t="s">
        <v>8599</v>
      </c>
      <c r="E1215" t="s">
        <v>8600</v>
      </c>
      <c r="F1215" t="s">
        <v>8601</v>
      </c>
      <c r="G1215">
        <v>61.5</v>
      </c>
      <c r="H1215">
        <v>-0.1</v>
      </c>
      <c r="I1215">
        <v>58.3</v>
      </c>
      <c r="J1215">
        <v>0.2</v>
      </c>
      <c r="K1215">
        <v>83.1</v>
      </c>
      <c r="L1215">
        <v>0.5</v>
      </c>
      <c r="M1215">
        <v>37.1</v>
      </c>
      <c r="N1215">
        <v>-0.4</v>
      </c>
    </row>
    <row r="1216" spans="1:14" x14ac:dyDescent="0.3">
      <c r="A1216" t="s">
        <v>1176</v>
      </c>
      <c r="B1216">
        <v>275026</v>
      </c>
      <c r="C1216" t="s">
        <v>8602</v>
      </c>
      <c r="D1216" t="s">
        <v>8603</v>
      </c>
      <c r="E1216" t="s">
        <v>4819</v>
      </c>
      <c r="F1216" t="s">
        <v>4820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</row>
    <row r="1217" spans="1:14" x14ac:dyDescent="0.3">
      <c r="A1217" t="s">
        <v>1176</v>
      </c>
      <c r="B1217">
        <v>288675</v>
      </c>
      <c r="C1217" t="s">
        <v>8605</v>
      </c>
      <c r="D1217" t="s">
        <v>8606</v>
      </c>
      <c r="E1217" t="s">
        <v>8607</v>
      </c>
      <c r="F1217" t="s">
        <v>8608</v>
      </c>
      <c r="G1217">
        <v>50</v>
      </c>
      <c r="H1217">
        <v>-1</v>
      </c>
      <c r="I1217">
        <v>33.9</v>
      </c>
      <c r="J1217">
        <v>-1.8</v>
      </c>
      <c r="K1217">
        <v>0</v>
      </c>
      <c r="L1217">
        <v>0</v>
      </c>
      <c r="M1217">
        <v>0</v>
      </c>
      <c r="N1217">
        <v>0</v>
      </c>
    </row>
    <row r="1218" spans="1:14" x14ac:dyDescent="0.3">
      <c r="A1218" t="s">
        <v>1176</v>
      </c>
      <c r="B1218">
        <v>296996</v>
      </c>
      <c r="C1218" t="s">
        <v>8609</v>
      </c>
      <c r="D1218" t="s">
        <v>8610</v>
      </c>
      <c r="E1218" t="s">
        <v>8577</v>
      </c>
      <c r="F1218" t="s">
        <v>8611</v>
      </c>
      <c r="G1218">
        <v>42.9</v>
      </c>
      <c r="H1218">
        <v>-1.2</v>
      </c>
      <c r="I1218">
        <v>33.299999999999997</v>
      </c>
      <c r="J1218">
        <v>-1.5</v>
      </c>
      <c r="K1218">
        <v>66.3</v>
      </c>
      <c r="L1218">
        <v>-0.9</v>
      </c>
      <c r="M1218">
        <v>27.6</v>
      </c>
      <c r="N1218">
        <v>-0.6</v>
      </c>
    </row>
    <row r="1219" spans="1:14" x14ac:dyDescent="0.3">
      <c r="A1219" t="s">
        <v>1176</v>
      </c>
      <c r="B1219">
        <v>406929</v>
      </c>
      <c r="C1219" t="s">
        <v>8616</v>
      </c>
      <c r="D1219" t="s">
        <v>8617</v>
      </c>
      <c r="E1219" t="s">
        <v>4842</v>
      </c>
      <c r="F1219" t="s">
        <v>8618</v>
      </c>
      <c r="G1219">
        <v>73.400000000000006</v>
      </c>
      <c r="H1219">
        <v>1</v>
      </c>
      <c r="I1219">
        <v>57.6</v>
      </c>
      <c r="J1219">
        <v>0.4</v>
      </c>
      <c r="K1219">
        <v>93.5</v>
      </c>
      <c r="L1219">
        <v>2</v>
      </c>
      <c r="M1219">
        <v>72.599999999999994</v>
      </c>
      <c r="N1219">
        <v>2.9</v>
      </c>
    </row>
    <row r="1220" spans="1:14" x14ac:dyDescent="0.3">
      <c r="A1220" t="s">
        <v>1176</v>
      </c>
      <c r="B1220">
        <v>486663</v>
      </c>
      <c r="C1220" t="s">
        <v>8619</v>
      </c>
      <c r="D1220" t="s">
        <v>8620</v>
      </c>
      <c r="E1220" t="s">
        <v>4842</v>
      </c>
      <c r="F1220" t="s">
        <v>8621</v>
      </c>
      <c r="G1220">
        <v>65.7</v>
      </c>
      <c r="H1220">
        <v>0.6</v>
      </c>
      <c r="I1220">
        <v>58.6</v>
      </c>
      <c r="J1220">
        <v>0.7</v>
      </c>
      <c r="K1220">
        <v>77.400000000000006</v>
      </c>
      <c r="L1220">
        <v>0.5</v>
      </c>
      <c r="M1220">
        <v>35</v>
      </c>
      <c r="N1220">
        <v>0</v>
      </c>
    </row>
    <row r="1221" spans="1:14" x14ac:dyDescent="0.3">
      <c r="A1221" t="s">
        <v>1176</v>
      </c>
      <c r="B1221">
        <v>478997</v>
      </c>
      <c r="C1221" t="s">
        <v>8624</v>
      </c>
      <c r="D1221" t="s">
        <v>8625</v>
      </c>
      <c r="E1221" t="s">
        <v>4846</v>
      </c>
      <c r="F1221" t="s">
        <v>4847</v>
      </c>
      <c r="G1221">
        <v>87.2</v>
      </c>
      <c r="H1221">
        <v>1.7</v>
      </c>
      <c r="I1221">
        <v>79.099999999999994</v>
      </c>
      <c r="J1221">
        <v>1.8</v>
      </c>
      <c r="K1221">
        <v>83.3</v>
      </c>
      <c r="L1221">
        <v>0.6</v>
      </c>
      <c r="M1221">
        <v>64.599999999999994</v>
      </c>
      <c r="N1221">
        <v>1.8</v>
      </c>
    </row>
    <row r="1222" spans="1:14" x14ac:dyDescent="0.3">
      <c r="A1222" t="s">
        <v>1176</v>
      </c>
      <c r="B1222">
        <v>514659</v>
      </c>
      <c r="C1222" t="s">
        <v>8631</v>
      </c>
      <c r="D1222" t="s">
        <v>8632</v>
      </c>
      <c r="E1222" t="s">
        <v>8633</v>
      </c>
      <c r="F1222" t="s">
        <v>8634</v>
      </c>
      <c r="G1222">
        <v>31.1</v>
      </c>
      <c r="H1222">
        <v>-1.6</v>
      </c>
      <c r="I1222">
        <v>23.3</v>
      </c>
      <c r="J1222">
        <v>-1.6</v>
      </c>
      <c r="K1222">
        <v>40.200000000000003</v>
      </c>
      <c r="L1222">
        <v>-3.3</v>
      </c>
      <c r="M1222">
        <v>10.8</v>
      </c>
      <c r="N1222">
        <v>-1.5</v>
      </c>
    </row>
    <row r="1223" spans="1:14" x14ac:dyDescent="0.3">
      <c r="A1223" t="s">
        <v>1176</v>
      </c>
      <c r="B1223">
        <v>569739</v>
      </c>
      <c r="C1223" t="s">
        <v>8646</v>
      </c>
      <c r="D1223" t="s">
        <v>8647</v>
      </c>
      <c r="E1223" t="s">
        <v>8577</v>
      </c>
      <c r="F1223" t="s">
        <v>8648</v>
      </c>
      <c r="G1223">
        <v>72.8</v>
      </c>
      <c r="H1223">
        <v>0.7</v>
      </c>
      <c r="I1223">
        <v>59.6</v>
      </c>
      <c r="J1223">
        <v>0.2</v>
      </c>
      <c r="K1223">
        <v>75.2</v>
      </c>
      <c r="L1223">
        <v>-0.4</v>
      </c>
      <c r="M1223">
        <v>43.3</v>
      </c>
      <c r="N1223">
        <v>0.1</v>
      </c>
    </row>
    <row r="1224" spans="1:14" x14ac:dyDescent="0.3">
      <c r="A1224" t="s">
        <v>1187</v>
      </c>
      <c r="B1224">
        <v>819360</v>
      </c>
      <c r="C1224" t="s">
        <v>8651</v>
      </c>
      <c r="D1224" t="s">
        <v>8652</v>
      </c>
      <c r="E1224" t="s">
        <v>8607</v>
      </c>
      <c r="F1224" t="s">
        <v>8608</v>
      </c>
      <c r="G1224">
        <v>75.8</v>
      </c>
      <c r="H1224">
        <v>0.9</v>
      </c>
      <c r="I1224">
        <v>58.1</v>
      </c>
      <c r="J1224">
        <v>0.1</v>
      </c>
      <c r="K1224">
        <v>88.7</v>
      </c>
      <c r="L1224">
        <v>1.1000000000000001</v>
      </c>
      <c r="M1224">
        <v>29</v>
      </c>
      <c r="N1224">
        <v>-1</v>
      </c>
    </row>
    <row r="1225" spans="1:14" x14ac:dyDescent="0.3">
      <c r="A1225" t="s">
        <v>1187</v>
      </c>
      <c r="B1225">
        <v>806436</v>
      </c>
      <c r="C1225" t="s">
        <v>1188</v>
      </c>
      <c r="D1225" t="s">
        <v>8662</v>
      </c>
      <c r="E1225" t="s">
        <v>8577</v>
      </c>
      <c r="F1225" t="s">
        <v>8659</v>
      </c>
      <c r="G1225">
        <v>65.3</v>
      </c>
      <c r="H1225">
        <v>0.6</v>
      </c>
      <c r="I1225">
        <v>54.2</v>
      </c>
      <c r="J1225">
        <v>0.5</v>
      </c>
      <c r="K1225">
        <v>66.7</v>
      </c>
      <c r="L1225">
        <v>-0.7</v>
      </c>
      <c r="M1225">
        <v>24.4</v>
      </c>
      <c r="N1225">
        <v>-0.7</v>
      </c>
    </row>
    <row r="1226" spans="1:14" x14ac:dyDescent="0.3">
      <c r="A1226" t="s">
        <v>1187</v>
      </c>
      <c r="B1226">
        <v>805068</v>
      </c>
      <c r="C1226" t="s">
        <v>8649</v>
      </c>
      <c r="D1226" t="s">
        <v>8650</v>
      </c>
      <c r="E1226" t="s">
        <v>4846</v>
      </c>
      <c r="F1226" t="s">
        <v>4847</v>
      </c>
      <c r="G1226">
        <v>0</v>
      </c>
      <c r="H1226">
        <v>0</v>
      </c>
      <c r="I1226">
        <v>0</v>
      </c>
      <c r="J1226">
        <v>0</v>
      </c>
      <c r="K1226">
        <v>68.900000000000006</v>
      </c>
      <c r="L1226">
        <v>-1</v>
      </c>
      <c r="M1226">
        <v>37.799999999999997</v>
      </c>
      <c r="N1226">
        <v>-0.2</v>
      </c>
    </row>
    <row r="1227" spans="1:14" x14ac:dyDescent="0.3">
      <c r="A1227" t="s">
        <v>1187</v>
      </c>
      <c r="B1227">
        <v>821225</v>
      </c>
      <c r="C1227" t="s">
        <v>1190</v>
      </c>
      <c r="D1227" t="s">
        <v>8663</v>
      </c>
      <c r="E1227" t="s">
        <v>8577</v>
      </c>
      <c r="F1227" t="s">
        <v>8664</v>
      </c>
      <c r="G1227">
        <v>79.2</v>
      </c>
      <c r="H1227">
        <v>1.2</v>
      </c>
      <c r="I1227">
        <v>70.8</v>
      </c>
      <c r="J1227">
        <v>1.3</v>
      </c>
      <c r="K1227">
        <v>82.4</v>
      </c>
      <c r="L1227">
        <v>0.6</v>
      </c>
      <c r="M1227">
        <v>45.9</v>
      </c>
      <c r="N1227">
        <v>0.5</v>
      </c>
    </row>
    <row r="1228" spans="1:14" x14ac:dyDescent="0.3">
      <c r="A1228" t="s">
        <v>1191</v>
      </c>
      <c r="B1228">
        <v>11517</v>
      </c>
      <c r="C1228" t="s">
        <v>8665</v>
      </c>
      <c r="D1228" t="s">
        <v>8666</v>
      </c>
      <c r="E1228" t="s">
        <v>4829</v>
      </c>
      <c r="F1228" t="s">
        <v>8667</v>
      </c>
      <c r="G1228">
        <v>45.2</v>
      </c>
      <c r="H1228">
        <v>0.2</v>
      </c>
      <c r="I1228">
        <v>37</v>
      </c>
      <c r="J1228">
        <v>0.2</v>
      </c>
      <c r="K1228">
        <v>50.5</v>
      </c>
      <c r="L1228">
        <v>-1.1000000000000001</v>
      </c>
      <c r="M1228">
        <v>22</v>
      </c>
      <c r="N1228">
        <v>-0.3</v>
      </c>
    </row>
    <row r="1229" spans="1:14" x14ac:dyDescent="0.3">
      <c r="A1229" t="s">
        <v>1191</v>
      </c>
      <c r="B1229">
        <v>21008</v>
      </c>
      <c r="C1229" t="s">
        <v>8668</v>
      </c>
      <c r="D1229" t="s">
        <v>8669</v>
      </c>
      <c r="E1229" t="s">
        <v>8670</v>
      </c>
      <c r="F1229" t="s">
        <v>8671</v>
      </c>
      <c r="G1229">
        <v>38.1</v>
      </c>
      <c r="H1229">
        <v>-0.9</v>
      </c>
      <c r="I1229">
        <v>38.1</v>
      </c>
      <c r="J1229">
        <v>0</v>
      </c>
      <c r="K1229">
        <v>22.8</v>
      </c>
      <c r="L1229">
        <v>-5.3</v>
      </c>
      <c r="M1229">
        <v>6.5</v>
      </c>
      <c r="N1229">
        <v>-1.6</v>
      </c>
    </row>
    <row r="1230" spans="1:14" x14ac:dyDescent="0.3">
      <c r="A1230" t="s">
        <v>1191</v>
      </c>
      <c r="B1230">
        <v>72877</v>
      </c>
      <c r="C1230" t="s">
        <v>8676</v>
      </c>
      <c r="D1230" t="s">
        <v>8677</v>
      </c>
      <c r="E1230" t="s">
        <v>4829</v>
      </c>
      <c r="F1230" t="s">
        <v>8678</v>
      </c>
      <c r="G1230">
        <v>59.7</v>
      </c>
      <c r="H1230">
        <v>-0.1</v>
      </c>
      <c r="I1230">
        <v>44.8</v>
      </c>
      <c r="J1230">
        <v>-0.8</v>
      </c>
      <c r="K1230">
        <v>69.7</v>
      </c>
      <c r="L1230">
        <v>-0.7</v>
      </c>
      <c r="M1230">
        <v>23.9</v>
      </c>
      <c r="N1230">
        <v>-1.3</v>
      </c>
    </row>
    <row r="1231" spans="1:14" x14ac:dyDescent="0.3">
      <c r="A1231" t="s">
        <v>1191</v>
      </c>
      <c r="B1231">
        <v>130982</v>
      </c>
      <c r="C1231" t="s">
        <v>8679</v>
      </c>
      <c r="D1231" t="s">
        <v>8680</v>
      </c>
      <c r="E1231" t="s">
        <v>4829</v>
      </c>
      <c r="F1231" t="s">
        <v>8681</v>
      </c>
      <c r="G1231">
        <v>55.4</v>
      </c>
      <c r="H1231">
        <v>-0.4</v>
      </c>
      <c r="I1231">
        <v>39.5</v>
      </c>
      <c r="J1231">
        <v>-1.1000000000000001</v>
      </c>
      <c r="K1231">
        <v>77.400000000000006</v>
      </c>
      <c r="L1231">
        <v>0.2</v>
      </c>
      <c r="M1231">
        <v>48.7</v>
      </c>
      <c r="N1231">
        <v>0.9</v>
      </c>
    </row>
    <row r="1232" spans="1:14" x14ac:dyDescent="0.3">
      <c r="A1232" t="s">
        <v>1191</v>
      </c>
      <c r="B1232">
        <v>127868</v>
      </c>
      <c r="C1232" t="s">
        <v>8682</v>
      </c>
      <c r="D1232" t="s">
        <v>8683</v>
      </c>
      <c r="E1232" t="s">
        <v>8684</v>
      </c>
      <c r="F1232" t="s">
        <v>8685</v>
      </c>
      <c r="G1232">
        <v>84.3</v>
      </c>
      <c r="H1232">
        <v>1.3</v>
      </c>
      <c r="I1232">
        <v>72.2</v>
      </c>
      <c r="J1232">
        <v>0.9</v>
      </c>
      <c r="K1232">
        <v>77</v>
      </c>
      <c r="L1232">
        <v>-0.5</v>
      </c>
      <c r="M1232">
        <v>26</v>
      </c>
      <c r="N1232">
        <v>-1.6</v>
      </c>
    </row>
    <row r="1233" spans="1:14" x14ac:dyDescent="0.3">
      <c r="A1233" t="s">
        <v>1191</v>
      </c>
      <c r="B1233">
        <v>236136</v>
      </c>
      <c r="C1233" t="s">
        <v>8689</v>
      </c>
      <c r="D1233" t="s">
        <v>8690</v>
      </c>
      <c r="E1233" t="s">
        <v>4829</v>
      </c>
      <c r="F1233" t="s">
        <v>8691</v>
      </c>
      <c r="G1233">
        <v>68.3</v>
      </c>
      <c r="H1233">
        <v>0.6</v>
      </c>
      <c r="I1233">
        <v>53.4</v>
      </c>
      <c r="J1233">
        <v>0</v>
      </c>
      <c r="K1233">
        <v>83.4</v>
      </c>
      <c r="L1233">
        <v>0.9</v>
      </c>
      <c r="M1233">
        <v>54.1</v>
      </c>
      <c r="N1233">
        <v>1</v>
      </c>
    </row>
    <row r="1234" spans="1:14" x14ac:dyDescent="0.3">
      <c r="A1234" t="s">
        <v>1191</v>
      </c>
      <c r="B1234">
        <v>198587</v>
      </c>
      <c r="C1234" t="s">
        <v>8692</v>
      </c>
      <c r="D1234" t="s">
        <v>8693</v>
      </c>
      <c r="E1234" t="s">
        <v>4829</v>
      </c>
      <c r="F1234" t="s">
        <v>8694</v>
      </c>
      <c r="G1234">
        <v>75.900000000000006</v>
      </c>
      <c r="H1234">
        <v>0.5</v>
      </c>
      <c r="I1234">
        <v>72.3</v>
      </c>
      <c r="J1234">
        <v>0.7</v>
      </c>
      <c r="K1234">
        <v>73.8</v>
      </c>
      <c r="L1234">
        <v>-1.1000000000000001</v>
      </c>
      <c r="M1234">
        <v>38.5</v>
      </c>
      <c r="N1234">
        <v>-1</v>
      </c>
    </row>
    <row r="1235" spans="1:14" x14ac:dyDescent="0.3">
      <c r="A1235" t="s">
        <v>1191</v>
      </c>
      <c r="B1235">
        <v>222372</v>
      </c>
      <c r="C1235" t="s">
        <v>8695</v>
      </c>
      <c r="D1235" t="s">
        <v>8696</v>
      </c>
      <c r="E1235" t="s">
        <v>8697</v>
      </c>
      <c r="F1235" t="s">
        <v>8698</v>
      </c>
      <c r="G1235">
        <v>83.6</v>
      </c>
      <c r="H1235">
        <v>1.2</v>
      </c>
      <c r="I1235">
        <v>80.3</v>
      </c>
      <c r="J1235">
        <v>1.5</v>
      </c>
      <c r="K1235">
        <v>82.5</v>
      </c>
      <c r="L1235">
        <v>0.2</v>
      </c>
      <c r="M1235">
        <v>51.7</v>
      </c>
      <c r="N1235">
        <v>0.3</v>
      </c>
    </row>
    <row r="1236" spans="1:14" x14ac:dyDescent="0.3">
      <c r="A1236" t="s">
        <v>1191</v>
      </c>
      <c r="B1236">
        <v>287091</v>
      </c>
      <c r="C1236" t="s">
        <v>8702</v>
      </c>
      <c r="D1236" t="s">
        <v>8703</v>
      </c>
      <c r="E1236" t="s">
        <v>8704</v>
      </c>
      <c r="F1236" t="s">
        <v>8705</v>
      </c>
      <c r="G1236">
        <v>68.900000000000006</v>
      </c>
      <c r="H1236">
        <v>0.2</v>
      </c>
      <c r="I1236">
        <v>47</v>
      </c>
      <c r="J1236">
        <v>-1</v>
      </c>
      <c r="K1236">
        <v>81</v>
      </c>
      <c r="L1236">
        <v>0.1</v>
      </c>
      <c r="M1236">
        <v>36.5</v>
      </c>
      <c r="N1236">
        <v>-0.6</v>
      </c>
    </row>
    <row r="1237" spans="1:14" x14ac:dyDescent="0.3">
      <c r="A1237" t="s">
        <v>1191</v>
      </c>
      <c r="B1237">
        <v>300632</v>
      </c>
      <c r="C1237" t="s">
        <v>8706</v>
      </c>
      <c r="D1237" t="s">
        <v>8707</v>
      </c>
      <c r="E1237" t="s">
        <v>4829</v>
      </c>
      <c r="F1237" t="s">
        <v>8708</v>
      </c>
      <c r="G1237">
        <v>64.3</v>
      </c>
      <c r="H1237">
        <v>0.9</v>
      </c>
      <c r="I1237">
        <v>48.4</v>
      </c>
      <c r="J1237">
        <v>0.5</v>
      </c>
      <c r="K1237">
        <v>70.8</v>
      </c>
      <c r="L1237">
        <v>0.3</v>
      </c>
      <c r="M1237">
        <v>30.2</v>
      </c>
      <c r="N1237">
        <v>0.2</v>
      </c>
    </row>
    <row r="1238" spans="1:14" x14ac:dyDescent="0.3">
      <c r="A1238" t="s">
        <v>1191</v>
      </c>
      <c r="B1238">
        <v>353159</v>
      </c>
      <c r="C1238" t="s">
        <v>8715</v>
      </c>
      <c r="D1238" t="s">
        <v>8716</v>
      </c>
      <c r="E1238" t="s">
        <v>8717</v>
      </c>
      <c r="F1238" t="s">
        <v>8718</v>
      </c>
      <c r="G1238">
        <v>62.1</v>
      </c>
      <c r="H1238">
        <v>-0.4</v>
      </c>
      <c r="I1238">
        <v>57.6</v>
      </c>
      <c r="J1238">
        <v>-0.2</v>
      </c>
      <c r="K1238">
        <v>0</v>
      </c>
      <c r="L1238">
        <v>0</v>
      </c>
      <c r="M1238">
        <v>38.5</v>
      </c>
      <c r="N1238">
        <v>0</v>
      </c>
    </row>
    <row r="1239" spans="1:14" x14ac:dyDescent="0.3">
      <c r="A1239" t="s">
        <v>1191</v>
      </c>
      <c r="B1239">
        <v>409618</v>
      </c>
      <c r="C1239" t="s">
        <v>8719</v>
      </c>
      <c r="D1239" t="s">
        <v>8720</v>
      </c>
      <c r="E1239" t="s">
        <v>4829</v>
      </c>
      <c r="F1239" t="s">
        <v>8721</v>
      </c>
      <c r="G1239">
        <v>76.8</v>
      </c>
      <c r="H1239">
        <v>0.4</v>
      </c>
      <c r="I1239">
        <v>79.400000000000006</v>
      </c>
      <c r="J1239">
        <v>1.1000000000000001</v>
      </c>
      <c r="K1239">
        <v>88.8</v>
      </c>
      <c r="L1239">
        <v>0.3</v>
      </c>
      <c r="M1239">
        <v>53.2</v>
      </c>
      <c r="N1239">
        <v>-0.1</v>
      </c>
    </row>
    <row r="1240" spans="1:14" x14ac:dyDescent="0.3">
      <c r="A1240" t="s">
        <v>1191</v>
      </c>
      <c r="B1240">
        <v>415553</v>
      </c>
      <c r="C1240" t="s">
        <v>8722</v>
      </c>
      <c r="D1240" t="s">
        <v>8723</v>
      </c>
      <c r="E1240" t="s">
        <v>4829</v>
      </c>
      <c r="F1240" t="s">
        <v>8724</v>
      </c>
      <c r="G1240">
        <v>71.3</v>
      </c>
      <c r="H1240">
        <v>2.1</v>
      </c>
      <c r="I1240">
        <v>66</v>
      </c>
      <c r="J1240">
        <v>2.7</v>
      </c>
      <c r="K1240">
        <v>0</v>
      </c>
      <c r="L1240">
        <v>0</v>
      </c>
      <c r="M1240">
        <v>0</v>
      </c>
      <c r="N1240">
        <v>0</v>
      </c>
    </row>
    <row r="1241" spans="1:14" x14ac:dyDescent="0.3">
      <c r="A1241" t="s">
        <v>1191</v>
      </c>
      <c r="B1241">
        <v>509566</v>
      </c>
      <c r="C1241" t="s">
        <v>8725</v>
      </c>
      <c r="D1241" t="s">
        <v>8726</v>
      </c>
      <c r="E1241" t="s">
        <v>4829</v>
      </c>
      <c r="F1241" t="s">
        <v>8727</v>
      </c>
      <c r="G1241">
        <v>48.9</v>
      </c>
      <c r="H1241">
        <v>0.3</v>
      </c>
      <c r="I1241">
        <v>34</v>
      </c>
      <c r="J1241">
        <v>-0.3</v>
      </c>
      <c r="K1241">
        <v>0</v>
      </c>
      <c r="L1241">
        <v>0</v>
      </c>
      <c r="M1241">
        <v>0</v>
      </c>
      <c r="N1241">
        <v>0</v>
      </c>
    </row>
    <row r="1242" spans="1:14" x14ac:dyDescent="0.3">
      <c r="A1242" t="s">
        <v>1191</v>
      </c>
      <c r="B1242">
        <v>530344</v>
      </c>
      <c r="C1242" t="s">
        <v>8728</v>
      </c>
      <c r="D1242" t="s">
        <v>8729</v>
      </c>
      <c r="E1242" t="s">
        <v>4829</v>
      </c>
      <c r="F1242" t="s">
        <v>8730</v>
      </c>
      <c r="G1242">
        <v>45.9</v>
      </c>
      <c r="H1242">
        <v>-0.3</v>
      </c>
      <c r="I1242">
        <v>36.1</v>
      </c>
      <c r="J1242">
        <v>-0.5</v>
      </c>
      <c r="K1242">
        <v>60.8</v>
      </c>
      <c r="L1242">
        <v>-0.4</v>
      </c>
      <c r="M1242">
        <v>21.7</v>
      </c>
      <c r="N1242">
        <v>-0.5</v>
      </c>
    </row>
    <row r="1243" spans="1:14" x14ac:dyDescent="0.3">
      <c r="A1243" t="s">
        <v>1191</v>
      </c>
      <c r="B1243">
        <v>517216</v>
      </c>
      <c r="C1243" t="s">
        <v>8733</v>
      </c>
      <c r="D1243" t="s">
        <v>8734</v>
      </c>
      <c r="E1243" t="s">
        <v>8735</v>
      </c>
      <c r="F1243" t="s">
        <v>8736</v>
      </c>
      <c r="G1243">
        <v>90.2</v>
      </c>
      <c r="H1243">
        <v>1.6</v>
      </c>
      <c r="I1243">
        <v>84.8</v>
      </c>
      <c r="J1243">
        <v>1.7</v>
      </c>
      <c r="K1243">
        <v>88.3</v>
      </c>
      <c r="L1243">
        <v>0.5</v>
      </c>
      <c r="M1243">
        <v>53.2</v>
      </c>
      <c r="N1243">
        <v>0.3</v>
      </c>
    </row>
    <row r="1244" spans="1:14" x14ac:dyDescent="0.3">
      <c r="A1244" t="s">
        <v>1191</v>
      </c>
      <c r="B1244">
        <v>570125</v>
      </c>
      <c r="C1244" t="s">
        <v>8737</v>
      </c>
      <c r="D1244" t="s">
        <v>8738</v>
      </c>
      <c r="E1244" t="s">
        <v>4829</v>
      </c>
      <c r="F1244" t="s">
        <v>8739</v>
      </c>
      <c r="G1244">
        <v>68.8</v>
      </c>
      <c r="H1244">
        <v>1</v>
      </c>
      <c r="I1244">
        <v>68.8</v>
      </c>
      <c r="J1244">
        <v>1.8</v>
      </c>
      <c r="K1244">
        <v>57.4</v>
      </c>
      <c r="L1244">
        <v>-1.4</v>
      </c>
      <c r="M1244">
        <v>36.1</v>
      </c>
      <c r="N1244">
        <v>0.3</v>
      </c>
    </row>
    <row r="1245" spans="1:14" x14ac:dyDescent="0.3">
      <c r="A1245" t="s">
        <v>1191</v>
      </c>
      <c r="B1245">
        <v>602620</v>
      </c>
      <c r="C1245" t="s">
        <v>5738</v>
      </c>
      <c r="D1245" t="s">
        <v>8743</v>
      </c>
      <c r="E1245" t="s">
        <v>4829</v>
      </c>
      <c r="F1245" t="s">
        <v>8744</v>
      </c>
      <c r="G1245">
        <v>54.5</v>
      </c>
      <c r="H1245">
        <v>0.1</v>
      </c>
      <c r="I1245">
        <v>44.6</v>
      </c>
      <c r="J1245">
        <v>0</v>
      </c>
      <c r="K1245">
        <v>63.5</v>
      </c>
      <c r="L1245">
        <v>-0.6</v>
      </c>
      <c r="M1245">
        <v>33.700000000000003</v>
      </c>
      <c r="N1245">
        <v>0.2</v>
      </c>
    </row>
    <row r="1246" spans="1:14" x14ac:dyDescent="0.3">
      <c r="A1246" t="s">
        <v>1191</v>
      </c>
      <c r="B1246">
        <v>604992</v>
      </c>
      <c r="C1246" t="s">
        <v>8745</v>
      </c>
      <c r="D1246" t="s">
        <v>8746</v>
      </c>
      <c r="E1246" t="s">
        <v>8704</v>
      </c>
      <c r="F1246" t="s">
        <v>8705</v>
      </c>
      <c r="G1246">
        <v>44</v>
      </c>
      <c r="H1246">
        <v>-1.6</v>
      </c>
      <c r="I1246">
        <v>45.2</v>
      </c>
      <c r="J1246">
        <v>-1.2</v>
      </c>
      <c r="K1246">
        <v>79.400000000000006</v>
      </c>
      <c r="L1246">
        <v>0</v>
      </c>
      <c r="M1246">
        <v>31.4</v>
      </c>
      <c r="N1246">
        <v>-1.1000000000000001</v>
      </c>
    </row>
    <row r="1247" spans="1:14" x14ac:dyDescent="0.3">
      <c r="A1247" t="s">
        <v>1191</v>
      </c>
      <c r="B1247">
        <v>169207</v>
      </c>
      <c r="C1247" t="s">
        <v>6783</v>
      </c>
      <c r="D1247" t="s">
        <v>8747</v>
      </c>
      <c r="E1247" t="s">
        <v>4829</v>
      </c>
      <c r="F1247" t="s">
        <v>8748</v>
      </c>
      <c r="G1247">
        <v>65.7</v>
      </c>
      <c r="H1247">
        <v>-0.1</v>
      </c>
      <c r="I1247">
        <v>61.5</v>
      </c>
      <c r="J1247">
        <v>0</v>
      </c>
      <c r="K1247">
        <v>77</v>
      </c>
      <c r="L1247">
        <v>-0.6</v>
      </c>
      <c r="M1247">
        <v>44.7</v>
      </c>
      <c r="N1247">
        <v>-0.5</v>
      </c>
    </row>
    <row r="1248" spans="1:14" x14ac:dyDescent="0.3">
      <c r="A1248" t="s">
        <v>1191</v>
      </c>
      <c r="B1248">
        <v>116073</v>
      </c>
      <c r="C1248" t="s">
        <v>8686</v>
      </c>
      <c r="D1248" t="s">
        <v>8687</v>
      </c>
      <c r="E1248" t="s">
        <v>4829</v>
      </c>
      <c r="F1248" t="s">
        <v>8688</v>
      </c>
      <c r="G1248">
        <v>71.3</v>
      </c>
      <c r="H1248">
        <v>0.9</v>
      </c>
      <c r="I1248">
        <v>52.3</v>
      </c>
      <c r="J1248">
        <v>0.1</v>
      </c>
      <c r="K1248">
        <v>90.4</v>
      </c>
      <c r="L1248">
        <v>1.8</v>
      </c>
      <c r="M1248">
        <v>45</v>
      </c>
      <c r="N1248">
        <v>0.6</v>
      </c>
    </row>
    <row r="1249" spans="1:14" x14ac:dyDescent="0.3">
      <c r="A1249" t="s">
        <v>1212</v>
      </c>
      <c r="B1249">
        <v>78</v>
      </c>
      <c r="C1249" t="s">
        <v>8749</v>
      </c>
      <c r="D1249" t="s">
        <v>8750</v>
      </c>
      <c r="E1249" t="s">
        <v>8751</v>
      </c>
      <c r="F1249" t="s">
        <v>8752</v>
      </c>
      <c r="G1249">
        <v>55.4</v>
      </c>
      <c r="H1249">
        <v>0.7</v>
      </c>
      <c r="I1249">
        <v>54.5</v>
      </c>
      <c r="J1249">
        <v>1.5</v>
      </c>
      <c r="K1249">
        <v>68.3</v>
      </c>
      <c r="L1249">
        <v>0.7</v>
      </c>
      <c r="M1249">
        <v>27.5</v>
      </c>
      <c r="N1249">
        <v>0.4</v>
      </c>
    </row>
    <row r="1250" spans="1:14" x14ac:dyDescent="0.3">
      <c r="A1250" t="s">
        <v>1212</v>
      </c>
      <c r="B1250">
        <v>1244</v>
      </c>
      <c r="C1250" t="s">
        <v>8753</v>
      </c>
      <c r="D1250" t="s">
        <v>8754</v>
      </c>
      <c r="E1250" t="s">
        <v>8755</v>
      </c>
      <c r="F1250" t="s">
        <v>8756</v>
      </c>
      <c r="G1250">
        <v>0</v>
      </c>
      <c r="H1250">
        <v>0</v>
      </c>
      <c r="I1250">
        <v>0</v>
      </c>
      <c r="J1250">
        <v>0</v>
      </c>
      <c r="K1250">
        <v>90</v>
      </c>
      <c r="L1250">
        <v>0.4</v>
      </c>
      <c r="M1250">
        <v>57.5</v>
      </c>
      <c r="N1250">
        <v>0.2</v>
      </c>
    </row>
    <row r="1251" spans="1:14" x14ac:dyDescent="0.3">
      <c r="A1251" t="s">
        <v>1212</v>
      </c>
      <c r="B1251">
        <v>55719</v>
      </c>
      <c r="C1251" t="s">
        <v>8764</v>
      </c>
      <c r="D1251" t="s">
        <v>8765</v>
      </c>
      <c r="E1251" t="s">
        <v>8766</v>
      </c>
      <c r="F1251" t="s">
        <v>8767</v>
      </c>
      <c r="G1251">
        <v>53.1</v>
      </c>
      <c r="H1251">
        <v>-0.5</v>
      </c>
      <c r="I1251">
        <v>49</v>
      </c>
      <c r="J1251">
        <v>-0.2</v>
      </c>
      <c r="K1251">
        <v>63.2</v>
      </c>
      <c r="L1251">
        <v>-1.3</v>
      </c>
      <c r="M1251">
        <v>26.5</v>
      </c>
      <c r="N1251">
        <v>-0.7</v>
      </c>
    </row>
    <row r="1252" spans="1:14" x14ac:dyDescent="0.3">
      <c r="A1252" t="s">
        <v>1212</v>
      </c>
      <c r="B1252">
        <v>61824</v>
      </c>
      <c r="C1252" t="s">
        <v>8768</v>
      </c>
      <c r="D1252" t="s">
        <v>8769</v>
      </c>
      <c r="E1252" t="s">
        <v>8770</v>
      </c>
      <c r="F1252" t="s">
        <v>8771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</row>
    <row r="1253" spans="1:14" x14ac:dyDescent="0.3">
      <c r="A1253" t="s">
        <v>1212</v>
      </c>
      <c r="B1253">
        <v>62081</v>
      </c>
      <c r="C1253" t="s">
        <v>8772</v>
      </c>
      <c r="D1253" t="s">
        <v>8773</v>
      </c>
      <c r="E1253" t="s">
        <v>1217</v>
      </c>
      <c r="F1253" t="s">
        <v>8774</v>
      </c>
      <c r="G1253">
        <v>52.1</v>
      </c>
      <c r="H1253">
        <v>-0.7</v>
      </c>
      <c r="I1253">
        <v>53.2</v>
      </c>
      <c r="J1253">
        <v>-0.1</v>
      </c>
      <c r="K1253">
        <v>83</v>
      </c>
      <c r="L1253">
        <v>0.7</v>
      </c>
      <c r="M1253">
        <v>47.2</v>
      </c>
      <c r="N1253">
        <v>0.7</v>
      </c>
    </row>
    <row r="1254" spans="1:14" x14ac:dyDescent="0.3">
      <c r="A1254" t="s">
        <v>1212</v>
      </c>
      <c r="B1254">
        <v>63517</v>
      </c>
      <c r="C1254" t="s">
        <v>8775</v>
      </c>
      <c r="D1254" t="s">
        <v>8776</v>
      </c>
      <c r="E1254" t="s">
        <v>8777</v>
      </c>
      <c r="F1254" t="s">
        <v>8778</v>
      </c>
      <c r="G1254">
        <v>70.2</v>
      </c>
      <c r="H1254">
        <v>-0.3</v>
      </c>
      <c r="I1254">
        <v>64.400000000000006</v>
      </c>
      <c r="J1254">
        <v>-0.5</v>
      </c>
      <c r="K1254">
        <v>86.2</v>
      </c>
      <c r="L1254">
        <v>-0.3</v>
      </c>
      <c r="M1254">
        <v>56</v>
      </c>
      <c r="N1254">
        <v>-0.2</v>
      </c>
    </row>
    <row r="1255" spans="1:14" x14ac:dyDescent="0.3">
      <c r="A1255" t="s">
        <v>1212</v>
      </c>
      <c r="B1255">
        <v>66370</v>
      </c>
      <c r="C1255" t="s">
        <v>8779</v>
      </c>
      <c r="D1255" t="s">
        <v>8780</v>
      </c>
      <c r="E1255" t="s">
        <v>8781</v>
      </c>
      <c r="F1255" t="s">
        <v>8782</v>
      </c>
      <c r="G1255">
        <v>55.3</v>
      </c>
      <c r="H1255">
        <v>-0.3</v>
      </c>
      <c r="I1255">
        <v>60.5</v>
      </c>
      <c r="J1255">
        <v>0.7</v>
      </c>
      <c r="K1255">
        <v>63.2</v>
      </c>
      <c r="L1255">
        <v>-1.3</v>
      </c>
      <c r="M1255">
        <v>28.9</v>
      </c>
      <c r="N1255">
        <v>-0.6</v>
      </c>
    </row>
    <row r="1256" spans="1:14" x14ac:dyDescent="0.3">
      <c r="A1256" t="s">
        <v>1212</v>
      </c>
      <c r="B1256">
        <v>88609</v>
      </c>
      <c r="C1256" t="s">
        <v>8783</v>
      </c>
      <c r="D1256" t="s">
        <v>8784</v>
      </c>
      <c r="E1256" t="s">
        <v>4175</v>
      </c>
      <c r="F1256" t="s">
        <v>8785</v>
      </c>
      <c r="G1256">
        <v>81.7</v>
      </c>
      <c r="H1256">
        <v>0.6</v>
      </c>
      <c r="I1256">
        <v>80.7</v>
      </c>
      <c r="J1256">
        <v>0.9</v>
      </c>
      <c r="K1256">
        <v>92.4</v>
      </c>
      <c r="L1256">
        <v>0.5</v>
      </c>
      <c r="M1256">
        <v>66.7</v>
      </c>
      <c r="N1256">
        <v>0.8</v>
      </c>
    </row>
    <row r="1257" spans="1:14" x14ac:dyDescent="0.3">
      <c r="A1257" t="s">
        <v>1212</v>
      </c>
      <c r="B1257">
        <v>118583</v>
      </c>
      <c r="C1257" t="s">
        <v>1221</v>
      </c>
      <c r="D1257" t="s">
        <v>8789</v>
      </c>
      <c r="E1257" t="s">
        <v>8790</v>
      </c>
      <c r="F1257" t="s">
        <v>8791</v>
      </c>
      <c r="G1257">
        <v>53</v>
      </c>
      <c r="H1257">
        <v>-0.7</v>
      </c>
      <c r="I1257">
        <v>50</v>
      </c>
      <c r="J1257">
        <v>-0.3</v>
      </c>
      <c r="K1257">
        <v>70.099999999999994</v>
      </c>
      <c r="L1257">
        <v>-0.8</v>
      </c>
      <c r="M1257">
        <v>30.6</v>
      </c>
      <c r="N1257">
        <v>-0.7</v>
      </c>
    </row>
    <row r="1258" spans="1:14" x14ac:dyDescent="0.3">
      <c r="A1258" t="s">
        <v>1212</v>
      </c>
      <c r="B1258">
        <v>120715</v>
      </c>
      <c r="C1258" t="s">
        <v>8792</v>
      </c>
      <c r="D1258" t="s">
        <v>8793</v>
      </c>
      <c r="E1258" t="s">
        <v>4175</v>
      </c>
      <c r="F1258" t="s">
        <v>8794</v>
      </c>
      <c r="G1258">
        <v>69.099999999999994</v>
      </c>
      <c r="H1258">
        <v>0.5</v>
      </c>
      <c r="I1258">
        <v>66.7</v>
      </c>
      <c r="J1258">
        <v>0.9</v>
      </c>
      <c r="K1258">
        <v>77.900000000000006</v>
      </c>
      <c r="L1258">
        <v>0</v>
      </c>
      <c r="M1258">
        <v>51.5</v>
      </c>
      <c r="N1258">
        <v>0.9</v>
      </c>
    </row>
    <row r="1259" spans="1:14" x14ac:dyDescent="0.3">
      <c r="A1259" t="s">
        <v>1212</v>
      </c>
      <c r="B1259">
        <v>135135</v>
      </c>
      <c r="C1259" t="s">
        <v>1223</v>
      </c>
      <c r="D1259" t="s">
        <v>8795</v>
      </c>
      <c r="E1259" t="s">
        <v>8796</v>
      </c>
      <c r="F1259" t="s">
        <v>8797</v>
      </c>
      <c r="G1259">
        <v>53.8</v>
      </c>
      <c r="H1259">
        <v>-0.7</v>
      </c>
      <c r="I1259">
        <v>51.3</v>
      </c>
      <c r="J1259">
        <v>-0.5</v>
      </c>
      <c r="K1259">
        <v>0</v>
      </c>
      <c r="L1259">
        <v>0</v>
      </c>
      <c r="M1259">
        <v>0</v>
      </c>
      <c r="N1259">
        <v>0</v>
      </c>
    </row>
    <row r="1260" spans="1:14" x14ac:dyDescent="0.3">
      <c r="A1260" t="s">
        <v>1212</v>
      </c>
      <c r="B1260">
        <v>148660</v>
      </c>
      <c r="C1260" t="s">
        <v>8798</v>
      </c>
      <c r="D1260" t="s">
        <v>8799</v>
      </c>
      <c r="E1260" t="s">
        <v>8796</v>
      </c>
      <c r="F1260" t="s">
        <v>8797</v>
      </c>
      <c r="G1260">
        <v>69.099999999999994</v>
      </c>
      <c r="H1260">
        <v>0.7</v>
      </c>
      <c r="I1260">
        <v>58.5</v>
      </c>
      <c r="J1260">
        <v>0.5</v>
      </c>
      <c r="K1260">
        <v>82.9</v>
      </c>
      <c r="L1260">
        <v>0.7</v>
      </c>
      <c r="M1260">
        <v>41.2</v>
      </c>
      <c r="N1260">
        <v>0.1</v>
      </c>
    </row>
    <row r="1261" spans="1:14" x14ac:dyDescent="0.3">
      <c r="A1261" t="s">
        <v>1212</v>
      </c>
      <c r="B1261">
        <v>587281</v>
      </c>
      <c r="C1261" t="s">
        <v>8800</v>
      </c>
      <c r="D1261" t="s">
        <v>8801</v>
      </c>
      <c r="E1261" t="s">
        <v>8802</v>
      </c>
      <c r="F1261" t="s">
        <v>8803</v>
      </c>
      <c r="G1261">
        <v>51.9</v>
      </c>
      <c r="H1261">
        <v>-0.9</v>
      </c>
      <c r="I1261">
        <v>42.5</v>
      </c>
      <c r="J1261">
        <v>-1.3</v>
      </c>
      <c r="K1261">
        <v>70.3</v>
      </c>
      <c r="L1261">
        <v>-0.9</v>
      </c>
      <c r="M1261">
        <v>23.4</v>
      </c>
      <c r="N1261">
        <v>-1.5</v>
      </c>
    </row>
    <row r="1262" spans="1:14" x14ac:dyDescent="0.3">
      <c r="A1262" t="s">
        <v>1212</v>
      </c>
      <c r="B1262">
        <v>185841</v>
      </c>
      <c r="C1262" t="s">
        <v>8804</v>
      </c>
      <c r="D1262" t="s">
        <v>8805</v>
      </c>
      <c r="E1262" t="s">
        <v>4175</v>
      </c>
      <c r="F1262" t="s">
        <v>8806</v>
      </c>
      <c r="G1262">
        <v>62.6</v>
      </c>
      <c r="H1262">
        <v>0.1</v>
      </c>
      <c r="I1262">
        <v>66.400000000000006</v>
      </c>
      <c r="J1262">
        <v>1.1000000000000001</v>
      </c>
      <c r="K1262">
        <v>87.2</v>
      </c>
      <c r="L1262">
        <v>1.2</v>
      </c>
      <c r="M1262">
        <v>45.3</v>
      </c>
      <c r="N1262">
        <v>0.5</v>
      </c>
    </row>
    <row r="1263" spans="1:14" x14ac:dyDescent="0.3">
      <c r="A1263" t="s">
        <v>1212</v>
      </c>
      <c r="B1263">
        <v>185833</v>
      </c>
      <c r="C1263" t="s">
        <v>8807</v>
      </c>
      <c r="D1263" t="s">
        <v>8808</v>
      </c>
      <c r="E1263" t="s">
        <v>8755</v>
      </c>
      <c r="F1263" t="s">
        <v>8756</v>
      </c>
      <c r="G1263">
        <v>60.4</v>
      </c>
      <c r="H1263">
        <v>-0.9</v>
      </c>
      <c r="I1263">
        <v>63.9</v>
      </c>
      <c r="J1263">
        <v>-0.4</v>
      </c>
      <c r="K1263">
        <v>92.4</v>
      </c>
      <c r="L1263">
        <v>0.7</v>
      </c>
      <c r="M1263">
        <v>66.7</v>
      </c>
      <c r="N1263">
        <v>1</v>
      </c>
    </row>
    <row r="1264" spans="1:14" x14ac:dyDescent="0.3">
      <c r="A1264" t="s">
        <v>1212</v>
      </c>
      <c r="B1264">
        <v>226661</v>
      </c>
      <c r="C1264" t="s">
        <v>8809</v>
      </c>
      <c r="D1264" t="s">
        <v>8810</v>
      </c>
      <c r="E1264" t="s">
        <v>1228</v>
      </c>
      <c r="F1264" t="s">
        <v>8811</v>
      </c>
      <c r="G1264">
        <v>68.8</v>
      </c>
      <c r="H1264">
        <v>0.4</v>
      </c>
      <c r="I1264">
        <v>62.3</v>
      </c>
      <c r="J1264">
        <v>0.5</v>
      </c>
      <c r="K1264">
        <v>87.6</v>
      </c>
      <c r="L1264">
        <v>1.1000000000000001</v>
      </c>
      <c r="M1264">
        <v>61.2</v>
      </c>
      <c r="N1264">
        <v>1.7</v>
      </c>
    </row>
    <row r="1265" spans="1:14" x14ac:dyDescent="0.3">
      <c r="A1265" t="s">
        <v>1212</v>
      </c>
      <c r="B1265">
        <v>230693</v>
      </c>
      <c r="C1265" t="s">
        <v>8815</v>
      </c>
      <c r="D1265" t="s">
        <v>8816</v>
      </c>
      <c r="E1265" t="s">
        <v>5340</v>
      </c>
      <c r="F1265" t="s">
        <v>8817</v>
      </c>
      <c r="G1265">
        <v>65.3</v>
      </c>
      <c r="H1265">
        <v>0.4</v>
      </c>
      <c r="I1265">
        <v>48.2</v>
      </c>
      <c r="J1265">
        <v>-0.4</v>
      </c>
      <c r="K1265">
        <v>81.3</v>
      </c>
      <c r="L1265">
        <v>0.6</v>
      </c>
      <c r="M1265">
        <v>41.3</v>
      </c>
      <c r="N1265">
        <v>0.1</v>
      </c>
    </row>
    <row r="1266" spans="1:14" x14ac:dyDescent="0.3">
      <c r="A1266" t="s">
        <v>1212</v>
      </c>
      <c r="B1266">
        <v>237329</v>
      </c>
      <c r="C1266" t="s">
        <v>8818</v>
      </c>
      <c r="D1266" t="s">
        <v>8819</v>
      </c>
      <c r="E1266" t="s">
        <v>8751</v>
      </c>
      <c r="F1266" t="s">
        <v>8820</v>
      </c>
      <c r="G1266">
        <v>45.2</v>
      </c>
      <c r="H1266">
        <v>-0.8</v>
      </c>
      <c r="I1266">
        <v>36.5</v>
      </c>
      <c r="J1266">
        <v>-0.8</v>
      </c>
      <c r="K1266">
        <v>89</v>
      </c>
      <c r="L1266">
        <v>2</v>
      </c>
      <c r="M1266">
        <v>47.1</v>
      </c>
      <c r="N1266">
        <v>1.4</v>
      </c>
    </row>
    <row r="1267" spans="1:14" x14ac:dyDescent="0.3">
      <c r="A1267" t="s">
        <v>1212</v>
      </c>
      <c r="B1267">
        <v>243175</v>
      </c>
      <c r="C1267" t="s">
        <v>8821</v>
      </c>
      <c r="D1267" t="s">
        <v>8822</v>
      </c>
      <c r="E1267" t="s">
        <v>4175</v>
      </c>
      <c r="F1267" t="s">
        <v>8823</v>
      </c>
      <c r="G1267">
        <v>55.8</v>
      </c>
      <c r="H1267">
        <v>0.5</v>
      </c>
      <c r="I1267">
        <v>34.9</v>
      </c>
      <c r="J1267">
        <v>-0.4</v>
      </c>
      <c r="K1267">
        <v>45.6</v>
      </c>
      <c r="L1267">
        <v>-2.2000000000000002</v>
      </c>
      <c r="M1267">
        <v>11.1</v>
      </c>
      <c r="N1267">
        <v>-1.2</v>
      </c>
    </row>
    <row r="1268" spans="1:14" x14ac:dyDescent="0.3">
      <c r="A1268" t="s">
        <v>1212</v>
      </c>
      <c r="B1268">
        <v>247197</v>
      </c>
      <c r="C1268" t="s">
        <v>8824</v>
      </c>
      <c r="D1268" t="s">
        <v>8825</v>
      </c>
      <c r="E1268" t="s">
        <v>8762</v>
      </c>
      <c r="F1268" t="s">
        <v>8763</v>
      </c>
      <c r="G1268">
        <v>51</v>
      </c>
      <c r="H1268">
        <v>-0.6</v>
      </c>
      <c r="I1268">
        <v>57</v>
      </c>
      <c r="J1268">
        <v>0.4</v>
      </c>
      <c r="K1268">
        <v>80.2</v>
      </c>
      <c r="L1268">
        <v>0.6</v>
      </c>
      <c r="M1268">
        <v>50</v>
      </c>
      <c r="N1268">
        <v>1</v>
      </c>
    </row>
    <row r="1269" spans="1:14" x14ac:dyDescent="0.3">
      <c r="A1269" t="s">
        <v>1212</v>
      </c>
      <c r="B1269">
        <v>255394</v>
      </c>
      <c r="C1269" t="s">
        <v>8826</v>
      </c>
      <c r="D1269" t="s">
        <v>8827</v>
      </c>
      <c r="E1269" t="s">
        <v>4175</v>
      </c>
      <c r="F1269" t="s">
        <v>8828</v>
      </c>
      <c r="G1269">
        <v>32.799999999999997</v>
      </c>
      <c r="H1269">
        <v>-0.9</v>
      </c>
      <c r="I1269">
        <v>24</v>
      </c>
      <c r="J1269">
        <v>-0.9</v>
      </c>
      <c r="K1269">
        <v>50.4</v>
      </c>
      <c r="L1269">
        <v>-1.3</v>
      </c>
      <c r="M1269">
        <v>18</v>
      </c>
      <c r="N1269">
        <v>-0.3</v>
      </c>
    </row>
    <row r="1270" spans="1:14" x14ac:dyDescent="0.3">
      <c r="A1270" t="s">
        <v>1212</v>
      </c>
      <c r="B1270">
        <v>258016</v>
      </c>
      <c r="C1270" t="s">
        <v>8941</v>
      </c>
      <c r="D1270" t="s">
        <v>8942</v>
      </c>
      <c r="E1270" t="s">
        <v>8845</v>
      </c>
      <c r="F1270" t="s">
        <v>8846</v>
      </c>
      <c r="G1270">
        <v>48</v>
      </c>
      <c r="H1270">
        <v>-1.1000000000000001</v>
      </c>
      <c r="I1270">
        <v>65.8</v>
      </c>
      <c r="J1270">
        <v>0.8</v>
      </c>
      <c r="K1270">
        <v>79.5</v>
      </c>
      <c r="L1270">
        <v>0.2</v>
      </c>
      <c r="M1270">
        <v>55.1</v>
      </c>
      <c r="N1270">
        <v>1.1000000000000001</v>
      </c>
    </row>
    <row r="1271" spans="1:14" x14ac:dyDescent="0.3">
      <c r="A1271" t="s">
        <v>1212</v>
      </c>
      <c r="B1271">
        <v>275131</v>
      </c>
      <c r="C1271" t="s">
        <v>8829</v>
      </c>
      <c r="D1271" t="s">
        <v>8830</v>
      </c>
      <c r="E1271" t="s">
        <v>5340</v>
      </c>
      <c r="F1271" t="s">
        <v>8831</v>
      </c>
      <c r="G1271">
        <v>69.8</v>
      </c>
      <c r="H1271">
        <v>0.2</v>
      </c>
      <c r="I1271">
        <v>64.3</v>
      </c>
      <c r="J1271">
        <v>0.3</v>
      </c>
      <c r="K1271">
        <v>83.8</v>
      </c>
      <c r="L1271">
        <v>0.3</v>
      </c>
      <c r="M1271">
        <v>57.1</v>
      </c>
      <c r="N1271">
        <v>0.8</v>
      </c>
    </row>
    <row r="1272" spans="1:14" x14ac:dyDescent="0.3">
      <c r="A1272" t="s">
        <v>1212</v>
      </c>
      <c r="B1272">
        <v>297380</v>
      </c>
      <c r="C1272" t="s">
        <v>8609</v>
      </c>
      <c r="D1272" t="s">
        <v>8837</v>
      </c>
      <c r="E1272" t="s">
        <v>4175</v>
      </c>
      <c r="F1272" t="s">
        <v>8838</v>
      </c>
      <c r="G1272">
        <v>76.099999999999994</v>
      </c>
      <c r="H1272">
        <v>1.2</v>
      </c>
      <c r="I1272">
        <v>77.5</v>
      </c>
      <c r="J1272">
        <v>2.2000000000000002</v>
      </c>
      <c r="K1272">
        <v>88.5</v>
      </c>
      <c r="L1272">
        <v>1.5</v>
      </c>
      <c r="M1272">
        <v>63.5</v>
      </c>
      <c r="N1272">
        <v>2.2000000000000002</v>
      </c>
    </row>
    <row r="1273" spans="1:14" x14ac:dyDescent="0.3">
      <c r="A1273" t="s">
        <v>1212</v>
      </c>
      <c r="B1273">
        <v>297127</v>
      </c>
      <c r="C1273" t="s">
        <v>8609</v>
      </c>
      <c r="D1273" t="s">
        <v>8835</v>
      </c>
      <c r="E1273" t="s">
        <v>5340</v>
      </c>
      <c r="F1273" t="s">
        <v>8836</v>
      </c>
      <c r="G1273">
        <v>45.1</v>
      </c>
      <c r="H1273">
        <v>-0.8</v>
      </c>
      <c r="I1273">
        <v>42.4</v>
      </c>
      <c r="J1273">
        <v>-0.4</v>
      </c>
      <c r="K1273">
        <v>61.7</v>
      </c>
      <c r="L1273">
        <v>-1.1000000000000001</v>
      </c>
      <c r="M1273">
        <v>34.6</v>
      </c>
      <c r="N1273">
        <v>0.1</v>
      </c>
    </row>
    <row r="1274" spans="1:14" x14ac:dyDescent="0.3">
      <c r="A1274" t="s">
        <v>1212</v>
      </c>
      <c r="B1274">
        <v>619787</v>
      </c>
      <c r="C1274" t="s">
        <v>8839</v>
      </c>
      <c r="D1274" t="s">
        <v>8840</v>
      </c>
      <c r="E1274" t="s">
        <v>8841</v>
      </c>
      <c r="F1274" t="s">
        <v>8842</v>
      </c>
      <c r="G1274">
        <v>48</v>
      </c>
      <c r="H1274">
        <v>-0.6</v>
      </c>
      <c r="I1274">
        <v>41.8</v>
      </c>
      <c r="J1274">
        <v>-0.4</v>
      </c>
      <c r="K1274">
        <v>75.5</v>
      </c>
      <c r="L1274">
        <v>0.5</v>
      </c>
      <c r="M1274">
        <v>35</v>
      </c>
      <c r="N1274">
        <v>0.5</v>
      </c>
    </row>
    <row r="1275" spans="1:14" x14ac:dyDescent="0.3">
      <c r="A1275" t="s">
        <v>1212</v>
      </c>
      <c r="B1275">
        <v>304140</v>
      </c>
      <c r="C1275" t="s">
        <v>8851</v>
      </c>
      <c r="D1275" t="s">
        <v>8852</v>
      </c>
      <c r="E1275" t="s">
        <v>4175</v>
      </c>
      <c r="F1275" t="s">
        <v>8853</v>
      </c>
      <c r="G1275">
        <v>74.5</v>
      </c>
      <c r="H1275">
        <v>0.9</v>
      </c>
      <c r="I1275">
        <v>76.5</v>
      </c>
      <c r="J1275">
        <v>1.7</v>
      </c>
      <c r="K1275">
        <v>77.099999999999994</v>
      </c>
      <c r="L1275">
        <v>-0.1</v>
      </c>
      <c r="M1275">
        <v>41.7</v>
      </c>
      <c r="N1275">
        <v>-0.1</v>
      </c>
    </row>
    <row r="1276" spans="1:14" x14ac:dyDescent="0.3">
      <c r="A1276" t="s">
        <v>1212</v>
      </c>
      <c r="B1276">
        <v>305510</v>
      </c>
      <c r="C1276" t="s">
        <v>8854</v>
      </c>
      <c r="D1276" t="s">
        <v>8855</v>
      </c>
      <c r="E1276" t="s">
        <v>8845</v>
      </c>
      <c r="F1276" t="s">
        <v>8846</v>
      </c>
      <c r="G1276">
        <v>66.099999999999994</v>
      </c>
      <c r="H1276">
        <v>0.2</v>
      </c>
      <c r="I1276">
        <v>57.6</v>
      </c>
      <c r="J1276">
        <v>0.1</v>
      </c>
      <c r="K1276">
        <v>77.7</v>
      </c>
      <c r="L1276">
        <v>-0.1</v>
      </c>
      <c r="M1276">
        <v>44.6</v>
      </c>
      <c r="N1276">
        <v>0.3</v>
      </c>
    </row>
    <row r="1277" spans="1:14" x14ac:dyDescent="0.3">
      <c r="A1277" t="s">
        <v>1212</v>
      </c>
      <c r="B1277">
        <v>308307</v>
      </c>
      <c r="C1277" t="s">
        <v>8860</v>
      </c>
      <c r="D1277" t="s">
        <v>8861</v>
      </c>
      <c r="E1277" t="s">
        <v>4175</v>
      </c>
      <c r="F1277" t="s">
        <v>8862</v>
      </c>
      <c r="G1277">
        <v>22.2</v>
      </c>
      <c r="H1277">
        <v>-1.6</v>
      </c>
      <c r="I1277">
        <v>32.9</v>
      </c>
      <c r="J1277">
        <v>-0.1</v>
      </c>
      <c r="K1277">
        <v>63.6</v>
      </c>
      <c r="L1277">
        <v>0.4</v>
      </c>
      <c r="M1277">
        <v>17.399999999999999</v>
      </c>
      <c r="N1277">
        <v>-0.2</v>
      </c>
    </row>
    <row r="1278" spans="1:14" x14ac:dyDescent="0.3">
      <c r="A1278" t="s">
        <v>1212</v>
      </c>
      <c r="B1278">
        <v>319872</v>
      </c>
      <c r="C1278" t="s">
        <v>8863</v>
      </c>
      <c r="D1278" t="s">
        <v>8864</v>
      </c>
      <c r="E1278" t="s">
        <v>4175</v>
      </c>
      <c r="F1278" t="s">
        <v>8865</v>
      </c>
      <c r="G1278">
        <v>45.5</v>
      </c>
      <c r="H1278">
        <v>-0.4</v>
      </c>
      <c r="I1278">
        <v>25</v>
      </c>
      <c r="J1278">
        <v>-1.3</v>
      </c>
      <c r="K1278">
        <v>66</v>
      </c>
      <c r="L1278">
        <v>0.1</v>
      </c>
      <c r="M1278">
        <v>17</v>
      </c>
      <c r="N1278">
        <v>-0.6</v>
      </c>
    </row>
    <row r="1279" spans="1:14" x14ac:dyDescent="0.3">
      <c r="A1279" t="s">
        <v>1212</v>
      </c>
      <c r="B1279">
        <v>356026</v>
      </c>
      <c r="C1279" t="s">
        <v>8866</v>
      </c>
      <c r="D1279" t="s">
        <v>8867</v>
      </c>
      <c r="E1279" t="s">
        <v>5340</v>
      </c>
      <c r="F1279" t="s">
        <v>8868</v>
      </c>
      <c r="G1279">
        <v>47.7</v>
      </c>
      <c r="H1279">
        <v>-0.8</v>
      </c>
      <c r="I1279">
        <v>43.5</v>
      </c>
      <c r="J1279">
        <v>-0.7</v>
      </c>
      <c r="K1279">
        <v>61.6</v>
      </c>
      <c r="L1279">
        <v>-1.4</v>
      </c>
      <c r="M1279">
        <v>29.6</v>
      </c>
      <c r="N1279">
        <v>-0.6</v>
      </c>
    </row>
    <row r="1280" spans="1:14" x14ac:dyDescent="0.3">
      <c r="A1280" t="s">
        <v>1212</v>
      </c>
      <c r="B1280">
        <v>361895</v>
      </c>
      <c r="C1280" t="s">
        <v>8869</v>
      </c>
      <c r="D1280" t="s">
        <v>8870</v>
      </c>
      <c r="E1280" t="s">
        <v>8871</v>
      </c>
      <c r="F1280" t="s">
        <v>8872</v>
      </c>
      <c r="G1280">
        <v>64.3</v>
      </c>
      <c r="H1280">
        <v>0.5</v>
      </c>
      <c r="I1280">
        <v>51.4</v>
      </c>
      <c r="J1280">
        <v>0</v>
      </c>
      <c r="K1280">
        <v>0</v>
      </c>
      <c r="L1280">
        <v>0</v>
      </c>
      <c r="M1280">
        <v>0</v>
      </c>
      <c r="N1280">
        <v>0</v>
      </c>
    </row>
    <row r="1281" spans="1:14" x14ac:dyDescent="0.3">
      <c r="A1281" t="s">
        <v>1212</v>
      </c>
      <c r="B1281">
        <v>371610</v>
      </c>
      <c r="C1281" t="s">
        <v>8873</v>
      </c>
      <c r="D1281" t="s">
        <v>8874</v>
      </c>
      <c r="E1281" t="s">
        <v>8875</v>
      </c>
      <c r="F1281" t="s">
        <v>8876</v>
      </c>
      <c r="G1281">
        <v>56.7</v>
      </c>
      <c r="H1281">
        <v>-0.7</v>
      </c>
      <c r="I1281">
        <v>36.700000000000003</v>
      </c>
      <c r="J1281">
        <v>-1.9</v>
      </c>
      <c r="K1281">
        <v>0</v>
      </c>
      <c r="L1281">
        <v>0</v>
      </c>
      <c r="M1281">
        <v>0</v>
      </c>
      <c r="N1281">
        <v>0</v>
      </c>
    </row>
    <row r="1282" spans="1:14" x14ac:dyDescent="0.3">
      <c r="A1282" t="s">
        <v>1212</v>
      </c>
      <c r="B1282">
        <v>265640</v>
      </c>
      <c r="C1282" t="s">
        <v>8877</v>
      </c>
      <c r="D1282" t="s">
        <v>8878</v>
      </c>
      <c r="E1282" t="s">
        <v>8879</v>
      </c>
      <c r="F1282" t="s">
        <v>8880</v>
      </c>
      <c r="G1282">
        <v>44.3</v>
      </c>
      <c r="H1282">
        <v>-0.8</v>
      </c>
      <c r="I1282">
        <v>32.4</v>
      </c>
      <c r="J1282">
        <v>-1.3</v>
      </c>
      <c r="K1282">
        <v>77.400000000000006</v>
      </c>
      <c r="L1282">
        <v>0.5</v>
      </c>
      <c r="M1282">
        <v>38.5</v>
      </c>
      <c r="N1282">
        <v>0.3</v>
      </c>
    </row>
    <row r="1283" spans="1:14" x14ac:dyDescent="0.3">
      <c r="A1283" t="s">
        <v>1212</v>
      </c>
      <c r="B1283">
        <v>432918</v>
      </c>
      <c r="C1283" t="s">
        <v>1245</v>
      </c>
      <c r="D1283" t="s">
        <v>8886</v>
      </c>
      <c r="E1283" t="s">
        <v>8887</v>
      </c>
      <c r="F1283" t="s">
        <v>8888</v>
      </c>
      <c r="G1283">
        <v>36.200000000000003</v>
      </c>
      <c r="H1283">
        <v>-0.7</v>
      </c>
      <c r="I1283">
        <v>26.2</v>
      </c>
      <c r="J1283">
        <v>-0.7</v>
      </c>
      <c r="K1283">
        <v>55.3</v>
      </c>
      <c r="L1283">
        <v>-0.7</v>
      </c>
      <c r="M1283">
        <v>19.100000000000001</v>
      </c>
      <c r="N1283">
        <v>-0.1</v>
      </c>
    </row>
    <row r="1284" spans="1:14" x14ac:dyDescent="0.3">
      <c r="A1284" t="s">
        <v>1212</v>
      </c>
      <c r="B1284">
        <v>622257</v>
      </c>
      <c r="C1284" t="s">
        <v>1246</v>
      </c>
      <c r="D1284" t="s">
        <v>8889</v>
      </c>
      <c r="E1284" t="s">
        <v>8890</v>
      </c>
      <c r="F1284" t="s">
        <v>8891</v>
      </c>
      <c r="G1284">
        <v>77.5</v>
      </c>
      <c r="H1284">
        <v>1.1000000000000001</v>
      </c>
      <c r="I1284">
        <v>71.8</v>
      </c>
      <c r="J1284">
        <v>1.3</v>
      </c>
      <c r="K1284">
        <v>78.7</v>
      </c>
      <c r="L1284">
        <v>0</v>
      </c>
      <c r="M1284">
        <v>41.5</v>
      </c>
      <c r="N1284">
        <v>0</v>
      </c>
    </row>
    <row r="1285" spans="1:14" x14ac:dyDescent="0.3">
      <c r="A1285" t="s">
        <v>1212</v>
      </c>
      <c r="B1285">
        <v>463000</v>
      </c>
      <c r="C1285" t="s">
        <v>8897</v>
      </c>
      <c r="D1285" t="s">
        <v>8898</v>
      </c>
      <c r="E1285" t="s">
        <v>4175</v>
      </c>
      <c r="F1285" t="s">
        <v>8899</v>
      </c>
      <c r="G1285">
        <v>52.3</v>
      </c>
      <c r="H1285">
        <v>0.7</v>
      </c>
      <c r="I1285">
        <v>44.8</v>
      </c>
      <c r="J1285">
        <v>1</v>
      </c>
      <c r="K1285">
        <v>63.6</v>
      </c>
      <c r="L1285">
        <v>0.4</v>
      </c>
      <c r="M1285">
        <v>18.600000000000001</v>
      </c>
      <c r="N1285">
        <v>-0.1</v>
      </c>
    </row>
    <row r="1286" spans="1:14" x14ac:dyDescent="0.3">
      <c r="A1286" t="s">
        <v>1212</v>
      </c>
      <c r="B1286">
        <v>462748</v>
      </c>
      <c r="C1286" t="s">
        <v>8892</v>
      </c>
      <c r="D1286" t="s">
        <v>8893</v>
      </c>
      <c r="E1286" t="s">
        <v>5340</v>
      </c>
      <c r="F1286" t="s">
        <v>8894</v>
      </c>
      <c r="G1286">
        <v>30.4</v>
      </c>
      <c r="H1286">
        <v>-1.2</v>
      </c>
      <c r="I1286">
        <v>22.4</v>
      </c>
      <c r="J1286">
        <v>-1.2</v>
      </c>
      <c r="K1286">
        <v>48.1</v>
      </c>
      <c r="L1286">
        <v>-1.6</v>
      </c>
      <c r="M1286">
        <v>11.5</v>
      </c>
      <c r="N1286">
        <v>-1</v>
      </c>
    </row>
    <row r="1287" spans="1:14" x14ac:dyDescent="0.3">
      <c r="A1287" t="s">
        <v>1212</v>
      </c>
      <c r="B1287">
        <v>462870</v>
      </c>
      <c r="C1287" t="s">
        <v>8895</v>
      </c>
      <c r="D1287" t="s">
        <v>8896</v>
      </c>
      <c r="E1287" t="s">
        <v>8845</v>
      </c>
      <c r="F1287" t="s">
        <v>8846</v>
      </c>
      <c r="G1287">
        <v>52</v>
      </c>
      <c r="H1287">
        <v>-0.8</v>
      </c>
      <c r="I1287">
        <v>55.9</v>
      </c>
      <c r="J1287">
        <v>0</v>
      </c>
      <c r="K1287">
        <v>70.900000000000006</v>
      </c>
      <c r="L1287">
        <v>-0.8</v>
      </c>
      <c r="M1287">
        <v>47.7</v>
      </c>
      <c r="N1287">
        <v>0.6</v>
      </c>
    </row>
    <row r="1288" spans="1:14" x14ac:dyDescent="0.3">
      <c r="A1288" t="s">
        <v>1212</v>
      </c>
      <c r="B1288">
        <v>486922</v>
      </c>
      <c r="C1288" t="s">
        <v>8903</v>
      </c>
      <c r="D1288" t="s">
        <v>8904</v>
      </c>
      <c r="E1288" t="s">
        <v>8905</v>
      </c>
      <c r="F1288" t="s">
        <v>8906</v>
      </c>
      <c r="G1288">
        <v>69.8</v>
      </c>
      <c r="H1288">
        <v>0.3</v>
      </c>
      <c r="I1288">
        <v>69.8</v>
      </c>
      <c r="J1288">
        <v>0.8</v>
      </c>
      <c r="K1288">
        <v>76.400000000000006</v>
      </c>
      <c r="L1288">
        <v>-0.5</v>
      </c>
      <c r="M1288">
        <v>36.1</v>
      </c>
      <c r="N1288">
        <v>-0.7</v>
      </c>
    </row>
    <row r="1289" spans="1:14" x14ac:dyDescent="0.3">
      <c r="A1289" t="s">
        <v>1212</v>
      </c>
      <c r="B1289">
        <v>491080</v>
      </c>
      <c r="C1289" t="s">
        <v>8907</v>
      </c>
      <c r="D1289" t="s">
        <v>8908</v>
      </c>
      <c r="E1289" t="s">
        <v>4175</v>
      </c>
      <c r="F1289" t="s">
        <v>8909</v>
      </c>
      <c r="G1289">
        <v>63.2</v>
      </c>
      <c r="H1289">
        <v>0.1</v>
      </c>
      <c r="I1289">
        <v>63.5</v>
      </c>
      <c r="J1289">
        <v>0.8</v>
      </c>
      <c r="K1289">
        <v>81.2</v>
      </c>
      <c r="L1289">
        <v>0.5</v>
      </c>
      <c r="M1289">
        <v>39.5</v>
      </c>
      <c r="N1289">
        <v>0</v>
      </c>
    </row>
    <row r="1290" spans="1:14" x14ac:dyDescent="0.3">
      <c r="A1290" t="s">
        <v>1212</v>
      </c>
      <c r="B1290">
        <v>516074</v>
      </c>
      <c r="C1290" t="s">
        <v>8910</v>
      </c>
      <c r="D1290" t="s">
        <v>8911</v>
      </c>
      <c r="E1290" t="s">
        <v>8790</v>
      </c>
      <c r="F1290" t="s">
        <v>8791</v>
      </c>
      <c r="G1290">
        <v>57.2</v>
      </c>
      <c r="H1290">
        <v>-0.3</v>
      </c>
      <c r="I1290">
        <v>52.3</v>
      </c>
      <c r="J1290">
        <v>-0.1</v>
      </c>
      <c r="K1290">
        <v>74.5</v>
      </c>
      <c r="L1290">
        <v>-0.2</v>
      </c>
      <c r="M1290">
        <v>34</v>
      </c>
      <c r="N1290">
        <v>-0.3</v>
      </c>
    </row>
    <row r="1291" spans="1:14" x14ac:dyDescent="0.3">
      <c r="A1291" t="s">
        <v>1212</v>
      </c>
      <c r="B1291">
        <v>548707</v>
      </c>
      <c r="C1291" t="s">
        <v>7615</v>
      </c>
      <c r="D1291" t="s">
        <v>8912</v>
      </c>
      <c r="E1291" t="s">
        <v>5340</v>
      </c>
      <c r="F1291" t="s">
        <v>8913</v>
      </c>
      <c r="G1291">
        <v>44.8</v>
      </c>
      <c r="H1291">
        <v>-0.8</v>
      </c>
      <c r="I1291">
        <v>36.6</v>
      </c>
      <c r="J1291">
        <v>-0.9</v>
      </c>
      <c r="K1291">
        <v>63.9</v>
      </c>
      <c r="L1291">
        <v>-0.9</v>
      </c>
      <c r="M1291">
        <v>22.1</v>
      </c>
      <c r="N1291">
        <v>-0.9</v>
      </c>
    </row>
    <row r="1292" spans="1:14" x14ac:dyDescent="0.3">
      <c r="A1292" t="s">
        <v>1212</v>
      </c>
      <c r="B1292">
        <v>551147</v>
      </c>
      <c r="C1292" t="s">
        <v>8914</v>
      </c>
      <c r="D1292" t="s">
        <v>8915</v>
      </c>
      <c r="E1292" t="s">
        <v>8916</v>
      </c>
      <c r="F1292" t="s">
        <v>8917</v>
      </c>
      <c r="G1292">
        <v>0</v>
      </c>
      <c r="H1292">
        <v>0</v>
      </c>
      <c r="I1292">
        <v>0</v>
      </c>
      <c r="J1292">
        <v>0</v>
      </c>
      <c r="K1292">
        <v>76.099999999999994</v>
      </c>
      <c r="L1292">
        <v>-0.3</v>
      </c>
      <c r="M1292">
        <v>26.1</v>
      </c>
      <c r="N1292">
        <v>-1.3</v>
      </c>
    </row>
    <row r="1293" spans="1:14" x14ac:dyDescent="0.3">
      <c r="A1293" t="s">
        <v>1212</v>
      </c>
      <c r="B1293">
        <v>556602</v>
      </c>
      <c r="C1293" t="s">
        <v>8918</v>
      </c>
      <c r="D1293" t="s">
        <v>8919</v>
      </c>
      <c r="E1293" t="s">
        <v>5314</v>
      </c>
      <c r="F1293" t="s">
        <v>5315</v>
      </c>
      <c r="G1293">
        <v>67.599999999999994</v>
      </c>
      <c r="H1293">
        <v>1</v>
      </c>
      <c r="I1293">
        <v>49.4</v>
      </c>
      <c r="J1293">
        <v>0.2</v>
      </c>
      <c r="K1293">
        <v>72.2</v>
      </c>
      <c r="L1293">
        <v>-0.1</v>
      </c>
      <c r="M1293">
        <v>30.2</v>
      </c>
      <c r="N1293">
        <v>-0.3</v>
      </c>
    </row>
    <row r="1294" spans="1:14" x14ac:dyDescent="0.3">
      <c r="A1294" t="s">
        <v>1212</v>
      </c>
      <c r="B1294">
        <v>572853</v>
      </c>
      <c r="C1294" t="s">
        <v>8922</v>
      </c>
      <c r="D1294" t="s">
        <v>8923</v>
      </c>
      <c r="E1294" t="s">
        <v>5340</v>
      </c>
      <c r="F1294" t="s">
        <v>8924</v>
      </c>
      <c r="G1294">
        <v>29.8</v>
      </c>
      <c r="H1294">
        <v>-1.1000000000000001</v>
      </c>
      <c r="I1294">
        <v>22</v>
      </c>
      <c r="J1294">
        <v>-1.1000000000000001</v>
      </c>
      <c r="K1294">
        <v>63.2</v>
      </c>
      <c r="L1294">
        <v>0.1</v>
      </c>
      <c r="M1294">
        <v>13.8</v>
      </c>
      <c r="N1294">
        <v>-0.7</v>
      </c>
    </row>
    <row r="1295" spans="1:14" x14ac:dyDescent="0.3">
      <c r="A1295" t="s">
        <v>1212</v>
      </c>
      <c r="B1295">
        <v>580007</v>
      </c>
      <c r="C1295" t="s">
        <v>8925</v>
      </c>
      <c r="D1295" t="s">
        <v>8926</v>
      </c>
      <c r="E1295" t="s">
        <v>8762</v>
      </c>
      <c r="F1295" t="s">
        <v>8763</v>
      </c>
      <c r="G1295">
        <v>77.900000000000006</v>
      </c>
      <c r="H1295">
        <v>1.4</v>
      </c>
      <c r="I1295">
        <v>67.099999999999994</v>
      </c>
      <c r="J1295">
        <v>1.3</v>
      </c>
      <c r="K1295">
        <v>73.099999999999994</v>
      </c>
      <c r="L1295">
        <v>-0.1</v>
      </c>
      <c r="M1295">
        <v>30.8</v>
      </c>
      <c r="N1295">
        <v>-0.4</v>
      </c>
    </row>
    <row r="1296" spans="1:14" x14ac:dyDescent="0.3">
      <c r="A1296" t="s">
        <v>1212</v>
      </c>
      <c r="B1296">
        <v>604054</v>
      </c>
      <c r="C1296" t="s">
        <v>8932</v>
      </c>
      <c r="D1296" t="s">
        <v>8933</v>
      </c>
      <c r="E1296" t="s">
        <v>7031</v>
      </c>
      <c r="F1296" t="s">
        <v>7032</v>
      </c>
      <c r="G1296">
        <v>74.5</v>
      </c>
      <c r="H1296">
        <v>1.4</v>
      </c>
      <c r="I1296">
        <v>75.5</v>
      </c>
      <c r="J1296">
        <v>2.2000000000000002</v>
      </c>
      <c r="K1296">
        <v>88.1</v>
      </c>
      <c r="L1296">
        <v>1.5</v>
      </c>
      <c r="M1296">
        <v>42.9</v>
      </c>
      <c r="N1296">
        <v>0.6</v>
      </c>
    </row>
    <row r="1297" spans="1:14" x14ac:dyDescent="0.3">
      <c r="A1297" t="s">
        <v>1212</v>
      </c>
      <c r="B1297">
        <v>615757</v>
      </c>
      <c r="C1297" t="s">
        <v>8934</v>
      </c>
      <c r="D1297" t="s">
        <v>8935</v>
      </c>
      <c r="E1297" t="s">
        <v>5340</v>
      </c>
      <c r="F1297" t="s">
        <v>8936</v>
      </c>
      <c r="G1297">
        <v>61.3</v>
      </c>
      <c r="H1297">
        <v>1</v>
      </c>
      <c r="I1297">
        <v>49.5</v>
      </c>
      <c r="J1297">
        <v>0.9</v>
      </c>
      <c r="K1297">
        <v>60.1</v>
      </c>
      <c r="L1297">
        <v>-0.5</v>
      </c>
      <c r="M1297">
        <v>25.5</v>
      </c>
      <c r="N1297">
        <v>-0.1</v>
      </c>
    </row>
    <row r="1298" spans="1:14" x14ac:dyDescent="0.3">
      <c r="A1298" t="s">
        <v>1212</v>
      </c>
      <c r="B1298">
        <v>625221</v>
      </c>
      <c r="C1298" t="s">
        <v>8937</v>
      </c>
      <c r="D1298" t="s">
        <v>8938</v>
      </c>
      <c r="E1298" t="s">
        <v>8939</v>
      </c>
      <c r="F1298" t="s">
        <v>8940</v>
      </c>
      <c r="G1298">
        <v>0</v>
      </c>
      <c r="H1298">
        <v>0</v>
      </c>
      <c r="I1298">
        <v>0</v>
      </c>
      <c r="J1298">
        <v>0</v>
      </c>
      <c r="K1298">
        <v>69.2</v>
      </c>
      <c r="L1298">
        <v>-0.4</v>
      </c>
      <c r="M1298">
        <v>15.4</v>
      </c>
      <c r="N1298">
        <v>-1.6</v>
      </c>
    </row>
    <row r="1299" spans="1:14" x14ac:dyDescent="0.3">
      <c r="A1299" t="s">
        <v>1260</v>
      </c>
      <c r="B1299">
        <v>858366</v>
      </c>
      <c r="C1299" t="s">
        <v>4683</v>
      </c>
      <c r="D1299" t="s">
        <v>4684</v>
      </c>
      <c r="E1299" t="s">
        <v>4598</v>
      </c>
      <c r="F1299" t="s">
        <v>4685</v>
      </c>
      <c r="G1299">
        <v>50</v>
      </c>
      <c r="H1299">
        <v>-0.5</v>
      </c>
      <c r="I1299">
        <v>58.5</v>
      </c>
      <c r="J1299">
        <v>0.7</v>
      </c>
      <c r="K1299">
        <v>76.099999999999994</v>
      </c>
      <c r="L1299">
        <v>0.4</v>
      </c>
      <c r="M1299">
        <v>43.5</v>
      </c>
      <c r="N1299">
        <v>0.6</v>
      </c>
    </row>
    <row r="1300" spans="1:14" x14ac:dyDescent="0.3">
      <c r="A1300" t="s">
        <v>1260</v>
      </c>
      <c r="B1300">
        <v>848662</v>
      </c>
      <c r="C1300" t="s">
        <v>4650</v>
      </c>
      <c r="D1300" t="s">
        <v>4651</v>
      </c>
      <c r="E1300" t="s">
        <v>4598</v>
      </c>
      <c r="F1300" t="s">
        <v>4652</v>
      </c>
      <c r="G1300">
        <v>44.8</v>
      </c>
      <c r="H1300">
        <v>-0.9</v>
      </c>
      <c r="I1300">
        <v>55.2</v>
      </c>
      <c r="J1300">
        <v>0.5</v>
      </c>
      <c r="K1300">
        <v>0</v>
      </c>
      <c r="L1300">
        <v>0</v>
      </c>
      <c r="M1300">
        <v>0</v>
      </c>
      <c r="N1300">
        <v>0</v>
      </c>
    </row>
    <row r="1301" spans="1:14" x14ac:dyDescent="0.3">
      <c r="A1301" t="s">
        <v>1260</v>
      </c>
      <c r="B1301">
        <v>730335</v>
      </c>
      <c r="C1301" t="s">
        <v>4688</v>
      </c>
      <c r="D1301" t="s">
        <v>4689</v>
      </c>
      <c r="E1301" t="s">
        <v>4690</v>
      </c>
      <c r="F1301" t="s">
        <v>4691</v>
      </c>
      <c r="G1301">
        <v>53.4</v>
      </c>
      <c r="H1301">
        <v>-0.5</v>
      </c>
      <c r="I1301">
        <v>45.8</v>
      </c>
      <c r="J1301">
        <v>-0.7</v>
      </c>
      <c r="K1301">
        <v>73.8</v>
      </c>
      <c r="L1301">
        <v>0</v>
      </c>
      <c r="M1301">
        <v>18.5</v>
      </c>
      <c r="N1301">
        <v>-1.5</v>
      </c>
    </row>
    <row r="1302" spans="1:14" x14ac:dyDescent="0.3">
      <c r="A1302" t="s">
        <v>1260</v>
      </c>
      <c r="B1302">
        <v>753068</v>
      </c>
      <c r="C1302" t="s">
        <v>4668</v>
      </c>
      <c r="D1302" t="s">
        <v>4669</v>
      </c>
      <c r="E1302" t="s">
        <v>4601</v>
      </c>
      <c r="F1302" t="s">
        <v>4670</v>
      </c>
      <c r="G1302">
        <v>0</v>
      </c>
      <c r="H1302">
        <v>0</v>
      </c>
      <c r="I1302">
        <v>0</v>
      </c>
      <c r="J1302">
        <v>0</v>
      </c>
      <c r="K1302">
        <v>76.400000000000006</v>
      </c>
      <c r="L1302">
        <v>0.6</v>
      </c>
      <c r="M1302">
        <v>28.4</v>
      </c>
      <c r="N1302">
        <v>-0.4</v>
      </c>
    </row>
    <row r="1303" spans="1:14" x14ac:dyDescent="0.3">
      <c r="A1303" t="s">
        <v>1260</v>
      </c>
      <c r="B1303">
        <v>860441</v>
      </c>
      <c r="C1303" t="s">
        <v>4686</v>
      </c>
      <c r="D1303" t="s">
        <v>4687</v>
      </c>
      <c r="E1303" t="s">
        <v>4662</v>
      </c>
      <c r="F1303" t="s">
        <v>4663</v>
      </c>
      <c r="G1303">
        <v>0</v>
      </c>
      <c r="H1303">
        <v>0</v>
      </c>
      <c r="I1303">
        <v>54.5</v>
      </c>
      <c r="J1303">
        <v>0</v>
      </c>
      <c r="K1303">
        <v>0</v>
      </c>
      <c r="L1303">
        <v>0</v>
      </c>
      <c r="M1303">
        <v>18.2</v>
      </c>
      <c r="N1303">
        <v>0</v>
      </c>
    </row>
    <row r="1304" spans="1:14" x14ac:dyDescent="0.3">
      <c r="A1304" t="s">
        <v>1260</v>
      </c>
      <c r="B1304">
        <v>854590</v>
      </c>
      <c r="C1304" t="s">
        <v>4679</v>
      </c>
      <c r="D1304" t="s">
        <v>4680</v>
      </c>
      <c r="E1304" t="s">
        <v>4681</v>
      </c>
      <c r="F1304" t="s">
        <v>4682</v>
      </c>
      <c r="G1304">
        <v>53.9</v>
      </c>
      <c r="H1304">
        <v>-1</v>
      </c>
      <c r="I1304">
        <v>46.7</v>
      </c>
      <c r="J1304">
        <v>-1.2</v>
      </c>
      <c r="K1304">
        <v>77.3</v>
      </c>
      <c r="L1304">
        <v>-0.5</v>
      </c>
      <c r="M1304">
        <v>37.299999999999997</v>
      </c>
      <c r="N1304">
        <v>-0.8</v>
      </c>
    </row>
    <row r="1305" spans="1:14" x14ac:dyDescent="0.3">
      <c r="A1305" t="s">
        <v>1260</v>
      </c>
      <c r="B1305">
        <v>781255</v>
      </c>
      <c r="C1305" t="s">
        <v>1267</v>
      </c>
      <c r="D1305" t="s">
        <v>4695</v>
      </c>
      <c r="E1305" t="s">
        <v>4601</v>
      </c>
      <c r="F1305" t="s">
        <v>4696</v>
      </c>
      <c r="G1305">
        <v>64.8</v>
      </c>
      <c r="H1305">
        <v>0.7</v>
      </c>
      <c r="I1305">
        <v>77.5</v>
      </c>
      <c r="J1305">
        <v>2.5</v>
      </c>
      <c r="K1305">
        <v>62.8</v>
      </c>
      <c r="L1305">
        <v>-0.8</v>
      </c>
      <c r="M1305">
        <v>25.6</v>
      </c>
      <c r="N1305">
        <v>-0.6</v>
      </c>
    </row>
    <row r="1306" spans="1:14" x14ac:dyDescent="0.3">
      <c r="A1306" t="s">
        <v>1260</v>
      </c>
      <c r="B1306">
        <v>712592</v>
      </c>
      <c r="C1306" t="s">
        <v>1268</v>
      </c>
      <c r="D1306" t="s">
        <v>4697</v>
      </c>
      <c r="E1306" t="s">
        <v>4598</v>
      </c>
      <c r="F1306" t="s">
        <v>4694</v>
      </c>
      <c r="G1306">
        <v>60.9</v>
      </c>
      <c r="H1306">
        <v>-0.1</v>
      </c>
      <c r="I1306">
        <v>61.5</v>
      </c>
      <c r="J1306">
        <v>0.6</v>
      </c>
      <c r="K1306">
        <v>68.599999999999994</v>
      </c>
      <c r="L1306">
        <v>-0.9</v>
      </c>
      <c r="M1306">
        <v>26.5</v>
      </c>
      <c r="N1306">
        <v>-1.2</v>
      </c>
    </row>
    <row r="1307" spans="1:14" x14ac:dyDescent="0.3">
      <c r="A1307" t="s">
        <v>1269</v>
      </c>
      <c r="B1307">
        <v>260926</v>
      </c>
      <c r="C1307" t="s">
        <v>4646</v>
      </c>
      <c r="D1307" t="s">
        <v>4647</v>
      </c>
      <c r="E1307" t="s">
        <v>4648</v>
      </c>
      <c r="F1307" t="s">
        <v>4649</v>
      </c>
      <c r="G1307">
        <v>42</v>
      </c>
      <c r="H1307">
        <v>-1.1000000000000001</v>
      </c>
      <c r="I1307">
        <v>63.6</v>
      </c>
      <c r="J1307">
        <v>1.1000000000000001</v>
      </c>
      <c r="K1307">
        <v>0</v>
      </c>
      <c r="L1307">
        <v>0</v>
      </c>
      <c r="M1307">
        <v>0</v>
      </c>
      <c r="N1307">
        <v>0</v>
      </c>
    </row>
    <row r="1308" spans="1:14" x14ac:dyDescent="0.3">
      <c r="A1308" t="s">
        <v>1269</v>
      </c>
      <c r="B1308">
        <v>111532</v>
      </c>
      <c r="C1308" t="s">
        <v>4640</v>
      </c>
      <c r="D1308" t="s">
        <v>4641</v>
      </c>
      <c r="E1308" t="s">
        <v>4621</v>
      </c>
      <c r="F1308" t="s">
        <v>4622</v>
      </c>
      <c r="G1308">
        <v>68.099999999999994</v>
      </c>
      <c r="H1308">
        <v>0.3</v>
      </c>
      <c r="I1308">
        <v>55.3</v>
      </c>
      <c r="J1308">
        <v>-0.2</v>
      </c>
      <c r="K1308">
        <v>88</v>
      </c>
      <c r="L1308">
        <v>1</v>
      </c>
      <c r="M1308">
        <v>59.3</v>
      </c>
      <c r="N1308">
        <v>1.4</v>
      </c>
    </row>
    <row r="1309" spans="1:14" x14ac:dyDescent="0.3">
      <c r="A1309" t="s">
        <v>1269</v>
      </c>
      <c r="B1309">
        <v>67321</v>
      </c>
      <c r="C1309" t="s">
        <v>1272</v>
      </c>
      <c r="D1309" t="s">
        <v>4597</v>
      </c>
      <c r="E1309" t="s">
        <v>4598</v>
      </c>
      <c r="F1309" t="s">
        <v>4599</v>
      </c>
      <c r="G1309">
        <v>56.1</v>
      </c>
      <c r="H1309">
        <v>-0.5</v>
      </c>
      <c r="I1309">
        <v>64.099999999999994</v>
      </c>
      <c r="J1309">
        <v>0.6</v>
      </c>
      <c r="K1309">
        <v>81.099999999999994</v>
      </c>
      <c r="L1309">
        <v>0.3</v>
      </c>
      <c r="M1309">
        <v>52</v>
      </c>
      <c r="N1309">
        <v>0.7</v>
      </c>
    </row>
    <row r="1310" spans="1:14" x14ac:dyDescent="0.3">
      <c r="A1310" t="s">
        <v>1269</v>
      </c>
      <c r="B1310">
        <v>199737</v>
      </c>
      <c r="C1310" t="s">
        <v>1273</v>
      </c>
      <c r="D1310" t="s">
        <v>4600</v>
      </c>
      <c r="E1310" t="s">
        <v>4601</v>
      </c>
      <c r="F1310" t="s">
        <v>4602</v>
      </c>
      <c r="G1310">
        <v>48.1</v>
      </c>
      <c r="H1310">
        <v>-0.7</v>
      </c>
      <c r="I1310">
        <v>50.5</v>
      </c>
      <c r="J1310">
        <v>0.1</v>
      </c>
      <c r="K1310">
        <v>78.8</v>
      </c>
      <c r="L1310">
        <v>0.7</v>
      </c>
      <c r="M1310">
        <v>15.3</v>
      </c>
      <c r="N1310">
        <v>-1.6</v>
      </c>
    </row>
    <row r="1311" spans="1:14" x14ac:dyDescent="0.3">
      <c r="A1311" t="s">
        <v>1269</v>
      </c>
      <c r="B1311">
        <v>165182</v>
      </c>
      <c r="C1311" t="s">
        <v>1274</v>
      </c>
      <c r="D1311" t="s">
        <v>4603</v>
      </c>
      <c r="E1311" t="s">
        <v>4604</v>
      </c>
      <c r="F1311" t="s">
        <v>4605</v>
      </c>
      <c r="G1311">
        <v>69.8</v>
      </c>
      <c r="H1311">
        <v>0.9</v>
      </c>
      <c r="I1311">
        <v>72.5</v>
      </c>
      <c r="J1311">
        <v>1.9</v>
      </c>
      <c r="K1311">
        <v>87.3</v>
      </c>
      <c r="L1311">
        <v>1.7</v>
      </c>
      <c r="M1311">
        <v>52</v>
      </c>
      <c r="N1311">
        <v>1.5</v>
      </c>
    </row>
    <row r="1312" spans="1:14" x14ac:dyDescent="0.3">
      <c r="A1312" t="s">
        <v>1269</v>
      </c>
      <c r="B1312">
        <v>314242</v>
      </c>
      <c r="C1312" t="s">
        <v>1275</v>
      </c>
      <c r="D1312" t="s">
        <v>4606</v>
      </c>
      <c r="E1312" t="s">
        <v>4607</v>
      </c>
      <c r="F1312" t="s">
        <v>4608</v>
      </c>
      <c r="G1312">
        <v>70.8</v>
      </c>
      <c r="H1312">
        <v>1.1000000000000001</v>
      </c>
      <c r="I1312">
        <v>72.599999999999994</v>
      </c>
      <c r="J1312">
        <v>2</v>
      </c>
      <c r="K1312">
        <v>83.8</v>
      </c>
      <c r="L1312">
        <v>1.4</v>
      </c>
      <c r="M1312">
        <v>48.1</v>
      </c>
      <c r="N1312">
        <v>1.2</v>
      </c>
    </row>
    <row r="1313" spans="1:14" x14ac:dyDescent="0.3">
      <c r="A1313" t="s">
        <v>1276</v>
      </c>
      <c r="B1313">
        <v>686638</v>
      </c>
      <c r="C1313" t="s">
        <v>4852</v>
      </c>
      <c r="D1313" t="s">
        <v>4853</v>
      </c>
      <c r="E1313" t="s">
        <v>4604</v>
      </c>
      <c r="F1313" t="s">
        <v>4854</v>
      </c>
      <c r="G1313">
        <v>62.3</v>
      </c>
      <c r="H1313">
        <v>0.2</v>
      </c>
      <c r="I1313">
        <v>63.8</v>
      </c>
      <c r="J1313">
        <v>0.9</v>
      </c>
      <c r="K1313">
        <v>83.1</v>
      </c>
      <c r="L1313">
        <v>1</v>
      </c>
      <c r="M1313">
        <v>48.1</v>
      </c>
      <c r="N1313">
        <v>0.9</v>
      </c>
    </row>
    <row r="1314" spans="1:14" x14ac:dyDescent="0.3">
      <c r="A1314" t="s">
        <v>1276</v>
      </c>
      <c r="B1314">
        <v>686760</v>
      </c>
      <c r="C1314" t="s">
        <v>4855</v>
      </c>
      <c r="D1314" t="s">
        <v>4856</v>
      </c>
      <c r="E1314" t="s">
        <v>4607</v>
      </c>
      <c r="F1314" t="s">
        <v>4857</v>
      </c>
      <c r="G1314">
        <v>0</v>
      </c>
      <c r="H1314">
        <v>0</v>
      </c>
      <c r="I1314">
        <v>0</v>
      </c>
      <c r="J1314">
        <v>0</v>
      </c>
      <c r="K1314">
        <v>76.400000000000006</v>
      </c>
      <c r="L1314">
        <v>0</v>
      </c>
      <c r="M1314">
        <v>31.9</v>
      </c>
      <c r="N1314">
        <v>-0.7</v>
      </c>
    </row>
    <row r="1315" spans="1:14" x14ac:dyDescent="0.3">
      <c r="A1315" t="s">
        <v>1276</v>
      </c>
      <c r="B1315">
        <v>687936</v>
      </c>
      <c r="C1315" t="s">
        <v>4862</v>
      </c>
      <c r="D1315" t="s">
        <v>4863</v>
      </c>
      <c r="E1315" t="s">
        <v>4864</v>
      </c>
      <c r="F1315" t="s">
        <v>4865</v>
      </c>
      <c r="G1315">
        <v>49</v>
      </c>
      <c r="H1315">
        <v>-0.4</v>
      </c>
      <c r="I1315">
        <v>42.3</v>
      </c>
      <c r="J1315">
        <v>-0.3</v>
      </c>
      <c r="K1315">
        <v>50</v>
      </c>
      <c r="L1315">
        <v>-2.1</v>
      </c>
      <c r="M1315">
        <v>13.4</v>
      </c>
      <c r="N1315">
        <v>-1.3</v>
      </c>
    </row>
    <row r="1316" spans="1:14" x14ac:dyDescent="0.3">
      <c r="A1316" t="s">
        <v>1276</v>
      </c>
      <c r="B1316">
        <v>687677</v>
      </c>
      <c r="C1316" t="s">
        <v>4858</v>
      </c>
      <c r="D1316" t="s">
        <v>4859</v>
      </c>
      <c r="E1316" t="s">
        <v>4860</v>
      </c>
      <c r="F1316" t="s">
        <v>4861</v>
      </c>
      <c r="G1316">
        <v>42.7</v>
      </c>
      <c r="H1316">
        <v>-0.9</v>
      </c>
      <c r="I1316">
        <v>49.1</v>
      </c>
      <c r="J1316">
        <v>0.1</v>
      </c>
      <c r="K1316">
        <v>77.2</v>
      </c>
      <c r="L1316">
        <v>0.7</v>
      </c>
      <c r="M1316">
        <v>21.7</v>
      </c>
      <c r="N1316">
        <v>-0.9</v>
      </c>
    </row>
    <row r="1317" spans="1:14" x14ac:dyDescent="0.3">
      <c r="A1317" t="s">
        <v>1276</v>
      </c>
      <c r="B1317">
        <v>685186</v>
      </c>
      <c r="C1317" t="s">
        <v>4869</v>
      </c>
      <c r="D1317" t="s">
        <v>4870</v>
      </c>
      <c r="E1317" t="s">
        <v>4607</v>
      </c>
      <c r="F1317" t="s">
        <v>4871</v>
      </c>
      <c r="G1317">
        <v>64.599999999999994</v>
      </c>
      <c r="H1317">
        <v>0.4</v>
      </c>
      <c r="I1317">
        <v>64</v>
      </c>
      <c r="J1317">
        <v>1.1000000000000001</v>
      </c>
      <c r="K1317">
        <v>76.5</v>
      </c>
      <c r="L1317">
        <v>0.3</v>
      </c>
      <c r="M1317">
        <v>26.5</v>
      </c>
      <c r="N1317">
        <v>-0.8</v>
      </c>
    </row>
    <row r="1318" spans="1:14" x14ac:dyDescent="0.3">
      <c r="A1318" t="s">
        <v>1276</v>
      </c>
      <c r="B1318">
        <v>723290</v>
      </c>
      <c r="C1318" t="s">
        <v>4876</v>
      </c>
      <c r="D1318" t="s">
        <v>4877</v>
      </c>
      <c r="E1318" t="s">
        <v>4604</v>
      </c>
      <c r="F1318" t="s">
        <v>4878</v>
      </c>
      <c r="G1318">
        <v>60.6</v>
      </c>
      <c r="H1318">
        <v>0.2</v>
      </c>
      <c r="I1318">
        <v>57.7</v>
      </c>
      <c r="J1318">
        <v>0.6</v>
      </c>
      <c r="K1318">
        <v>77.2</v>
      </c>
      <c r="L1318">
        <v>0.6</v>
      </c>
      <c r="M1318">
        <v>28.1</v>
      </c>
      <c r="N1318">
        <v>-0.5</v>
      </c>
    </row>
    <row r="1319" spans="1:14" x14ac:dyDescent="0.3">
      <c r="A1319" t="s">
        <v>1276</v>
      </c>
      <c r="B1319">
        <v>723169</v>
      </c>
      <c r="C1319" t="s">
        <v>4879</v>
      </c>
      <c r="D1319" t="s">
        <v>4880</v>
      </c>
      <c r="E1319" t="s">
        <v>4607</v>
      </c>
      <c r="F1319" t="s">
        <v>4881</v>
      </c>
      <c r="G1319">
        <v>59.9</v>
      </c>
      <c r="H1319">
        <v>0.2</v>
      </c>
      <c r="I1319">
        <v>49.5</v>
      </c>
      <c r="J1319">
        <v>0.1</v>
      </c>
      <c r="K1319">
        <v>0</v>
      </c>
      <c r="L1319">
        <v>0</v>
      </c>
      <c r="M1319">
        <v>0</v>
      </c>
      <c r="N1319">
        <v>0</v>
      </c>
    </row>
    <row r="1320" spans="1:14" x14ac:dyDescent="0.3">
      <c r="A1320" t="s">
        <v>1276</v>
      </c>
      <c r="B1320">
        <v>807796</v>
      </c>
      <c r="C1320" t="s">
        <v>4897</v>
      </c>
      <c r="D1320" t="s">
        <v>4898</v>
      </c>
      <c r="E1320" t="s">
        <v>4895</v>
      </c>
      <c r="F1320" t="s">
        <v>4896</v>
      </c>
      <c r="G1320">
        <v>34.200000000000003</v>
      </c>
      <c r="H1320">
        <v>-1.5</v>
      </c>
      <c r="I1320">
        <v>33.700000000000003</v>
      </c>
      <c r="J1320">
        <v>-1.1000000000000001</v>
      </c>
      <c r="K1320">
        <v>78.099999999999994</v>
      </c>
      <c r="L1320">
        <v>1</v>
      </c>
      <c r="M1320">
        <v>32.799999999999997</v>
      </c>
      <c r="N1320">
        <v>0.1</v>
      </c>
    </row>
    <row r="1321" spans="1:14" x14ac:dyDescent="0.3">
      <c r="A1321" t="s">
        <v>1276</v>
      </c>
      <c r="B1321">
        <v>798401</v>
      </c>
      <c r="C1321" t="s">
        <v>4899</v>
      </c>
      <c r="D1321" t="s">
        <v>4900</v>
      </c>
      <c r="E1321" t="s">
        <v>4621</v>
      </c>
      <c r="F1321" t="s">
        <v>4622</v>
      </c>
      <c r="G1321">
        <v>72.400000000000006</v>
      </c>
      <c r="H1321">
        <v>0.6</v>
      </c>
      <c r="I1321">
        <v>74.599999999999994</v>
      </c>
      <c r="J1321">
        <v>1.4</v>
      </c>
      <c r="K1321">
        <v>0</v>
      </c>
      <c r="L1321">
        <v>0</v>
      </c>
      <c r="M1321">
        <v>0</v>
      </c>
      <c r="N1321">
        <v>0</v>
      </c>
    </row>
    <row r="1322" spans="1:14" x14ac:dyDescent="0.3">
      <c r="A1322" t="s">
        <v>1276</v>
      </c>
      <c r="B1322">
        <v>787124</v>
      </c>
      <c r="C1322" t="s">
        <v>4914</v>
      </c>
      <c r="D1322" t="s">
        <v>4915</v>
      </c>
      <c r="E1322" t="s">
        <v>4607</v>
      </c>
      <c r="F1322" t="s">
        <v>4916</v>
      </c>
      <c r="G1322">
        <v>43</v>
      </c>
      <c r="H1322">
        <v>-1.3</v>
      </c>
      <c r="I1322">
        <v>42.4</v>
      </c>
      <c r="J1322">
        <v>-0.9</v>
      </c>
      <c r="K1322">
        <v>0</v>
      </c>
      <c r="L1322">
        <v>0</v>
      </c>
      <c r="M1322">
        <v>0</v>
      </c>
      <c r="N1322">
        <v>0</v>
      </c>
    </row>
    <row r="1323" spans="1:14" x14ac:dyDescent="0.3">
      <c r="A1323" t="s">
        <v>1276</v>
      </c>
      <c r="B1323">
        <v>794708</v>
      </c>
      <c r="C1323" t="s">
        <v>4921</v>
      </c>
      <c r="D1323" t="s">
        <v>4922</v>
      </c>
      <c r="E1323" t="s">
        <v>4607</v>
      </c>
      <c r="F1323" t="s">
        <v>4923</v>
      </c>
      <c r="G1323">
        <v>45.3</v>
      </c>
      <c r="H1323">
        <v>-0.3</v>
      </c>
      <c r="I1323">
        <v>58.1</v>
      </c>
      <c r="J1323">
        <v>1.5</v>
      </c>
      <c r="K1323">
        <v>0</v>
      </c>
      <c r="L1323">
        <v>0</v>
      </c>
      <c r="M1323">
        <v>0</v>
      </c>
      <c r="N1323">
        <v>0</v>
      </c>
    </row>
    <row r="1324" spans="1:14" x14ac:dyDescent="0.3">
      <c r="A1324" t="s">
        <v>1276</v>
      </c>
      <c r="B1324">
        <v>815985</v>
      </c>
      <c r="C1324" t="s">
        <v>4924</v>
      </c>
      <c r="D1324" t="s">
        <v>4925</v>
      </c>
      <c r="E1324" t="s">
        <v>4926</v>
      </c>
      <c r="F1324" t="s">
        <v>4927</v>
      </c>
      <c r="G1324">
        <v>46.8</v>
      </c>
      <c r="H1324">
        <v>-0.8</v>
      </c>
      <c r="I1324">
        <v>43.5</v>
      </c>
      <c r="J1324">
        <v>-0.5</v>
      </c>
      <c r="K1324">
        <v>77.900000000000006</v>
      </c>
      <c r="L1324">
        <v>0.5</v>
      </c>
      <c r="M1324">
        <v>37.200000000000003</v>
      </c>
      <c r="N1324">
        <v>0.2</v>
      </c>
    </row>
    <row r="1325" spans="1:14" x14ac:dyDescent="0.3">
      <c r="A1325" t="s">
        <v>1276</v>
      </c>
      <c r="B1325">
        <v>819107</v>
      </c>
      <c r="C1325" t="s">
        <v>4932</v>
      </c>
      <c r="D1325" t="s">
        <v>4933</v>
      </c>
      <c r="E1325" t="s">
        <v>4621</v>
      </c>
      <c r="F1325" t="s">
        <v>4622</v>
      </c>
      <c r="G1325">
        <v>0</v>
      </c>
      <c r="H1325">
        <v>0</v>
      </c>
      <c r="I1325">
        <v>0</v>
      </c>
      <c r="J1325">
        <v>0</v>
      </c>
      <c r="K1325">
        <v>88.6</v>
      </c>
      <c r="L1325">
        <v>1.1000000000000001</v>
      </c>
      <c r="M1325">
        <v>45.5</v>
      </c>
      <c r="N1325">
        <v>0.3</v>
      </c>
    </row>
    <row r="1326" spans="1:14" x14ac:dyDescent="0.3">
      <c r="A1326" t="s">
        <v>1276</v>
      </c>
      <c r="B1326">
        <v>835358</v>
      </c>
      <c r="C1326" t="s">
        <v>4904</v>
      </c>
      <c r="D1326" t="s">
        <v>4905</v>
      </c>
      <c r="E1326" t="s">
        <v>4648</v>
      </c>
      <c r="F1326" t="s">
        <v>4649</v>
      </c>
      <c r="G1326">
        <v>75</v>
      </c>
      <c r="H1326">
        <v>1.3</v>
      </c>
      <c r="I1326">
        <v>78.5</v>
      </c>
      <c r="J1326">
        <v>2.2999999999999998</v>
      </c>
      <c r="K1326">
        <v>84.4</v>
      </c>
      <c r="L1326">
        <v>1.2</v>
      </c>
      <c r="M1326">
        <v>43.4</v>
      </c>
      <c r="N1326">
        <v>0.6</v>
      </c>
    </row>
    <row r="1327" spans="1:14" x14ac:dyDescent="0.3">
      <c r="A1327" t="s">
        <v>1276</v>
      </c>
      <c r="B1327">
        <v>785466</v>
      </c>
      <c r="C1327" t="s">
        <v>4906</v>
      </c>
      <c r="D1327" t="s">
        <v>4907</v>
      </c>
      <c r="E1327" t="s">
        <v>4908</v>
      </c>
      <c r="F1327" t="s">
        <v>4909</v>
      </c>
      <c r="G1327">
        <v>62.9</v>
      </c>
      <c r="H1327">
        <v>0.6</v>
      </c>
      <c r="I1327">
        <v>64.5</v>
      </c>
      <c r="J1327">
        <v>1.3</v>
      </c>
      <c r="K1327">
        <v>0</v>
      </c>
      <c r="L1327">
        <v>0</v>
      </c>
      <c r="M1327">
        <v>0</v>
      </c>
      <c r="N1327">
        <v>0</v>
      </c>
    </row>
    <row r="1328" spans="1:14" x14ac:dyDescent="0.3">
      <c r="A1328" t="s">
        <v>1276</v>
      </c>
      <c r="B1328">
        <v>863823</v>
      </c>
      <c r="C1328" t="s">
        <v>4940</v>
      </c>
      <c r="D1328" t="s">
        <v>4941</v>
      </c>
      <c r="E1328" t="s">
        <v>4614</v>
      </c>
      <c r="F1328" t="s">
        <v>4942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25</v>
      </c>
      <c r="N1328">
        <v>0</v>
      </c>
    </row>
    <row r="1329" spans="1:14" x14ac:dyDescent="0.3">
      <c r="A1329" t="s">
        <v>1276</v>
      </c>
      <c r="B1329">
        <v>705322</v>
      </c>
      <c r="C1329" t="s">
        <v>4901</v>
      </c>
      <c r="D1329" t="s">
        <v>4902</v>
      </c>
      <c r="E1329" t="s">
        <v>4607</v>
      </c>
      <c r="F1329" t="s">
        <v>4903</v>
      </c>
      <c r="G1329">
        <v>0</v>
      </c>
      <c r="H1329">
        <v>0</v>
      </c>
      <c r="I1329">
        <v>0</v>
      </c>
      <c r="J1329">
        <v>0</v>
      </c>
      <c r="K1329">
        <v>66.8</v>
      </c>
      <c r="L1329">
        <v>-0.6</v>
      </c>
      <c r="M1329">
        <v>20.2</v>
      </c>
      <c r="N1329">
        <v>-1.1000000000000001</v>
      </c>
    </row>
    <row r="1330" spans="1:14" x14ac:dyDescent="0.3">
      <c r="A1330" t="s">
        <v>1292</v>
      </c>
      <c r="B1330">
        <v>705225</v>
      </c>
      <c r="C1330" t="s">
        <v>4732</v>
      </c>
      <c r="D1330" t="s">
        <v>4733</v>
      </c>
      <c r="E1330" t="s">
        <v>4734</v>
      </c>
      <c r="F1330" t="s">
        <v>4735</v>
      </c>
      <c r="G1330">
        <v>62.3</v>
      </c>
      <c r="H1330">
        <v>0.2</v>
      </c>
      <c r="I1330">
        <v>57.4</v>
      </c>
      <c r="J1330">
        <v>0.3</v>
      </c>
      <c r="K1330">
        <v>0</v>
      </c>
      <c r="L1330">
        <v>0</v>
      </c>
      <c r="M1330">
        <v>0</v>
      </c>
      <c r="N1330">
        <v>0</v>
      </c>
    </row>
    <row r="1331" spans="1:14" x14ac:dyDescent="0.3">
      <c r="A1331" t="s">
        <v>1292</v>
      </c>
      <c r="B1331">
        <v>698202</v>
      </c>
      <c r="C1331" t="s">
        <v>4736</v>
      </c>
      <c r="D1331" t="s">
        <v>4737</v>
      </c>
      <c r="E1331" t="s">
        <v>4738</v>
      </c>
      <c r="F1331" t="s">
        <v>4739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100</v>
      </c>
      <c r="N1331">
        <v>0</v>
      </c>
    </row>
    <row r="1332" spans="1:14" x14ac:dyDescent="0.3">
      <c r="A1332" t="s">
        <v>1292</v>
      </c>
      <c r="B1332">
        <v>725668</v>
      </c>
      <c r="C1332" t="s">
        <v>4743</v>
      </c>
      <c r="D1332" t="s">
        <v>4744</v>
      </c>
      <c r="E1332" t="s">
        <v>4745</v>
      </c>
      <c r="F1332" t="s">
        <v>4746</v>
      </c>
      <c r="G1332">
        <v>58.2</v>
      </c>
      <c r="H1332">
        <v>-0.4</v>
      </c>
      <c r="I1332">
        <v>55.1</v>
      </c>
      <c r="J1332">
        <v>-0.2</v>
      </c>
      <c r="K1332">
        <v>65.3</v>
      </c>
      <c r="L1332">
        <v>-1.3</v>
      </c>
      <c r="M1332">
        <v>13.9</v>
      </c>
      <c r="N1332">
        <v>-2.2000000000000002</v>
      </c>
    </row>
    <row r="1333" spans="1:14" x14ac:dyDescent="0.3">
      <c r="A1333" t="s">
        <v>1292</v>
      </c>
      <c r="B1333">
        <v>861367</v>
      </c>
      <c r="C1333" t="s">
        <v>4747</v>
      </c>
      <c r="D1333" t="s">
        <v>4748</v>
      </c>
      <c r="E1333" t="s">
        <v>4004</v>
      </c>
      <c r="F1333" t="s">
        <v>4749</v>
      </c>
      <c r="G1333">
        <v>72.599999999999994</v>
      </c>
      <c r="H1333">
        <v>1.2</v>
      </c>
      <c r="I1333">
        <v>68.2</v>
      </c>
      <c r="J1333">
        <v>1.5</v>
      </c>
      <c r="K1333">
        <v>81.900000000000006</v>
      </c>
      <c r="L1333">
        <v>1</v>
      </c>
      <c r="M1333">
        <v>41</v>
      </c>
      <c r="N1333">
        <v>0.4</v>
      </c>
    </row>
    <row r="1334" spans="1:14" x14ac:dyDescent="0.3">
      <c r="A1334" t="s">
        <v>1292</v>
      </c>
      <c r="B1334">
        <v>737208</v>
      </c>
      <c r="C1334" t="s">
        <v>4750</v>
      </c>
      <c r="D1334" t="s">
        <v>4751</v>
      </c>
      <c r="E1334" t="s">
        <v>4004</v>
      </c>
      <c r="F1334" t="s">
        <v>4752</v>
      </c>
      <c r="G1334">
        <v>59.8</v>
      </c>
      <c r="H1334">
        <v>0.5</v>
      </c>
      <c r="I1334">
        <v>68.599999999999994</v>
      </c>
      <c r="J1334">
        <v>2</v>
      </c>
      <c r="K1334">
        <v>75.2</v>
      </c>
      <c r="L1334">
        <v>0.6</v>
      </c>
      <c r="M1334">
        <v>34.799999999999997</v>
      </c>
      <c r="N1334">
        <v>0.3</v>
      </c>
    </row>
    <row r="1335" spans="1:14" x14ac:dyDescent="0.3">
      <c r="A1335" t="s">
        <v>1292</v>
      </c>
      <c r="B1335">
        <v>707465</v>
      </c>
      <c r="C1335" t="s">
        <v>4753</v>
      </c>
      <c r="D1335" t="s">
        <v>4754</v>
      </c>
      <c r="E1335" t="s">
        <v>4755</v>
      </c>
      <c r="F1335" t="s">
        <v>4756</v>
      </c>
      <c r="G1335">
        <v>44.5</v>
      </c>
      <c r="H1335">
        <v>-1.4</v>
      </c>
      <c r="I1335">
        <v>47.3</v>
      </c>
      <c r="J1335">
        <v>-0.7</v>
      </c>
      <c r="K1335">
        <v>0</v>
      </c>
      <c r="L1335">
        <v>0</v>
      </c>
      <c r="M1335">
        <v>0</v>
      </c>
      <c r="N1335">
        <v>0</v>
      </c>
    </row>
    <row r="1336" spans="1:14" x14ac:dyDescent="0.3">
      <c r="A1336" t="s">
        <v>1292</v>
      </c>
      <c r="B1336">
        <v>750034</v>
      </c>
      <c r="C1336" t="s">
        <v>4757</v>
      </c>
      <c r="D1336" t="s">
        <v>4758</v>
      </c>
      <c r="E1336" t="s">
        <v>4710</v>
      </c>
      <c r="F1336" t="s">
        <v>4759</v>
      </c>
      <c r="G1336">
        <v>54.5</v>
      </c>
      <c r="H1336">
        <v>0.4</v>
      </c>
      <c r="I1336">
        <v>37.5</v>
      </c>
      <c r="J1336">
        <v>-0.2</v>
      </c>
      <c r="K1336">
        <v>72.3</v>
      </c>
      <c r="L1336">
        <v>0.8</v>
      </c>
      <c r="M1336">
        <v>29.8</v>
      </c>
      <c r="N1336">
        <v>0.1</v>
      </c>
    </row>
    <row r="1337" spans="1:14" x14ac:dyDescent="0.3">
      <c r="A1337" t="s">
        <v>1292</v>
      </c>
      <c r="B1337">
        <v>698075</v>
      </c>
      <c r="C1337" t="s">
        <v>4760</v>
      </c>
      <c r="D1337" t="s">
        <v>4761</v>
      </c>
      <c r="E1337" t="s">
        <v>4762</v>
      </c>
      <c r="F1337" t="s">
        <v>4763</v>
      </c>
      <c r="G1337">
        <v>77.900000000000006</v>
      </c>
      <c r="H1337">
        <v>1.2</v>
      </c>
      <c r="I1337">
        <v>75.3</v>
      </c>
      <c r="J1337">
        <v>1.7</v>
      </c>
      <c r="K1337">
        <v>95.2</v>
      </c>
      <c r="L1337">
        <v>1.9</v>
      </c>
      <c r="M1337">
        <v>85.7</v>
      </c>
      <c r="N1337">
        <v>3.6</v>
      </c>
    </row>
    <row r="1338" spans="1:14" x14ac:dyDescent="0.3">
      <c r="A1338" t="s">
        <v>1292</v>
      </c>
      <c r="B1338">
        <v>766321</v>
      </c>
      <c r="C1338" t="s">
        <v>4764</v>
      </c>
      <c r="D1338" t="s">
        <v>4765</v>
      </c>
      <c r="E1338" t="s">
        <v>4766</v>
      </c>
      <c r="F1338" t="s">
        <v>4767</v>
      </c>
      <c r="G1338">
        <v>76.599999999999994</v>
      </c>
      <c r="H1338">
        <v>0.6</v>
      </c>
      <c r="I1338">
        <v>71.900000000000006</v>
      </c>
      <c r="J1338">
        <v>0.7</v>
      </c>
      <c r="K1338">
        <v>0</v>
      </c>
      <c r="L1338">
        <v>0</v>
      </c>
      <c r="M1338">
        <v>50</v>
      </c>
      <c r="N1338">
        <v>0</v>
      </c>
    </row>
    <row r="1339" spans="1:14" x14ac:dyDescent="0.3">
      <c r="A1339" t="s">
        <v>1292</v>
      </c>
      <c r="B1339">
        <v>795186</v>
      </c>
      <c r="C1339" t="s">
        <v>4768</v>
      </c>
      <c r="D1339" t="s">
        <v>4769</v>
      </c>
      <c r="E1339" t="s">
        <v>4090</v>
      </c>
      <c r="F1339" t="s">
        <v>4091</v>
      </c>
      <c r="G1339">
        <v>60.3</v>
      </c>
      <c r="H1339">
        <v>0.2</v>
      </c>
      <c r="I1339">
        <v>55.6</v>
      </c>
      <c r="J1339">
        <v>0.4</v>
      </c>
      <c r="K1339">
        <v>0</v>
      </c>
      <c r="L1339">
        <v>0</v>
      </c>
      <c r="M1339">
        <v>0</v>
      </c>
      <c r="N1339">
        <v>0</v>
      </c>
    </row>
    <row r="1340" spans="1:14" x14ac:dyDescent="0.3">
      <c r="A1340" t="s">
        <v>1292</v>
      </c>
      <c r="B1340">
        <v>798304</v>
      </c>
      <c r="C1340" t="s">
        <v>4770</v>
      </c>
      <c r="D1340" t="s">
        <v>4771</v>
      </c>
      <c r="E1340" t="s">
        <v>4772</v>
      </c>
      <c r="F1340" t="s">
        <v>4773</v>
      </c>
      <c r="G1340">
        <v>74.099999999999994</v>
      </c>
      <c r="H1340">
        <v>0.9</v>
      </c>
      <c r="I1340">
        <v>67.2</v>
      </c>
      <c r="J1340">
        <v>1</v>
      </c>
      <c r="K1340">
        <v>90.4</v>
      </c>
      <c r="L1340">
        <v>1.6</v>
      </c>
      <c r="M1340">
        <v>75.400000000000006</v>
      </c>
      <c r="N1340">
        <v>2.9</v>
      </c>
    </row>
    <row r="1341" spans="1:14" x14ac:dyDescent="0.3">
      <c r="A1341" t="s">
        <v>1292</v>
      </c>
      <c r="B1341">
        <v>799998</v>
      </c>
      <c r="C1341" t="s">
        <v>4774</v>
      </c>
      <c r="D1341" t="s">
        <v>4775</v>
      </c>
      <c r="E1341" t="s">
        <v>4776</v>
      </c>
      <c r="F1341" t="s">
        <v>4777</v>
      </c>
      <c r="G1341">
        <v>82.2</v>
      </c>
      <c r="H1341">
        <v>1.4</v>
      </c>
      <c r="I1341">
        <v>68.900000000000006</v>
      </c>
      <c r="J1341">
        <v>1</v>
      </c>
      <c r="K1341">
        <v>95.8</v>
      </c>
      <c r="L1341">
        <v>1.9</v>
      </c>
      <c r="M1341">
        <v>86.7</v>
      </c>
      <c r="N1341">
        <v>3.6</v>
      </c>
    </row>
    <row r="1342" spans="1:14" x14ac:dyDescent="0.3">
      <c r="A1342" t="s">
        <v>1292</v>
      </c>
      <c r="B1342">
        <v>754102</v>
      </c>
      <c r="C1342" t="s">
        <v>4741</v>
      </c>
      <c r="D1342" t="s">
        <v>4742</v>
      </c>
      <c r="E1342" t="s">
        <v>4706</v>
      </c>
      <c r="F1342" t="s">
        <v>4707</v>
      </c>
      <c r="G1342">
        <v>73.7</v>
      </c>
      <c r="H1342">
        <v>0.4</v>
      </c>
      <c r="I1342">
        <v>69.5</v>
      </c>
      <c r="J1342">
        <v>0.5</v>
      </c>
      <c r="K1342">
        <v>91.5</v>
      </c>
      <c r="L1342">
        <v>1</v>
      </c>
      <c r="M1342">
        <v>34.299999999999997</v>
      </c>
      <c r="N1342">
        <v>-1.2</v>
      </c>
    </row>
    <row r="1343" spans="1:14" x14ac:dyDescent="0.3">
      <c r="A1343" t="s">
        <v>1292</v>
      </c>
      <c r="B1343">
        <v>753840</v>
      </c>
      <c r="C1343" t="s">
        <v>4778</v>
      </c>
      <c r="D1343" t="s">
        <v>4779</v>
      </c>
      <c r="E1343" t="s">
        <v>4137</v>
      </c>
      <c r="F1343" t="s">
        <v>4780</v>
      </c>
      <c r="G1343">
        <v>72.900000000000006</v>
      </c>
      <c r="H1343">
        <v>0.1</v>
      </c>
      <c r="I1343">
        <v>66.900000000000006</v>
      </c>
      <c r="J1343">
        <v>0.1</v>
      </c>
      <c r="K1343">
        <v>86.7</v>
      </c>
      <c r="L1343">
        <v>0.1</v>
      </c>
      <c r="M1343">
        <v>31.4</v>
      </c>
      <c r="N1343">
        <v>-1.7</v>
      </c>
    </row>
    <row r="1344" spans="1:14" x14ac:dyDescent="0.3">
      <c r="A1344" t="s">
        <v>1292</v>
      </c>
      <c r="B1344">
        <v>813257</v>
      </c>
      <c r="C1344" t="s">
        <v>4781</v>
      </c>
      <c r="D1344" t="s">
        <v>4782</v>
      </c>
      <c r="E1344" t="s">
        <v>4783</v>
      </c>
      <c r="F1344" t="s">
        <v>4784</v>
      </c>
      <c r="G1344">
        <v>79.7</v>
      </c>
      <c r="H1344">
        <v>1.4</v>
      </c>
      <c r="I1344">
        <v>72.099999999999994</v>
      </c>
      <c r="J1344">
        <v>1.6</v>
      </c>
      <c r="K1344">
        <v>96.6</v>
      </c>
      <c r="L1344">
        <v>2.4</v>
      </c>
      <c r="M1344">
        <v>79.5</v>
      </c>
      <c r="N1344">
        <v>3.5</v>
      </c>
    </row>
    <row r="1345" spans="1:14" x14ac:dyDescent="0.3">
      <c r="A1345" t="s">
        <v>1292</v>
      </c>
      <c r="B1345">
        <v>697680</v>
      </c>
      <c r="C1345" t="s">
        <v>4785</v>
      </c>
      <c r="D1345" t="s">
        <v>4786</v>
      </c>
      <c r="E1345" t="s">
        <v>4059</v>
      </c>
      <c r="F1345" t="s">
        <v>4060</v>
      </c>
      <c r="G1345">
        <v>42.7</v>
      </c>
      <c r="H1345">
        <v>-1.8</v>
      </c>
      <c r="I1345">
        <v>40.200000000000003</v>
      </c>
      <c r="J1345">
        <v>-1.6</v>
      </c>
      <c r="K1345">
        <v>75</v>
      </c>
      <c r="L1345">
        <v>-0.6</v>
      </c>
      <c r="M1345">
        <v>38.200000000000003</v>
      </c>
      <c r="N1345">
        <v>-0.5</v>
      </c>
    </row>
    <row r="1346" spans="1:14" x14ac:dyDescent="0.3">
      <c r="A1346" t="s">
        <v>1292</v>
      </c>
      <c r="B1346">
        <v>857327</v>
      </c>
      <c r="C1346" t="s">
        <v>4788</v>
      </c>
      <c r="D1346" t="s">
        <v>4789</v>
      </c>
      <c r="E1346" t="s">
        <v>4790</v>
      </c>
      <c r="F1346" t="s">
        <v>4791</v>
      </c>
      <c r="G1346">
        <v>69.900000000000006</v>
      </c>
      <c r="H1346">
        <v>0.1</v>
      </c>
      <c r="I1346">
        <v>73.2</v>
      </c>
      <c r="J1346">
        <v>0.9</v>
      </c>
      <c r="K1346">
        <v>85.3</v>
      </c>
      <c r="L1346">
        <v>0.4</v>
      </c>
      <c r="M1346">
        <v>48.1</v>
      </c>
      <c r="N1346">
        <v>0.1</v>
      </c>
    </row>
    <row r="1347" spans="1:14" x14ac:dyDescent="0.3">
      <c r="A1347" t="s">
        <v>1292</v>
      </c>
      <c r="B1347">
        <v>857459</v>
      </c>
      <c r="C1347" t="s">
        <v>4792</v>
      </c>
      <c r="D1347" t="s">
        <v>4793</v>
      </c>
      <c r="E1347" t="s">
        <v>4794</v>
      </c>
      <c r="F1347" t="s">
        <v>4795</v>
      </c>
      <c r="G1347">
        <v>65.099999999999994</v>
      </c>
      <c r="H1347">
        <v>0.5</v>
      </c>
      <c r="I1347">
        <v>56.6</v>
      </c>
      <c r="J1347">
        <v>0.5</v>
      </c>
      <c r="K1347">
        <v>76.3</v>
      </c>
      <c r="L1347">
        <v>0.4</v>
      </c>
      <c r="M1347">
        <v>36.799999999999997</v>
      </c>
      <c r="N1347">
        <v>0.2</v>
      </c>
    </row>
    <row r="1348" spans="1:14" x14ac:dyDescent="0.3">
      <c r="A1348" t="s">
        <v>1292</v>
      </c>
      <c r="B1348">
        <v>697940</v>
      </c>
      <c r="C1348" t="s">
        <v>4796</v>
      </c>
      <c r="D1348" t="s">
        <v>4797</v>
      </c>
      <c r="E1348" t="s">
        <v>4798</v>
      </c>
      <c r="F1348" t="s">
        <v>4799</v>
      </c>
      <c r="G1348">
        <v>67</v>
      </c>
      <c r="H1348">
        <v>-0.1</v>
      </c>
      <c r="I1348">
        <v>76.099999999999994</v>
      </c>
      <c r="J1348">
        <v>1.2</v>
      </c>
      <c r="K1348">
        <v>74.099999999999994</v>
      </c>
      <c r="L1348">
        <v>-0.8</v>
      </c>
      <c r="M1348">
        <v>20.3</v>
      </c>
      <c r="N1348">
        <v>-2.1</v>
      </c>
    </row>
    <row r="1349" spans="1:14" x14ac:dyDescent="0.3">
      <c r="A1349" t="s">
        <v>1292</v>
      </c>
      <c r="B1349">
        <v>699373</v>
      </c>
      <c r="C1349" t="s">
        <v>4800</v>
      </c>
      <c r="D1349" t="s">
        <v>4801</v>
      </c>
      <c r="E1349" t="s">
        <v>4802</v>
      </c>
      <c r="F1349" t="s">
        <v>4803</v>
      </c>
      <c r="G1349">
        <v>60.5</v>
      </c>
      <c r="H1349">
        <v>-0.2</v>
      </c>
      <c r="I1349">
        <v>68.400000000000006</v>
      </c>
      <c r="J1349">
        <v>1.1000000000000001</v>
      </c>
      <c r="K1349">
        <v>86.3</v>
      </c>
      <c r="L1349">
        <v>0.9</v>
      </c>
      <c r="M1349">
        <v>78.599999999999994</v>
      </c>
      <c r="N1349">
        <v>2.9</v>
      </c>
    </row>
    <row r="1350" spans="1:14" x14ac:dyDescent="0.3">
      <c r="A1350" t="s">
        <v>1292</v>
      </c>
      <c r="B1350">
        <v>863696</v>
      </c>
      <c r="C1350" t="s">
        <v>4804</v>
      </c>
      <c r="D1350" t="s">
        <v>4805</v>
      </c>
      <c r="E1350" t="s">
        <v>4112</v>
      </c>
      <c r="F1350" t="s">
        <v>4806</v>
      </c>
      <c r="G1350">
        <v>76</v>
      </c>
      <c r="H1350">
        <v>0.7</v>
      </c>
      <c r="I1350">
        <v>69.2</v>
      </c>
      <c r="J1350">
        <v>0.8</v>
      </c>
      <c r="K1350">
        <v>79.5</v>
      </c>
      <c r="L1350">
        <v>-0.1</v>
      </c>
      <c r="M1350">
        <v>40.299999999999997</v>
      </c>
      <c r="N1350">
        <v>-0.3</v>
      </c>
    </row>
    <row r="1351" spans="1:14" x14ac:dyDescent="0.3">
      <c r="A1351" t="s">
        <v>1292</v>
      </c>
      <c r="B1351">
        <v>840947</v>
      </c>
      <c r="C1351" t="s">
        <v>4807</v>
      </c>
      <c r="D1351" t="s">
        <v>4808</v>
      </c>
      <c r="E1351" t="s">
        <v>4702</v>
      </c>
      <c r="F1351" t="s">
        <v>4703</v>
      </c>
      <c r="G1351">
        <v>68</v>
      </c>
      <c r="H1351">
        <v>0.1</v>
      </c>
      <c r="I1351">
        <v>63</v>
      </c>
      <c r="J1351">
        <v>0.2</v>
      </c>
      <c r="K1351">
        <v>74.099999999999994</v>
      </c>
      <c r="L1351">
        <v>-0.7</v>
      </c>
      <c r="M1351">
        <v>42</v>
      </c>
      <c r="N1351">
        <v>-0.4</v>
      </c>
    </row>
    <row r="1352" spans="1:14" x14ac:dyDescent="0.3">
      <c r="A1352" t="s">
        <v>1292</v>
      </c>
      <c r="B1352">
        <v>860443</v>
      </c>
      <c r="C1352" t="s">
        <v>4809</v>
      </c>
      <c r="D1352" t="s">
        <v>4810</v>
      </c>
      <c r="E1352" t="s">
        <v>4811</v>
      </c>
      <c r="F1352" t="s">
        <v>4812</v>
      </c>
      <c r="G1352">
        <v>77.3</v>
      </c>
      <c r="H1352">
        <v>1.1000000000000001</v>
      </c>
      <c r="I1352">
        <v>79.7</v>
      </c>
      <c r="J1352">
        <v>2</v>
      </c>
      <c r="K1352">
        <v>94.8</v>
      </c>
      <c r="L1352">
        <v>1.9</v>
      </c>
      <c r="M1352">
        <v>66.7</v>
      </c>
      <c r="N1352">
        <v>2.1</v>
      </c>
    </row>
    <row r="1353" spans="1:14" x14ac:dyDescent="0.3">
      <c r="A1353" t="s">
        <v>1292</v>
      </c>
      <c r="B1353">
        <v>753297</v>
      </c>
      <c r="C1353" t="s">
        <v>1316</v>
      </c>
      <c r="D1353" t="s">
        <v>4740</v>
      </c>
      <c r="E1353" t="s">
        <v>4055</v>
      </c>
      <c r="F1353" t="s">
        <v>4056</v>
      </c>
      <c r="G1353">
        <v>61.1</v>
      </c>
      <c r="H1353">
        <v>0.3</v>
      </c>
      <c r="I1353">
        <v>63.9</v>
      </c>
      <c r="J1353">
        <v>1.1000000000000001</v>
      </c>
      <c r="K1353">
        <v>72.3</v>
      </c>
      <c r="L1353">
        <v>0</v>
      </c>
      <c r="M1353">
        <v>50</v>
      </c>
      <c r="N1353">
        <v>1.1000000000000001</v>
      </c>
    </row>
    <row r="1354" spans="1:14" x14ac:dyDescent="0.3">
      <c r="A1354" t="s">
        <v>1292</v>
      </c>
      <c r="B1354">
        <v>841595</v>
      </c>
      <c r="C1354" t="s">
        <v>1317</v>
      </c>
      <c r="D1354" t="s">
        <v>4787</v>
      </c>
      <c r="E1354" t="s">
        <v>4714</v>
      </c>
      <c r="F1354" t="s">
        <v>4715</v>
      </c>
      <c r="G1354">
        <v>63.6</v>
      </c>
      <c r="H1354">
        <v>0.3</v>
      </c>
      <c r="I1354">
        <v>54.5</v>
      </c>
      <c r="J1354">
        <v>0.2</v>
      </c>
      <c r="K1354">
        <v>72.099999999999994</v>
      </c>
      <c r="L1354">
        <v>-0.4</v>
      </c>
      <c r="M1354">
        <v>32.4</v>
      </c>
      <c r="N1354">
        <v>-0.5</v>
      </c>
    </row>
    <row r="1355" spans="1:14" x14ac:dyDescent="0.3">
      <c r="A1355" t="s">
        <v>1318</v>
      </c>
      <c r="B1355">
        <v>787779</v>
      </c>
      <c r="C1355" t="s">
        <v>4827</v>
      </c>
      <c r="D1355" t="s">
        <v>4828</v>
      </c>
      <c r="E1355" t="s">
        <v>4829</v>
      </c>
      <c r="F1355" t="s">
        <v>4830</v>
      </c>
      <c r="G1355">
        <v>54.4</v>
      </c>
      <c r="H1355">
        <v>-0.7</v>
      </c>
      <c r="I1355">
        <v>56.3</v>
      </c>
      <c r="J1355">
        <v>-0.1</v>
      </c>
      <c r="K1355">
        <v>80.400000000000006</v>
      </c>
      <c r="L1355">
        <v>0.2</v>
      </c>
      <c r="M1355">
        <v>55.7</v>
      </c>
      <c r="N1355">
        <v>0.9</v>
      </c>
    </row>
    <row r="1356" spans="1:14" x14ac:dyDescent="0.3">
      <c r="A1356" t="s">
        <v>1318</v>
      </c>
      <c r="B1356">
        <v>738417</v>
      </c>
      <c r="C1356" t="s">
        <v>4821</v>
      </c>
      <c r="D1356" t="s">
        <v>4822</v>
      </c>
      <c r="E1356" t="s">
        <v>4580</v>
      </c>
      <c r="F1356" t="s">
        <v>4581</v>
      </c>
      <c r="G1356">
        <v>0</v>
      </c>
      <c r="H1356">
        <v>0</v>
      </c>
      <c r="I1356">
        <v>30</v>
      </c>
      <c r="J1356">
        <v>0</v>
      </c>
      <c r="K1356">
        <v>0</v>
      </c>
      <c r="L1356">
        <v>0</v>
      </c>
      <c r="M1356">
        <v>0</v>
      </c>
      <c r="N1356">
        <v>0</v>
      </c>
    </row>
    <row r="1357" spans="1:14" x14ac:dyDescent="0.3">
      <c r="A1357" t="s">
        <v>1321</v>
      </c>
      <c r="B1357">
        <v>789369</v>
      </c>
      <c r="C1357" t="s">
        <v>1322</v>
      </c>
      <c r="D1357" t="s">
        <v>4393</v>
      </c>
      <c r="E1357" t="s">
        <v>4249</v>
      </c>
      <c r="F1357" t="s">
        <v>4394</v>
      </c>
      <c r="G1357">
        <v>87</v>
      </c>
      <c r="H1357">
        <v>1.1000000000000001</v>
      </c>
      <c r="I1357">
        <v>79.599999999999994</v>
      </c>
      <c r="J1357">
        <v>1</v>
      </c>
      <c r="K1357">
        <v>94.9</v>
      </c>
      <c r="L1357">
        <v>0.9</v>
      </c>
      <c r="M1357">
        <v>70.400000000000006</v>
      </c>
      <c r="N1357">
        <v>0.9</v>
      </c>
    </row>
    <row r="1358" spans="1:14" x14ac:dyDescent="0.3">
      <c r="A1358" t="s">
        <v>1321</v>
      </c>
      <c r="B1358">
        <v>694100</v>
      </c>
      <c r="C1358" t="s">
        <v>1323</v>
      </c>
      <c r="D1358" t="s">
        <v>4395</v>
      </c>
      <c r="E1358" t="s">
        <v>4171</v>
      </c>
      <c r="F1358" t="s">
        <v>4396</v>
      </c>
      <c r="G1358">
        <v>76.5</v>
      </c>
      <c r="H1358">
        <v>0.9</v>
      </c>
      <c r="I1358">
        <v>67</v>
      </c>
      <c r="J1358">
        <v>0.7</v>
      </c>
      <c r="K1358">
        <v>89.2</v>
      </c>
      <c r="L1358">
        <v>1</v>
      </c>
      <c r="M1358">
        <v>52</v>
      </c>
      <c r="N1358">
        <v>0.4</v>
      </c>
    </row>
    <row r="1359" spans="1:14" x14ac:dyDescent="0.3">
      <c r="A1359" t="s">
        <v>1321</v>
      </c>
      <c r="B1359">
        <v>699764</v>
      </c>
      <c r="C1359" t="s">
        <v>1324</v>
      </c>
      <c r="D1359" t="s">
        <v>4397</v>
      </c>
      <c r="E1359" t="s">
        <v>4218</v>
      </c>
      <c r="F1359" t="s">
        <v>4398</v>
      </c>
      <c r="G1359">
        <v>70.400000000000006</v>
      </c>
      <c r="H1359">
        <v>0.7</v>
      </c>
      <c r="I1359">
        <v>59.1</v>
      </c>
      <c r="J1359">
        <v>0.5</v>
      </c>
      <c r="K1359">
        <v>90.8</v>
      </c>
      <c r="L1359">
        <v>1.6</v>
      </c>
      <c r="M1359">
        <v>58.3</v>
      </c>
      <c r="N1359">
        <v>1.5</v>
      </c>
    </row>
    <row r="1360" spans="1:14" x14ac:dyDescent="0.3">
      <c r="A1360" t="s">
        <v>1321</v>
      </c>
      <c r="B1360">
        <v>707910</v>
      </c>
      <c r="C1360" t="s">
        <v>1325</v>
      </c>
      <c r="D1360" t="s">
        <v>4399</v>
      </c>
      <c r="E1360" t="s">
        <v>4203</v>
      </c>
      <c r="F1360" t="s">
        <v>4400</v>
      </c>
      <c r="G1360">
        <v>56.9</v>
      </c>
      <c r="H1360">
        <v>-0.5</v>
      </c>
      <c r="I1360">
        <v>50.4</v>
      </c>
      <c r="J1360">
        <v>-0.5</v>
      </c>
      <c r="K1360">
        <v>78.2</v>
      </c>
      <c r="L1360">
        <v>-0.1</v>
      </c>
      <c r="M1360">
        <v>32.299999999999997</v>
      </c>
      <c r="N1360">
        <v>-0.9</v>
      </c>
    </row>
    <row r="1361" spans="1:14" x14ac:dyDescent="0.3">
      <c r="A1361" t="s">
        <v>1321</v>
      </c>
      <c r="B1361">
        <v>707970</v>
      </c>
      <c r="C1361" t="s">
        <v>1326</v>
      </c>
      <c r="D1361" t="s">
        <v>4401</v>
      </c>
      <c r="E1361" t="s">
        <v>4158</v>
      </c>
      <c r="F1361" t="s">
        <v>4402</v>
      </c>
      <c r="G1361">
        <v>85.8</v>
      </c>
      <c r="H1361">
        <v>1.2</v>
      </c>
      <c r="I1361">
        <v>79.5</v>
      </c>
      <c r="J1361">
        <v>1.3</v>
      </c>
      <c r="K1361">
        <v>92.9</v>
      </c>
      <c r="L1361">
        <v>1</v>
      </c>
      <c r="M1361">
        <v>68.099999999999994</v>
      </c>
      <c r="N1361">
        <v>1</v>
      </c>
    </row>
    <row r="1362" spans="1:14" x14ac:dyDescent="0.3">
      <c r="A1362" t="s">
        <v>1321</v>
      </c>
      <c r="B1362">
        <v>722510</v>
      </c>
      <c r="C1362" t="s">
        <v>1327</v>
      </c>
      <c r="D1362" t="s">
        <v>4403</v>
      </c>
      <c r="E1362" t="s">
        <v>4404</v>
      </c>
      <c r="F1362" t="s">
        <v>4405</v>
      </c>
      <c r="G1362">
        <v>69.099999999999994</v>
      </c>
      <c r="H1362">
        <v>0.7</v>
      </c>
      <c r="I1362">
        <v>68.099999999999994</v>
      </c>
      <c r="J1362">
        <v>1.4</v>
      </c>
      <c r="K1362">
        <v>83.7</v>
      </c>
      <c r="L1362">
        <v>1</v>
      </c>
      <c r="M1362">
        <v>51.2</v>
      </c>
      <c r="N1362">
        <v>1</v>
      </c>
    </row>
    <row r="1363" spans="1:14" x14ac:dyDescent="0.3">
      <c r="A1363" t="s">
        <v>1321</v>
      </c>
      <c r="B1363">
        <v>837115</v>
      </c>
      <c r="C1363" t="s">
        <v>1328</v>
      </c>
      <c r="D1363" t="s">
        <v>4406</v>
      </c>
      <c r="E1363" t="s">
        <v>4224</v>
      </c>
      <c r="F1363" t="s">
        <v>4407</v>
      </c>
      <c r="G1363">
        <v>88.3</v>
      </c>
      <c r="H1363">
        <v>1.7</v>
      </c>
      <c r="I1363">
        <v>82.7</v>
      </c>
      <c r="J1363">
        <v>1.9</v>
      </c>
      <c r="K1363">
        <v>90.2</v>
      </c>
      <c r="L1363">
        <v>1</v>
      </c>
      <c r="M1363">
        <v>54.9</v>
      </c>
      <c r="N1363">
        <v>0.6</v>
      </c>
    </row>
    <row r="1364" spans="1:14" x14ac:dyDescent="0.3">
      <c r="A1364" t="s">
        <v>1321</v>
      </c>
      <c r="B1364">
        <v>689705</v>
      </c>
      <c r="C1364" t="s">
        <v>1329</v>
      </c>
      <c r="D1364" t="s">
        <v>4408</v>
      </c>
      <c r="E1364" t="s">
        <v>4355</v>
      </c>
      <c r="F1364" t="s">
        <v>4409</v>
      </c>
      <c r="G1364">
        <v>79.2</v>
      </c>
      <c r="H1364">
        <v>0.9</v>
      </c>
      <c r="I1364">
        <v>71.900000000000006</v>
      </c>
      <c r="J1364">
        <v>0.9</v>
      </c>
      <c r="K1364">
        <v>91</v>
      </c>
      <c r="L1364">
        <v>0.9</v>
      </c>
      <c r="M1364">
        <v>53.2</v>
      </c>
      <c r="N1364">
        <v>0.2</v>
      </c>
    </row>
    <row r="1365" spans="1:14" x14ac:dyDescent="0.3">
      <c r="A1365" t="s">
        <v>1321</v>
      </c>
      <c r="B1365">
        <v>795917</v>
      </c>
      <c r="C1365" t="s">
        <v>4410</v>
      </c>
      <c r="D1365" t="s">
        <v>4411</v>
      </c>
      <c r="E1365" t="s">
        <v>4412</v>
      </c>
      <c r="F1365" t="s">
        <v>4413</v>
      </c>
      <c r="G1365">
        <v>84.2</v>
      </c>
      <c r="H1365">
        <v>1.1000000000000001</v>
      </c>
      <c r="I1365">
        <v>74.5</v>
      </c>
      <c r="J1365">
        <v>0.8</v>
      </c>
      <c r="K1365">
        <v>94.6</v>
      </c>
      <c r="L1365">
        <v>1.1000000000000001</v>
      </c>
      <c r="M1365">
        <v>66.7</v>
      </c>
      <c r="N1365">
        <v>0.9</v>
      </c>
    </row>
    <row r="1366" spans="1:14" x14ac:dyDescent="0.3">
      <c r="A1366" t="s">
        <v>1321</v>
      </c>
      <c r="B1366">
        <v>705411</v>
      </c>
      <c r="C1366" t="s">
        <v>4414</v>
      </c>
      <c r="D1366" t="s">
        <v>4415</v>
      </c>
      <c r="E1366" t="s">
        <v>4148</v>
      </c>
      <c r="F1366" t="s">
        <v>4149</v>
      </c>
      <c r="G1366">
        <v>57.4</v>
      </c>
      <c r="H1366">
        <v>-0.3</v>
      </c>
      <c r="I1366">
        <v>44.4</v>
      </c>
      <c r="J1366">
        <v>-0.7</v>
      </c>
      <c r="K1366">
        <v>80.599999999999994</v>
      </c>
      <c r="L1366">
        <v>0.6</v>
      </c>
      <c r="M1366">
        <v>44.9</v>
      </c>
      <c r="N1366">
        <v>0.8</v>
      </c>
    </row>
    <row r="1367" spans="1:14" x14ac:dyDescent="0.3">
      <c r="A1367" t="s">
        <v>1321</v>
      </c>
      <c r="B1367">
        <v>733555</v>
      </c>
      <c r="C1367" t="s">
        <v>1332</v>
      </c>
      <c r="D1367" t="s">
        <v>4372</v>
      </c>
      <c r="E1367" t="s">
        <v>4373</v>
      </c>
      <c r="F1367" t="s">
        <v>4374</v>
      </c>
      <c r="G1367">
        <v>60.3</v>
      </c>
      <c r="H1367">
        <v>-0.3</v>
      </c>
      <c r="I1367">
        <v>57.7</v>
      </c>
      <c r="J1367">
        <v>-0.1</v>
      </c>
      <c r="K1367">
        <v>77.400000000000006</v>
      </c>
      <c r="L1367">
        <v>-0.2</v>
      </c>
      <c r="M1367">
        <v>44</v>
      </c>
      <c r="N1367">
        <v>-0.1</v>
      </c>
    </row>
    <row r="1368" spans="1:14" x14ac:dyDescent="0.3">
      <c r="A1368" t="s">
        <v>1321</v>
      </c>
      <c r="B1368">
        <v>690007</v>
      </c>
      <c r="C1368" t="s">
        <v>1333</v>
      </c>
      <c r="D1368" t="s">
        <v>4419</v>
      </c>
      <c r="E1368" t="s">
        <v>4188</v>
      </c>
      <c r="F1368" t="s">
        <v>4420</v>
      </c>
      <c r="G1368">
        <v>70.8</v>
      </c>
      <c r="H1368">
        <v>0.5</v>
      </c>
      <c r="I1368">
        <v>63.9</v>
      </c>
      <c r="J1368">
        <v>0.5</v>
      </c>
      <c r="K1368">
        <v>88.8</v>
      </c>
      <c r="L1368">
        <v>1</v>
      </c>
      <c r="M1368">
        <v>38.5</v>
      </c>
      <c r="N1368">
        <v>-0.6</v>
      </c>
    </row>
    <row r="1369" spans="1:14" x14ac:dyDescent="0.3">
      <c r="A1369" t="s">
        <v>1321</v>
      </c>
      <c r="B1369">
        <v>729949</v>
      </c>
      <c r="C1369" t="s">
        <v>4421</v>
      </c>
      <c r="D1369" t="s">
        <v>4422</v>
      </c>
      <c r="E1369" t="s">
        <v>4260</v>
      </c>
      <c r="F1369" t="s">
        <v>4423</v>
      </c>
      <c r="G1369">
        <v>80.5</v>
      </c>
      <c r="H1369">
        <v>1</v>
      </c>
      <c r="I1369">
        <v>71.400000000000006</v>
      </c>
      <c r="J1369">
        <v>0.9</v>
      </c>
      <c r="K1369">
        <v>91.5</v>
      </c>
      <c r="L1369">
        <v>1</v>
      </c>
      <c r="M1369">
        <v>72</v>
      </c>
      <c r="N1369">
        <v>1.6</v>
      </c>
    </row>
    <row r="1370" spans="1:14" x14ac:dyDescent="0.3">
      <c r="A1370" t="s">
        <v>1321</v>
      </c>
      <c r="B1370">
        <v>737330</v>
      </c>
      <c r="C1370" t="s">
        <v>1335</v>
      </c>
      <c r="D1370" t="s">
        <v>4424</v>
      </c>
      <c r="E1370" t="s">
        <v>4188</v>
      </c>
      <c r="F1370" t="s">
        <v>4425</v>
      </c>
      <c r="G1370">
        <v>48.5</v>
      </c>
      <c r="H1370">
        <v>-0.1</v>
      </c>
      <c r="I1370">
        <v>50.7</v>
      </c>
      <c r="J1370">
        <v>0.7</v>
      </c>
      <c r="K1370">
        <v>78</v>
      </c>
      <c r="L1370">
        <v>1.2</v>
      </c>
      <c r="M1370">
        <v>39</v>
      </c>
      <c r="N1370">
        <v>0.6</v>
      </c>
    </row>
    <row r="1371" spans="1:14" x14ac:dyDescent="0.3">
      <c r="A1371" t="s">
        <v>1321</v>
      </c>
      <c r="B1371">
        <v>732080</v>
      </c>
      <c r="C1371" t="s">
        <v>1336</v>
      </c>
      <c r="D1371" t="s">
        <v>4426</v>
      </c>
      <c r="E1371" t="s">
        <v>4238</v>
      </c>
      <c r="F1371" t="s">
        <v>4427</v>
      </c>
      <c r="G1371">
        <v>87.4</v>
      </c>
      <c r="H1371">
        <v>1.6</v>
      </c>
      <c r="I1371">
        <v>79.3</v>
      </c>
      <c r="J1371">
        <v>1.6</v>
      </c>
      <c r="K1371">
        <v>89.8</v>
      </c>
      <c r="L1371">
        <v>0.9</v>
      </c>
      <c r="M1371">
        <v>71.2</v>
      </c>
      <c r="N1371">
        <v>1.6</v>
      </c>
    </row>
    <row r="1372" spans="1:14" x14ac:dyDescent="0.3">
      <c r="A1372" t="s">
        <v>1321</v>
      </c>
      <c r="B1372">
        <v>828752</v>
      </c>
      <c r="C1372" t="s">
        <v>1337</v>
      </c>
      <c r="D1372" t="s">
        <v>4428</v>
      </c>
      <c r="E1372" t="s">
        <v>4429</v>
      </c>
      <c r="F1372" t="s">
        <v>4430</v>
      </c>
      <c r="G1372">
        <v>58.7</v>
      </c>
      <c r="H1372">
        <v>-0.5</v>
      </c>
      <c r="I1372">
        <v>60.9</v>
      </c>
      <c r="J1372">
        <v>0.2</v>
      </c>
      <c r="K1372">
        <v>0</v>
      </c>
      <c r="L1372">
        <v>0</v>
      </c>
      <c r="M1372">
        <v>0</v>
      </c>
      <c r="N1372">
        <v>0</v>
      </c>
    </row>
    <row r="1373" spans="1:14" x14ac:dyDescent="0.3">
      <c r="A1373" t="s">
        <v>1321</v>
      </c>
      <c r="B1373">
        <v>738166</v>
      </c>
      <c r="C1373" t="s">
        <v>4431</v>
      </c>
      <c r="D1373" t="s">
        <v>4432</v>
      </c>
      <c r="E1373" t="s">
        <v>4433</v>
      </c>
      <c r="F1373" t="s">
        <v>4434</v>
      </c>
      <c r="G1373">
        <v>88.1</v>
      </c>
      <c r="H1373">
        <v>1.5</v>
      </c>
      <c r="I1373">
        <v>86.9</v>
      </c>
      <c r="J1373">
        <v>2.1</v>
      </c>
      <c r="K1373">
        <v>89.3</v>
      </c>
      <c r="L1373">
        <v>0.8</v>
      </c>
      <c r="M1373">
        <v>60.2</v>
      </c>
      <c r="N1373">
        <v>0.8</v>
      </c>
    </row>
    <row r="1374" spans="1:14" x14ac:dyDescent="0.3">
      <c r="A1374" t="s">
        <v>1321</v>
      </c>
      <c r="B1374">
        <v>738190</v>
      </c>
      <c r="C1374" t="s">
        <v>4435</v>
      </c>
      <c r="D1374" t="s">
        <v>4436</v>
      </c>
      <c r="E1374" t="s">
        <v>4282</v>
      </c>
      <c r="F1374" t="s">
        <v>4437</v>
      </c>
      <c r="G1374">
        <v>0</v>
      </c>
      <c r="H1374">
        <v>0</v>
      </c>
      <c r="I1374">
        <v>0</v>
      </c>
      <c r="J1374">
        <v>0</v>
      </c>
      <c r="K1374">
        <v>87.2</v>
      </c>
      <c r="L1374">
        <v>1.4</v>
      </c>
      <c r="M1374">
        <v>46.5</v>
      </c>
      <c r="N1374">
        <v>0.6</v>
      </c>
    </row>
    <row r="1375" spans="1:14" x14ac:dyDescent="0.3">
      <c r="A1375" t="s">
        <v>1321</v>
      </c>
      <c r="B1375">
        <v>773943</v>
      </c>
      <c r="C1375" t="s">
        <v>1340</v>
      </c>
      <c r="D1375" t="s">
        <v>4378</v>
      </c>
      <c r="E1375" t="s">
        <v>4379</v>
      </c>
      <c r="F1375" t="s">
        <v>4380</v>
      </c>
      <c r="G1375">
        <v>89.3</v>
      </c>
      <c r="H1375">
        <v>1.3</v>
      </c>
      <c r="I1375">
        <v>91.7</v>
      </c>
      <c r="J1375">
        <v>2</v>
      </c>
      <c r="K1375">
        <v>88.9</v>
      </c>
      <c r="L1375">
        <v>0.3</v>
      </c>
      <c r="M1375">
        <v>61.1</v>
      </c>
      <c r="N1375">
        <v>0.3</v>
      </c>
    </row>
    <row r="1376" spans="1:14" x14ac:dyDescent="0.3">
      <c r="A1376" t="s">
        <v>1321</v>
      </c>
      <c r="B1376">
        <v>705330</v>
      </c>
      <c r="C1376" t="s">
        <v>1341</v>
      </c>
      <c r="D1376" t="s">
        <v>4438</v>
      </c>
      <c r="E1376" t="s">
        <v>4249</v>
      </c>
      <c r="F1376" t="s">
        <v>4439</v>
      </c>
      <c r="G1376">
        <v>80.8</v>
      </c>
      <c r="H1376">
        <v>1.1000000000000001</v>
      </c>
      <c r="I1376">
        <v>80</v>
      </c>
      <c r="J1376">
        <v>1.7</v>
      </c>
      <c r="K1376">
        <v>89.5</v>
      </c>
      <c r="L1376">
        <v>1</v>
      </c>
      <c r="M1376">
        <v>71.099999999999994</v>
      </c>
      <c r="N1376">
        <v>1.6</v>
      </c>
    </row>
    <row r="1377" spans="1:14" x14ac:dyDescent="0.3">
      <c r="A1377" t="s">
        <v>1321</v>
      </c>
      <c r="B1377">
        <v>779909</v>
      </c>
      <c r="C1377" t="s">
        <v>4475</v>
      </c>
      <c r="D1377" t="s">
        <v>4476</v>
      </c>
      <c r="E1377" t="s">
        <v>4230</v>
      </c>
      <c r="F1377" t="s">
        <v>4477</v>
      </c>
      <c r="G1377">
        <v>88.1</v>
      </c>
      <c r="H1377">
        <v>1.1000000000000001</v>
      </c>
      <c r="I1377">
        <v>82.5</v>
      </c>
      <c r="J1377">
        <v>1.1000000000000001</v>
      </c>
      <c r="K1377">
        <v>93.3</v>
      </c>
      <c r="L1377">
        <v>0.6</v>
      </c>
      <c r="M1377">
        <v>70</v>
      </c>
      <c r="N1377">
        <v>0.8</v>
      </c>
    </row>
    <row r="1378" spans="1:14" x14ac:dyDescent="0.3">
      <c r="A1378" t="s">
        <v>1321</v>
      </c>
      <c r="B1378">
        <v>815640</v>
      </c>
      <c r="C1378" t="s">
        <v>1343</v>
      </c>
      <c r="D1378" t="s">
        <v>4443</v>
      </c>
      <c r="E1378" t="s">
        <v>4163</v>
      </c>
      <c r="F1378" t="s">
        <v>4444</v>
      </c>
      <c r="G1378">
        <v>79.3</v>
      </c>
      <c r="H1378">
        <v>2</v>
      </c>
      <c r="I1378">
        <v>82.9</v>
      </c>
      <c r="J1378">
        <v>3.4</v>
      </c>
      <c r="K1378">
        <v>76</v>
      </c>
      <c r="L1378">
        <v>1</v>
      </c>
      <c r="M1378">
        <v>32.700000000000003</v>
      </c>
      <c r="N1378">
        <v>0.5</v>
      </c>
    </row>
    <row r="1379" spans="1:14" x14ac:dyDescent="0.3">
      <c r="A1379" t="s">
        <v>1321</v>
      </c>
      <c r="B1379">
        <v>802662</v>
      </c>
      <c r="C1379" t="s">
        <v>1344</v>
      </c>
      <c r="D1379" t="s">
        <v>4445</v>
      </c>
      <c r="E1379" t="s">
        <v>4385</v>
      </c>
      <c r="F1379" t="s">
        <v>4446</v>
      </c>
      <c r="G1379">
        <v>86.4</v>
      </c>
      <c r="H1379">
        <v>1.1000000000000001</v>
      </c>
      <c r="I1379">
        <v>80.3</v>
      </c>
      <c r="J1379">
        <v>1.1000000000000001</v>
      </c>
      <c r="K1379">
        <v>96</v>
      </c>
      <c r="L1379">
        <v>1.1000000000000001</v>
      </c>
      <c r="M1379">
        <v>71.599999999999994</v>
      </c>
      <c r="N1379">
        <v>1.1000000000000001</v>
      </c>
    </row>
    <row r="1380" spans="1:14" x14ac:dyDescent="0.3">
      <c r="A1380" t="s">
        <v>1321</v>
      </c>
      <c r="B1380">
        <v>800490</v>
      </c>
      <c r="C1380" t="s">
        <v>1345</v>
      </c>
      <c r="D1380" t="s">
        <v>4447</v>
      </c>
      <c r="E1380" t="s">
        <v>4249</v>
      </c>
      <c r="F1380" t="s">
        <v>4448</v>
      </c>
      <c r="G1380">
        <v>82.5</v>
      </c>
      <c r="H1380">
        <v>0.8</v>
      </c>
      <c r="I1380">
        <v>78.599999999999994</v>
      </c>
      <c r="J1380">
        <v>1</v>
      </c>
      <c r="K1380">
        <v>92.5</v>
      </c>
      <c r="L1380">
        <v>0.7</v>
      </c>
      <c r="M1380">
        <v>64.2</v>
      </c>
      <c r="N1380">
        <v>0.5</v>
      </c>
    </row>
    <row r="1381" spans="1:14" x14ac:dyDescent="0.3">
      <c r="A1381" t="s">
        <v>1321</v>
      </c>
      <c r="B1381">
        <v>788438</v>
      </c>
      <c r="C1381" t="s">
        <v>1346</v>
      </c>
      <c r="D1381" t="s">
        <v>4449</v>
      </c>
      <c r="E1381" t="s">
        <v>4450</v>
      </c>
      <c r="F1381" t="s">
        <v>4451</v>
      </c>
      <c r="G1381">
        <v>75.7</v>
      </c>
      <c r="H1381">
        <v>0.6</v>
      </c>
      <c r="I1381">
        <v>71.099999999999994</v>
      </c>
      <c r="J1381">
        <v>0.9</v>
      </c>
      <c r="K1381">
        <v>83.5</v>
      </c>
      <c r="L1381">
        <v>0</v>
      </c>
      <c r="M1381">
        <v>66</v>
      </c>
      <c r="N1381">
        <v>1.2</v>
      </c>
    </row>
    <row r="1382" spans="1:14" x14ac:dyDescent="0.3">
      <c r="A1382" t="s">
        <v>1321</v>
      </c>
      <c r="B1382">
        <v>798223</v>
      </c>
      <c r="C1382" t="s">
        <v>1347</v>
      </c>
      <c r="D1382" t="s">
        <v>4452</v>
      </c>
      <c r="E1382" t="s">
        <v>4158</v>
      </c>
      <c r="F1382" t="s">
        <v>4453</v>
      </c>
      <c r="G1382">
        <v>81</v>
      </c>
      <c r="H1382">
        <v>1.7</v>
      </c>
      <c r="I1382">
        <v>68.3</v>
      </c>
      <c r="J1382">
        <v>1.5</v>
      </c>
      <c r="K1382">
        <v>90.7</v>
      </c>
      <c r="L1382">
        <v>1.7</v>
      </c>
      <c r="M1382">
        <v>54.2</v>
      </c>
      <c r="N1382">
        <v>1</v>
      </c>
    </row>
    <row r="1383" spans="1:14" x14ac:dyDescent="0.3">
      <c r="A1383" t="s">
        <v>1321</v>
      </c>
      <c r="B1383">
        <v>810398</v>
      </c>
      <c r="C1383" t="s">
        <v>1348</v>
      </c>
      <c r="D1383" t="s">
        <v>4454</v>
      </c>
      <c r="E1383" t="s">
        <v>4455</v>
      </c>
      <c r="F1383" t="s">
        <v>4456</v>
      </c>
      <c r="G1383">
        <v>59.1</v>
      </c>
      <c r="H1383">
        <v>0.1</v>
      </c>
      <c r="I1383">
        <v>48.5</v>
      </c>
      <c r="J1383">
        <v>-0.1</v>
      </c>
      <c r="K1383">
        <v>0</v>
      </c>
      <c r="L1383">
        <v>0</v>
      </c>
      <c r="M1383">
        <v>0</v>
      </c>
      <c r="N1383">
        <v>0</v>
      </c>
    </row>
    <row r="1384" spans="1:14" x14ac:dyDescent="0.3">
      <c r="A1384" t="s">
        <v>1321</v>
      </c>
      <c r="B1384">
        <v>819026</v>
      </c>
      <c r="C1384" t="s">
        <v>1349</v>
      </c>
      <c r="D1384" t="s">
        <v>4457</v>
      </c>
      <c r="E1384" t="s">
        <v>4196</v>
      </c>
      <c r="F1384" t="s">
        <v>4458</v>
      </c>
      <c r="G1384">
        <v>0</v>
      </c>
      <c r="H1384">
        <v>0</v>
      </c>
      <c r="I1384">
        <v>61.9</v>
      </c>
      <c r="J1384">
        <v>0</v>
      </c>
      <c r="K1384">
        <v>0</v>
      </c>
      <c r="L1384">
        <v>0</v>
      </c>
      <c r="M1384">
        <v>0</v>
      </c>
      <c r="N1384">
        <v>0</v>
      </c>
    </row>
    <row r="1385" spans="1:14" x14ac:dyDescent="0.3">
      <c r="A1385" t="s">
        <v>1321</v>
      </c>
      <c r="B1385">
        <v>841308</v>
      </c>
      <c r="C1385" t="s">
        <v>1350</v>
      </c>
      <c r="D1385" t="s">
        <v>4459</v>
      </c>
      <c r="E1385" t="s">
        <v>4359</v>
      </c>
      <c r="F1385" t="s">
        <v>4460</v>
      </c>
      <c r="G1385">
        <v>81.3</v>
      </c>
      <c r="H1385">
        <v>1.4</v>
      </c>
      <c r="I1385">
        <v>71.599999999999994</v>
      </c>
      <c r="J1385">
        <v>1.3</v>
      </c>
      <c r="K1385">
        <v>90.4</v>
      </c>
      <c r="L1385">
        <v>1.3</v>
      </c>
      <c r="M1385">
        <v>60.3</v>
      </c>
      <c r="N1385">
        <v>1.1000000000000001</v>
      </c>
    </row>
    <row r="1386" spans="1:14" x14ac:dyDescent="0.3">
      <c r="A1386" t="s">
        <v>1321</v>
      </c>
      <c r="B1386">
        <v>694632</v>
      </c>
      <c r="C1386" t="s">
        <v>1351</v>
      </c>
      <c r="D1386" t="s">
        <v>4461</v>
      </c>
      <c r="E1386" t="s">
        <v>4462</v>
      </c>
      <c r="F1386" t="s">
        <v>4463</v>
      </c>
      <c r="G1386">
        <v>80.400000000000006</v>
      </c>
      <c r="H1386">
        <v>0.7</v>
      </c>
      <c r="I1386">
        <v>84.8</v>
      </c>
      <c r="J1386">
        <v>1.6</v>
      </c>
      <c r="K1386">
        <v>89.4</v>
      </c>
      <c r="L1386">
        <v>0.4</v>
      </c>
      <c r="M1386">
        <v>59.6</v>
      </c>
      <c r="N1386">
        <v>0.3</v>
      </c>
    </row>
    <row r="1387" spans="1:14" x14ac:dyDescent="0.3">
      <c r="A1387" t="s">
        <v>1321</v>
      </c>
      <c r="B1387">
        <v>837180</v>
      </c>
      <c r="C1387" t="s">
        <v>4464</v>
      </c>
      <c r="D1387" t="s">
        <v>4465</v>
      </c>
      <c r="E1387" t="s">
        <v>4347</v>
      </c>
      <c r="F1387" t="s">
        <v>4466</v>
      </c>
      <c r="G1387">
        <v>81.400000000000006</v>
      </c>
      <c r="H1387">
        <v>1.4</v>
      </c>
      <c r="I1387">
        <v>72.5</v>
      </c>
      <c r="J1387">
        <v>1.4</v>
      </c>
      <c r="K1387">
        <v>93.8</v>
      </c>
      <c r="L1387">
        <v>1.7</v>
      </c>
      <c r="M1387">
        <v>70.2</v>
      </c>
      <c r="N1387">
        <v>2.1</v>
      </c>
    </row>
    <row r="1388" spans="1:14" x14ac:dyDescent="0.3">
      <c r="A1388" t="s">
        <v>1321</v>
      </c>
      <c r="B1388">
        <v>845744</v>
      </c>
      <c r="C1388" t="s">
        <v>4467</v>
      </c>
      <c r="D1388" t="s">
        <v>4468</v>
      </c>
      <c r="E1388" t="s">
        <v>4238</v>
      </c>
      <c r="F1388" t="s">
        <v>4469</v>
      </c>
      <c r="G1388">
        <v>72.900000000000006</v>
      </c>
      <c r="H1388">
        <v>1.7</v>
      </c>
      <c r="I1388">
        <v>55.9</v>
      </c>
      <c r="J1388">
        <v>1.3</v>
      </c>
      <c r="K1388">
        <v>96.2</v>
      </c>
      <c r="L1388">
        <v>3</v>
      </c>
      <c r="M1388">
        <v>87.7</v>
      </c>
      <c r="N1388">
        <v>4.4000000000000004</v>
      </c>
    </row>
    <row r="1389" spans="1:14" x14ac:dyDescent="0.3">
      <c r="A1389" t="s">
        <v>1321</v>
      </c>
      <c r="B1389">
        <v>842524</v>
      </c>
      <c r="C1389" t="s">
        <v>1354</v>
      </c>
      <c r="D1389" t="s">
        <v>4470</v>
      </c>
      <c r="E1389" t="s">
        <v>4314</v>
      </c>
      <c r="F1389" t="s">
        <v>4471</v>
      </c>
      <c r="G1389">
        <v>73.900000000000006</v>
      </c>
      <c r="H1389">
        <v>0.3</v>
      </c>
      <c r="I1389">
        <v>73.099999999999994</v>
      </c>
      <c r="J1389">
        <v>0.7</v>
      </c>
      <c r="K1389">
        <v>88.7</v>
      </c>
      <c r="L1389">
        <v>0.4</v>
      </c>
      <c r="M1389">
        <v>66.099999999999994</v>
      </c>
      <c r="N1389">
        <v>1</v>
      </c>
    </row>
    <row r="1390" spans="1:14" x14ac:dyDescent="0.3">
      <c r="A1390" t="s">
        <v>1321</v>
      </c>
      <c r="B1390">
        <v>848808</v>
      </c>
      <c r="C1390" t="s">
        <v>4472</v>
      </c>
      <c r="D1390" t="s">
        <v>4473</v>
      </c>
      <c r="E1390" t="s">
        <v>4268</v>
      </c>
      <c r="F1390" t="s">
        <v>4474</v>
      </c>
      <c r="G1390">
        <v>62.5</v>
      </c>
      <c r="H1390">
        <v>-0.5</v>
      </c>
      <c r="I1390">
        <v>63.5</v>
      </c>
      <c r="J1390">
        <v>0</v>
      </c>
      <c r="K1390">
        <v>82.9</v>
      </c>
      <c r="L1390">
        <v>-0.1</v>
      </c>
      <c r="M1390">
        <v>47.6</v>
      </c>
      <c r="N1390">
        <v>-0.4</v>
      </c>
    </row>
    <row r="1391" spans="1:14" x14ac:dyDescent="0.3">
      <c r="A1391" t="s">
        <v>1321</v>
      </c>
      <c r="B1391">
        <v>690740</v>
      </c>
      <c r="C1391" t="s">
        <v>1356</v>
      </c>
      <c r="D1391" t="s">
        <v>4482</v>
      </c>
      <c r="E1391" t="s">
        <v>4192</v>
      </c>
      <c r="F1391" t="s">
        <v>4483</v>
      </c>
      <c r="G1391">
        <v>83.5</v>
      </c>
      <c r="H1391">
        <v>1.7</v>
      </c>
      <c r="I1391">
        <v>68.8</v>
      </c>
      <c r="J1391">
        <v>1.3</v>
      </c>
      <c r="K1391">
        <v>90.4</v>
      </c>
      <c r="L1391">
        <v>1.4</v>
      </c>
      <c r="M1391">
        <v>62.3</v>
      </c>
      <c r="N1391">
        <v>1.6</v>
      </c>
    </row>
    <row r="1392" spans="1:14" x14ac:dyDescent="0.3">
      <c r="A1392" t="s">
        <v>1321</v>
      </c>
      <c r="B1392">
        <v>862525</v>
      </c>
      <c r="C1392" t="s">
        <v>1357</v>
      </c>
      <c r="D1392" t="s">
        <v>4484</v>
      </c>
      <c r="E1392" t="s">
        <v>4158</v>
      </c>
      <c r="F1392" t="s">
        <v>4485</v>
      </c>
      <c r="G1392">
        <v>75.900000000000006</v>
      </c>
      <c r="H1392">
        <v>0.9</v>
      </c>
      <c r="I1392">
        <v>64.599999999999994</v>
      </c>
      <c r="J1392">
        <v>0.6</v>
      </c>
      <c r="K1392">
        <v>90.2</v>
      </c>
      <c r="L1392">
        <v>1.1000000000000001</v>
      </c>
      <c r="M1392">
        <v>57.7</v>
      </c>
      <c r="N1392">
        <v>0.6</v>
      </c>
    </row>
    <row r="1393" spans="1:14" x14ac:dyDescent="0.3">
      <c r="A1393" t="s">
        <v>1321</v>
      </c>
      <c r="B1393">
        <v>730211</v>
      </c>
      <c r="C1393" t="s">
        <v>4486</v>
      </c>
      <c r="D1393" t="s">
        <v>4487</v>
      </c>
      <c r="E1393" t="s">
        <v>3858</v>
      </c>
      <c r="F1393" t="s">
        <v>4488</v>
      </c>
      <c r="G1393">
        <v>52.5</v>
      </c>
      <c r="H1393">
        <v>-0.7</v>
      </c>
      <c r="I1393">
        <v>40.700000000000003</v>
      </c>
      <c r="J1393">
        <v>-1.1000000000000001</v>
      </c>
      <c r="K1393">
        <v>74.2</v>
      </c>
      <c r="L1393">
        <v>-0.3</v>
      </c>
      <c r="M1393">
        <v>26.6</v>
      </c>
      <c r="N1393">
        <v>-1.1000000000000001</v>
      </c>
    </row>
    <row r="1394" spans="1:14" x14ac:dyDescent="0.3">
      <c r="A1394" t="s">
        <v>1321</v>
      </c>
      <c r="B1394">
        <v>822671</v>
      </c>
      <c r="C1394" t="s">
        <v>4489</v>
      </c>
      <c r="D1394" t="s">
        <v>4490</v>
      </c>
      <c r="E1394" t="s">
        <v>4491</v>
      </c>
      <c r="F1394" t="s">
        <v>4492</v>
      </c>
      <c r="G1394">
        <v>99.3</v>
      </c>
      <c r="H1394">
        <v>2</v>
      </c>
      <c r="I1394">
        <v>87.7</v>
      </c>
      <c r="J1394">
        <v>1.6</v>
      </c>
      <c r="K1394">
        <v>100</v>
      </c>
      <c r="L1394">
        <v>1.5</v>
      </c>
      <c r="M1394">
        <v>93.1</v>
      </c>
      <c r="N1394">
        <v>2.6</v>
      </c>
    </row>
    <row r="1395" spans="1:14" x14ac:dyDescent="0.3">
      <c r="A1395" t="s">
        <v>1321</v>
      </c>
      <c r="B1395">
        <v>773557</v>
      </c>
      <c r="C1395" t="s">
        <v>4496</v>
      </c>
      <c r="D1395" t="s">
        <v>4497</v>
      </c>
      <c r="E1395" t="s">
        <v>4158</v>
      </c>
      <c r="F1395" t="s">
        <v>4498</v>
      </c>
      <c r="G1395">
        <v>89.6</v>
      </c>
      <c r="H1395">
        <v>1.1000000000000001</v>
      </c>
      <c r="I1395">
        <v>87.7</v>
      </c>
      <c r="J1395">
        <v>1.4</v>
      </c>
      <c r="K1395">
        <v>95.7</v>
      </c>
      <c r="L1395">
        <v>0.7</v>
      </c>
      <c r="M1395">
        <v>59.8</v>
      </c>
      <c r="N1395">
        <v>-0.2</v>
      </c>
    </row>
    <row r="1396" spans="1:14" x14ac:dyDescent="0.3">
      <c r="A1396" t="s">
        <v>1321</v>
      </c>
      <c r="B1396">
        <v>822000</v>
      </c>
      <c r="C1396" t="s">
        <v>4499</v>
      </c>
      <c r="D1396" t="s">
        <v>4500</v>
      </c>
      <c r="E1396" t="s">
        <v>4246</v>
      </c>
      <c r="F1396" t="s">
        <v>4501</v>
      </c>
      <c r="G1396">
        <v>90</v>
      </c>
      <c r="H1396">
        <v>1.1000000000000001</v>
      </c>
      <c r="I1396">
        <v>89.7</v>
      </c>
      <c r="J1396">
        <v>1.5</v>
      </c>
      <c r="K1396">
        <v>95.9</v>
      </c>
      <c r="L1396">
        <v>0.8</v>
      </c>
      <c r="M1396">
        <v>73.599999999999994</v>
      </c>
      <c r="N1396">
        <v>0.8</v>
      </c>
    </row>
    <row r="1397" spans="1:14" x14ac:dyDescent="0.3">
      <c r="A1397" t="s">
        <v>1321</v>
      </c>
      <c r="B1397">
        <v>861391</v>
      </c>
      <c r="C1397" t="s">
        <v>4513</v>
      </c>
      <c r="D1397" t="s">
        <v>4514</v>
      </c>
      <c r="E1397" t="s">
        <v>4515</v>
      </c>
      <c r="F1397" t="s">
        <v>4516</v>
      </c>
      <c r="G1397">
        <v>87.1</v>
      </c>
      <c r="H1397">
        <v>1.1000000000000001</v>
      </c>
      <c r="I1397">
        <v>90.3</v>
      </c>
      <c r="J1397">
        <v>1.9</v>
      </c>
      <c r="K1397">
        <v>0</v>
      </c>
      <c r="L1397">
        <v>0</v>
      </c>
      <c r="M1397">
        <v>0</v>
      </c>
      <c r="N1397">
        <v>0</v>
      </c>
    </row>
    <row r="1398" spans="1:14" x14ac:dyDescent="0.3">
      <c r="A1398" t="s">
        <v>1321</v>
      </c>
      <c r="B1398">
        <v>755532</v>
      </c>
      <c r="C1398" t="s">
        <v>4517</v>
      </c>
      <c r="D1398" t="s">
        <v>4518</v>
      </c>
      <c r="E1398" t="s">
        <v>4158</v>
      </c>
      <c r="F1398" t="s">
        <v>4519</v>
      </c>
      <c r="G1398">
        <v>83.6</v>
      </c>
      <c r="H1398">
        <v>1.6</v>
      </c>
      <c r="I1398">
        <v>65.5</v>
      </c>
      <c r="J1398">
        <v>0.9</v>
      </c>
      <c r="K1398">
        <v>91.3</v>
      </c>
      <c r="L1398">
        <v>1.6</v>
      </c>
      <c r="M1398">
        <v>41.3</v>
      </c>
      <c r="N1398">
        <v>-0.3</v>
      </c>
    </row>
    <row r="1399" spans="1:14" x14ac:dyDescent="0.3">
      <c r="A1399" t="s">
        <v>1321</v>
      </c>
      <c r="B1399">
        <v>727270</v>
      </c>
      <c r="C1399" t="s">
        <v>4520</v>
      </c>
      <c r="D1399" t="s">
        <v>4521</v>
      </c>
      <c r="E1399" t="s">
        <v>4163</v>
      </c>
      <c r="F1399" t="s">
        <v>4522</v>
      </c>
      <c r="G1399">
        <v>59.1</v>
      </c>
      <c r="H1399">
        <v>-0.3</v>
      </c>
      <c r="I1399">
        <v>53</v>
      </c>
      <c r="J1399">
        <v>-0.3</v>
      </c>
      <c r="K1399">
        <v>85.5</v>
      </c>
      <c r="L1399">
        <v>0.9</v>
      </c>
      <c r="M1399">
        <v>67.099999999999994</v>
      </c>
      <c r="N1399">
        <v>1.9</v>
      </c>
    </row>
    <row r="1400" spans="1:14" x14ac:dyDescent="0.3">
      <c r="A1400" t="s">
        <v>1365</v>
      </c>
      <c r="B1400">
        <v>18791</v>
      </c>
      <c r="C1400" t="s">
        <v>8947</v>
      </c>
      <c r="D1400" t="s">
        <v>8948</v>
      </c>
      <c r="E1400" t="s">
        <v>8949</v>
      </c>
      <c r="F1400" t="s">
        <v>8950</v>
      </c>
      <c r="G1400">
        <v>61.3</v>
      </c>
      <c r="H1400">
        <v>0</v>
      </c>
      <c r="I1400">
        <v>48.8</v>
      </c>
      <c r="J1400">
        <v>-0.4</v>
      </c>
      <c r="K1400">
        <v>76.2</v>
      </c>
      <c r="L1400">
        <v>-0.1</v>
      </c>
      <c r="M1400">
        <v>40</v>
      </c>
      <c r="N1400">
        <v>0</v>
      </c>
    </row>
    <row r="1401" spans="1:14" x14ac:dyDescent="0.3">
      <c r="A1401" t="s">
        <v>1365</v>
      </c>
      <c r="B1401">
        <v>33235</v>
      </c>
      <c r="C1401" t="s">
        <v>8951</v>
      </c>
      <c r="D1401" t="s">
        <v>8952</v>
      </c>
      <c r="E1401" t="s">
        <v>8953</v>
      </c>
      <c r="F1401" t="s">
        <v>8954</v>
      </c>
      <c r="G1401">
        <v>44.9</v>
      </c>
      <c r="H1401">
        <v>-1.4</v>
      </c>
      <c r="I1401">
        <v>39.700000000000003</v>
      </c>
      <c r="J1401">
        <v>-1.4</v>
      </c>
      <c r="K1401">
        <v>81.7</v>
      </c>
      <c r="L1401">
        <v>0.4</v>
      </c>
      <c r="M1401">
        <v>40.9</v>
      </c>
      <c r="N1401">
        <v>0</v>
      </c>
    </row>
    <row r="1402" spans="1:14" x14ac:dyDescent="0.3">
      <c r="A1402" t="s">
        <v>1365</v>
      </c>
      <c r="B1402">
        <v>34959</v>
      </c>
      <c r="C1402" t="s">
        <v>8958</v>
      </c>
      <c r="D1402" t="s">
        <v>8959</v>
      </c>
      <c r="E1402" t="s">
        <v>3433</v>
      </c>
      <c r="F1402" t="s">
        <v>8960</v>
      </c>
      <c r="G1402">
        <v>51.9</v>
      </c>
      <c r="H1402">
        <v>-0.9</v>
      </c>
      <c r="I1402">
        <v>47.1</v>
      </c>
      <c r="J1402">
        <v>-0.7</v>
      </c>
      <c r="K1402">
        <v>59.6</v>
      </c>
      <c r="L1402">
        <v>-2.1</v>
      </c>
      <c r="M1402">
        <v>30.3</v>
      </c>
      <c r="N1402">
        <v>-1</v>
      </c>
    </row>
    <row r="1403" spans="1:14" x14ac:dyDescent="0.3">
      <c r="A1403" t="s">
        <v>1365</v>
      </c>
      <c r="B1403">
        <v>88471</v>
      </c>
      <c r="C1403" t="s">
        <v>1369</v>
      </c>
      <c r="D1403" t="s">
        <v>8967</v>
      </c>
      <c r="E1403" t="s">
        <v>3433</v>
      </c>
      <c r="F1403" t="s">
        <v>8968</v>
      </c>
      <c r="G1403">
        <v>73.599999999999994</v>
      </c>
      <c r="H1403">
        <v>0.7</v>
      </c>
      <c r="I1403">
        <v>62.2</v>
      </c>
      <c r="J1403">
        <v>0.4</v>
      </c>
      <c r="K1403">
        <v>83.9</v>
      </c>
      <c r="L1403">
        <v>0.6</v>
      </c>
      <c r="M1403">
        <v>39.700000000000003</v>
      </c>
      <c r="N1403">
        <v>-0.3</v>
      </c>
    </row>
    <row r="1404" spans="1:14" x14ac:dyDescent="0.3">
      <c r="A1404" t="s">
        <v>1365</v>
      </c>
      <c r="B1404">
        <v>90158</v>
      </c>
      <c r="C1404" t="s">
        <v>8969</v>
      </c>
      <c r="D1404" t="s">
        <v>8970</v>
      </c>
      <c r="E1404" t="s">
        <v>3433</v>
      </c>
      <c r="F1404" t="s">
        <v>8971</v>
      </c>
      <c r="G1404">
        <v>45.7</v>
      </c>
      <c r="H1404">
        <v>-0.4</v>
      </c>
      <c r="I1404">
        <v>34.4</v>
      </c>
      <c r="J1404">
        <v>-0.6</v>
      </c>
      <c r="K1404">
        <v>56.1</v>
      </c>
      <c r="L1404">
        <v>-1.2</v>
      </c>
      <c r="M1404">
        <v>26.3</v>
      </c>
      <c r="N1404">
        <v>-0.3</v>
      </c>
    </row>
    <row r="1405" spans="1:14" x14ac:dyDescent="0.3">
      <c r="A1405" t="s">
        <v>1365</v>
      </c>
      <c r="B1405">
        <v>92371</v>
      </c>
      <c r="C1405" t="s">
        <v>5489</v>
      </c>
      <c r="D1405" t="s">
        <v>8972</v>
      </c>
      <c r="E1405" t="s">
        <v>3433</v>
      </c>
      <c r="F1405" t="s">
        <v>8973</v>
      </c>
      <c r="G1405">
        <v>52.8</v>
      </c>
      <c r="H1405">
        <v>-0.2</v>
      </c>
      <c r="I1405">
        <v>42.6</v>
      </c>
      <c r="J1405">
        <v>-0.5</v>
      </c>
      <c r="K1405">
        <v>76.7</v>
      </c>
      <c r="L1405">
        <v>0.8</v>
      </c>
      <c r="M1405">
        <v>41.1</v>
      </c>
      <c r="N1405">
        <v>0.6</v>
      </c>
    </row>
    <row r="1406" spans="1:14" x14ac:dyDescent="0.3">
      <c r="A1406" t="s">
        <v>1365</v>
      </c>
      <c r="B1406">
        <v>226482</v>
      </c>
      <c r="C1406" t="s">
        <v>9124</v>
      </c>
      <c r="D1406" t="s">
        <v>9125</v>
      </c>
      <c r="E1406" t="s">
        <v>3433</v>
      </c>
      <c r="F1406" t="s">
        <v>3513</v>
      </c>
      <c r="G1406">
        <v>66.8</v>
      </c>
      <c r="H1406">
        <v>-0.4</v>
      </c>
      <c r="I1406">
        <v>51.2</v>
      </c>
      <c r="J1406">
        <v>-1.3</v>
      </c>
      <c r="K1406">
        <v>80.400000000000006</v>
      </c>
      <c r="L1406">
        <v>-0.6</v>
      </c>
      <c r="M1406">
        <v>44.9</v>
      </c>
      <c r="N1406">
        <v>-0.7</v>
      </c>
    </row>
    <row r="1407" spans="1:14" x14ac:dyDescent="0.3">
      <c r="A1407" t="s">
        <v>1365</v>
      </c>
      <c r="B1407">
        <v>170895</v>
      </c>
      <c r="C1407" t="s">
        <v>8984</v>
      </c>
      <c r="D1407" t="s">
        <v>8985</v>
      </c>
      <c r="E1407" t="s">
        <v>8986</v>
      </c>
      <c r="F1407" t="s">
        <v>8987</v>
      </c>
      <c r="G1407">
        <v>63.8</v>
      </c>
      <c r="H1407">
        <v>-0.2</v>
      </c>
      <c r="I1407">
        <v>47.4</v>
      </c>
      <c r="J1407">
        <v>-1.1000000000000001</v>
      </c>
      <c r="K1407">
        <v>72.7</v>
      </c>
      <c r="L1407">
        <v>-0.9</v>
      </c>
      <c r="M1407">
        <v>29.5</v>
      </c>
      <c r="N1407">
        <v>-1.3</v>
      </c>
    </row>
    <row r="1408" spans="1:14" x14ac:dyDescent="0.3">
      <c r="A1408" t="s">
        <v>1365</v>
      </c>
      <c r="B1408">
        <v>184284</v>
      </c>
      <c r="C1408" t="s">
        <v>8988</v>
      </c>
      <c r="D1408" t="s">
        <v>8989</v>
      </c>
      <c r="E1408" t="s">
        <v>8990</v>
      </c>
      <c r="F1408" t="s">
        <v>8991</v>
      </c>
      <c r="G1408">
        <v>0</v>
      </c>
      <c r="H1408">
        <v>0</v>
      </c>
      <c r="I1408">
        <v>42.9</v>
      </c>
      <c r="J1408">
        <v>0</v>
      </c>
      <c r="K1408">
        <v>0</v>
      </c>
      <c r="L1408">
        <v>0</v>
      </c>
      <c r="M1408">
        <v>26.9</v>
      </c>
      <c r="N1408">
        <v>0</v>
      </c>
    </row>
    <row r="1409" spans="1:14" x14ac:dyDescent="0.3">
      <c r="A1409" t="s">
        <v>1365</v>
      </c>
      <c r="B1409">
        <v>191027</v>
      </c>
      <c r="C1409" t="s">
        <v>8996</v>
      </c>
      <c r="D1409" t="s">
        <v>8997</v>
      </c>
      <c r="E1409" t="s">
        <v>3476</v>
      </c>
      <c r="F1409" t="s">
        <v>8998</v>
      </c>
      <c r="G1409">
        <v>57.7</v>
      </c>
      <c r="H1409">
        <v>0</v>
      </c>
      <c r="I1409">
        <v>47.9</v>
      </c>
      <c r="J1409">
        <v>-0.1</v>
      </c>
      <c r="K1409">
        <v>69.400000000000006</v>
      </c>
      <c r="L1409">
        <v>-0.5</v>
      </c>
      <c r="M1409">
        <v>29.6</v>
      </c>
      <c r="N1409">
        <v>-0.5</v>
      </c>
    </row>
    <row r="1410" spans="1:14" x14ac:dyDescent="0.3">
      <c r="A1410" t="s">
        <v>1365</v>
      </c>
      <c r="B1410">
        <v>218219</v>
      </c>
      <c r="C1410" t="s">
        <v>1375</v>
      </c>
      <c r="D1410" t="s">
        <v>9002</v>
      </c>
      <c r="E1410" t="s">
        <v>9003</v>
      </c>
      <c r="F1410" t="s">
        <v>9004</v>
      </c>
      <c r="G1410">
        <v>0</v>
      </c>
      <c r="H1410">
        <v>0</v>
      </c>
      <c r="I1410">
        <v>0</v>
      </c>
      <c r="J1410">
        <v>0</v>
      </c>
      <c r="K1410">
        <v>68.8</v>
      </c>
      <c r="L1410">
        <v>-1.4</v>
      </c>
      <c r="M1410">
        <v>25</v>
      </c>
      <c r="N1410">
        <v>-1.8</v>
      </c>
    </row>
    <row r="1411" spans="1:14" x14ac:dyDescent="0.3">
      <c r="A1411" t="s">
        <v>1365</v>
      </c>
      <c r="B1411">
        <v>601342</v>
      </c>
      <c r="C1411" t="s">
        <v>9005</v>
      </c>
      <c r="D1411" t="s">
        <v>9006</v>
      </c>
      <c r="E1411" t="s">
        <v>3503</v>
      </c>
      <c r="F1411" t="s">
        <v>3504</v>
      </c>
      <c r="G1411">
        <v>31.9</v>
      </c>
      <c r="H1411">
        <v>-1.7</v>
      </c>
      <c r="I1411">
        <v>34.5</v>
      </c>
      <c r="J1411">
        <v>-1.1000000000000001</v>
      </c>
      <c r="K1411">
        <v>56.7</v>
      </c>
      <c r="L1411">
        <v>-1.4</v>
      </c>
      <c r="M1411">
        <v>13.5</v>
      </c>
      <c r="N1411">
        <v>-1.4</v>
      </c>
    </row>
    <row r="1412" spans="1:14" x14ac:dyDescent="0.3">
      <c r="A1412" t="s">
        <v>1365</v>
      </c>
      <c r="B1412">
        <v>245909</v>
      </c>
      <c r="C1412" t="s">
        <v>9008</v>
      </c>
      <c r="D1412" t="s">
        <v>9009</v>
      </c>
      <c r="E1412" t="s">
        <v>3531</v>
      </c>
      <c r="F1412" t="s">
        <v>3532</v>
      </c>
      <c r="G1412">
        <v>73</v>
      </c>
      <c r="H1412">
        <v>0.5</v>
      </c>
      <c r="I1412">
        <v>69.400000000000006</v>
      </c>
      <c r="J1412">
        <v>0.8</v>
      </c>
      <c r="K1412">
        <v>73.2</v>
      </c>
      <c r="L1412">
        <v>-0.8</v>
      </c>
      <c r="M1412">
        <v>39</v>
      </c>
      <c r="N1412">
        <v>-0.5</v>
      </c>
    </row>
    <row r="1413" spans="1:14" x14ac:dyDescent="0.3">
      <c r="A1413" t="s">
        <v>1365</v>
      </c>
      <c r="B1413">
        <v>281786</v>
      </c>
      <c r="C1413" t="s">
        <v>9010</v>
      </c>
      <c r="D1413" t="s">
        <v>9011</v>
      </c>
      <c r="E1413" t="s">
        <v>3433</v>
      </c>
      <c r="F1413" t="s">
        <v>9012</v>
      </c>
      <c r="G1413">
        <v>53.6</v>
      </c>
      <c r="H1413">
        <v>-1</v>
      </c>
      <c r="I1413">
        <v>38.799999999999997</v>
      </c>
      <c r="J1413">
        <v>-1.7</v>
      </c>
      <c r="K1413">
        <v>86.4</v>
      </c>
      <c r="L1413">
        <v>0.6</v>
      </c>
      <c r="M1413">
        <v>50.9</v>
      </c>
      <c r="N1413">
        <v>0.3</v>
      </c>
    </row>
    <row r="1414" spans="1:14" x14ac:dyDescent="0.3">
      <c r="A1414" t="s">
        <v>1365</v>
      </c>
      <c r="B1414">
        <v>514721</v>
      </c>
      <c r="C1414" t="s">
        <v>9013</v>
      </c>
      <c r="D1414" t="s">
        <v>9014</v>
      </c>
      <c r="E1414" t="s">
        <v>3433</v>
      </c>
      <c r="F1414" t="s">
        <v>9015</v>
      </c>
      <c r="G1414">
        <v>17.2</v>
      </c>
      <c r="H1414">
        <v>-1.4</v>
      </c>
      <c r="I1414">
        <v>3.3</v>
      </c>
      <c r="J1414">
        <v>-1.9</v>
      </c>
      <c r="K1414">
        <v>25</v>
      </c>
      <c r="L1414">
        <v>-3.2</v>
      </c>
      <c r="M1414">
        <v>1.6</v>
      </c>
      <c r="N1414">
        <v>-1.2</v>
      </c>
    </row>
    <row r="1415" spans="1:14" x14ac:dyDescent="0.3">
      <c r="A1415" t="s">
        <v>1365</v>
      </c>
      <c r="B1415">
        <v>447790</v>
      </c>
      <c r="C1415" t="s">
        <v>9016</v>
      </c>
      <c r="D1415" t="s">
        <v>9017</v>
      </c>
      <c r="E1415" t="s">
        <v>9018</v>
      </c>
      <c r="F1415" t="s">
        <v>9019</v>
      </c>
      <c r="G1415">
        <v>65.5</v>
      </c>
      <c r="H1415">
        <v>0.1</v>
      </c>
      <c r="I1415">
        <v>41.4</v>
      </c>
      <c r="J1415">
        <v>-1.3</v>
      </c>
      <c r="K1415">
        <v>72.400000000000006</v>
      </c>
      <c r="L1415">
        <v>-0.7</v>
      </c>
      <c r="M1415">
        <v>32.799999999999997</v>
      </c>
      <c r="N1415">
        <v>-0.8</v>
      </c>
    </row>
    <row r="1416" spans="1:14" x14ac:dyDescent="0.3">
      <c r="A1416" t="s">
        <v>1365</v>
      </c>
      <c r="B1416">
        <v>306037</v>
      </c>
      <c r="C1416" t="s">
        <v>9031</v>
      </c>
      <c r="D1416" t="s">
        <v>9032</v>
      </c>
      <c r="E1416" t="s">
        <v>3433</v>
      </c>
      <c r="F1416" t="s">
        <v>9033</v>
      </c>
      <c r="G1416">
        <v>77.099999999999994</v>
      </c>
      <c r="H1416">
        <v>0.1</v>
      </c>
      <c r="I1416">
        <v>78</v>
      </c>
      <c r="J1416">
        <v>0.4</v>
      </c>
      <c r="K1416">
        <v>87</v>
      </c>
      <c r="L1416">
        <v>-0.4</v>
      </c>
      <c r="M1416">
        <v>61</v>
      </c>
      <c r="N1416">
        <v>-0.1</v>
      </c>
    </row>
    <row r="1417" spans="1:14" x14ac:dyDescent="0.3">
      <c r="A1417" t="s">
        <v>1365</v>
      </c>
      <c r="B1417">
        <v>321567</v>
      </c>
      <c r="C1417" t="s">
        <v>9041</v>
      </c>
      <c r="D1417" t="s">
        <v>9042</v>
      </c>
      <c r="E1417" t="s">
        <v>3433</v>
      </c>
      <c r="F1417" t="s">
        <v>9043</v>
      </c>
      <c r="G1417">
        <v>46.4</v>
      </c>
      <c r="H1417">
        <v>-0.2</v>
      </c>
      <c r="I1417">
        <v>27.5</v>
      </c>
      <c r="J1417">
        <v>-1.1000000000000001</v>
      </c>
      <c r="K1417">
        <v>58.9</v>
      </c>
      <c r="L1417">
        <v>-0.7</v>
      </c>
      <c r="M1417">
        <v>26</v>
      </c>
      <c r="N1417">
        <v>-0.4</v>
      </c>
    </row>
    <row r="1418" spans="1:14" x14ac:dyDescent="0.3">
      <c r="A1418" t="s">
        <v>1365</v>
      </c>
      <c r="B1418">
        <v>322997</v>
      </c>
      <c r="C1418" t="s">
        <v>9044</v>
      </c>
      <c r="D1418" t="s">
        <v>9045</v>
      </c>
      <c r="E1418" t="s">
        <v>9046</v>
      </c>
      <c r="F1418" t="s">
        <v>9047</v>
      </c>
      <c r="G1418">
        <v>67.900000000000006</v>
      </c>
      <c r="H1418">
        <v>0</v>
      </c>
      <c r="I1418">
        <v>73.2</v>
      </c>
      <c r="J1418">
        <v>1</v>
      </c>
      <c r="K1418">
        <v>69.400000000000006</v>
      </c>
      <c r="L1418">
        <v>-1.4</v>
      </c>
      <c r="M1418">
        <v>35.1</v>
      </c>
      <c r="N1418">
        <v>-1</v>
      </c>
    </row>
    <row r="1419" spans="1:14" x14ac:dyDescent="0.3">
      <c r="A1419" t="s">
        <v>1365</v>
      </c>
      <c r="B1419">
        <v>344149</v>
      </c>
      <c r="C1419" t="s">
        <v>1384</v>
      </c>
      <c r="D1419" t="s">
        <v>9055</v>
      </c>
      <c r="E1419" t="s">
        <v>3433</v>
      </c>
      <c r="F1419" t="s">
        <v>9056</v>
      </c>
      <c r="G1419">
        <v>31.9</v>
      </c>
      <c r="H1419">
        <v>-1</v>
      </c>
      <c r="I1419">
        <v>16.8</v>
      </c>
      <c r="J1419">
        <v>-1.6</v>
      </c>
      <c r="K1419">
        <v>35.299999999999997</v>
      </c>
      <c r="L1419">
        <v>-2.8</v>
      </c>
      <c r="M1419">
        <v>9.8000000000000007</v>
      </c>
      <c r="N1419">
        <v>-0.9</v>
      </c>
    </row>
    <row r="1420" spans="1:14" x14ac:dyDescent="0.3">
      <c r="A1420" t="s">
        <v>1365</v>
      </c>
      <c r="B1420">
        <v>384615</v>
      </c>
      <c r="C1420" t="s">
        <v>9060</v>
      </c>
      <c r="D1420" t="s">
        <v>9061</v>
      </c>
      <c r="E1420" t="s">
        <v>9062</v>
      </c>
      <c r="F1420" t="s">
        <v>9063</v>
      </c>
      <c r="G1420">
        <v>45.7</v>
      </c>
      <c r="H1420">
        <v>-1.3</v>
      </c>
      <c r="I1420">
        <v>41.3</v>
      </c>
      <c r="J1420">
        <v>-1.2</v>
      </c>
      <c r="K1420">
        <v>0</v>
      </c>
      <c r="L1420">
        <v>0</v>
      </c>
      <c r="M1420">
        <v>44</v>
      </c>
      <c r="N1420">
        <v>0</v>
      </c>
    </row>
    <row r="1421" spans="1:14" x14ac:dyDescent="0.3">
      <c r="A1421" t="s">
        <v>1365</v>
      </c>
      <c r="B1421">
        <v>403040</v>
      </c>
      <c r="C1421" t="s">
        <v>9068</v>
      </c>
      <c r="D1421" t="s">
        <v>9065</v>
      </c>
      <c r="E1421" t="s">
        <v>9066</v>
      </c>
      <c r="F1421" t="s">
        <v>9067</v>
      </c>
      <c r="G1421">
        <v>51.1</v>
      </c>
      <c r="H1421">
        <v>-0.2</v>
      </c>
      <c r="I1421">
        <v>42</v>
      </c>
      <c r="J1421">
        <v>-0.3</v>
      </c>
      <c r="K1421">
        <v>71.099999999999994</v>
      </c>
      <c r="L1421">
        <v>0.1</v>
      </c>
      <c r="M1421">
        <v>13.3</v>
      </c>
      <c r="N1421">
        <v>-1.3</v>
      </c>
    </row>
    <row r="1422" spans="1:14" x14ac:dyDescent="0.3">
      <c r="A1422" t="s">
        <v>1365</v>
      </c>
      <c r="B1422">
        <v>415421</v>
      </c>
      <c r="C1422" t="s">
        <v>9069</v>
      </c>
      <c r="D1422" t="s">
        <v>9070</v>
      </c>
      <c r="E1422" t="s">
        <v>8994</v>
      </c>
      <c r="F1422" t="s">
        <v>8995</v>
      </c>
      <c r="G1422">
        <v>54.6</v>
      </c>
      <c r="H1422">
        <v>-0.6</v>
      </c>
      <c r="I1422">
        <v>40.799999999999997</v>
      </c>
      <c r="J1422">
        <v>-1.2</v>
      </c>
      <c r="K1422">
        <v>58.5</v>
      </c>
      <c r="L1422">
        <v>-2.1</v>
      </c>
      <c r="M1422">
        <v>20.5</v>
      </c>
      <c r="N1422">
        <v>-1.5</v>
      </c>
    </row>
    <row r="1423" spans="1:14" x14ac:dyDescent="0.3">
      <c r="A1423" t="s">
        <v>1365</v>
      </c>
      <c r="B1423">
        <v>441589</v>
      </c>
      <c r="C1423" t="s">
        <v>9071</v>
      </c>
      <c r="D1423" t="s">
        <v>9072</v>
      </c>
      <c r="E1423" t="s">
        <v>4073</v>
      </c>
      <c r="F1423" t="s">
        <v>9073</v>
      </c>
      <c r="G1423">
        <v>53.1</v>
      </c>
      <c r="H1423">
        <v>-1</v>
      </c>
      <c r="I1423">
        <v>43.8</v>
      </c>
      <c r="J1423">
        <v>-1.5</v>
      </c>
      <c r="K1423">
        <v>79.8</v>
      </c>
      <c r="L1423">
        <v>-0.2</v>
      </c>
      <c r="M1423">
        <v>30.8</v>
      </c>
      <c r="N1423">
        <v>-1.3</v>
      </c>
    </row>
    <row r="1424" spans="1:14" x14ac:dyDescent="0.3">
      <c r="A1424" t="s">
        <v>1365</v>
      </c>
      <c r="B1424">
        <v>449873</v>
      </c>
      <c r="C1424" t="s">
        <v>9074</v>
      </c>
      <c r="D1424" t="s">
        <v>9075</v>
      </c>
      <c r="E1424" t="s">
        <v>3433</v>
      </c>
      <c r="F1424" t="s">
        <v>9076</v>
      </c>
      <c r="G1424">
        <v>43.6</v>
      </c>
      <c r="H1424">
        <v>-0.9</v>
      </c>
      <c r="I1424">
        <v>37</v>
      </c>
      <c r="J1424">
        <v>-0.9</v>
      </c>
      <c r="K1424">
        <v>83.6</v>
      </c>
      <c r="L1424">
        <v>1.5</v>
      </c>
      <c r="M1424">
        <v>45.5</v>
      </c>
      <c r="N1424">
        <v>0.8</v>
      </c>
    </row>
    <row r="1425" spans="1:14" x14ac:dyDescent="0.3">
      <c r="A1425" t="s">
        <v>1365</v>
      </c>
      <c r="B1425">
        <v>453129</v>
      </c>
      <c r="C1425" t="s">
        <v>6938</v>
      </c>
      <c r="D1425" t="s">
        <v>9077</v>
      </c>
      <c r="E1425" t="s">
        <v>9078</v>
      </c>
      <c r="F1425" t="s">
        <v>9079</v>
      </c>
      <c r="G1425">
        <v>34.299999999999997</v>
      </c>
      <c r="H1425">
        <v>-2.2000000000000002</v>
      </c>
      <c r="I1425">
        <v>37.299999999999997</v>
      </c>
      <c r="J1425">
        <v>-1.8</v>
      </c>
      <c r="K1425">
        <v>53.5</v>
      </c>
      <c r="L1425">
        <v>-2.7</v>
      </c>
      <c r="M1425">
        <v>20.9</v>
      </c>
      <c r="N1425">
        <v>-1.7</v>
      </c>
    </row>
    <row r="1426" spans="1:14" x14ac:dyDescent="0.3">
      <c r="A1426" t="s">
        <v>1365</v>
      </c>
      <c r="B1426">
        <v>467553</v>
      </c>
      <c r="C1426" t="s">
        <v>9080</v>
      </c>
      <c r="D1426" t="s">
        <v>9081</v>
      </c>
      <c r="E1426" t="s">
        <v>3433</v>
      </c>
      <c r="F1426" t="s">
        <v>9082</v>
      </c>
      <c r="G1426">
        <v>66.400000000000006</v>
      </c>
      <c r="H1426">
        <v>-0.1</v>
      </c>
      <c r="I1426">
        <v>64.400000000000006</v>
      </c>
      <c r="J1426">
        <v>0.2</v>
      </c>
      <c r="K1426">
        <v>92.9</v>
      </c>
      <c r="L1426">
        <v>1.1000000000000001</v>
      </c>
      <c r="M1426">
        <v>67.099999999999994</v>
      </c>
      <c r="N1426">
        <v>1.3</v>
      </c>
    </row>
    <row r="1427" spans="1:14" x14ac:dyDescent="0.3">
      <c r="A1427" t="s">
        <v>1365</v>
      </c>
      <c r="B1427">
        <v>483419</v>
      </c>
      <c r="C1427" t="s">
        <v>9083</v>
      </c>
      <c r="D1427" t="s">
        <v>9084</v>
      </c>
      <c r="E1427" t="s">
        <v>3433</v>
      </c>
      <c r="F1427" t="s">
        <v>9085</v>
      </c>
      <c r="G1427">
        <v>21.2</v>
      </c>
      <c r="H1427">
        <v>-1.4</v>
      </c>
      <c r="I1427">
        <v>18.600000000000001</v>
      </c>
      <c r="J1427">
        <v>-1</v>
      </c>
      <c r="K1427">
        <v>45.6</v>
      </c>
      <c r="L1427">
        <v>-1.2</v>
      </c>
      <c r="M1427">
        <v>14.7</v>
      </c>
      <c r="N1427">
        <v>-0.3</v>
      </c>
    </row>
    <row r="1428" spans="1:14" x14ac:dyDescent="0.3">
      <c r="A1428" t="s">
        <v>1365</v>
      </c>
      <c r="B1428">
        <v>483540</v>
      </c>
      <c r="C1428" t="s">
        <v>9086</v>
      </c>
      <c r="D1428" t="s">
        <v>9087</v>
      </c>
      <c r="E1428" t="s">
        <v>3433</v>
      </c>
      <c r="F1428" t="s">
        <v>9088</v>
      </c>
      <c r="G1428">
        <v>73</v>
      </c>
      <c r="H1428">
        <v>1.1000000000000001</v>
      </c>
      <c r="I1428">
        <v>58.3</v>
      </c>
      <c r="J1428">
        <v>0.6</v>
      </c>
      <c r="K1428">
        <v>90.9</v>
      </c>
      <c r="L1428">
        <v>2</v>
      </c>
      <c r="M1428">
        <v>66.099999999999994</v>
      </c>
      <c r="N1428">
        <v>2.2999999999999998</v>
      </c>
    </row>
    <row r="1429" spans="1:14" x14ac:dyDescent="0.3">
      <c r="A1429" t="s">
        <v>1365</v>
      </c>
      <c r="B1429">
        <v>505099</v>
      </c>
      <c r="C1429" t="s">
        <v>9089</v>
      </c>
      <c r="D1429" t="s">
        <v>9090</v>
      </c>
      <c r="E1429" t="s">
        <v>9091</v>
      </c>
      <c r="F1429" t="s">
        <v>9092</v>
      </c>
      <c r="G1429">
        <v>59.3</v>
      </c>
      <c r="H1429">
        <v>-0.1</v>
      </c>
      <c r="I1429">
        <v>51.4</v>
      </c>
      <c r="J1429">
        <v>-0.1</v>
      </c>
      <c r="K1429">
        <v>75.8</v>
      </c>
      <c r="L1429">
        <v>0</v>
      </c>
      <c r="M1429">
        <v>23.6</v>
      </c>
      <c r="N1429">
        <v>-1.2</v>
      </c>
    </row>
    <row r="1430" spans="1:14" x14ac:dyDescent="0.3">
      <c r="A1430" t="s">
        <v>1365</v>
      </c>
      <c r="B1430">
        <v>240828</v>
      </c>
      <c r="C1430" t="s">
        <v>9093</v>
      </c>
      <c r="D1430" t="s">
        <v>9094</v>
      </c>
      <c r="E1430" t="s">
        <v>3457</v>
      </c>
      <c r="F1430" t="s">
        <v>9095</v>
      </c>
      <c r="G1430">
        <v>66.099999999999994</v>
      </c>
      <c r="H1430">
        <v>0.4</v>
      </c>
      <c r="I1430">
        <v>58.3</v>
      </c>
      <c r="J1430">
        <v>0.4</v>
      </c>
      <c r="K1430">
        <v>73.5</v>
      </c>
      <c r="L1430">
        <v>-0.2</v>
      </c>
      <c r="M1430">
        <v>35.4</v>
      </c>
      <c r="N1430">
        <v>-0.2</v>
      </c>
    </row>
    <row r="1431" spans="1:14" x14ac:dyDescent="0.3">
      <c r="A1431" t="s">
        <v>1365</v>
      </c>
      <c r="B1431">
        <v>538922</v>
      </c>
      <c r="C1431" t="s">
        <v>9096</v>
      </c>
      <c r="D1431" t="s">
        <v>9097</v>
      </c>
      <c r="E1431" t="s">
        <v>9098</v>
      </c>
      <c r="F1431" t="s">
        <v>9099</v>
      </c>
      <c r="G1431">
        <v>50</v>
      </c>
      <c r="H1431">
        <v>-1.2</v>
      </c>
      <c r="I1431">
        <v>34.299999999999997</v>
      </c>
      <c r="J1431">
        <v>-2.1</v>
      </c>
      <c r="K1431">
        <v>74.599999999999994</v>
      </c>
      <c r="L1431">
        <v>-0.6</v>
      </c>
      <c r="M1431">
        <v>38</v>
      </c>
      <c r="N1431">
        <v>-0.6</v>
      </c>
    </row>
    <row r="1432" spans="1:14" x14ac:dyDescent="0.3">
      <c r="A1432" t="s">
        <v>1365</v>
      </c>
      <c r="B1432">
        <v>547891</v>
      </c>
      <c r="C1432" t="s">
        <v>9105</v>
      </c>
      <c r="D1432" t="s">
        <v>9106</v>
      </c>
      <c r="E1432" t="s">
        <v>9107</v>
      </c>
      <c r="F1432" t="s">
        <v>9108</v>
      </c>
      <c r="G1432">
        <v>55.6</v>
      </c>
      <c r="H1432">
        <v>-0.3</v>
      </c>
      <c r="I1432">
        <v>51.1</v>
      </c>
      <c r="J1432">
        <v>-0.1</v>
      </c>
      <c r="K1432">
        <v>72.7</v>
      </c>
      <c r="L1432">
        <v>-0.2</v>
      </c>
      <c r="M1432">
        <v>27.3</v>
      </c>
      <c r="N1432">
        <v>-0.7</v>
      </c>
    </row>
    <row r="1433" spans="1:14" x14ac:dyDescent="0.3">
      <c r="A1433" t="s">
        <v>1365</v>
      </c>
      <c r="B1433">
        <v>551376</v>
      </c>
      <c r="C1433" t="s">
        <v>9109</v>
      </c>
      <c r="D1433" t="s">
        <v>9110</v>
      </c>
      <c r="E1433" t="s">
        <v>3457</v>
      </c>
      <c r="F1433" t="s">
        <v>9111</v>
      </c>
      <c r="G1433">
        <v>45.8</v>
      </c>
      <c r="H1433">
        <v>-0.9</v>
      </c>
      <c r="I1433">
        <v>38.6</v>
      </c>
      <c r="J1433">
        <v>-1</v>
      </c>
      <c r="K1433">
        <v>73.2</v>
      </c>
      <c r="L1433">
        <v>0.1</v>
      </c>
      <c r="M1433">
        <v>33.1</v>
      </c>
      <c r="N1433">
        <v>-0.2</v>
      </c>
    </row>
    <row r="1434" spans="1:14" x14ac:dyDescent="0.3">
      <c r="A1434" t="s">
        <v>1365</v>
      </c>
      <c r="B1434">
        <v>562289</v>
      </c>
      <c r="C1434" t="s">
        <v>9112</v>
      </c>
      <c r="D1434" t="s">
        <v>9113</v>
      </c>
      <c r="E1434" t="s">
        <v>3433</v>
      </c>
      <c r="F1434" t="s">
        <v>9114</v>
      </c>
      <c r="G1434">
        <v>56</v>
      </c>
      <c r="H1434">
        <v>-0.3</v>
      </c>
      <c r="I1434">
        <v>47</v>
      </c>
      <c r="J1434">
        <v>-0.3</v>
      </c>
      <c r="K1434">
        <v>68.2</v>
      </c>
      <c r="L1434">
        <v>-0.8</v>
      </c>
      <c r="M1434">
        <v>38.799999999999997</v>
      </c>
      <c r="N1434">
        <v>0.2</v>
      </c>
    </row>
    <row r="1435" spans="1:14" x14ac:dyDescent="0.3">
      <c r="A1435" t="s">
        <v>1365</v>
      </c>
      <c r="B1435">
        <v>263320</v>
      </c>
      <c r="C1435" t="s">
        <v>9115</v>
      </c>
      <c r="D1435" t="s">
        <v>9116</v>
      </c>
      <c r="E1435" t="s">
        <v>9117</v>
      </c>
      <c r="F1435" t="s">
        <v>9118</v>
      </c>
      <c r="G1435">
        <v>60.3</v>
      </c>
      <c r="H1435">
        <v>-0.7</v>
      </c>
      <c r="I1435">
        <v>60.9</v>
      </c>
      <c r="J1435">
        <v>-0.2</v>
      </c>
      <c r="K1435">
        <v>54.7</v>
      </c>
      <c r="L1435">
        <v>-3</v>
      </c>
      <c r="M1435">
        <v>18.8</v>
      </c>
      <c r="N1435">
        <v>-2.2999999999999998</v>
      </c>
    </row>
    <row r="1436" spans="1:14" x14ac:dyDescent="0.3">
      <c r="A1436" t="s">
        <v>1365</v>
      </c>
      <c r="B1436">
        <v>591270</v>
      </c>
      <c r="C1436" t="s">
        <v>9119</v>
      </c>
      <c r="D1436" t="s">
        <v>9120</v>
      </c>
      <c r="E1436" t="s">
        <v>3433</v>
      </c>
      <c r="F1436" t="s">
        <v>9121</v>
      </c>
      <c r="G1436">
        <v>70.8</v>
      </c>
      <c r="H1436">
        <v>0.4</v>
      </c>
      <c r="I1436">
        <v>52.8</v>
      </c>
      <c r="J1436">
        <v>-0.5</v>
      </c>
      <c r="K1436">
        <v>79.900000000000006</v>
      </c>
      <c r="L1436">
        <v>-0.1</v>
      </c>
      <c r="M1436">
        <v>39.4</v>
      </c>
      <c r="N1436">
        <v>-0.6</v>
      </c>
    </row>
    <row r="1437" spans="1:14" x14ac:dyDescent="0.3">
      <c r="A1437" t="s">
        <v>1365</v>
      </c>
      <c r="B1437">
        <v>615625</v>
      </c>
      <c r="C1437" t="s">
        <v>8934</v>
      </c>
      <c r="D1437" t="s">
        <v>9122</v>
      </c>
      <c r="E1437" t="s">
        <v>3433</v>
      </c>
      <c r="F1437" t="s">
        <v>9123</v>
      </c>
      <c r="G1437">
        <v>66.900000000000006</v>
      </c>
      <c r="H1437">
        <v>-0.1</v>
      </c>
      <c r="I1437">
        <v>63.8</v>
      </c>
      <c r="J1437">
        <v>0.1</v>
      </c>
      <c r="K1437">
        <v>84.7</v>
      </c>
      <c r="L1437">
        <v>0.5</v>
      </c>
      <c r="M1437">
        <v>56.8</v>
      </c>
      <c r="N1437">
        <v>0.5</v>
      </c>
    </row>
    <row r="1438" spans="1:14" x14ac:dyDescent="0.3">
      <c r="A1438" t="s">
        <v>1402</v>
      </c>
      <c r="B1438">
        <v>688061</v>
      </c>
      <c r="C1438" t="s">
        <v>9126</v>
      </c>
      <c r="D1438" t="s">
        <v>9127</v>
      </c>
      <c r="E1438" t="s">
        <v>9128</v>
      </c>
      <c r="F1438" t="s">
        <v>9129</v>
      </c>
      <c r="G1438">
        <v>49.1</v>
      </c>
      <c r="H1438">
        <v>-0.4</v>
      </c>
      <c r="I1438">
        <v>56.1</v>
      </c>
      <c r="J1438">
        <v>0.9</v>
      </c>
      <c r="K1438">
        <v>77.400000000000006</v>
      </c>
      <c r="L1438">
        <v>0.5</v>
      </c>
      <c r="M1438">
        <v>41.9</v>
      </c>
      <c r="N1438">
        <v>0.7</v>
      </c>
    </row>
    <row r="1439" spans="1:14" x14ac:dyDescent="0.3">
      <c r="A1439" t="s">
        <v>1402</v>
      </c>
      <c r="B1439">
        <v>690406</v>
      </c>
      <c r="C1439" t="s">
        <v>9130</v>
      </c>
      <c r="D1439" t="s">
        <v>9131</v>
      </c>
      <c r="E1439" t="s">
        <v>4154</v>
      </c>
      <c r="F1439" t="s">
        <v>9132</v>
      </c>
      <c r="G1439">
        <v>49.5</v>
      </c>
      <c r="H1439">
        <v>0.3</v>
      </c>
      <c r="I1439">
        <v>37</v>
      </c>
      <c r="J1439">
        <v>0.1</v>
      </c>
      <c r="K1439">
        <v>55</v>
      </c>
      <c r="L1439">
        <v>-0.9</v>
      </c>
      <c r="M1439">
        <v>22.2</v>
      </c>
      <c r="N1439">
        <v>-0.4</v>
      </c>
    </row>
    <row r="1440" spans="1:14" x14ac:dyDescent="0.3">
      <c r="A1440" t="s">
        <v>1402</v>
      </c>
      <c r="B1440">
        <v>704237</v>
      </c>
      <c r="C1440" t="s">
        <v>3874</v>
      </c>
      <c r="D1440" t="s">
        <v>9142</v>
      </c>
      <c r="E1440" t="s">
        <v>5271</v>
      </c>
      <c r="F1440" t="s">
        <v>9143</v>
      </c>
      <c r="G1440">
        <v>62.8</v>
      </c>
      <c r="H1440">
        <v>0</v>
      </c>
      <c r="I1440">
        <v>42.7</v>
      </c>
      <c r="J1440">
        <v>-1.1000000000000001</v>
      </c>
      <c r="K1440">
        <v>91.9</v>
      </c>
      <c r="L1440">
        <v>1.5</v>
      </c>
      <c r="M1440">
        <v>54.4</v>
      </c>
      <c r="N1440">
        <v>1</v>
      </c>
    </row>
    <row r="1441" spans="1:14" x14ac:dyDescent="0.3">
      <c r="A1441" t="s">
        <v>1402</v>
      </c>
      <c r="B1441">
        <v>716294</v>
      </c>
      <c r="C1441" t="s">
        <v>9139</v>
      </c>
      <c r="D1441" t="s">
        <v>9140</v>
      </c>
      <c r="E1441" t="s">
        <v>4154</v>
      </c>
      <c r="F1441" t="s">
        <v>9141</v>
      </c>
      <c r="G1441">
        <v>43.8</v>
      </c>
      <c r="H1441">
        <v>-0.7</v>
      </c>
      <c r="I1441">
        <v>35.4</v>
      </c>
      <c r="J1441">
        <v>-0.7</v>
      </c>
      <c r="K1441">
        <v>61.2</v>
      </c>
      <c r="L1441">
        <v>-0.9</v>
      </c>
      <c r="M1441">
        <v>37.299999999999997</v>
      </c>
      <c r="N1441">
        <v>0.5</v>
      </c>
    </row>
    <row r="1442" spans="1:14" x14ac:dyDescent="0.3">
      <c r="A1442" t="s">
        <v>1402</v>
      </c>
      <c r="B1442">
        <v>718874</v>
      </c>
      <c r="C1442" t="s">
        <v>9144</v>
      </c>
      <c r="D1442" t="s">
        <v>9145</v>
      </c>
      <c r="E1442" t="s">
        <v>4154</v>
      </c>
      <c r="F1442" t="s">
        <v>9146</v>
      </c>
      <c r="G1442">
        <v>38.9</v>
      </c>
      <c r="H1442">
        <v>-1.1000000000000001</v>
      </c>
      <c r="I1442">
        <v>30.2</v>
      </c>
      <c r="J1442">
        <v>-1.2</v>
      </c>
      <c r="K1442">
        <v>55.4</v>
      </c>
      <c r="L1442">
        <v>-1.6</v>
      </c>
      <c r="M1442">
        <v>12.5</v>
      </c>
      <c r="N1442">
        <v>-1.7</v>
      </c>
    </row>
    <row r="1443" spans="1:14" x14ac:dyDescent="0.3">
      <c r="A1443" t="s">
        <v>1402</v>
      </c>
      <c r="B1443">
        <v>732346</v>
      </c>
      <c r="C1443" t="s">
        <v>9150</v>
      </c>
      <c r="D1443" t="s">
        <v>9151</v>
      </c>
      <c r="E1443" t="s">
        <v>9152</v>
      </c>
      <c r="F1443" t="s">
        <v>9153</v>
      </c>
      <c r="G1443">
        <v>0</v>
      </c>
      <c r="H1443">
        <v>0</v>
      </c>
      <c r="I1443">
        <v>0</v>
      </c>
      <c r="J1443">
        <v>0</v>
      </c>
      <c r="K1443">
        <v>76.7</v>
      </c>
      <c r="L1443">
        <v>0.2</v>
      </c>
      <c r="M1443">
        <v>37.200000000000003</v>
      </c>
      <c r="N1443">
        <v>0.1</v>
      </c>
    </row>
    <row r="1444" spans="1:14" x14ac:dyDescent="0.3">
      <c r="A1444" t="s">
        <v>1402</v>
      </c>
      <c r="B1444">
        <v>868698</v>
      </c>
      <c r="C1444" t="s">
        <v>9154</v>
      </c>
      <c r="D1444" t="s">
        <v>9155</v>
      </c>
      <c r="E1444" t="s">
        <v>9156</v>
      </c>
      <c r="F1444" t="s">
        <v>9157</v>
      </c>
      <c r="G1444">
        <v>54.9</v>
      </c>
      <c r="H1444">
        <v>-0.3</v>
      </c>
      <c r="I1444">
        <v>47.5</v>
      </c>
      <c r="J1444">
        <v>-0.3</v>
      </c>
      <c r="K1444">
        <v>77.3</v>
      </c>
      <c r="L1444">
        <v>0.3</v>
      </c>
      <c r="M1444">
        <v>36.4</v>
      </c>
      <c r="N1444">
        <v>-0.1</v>
      </c>
    </row>
    <row r="1445" spans="1:14" x14ac:dyDescent="0.3">
      <c r="A1445" t="s">
        <v>1402</v>
      </c>
      <c r="B1445">
        <v>737593</v>
      </c>
      <c r="C1445" t="s">
        <v>9161</v>
      </c>
      <c r="D1445" t="s">
        <v>9162</v>
      </c>
      <c r="E1445" t="s">
        <v>4154</v>
      </c>
      <c r="F1445" t="s">
        <v>9163</v>
      </c>
      <c r="G1445">
        <v>68.8</v>
      </c>
      <c r="H1445">
        <v>0.2</v>
      </c>
      <c r="I1445">
        <v>61</v>
      </c>
      <c r="J1445">
        <v>-0.1</v>
      </c>
      <c r="K1445">
        <v>86.2</v>
      </c>
      <c r="L1445">
        <v>0.6</v>
      </c>
      <c r="M1445">
        <v>48.6</v>
      </c>
      <c r="N1445">
        <v>-0.3</v>
      </c>
    </row>
    <row r="1446" spans="1:14" x14ac:dyDescent="0.3">
      <c r="A1446" t="s">
        <v>1402</v>
      </c>
      <c r="B1446">
        <v>741884</v>
      </c>
      <c r="C1446" t="s">
        <v>9164</v>
      </c>
      <c r="D1446" t="s">
        <v>9165</v>
      </c>
      <c r="E1446" t="s">
        <v>9137</v>
      </c>
      <c r="F1446" t="s">
        <v>9166</v>
      </c>
      <c r="G1446">
        <v>61.8</v>
      </c>
      <c r="H1446">
        <v>-0.1</v>
      </c>
      <c r="I1446">
        <v>61.8</v>
      </c>
      <c r="J1446">
        <v>0.4</v>
      </c>
      <c r="K1446">
        <v>76.599999999999994</v>
      </c>
      <c r="L1446">
        <v>-0.2</v>
      </c>
      <c r="M1446">
        <v>44.8</v>
      </c>
      <c r="N1446">
        <v>0.2</v>
      </c>
    </row>
    <row r="1447" spans="1:14" x14ac:dyDescent="0.3">
      <c r="A1447" t="s">
        <v>1402</v>
      </c>
      <c r="B1447">
        <v>745138</v>
      </c>
      <c r="C1447" t="s">
        <v>9167</v>
      </c>
      <c r="D1447" t="s">
        <v>9168</v>
      </c>
      <c r="E1447" t="s">
        <v>9169</v>
      </c>
      <c r="F1447" t="s">
        <v>9170</v>
      </c>
      <c r="G1447">
        <v>74.400000000000006</v>
      </c>
      <c r="H1447">
        <v>0.2</v>
      </c>
      <c r="I1447">
        <v>67.900000000000006</v>
      </c>
      <c r="J1447">
        <v>0.1</v>
      </c>
      <c r="K1447">
        <v>90.4</v>
      </c>
      <c r="L1447">
        <v>0.6</v>
      </c>
      <c r="M1447">
        <v>65.599999999999994</v>
      </c>
      <c r="N1447">
        <v>1</v>
      </c>
    </row>
    <row r="1448" spans="1:14" x14ac:dyDescent="0.3">
      <c r="A1448" t="s">
        <v>1402</v>
      </c>
      <c r="B1448">
        <v>757225</v>
      </c>
      <c r="C1448" t="s">
        <v>3984</v>
      </c>
      <c r="D1448" t="s">
        <v>9174</v>
      </c>
      <c r="E1448" t="s">
        <v>9175</v>
      </c>
      <c r="F1448" t="s">
        <v>9176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45.5</v>
      </c>
      <c r="N1448">
        <v>0</v>
      </c>
    </row>
    <row r="1449" spans="1:14" x14ac:dyDescent="0.3">
      <c r="A1449" t="s">
        <v>1402</v>
      </c>
      <c r="B1449">
        <v>762814</v>
      </c>
      <c r="C1449" t="s">
        <v>9177</v>
      </c>
      <c r="D1449" t="s">
        <v>9178</v>
      </c>
      <c r="E1449" t="s">
        <v>4154</v>
      </c>
      <c r="F1449" t="s">
        <v>9179</v>
      </c>
      <c r="G1449">
        <v>49.1</v>
      </c>
      <c r="H1449">
        <v>-0.3</v>
      </c>
      <c r="I1449">
        <v>41</v>
      </c>
      <c r="J1449">
        <v>-0.3</v>
      </c>
      <c r="K1449">
        <v>76.7</v>
      </c>
      <c r="L1449">
        <v>0.7</v>
      </c>
      <c r="M1449">
        <v>28</v>
      </c>
      <c r="N1449">
        <v>-0.7</v>
      </c>
    </row>
    <row r="1450" spans="1:14" x14ac:dyDescent="0.3">
      <c r="A1450" t="s">
        <v>1402</v>
      </c>
      <c r="B1450">
        <v>772615</v>
      </c>
      <c r="C1450" t="s">
        <v>9183</v>
      </c>
      <c r="D1450" t="s">
        <v>9184</v>
      </c>
      <c r="E1450" t="s">
        <v>4154</v>
      </c>
      <c r="F1450" t="s">
        <v>9185</v>
      </c>
      <c r="G1450">
        <v>72.099999999999994</v>
      </c>
      <c r="H1450">
        <v>1</v>
      </c>
      <c r="I1450">
        <v>61</v>
      </c>
      <c r="J1450">
        <v>0.7</v>
      </c>
      <c r="K1450">
        <v>82.6</v>
      </c>
      <c r="L1450">
        <v>0.8</v>
      </c>
      <c r="M1450">
        <v>40.700000000000003</v>
      </c>
      <c r="N1450">
        <v>-0.1</v>
      </c>
    </row>
    <row r="1451" spans="1:14" x14ac:dyDescent="0.3">
      <c r="A1451" t="s">
        <v>1402</v>
      </c>
      <c r="B1451">
        <v>777633</v>
      </c>
      <c r="C1451" t="s">
        <v>9186</v>
      </c>
      <c r="D1451" t="s">
        <v>9187</v>
      </c>
      <c r="E1451" t="s">
        <v>4154</v>
      </c>
      <c r="F1451" t="s">
        <v>9188</v>
      </c>
      <c r="G1451">
        <v>41.6</v>
      </c>
      <c r="H1451">
        <v>-0.9</v>
      </c>
      <c r="I1451">
        <v>29.2</v>
      </c>
      <c r="J1451">
        <v>-1.3</v>
      </c>
      <c r="K1451">
        <v>38.9</v>
      </c>
      <c r="L1451">
        <v>-3.4</v>
      </c>
      <c r="M1451">
        <v>8.3000000000000007</v>
      </c>
      <c r="N1451">
        <v>-1.8</v>
      </c>
    </row>
    <row r="1452" spans="1:14" x14ac:dyDescent="0.3">
      <c r="A1452" t="s">
        <v>1402</v>
      </c>
      <c r="B1452">
        <v>781266</v>
      </c>
      <c r="C1452" t="s">
        <v>2075</v>
      </c>
      <c r="D1452" t="s">
        <v>9189</v>
      </c>
      <c r="E1452" t="s">
        <v>4154</v>
      </c>
      <c r="F1452" t="s">
        <v>9190</v>
      </c>
      <c r="G1452">
        <v>78.7</v>
      </c>
      <c r="H1452">
        <v>0.4</v>
      </c>
      <c r="I1452">
        <v>69.2</v>
      </c>
      <c r="J1452">
        <v>0</v>
      </c>
      <c r="K1452">
        <v>84.6</v>
      </c>
      <c r="L1452">
        <v>-0.3</v>
      </c>
      <c r="M1452">
        <v>58.1</v>
      </c>
      <c r="N1452">
        <v>-0.2</v>
      </c>
    </row>
    <row r="1453" spans="1:14" x14ac:dyDescent="0.3">
      <c r="A1453" t="s">
        <v>1402</v>
      </c>
      <c r="B1453">
        <v>782440</v>
      </c>
      <c r="C1453" t="s">
        <v>9191</v>
      </c>
      <c r="D1453" t="s">
        <v>9192</v>
      </c>
      <c r="E1453" t="s">
        <v>9193</v>
      </c>
      <c r="F1453" t="s">
        <v>9194</v>
      </c>
      <c r="G1453">
        <v>0</v>
      </c>
      <c r="H1453">
        <v>0</v>
      </c>
      <c r="I1453">
        <v>53.8</v>
      </c>
      <c r="J1453">
        <v>0</v>
      </c>
      <c r="K1453">
        <v>81.7</v>
      </c>
      <c r="L1453">
        <v>0.5</v>
      </c>
      <c r="M1453">
        <v>56.1</v>
      </c>
      <c r="N1453">
        <v>1.3</v>
      </c>
    </row>
    <row r="1454" spans="1:14" x14ac:dyDescent="0.3">
      <c r="A1454" t="s">
        <v>1402</v>
      </c>
      <c r="B1454">
        <v>785911</v>
      </c>
      <c r="C1454" t="s">
        <v>9195</v>
      </c>
      <c r="D1454" t="s">
        <v>9196</v>
      </c>
      <c r="E1454" t="s">
        <v>9197</v>
      </c>
      <c r="F1454" t="s">
        <v>9198</v>
      </c>
      <c r="G1454">
        <v>69.5</v>
      </c>
      <c r="H1454">
        <v>0.1</v>
      </c>
      <c r="I1454">
        <v>59.7</v>
      </c>
      <c r="J1454">
        <v>-0.3</v>
      </c>
      <c r="K1454">
        <v>84.8</v>
      </c>
      <c r="L1454">
        <v>0.3</v>
      </c>
      <c r="M1454">
        <v>57</v>
      </c>
      <c r="N1454">
        <v>0.6</v>
      </c>
    </row>
    <row r="1455" spans="1:14" x14ac:dyDescent="0.3">
      <c r="A1455" t="s">
        <v>1402</v>
      </c>
      <c r="B1455">
        <v>790583</v>
      </c>
      <c r="C1455" t="s">
        <v>9199</v>
      </c>
      <c r="D1455" t="s">
        <v>9200</v>
      </c>
      <c r="E1455" t="s">
        <v>4154</v>
      </c>
      <c r="F1455" t="s">
        <v>9201</v>
      </c>
      <c r="G1455">
        <v>48.2</v>
      </c>
      <c r="H1455">
        <v>-1</v>
      </c>
      <c r="I1455">
        <v>38</v>
      </c>
      <c r="J1455">
        <v>-1.4</v>
      </c>
      <c r="K1455">
        <v>72.5</v>
      </c>
      <c r="L1455">
        <v>-0.5</v>
      </c>
      <c r="M1455">
        <v>34.200000000000003</v>
      </c>
      <c r="N1455">
        <v>-0.6</v>
      </c>
    </row>
    <row r="1456" spans="1:14" x14ac:dyDescent="0.3">
      <c r="A1456" t="s">
        <v>1402</v>
      </c>
      <c r="B1456">
        <v>794279</v>
      </c>
      <c r="C1456" t="s">
        <v>9202</v>
      </c>
      <c r="D1456" t="s">
        <v>9203</v>
      </c>
      <c r="E1456" t="s">
        <v>4154</v>
      </c>
      <c r="F1456" t="s">
        <v>9204</v>
      </c>
      <c r="G1456">
        <v>81.3</v>
      </c>
      <c r="H1456">
        <v>0.6</v>
      </c>
      <c r="I1456">
        <v>81.3</v>
      </c>
      <c r="J1456">
        <v>0.9</v>
      </c>
      <c r="K1456">
        <v>95.3</v>
      </c>
      <c r="L1456">
        <v>0.9</v>
      </c>
      <c r="M1456">
        <v>65.3</v>
      </c>
      <c r="N1456">
        <v>0.5</v>
      </c>
    </row>
    <row r="1457" spans="1:14" x14ac:dyDescent="0.3">
      <c r="A1457" t="s">
        <v>1402</v>
      </c>
      <c r="B1457">
        <v>806137</v>
      </c>
      <c r="C1457" t="s">
        <v>9274</v>
      </c>
      <c r="D1457" t="s">
        <v>9275</v>
      </c>
      <c r="E1457" t="s">
        <v>4154</v>
      </c>
      <c r="F1457" t="s">
        <v>9276</v>
      </c>
      <c r="G1457">
        <v>77.2</v>
      </c>
      <c r="H1457">
        <v>0.9</v>
      </c>
      <c r="I1457">
        <v>75.599999999999994</v>
      </c>
      <c r="J1457">
        <v>1.3</v>
      </c>
      <c r="K1457">
        <v>93.1</v>
      </c>
      <c r="L1457">
        <v>1.4</v>
      </c>
      <c r="M1457">
        <v>62.5</v>
      </c>
      <c r="N1457">
        <v>1</v>
      </c>
    </row>
    <row r="1458" spans="1:14" x14ac:dyDescent="0.3">
      <c r="A1458" t="s">
        <v>1402</v>
      </c>
      <c r="B1458">
        <v>815594</v>
      </c>
      <c r="C1458" t="s">
        <v>3992</v>
      </c>
      <c r="D1458" t="s">
        <v>9209</v>
      </c>
      <c r="E1458" t="s">
        <v>9152</v>
      </c>
      <c r="F1458" t="s">
        <v>9210</v>
      </c>
      <c r="G1458">
        <v>69.3</v>
      </c>
      <c r="H1458">
        <v>0.8</v>
      </c>
      <c r="I1458">
        <v>58.2</v>
      </c>
      <c r="J1458">
        <v>0.7</v>
      </c>
      <c r="K1458">
        <v>0</v>
      </c>
      <c r="L1458">
        <v>0</v>
      </c>
      <c r="M1458">
        <v>0</v>
      </c>
      <c r="N1458">
        <v>0</v>
      </c>
    </row>
    <row r="1459" spans="1:14" x14ac:dyDescent="0.3">
      <c r="A1459" t="s">
        <v>1402</v>
      </c>
      <c r="B1459">
        <v>816116</v>
      </c>
      <c r="C1459" t="s">
        <v>9211</v>
      </c>
      <c r="D1459" t="s">
        <v>9212</v>
      </c>
      <c r="E1459" t="s">
        <v>4154</v>
      </c>
      <c r="F1459" t="s">
        <v>9213</v>
      </c>
      <c r="G1459">
        <v>63.9</v>
      </c>
      <c r="H1459">
        <v>0.2</v>
      </c>
      <c r="I1459">
        <v>49.4</v>
      </c>
      <c r="J1459">
        <v>-0.5</v>
      </c>
      <c r="K1459">
        <v>77.900000000000006</v>
      </c>
      <c r="L1459">
        <v>0.1</v>
      </c>
      <c r="M1459">
        <v>49.5</v>
      </c>
      <c r="N1459">
        <v>0.3</v>
      </c>
    </row>
    <row r="1460" spans="1:14" x14ac:dyDescent="0.3">
      <c r="A1460" t="s">
        <v>1402</v>
      </c>
      <c r="B1460">
        <v>816027</v>
      </c>
      <c r="C1460" t="s">
        <v>9214</v>
      </c>
      <c r="D1460" t="s">
        <v>9215</v>
      </c>
      <c r="E1460" t="s">
        <v>9216</v>
      </c>
      <c r="F1460" t="s">
        <v>9217</v>
      </c>
      <c r="G1460">
        <v>66.8</v>
      </c>
      <c r="H1460">
        <v>0.4</v>
      </c>
      <c r="I1460">
        <v>57.5</v>
      </c>
      <c r="J1460">
        <v>0.3</v>
      </c>
      <c r="K1460">
        <v>87.4</v>
      </c>
      <c r="L1460">
        <v>1.2</v>
      </c>
      <c r="M1460">
        <v>46.3</v>
      </c>
      <c r="N1460">
        <v>0.6</v>
      </c>
    </row>
    <row r="1461" spans="1:14" x14ac:dyDescent="0.3">
      <c r="A1461" t="s">
        <v>1402</v>
      </c>
      <c r="B1461">
        <v>822590</v>
      </c>
      <c r="C1461" t="s">
        <v>9218</v>
      </c>
      <c r="D1461" t="s">
        <v>9219</v>
      </c>
      <c r="E1461" t="s">
        <v>4154</v>
      </c>
      <c r="F1461" t="s">
        <v>9220</v>
      </c>
      <c r="G1461">
        <v>68</v>
      </c>
      <c r="H1461">
        <v>0.1</v>
      </c>
      <c r="I1461">
        <v>59.6</v>
      </c>
      <c r="J1461">
        <v>-0.1</v>
      </c>
      <c r="K1461">
        <v>85</v>
      </c>
      <c r="L1461">
        <v>0.5</v>
      </c>
      <c r="M1461">
        <v>49</v>
      </c>
      <c r="N1461">
        <v>-0.1</v>
      </c>
    </row>
    <row r="1462" spans="1:14" x14ac:dyDescent="0.3">
      <c r="A1462" t="s">
        <v>1402</v>
      </c>
      <c r="B1462">
        <v>823139</v>
      </c>
      <c r="C1462" t="s">
        <v>6116</v>
      </c>
      <c r="D1462" t="s">
        <v>9221</v>
      </c>
      <c r="E1462" t="s">
        <v>4154</v>
      </c>
      <c r="F1462" t="s">
        <v>9222</v>
      </c>
      <c r="G1462">
        <v>65.7</v>
      </c>
      <c r="H1462">
        <v>-0.1</v>
      </c>
      <c r="I1462">
        <v>52.8</v>
      </c>
      <c r="J1462">
        <v>-0.7</v>
      </c>
      <c r="K1462">
        <v>86</v>
      </c>
      <c r="L1462">
        <v>0.4</v>
      </c>
      <c r="M1462">
        <v>53.2</v>
      </c>
      <c r="N1462">
        <v>0</v>
      </c>
    </row>
    <row r="1463" spans="1:14" x14ac:dyDescent="0.3">
      <c r="A1463" t="s">
        <v>1402</v>
      </c>
      <c r="B1463">
        <v>823910</v>
      </c>
      <c r="C1463" t="s">
        <v>9223</v>
      </c>
      <c r="D1463" t="s">
        <v>9224</v>
      </c>
      <c r="E1463" t="s">
        <v>4154</v>
      </c>
      <c r="F1463" t="s">
        <v>9225</v>
      </c>
      <c r="G1463">
        <v>64.3</v>
      </c>
      <c r="H1463">
        <v>0.6</v>
      </c>
      <c r="I1463">
        <v>60.7</v>
      </c>
      <c r="J1463">
        <v>1</v>
      </c>
      <c r="K1463">
        <v>77</v>
      </c>
      <c r="L1463">
        <v>0.5</v>
      </c>
      <c r="M1463">
        <v>47.2</v>
      </c>
      <c r="N1463">
        <v>0.7</v>
      </c>
    </row>
    <row r="1464" spans="1:14" x14ac:dyDescent="0.3">
      <c r="A1464" t="s">
        <v>1402</v>
      </c>
      <c r="B1464">
        <v>825867</v>
      </c>
      <c r="C1464" t="s">
        <v>9226</v>
      </c>
      <c r="D1464" t="s">
        <v>9227</v>
      </c>
      <c r="E1464" t="s">
        <v>4154</v>
      </c>
      <c r="F1464" t="s">
        <v>9228</v>
      </c>
      <c r="G1464">
        <v>0</v>
      </c>
      <c r="H1464">
        <v>0</v>
      </c>
      <c r="I1464">
        <v>0</v>
      </c>
      <c r="J1464">
        <v>0</v>
      </c>
      <c r="K1464">
        <v>97.9</v>
      </c>
      <c r="L1464">
        <v>1.8</v>
      </c>
      <c r="M1464">
        <v>85.2</v>
      </c>
      <c r="N1464">
        <v>2.8</v>
      </c>
    </row>
    <row r="1465" spans="1:14" x14ac:dyDescent="0.3">
      <c r="A1465" t="s">
        <v>1402</v>
      </c>
      <c r="B1465">
        <v>832758</v>
      </c>
      <c r="C1465" t="s">
        <v>9234</v>
      </c>
      <c r="D1465" t="s">
        <v>9235</v>
      </c>
      <c r="E1465" t="s">
        <v>4154</v>
      </c>
      <c r="F1465" t="s">
        <v>9236</v>
      </c>
      <c r="G1465">
        <v>49.3</v>
      </c>
      <c r="H1465">
        <v>0.3</v>
      </c>
      <c r="I1465">
        <v>45.2</v>
      </c>
      <c r="J1465">
        <v>0.7</v>
      </c>
      <c r="K1465">
        <v>60</v>
      </c>
      <c r="L1465">
        <v>-0.4</v>
      </c>
      <c r="M1465">
        <v>22.5</v>
      </c>
      <c r="N1465">
        <v>-0.8</v>
      </c>
    </row>
    <row r="1466" spans="1:14" x14ac:dyDescent="0.3">
      <c r="A1466" t="s">
        <v>1402</v>
      </c>
      <c r="B1466">
        <v>835129</v>
      </c>
      <c r="C1466" t="s">
        <v>9237</v>
      </c>
      <c r="D1466" t="s">
        <v>9238</v>
      </c>
      <c r="E1466" t="s">
        <v>5271</v>
      </c>
      <c r="F1466" t="s">
        <v>9239</v>
      </c>
      <c r="G1466">
        <v>50.6</v>
      </c>
      <c r="H1466">
        <v>-1</v>
      </c>
      <c r="I1466">
        <v>51.9</v>
      </c>
      <c r="J1466">
        <v>-0.4</v>
      </c>
      <c r="K1466">
        <v>77.099999999999994</v>
      </c>
      <c r="L1466">
        <v>-0.2</v>
      </c>
      <c r="M1466">
        <v>35.6</v>
      </c>
      <c r="N1466">
        <v>-0.6</v>
      </c>
    </row>
    <row r="1467" spans="1:14" x14ac:dyDescent="0.3">
      <c r="A1467" t="s">
        <v>1402</v>
      </c>
      <c r="B1467">
        <v>798986</v>
      </c>
      <c r="C1467" t="s">
        <v>9280</v>
      </c>
      <c r="D1467" t="s">
        <v>9281</v>
      </c>
      <c r="E1467" t="s">
        <v>4154</v>
      </c>
      <c r="F1467" t="s">
        <v>9282</v>
      </c>
      <c r="G1467">
        <v>74.099999999999994</v>
      </c>
      <c r="H1467">
        <v>0</v>
      </c>
      <c r="I1467">
        <v>69.900000000000006</v>
      </c>
      <c r="J1467">
        <v>0</v>
      </c>
      <c r="K1467">
        <v>90.5</v>
      </c>
      <c r="L1467">
        <v>0.4</v>
      </c>
      <c r="M1467">
        <v>56.5</v>
      </c>
      <c r="N1467">
        <v>-0.3</v>
      </c>
    </row>
    <row r="1468" spans="1:14" x14ac:dyDescent="0.3">
      <c r="A1468" t="s">
        <v>1402</v>
      </c>
      <c r="B1468">
        <v>836915</v>
      </c>
      <c r="C1468" t="s">
        <v>9240</v>
      </c>
      <c r="D1468" t="s">
        <v>9241</v>
      </c>
      <c r="E1468" t="s">
        <v>9242</v>
      </c>
      <c r="F1468" t="s">
        <v>9243</v>
      </c>
      <c r="G1468">
        <v>65.2</v>
      </c>
      <c r="H1468">
        <v>-0.4</v>
      </c>
      <c r="I1468">
        <v>69.7</v>
      </c>
      <c r="J1468">
        <v>0.4</v>
      </c>
      <c r="K1468">
        <v>85.8</v>
      </c>
      <c r="L1468">
        <v>0.2</v>
      </c>
      <c r="M1468">
        <v>54.3</v>
      </c>
      <c r="N1468">
        <v>0.3</v>
      </c>
    </row>
    <row r="1469" spans="1:14" x14ac:dyDescent="0.3">
      <c r="A1469" t="s">
        <v>1402</v>
      </c>
      <c r="B1469">
        <v>838608</v>
      </c>
      <c r="C1469" t="s">
        <v>9244</v>
      </c>
      <c r="D1469" t="s">
        <v>9245</v>
      </c>
      <c r="E1469" t="s">
        <v>5271</v>
      </c>
      <c r="F1469" t="s">
        <v>9246</v>
      </c>
      <c r="G1469">
        <v>70.5</v>
      </c>
      <c r="H1469">
        <v>0.9</v>
      </c>
      <c r="I1469">
        <v>58</v>
      </c>
      <c r="J1469">
        <v>0.6</v>
      </c>
      <c r="K1469">
        <v>80.2</v>
      </c>
      <c r="L1469">
        <v>0.7</v>
      </c>
      <c r="M1469">
        <v>39.6</v>
      </c>
      <c r="N1469">
        <v>0.3</v>
      </c>
    </row>
    <row r="1470" spans="1:14" x14ac:dyDescent="0.3">
      <c r="A1470" t="s">
        <v>1402</v>
      </c>
      <c r="B1470">
        <v>841463</v>
      </c>
      <c r="C1470" t="s">
        <v>9247</v>
      </c>
      <c r="D1470" t="s">
        <v>9248</v>
      </c>
      <c r="E1470" t="s">
        <v>4154</v>
      </c>
      <c r="F1470" t="s">
        <v>9249</v>
      </c>
      <c r="G1470">
        <v>80.099999999999994</v>
      </c>
      <c r="H1470">
        <v>0.7</v>
      </c>
      <c r="I1470">
        <v>76.5</v>
      </c>
      <c r="J1470">
        <v>0.8</v>
      </c>
      <c r="K1470">
        <v>92.6</v>
      </c>
      <c r="L1470">
        <v>0.9</v>
      </c>
      <c r="M1470">
        <v>54.5</v>
      </c>
      <c r="N1470">
        <v>-0.2</v>
      </c>
    </row>
    <row r="1471" spans="1:14" x14ac:dyDescent="0.3">
      <c r="A1471" t="s">
        <v>1402</v>
      </c>
      <c r="B1471">
        <v>847186</v>
      </c>
      <c r="C1471" t="s">
        <v>9250</v>
      </c>
      <c r="D1471" t="s">
        <v>9251</v>
      </c>
      <c r="E1471" t="s">
        <v>4154</v>
      </c>
      <c r="F1471" t="s">
        <v>9252</v>
      </c>
      <c r="G1471">
        <v>58.8</v>
      </c>
      <c r="H1471">
        <v>0.7</v>
      </c>
      <c r="I1471">
        <v>49.1</v>
      </c>
      <c r="J1471">
        <v>0.8</v>
      </c>
      <c r="K1471">
        <v>71.400000000000006</v>
      </c>
      <c r="L1471">
        <v>0.6</v>
      </c>
      <c r="M1471">
        <v>30.5</v>
      </c>
      <c r="N1471">
        <v>0.4</v>
      </c>
    </row>
    <row r="1472" spans="1:14" x14ac:dyDescent="0.3">
      <c r="A1472" t="s">
        <v>1402</v>
      </c>
      <c r="B1472">
        <v>850179</v>
      </c>
      <c r="C1472" t="s">
        <v>9253</v>
      </c>
      <c r="D1472" t="s">
        <v>9254</v>
      </c>
      <c r="E1472" t="s">
        <v>4154</v>
      </c>
      <c r="F1472" t="s">
        <v>9255</v>
      </c>
      <c r="G1472">
        <v>54.5</v>
      </c>
      <c r="H1472">
        <v>0.3</v>
      </c>
      <c r="I1472">
        <v>35.200000000000003</v>
      </c>
      <c r="J1472">
        <v>-0.5</v>
      </c>
      <c r="K1472">
        <v>80.900000000000006</v>
      </c>
      <c r="L1472">
        <v>1.5</v>
      </c>
      <c r="M1472">
        <v>36.799999999999997</v>
      </c>
      <c r="N1472">
        <v>0.5</v>
      </c>
    </row>
    <row r="1473" spans="1:14" x14ac:dyDescent="0.3">
      <c r="A1473" t="s">
        <v>1402</v>
      </c>
      <c r="B1473">
        <v>729140</v>
      </c>
      <c r="C1473" t="s">
        <v>9256</v>
      </c>
      <c r="D1473" t="s">
        <v>9257</v>
      </c>
      <c r="E1473" t="s">
        <v>4154</v>
      </c>
      <c r="F1473" t="s">
        <v>9258</v>
      </c>
      <c r="G1473">
        <v>71.900000000000006</v>
      </c>
      <c r="H1473">
        <v>-0.2</v>
      </c>
      <c r="I1473">
        <v>71.099999999999994</v>
      </c>
      <c r="J1473">
        <v>-0.1</v>
      </c>
      <c r="K1473">
        <v>81.900000000000006</v>
      </c>
      <c r="L1473">
        <v>-0.7</v>
      </c>
      <c r="M1473">
        <v>40</v>
      </c>
      <c r="N1473">
        <v>-1.6</v>
      </c>
    </row>
    <row r="1474" spans="1:14" x14ac:dyDescent="0.3">
      <c r="A1474" t="s">
        <v>1402</v>
      </c>
      <c r="B1474">
        <v>855898</v>
      </c>
      <c r="C1474" t="s">
        <v>9261</v>
      </c>
      <c r="D1474" t="s">
        <v>9262</v>
      </c>
      <c r="E1474" t="s">
        <v>4154</v>
      </c>
      <c r="F1474" t="s">
        <v>9263</v>
      </c>
      <c r="G1474">
        <v>50</v>
      </c>
      <c r="H1474">
        <v>-0.3</v>
      </c>
      <c r="I1474">
        <v>36.6</v>
      </c>
      <c r="J1474">
        <v>-1</v>
      </c>
      <c r="K1474">
        <v>70</v>
      </c>
      <c r="L1474">
        <v>0.1</v>
      </c>
      <c r="M1474">
        <v>34.1</v>
      </c>
      <c r="N1474">
        <v>-0.6</v>
      </c>
    </row>
    <row r="1475" spans="1:14" x14ac:dyDescent="0.3">
      <c r="A1475" t="s">
        <v>1402</v>
      </c>
      <c r="B1475">
        <v>857840</v>
      </c>
      <c r="C1475" t="s">
        <v>6198</v>
      </c>
      <c r="D1475" t="s">
        <v>9264</v>
      </c>
      <c r="E1475" t="s">
        <v>9137</v>
      </c>
      <c r="F1475" t="s">
        <v>9265</v>
      </c>
      <c r="G1475">
        <v>56</v>
      </c>
      <c r="H1475">
        <v>-0.4</v>
      </c>
      <c r="I1475">
        <v>46.7</v>
      </c>
      <c r="J1475">
        <v>-0.5</v>
      </c>
      <c r="K1475">
        <v>64.400000000000006</v>
      </c>
      <c r="L1475">
        <v>-1.3</v>
      </c>
      <c r="M1475">
        <v>33.9</v>
      </c>
      <c r="N1475">
        <v>-0.2</v>
      </c>
    </row>
    <row r="1476" spans="1:14" x14ac:dyDescent="0.3">
      <c r="A1476" t="s">
        <v>1402</v>
      </c>
      <c r="B1476">
        <v>771139</v>
      </c>
      <c r="C1476" t="s">
        <v>9180</v>
      </c>
      <c r="D1476" t="s">
        <v>9181</v>
      </c>
      <c r="E1476" t="s">
        <v>4154</v>
      </c>
      <c r="F1476" t="s">
        <v>9182</v>
      </c>
      <c r="G1476">
        <v>50.5</v>
      </c>
      <c r="H1476">
        <v>-0.3</v>
      </c>
      <c r="I1476">
        <v>41.1</v>
      </c>
      <c r="J1476">
        <v>-0.5</v>
      </c>
      <c r="K1476">
        <v>80.400000000000006</v>
      </c>
      <c r="L1476">
        <v>1.1000000000000001</v>
      </c>
      <c r="M1476">
        <v>34.5</v>
      </c>
      <c r="N1476">
        <v>0.1</v>
      </c>
    </row>
    <row r="1477" spans="1:14" x14ac:dyDescent="0.3">
      <c r="A1477" t="s">
        <v>1402</v>
      </c>
      <c r="B1477">
        <v>874085</v>
      </c>
      <c r="C1477" t="s">
        <v>9269</v>
      </c>
      <c r="D1477" t="s">
        <v>9270</v>
      </c>
      <c r="E1477" t="s">
        <v>9207</v>
      </c>
      <c r="F1477" t="s">
        <v>9271</v>
      </c>
      <c r="G1477">
        <v>58.8</v>
      </c>
      <c r="H1477">
        <v>-0.3</v>
      </c>
      <c r="I1477">
        <v>44.3</v>
      </c>
      <c r="J1477">
        <v>-1</v>
      </c>
      <c r="K1477">
        <v>77.8</v>
      </c>
      <c r="L1477">
        <v>0</v>
      </c>
      <c r="M1477">
        <v>38.4</v>
      </c>
      <c r="N1477">
        <v>-0.2</v>
      </c>
    </row>
    <row r="1478" spans="1:14" x14ac:dyDescent="0.3">
      <c r="A1478" t="s">
        <v>1402</v>
      </c>
      <c r="B1478">
        <v>690066</v>
      </c>
      <c r="C1478" t="s">
        <v>9277</v>
      </c>
      <c r="D1478" t="s">
        <v>9278</v>
      </c>
      <c r="E1478" t="s">
        <v>4154</v>
      </c>
      <c r="F1478" t="s">
        <v>9279</v>
      </c>
      <c r="G1478">
        <v>78.2</v>
      </c>
      <c r="H1478">
        <v>0.5</v>
      </c>
      <c r="I1478">
        <v>71.8</v>
      </c>
      <c r="J1478">
        <v>0.4</v>
      </c>
      <c r="K1478">
        <v>93.8</v>
      </c>
      <c r="L1478">
        <v>0.8</v>
      </c>
      <c r="M1478">
        <v>72.5</v>
      </c>
      <c r="N1478">
        <v>1.1000000000000001</v>
      </c>
    </row>
    <row r="1479" spans="1:14" x14ac:dyDescent="0.3">
      <c r="A1479" t="s">
        <v>1402</v>
      </c>
      <c r="B1479">
        <v>824437</v>
      </c>
      <c r="C1479" t="s">
        <v>4094</v>
      </c>
      <c r="D1479" t="s">
        <v>9231</v>
      </c>
      <c r="E1479" t="s">
        <v>9232</v>
      </c>
      <c r="F1479" t="s">
        <v>9233</v>
      </c>
      <c r="G1479">
        <v>59.5</v>
      </c>
      <c r="H1479">
        <v>0</v>
      </c>
      <c r="I1479">
        <v>50</v>
      </c>
      <c r="J1479">
        <v>-0.1</v>
      </c>
      <c r="K1479">
        <v>84.7</v>
      </c>
      <c r="L1479">
        <v>1.1000000000000001</v>
      </c>
      <c r="M1479">
        <v>37.299999999999997</v>
      </c>
      <c r="N1479">
        <v>0.1</v>
      </c>
    </row>
    <row r="1480" spans="1:14" x14ac:dyDescent="0.3">
      <c r="A1480" t="s">
        <v>1402</v>
      </c>
      <c r="B1480">
        <v>723673</v>
      </c>
      <c r="C1480" t="s">
        <v>9283</v>
      </c>
      <c r="D1480" t="s">
        <v>9284</v>
      </c>
      <c r="E1480" t="s">
        <v>4154</v>
      </c>
      <c r="F1480" t="s">
        <v>9285</v>
      </c>
      <c r="G1480">
        <v>76.8</v>
      </c>
      <c r="H1480">
        <v>0.7</v>
      </c>
      <c r="I1480">
        <v>63.8</v>
      </c>
      <c r="J1480">
        <v>0.1</v>
      </c>
      <c r="K1480">
        <v>81.3</v>
      </c>
      <c r="L1480">
        <v>-0.1</v>
      </c>
      <c r="M1480">
        <v>48.8</v>
      </c>
      <c r="N1480">
        <v>-0.3</v>
      </c>
    </row>
    <row r="1481" spans="1:14" x14ac:dyDescent="0.3">
      <c r="A1481" t="s">
        <v>1432</v>
      </c>
      <c r="B1481">
        <v>371742</v>
      </c>
      <c r="C1481" t="s">
        <v>9286</v>
      </c>
      <c r="D1481" t="s">
        <v>9287</v>
      </c>
      <c r="E1481" t="s">
        <v>9288</v>
      </c>
      <c r="F1481" t="s">
        <v>9289</v>
      </c>
      <c r="G1481">
        <v>11.5</v>
      </c>
      <c r="H1481">
        <v>-3</v>
      </c>
      <c r="I1481">
        <v>8.3000000000000007</v>
      </c>
      <c r="J1481">
        <v>-2.6</v>
      </c>
      <c r="K1481">
        <v>28.6</v>
      </c>
      <c r="L1481">
        <v>-4.5999999999999996</v>
      </c>
      <c r="M1481">
        <v>4.5</v>
      </c>
      <c r="N1481">
        <v>-1.6</v>
      </c>
    </row>
    <row r="1482" spans="1:14" x14ac:dyDescent="0.3">
      <c r="A1482" t="s">
        <v>1434</v>
      </c>
      <c r="B1482">
        <v>372005</v>
      </c>
      <c r="C1482" t="s">
        <v>9290</v>
      </c>
      <c r="D1482" t="s">
        <v>9291</v>
      </c>
      <c r="E1482" t="s">
        <v>8307</v>
      </c>
      <c r="F1482" t="s">
        <v>8308</v>
      </c>
      <c r="G1482">
        <v>38.200000000000003</v>
      </c>
      <c r="H1482">
        <v>-1</v>
      </c>
      <c r="I1482">
        <v>22.4</v>
      </c>
      <c r="J1482">
        <v>-1.8</v>
      </c>
      <c r="K1482">
        <v>48</v>
      </c>
      <c r="L1482">
        <v>-1.7</v>
      </c>
      <c r="M1482">
        <v>14.5</v>
      </c>
      <c r="N1482">
        <v>-0.8</v>
      </c>
    </row>
    <row r="1483" spans="1:14" x14ac:dyDescent="0.3">
      <c r="A1483" t="s">
        <v>1436</v>
      </c>
      <c r="B1483">
        <v>266063</v>
      </c>
      <c r="C1483" t="s">
        <v>9292</v>
      </c>
      <c r="D1483" t="s">
        <v>9293</v>
      </c>
      <c r="E1483" t="s">
        <v>4598</v>
      </c>
      <c r="F1483" t="s">
        <v>9294</v>
      </c>
      <c r="G1483">
        <v>51.6</v>
      </c>
      <c r="H1483">
        <v>-0.7</v>
      </c>
      <c r="I1483">
        <v>48.7</v>
      </c>
      <c r="J1483">
        <v>-0.5</v>
      </c>
      <c r="K1483">
        <v>81.599999999999994</v>
      </c>
      <c r="L1483">
        <v>0.6</v>
      </c>
      <c r="M1483">
        <v>47.4</v>
      </c>
      <c r="N1483">
        <v>0.5</v>
      </c>
    </row>
    <row r="1484" spans="1:14" x14ac:dyDescent="0.3">
      <c r="A1484" t="s">
        <v>1436</v>
      </c>
      <c r="B1484">
        <v>190411</v>
      </c>
      <c r="C1484" t="s">
        <v>9316</v>
      </c>
      <c r="D1484" t="s">
        <v>9317</v>
      </c>
      <c r="E1484" t="s">
        <v>9318</v>
      </c>
      <c r="F1484" t="s">
        <v>9319</v>
      </c>
      <c r="G1484">
        <v>43.5</v>
      </c>
      <c r="H1484">
        <v>-0.9</v>
      </c>
      <c r="I1484">
        <v>26.9</v>
      </c>
      <c r="J1484">
        <v>-1.7</v>
      </c>
      <c r="K1484">
        <v>55.1</v>
      </c>
      <c r="L1484">
        <v>-1.8</v>
      </c>
      <c r="M1484">
        <v>17.899999999999999</v>
      </c>
      <c r="N1484">
        <v>-1.1000000000000001</v>
      </c>
    </row>
    <row r="1485" spans="1:14" x14ac:dyDescent="0.3">
      <c r="A1485" t="s">
        <v>1436</v>
      </c>
      <c r="B1485">
        <v>196169</v>
      </c>
      <c r="C1485" t="s">
        <v>9324</v>
      </c>
      <c r="D1485" t="s">
        <v>9325</v>
      </c>
      <c r="E1485" t="s">
        <v>9326</v>
      </c>
      <c r="F1485" t="s">
        <v>9327</v>
      </c>
      <c r="G1485">
        <v>58.1</v>
      </c>
      <c r="H1485">
        <v>-0.6</v>
      </c>
      <c r="I1485">
        <v>41.3</v>
      </c>
      <c r="J1485">
        <v>-1.6</v>
      </c>
      <c r="K1485">
        <v>74.3</v>
      </c>
      <c r="L1485">
        <v>-0.6</v>
      </c>
      <c r="M1485">
        <v>35.5</v>
      </c>
      <c r="N1485">
        <v>-0.8</v>
      </c>
    </row>
    <row r="1486" spans="1:14" x14ac:dyDescent="0.3">
      <c r="A1486" t="s">
        <v>1436</v>
      </c>
      <c r="B1486">
        <v>271128</v>
      </c>
      <c r="C1486" t="s">
        <v>9328</v>
      </c>
      <c r="D1486" t="s">
        <v>9329</v>
      </c>
      <c r="E1486" t="s">
        <v>9330</v>
      </c>
      <c r="F1486" t="s">
        <v>9331</v>
      </c>
      <c r="G1486">
        <v>77</v>
      </c>
      <c r="H1486">
        <v>1.1000000000000001</v>
      </c>
      <c r="I1486">
        <v>66.7</v>
      </c>
      <c r="J1486">
        <v>0.9</v>
      </c>
      <c r="K1486">
        <v>76.099999999999994</v>
      </c>
      <c r="L1486">
        <v>0</v>
      </c>
      <c r="M1486">
        <v>41.3</v>
      </c>
      <c r="N1486">
        <v>0.2</v>
      </c>
    </row>
    <row r="1487" spans="1:14" x14ac:dyDescent="0.3">
      <c r="A1487" t="s">
        <v>1436</v>
      </c>
      <c r="B1487">
        <v>70246</v>
      </c>
      <c r="C1487" t="s">
        <v>9332</v>
      </c>
      <c r="D1487" t="s">
        <v>9333</v>
      </c>
      <c r="E1487" t="s">
        <v>9334</v>
      </c>
      <c r="F1487" t="s">
        <v>9335</v>
      </c>
      <c r="G1487">
        <v>43.4</v>
      </c>
      <c r="H1487">
        <v>-0.8</v>
      </c>
      <c r="I1487">
        <v>34.200000000000003</v>
      </c>
      <c r="J1487">
        <v>-1</v>
      </c>
      <c r="K1487">
        <v>57.7</v>
      </c>
      <c r="L1487">
        <v>-1.2</v>
      </c>
      <c r="M1487">
        <v>14.3</v>
      </c>
      <c r="N1487">
        <v>-1.2</v>
      </c>
    </row>
    <row r="1488" spans="1:14" x14ac:dyDescent="0.3">
      <c r="A1488" t="s">
        <v>1436</v>
      </c>
      <c r="B1488">
        <v>76074</v>
      </c>
      <c r="C1488" t="s">
        <v>9336</v>
      </c>
      <c r="D1488" t="s">
        <v>9337</v>
      </c>
      <c r="E1488" t="s">
        <v>9338</v>
      </c>
      <c r="F1488" t="s">
        <v>9339</v>
      </c>
      <c r="G1488">
        <v>48.8</v>
      </c>
      <c r="H1488">
        <v>-1.3</v>
      </c>
      <c r="I1488">
        <v>42.9</v>
      </c>
      <c r="J1488">
        <v>-1.5</v>
      </c>
      <c r="K1488">
        <v>84.1</v>
      </c>
      <c r="L1488">
        <v>0.4</v>
      </c>
      <c r="M1488">
        <v>56.1</v>
      </c>
      <c r="N1488">
        <v>0.8</v>
      </c>
    </row>
    <row r="1489" spans="1:14" x14ac:dyDescent="0.3">
      <c r="A1489" t="s">
        <v>1436</v>
      </c>
      <c r="B1489">
        <v>328588</v>
      </c>
      <c r="C1489" t="s">
        <v>9344</v>
      </c>
      <c r="D1489" t="s">
        <v>9345</v>
      </c>
      <c r="E1489" t="s">
        <v>9346</v>
      </c>
      <c r="F1489" t="s">
        <v>9347</v>
      </c>
      <c r="G1489">
        <v>0</v>
      </c>
      <c r="H1489">
        <v>0</v>
      </c>
      <c r="I1489">
        <v>38.1</v>
      </c>
      <c r="J1489">
        <v>0</v>
      </c>
      <c r="K1489">
        <v>0</v>
      </c>
      <c r="L1489">
        <v>0</v>
      </c>
      <c r="M1489">
        <v>30.8</v>
      </c>
      <c r="N1489">
        <v>0</v>
      </c>
    </row>
    <row r="1490" spans="1:14" x14ac:dyDescent="0.3">
      <c r="A1490" t="s">
        <v>1436</v>
      </c>
      <c r="B1490" t="e">
        <v>#N/A</v>
      </c>
      <c r="C1490" t="e">
        <v>#N/A</v>
      </c>
      <c r="D1490" t="e">
        <v>#N/A</v>
      </c>
      <c r="E1490" t="e">
        <v>#N/A</v>
      </c>
      <c r="F1490" t="e">
        <v>#N/A</v>
      </c>
      <c r="G1490">
        <v>52.1</v>
      </c>
      <c r="H1490">
        <v>0</v>
      </c>
      <c r="I1490">
        <v>39.6</v>
      </c>
      <c r="J1490">
        <v>0</v>
      </c>
      <c r="K1490">
        <v>75</v>
      </c>
      <c r="L1490">
        <v>0</v>
      </c>
      <c r="M1490">
        <v>42.9</v>
      </c>
      <c r="N1490">
        <v>0</v>
      </c>
    </row>
    <row r="1491" spans="1:14" x14ac:dyDescent="0.3">
      <c r="A1491" t="s">
        <v>1436</v>
      </c>
      <c r="B1491">
        <v>505820</v>
      </c>
      <c r="C1491" t="s">
        <v>9348</v>
      </c>
      <c r="D1491" t="s">
        <v>9349</v>
      </c>
      <c r="E1491" t="s">
        <v>9350</v>
      </c>
      <c r="F1491" t="s">
        <v>9351</v>
      </c>
      <c r="G1491">
        <v>45.5</v>
      </c>
      <c r="H1491">
        <v>-1.1000000000000001</v>
      </c>
      <c r="I1491">
        <v>38.5</v>
      </c>
      <c r="J1491">
        <v>-1.3</v>
      </c>
      <c r="K1491">
        <v>72</v>
      </c>
      <c r="L1491">
        <v>-0.5</v>
      </c>
      <c r="M1491">
        <v>32.1</v>
      </c>
      <c r="N1491">
        <v>-0.5</v>
      </c>
    </row>
    <row r="1492" spans="1:14" x14ac:dyDescent="0.3">
      <c r="A1492" t="s">
        <v>1436</v>
      </c>
      <c r="B1492">
        <v>348732</v>
      </c>
      <c r="C1492" t="s">
        <v>9352</v>
      </c>
      <c r="D1492" t="s">
        <v>9353</v>
      </c>
      <c r="E1492" t="s">
        <v>4662</v>
      </c>
      <c r="F1492" t="s">
        <v>4663</v>
      </c>
      <c r="G1492">
        <v>50</v>
      </c>
      <c r="H1492">
        <v>-0.3</v>
      </c>
      <c r="I1492">
        <v>38.299999999999997</v>
      </c>
      <c r="J1492">
        <v>-0.7</v>
      </c>
      <c r="K1492">
        <v>56.6</v>
      </c>
      <c r="L1492">
        <v>-1.3</v>
      </c>
      <c r="M1492">
        <v>11.5</v>
      </c>
      <c r="N1492">
        <v>-1.4</v>
      </c>
    </row>
    <row r="1493" spans="1:14" x14ac:dyDescent="0.3">
      <c r="A1493" t="s">
        <v>1436</v>
      </c>
      <c r="B1493">
        <v>351202</v>
      </c>
      <c r="C1493" t="s">
        <v>9354</v>
      </c>
      <c r="D1493" t="s">
        <v>9355</v>
      </c>
      <c r="E1493" t="s">
        <v>9356</v>
      </c>
      <c r="F1493" t="s">
        <v>9357</v>
      </c>
      <c r="G1493">
        <v>46.6</v>
      </c>
      <c r="H1493">
        <v>-1.2</v>
      </c>
      <c r="I1493">
        <v>36.4</v>
      </c>
      <c r="J1493">
        <v>-1.6</v>
      </c>
      <c r="K1493">
        <v>72.7</v>
      </c>
      <c r="L1493">
        <v>-0.5</v>
      </c>
      <c r="M1493">
        <v>20.3</v>
      </c>
      <c r="N1493">
        <v>-1.6</v>
      </c>
    </row>
    <row r="1494" spans="1:14" x14ac:dyDescent="0.3">
      <c r="A1494" t="s">
        <v>1436</v>
      </c>
      <c r="B1494">
        <v>400475</v>
      </c>
      <c r="C1494" t="s">
        <v>9358</v>
      </c>
      <c r="D1494" t="s">
        <v>9359</v>
      </c>
      <c r="E1494" t="s">
        <v>9360</v>
      </c>
      <c r="F1494" t="s">
        <v>9361</v>
      </c>
      <c r="G1494">
        <v>67.900000000000006</v>
      </c>
      <c r="H1494">
        <v>0.1</v>
      </c>
      <c r="I1494">
        <v>51.8</v>
      </c>
      <c r="J1494">
        <v>-0.9</v>
      </c>
      <c r="K1494">
        <v>78.5</v>
      </c>
      <c r="L1494">
        <v>-0.2</v>
      </c>
      <c r="M1494">
        <v>33.799999999999997</v>
      </c>
      <c r="N1494">
        <v>-1.1000000000000001</v>
      </c>
    </row>
    <row r="1495" spans="1:14" x14ac:dyDescent="0.3">
      <c r="A1495" t="s">
        <v>1436</v>
      </c>
      <c r="B1495">
        <v>420428</v>
      </c>
      <c r="C1495" t="s">
        <v>9369</v>
      </c>
      <c r="D1495" t="s">
        <v>9370</v>
      </c>
      <c r="E1495" t="s">
        <v>4644</v>
      </c>
      <c r="F1495" t="s">
        <v>9371</v>
      </c>
      <c r="G1495">
        <v>44.3</v>
      </c>
      <c r="H1495">
        <v>-0.7</v>
      </c>
      <c r="I1495">
        <v>34.799999999999997</v>
      </c>
      <c r="J1495">
        <v>-0.9</v>
      </c>
      <c r="K1495">
        <v>77.3</v>
      </c>
      <c r="L1495">
        <v>0.7</v>
      </c>
      <c r="M1495">
        <v>30</v>
      </c>
      <c r="N1495">
        <v>-0.2</v>
      </c>
    </row>
    <row r="1496" spans="1:14" x14ac:dyDescent="0.3">
      <c r="A1496" t="s">
        <v>1436</v>
      </c>
      <c r="B1496">
        <v>514187</v>
      </c>
      <c r="C1496" t="s">
        <v>9376</v>
      </c>
      <c r="D1496" t="s">
        <v>9377</v>
      </c>
      <c r="E1496" t="s">
        <v>4598</v>
      </c>
      <c r="F1496" t="s">
        <v>9378</v>
      </c>
      <c r="G1496">
        <v>34.700000000000003</v>
      </c>
      <c r="H1496">
        <v>-1.4</v>
      </c>
      <c r="I1496">
        <v>32.9</v>
      </c>
      <c r="J1496">
        <v>-1</v>
      </c>
      <c r="K1496">
        <v>79.3</v>
      </c>
      <c r="L1496">
        <v>1.2</v>
      </c>
      <c r="M1496">
        <v>28.7</v>
      </c>
      <c r="N1496">
        <v>-0.2</v>
      </c>
    </row>
    <row r="1497" spans="1:14" x14ac:dyDescent="0.3">
      <c r="A1497" t="s">
        <v>1436</v>
      </c>
      <c r="B1497">
        <v>523712</v>
      </c>
      <c r="C1497" t="s">
        <v>9379</v>
      </c>
      <c r="D1497" t="s">
        <v>9380</v>
      </c>
      <c r="E1497" t="s">
        <v>9297</v>
      </c>
      <c r="F1497" t="s">
        <v>9298</v>
      </c>
      <c r="G1497">
        <v>69.400000000000006</v>
      </c>
      <c r="H1497">
        <v>1</v>
      </c>
      <c r="I1497">
        <v>58.1</v>
      </c>
      <c r="J1497">
        <v>0.6</v>
      </c>
      <c r="K1497">
        <v>83.8</v>
      </c>
      <c r="L1497">
        <v>1.5</v>
      </c>
      <c r="M1497">
        <v>52.5</v>
      </c>
      <c r="N1497">
        <v>1.4</v>
      </c>
    </row>
    <row r="1498" spans="1:14" x14ac:dyDescent="0.3">
      <c r="A1498" t="s">
        <v>1436</v>
      </c>
      <c r="B1498">
        <v>385263</v>
      </c>
      <c r="C1498" t="s">
        <v>1452</v>
      </c>
      <c r="D1498" t="s">
        <v>9381</v>
      </c>
      <c r="E1498" t="s">
        <v>9382</v>
      </c>
      <c r="F1498" t="s">
        <v>9383</v>
      </c>
      <c r="G1498">
        <v>67.8</v>
      </c>
      <c r="H1498">
        <v>0.6</v>
      </c>
      <c r="I1498">
        <v>60</v>
      </c>
      <c r="J1498">
        <v>0.6</v>
      </c>
      <c r="K1498">
        <v>94.2</v>
      </c>
      <c r="L1498">
        <v>2.1</v>
      </c>
      <c r="M1498">
        <v>39.5</v>
      </c>
      <c r="N1498">
        <v>0.2</v>
      </c>
    </row>
    <row r="1499" spans="1:14" x14ac:dyDescent="0.3">
      <c r="A1499" t="s">
        <v>1436</v>
      </c>
      <c r="B1499">
        <v>542172</v>
      </c>
      <c r="C1499" t="s">
        <v>9384</v>
      </c>
      <c r="D1499" t="s">
        <v>9385</v>
      </c>
      <c r="E1499" t="s">
        <v>9386</v>
      </c>
      <c r="F1499" t="s">
        <v>9387</v>
      </c>
      <c r="G1499">
        <v>43.7</v>
      </c>
      <c r="H1499">
        <v>-0.8</v>
      </c>
      <c r="I1499">
        <v>36.700000000000003</v>
      </c>
      <c r="J1499">
        <v>-0.8</v>
      </c>
      <c r="K1499">
        <v>55.6</v>
      </c>
      <c r="L1499">
        <v>-1.6</v>
      </c>
      <c r="M1499">
        <v>18.3</v>
      </c>
      <c r="N1499">
        <v>-0.9</v>
      </c>
    </row>
    <row r="1500" spans="1:14" x14ac:dyDescent="0.3">
      <c r="A1500" t="s">
        <v>1436</v>
      </c>
      <c r="B1500">
        <v>543993</v>
      </c>
      <c r="C1500" t="s">
        <v>9388</v>
      </c>
      <c r="D1500" t="s">
        <v>9389</v>
      </c>
      <c r="E1500" t="s">
        <v>4598</v>
      </c>
      <c r="F1500" t="s">
        <v>9390</v>
      </c>
      <c r="G1500">
        <v>45.4</v>
      </c>
      <c r="H1500">
        <v>-0.8</v>
      </c>
      <c r="I1500">
        <v>33.299999999999997</v>
      </c>
      <c r="J1500">
        <v>-1.3</v>
      </c>
      <c r="K1500">
        <v>64.5</v>
      </c>
      <c r="L1500">
        <v>-0.8</v>
      </c>
      <c r="M1500">
        <v>25.7</v>
      </c>
      <c r="N1500">
        <v>-0.8</v>
      </c>
    </row>
    <row r="1501" spans="1:14" x14ac:dyDescent="0.3">
      <c r="A1501" t="s">
        <v>1436</v>
      </c>
      <c r="B1501">
        <v>577537</v>
      </c>
      <c r="C1501" t="s">
        <v>6753</v>
      </c>
      <c r="D1501" t="s">
        <v>9391</v>
      </c>
      <c r="E1501" t="s">
        <v>4598</v>
      </c>
      <c r="F1501" t="s">
        <v>9392</v>
      </c>
      <c r="G1501">
        <v>72.599999999999994</v>
      </c>
      <c r="H1501">
        <v>0.4</v>
      </c>
      <c r="I1501">
        <v>58</v>
      </c>
      <c r="J1501">
        <v>-0.3</v>
      </c>
      <c r="K1501">
        <v>83</v>
      </c>
      <c r="L1501">
        <v>0.2</v>
      </c>
      <c r="M1501">
        <v>50.6</v>
      </c>
      <c r="N1501">
        <v>0.2</v>
      </c>
    </row>
    <row r="1502" spans="1:14" x14ac:dyDescent="0.3">
      <c r="A1502" t="s">
        <v>1436</v>
      </c>
      <c r="B1502">
        <v>536326</v>
      </c>
      <c r="C1502" t="s">
        <v>9398</v>
      </c>
      <c r="D1502" t="s">
        <v>9399</v>
      </c>
      <c r="E1502" t="s">
        <v>4601</v>
      </c>
      <c r="F1502" t="s">
        <v>4632</v>
      </c>
      <c r="G1502">
        <v>48.3</v>
      </c>
      <c r="H1502">
        <v>-0.5</v>
      </c>
      <c r="I1502">
        <v>35.6</v>
      </c>
      <c r="J1502">
        <v>-0.9</v>
      </c>
      <c r="K1502">
        <v>56.2</v>
      </c>
      <c r="L1502">
        <v>-1.5</v>
      </c>
      <c r="M1502">
        <v>19.600000000000001</v>
      </c>
      <c r="N1502">
        <v>-1</v>
      </c>
    </row>
    <row r="1503" spans="1:14" x14ac:dyDescent="0.3">
      <c r="A1503" t="s">
        <v>1436</v>
      </c>
      <c r="B1503">
        <v>605220</v>
      </c>
      <c r="C1503" t="s">
        <v>9400</v>
      </c>
      <c r="D1503" t="s">
        <v>9401</v>
      </c>
      <c r="E1503" t="s">
        <v>9402</v>
      </c>
      <c r="F1503" t="s">
        <v>9403</v>
      </c>
      <c r="G1503">
        <v>0</v>
      </c>
      <c r="H1503">
        <v>0</v>
      </c>
      <c r="I1503">
        <v>50</v>
      </c>
      <c r="J1503">
        <v>0</v>
      </c>
      <c r="K1503">
        <v>0</v>
      </c>
      <c r="L1503">
        <v>0</v>
      </c>
      <c r="M1503">
        <v>0</v>
      </c>
      <c r="N1503">
        <v>0</v>
      </c>
    </row>
    <row r="1504" spans="1:14" x14ac:dyDescent="0.3">
      <c r="A1504" t="s">
        <v>1436</v>
      </c>
      <c r="B1504">
        <v>317124</v>
      </c>
      <c r="C1504" t="s">
        <v>1457</v>
      </c>
      <c r="D1504" t="s">
        <v>9404</v>
      </c>
      <c r="E1504" t="s">
        <v>4598</v>
      </c>
      <c r="F1504" t="s">
        <v>9405</v>
      </c>
      <c r="G1504">
        <v>47.2</v>
      </c>
      <c r="H1504">
        <v>-0.2</v>
      </c>
      <c r="I1504">
        <v>30.6</v>
      </c>
      <c r="J1504">
        <v>-0.9</v>
      </c>
      <c r="K1504">
        <v>58.9</v>
      </c>
      <c r="L1504">
        <v>-0.7</v>
      </c>
      <c r="M1504">
        <v>10.3</v>
      </c>
      <c r="N1504">
        <v>-1.3</v>
      </c>
    </row>
    <row r="1505" spans="1:14" x14ac:dyDescent="0.3">
      <c r="A1505" t="s">
        <v>1458</v>
      </c>
      <c r="B1505">
        <v>686042</v>
      </c>
      <c r="C1505" t="s">
        <v>1459</v>
      </c>
      <c r="D1505" t="s">
        <v>9406</v>
      </c>
      <c r="E1505" t="s">
        <v>4163</v>
      </c>
      <c r="F1505" t="s">
        <v>9407</v>
      </c>
      <c r="G1505">
        <v>37.4</v>
      </c>
      <c r="H1505">
        <v>-1.8</v>
      </c>
      <c r="I1505">
        <v>39.6</v>
      </c>
      <c r="J1505">
        <v>-1.3</v>
      </c>
      <c r="K1505">
        <v>77.2</v>
      </c>
      <c r="L1505">
        <v>0.1</v>
      </c>
      <c r="M1505">
        <v>49</v>
      </c>
      <c r="N1505">
        <v>0.6</v>
      </c>
    </row>
    <row r="1506" spans="1:14" x14ac:dyDescent="0.3">
      <c r="A1506" t="s">
        <v>1458</v>
      </c>
      <c r="B1506">
        <v>688320</v>
      </c>
      <c r="C1506" t="s">
        <v>1460</v>
      </c>
      <c r="D1506" t="s">
        <v>9408</v>
      </c>
      <c r="E1506" t="s">
        <v>4404</v>
      </c>
      <c r="F1506" t="s">
        <v>9409</v>
      </c>
      <c r="G1506">
        <v>72.5</v>
      </c>
      <c r="H1506">
        <v>0.7</v>
      </c>
      <c r="I1506">
        <v>54.9</v>
      </c>
      <c r="J1506">
        <v>-0.1</v>
      </c>
      <c r="K1506">
        <v>81</v>
      </c>
      <c r="L1506">
        <v>0.3</v>
      </c>
      <c r="M1506">
        <v>38</v>
      </c>
      <c r="N1506">
        <v>-0.4</v>
      </c>
    </row>
    <row r="1507" spans="1:14" x14ac:dyDescent="0.3">
      <c r="A1507" t="s">
        <v>1458</v>
      </c>
      <c r="B1507">
        <v>693910</v>
      </c>
      <c r="C1507" t="s">
        <v>1461</v>
      </c>
      <c r="D1507" t="s">
        <v>9413</v>
      </c>
      <c r="E1507" t="s">
        <v>4404</v>
      </c>
      <c r="F1507" t="s">
        <v>9414</v>
      </c>
      <c r="G1507">
        <v>65.5</v>
      </c>
      <c r="H1507">
        <v>0.6</v>
      </c>
      <c r="I1507">
        <v>50.9</v>
      </c>
      <c r="J1507">
        <v>0.1</v>
      </c>
      <c r="K1507">
        <v>83.4</v>
      </c>
      <c r="L1507">
        <v>1.2</v>
      </c>
      <c r="M1507">
        <v>49.7</v>
      </c>
      <c r="N1507">
        <v>1.1000000000000001</v>
      </c>
    </row>
    <row r="1508" spans="1:14" x14ac:dyDescent="0.3">
      <c r="A1508" t="s">
        <v>1458</v>
      </c>
      <c r="B1508">
        <v>706655</v>
      </c>
      <c r="C1508" t="s">
        <v>1462</v>
      </c>
      <c r="D1508" t="s">
        <v>9418</v>
      </c>
      <c r="E1508" t="s">
        <v>4282</v>
      </c>
      <c r="F1508" t="s">
        <v>9419</v>
      </c>
      <c r="G1508">
        <v>87.1</v>
      </c>
      <c r="H1508">
        <v>2.7</v>
      </c>
      <c r="I1508">
        <v>81.2</v>
      </c>
      <c r="J1508">
        <v>3.3</v>
      </c>
      <c r="K1508">
        <v>82.3</v>
      </c>
      <c r="L1508">
        <v>1.7</v>
      </c>
      <c r="M1508">
        <v>58.1</v>
      </c>
      <c r="N1508">
        <v>2.4</v>
      </c>
    </row>
    <row r="1509" spans="1:14" x14ac:dyDescent="0.3">
      <c r="A1509" t="s">
        <v>1458</v>
      </c>
      <c r="B1509">
        <v>718092</v>
      </c>
      <c r="C1509" t="s">
        <v>1463</v>
      </c>
      <c r="D1509" t="s">
        <v>9422</v>
      </c>
      <c r="E1509" t="s">
        <v>4163</v>
      </c>
      <c r="F1509" t="s">
        <v>4522</v>
      </c>
      <c r="G1509">
        <v>79.400000000000006</v>
      </c>
      <c r="H1509">
        <v>1</v>
      </c>
      <c r="I1509">
        <v>60.5</v>
      </c>
      <c r="J1509">
        <v>0.1</v>
      </c>
      <c r="K1509">
        <v>86.2</v>
      </c>
      <c r="L1509">
        <v>0.8</v>
      </c>
      <c r="M1509">
        <v>57.5</v>
      </c>
      <c r="N1509">
        <v>1</v>
      </c>
    </row>
    <row r="1510" spans="1:14" x14ac:dyDescent="0.3">
      <c r="A1510" t="s">
        <v>1458</v>
      </c>
      <c r="B1510">
        <v>728098</v>
      </c>
      <c r="C1510" t="s">
        <v>1464</v>
      </c>
      <c r="D1510" t="s">
        <v>5596</v>
      </c>
      <c r="E1510" t="s">
        <v>4282</v>
      </c>
      <c r="F1510" t="s">
        <v>5597</v>
      </c>
      <c r="G1510">
        <v>71.8</v>
      </c>
      <c r="H1510">
        <v>0.5</v>
      </c>
      <c r="I1510">
        <v>68.900000000000006</v>
      </c>
      <c r="J1510">
        <v>0.8</v>
      </c>
      <c r="K1510">
        <v>85.6</v>
      </c>
      <c r="L1510">
        <v>0.5</v>
      </c>
      <c r="M1510">
        <v>50.6</v>
      </c>
      <c r="N1510">
        <v>0.1</v>
      </c>
    </row>
    <row r="1511" spans="1:14" x14ac:dyDescent="0.3">
      <c r="A1511" t="s">
        <v>1458</v>
      </c>
      <c r="B1511">
        <v>730831</v>
      </c>
      <c r="C1511" t="s">
        <v>1465</v>
      </c>
      <c r="D1511" t="s">
        <v>9426</v>
      </c>
      <c r="E1511" t="s">
        <v>4282</v>
      </c>
      <c r="F1511" t="s">
        <v>9427</v>
      </c>
      <c r="G1511">
        <v>73.8</v>
      </c>
      <c r="H1511">
        <v>0.7</v>
      </c>
      <c r="I1511">
        <v>65.7</v>
      </c>
      <c r="J1511">
        <v>0.7</v>
      </c>
      <c r="K1511">
        <v>90</v>
      </c>
      <c r="L1511">
        <v>1.1000000000000001</v>
      </c>
      <c r="M1511">
        <v>59.2</v>
      </c>
      <c r="N1511">
        <v>1.1000000000000001</v>
      </c>
    </row>
    <row r="1512" spans="1:14" x14ac:dyDescent="0.3">
      <c r="A1512" t="s">
        <v>1458</v>
      </c>
      <c r="B1512">
        <v>737720</v>
      </c>
      <c r="C1512" t="s">
        <v>1466</v>
      </c>
      <c r="D1512" t="s">
        <v>9428</v>
      </c>
      <c r="E1512" t="s">
        <v>4282</v>
      </c>
      <c r="F1512" t="s">
        <v>9429</v>
      </c>
      <c r="G1512">
        <v>35.299999999999997</v>
      </c>
      <c r="H1512">
        <v>-1.9</v>
      </c>
      <c r="I1512">
        <v>57.6</v>
      </c>
      <c r="J1512">
        <v>0.3</v>
      </c>
      <c r="K1512">
        <v>74.099999999999994</v>
      </c>
      <c r="L1512">
        <v>-0.3</v>
      </c>
      <c r="M1512">
        <v>39.799999999999997</v>
      </c>
      <c r="N1512">
        <v>-0.2</v>
      </c>
    </row>
    <row r="1513" spans="1:14" x14ac:dyDescent="0.3">
      <c r="A1513" t="s">
        <v>1458</v>
      </c>
      <c r="B1513">
        <v>743577</v>
      </c>
      <c r="C1513" t="s">
        <v>1467</v>
      </c>
      <c r="D1513" t="s">
        <v>9433</v>
      </c>
      <c r="E1513" t="s">
        <v>4404</v>
      </c>
      <c r="F1513" t="s">
        <v>9434</v>
      </c>
      <c r="G1513">
        <v>24.8</v>
      </c>
      <c r="H1513">
        <v>-2.6</v>
      </c>
      <c r="I1513">
        <v>69.5</v>
      </c>
      <c r="J1513">
        <v>1.5</v>
      </c>
      <c r="K1513">
        <v>92</v>
      </c>
      <c r="L1513">
        <v>1.9</v>
      </c>
      <c r="M1513">
        <v>67.8</v>
      </c>
      <c r="N1513">
        <v>2.2999999999999998</v>
      </c>
    </row>
    <row r="1514" spans="1:14" x14ac:dyDescent="0.3">
      <c r="A1514" t="s">
        <v>1458</v>
      </c>
      <c r="B1514">
        <v>742155</v>
      </c>
      <c r="C1514" t="s">
        <v>1467</v>
      </c>
      <c r="D1514" t="s">
        <v>9435</v>
      </c>
      <c r="E1514" t="s">
        <v>5491</v>
      </c>
      <c r="F1514" t="s">
        <v>9436</v>
      </c>
      <c r="G1514">
        <v>73.599999999999994</v>
      </c>
      <c r="H1514">
        <v>0.3</v>
      </c>
      <c r="I1514">
        <v>65</v>
      </c>
      <c r="J1514">
        <v>0</v>
      </c>
      <c r="K1514">
        <v>87.6</v>
      </c>
      <c r="L1514">
        <v>0.3</v>
      </c>
      <c r="M1514">
        <v>35.200000000000003</v>
      </c>
      <c r="N1514">
        <v>-1.4</v>
      </c>
    </row>
    <row r="1515" spans="1:14" x14ac:dyDescent="0.3">
      <c r="A1515" t="s">
        <v>1458</v>
      </c>
      <c r="B1515">
        <v>694304</v>
      </c>
      <c r="C1515" t="s">
        <v>1468</v>
      </c>
      <c r="D1515" t="s">
        <v>9437</v>
      </c>
      <c r="E1515" t="s">
        <v>4282</v>
      </c>
      <c r="F1515" t="s">
        <v>9438</v>
      </c>
      <c r="G1515">
        <v>47.9</v>
      </c>
      <c r="H1515">
        <v>-0.7</v>
      </c>
      <c r="I1515">
        <v>55.9</v>
      </c>
      <c r="J1515">
        <v>0.6</v>
      </c>
      <c r="K1515">
        <v>74.2</v>
      </c>
      <c r="L1515">
        <v>0.3</v>
      </c>
      <c r="M1515">
        <v>36.6</v>
      </c>
      <c r="N1515">
        <v>0.1</v>
      </c>
    </row>
    <row r="1516" spans="1:14" x14ac:dyDescent="0.3">
      <c r="A1516" t="s">
        <v>1458</v>
      </c>
      <c r="B1516">
        <v>749427</v>
      </c>
      <c r="C1516" t="s">
        <v>1469</v>
      </c>
      <c r="D1516" t="s">
        <v>9439</v>
      </c>
      <c r="E1516" t="s">
        <v>5546</v>
      </c>
      <c r="F1516" t="s">
        <v>9440</v>
      </c>
      <c r="G1516">
        <v>51.6</v>
      </c>
      <c r="H1516">
        <v>0.2</v>
      </c>
      <c r="I1516">
        <v>37.700000000000003</v>
      </c>
      <c r="J1516">
        <v>-0.2</v>
      </c>
      <c r="K1516">
        <v>90.3</v>
      </c>
      <c r="L1516">
        <v>2.7</v>
      </c>
      <c r="M1516">
        <v>40.299999999999997</v>
      </c>
      <c r="N1516">
        <v>1.1000000000000001</v>
      </c>
    </row>
    <row r="1517" spans="1:14" x14ac:dyDescent="0.3">
      <c r="A1517" t="s">
        <v>1458</v>
      </c>
      <c r="B1517">
        <v>782831</v>
      </c>
      <c r="C1517" t="s">
        <v>9441</v>
      </c>
      <c r="D1517" t="s">
        <v>9442</v>
      </c>
      <c r="E1517" t="s">
        <v>5630</v>
      </c>
      <c r="F1517" t="s">
        <v>9443</v>
      </c>
      <c r="G1517">
        <v>75.900000000000006</v>
      </c>
      <c r="H1517">
        <v>1.1000000000000001</v>
      </c>
      <c r="I1517">
        <v>66.900000000000006</v>
      </c>
      <c r="J1517">
        <v>1.1000000000000001</v>
      </c>
      <c r="K1517">
        <v>75.400000000000006</v>
      </c>
      <c r="L1517">
        <v>0</v>
      </c>
      <c r="M1517">
        <v>45.1</v>
      </c>
      <c r="N1517">
        <v>0.4</v>
      </c>
    </row>
    <row r="1518" spans="1:14" x14ac:dyDescent="0.3">
      <c r="A1518" t="s">
        <v>1458</v>
      </c>
      <c r="B1518">
        <v>758264</v>
      </c>
      <c r="C1518" t="s">
        <v>150</v>
      </c>
      <c r="D1518" t="s">
        <v>9447</v>
      </c>
      <c r="E1518" t="s">
        <v>4282</v>
      </c>
      <c r="F1518" t="s">
        <v>9448</v>
      </c>
      <c r="G1518">
        <v>71.599999999999994</v>
      </c>
      <c r="H1518">
        <v>0.9</v>
      </c>
      <c r="I1518">
        <v>63.6</v>
      </c>
      <c r="J1518">
        <v>1</v>
      </c>
      <c r="K1518">
        <v>84.5</v>
      </c>
      <c r="L1518">
        <v>1.1000000000000001</v>
      </c>
      <c r="M1518">
        <v>53.6</v>
      </c>
      <c r="N1518">
        <v>1.3</v>
      </c>
    </row>
    <row r="1519" spans="1:14" x14ac:dyDescent="0.3">
      <c r="A1519" t="s">
        <v>1458</v>
      </c>
      <c r="B1519">
        <v>816892</v>
      </c>
      <c r="C1519" t="s">
        <v>9517</v>
      </c>
      <c r="D1519" t="s">
        <v>9518</v>
      </c>
      <c r="E1519" t="s">
        <v>4163</v>
      </c>
      <c r="F1519" t="s">
        <v>9519</v>
      </c>
      <c r="G1519">
        <v>75.900000000000006</v>
      </c>
      <c r="H1519">
        <v>1.1000000000000001</v>
      </c>
      <c r="I1519">
        <v>61.2</v>
      </c>
      <c r="J1519">
        <v>0.6</v>
      </c>
      <c r="K1519">
        <v>82</v>
      </c>
      <c r="L1519">
        <v>0.8</v>
      </c>
      <c r="M1519">
        <v>45.6</v>
      </c>
      <c r="N1519">
        <v>0.5</v>
      </c>
    </row>
    <row r="1520" spans="1:14" x14ac:dyDescent="0.3">
      <c r="A1520" t="s">
        <v>1458</v>
      </c>
      <c r="B1520">
        <v>766453</v>
      </c>
      <c r="C1520" t="s">
        <v>9460</v>
      </c>
      <c r="D1520" t="s">
        <v>9461</v>
      </c>
      <c r="E1520" t="s">
        <v>5467</v>
      </c>
      <c r="F1520" t="s">
        <v>5468</v>
      </c>
      <c r="G1520">
        <v>81</v>
      </c>
      <c r="H1520">
        <v>0.8</v>
      </c>
      <c r="I1520">
        <v>66.900000000000006</v>
      </c>
      <c r="J1520">
        <v>0.1</v>
      </c>
      <c r="K1520">
        <v>88.4</v>
      </c>
      <c r="L1520">
        <v>0.6</v>
      </c>
      <c r="M1520">
        <v>59.7</v>
      </c>
      <c r="N1520">
        <v>0.7</v>
      </c>
    </row>
    <row r="1521" spans="1:14" x14ac:dyDescent="0.3">
      <c r="A1521" t="s">
        <v>1458</v>
      </c>
      <c r="B1521">
        <v>766712</v>
      </c>
      <c r="C1521" t="s">
        <v>9462</v>
      </c>
      <c r="D1521" t="s">
        <v>9463</v>
      </c>
      <c r="E1521" t="s">
        <v>4404</v>
      </c>
      <c r="F1521" t="s">
        <v>9464</v>
      </c>
      <c r="G1521">
        <v>71.7</v>
      </c>
      <c r="H1521">
        <v>1.6</v>
      </c>
      <c r="I1521">
        <v>67.8</v>
      </c>
      <c r="J1521">
        <v>2.2000000000000002</v>
      </c>
      <c r="K1521">
        <v>72</v>
      </c>
      <c r="L1521">
        <v>0.5</v>
      </c>
      <c r="M1521">
        <v>40.700000000000003</v>
      </c>
      <c r="N1521">
        <v>0.8</v>
      </c>
    </row>
    <row r="1522" spans="1:14" x14ac:dyDescent="0.3">
      <c r="A1522" t="s">
        <v>1458</v>
      </c>
      <c r="B1522">
        <v>768928</v>
      </c>
      <c r="C1522" t="s">
        <v>9465</v>
      </c>
      <c r="D1522" t="s">
        <v>9466</v>
      </c>
      <c r="E1522" t="s">
        <v>4163</v>
      </c>
      <c r="F1522" t="s">
        <v>9467</v>
      </c>
      <c r="G1522">
        <v>62.5</v>
      </c>
      <c r="H1522">
        <v>0.7</v>
      </c>
      <c r="I1522">
        <v>53.4</v>
      </c>
      <c r="J1522">
        <v>0.8</v>
      </c>
      <c r="K1522">
        <v>84.1</v>
      </c>
      <c r="L1522">
        <v>1.7</v>
      </c>
      <c r="M1522">
        <v>54.5</v>
      </c>
      <c r="N1522">
        <v>2.1</v>
      </c>
    </row>
    <row r="1523" spans="1:14" x14ac:dyDescent="0.3">
      <c r="A1523" t="s">
        <v>1458</v>
      </c>
      <c r="B1523">
        <v>770353</v>
      </c>
      <c r="C1523" t="s">
        <v>9468</v>
      </c>
      <c r="D1523" t="s">
        <v>9470</v>
      </c>
      <c r="E1523" t="s">
        <v>4404</v>
      </c>
      <c r="F1523" t="s">
        <v>9471</v>
      </c>
      <c r="G1523">
        <v>88.2</v>
      </c>
      <c r="H1523">
        <v>1.3</v>
      </c>
      <c r="I1523">
        <v>69.900000000000006</v>
      </c>
      <c r="J1523">
        <v>0.4</v>
      </c>
      <c r="K1523">
        <v>87.5</v>
      </c>
      <c r="L1523">
        <v>0.3</v>
      </c>
      <c r="M1523">
        <v>62.1</v>
      </c>
      <c r="N1523">
        <v>0.7</v>
      </c>
    </row>
    <row r="1524" spans="1:14" x14ac:dyDescent="0.3">
      <c r="A1524" t="s">
        <v>1458</v>
      </c>
      <c r="B1524">
        <v>773344</v>
      </c>
      <c r="C1524" t="s">
        <v>9472</v>
      </c>
      <c r="D1524" t="s">
        <v>9473</v>
      </c>
      <c r="E1524" t="s">
        <v>4404</v>
      </c>
      <c r="F1524" t="s">
        <v>9474</v>
      </c>
      <c r="G1524">
        <v>72.2</v>
      </c>
      <c r="H1524">
        <v>1.3</v>
      </c>
      <c r="I1524">
        <v>63.9</v>
      </c>
      <c r="J1524">
        <v>1.4</v>
      </c>
      <c r="K1524">
        <v>72.900000000000006</v>
      </c>
      <c r="L1524">
        <v>0.2</v>
      </c>
      <c r="M1524">
        <v>47.7</v>
      </c>
      <c r="N1524">
        <v>0.9</v>
      </c>
    </row>
    <row r="1525" spans="1:14" x14ac:dyDescent="0.3">
      <c r="A1525" t="s">
        <v>1458</v>
      </c>
      <c r="B1525">
        <v>775550</v>
      </c>
      <c r="C1525" t="s">
        <v>9475</v>
      </c>
      <c r="D1525" t="s">
        <v>9476</v>
      </c>
      <c r="E1525" t="s">
        <v>4163</v>
      </c>
      <c r="F1525" t="s">
        <v>9477</v>
      </c>
      <c r="G1525">
        <v>34.4</v>
      </c>
      <c r="H1525">
        <v>-1.1000000000000001</v>
      </c>
      <c r="I1525">
        <v>26.7</v>
      </c>
      <c r="J1525">
        <v>-1.1000000000000001</v>
      </c>
      <c r="K1525">
        <v>68.400000000000006</v>
      </c>
      <c r="L1525">
        <v>0.5</v>
      </c>
      <c r="M1525">
        <v>26.3</v>
      </c>
      <c r="N1525">
        <v>0.1</v>
      </c>
    </row>
    <row r="1526" spans="1:14" x14ac:dyDescent="0.3">
      <c r="A1526" t="s">
        <v>1458</v>
      </c>
      <c r="B1526">
        <v>783749</v>
      </c>
      <c r="C1526" t="s">
        <v>9480</v>
      </c>
      <c r="D1526" t="s">
        <v>9481</v>
      </c>
      <c r="E1526" t="s">
        <v>4404</v>
      </c>
      <c r="F1526" t="s">
        <v>9482</v>
      </c>
      <c r="G1526">
        <v>40</v>
      </c>
      <c r="H1526">
        <v>-0.7</v>
      </c>
      <c r="I1526">
        <v>25.5</v>
      </c>
      <c r="J1526">
        <v>-1.3</v>
      </c>
      <c r="K1526">
        <v>60.7</v>
      </c>
      <c r="L1526">
        <v>-0.6</v>
      </c>
      <c r="M1526">
        <v>23.2</v>
      </c>
      <c r="N1526">
        <v>-0.5</v>
      </c>
    </row>
    <row r="1527" spans="1:14" x14ac:dyDescent="0.3">
      <c r="A1527" t="s">
        <v>1458</v>
      </c>
      <c r="B1527">
        <v>786349</v>
      </c>
      <c r="C1527" t="s">
        <v>9483</v>
      </c>
      <c r="D1527" t="s">
        <v>9484</v>
      </c>
      <c r="E1527" t="s">
        <v>4404</v>
      </c>
      <c r="F1527" t="s">
        <v>9485</v>
      </c>
      <c r="G1527">
        <v>64.3</v>
      </c>
      <c r="H1527">
        <v>0.9</v>
      </c>
      <c r="I1527">
        <v>44.2</v>
      </c>
      <c r="J1527">
        <v>0</v>
      </c>
      <c r="K1527">
        <v>76.400000000000006</v>
      </c>
      <c r="L1527">
        <v>0.9</v>
      </c>
      <c r="M1527">
        <v>39.200000000000003</v>
      </c>
      <c r="N1527">
        <v>0.6</v>
      </c>
    </row>
    <row r="1528" spans="1:14" x14ac:dyDescent="0.3">
      <c r="A1528" t="s">
        <v>1458</v>
      </c>
      <c r="B1528">
        <v>787906</v>
      </c>
      <c r="C1528" t="s">
        <v>9486</v>
      </c>
      <c r="D1528" t="s">
        <v>9487</v>
      </c>
      <c r="E1528" t="s">
        <v>9488</v>
      </c>
      <c r="F1528" t="s">
        <v>9489</v>
      </c>
      <c r="G1528">
        <v>90.5</v>
      </c>
      <c r="H1528">
        <v>1.6</v>
      </c>
      <c r="I1528">
        <v>78.400000000000006</v>
      </c>
      <c r="J1528">
        <v>1.2</v>
      </c>
      <c r="K1528">
        <v>0</v>
      </c>
      <c r="L1528">
        <v>0</v>
      </c>
      <c r="M1528">
        <v>0</v>
      </c>
      <c r="N1528">
        <v>0</v>
      </c>
    </row>
    <row r="1529" spans="1:14" x14ac:dyDescent="0.3">
      <c r="A1529" t="s">
        <v>1458</v>
      </c>
      <c r="B1529">
        <v>793752</v>
      </c>
      <c r="C1529" t="s">
        <v>9492</v>
      </c>
      <c r="D1529" t="s">
        <v>9493</v>
      </c>
      <c r="E1529" t="s">
        <v>4282</v>
      </c>
      <c r="F1529" t="s">
        <v>9494</v>
      </c>
      <c r="G1529">
        <v>64.7</v>
      </c>
      <c r="H1529">
        <v>0.6</v>
      </c>
      <c r="I1529">
        <v>52.9</v>
      </c>
      <c r="J1529">
        <v>0.5</v>
      </c>
      <c r="K1529">
        <v>80</v>
      </c>
      <c r="L1529">
        <v>0.8</v>
      </c>
      <c r="M1529">
        <v>40</v>
      </c>
      <c r="N1529">
        <v>0.5</v>
      </c>
    </row>
    <row r="1530" spans="1:14" x14ac:dyDescent="0.3">
      <c r="A1530" t="s">
        <v>1458</v>
      </c>
      <c r="B1530">
        <v>744743</v>
      </c>
      <c r="C1530" t="s">
        <v>9495</v>
      </c>
      <c r="D1530" t="s">
        <v>9496</v>
      </c>
      <c r="E1530" t="s">
        <v>9497</v>
      </c>
      <c r="F1530" t="s">
        <v>9498</v>
      </c>
      <c r="G1530">
        <v>56.3</v>
      </c>
      <c r="H1530">
        <v>-0.3</v>
      </c>
      <c r="I1530">
        <v>45.8</v>
      </c>
      <c r="J1530">
        <v>-0.6</v>
      </c>
      <c r="K1530">
        <v>78.8</v>
      </c>
      <c r="L1530">
        <v>0.5</v>
      </c>
      <c r="M1530">
        <v>32.9</v>
      </c>
      <c r="N1530">
        <v>-0.4</v>
      </c>
    </row>
    <row r="1531" spans="1:14" x14ac:dyDescent="0.3">
      <c r="A1531" t="s">
        <v>1458</v>
      </c>
      <c r="B1531">
        <v>799211</v>
      </c>
      <c r="C1531" t="s">
        <v>9499</v>
      </c>
      <c r="D1531" t="s">
        <v>9500</v>
      </c>
      <c r="E1531" t="s">
        <v>4404</v>
      </c>
      <c r="F1531" t="s">
        <v>9501</v>
      </c>
      <c r="G1531">
        <v>78.3</v>
      </c>
      <c r="H1531">
        <v>0.8</v>
      </c>
      <c r="I1531">
        <v>71.7</v>
      </c>
      <c r="J1531">
        <v>0.8</v>
      </c>
      <c r="K1531">
        <v>76.7</v>
      </c>
      <c r="L1531">
        <v>-0.6</v>
      </c>
      <c r="M1531">
        <v>46.6</v>
      </c>
      <c r="N1531">
        <v>-0.2</v>
      </c>
    </row>
    <row r="1532" spans="1:14" x14ac:dyDescent="0.3">
      <c r="A1532" t="s">
        <v>1458</v>
      </c>
      <c r="B1532">
        <v>715166</v>
      </c>
      <c r="C1532" t="s">
        <v>595</v>
      </c>
      <c r="D1532" t="s">
        <v>9502</v>
      </c>
      <c r="E1532" t="s">
        <v>4455</v>
      </c>
      <c r="F1532" t="s">
        <v>9503</v>
      </c>
      <c r="G1532">
        <v>49.3</v>
      </c>
      <c r="H1532">
        <v>-0.5</v>
      </c>
      <c r="I1532">
        <v>45.6</v>
      </c>
      <c r="J1532">
        <v>-0.2</v>
      </c>
      <c r="K1532">
        <v>60</v>
      </c>
      <c r="L1532">
        <v>-1.2</v>
      </c>
      <c r="M1532">
        <v>38.200000000000003</v>
      </c>
      <c r="N1532">
        <v>0.5</v>
      </c>
    </row>
    <row r="1533" spans="1:14" x14ac:dyDescent="0.3">
      <c r="A1533" t="s">
        <v>1458</v>
      </c>
      <c r="B1533">
        <v>803766</v>
      </c>
      <c r="C1533" t="s">
        <v>9504</v>
      </c>
      <c r="D1533" t="s">
        <v>9505</v>
      </c>
      <c r="E1533" t="s">
        <v>5477</v>
      </c>
      <c r="F1533" t="s">
        <v>9506</v>
      </c>
      <c r="G1533">
        <v>45.7</v>
      </c>
      <c r="H1533">
        <v>-2</v>
      </c>
      <c r="I1533">
        <v>56.4</v>
      </c>
      <c r="J1533">
        <v>-0.9</v>
      </c>
      <c r="K1533">
        <v>90.9</v>
      </c>
      <c r="L1533">
        <v>0.5</v>
      </c>
      <c r="M1533">
        <v>65.900000000000006</v>
      </c>
      <c r="N1533">
        <v>0.9</v>
      </c>
    </row>
    <row r="1534" spans="1:14" x14ac:dyDescent="0.3">
      <c r="A1534" t="s">
        <v>1458</v>
      </c>
      <c r="B1534">
        <v>694177</v>
      </c>
      <c r="C1534" t="s">
        <v>9507</v>
      </c>
      <c r="D1534" t="s">
        <v>9508</v>
      </c>
      <c r="E1534" t="s">
        <v>4282</v>
      </c>
      <c r="F1534" t="s">
        <v>9509</v>
      </c>
      <c r="G1534">
        <v>77.8</v>
      </c>
      <c r="H1534">
        <v>1</v>
      </c>
      <c r="I1534">
        <v>77.8</v>
      </c>
      <c r="J1534">
        <v>1.6</v>
      </c>
      <c r="K1534">
        <v>80.599999999999994</v>
      </c>
      <c r="L1534">
        <v>0.1</v>
      </c>
      <c r="M1534">
        <v>54.2</v>
      </c>
      <c r="N1534">
        <v>0.6</v>
      </c>
    </row>
    <row r="1535" spans="1:14" x14ac:dyDescent="0.3">
      <c r="A1535" t="s">
        <v>1458</v>
      </c>
      <c r="B1535">
        <v>808709</v>
      </c>
      <c r="C1535" t="s">
        <v>9510</v>
      </c>
      <c r="D1535" t="s">
        <v>9513</v>
      </c>
      <c r="E1535" t="s">
        <v>5491</v>
      </c>
      <c r="F1535" t="s">
        <v>9514</v>
      </c>
      <c r="G1535">
        <v>74.2</v>
      </c>
      <c r="H1535">
        <v>0.5</v>
      </c>
      <c r="I1535">
        <v>64.099999999999994</v>
      </c>
      <c r="J1535">
        <v>0.2</v>
      </c>
      <c r="K1535">
        <v>90.4</v>
      </c>
      <c r="L1535">
        <v>0.9</v>
      </c>
      <c r="M1535">
        <v>55.1</v>
      </c>
      <c r="N1535">
        <v>0.5</v>
      </c>
    </row>
    <row r="1536" spans="1:14" x14ac:dyDescent="0.3">
      <c r="A1536" t="s">
        <v>1458</v>
      </c>
      <c r="B1536">
        <v>823112</v>
      </c>
      <c r="C1536" t="s">
        <v>9520</v>
      </c>
      <c r="D1536" t="s">
        <v>9521</v>
      </c>
      <c r="E1536" t="s">
        <v>5477</v>
      </c>
      <c r="F1536" t="s">
        <v>9522</v>
      </c>
      <c r="G1536">
        <v>77.8</v>
      </c>
      <c r="H1536">
        <v>0.8</v>
      </c>
      <c r="I1536">
        <v>72.400000000000006</v>
      </c>
      <c r="J1536">
        <v>1</v>
      </c>
      <c r="K1536">
        <v>81.3</v>
      </c>
      <c r="L1536">
        <v>0</v>
      </c>
      <c r="M1536">
        <v>53.7</v>
      </c>
      <c r="N1536">
        <v>0.6</v>
      </c>
    </row>
    <row r="1537" spans="1:14" x14ac:dyDescent="0.3">
      <c r="A1537" t="s">
        <v>1458</v>
      </c>
      <c r="B1537">
        <v>823783</v>
      </c>
      <c r="C1537" t="s">
        <v>9523</v>
      </c>
      <c r="D1537" t="s">
        <v>9524</v>
      </c>
      <c r="E1537" t="s">
        <v>5697</v>
      </c>
      <c r="F1537" t="s">
        <v>5698</v>
      </c>
      <c r="G1537">
        <v>76.599999999999994</v>
      </c>
      <c r="H1537">
        <v>0.9</v>
      </c>
      <c r="I1537">
        <v>72.900000000000006</v>
      </c>
      <c r="J1537">
        <v>1.2</v>
      </c>
      <c r="K1537">
        <v>80.400000000000006</v>
      </c>
      <c r="L1537">
        <v>0.1</v>
      </c>
      <c r="M1537">
        <v>49.7</v>
      </c>
      <c r="N1537">
        <v>0.5</v>
      </c>
    </row>
    <row r="1538" spans="1:14" x14ac:dyDescent="0.3">
      <c r="A1538" t="s">
        <v>1458</v>
      </c>
      <c r="B1538">
        <v>827819</v>
      </c>
      <c r="C1538" t="s">
        <v>9525</v>
      </c>
      <c r="D1538" t="s">
        <v>9526</v>
      </c>
      <c r="E1538" t="s">
        <v>4163</v>
      </c>
      <c r="F1538" t="s">
        <v>9527</v>
      </c>
      <c r="G1538">
        <v>52.6</v>
      </c>
      <c r="H1538">
        <v>0.5</v>
      </c>
      <c r="I1538">
        <v>43.6</v>
      </c>
      <c r="J1538">
        <v>0.5</v>
      </c>
      <c r="K1538">
        <v>61.6</v>
      </c>
      <c r="L1538">
        <v>-0.1</v>
      </c>
      <c r="M1538">
        <v>32.6</v>
      </c>
      <c r="N1538">
        <v>0.7</v>
      </c>
    </row>
    <row r="1539" spans="1:14" x14ac:dyDescent="0.3">
      <c r="A1539" t="s">
        <v>1458</v>
      </c>
      <c r="B1539">
        <v>826120</v>
      </c>
      <c r="C1539" t="s">
        <v>9525</v>
      </c>
      <c r="D1539" t="s">
        <v>9528</v>
      </c>
      <c r="E1539" t="s">
        <v>4282</v>
      </c>
      <c r="F1539" t="s">
        <v>9529</v>
      </c>
      <c r="G1539">
        <v>86.2</v>
      </c>
      <c r="H1539">
        <v>2.8</v>
      </c>
      <c r="I1539">
        <v>72.5</v>
      </c>
      <c r="J1539">
        <v>2.9</v>
      </c>
      <c r="K1539">
        <v>86.8</v>
      </c>
      <c r="L1539">
        <v>2.2999999999999998</v>
      </c>
      <c r="M1539">
        <v>54.4</v>
      </c>
      <c r="N1539">
        <v>2.4</v>
      </c>
    </row>
    <row r="1540" spans="1:14" x14ac:dyDescent="0.3">
      <c r="A1540" t="s">
        <v>1458</v>
      </c>
      <c r="B1540">
        <v>832880</v>
      </c>
      <c r="C1540" t="s">
        <v>9530</v>
      </c>
      <c r="D1540" t="s">
        <v>9531</v>
      </c>
      <c r="E1540" t="s">
        <v>9532</v>
      </c>
      <c r="F1540" t="s">
        <v>5501</v>
      </c>
      <c r="G1540">
        <v>90.1</v>
      </c>
      <c r="H1540">
        <v>1.6</v>
      </c>
      <c r="I1540">
        <v>90.8</v>
      </c>
      <c r="J1540">
        <v>2.2999999999999998</v>
      </c>
      <c r="K1540">
        <v>83.5</v>
      </c>
      <c r="L1540">
        <v>0.1</v>
      </c>
      <c r="M1540">
        <v>53.2</v>
      </c>
      <c r="N1540">
        <v>0.3</v>
      </c>
    </row>
    <row r="1541" spans="1:14" x14ac:dyDescent="0.3">
      <c r="A1541" t="s">
        <v>1458</v>
      </c>
      <c r="B1541">
        <v>836001</v>
      </c>
      <c r="C1541" t="s">
        <v>9533</v>
      </c>
      <c r="D1541" t="s">
        <v>9534</v>
      </c>
      <c r="E1541" t="s">
        <v>4404</v>
      </c>
      <c r="F1541" t="s">
        <v>4405</v>
      </c>
      <c r="G1541">
        <v>65</v>
      </c>
      <c r="H1541">
        <v>1</v>
      </c>
      <c r="I1541">
        <v>48</v>
      </c>
      <c r="J1541">
        <v>0.5</v>
      </c>
      <c r="K1541">
        <v>70.5</v>
      </c>
      <c r="L1541">
        <v>0.5</v>
      </c>
      <c r="M1541">
        <v>15.9</v>
      </c>
      <c r="N1541">
        <v>-1.1000000000000001</v>
      </c>
    </row>
    <row r="1542" spans="1:14" x14ac:dyDescent="0.3">
      <c r="A1542" t="s">
        <v>1458</v>
      </c>
      <c r="B1542">
        <v>837563</v>
      </c>
      <c r="C1542" t="s">
        <v>4110</v>
      </c>
      <c r="D1542" t="s">
        <v>9537</v>
      </c>
      <c r="E1542" t="s">
        <v>4282</v>
      </c>
      <c r="F1542" t="s">
        <v>9538</v>
      </c>
      <c r="G1542">
        <v>64.8</v>
      </c>
      <c r="H1542">
        <v>1.6</v>
      </c>
      <c r="I1542">
        <v>52.3</v>
      </c>
      <c r="J1542">
        <v>1.5</v>
      </c>
      <c r="K1542">
        <v>88.2</v>
      </c>
      <c r="L1542">
        <v>3.1</v>
      </c>
      <c r="M1542">
        <v>45.1</v>
      </c>
      <c r="N1542">
        <v>1.8</v>
      </c>
    </row>
    <row r="1543" spans="1:14" x14ac:dyDescent="0.3">
      <c r="A1543" t="s">
        <v>1458</v>
      </c>
      <c r="B1543">
        <v>838993</v>
      </c>
      <c r="C1543" t="s">
        <v>4110</v>
      </c>
      <c r="D1543" t="s">
        <v>9535</v>
      </c>
      <c r="E1543" t="s">
        <v>4455</v>
      </c>
      <c r="F1543" t="s">
        <v>9536</v>
      </c>
      <c r="G1543">
        <v>0</v>
      </c>
      <c r="H1543">
        <v>0</v>
      </c>
      <c r="I1543">
        <v>0</v>
      </c>
      <c r="J1543">
        <v>0</v>
      </c>
      <c r="K1543">
        <v>86.2</v>
      </c>
      <c r="L1543">
        <v>1</v>
      </c>
      <c r="M1543">
        <v>42.6</v>
      </c>
      <c r="N1543">
        <v>0.2</v>
      </c>
    </row>
    <row r="1544" spans="1:14" x14ac:dyDescent="0.3">
      <c r="A1544" t="s">
        <v>1458</v>
      </c>
      <c r="B1544">
        <v>844322</v>
      </c>
      <c r="C1544" t="s">
        <v>9539</v>
      </c>
      <c r="D1544" t="s">
        <v>9540</v>
      </c>
      <c r="E1544" t="s">
        <v>4404</v>
      </c>
      <c r="F1544" t="s">
        <v>9541</v>
      </c>
      <c r="G1544">
        <v>64.400000000000006</v>
      </c>
      <c r="H1544">
        <v>-0.1</v>
      </c>
      <c r="I1544">
        <v>59.1</v>
      </c>
      <c r="J1544">
        <v>-0.1</v>
      </c>
      <c r="K1544">
        <v>94.6</v>
      </c>
      <c r="L1544">
        <v>1.7</v>
      </c>
      <c r="M1544">
        <v>60.7</v>
      </c>
      <c r="N1544">
        <v>1.1000000000000001</v>
      </c>
    </row>
    <row r="1545" spans="1:14" x14ac:dyDescent="0.3">
      <c r="A1545" t="s">
        <v>1458</v>
      </c>
      <c r="B1545">
        <v>846147</v>
      </c>
      <c r="C1545" t="s">
        <v>9542</v>
      </c>
      <c r="D1545" t="s">
        <v>9543</v>
      </c>
      <c r="E1545" t="s">
        <v>5546</v>
      </c>
      <c r="F1545" t="s">
        <v>9544</v>
      </c>
      <c r="G1545">
        <v>60.1</v>
      </c>
      <c r="H1545">
        <v>0</v>
      </c>
      <c r="I1545">
        <v>59.4</v>
      </c>
      <c r="J1545">
        <v>0.6</v>
      </c>
      <c r="K1545">
        <v>79.5</v>
      </c>
      <c r="L1545">
        <v>0.5</v>
      </c>
      <c r="M1545">
        <v>35.9</v>
      </c>
      <c r="N1545">
        <v>0</v>
      </c>
    </row>
    <row r="1546" spans="1:14" x14ac:dyDescent="0.3">
      <c r="A1546" t="s">
        <v>1458</v>
      </c>
      <c r="B1546">
        <v>688784</v>
      </c>
      <c r="C1546" t="s">
        <v>3034</v>
      </c>
      <c r="D1546" t="s">
        <v>9545</v>
      </c>
      <c r="E1546" t="s">
        <v>4264</v>
      </c>
      <c r="F1546" t="s">
        <v>9546</v>
      </c>
      <c r="G1546">
        <v>60.9</v>
      </c>
      <c r="H1546">
        <v>-0.2</v>
      </c>
      <c r="I1546">
        <v>43.8</v>
      </c>
      <c r="J1546">
        <v>-1.3</v>
      </c>
      <c r="K1546">
        <v>66.400000000000006</v>
      </c>
      <c r="L1546">
        <v>-1.3</v>
      </c>
      <c r="M1546">
        <v>47.8</v>
      </c>
      <c r="N1546">
        <v>0.1</v>
      </c>
    </row>
    <row r="1547" spans="1:14" x14ac:dyDescent="0.3">
      <c r="A1547" t="s">
        <v>1458</v>
      </c>
      <c r="B1547">
        <v>852910</v>
      </c>
      <c r="C1547" t="s">
        <v>9547</v>
      </c>
      <c r="D1547" t="s">
        <v>9548</v>
      </c>
      <c r="E1547" t="s">
        <v>4404</v>
      </c>
      <c r="F1547" t="s">
        <v>9549</v>
      </c>
      <c r="G1547">
        <v>75.599999999999994</v>
      </c>
      <c r="H1547">
        <v>1.6</v>
      </c>
      <c r="I1547">
        <v>77.8</v>
      </c>
      <c r="J1547">
        <v>2.7</v>
      </c>
      <c r="K1547">
        <v>73.8</v>
      </c>
      <c r="L1547">
        <v>0.5</v>
      </c>
      <c r="M1547">
        <v>33.799999999999997</v>
      </c>
      <c r="N1547">
        <v>0.2</v>
      </c>
    </row>
    <row r="1548" spans="1:14" x14ac:dyDescent="0.3">
      <c r="A1548" t="s">
        <v>1458</v>
      </c>
      <c r="B1548">
        <v>744352</v>
      </c>
      <c r="C1548" t="s">
        <v>9550</v>
      </c>
      <c r="D1548" t="s">
        <v>9551</v>
      </c>
      <c r="E1548" t="s">
        <v>4455</v>
      </c>
      <c r="F1548" t="s">
        <v>9552</v>
      </c>
      <c r="G1548">
        <v>66.3</v>
      </c>
      <c r="H1548">
        <v>0.7</v>
      </c>
      <c r="I1548">
        <v>61.2</v>
      </c>
      <c r="J1548">
        <v>0.9</v>
      </c>
      <c r="K1548">
        <v>78.3</v>
      </c>
      <c r="L1548">
        <v>0.7</v>
      </c>
      <c r="M1548">
        <v>35.799999999999997</v>
      </c>
      <c r="N1548">
        <v>0.1</v>
      </c>
    </row>
    <row r="1549" spans="1:14" x14ac:dyDescent="0.3">
      <c r="A1549" t="s">
        <v>1458</v>
      </c>
      <c r="B1549">
        <v>736465</v>
      </c>
      <c r="C1549" t="s">
        <v>9553</v>
      </c>
      <c r="D1549" t="s">
        <v>9554</v>
      </c>
      <c r="E1549" t="s">
        <v>4282</v>
      </c>
      <c r="F1549" t="s">
        <v>9555</v>
      </c>
      <c r="G1549">
        <v>91</v>
      </c>
      <c r="H1549">
        <v>2</v>
      </c>
      <c r="I1549">
        <v>88.5</v>
      </c>
      <c r="J1549">
        <v>2.6</v>
      </c>
      <c r="K1549">
        <v>96.5</v>
      </c>
      <c r="L1549">
        <v>1.9</v>
      </c>
      <c r="M1549">
        <v>75.400000000000006</v>
      </c>
      <c r="N1549">
        <v>2.5</v>
      </c>
    </row>
    <row r="1550" spans="1:14" x14ac:dyDescent="0.3">
      <c r="A1550" t="s">
        <v>1498</v>
      </c>
      <c r="B1550">
        <v>724467</v>
      </c>
      <c r="C1550" t="s">
        <v>1110</v>
      </c>
      <c r="D1550" t="s">
        <v>9556</v>
      </c>
      <c r="E1550" t="s">
        <v>4598</v>
      </c>
      <c r="F1550" t="s">
        <v>9557</v>
      </c>
      <c r="G1550">
        <v>53.8</v>
      </c>
      <c r="H1550">
        <v>-0.7</v>
      </c>
      <c r="I1550">
        <v>25.8</v>
      </c>
      <c r="J1550">
        <v>-2.5</v>
      </c>
      <c r="K1550">
        <v>74.599999999999994</v>
      </c>
      <c r="L1550">
        <v>-0.3</v>
      </c>
      <c r="M1550">
        <v>34.4</v>
      </c>
      <c r="N1550">
        <v>-0.7</v>
      </c>
    </row>
    <row r="1551" spans="1:14" x14ac:dyDescent="0.3">
      <c r="A1551" t="s">
        <v>1498</v>
      </c>
      <c r="B1551">
        <v>733172</v>
      </c>
      <c r="C1551" t="s">
        <v>9558</v>
      </c>
      <c r="D1551" t="s">
        <v>9559</v>
      </c>
      <c r="E1551" t="s">
        <v>4598</v>
      </c>
      <c r="F1551" t="s">
        <v>9560</v>
      </c>
      <c r="G1551">
        <v>47.3</v>
      </c>
      <c r="H1551">
        <v>-0.1</v>
      </c>
      <c r="I1551">
        <v>27</v>
      </c>
      <c r="J1551">
        <v>-1</v>
      </c>
      <c r="K1551">
        <v>0</v>
      </c>
      <c r="L1551">
        <v>0</v>
      </c>
      <c r="M1551">
        <v>16</v>
      </c>
      <c r="N1551">
        <v>0</v>
      </c>
    </row>
    <row r="1552" spans="1:14" x14ac:dyDescent="0.3">
      <c r="A1552" t="s">
        <v>1498</v>
      </c>
      <c r="B1552">
        <v>743054</v>
      </c>
      <c r="C1552" t="s">
        <v>9564</v>
      </c>
      <c r="D1552" t="s">
        <v>9565</v>
      </c>
      <c r="E1552" t="s">
        <v>4598</v>
      </c>
      <c r="F1552" t="s">
        <v>9566</v>
      </c>
      <c r="G1552">
        <v>57.5</v>
      </c>
      <c r="H1552">
        <v>0.2</v>
      </c>
      <c r="I1552">
        <v>45</v>
      </c>
      <c r="J1552">
        <v>-0.1</v>
      </c>
      <c r="K1552">
        <v>85.9</v>
      </c>
      <c r="L1552">
        <v>1.8</v>
      </c>
      <c r="M1552">
        <v>45.3</v>
      </c>
      <c r="N1552">
        <v>1</v>
      </c>
    </row>
    <row r="1553" spans="1:14" x14ac:dyDescent="0.3">
      <c r="A1553" t="s">
        <v>1498</v>
      </c>
      <c r="B1553">
        <v>748250</v>
      </c>
      <c r="C1553" t="s">
        <v>9567</v>
      </c>
      <c r="D1553" t="s">
        <v>9568</v>
      </c>
      <c r="E1553" t="s">
        <v>4601</v>
      </c>
      <c r="F1553" t="s">
        <v>9569</v>
      </c>
      <c r="G1553">
        <v>56.2</v>
      </c>
      <c r="H1553">
        <v>0.1</v>
      </c>
      <c r="I1553">
        <v>64.400000000000006</v>
      </c>
      <c r="J1553">
        <v>1.5</v>
      </c>
      <c r="K1553">
        <v>68.3</v>
      </c>
      <c r="L1553">
        <v>-0.2</v>
      </c>
      <c r="M1553">
        <v>11.1</v>
      </c>
      <c r="N1553">
        <v>-1.7</v>
      </c>
    </row>
    <row r="1554" spans="1:14" x14ac:dyDescent="0.3">
      <c r="A1554" t="s">
        <v>1498</v>
      </c>
      <c r="B1554">
        <v>766585</v>
      </c>
      <c r="C1554" t="s">
        <v>9570</v>
      </c>
      <c r="D1554" t="s">
        <v>9571</v>
      </c>
      <c r="E1554" t="s">
        <v>4598</v>
      </c>
      <c r="F1554" t="s">
        <v>9572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</row>
    <row r="1555" spans="1:14" x14ac:dyDescent="0.3">
      <c r="A1555" t="s">
        <v>1498</v>
      </c>
      <c r="B1555">
        <v>795798</v>
      </c>
      <c r="C1555" t="s">
        <v>9576</v>
      </c>
      <c r="D1555" t="s">
        <v>9577</v>
      </c>
      <c r="E1555" t="s">
        <v>9350</v>
      </c>
      <c r="F1555" t="s">
        <v>9351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22.7</v>
      </c>
      <c r="N1555">
        <v>0</v>
      </c>
    </row>
    <row r="1556" spans="1:14" x14ac:dyDescent="0.3">
      <c r="A1556" t="s">
        <v>1498</v>
      </c>
      <c r="B1556">
        <v>797391</v>
      </c>
      <c r="C1556" t="s">
        <v>9578</v>
      </c>
      <c r="D1556" t="s">
        <v>9579</v>
      </c>
      <c r="E1556" t="s">
        <v>4598</v>
      </c>
      <c r="F1556" t="s">
        <v>9580</v>
      </c>
      <c r="G1556">
        <v>61.3</v>
      </c>
      <c r="H1556">
        <v>0.1</v>
      </c>
      <c r="I1556">
        <v>43.5</v>
      </c>
      <c r="J1556">
        <v>-0.8</v>
      </c>
      <c r="K1556">
        <v>60.3</v>
      </c>
      <c r="L1556">
        <v>-1.6</v>
      </c>
      <c r="M1556">
        <v>23.1</v>
      </c>
      <c r="N1556">
        <v>-1.3</v>
      </c>
    </row>
    <row r="1557" spans="1:14" x14ac:dyDescent="0.3">
      <c r="A1557" t="s">
        <v>1498</v>
      </c>
      <c r="B1557">
        <v>810002</v>
      </c>
      <c r="C1557" t="s">
        <v>9587</v>
      </c>
      <c r="D1557" t="s">
        <v>9588</v>
      </c>
      <c r="E1557" t="s">
        <v>4598</v>
      </c>
      <c r="F1557" t="s">
        <v>9589</v>
      </c>
      <c r="G1557">
        <v>65.3</v>
      </c>
      <c r="H1557">
        <v>0.3</v>
      </c>
      <c r="I1557">
        <v>44.7</v>
      </c>
      <c r="J1557">
        <v>-0.8</v>
      </c>
      <c r="K1557">
        <v>91.4</v>
      </c>
      <c r="L1557">
        <v>1.7</v>
      </c>
      <c r="M1557">
        <v>59.8</v>
      </c>
      <c r="N1557">
        <v>1.5</v>
      </c>
    </row>
    <row r="1558" spans="1:14" x14ac:dyDescent="0.3">
      <c r="A1558" t="s">
        <v>1498</v>
      </c>
      <c r="B1558">
        <v>754625</v>
      </c>
      <c r="C1558" t="s">
        <v>9583</v>
      </c>
      <c r="D1558" t="s">
        <v>9584</v>
      </c>
      <c r="E1558" t="s">
        <v>9338</v>
      </c>
      <c r="F1558" t="s">
        <v>9339</v>
      </c>
      <c r="G1558">
        <v>57.1</v>
      </c>
      <c r="H1558">
        <v>-0.7</v>
      </c>
      <c r="I1558">
        <v>46.7</v>
      </c>
      <c r="J1558">
        <v>-1.2</v>
      </c>
      <c r="K1558">
        <v>74.8</v>
      </c>
      <c r="L1558">
        <v>-0.7</v>
      </c>
      <c r="M1558">
        <v>38.9</v>
      </c>
      <c r="N1558">
        <v>-0.5</v>
      </c>
    </row>
    <row r="1559" spans="1:14" x14ac:dyDescent="0.3">
      <c r="A1559" t="s">
        <v>1505</v>
      </c>
      <c r="B1559">
        <v>815462</v>
      </c>
      <c r="C1559" t="s">
        <v>9590</v>
      </c>
      <c r="D1559" t="s">
        <v>9591</v>
      </c>
      <c r="E1559" t="s">
        <v>4895</v>
      </c>
      <c r="F1559" t="s">
        <v>4896</v>
      </c>
      <c r="G1559">
        <v>37.200000000000003</v>
      </c>
      <c r="H1559">
        <v>-1.3</v>
      </c>
      <c r="I1559">
        <v>33.299999999999997</v>
      </c>
      <c r="J1559">
        <v>-1.1000000000000001</v>
      </c>
      <c r="K1559">
        <v>67.900000000000006</v>
      </c>
      <c r="L1559">
        <v>-0.2</v>
      </c>
      <c r="M1559">
        <v>5.0999999999999996</v>
      </c>
      <c r="N1559">
        <v>-2.1</v>
      </c>
    </row>
    <row r="1560" spans="1:14" x14ac:dyDescent="0.3">
      <c r="A1560" t="s">
        <v>1505</v>
      </c>
      <c r="B1560">
        <v>689491</v>
      </c>
      <c r="C1560" t="s">
        <v>9592</v>
      </c>
      <c r="D1560" t="s">
        <v>9593</v>
      </c>
      <c r="E1560" t="s">
        <v>8307</v>
      </c>
      <c r="F1560" t="s">
        <v>8308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</row>
    <row r="1561" spans="1:14" x14ac:dyDescent="0.3">
      <c r="A1561" t="s">
        <v>1505</v>
      </c>
      <c r="B1561">
        <v>706027</v>
      </c>
      <c r="C1561" t="s">
        <v>9594</v>
      </c>
      <c r="D1561" t="s">
        <v>9595</v>
      </c>
      <c r="E1561" t="s">
        <v>4648</v>
      </c>
      <c r="F1561" t="s">
        <v>4649</v>
      </c>
      <c r="G1561">
        <v>68.7</v>
      </c>
      <c r="H1561">
        <v>0.9</v>
      </c>
      <c r="I1561">
        <v>52.2</v>
      </c>
      <c r="J1561">
        <v>0.2</v>
      </c>
      <c r="K1561">
        <v>76</v>
      </c>
      <c r="L1561">
        <v>0.5</v>
      </c>
      <c r="M1561">
        <v>28.6</v>
      </c>
      <c r="N1561">
        <v>-0.4</v>
      </c>
    </row>
    <row r="1562" spans="1:14" x14ac:dyDescent="0.3">
      <c r="A1562" t="s">
        <v>1505</v>
      </c>
      <c r="B1562">
        <v>716537</v>
      </c>
      <c r="C1562" t="s">
        <v>3874</v>
      </c>
      <c r="D1562" t="s">
        <v>9596</v>
      </c>
      <c r="E1562" t="s">
        <v>5775</v>
      </c>
      <c r="F1562" t="s">
        <v>5776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8.3000000000000007</v>
      </c>
      <c r="N1562">
        <v>0</v>
      </c>
    </row>
    <row r="1563" spans="1:14" x14ac:dyDescent="0.3">
      <c r="A1563" t="s">
        <v>1505</v>
      </c>
      <c r="B1563">
        <v>863440</v>
      </c>
      <c r="C1563" t="s">
        <v>9600</v>
      </c>
      <c r="D1563" t="s">
        <v>9601</v>
      </c>
      <c r="E1563" t="s">
        <v>4607</v>
      </c>
      <c r="F1563" t="s">
        <v>9602</v>
      </c>
      <c r="G1563">
        <v>0</v>
      </c>
      <c r="H1563">
        <v>0</v>
      </c>
      <c r="I1563">
        <v>0</v>
      </c>
      <c r="J1563">
        <v>0</v>
      </c>
      <c r="K1563">
        <v>59.4</v>
      </c>
      <c r="L1563">
        <v>-0.7</v>
      </c>
      <c r="M1563">
        <v>20.6</v>
      </c>
      <c r="N1563">
        <v>-0.5</v>
      </c>
    </row>
    <row r="1564" spans="1:14" x14ac:dyDescent="0.3">
      <c r="A1564" t="s">
        <v>1505</v>
      </c>
      <c r="B1564">
        <v>704854</v>
      </c>
      <c r="C1564" t="s">
        <v>1510</v>
      </c>
      <c r="D1564" t="s">
        <v>9603</v>
      </c>
      <c r="E1564" t="s">
        <v>4607</v>
      </c>
      <c r="F1564" t="s">
        <v>9604</v>
      </c>
      <c r="G1564">
        <v>41.6</v>
      </c>
      <c r="H1564">
        <v>-0.9</v>
      </c>
      <c r="I1564">
        <v>32.9</v>
      </c>
      <c r="J1564">
        <v>-1</v>
      </c>
      <c r="K1564">
        <v>0</v>
      </c>
      <c r="L1564">
        <v>0</v>
      </c>
      <c r="M1564">
        <v>0</v>
      </c>
      <c r="N1564">
        <v>0</v>
      </c>
    </row>
    <row r="1565" spans="1:14" x14ac:dyDescent="0.3">
      <c r="A1565" t="s">
        <v>1505</v>
      </c>
      <c r="B1565">
        <v>758914</v>
      </c>
      <c r="C1565" t="s">
        <v>3011</v>
      </c>
      <c r="D1565" t="s">
        <v>9605</v>
      </c>
      <c r="E1565" t="s">
        <v>4864</v>
      </c>
      <c r="F1565" t="s">
        <v>4865</v>
      </c>
      <c r="G1565">
        <v>0</v>
      </c>
      <c r="H1565">
        <v>0</v>
      </c>
      <c r="I1565">
        <v>0</v>
      </c>
      <c r="J1565">
        <v>0</v>
      </c>
      <c r="K1565">
        <v>72.2</v>
      </c>
      <c r="L1565">
        <v>0.3</v>
      </c>
      <c r="M1565">
        <v>21.1</v>
      </c>
      <c r="N1565">
        <v>-0.7</v>
      </c>
    </row>
    <row r="1566" spans="1:14" x14ac:dyDescent="0.3">
      <c r="A1566" t="s">
        <v>1505</v>
      </c>
      <c r="B1566">
        <v>839515</v>
      </c>
      <c r="C1566" t="s">
        <v>9613</v>
      </c>
      <c r="D1566" t="s">
        <v>9614</v>
      </c>
      <c r="E1566" t="s">
        <v>9615</v>
      </c>
      <c r="F1566" t="s">
        <v>9616</v>
      </c>
      <c r="G1566">
        <v>0</v>
      </c>
      <c r="H1566">
        <v>0</v>
      </c>
      <c r="I1566">
        <v>0</v>
      </c>
      <c r="J1566">
        <v>0</v>
      </c>
      <c r="K1566">
        <v>59.5</v>
      </c>
      <c r="L1566">
        <v>-1.1000000000000001</v>
      </c>
      <c r="M1566">
        <v>0</v>
      </c>
      <c r="N1566">
        <v>0</v>
      </c>
    </row>
    <row r="1567" spans="1:14" x14ac:dyDescent="0.3">
      <c r="A1567" t="s">
        <v>1505</v>
      </c>
      <c r="B1567">
        <v>862134</v>
      </c>
      <c r="C1567" t="s">
        <v>9606</v>
      </c>
      <c r="D1567" t="s">
        <v>9607</v>
      </c>
      <c r="E1567" t="s">
        <v>4614</v>
      </c>
      <c r="F1567" t="s">
        <v>4942</v>
      </c>
      <c r="G1567">
        <v>51</v>
      </c>
      <c r="H1567">
        <v>-0.2</v>
      </c>
      <c r="I1567">
        <v>36</v>
      </c>
      <c r="J1567">
        <v>-0.8</v>
      </c>
      <c r="K1567">
        <v>88.6</v>
      </c>
      <c r="L1567">
        <v>2.1</v>
      </c>
      <c r="M1567">
        <v>31.8</v>
      </c>
      <c r="N1567">
        <v>0.2</v>
      </c>
    </row>
    <row r="1568" spans="1:14" x14ac:dyDescent="0.3">
      <c r="A1568" t="s">
        <v>1505</v>
      </c>
      <c r="B1568">
        <v>800902</v>
      </c>
      <c r="C1568" t="s">
        <v>9608</v>
      </c>
      <c r="D1568" t="s">
        <v>9609</v>
      </c>
      <c r="E1568" t="s">
        <v>4864</v>
      </c>
      <c r="F1568" t="s">
        <v>9610</v>
      </c>
      <c r="G1568">
        <v>44.5</v>
      </c>
      <c r="H1568">
        <v>-0.7</v>
      </c>
      <c r="I1568">
        <v>34</v>
      </c>
      <c r="J1568">
        <v>-0.9</v>
      </c>
      <c r="K1568">
        <v>0</v>
      </c>
      <c r="L1568">
        <v>0</v>
      </c>
      <c r="M1568">
        <v>0</v>
      </c>
      <c r="N1568">
        <v>0</v>
      </c>
    </row>
    <row r="1569" spans="1:14" x14ac:dyDescent="0.3">
      <c r="A1569" t="s">
        <v>1505</v>
      </c>
      <c r="B1569">
        <v>815616</v>
      </c>
      <c r="C1569" t="s">
        <v>9611</v>
      </c>
      <c r="D1569" t="s">
        <v>9612</v>
      </c>
      <c r="E1569" t="s">
        <v>5751</v>
      </c>
      <c r="F1569" t="s">
        <v>5752</v>
      </c>
      <c r="G1569">
        <v>54.3</v>
      </c>
      <c r="H1569">
        <v>-0.2</v>
      </c>
      <c r="I1569">
        <v>50</v>
      </c>
      <c r="J1569">
        <v>0.2</v>
      </c>
      <c r="K1569">
        <v>61.7</v>
      </c>
      <c r="L1569">
        <v>-1.1000000000000001</v>
      </c>
      <c r="M1569">
        <v>21.3</v>
      </c>
      <c r="N1569">
        <v>-0.9</v>
      </c>
    </row>
    <row r="1570" spans="1:14" x14ac:dyDescent="0.3">
      <c r="A1570" t="s">
        <v>1505</v>
      </c>
      <c r="B1570">
        <v>840688</v>
      </c>
      <c r="C1570" t="s">
        <v>3949</v>
      </c>
      <c r="D1570" t="s">
        <v>9617</v>
      </c>
      <c r="E1570" t="s">
        <v>4604</v>
      </c>
      <c r="F1570" t="s">
        <v>9618</v>
      </c>
      <c r="G1570">
        <v>60.2</v>
      </c>
      <c r="H1570">
        <v>0.2</v>
      </c>
      <c r="I1570">
        <v>44.9</v>
      </c>
      <c r="J1570">
        <v>-0.4</v>
      </c>
      <c r="K1570">
        <v>66.099999999999994</v>
      </c>
      <c r="L1570">
        <v>-0.6</v>
      </c>
      <c r="M1570">
        <v>22</v>
      </c>
      <c r="N1570">
        <v>-0.8</v>
      </c>
    </row>
    <row r="1571" spans="1:14" x14ac:dyDescent="0.3">
      <c r="A1571" t="s">
        <v>1514</v>
      </c>
      <c r="B1571">
        <v>758000</v>
      </c>
      <c r="C1571" t="s">
        <v>3984</v>
      </c>
      <c r="D1571" t="s">
        <v>9623</v>
      </c>
      <c r="E1571" t="s">
        <v>8633</v>
      </c>
      <c r="F1571" t="s">
        <v>9624</v>
      </c>
      <c r="G1571">
        <v>54.4</v>
      </c>
      <c r="H1571">
        <v>0</v>
      </c>
      <c r="I1571">
        <v>48.1</v>
      </c>
      <c r="J1571">
        <v>0.3</v>
      </c>
      <c r="K1571">
        <v>74.8</v>
      </c>
      <c r="L1571">
        <v>0.4</v>
      </c>
      <c r="M1571">
        <v>30.1</v>
      </c>
      <c r="N1571">
        <v>-0.1</v>
      </c>
    </row>
    <row r="1572" spans="1:14" x14ac:dyDescent="0.3">
      <c r="A1572" t="s">
        <v>1514</v>
      </c>
      <c r="B1572">
        <v>813770</v>
      </c>
      <c r="C1572" t="s">
        <v>9625</v>
      </c>
      <c r="D1572" t="s">
        <v>9626</v>
      </c>
      <c r="E1572" t="s">
        <v>4842</v>
      </c>
      <c r="F1572" t="s">
        <v>9627</v>
      </c>
      <c r="G1572">
        <v>73.099999999999994</v>
      </c>
      <c r="H1572">
        <v>1</v>
      </c>
      <c r="I1572">
        <v>58.7</v>
      </c>
      <c r="J1572">
        <v>0.6</v>
      </c>
      <c r="K1572">
        <v>70.7</v>
      </c>
      <c r="L1572">
        <v>-0.4</v>
      </c>
      <c r="M1572">
        <v>25.2</v>
      </c>
      <c r="N1572">
        <v>-0.9</v>
      </c>
    </row>
    <row r="1573" spans="1:14" x14ac:dyDescent="0.3">
      <c r="A1573" t="s">
        <v>1514</v>
      </c>
      <c r="B1573">
        <v>734252</v>
      </c>
      <c r="C1573" t="s">
        <v>9628</v>
      </c>
      <c r="D1573" t="s">
        <v>9629</v>
      </c>
      <c r="E1573" t="s">
        <v>9630</v>
      </c>
      <c r="F1573" t="s">
        <v>9631</v>
      </c>
      <c r="G1573">
        <v>54</v>
      </c>
      <c r="H1573">
        <v>-0.4</v>
      </c>
      <c r="I1573">
        <v>52.3</v>
      </c>
      <c r="J1573">
        <v>0</v>
      </c>
      <c r="K1573">
        <v>69.5</v>
      </c>
      <c r="L1573">
        <v>-0.7</v>
      </c>
      <c r="M1573">
        <v>42.7</v>
      </c>
      <c r="N1573">
        <v>0.3</v>
      </c>
    </row>
    <row r="1574" spans="1:14" x14ac:dyDescent="0.3">
      <c r="A1574" t="s">
        <v>1517</v>
      </c>
      <c r="B1574">
        <v>688193</v>
      </c>
      <c r="C1574" t="s">
        <v>1460</v>
      </c>
      <c r="D1574" t="s">
        <v>9639</v>
      </c>
      <c r="E1574" t="s">
        <v>5056</v>
      </c>
      <c r="F1574" t="s">
        <v>9640</v>
      </c>
      <c r="G1574">
        <v>41.8</v>
      </c>
      <c r="H1574">
        <v>-0.5</v>
      </c>
      <c r="I1574">
        <v>32.799999999999997</v>
      </c>
      <c r="J1574">
        <v>-0.5</v>
      </c>
      <c r="K1574">
        <v>62.8</v>
      </c>
      <c r="L1574">
        <v>-0.2</v>
      </c>
      <c r="M1574">
        <v>15.9</v>
      </c>
      <c r="N1574">
        <v>-1.3</v>
      </c>
    </row>
    <row r="1575" spans="1:14" x14ac:dyDescent="0.3">
      <c r="A1575" t="s">
        <v>1517</v>
      </c>
      <c r="B1575">
        <v>695963</v>
      </c>
      <c r="C1575" t="s">
        <v>9641</v>
      </c>
      <c r="D1575" t="s">
        <v>9642</v>
      </c>
      <c r="E1575" t="s">
        <v>4978</v>
      </c>
      <c r="F1575" t="s">
        <v>9643</v>
      </c>
      <c r="G1575">
        <v>84.5</v>
      </c>
      <c r="H1575">
        <v>1</v>
      </c>
      <c r="I1575">
        <v>77.5</v>
      </c>
      <c r="J1575">
        <v>1</v>
      </c>
      <c r="K1575">
        <v>90.4</v>
      </c>
      <c r="L1575">
        <v>0.5</v>
      </c>
      <c r="M1575">
        <v>62.8</v>
      </c>
      <c r="N1575">
        <v>0.5</v>
      </c>
    </row>
    <row r="1576" spans="1:14" x14ac:dyDescent="0.3">
      <c r="A1576" t="s">
        <v>1517</v>
      </c>
      <c r="B1576">
        <v>699241</v>
      </c>
      <c r="C1576" t="s">
        <v>9644</v>
      </c>
      <c r="D1576" t="s">
        <v>9645</v>
      </c>
      <c r="E1576" t="s">
        <v>4978</v>
      </c>
      <c r="F1576" t="s">
        <v>9646</v>
      </c>
      <c r="G1576">
        <v>86.7</v>
      </c>
      <c r="H1576">
        <v>1.1000000000000001</v>
      </c>
      <c r="I1576">
        <v>74.400000000000006</v>
      </c>
      <c r="J1576">
        <v>0.7</v>
      </c>
      <c r="K1576">
        <v>91</v>
      </c>
      <c r="L1576">
        <v>0.5</v>
      </c>
      <c r="M1576">
        <v>70.5</v>
      </c>
      <c r="N1576">
        <v>1.1000000000000001</v>
      </c>
    </row>
    <row r="1577" spans="1:14" x14ac:dyDescent="0.3">
      <c r="A1577" t="s">
        <v>1517</v>
      </c>
      <c r="B1577">
        <v>699896</v>
      </c>
      <c r="C1577" t="s">
        <v>7659</v>
      </c>
      <c r="D1577" t="s">
        <v>9647</v>
      </c>
      <c r="E1577" t="s">
        <v>4970</v>
      </c>
      <c r="F1577" t="s">
        <v>9648</v>
      </c>
      <c r="G1577">
        <v>65.2</v>
      </c>
      <c r="H1577">
        <v>-0.3</v>
      </c>
      <c r="I1577">
        <v>46.8</v>
      </c>
      <c r="J1577">
        <v>-1.5</v>
      </c>
      <c r="K1577">
        <v>81.099999999999994</v>
      </c>
      <c r="L1577">
        <v>-0.2</v>
      </c>
      <c r="M1577">
        <v>41.2</v>
      </c>
      <c r="N1577">
        <v>-1.1000000000000001</v>
      </c>
    </row>
    <row r="1578" spans="1:14" x14ac:dyDescent="0.3">
      <c r="A1578" t="s">
        <v>1517</v>
      </c>
      <c r="B1578">
        <v>700193</v>
      </c>
      <c r="C1578" t="s">
        <v>9649</v>
      </c>
      <c r="D1578" t="s">
        <v>9650</v>
      </c>
      <c r="E1578" t="s">
        <v>4978</v>
      </c>
      <c r="F1578" t="s">
        <v>9651</v>
      </c>
      <c r="G1578">
        <v>68.8</v>
      </c>
      <c r="H1578">
        <v>0.1</v>
      </c>
      <c r="I1578">
        <v>57.6</v>
      </c>
      <c r="J1578">
        <v>-0.3</v>
      </c>
      <c r="K1578">
        <v>80.599999999999994</v>
      </c>
      <c r="L1578">
        <v>-0.2</v>
      </c>
      <c r="M1578">
        <v>45.8</v>
      </c>
      <c r="N1578">
        <v>-0.2</v>
      </c>
    </row>
    <row r="1579" spans="1:14" x14ac:dyDescent="0.3">
      <c r="A1579" t="s">
        <v>1517</v>
      </c>
      <c r="B1579">
        <v>691100</v>
      </c>
      <c r="C1579" t="s">
        <v>9652</v>
      </c>
      <c r="D1579" t="s">
        <v>9653</v>
      </c>
      <c r="E1579" t="s">
        <v>4970</v>
      </c>
      <c r="F1579" t="s">
        <v>9654</v>
      </c>
      <c r="G1579">
        <v>52.5</v>
      </c>
      <c r="H1579">
        <v>0.8</v>
      </c>
      <c r="I1579">
        <v>50.8</v>
      </c>
      <c r="J1579">
        <v>1.6</v>
      </c>
      <c r="K1579">
        <v>78.7</v>
      </c>
      <c r="L1579">
        <v>1.9</v>
      </c>
      <c r="M1579">
        <v>41</v>
      </c>
      <c r="N1579">
        <v>1.2</v>
      </c>
    </row>
    <row r="1580" spans="1:14" x14ac:dyDescent="0.3">
      <c r="A1580" t="s">
        <v>1517</v>
      </c>
      <c r="B1580">
        <v>724530</v>
      </c>
      <c r="C1580" t="s">
        <v>9658</v>
      </c>
      <c r="D1580" t="s">
        <v>9659</v>
      </c>
      <c r="E1580" t="s">
        <v>5049</v>
      </c>
      <c r="F1580" t="s">
        <v>9660</v>
      </c>
      <c r="G1580">
        <v>71.5</v>
      </c>
      <c r="H1580">
        <v>0</v>
      </c>
      <c r="I1580">
        <v>60.8</v>
      </c>
      <c r="J1580">
        <v>-0.5</v>
      </c>
      <c r="K1580">
        <v>84.8</v>
      </c>
      <c r="L1580">
        <v>-0.2</v>
      </c>
      <c r="M1580">
        <v>68.2</v>
      </c>
      <c r="N1580">
        <v>0.6</v>
      </c>
    </row>
    <row r="1581" spans="1:14" x14ac:dyDescent="0.3">
      <c r="A1581" t="s">
        <v>1517</v>
      </c>
      <c r="B1581">
        <v>689971</v>
      </c>
      <c r="C1581" t="s">
        <v>9661</v>
      </c>
      <c r="D1581" t="s">
        <v>9662</v>
      </c>
      <c r="E1581" t="s">
        <v>5042</v>
      </c>
      <c r="F1581" t="s">
        <v>9663</v>
      </c>
      <c r="G1581">
        <v>61.3</v>
      </c>
      <c r="H1581">
        <v>-0.1</v>
      </c>
      <c r="I1581">
        <v>47</v>
      </c>
      <c r="J1581">
        <v>-0.7</v>
      </c>
      <c r="K1581">
        <v>74.8</v>
      </c>
      <c r="L1581">
        <v>-0.4</v>
      </c>
      <c r="M1581">
        <v>34.5</v>
      </c>
      <c r="N1581">
        <v>-0.9</v>
      </c>
    </row>
    <row r="1582" spans="1:14" x14ac:dyDescent="0.3">
      <c r="A1582" t="s">
        <v>1517</v>
      </c>
      <c r="B1582">
        <v>760013</v>
      </c>
      <c r="C1582" t="s">
        <v>9664</v>
      </c>
      <c r="D1582" t="s">
        <v>9665</v>
      </c>
      <c r="E1582" t="s">
        <v>5114</v>
      </c>
      <c r="F1582" t="s">
        <v>9666</v>
      </c>
      <c r="G1582">
        <v>80</v>
      </c>
      <c r="H1582">
        <v>0.2</v>
      </c>
      <c r="I1582">
        <v>77.099999999999994</v>
      </c>
      <c r="J1582">
        <v>0.3</v>
      </c>
      <c r="K1582">
        <v>92.5</v>
      </c>
      <c r="L1582">
        <v>0.3</v>
      </c>
      <c r="M1582">
        <v>64.599999999999994</v>
      </c>
      <c r="N1582">
        <v>0.2</v>
      </c>
    </row>
    <row r="1583" spans="1:14" x14ac:dyDescent="0.3">
      <c r="A1583" t="s">
        <v>1517</v>
      </c>
      <c r="B1583">
        <v>864609</v>
      </c>
      <c r="C1583" t="s">
        <v>9667</v>
      </c>
      <c r="D1583" t="s">
        <v>9668</v>
      </c>
      <c r="E1583" t="s">
        <v>4970</v>
      </c>
      <c r="F1583" t="s">
        <v>9669</v>
      </c>
      <c r="G1583">
        <v>69.3</v>
      </c>
      <c r="H1583">
        <v>0.1</v>
      </c>
      <c r="I1583">
        <v>62.7</v>
      </c>
      <c r="J1583">
        <v>-0.1</v>
      </c>
      <c r="K1583">
        <v>82.2</v>
      </c>
      <c r="L1583">
        <v>-0.1</v>
      </c>
      <c r="M1583">
        <v>39.1</v>
      </c>
      <c r="N1583">
        <v>-1.3</v>
      </c>
    </row>
    <row r="1584" spans="1:14" x14ac:dyDescent="0.3">
      <c r="A1584" t="s">
        <v>1517</v>
      </c>
      <c r="B1584">
        <v>741485</v>
      </c>
      <c r="C1584" t="s">
        <v>9139</v>
      </c>
      <c r="D1584" t="s">
        <v>9670</v>
      </c>
      <c r="E1584" t="s">
        <v>4970</v>
      </c>
      <c r="F1584" t="s">
        <v>9671</v>
      </c>
      <c r="G1584">
        <v>56.1</v>
      </c>
      <c r="H1584">
        <v>-0.3</v>
      </c>
      <c r="I1584">
        <v>44.3</v>
      </c>
      <c r="J1584">
        <v>-0.7</v>
      </c>
      <c r="K1584">
        <v>73.7</v>
      </c>
      <c r="L1584">
        <v>-0.2</v>
      </c>
      <c r="M1584">
        <v>36.299999999999997</v>
      </c>
      <c r="N1584">
        <v>-0.6</v>
      </c>
    </row>
    <row r="1585" spans="1:14" x14ac:dyDescent="0.3">
      <c r="A1585" t="s">
        <v>1517</v>
      </c>
      <c r="B1585">
        <v>711497</v>
      </c>
      <c r="C1585" t="s">
        <v>9672</v>
      </c>
      <c r="D1585" t="s">
        <v>9673</v>
      </c>
      <c r="E1585" t="s">
        <v>5049</v>
      </c>
      <c r="F1585" t="s">
        <v>9674</v>
      </c>
      <c r="G1585">
        <v>53.9</v>
      </c>
      <c r="H1585">
        <v>-1.1000000000000001</v>
      </c>
      <c r="I1585">
        <v>51.4</v>
      </c>
      <c r="J1585">
        <v>-1</v>
      </c>
      <c r="K1585">
        <v>83.1</v>
      </c>
      <c r="L1585">
        <v>-0.1</v>
      </c>
      <c r="M1585">
        <v>52.7</v>
      </c>
      <c r="N1585">
        <v>0</v>
      </c>
    </row>
    <row r="1586" spans="1:14" x14ac:dyDescent="0.3">
      <c r="A1586" t="s">
        <v>1517</v>
      </c>
      <c r="B1586">
        <v>718408</v>
      </c>
      <c r="C1586" t="s">
        <v>9675</v>
      </c>
      <c r="D1586" t="s">
        <v>9676</v>
      </c>
      <c r="E1586" t="s">
        <v>5114</v>
      </c>
      <c r="F1586" t="s">
        <v>9677</v>
      </c>
      <c r="G1586">
        <v>84.1</v>
      </c>
      <c r="H1586">
        <v>0.5</v>
      </c>
      <c r="I1586">
        <v>73.2</v>
      </c>
      <c r="J1586">
        <v>-0.1</v>
      </c>
      <c r="K1586">
        <v>90.7</v>
      </c>
      <c r="L1586">
        <v>-0.1</v>
      </c>
      <c r="M1586">
        <v>60.5</v>
      </c>
      <c r="N1586">
        <v>-0.3</v>
      </c>
    </row>
    <row r="1587" spans="1:14" x14ac:dyDescent="0.3">
      <c r="A1587" t="s">
        <v>1517</v>
      </c>
      <c r="B1587">
        <v>759538</v>
      </c>
      <c r="C1587" t="s">
        <v>9689</v>
      </c>
      <c r="D1587" t="s">
        <v>9690</v>
      </c>
      <c r="E1587" t="s">
        <v>4974</v>
      </c>
      <c r="F1587" t="s">
        <v>9691</v>
      </c>
      <c r="G1587">
        <v>74.5</v>
      </c>
      <c r="H1587">
        <v>0.2</v>
      </c>
      <c r="I1587">
        <v>65.7</v>
      </c>
      <c r="J1587">
        <v>-0.1</v>
      </c>
      <c r="K1587">
        <v>84.2</v>
      </c>
      <c r="L1587">
        <v>-0.2</v>
      </c>
      <c r="M1587">
        <v>61.5</v>
      </c>
      <c r="N1587">
        <v>0.4</v>
      </c>
    </row>
    <row r="1588" spans="1:14" x14ac:dyDescent="0.3">
      <c r="A1588" t="s">
        <v>1517</v>
      </c>
      <c r="B1588">
        <v>753823</v>
      </c>
      <c r="C1588" t="s">
        <v>9696</v>
      </c>
      <c r="D1588" t="s">
        <v>9697</v>
      </c>
      <c r="E1588" t="s">
        <v>4970</v>
      </c>
      <c r="F1588" t="s">
        <v>9698</v>
      </c>
      <c r="G1588">
        <v>52.2</v>
      </c>
      <c r="H1588">
        <v>-0.7</v>
      </c>
      <c r="I1588">
        <v>42.9</v>
      </c>
      <c r="J1588">
        <v>-1</v>
      </c>
      <c r="K1588">
        <v>81.400000000000006</v>
      </c>
      <c r="L1588">
        <v>0.5</v>
      </c>
      <c r="M1588">
        <v>30</v>
      </c>
      <c r="N1588">
        <v>-1.3</v>
      </c>
    </row>
    <row r="1589" spans="1:14" x14ac:dyDescent="0.3">
      <c r="A1589" t="s">
        <v>1517</v>
      </c>
      <c r="B1589">
        <v>707821</v>
      </c>
      <c r="C1589" t="s">
        <v>9699</v>
      </c>
      <c r="D1589" t="s">
        <v>9700</v>
      </c>
      <c r="E1589" t="s">
        <v>4970</v>
      </c>
      <c r="F1589" t="s">
        <v>9701</v>
      </c>
      <c r="G1589">
        <v>52.8</v>
      </c>
      <c r="H1589">
        <v>0.4</v>
      </c>
      <c r="I1589">
        <v>41.7</v>
      </c>
      <c r="J1589">
        <v>0.5</v>
      </c>
      <c r="K1589">
        <v>70.8</v>
      </c>
      <c r="L1589">
        <v>0.6</v>
      </c>
      <c r="M1589">
        <v>25</v>
      </c>
      <c r="N1589">
        <v>-0.4</v>
      </c>
    </row>
    <row r="1590" spans="1:14" x14ac:dyDescent="0.3">
      <c r="A1590" t="s">
        <v>1517</v>
      </c>
      <c r="B1590">
        <v>734349</v>
      </c>
      <c r="C1590" t="s">
        <v>9702</v>
      </c>
      <c r="D1590" t="s">
        <v>9703</v>
      </c>
      <c r="E1590" t="s">
        <v>4974</v>
      </c>
      <c r="F1590" t="s">
        <v>9704</v>
      </c>
      <c r="G1590">
        <v>71.3</v>
      </c>
      <c r="H1590">
        <v>0.7</v>
      </c>
      <c r="I1590">
        <v>64.3</v>
      </c>
      <c r="J1590">
        <v>0.9</v>
      </c>
      <c r="K1590">
        <v>79.599999999999994</v>
      </c>
      <c r="L1590">
        <v>0.3</v>
      </c>
      <c r="M1590">
        <v>34.4</v>
      </c>
      <c r="N1590">
        <v>-0.6</v>
      </c>
    </row>
    <row r="1591" spans="1:14" x14ac:dyDescent="0.3">
      <c r="A1591" t="s">
        <v>1517</v>
      </c>
      <c r="B1591">
        <v>749168</v>
      </c>
      <c r="C1591" t="s">
        <v>9705</v>
      </c>
      <c r="D1591" t="s">
        <v>9706</v>
      </c>
      <c r="E1591" t="s">
        <v>4970</v>
      </c>
      <c r="F1591" t="s">
        <v>9707</v>
      </c>
      <c r="G1591">
        <v>40.299999999999997</v>
      </c>
      <c r="H1591">
        <v>-1</v>
      </c>
      <c r="I1591">
        <v>32.299999999999997</v>
      </c>
      <c r="J1591">
        <v>-1.1000000000000001</v>
      </c>
      <c r="K1591">
        <v>81.8</v>
      </c>
      <c r="L1591">
        <v>1.4</v>
      </c>
      <c r="M1591">
        <v>45.5</v>
      </c>
      <c r="N1591">
        <v>0.9</v>
      </c>
    </row>
    <row r="1592" spans="1:14" x14ac:dyDescent="0.3">
      <c r="A1592" t="s">
        <v>1517</v>
      </c>
      <c r="B1592">
        <v>752193</v>
      </c>
      <c r="C1592" t="s">
        <v>9708</v>
      </c>
      <c r="D1592" t="s">
        <v>9709</v>
      </c>
      <c r="E1592" t="s">
        <v>4978</v>
      </c>
      <c r="F1592" t="s">
        <v>9710</v>
      </c>
      <c r="G1592">
        <v>74.2</v>
      </c>
      <c r="H1592">
        <v>0.4</v>
      </c>
      <c r="I1592">
        <v>60.6</v>
      </c>
      <c r="J1592">
        <v>-0.3</v>
      </c>
      <c r="K1592">
        <v>86.3</v>
      </c>
      <c r="L1592">
        <v>0.3</v>
      </c>
      <c r="M1592">
        <v>42.7</v>
      </c>
      <c r="N1592">
        <v>-0.7</v>
      </c>
    </row>
    <row r="1593" spans="1:14" x14ac:dyDescent="0.3">
      <c r="A1593" t="s">
        <v>1517</v>
      </c>
      <c r="B1593">
        <v>711721</v>
      </c>
      <c r="C1593" t="s">
        <v>9711</v>
      </c>
      <c r="D1593" t="s">
        <v>9712</v>
      </c>
      <c r="E1593" t="s">
        <v>4970</v>
      </c>
      <c r="F1593" t="s">
        <v>9713</v>
      </c>
      <c r="G1593">
        <v>39.4</v>
      </c>
      <c r="H1593">
        <v>-0.2</v>
      </c>
      <c r="I1593">
        <v>26</v>
      </c>
      <c r="J1593">
        <v>-0.5</v>
      </c>
      <c r="K1593">
        <v>60.7</v>
      </c>
      <c r="L1593">
        <v>-0.2</v>
      </c>
      <c r="M1593">
        <v>19.399999999999999</v>
      </c>
      <c r="N1593">
        <v>-0.8</v>
      </c>
    </row>
    <row r="1594" spans="1:14" x14ac:dyDescent="0.3">
      <c r="A1594" t="s">
        <v>1517</v>
      </c>
      <c r="B1594">
        <v>701599</v>
      </c>
      <c r="C1594" t="s">
        <v>9717</v>
      </c>
      <c r="D1594" t="s">
        <v>9718</v>
      </c>
      <c r="E1594" t="s">
        <v>4974</v>
      </c>
      <c r="F1594" t="s">
        <v>9719</v>
      </c>
      <c r="G1594">
        <v>86.3</v>
      </c>
      <c r="H1594">
        <v>1.1000000000000001</v>
      </c>
      <c r="I1594">
        <v>83</v>
      </c>
      <c r="J1594">
        <v>1.3</v>
      </c>
      <c r="K1594">
        <v>83.1</v>
      </c>
      <c r="L1594">
        <v>-0.4</v>
      </c>
      <c r="M1594">
        <v>56.1</v>
      </c>
      <c r="N1594">
        <v>-0.1</v>
      </c>
    </row>
    <row r="1595" spans="1:14" x14ac:dyDescent="0.3">
      <c r="A1595" t="s">
        <v>1517</v>
      </c>
      <c r="B1595">
        <v>691232</v>
      </c>
      <c r="C1595" t="s">
        <v>9720</v>
      </c>
      <c r="D1595" t="s">
        <v>9721</v>
      </c>
      <c r="E1595" t="s">
        <v>5049</v>
      </c>
      <c r="F1595" t="s">
        <v>9722</v>
      </c>
      <c r="G1595">
        <v>86.2</v>
      </c>
      <c r="H1595">
        <v>0.9</v>
      </c>
      <c r="I1595">
        <v>84.1</v>
      </c>
      <c r="J1595">
        <v>1.3</v>
      </c>
      <c r="K1595">
        <v>91.5</v>
      </c>
      <c r="L1595">
        <v>0.3</v>
      </c>
      <c r="M1595">
        <v>69</v>
      </c>
      <c r="N1595">
        <v>0.6</v>
      </c>
    </row>
    <row r="1596" spans="1:14" x14ac:dyDescent="0.3">
      <c r="A1596" t="s">
        <v>1517</v>
      </c>
      <c r="B1596">
        <v>773085</v>
      </c>
      <c r="C1596" t="s">
        <v>9723</v>
      </c>
      <c r="D1596" t="s">
        <v>9724</v>
      </c>
      <c r="E1596" t="s">
        <v>4970</v>
      </c>
      <c r="F1596" t="s">
        <v>9725</v>
      </c>
      <c r="G1596">
        <v>0</v>
      </c>
      <c r="H1596">
        <v>0</v>
      </c>
      <c r="I1596">
        <v>55.6</v>
      </c>
      <c r="J1596">
        <v>0</v>
      </c>
      <c r="K1596">
        <v>0</v>
      </c>
      <c r="L1596">
        <v>0</v>
      </c>
      <c r="M1596">
        <v>45.8</v>
      </c>
      <c r="N1596">
        <v>0</v>
      </c>
    </row>
    <row r="1597" spans="1:14" x14ac:dyDescent="0.3">
      <c r="A1597" t="s">
        <v>1517</v>
      </c>
      <c r="B1597">
        <v>775290</v>
      </c>
      <c r="C1597" t="s">
        <v>9726</v>
      </c>
      <c r="D1597" t="s">
        <v>9727</v>
      </c>
      <c r="E1597" t="s">
        <v>4970</v>
      </c>
      <c r="F1597" t="s">
        <v>9728</v>
      </c>
      <c r="G1597">
        <v>71.099999999999994</v>
      </c>
      <c r="H1597">
        <v>0.9</v>
      </c>
      <c r="I1597">
        <v>59.8</v>
      </c>
      <c r="J1597">
        <v>0.7</v>
      </c>
      <c r="K1597">
        <v>83.9</v>
      </c>
      <c r="L1597">
        <v>1.1000000000000001</v>
      </c>
      <c r="M1597">
        <v>42.7</v>
      </c>
      <c r="N1597">
        <v>0</v>
      </c>
    </row>
    <row r="1598" spans="1:14" x14ac:dyDescent="0.3">
      <c r="A1598" t="s">
        <v>1517</v>
      </c>
      <c r="B1598">
        <v>780774</v>
      </c>
      <c r="C1598" t="s">
        <v>9732</v>
      </c>
      <c r="D1598" t="s">
        <v>9733</v>
      </c>
      <c r="E1598" t="s">
        <v>4970</v>
      </c>
      <c r="F1598" t="s">
        <v>9734</v>
      </c>
      <c r="G1598">
        <v>49.5</v>
      </c>
      <c r="H1598">
        <v>-0.4</v>
      </c>
      <c r="I1598">
        <v>32.700000000000003</v>
      </c>
      <c r="J1598">
        <v>-1.3</v>
      </c>
      <c r="K1598">
        <v>74.7</v>
      </c>
      <c r="L1598">
        <v>0.4</v>
      </c>
      <c r="M1598">
        <v>33</v>
      </c>
      <c r="N1598">
        <v>-0.6</v>
      </c>
    </row>
    <row r="1599" spans="1:14" x14ac:dyDescent="0.3">
      <c r="A1599" t="s">
        <v>1517</v>
      </c>
      <c r="B1599">
        <v>740586</v>
      </c>
      <c r="C1599" t="s">
        <v>9735</v>
      </c>
      <c r="D1599" t="s">
        <v>9736</v>
      </c>
      <c r="E1599" t="s">
        <v>9737</v>
      </c>
      <c r="F1599" t="s">
        <v>9738</v>
      </c>
      <c r="G1599">
        <v>73.2</v>
      </c>
      <c r="H1599">
        <v>0.2</v>
      </c>
      <c r="I1599">
        <v>56.3</v>
      </c>
      <c r="J1599">
        <v>-0.8</v>
      </c>
      <c r="K1599">
        <v>82.1</v>
      </c>
      <c r="L1599">
        <v>-0.3</v>
      </c>
      <c r="M1599">
        <v>47.1</v>
      </c>
      <c r="N1599">
        <v>-0.4</v>
      </c>
    </row>
    <row r="1600" spans="1:14" x14ac:dyDescent="0.3">
      <c r="A1600" t="s">
        <v>1517</v>
      </c>
      <c r="B1600">
        <v>784451</v>
      </c>
      <c r="C1600" t="s">
        <v>9739</v>
      </c>
      <c r="D1600" t="s">
        <v>9740</v>
      </c>
      <c r="E1600" t="s">
        <v>4978</v>
      </c>
      <c r="F1600" t="s">
        <v>9741</v>
      </c>
      <c r="G1600">
        <v>70.7</v>
      </c>
      <c r="H1600">
        <v>-0.1</v>
      </c>
      <c r="I1600">
        <v>60.2</v>
      </c>
      <c r="J1600">
        <v>-0.6</v>
      </c>
      <c r="K1600">
        <v>82.8</v>
      </c>
      <c r="L1600">
        <v>-0.4</v>
      </c>
      <c r="M1600">
        <v>37.1</v>
      </c>
      <c r="N1600">
        <v>-1.5</v>
      </c>
    </row>
    <row r="1601" spans="1:14" x14ac:dyDescent="0.3">
      <c r="A1601" t="s">
        <v>1517</v>
      </c>
      <c r="B1601">
        <v>785822</v>
      </c>
      <c r="C1601" t="s">
        <v>9742</v>
      </c>
      <c r="D1601" t="s">
        <v>9743</v>
      </c>
      <c r="E1601" t="s">
        <v>4970</v>
      </c>
      <c r="F1601" t="s">
        <v>9744</v>
      </c>
      <c r="G1601">
        <v>54.2</v>
      </c>
      <c r="H1601">
        <v>-1</v>
      </c>
      <c r="I1601">
        <v>50</v>
      </c>
      <c r="J1601">
        <v>-0.9</v>
      </c>
      <c r="K1601">
        <v>69.7</v>
      </c>
      <c r="L1601">
        <v>-1.3</v>
      </c>
      <c r="M1601">
        <v>31.6</v>
      </c>
      <c r="N1601">
        <v>-1.4</v>
      </c>
    </row>
    <row r="1602" spans="1:14" x14ac:dyDescent="0.3">
      <c r="A1602" t="s">
        <v>1517</v>
      </c>
      <c r="B1602">
        <v>688738</v>
      </c>
      <c r="C1602" t="s">
        <v>9745</v>
      </c>
      <c r="D1602" t="s">
        <v>9746</v>
      </c>
      <c r="E1602" t="s">
        <v>4974</v>
      </c>
      <c r="F1602" t="s">
        <v>9747</v>
      </c>
      <c r="G1602">
        <v>83.3</v>
      </c>
      <c r="H1602">
        <v>0.8</v>
      </c>
      <c r="I1602">
        <v>68.8</v>
      </c>
      <c r="J1602">
        <v>0.1</v>
      </c>
      <c r="K1602">
        <v>93.2</v>
      </c>
      <c r="L1602">
        <v>0.8</v>
      </c>
      <c r="M1602">
        <v>60.9</v>
      </c>
      <c r="N1602">
        <v>0.4</v>
      </c>
    </row>
    <row r="1603" spans="1:14" x14ac:dyDescent="0.3">
      <c r="A1603" t="s">
        <v>1517</v>
      </c>
      <c r="B1603">
        <v>789070</v>
      </c>
      <c r="C1603" t="s">
        <v>9748</v>
      </c>
      <c r="D1603" t="s">
        <v>9749</v>
      </c>
      <c r="E1603" t="s">
        <v>4970</v>
      </c>
      <c r="F1603" t="s">
        <v>9750</v>
      </c>
      <c r="G1603">
        <v>47.8</v>
      </c>
      <c r="H1603">
        <v>0</v>
      </c>
      <c r="I1603">
        <v>35.1</v>
      </c>
      <c r="J1603">
        <v>-0.3</v>
      </c>
      <c r="K1603">
        <v>69.5</v>
      </c>
      <c r="L1603">
        <v>0.5</v>
      </c>
      <c r="M1603">
        <v>39</v>
      </c>
      <c r="N1603">
        <v>0.5</v>
      </c>
    </row>
    <row r="1604" spans="1:14" x14ac:dyDescent="0.3">
      <c r="A1604" t="s">
        <v>1517</v>
      </c>
      <c r="B1604">
        <v>754832</v>
      </c>
      <c r="C1604" t="s">
        <v>9751</v>
      </c>
      <c r="D1604" t="s">
        <v>9752</v>
      </c>
      <c r="E1604" t="s">
        <v>4974</v>
      </c>
      <c r="F1604" t="s">
        <v>9753</v>
      </c>
      <c r="G1604">
        <v>83.4</v>
      </c>
      <c r="H1604">
        <v>0.7</v>
      </c>
      <c r="I1604">
        <v>78.2</v>
      </c>
      <c r="J1604">
        <v>0.6</v>
      </c>
      <c r="K1604">
        <v>84.3</v>
      </c>
      <c r="L1604">
        <v>-0.6</v>
      </c>
      <c r="M1604">
        <v>54.1</v>
      </c>
      <c r="N1604">
        <v>-0.8</v>
      </c>
    </row>
    <row r="1605" spans="1:14" x14ac:dyDescent="0.3">
      <c r="A1605" t="s">
        <v>1517</v>
      </c>
      <c r="B1605">
        <v>702749</v>
      </c>
      <c r="C1605" t="s">
        <v>9754</v>
      </c>
      <c r="D1605" t="s">
        <v>9755</v>
      </c>
      <c r="E1605" t="s">
        <v>4978</v>
      </c>
      <c r="F1605" t="s">
        <v>9756</v>
      </c>
      <c r="G1605">
        <v>71.2</v>
      </c>
      <c r="H1605">
        <v>0</v>
      </c>
      <c r="I1605">
        <v>59.8</v>
      </c>
      <c r="J1605">
        <v>-0.5</v>
      </c>
      <c r="K1605">
        <v>82.7</v>
      </c>
      <c r="L1605">
        <v>-0.4</v>
      </c>
      <c r="M1605">
        <v>46.8</v>
      </c>
      <c r="N1605">
        <v>-0.7</v>
      </c>
    </row>
    <row r="1606" spans="1:14" x14ac:dyDescent="0.3">
      <c r="A1606" t="s">
        <v>1517</v>
      </c>
      <c r="B1606">
        <v>794406</v>
      </c>
      <c r="C1606" t="s">
        <v>9757</v>
      </c>
      <c r="D1606" t="s">
        <v>9758</v>
      </c>
      <c r="E1606" t="s">
        <v>4970</v>
      </c>
      <c r="F1606" t="s">
        <v>9759</v>
      </c>
      <c r="G1606">
        <v>81</v>
      </c>
      <c r="H1606">
        <v>0.5</v>
      </c>
      <c r="I1606">
        <v>76.2</v>
      </c>
      <c r="J1606">
        <v>0.5</v>
      </c>
      <c r="K1606">
        <v>88.8</v>
      </c>
      <c r="L1606">
        <v>0.2</v>
      </c>
      <c r="M1606">
        <v>72.7</v>
      </c>
      <c r="N1606">
        <v>1</v>
      </c>
    </row>
    <row r="1607" spans="1:14" x14ac:dyDescent="0.3">
      <c r="A1607" t="s">
        <v>1517</v>
      </c>
      <c r="B1607">
        <v>796093</v>
      </c>
      <c r="C1607" t="s">
        <v>9760</v>
      </c>
      <c r="D1607" t="s">
        <v>9761</v>
      </c>
      <c r="E1607" t="s">
        <v>4974</v>
      </c>
      <c r="F1607" t="s">
        <v>9762</v>
      </c>
      <c r="G1607">
        <v>75.2</v>
      </c>
      <c r="H1607">
        <v>0.6</v>
      </c>
      <c r="I1607">
        <v>73.5</v>
      </c>
      <c r="J1607">
        <v>0.9</v>
      </c>
      <c r="K1607">
        <v>91</v>
      </c>
      <c r="L1607">
        <v>1.1000000000000001</v>
      </c>
      <c r="M1607">
        <v>47.2</v>
      </c>
      <c r="N1607">
        <v>-0.3</v>
      </c>
    </row>
    <row r="1608" spans="1:14" x14ac:dyDescent="0.3">
      <c r="A1608" t="s">
        <v>1517</v>
      </c>
      <c r="B1608">
        <v>729795</v>
      </c>
      <c r="C1608" t="s">
        <v>9763</v>
      </c>
      <c r="D1608" t="s">
        <v>9764</v>
      </c>
      <c r="E1608" t="s">
        <v>5049</v>
      </c>
      <c r="F1608" t="s">
        <v>9765</v>
      </c>
      <c r="G1608">
        <v>74.400000000000006</v>
      </c>
      <c r="H1608">
        <v>-0.1</v>
      </c>
      <c r="I1608">
        <v>63</v>
      </c>
      <c r="J1608">
        <v>-0.7</v>
      </c>
      <c r="K1608">
        <v>85.3</v>
      </c>
      <c r="L1608">
        <v>-0.5</v>
      </c>
      <c r="M1608">
        <v>52.9</v>
      </c>
      <c r="N1608">
        <v>-0.7</v>
      </c>
    </row>
    <row r="1609" spans="1:14" x14ac:dyDescent="0.3">
      <c r="A1609" t="s">
        <v>1517</v>
      </c>
      <c r="B1609">
        <v>691186</v>
      </c>
      <c r="C1609" t="s">
        <v>9766</v>
      </c>
      <c r="D1609" t="s">
        <v>9767</v>
      </c>
      <c r="E1609" t="s">
        <v>5049</v>
      </c>
      <c r="F1609" t="s">
        <v>9768</v>
      </c>
      <c r="G1609">
        <v>90.3</v>
      </c>
      <c r="H1609">
        <v>1.2</v>
      </c>
      <c r="I1609">
        <v>85.9</v>
      </c>
      <c r="J1609">
        <v>1.3</v>
      </c>
      <c r="K1609">
        <v>92.5</v>
      </c>
      <c r="L1609">
        <v>0.5</v>
      </c>
      <c r="M1609">
        <v>67.3</v>
      </c>
      <c r="N1609">
        <v>0.6</v>
      </c>
    </row>
    <row r="1610" spans="1:14" x14ac:dyDescent="0.3">
      <c r="A1610" t="s">
        <v>1517</v>
      </c>
      <c r="B1610">
        <v>753246</v>
      </c>
      <c r="C1610" t="s">
        <v>9769</v>
      </c>
      <c r="D1610" t="s">
        <v>9770</v>
      </c>
      <c r="E1610" t="s">
        <v>5042</v>
      </c>
      <c r="F1610" t="s">
        <v>9771</v>
      </c>
      <c r="G1610">
        <v>82</v>
      </c>
      <c r="H1610">
        <v>0.6</v>
      </c>
      <c r="I1610">
        <v>75.7</v>
      </c>
      <c r="J1610">
        <v>0.4</v>
      </c>
      <c r="K1610">
        <v>91.1</v>
      </c>
      <c r="L1610">
        <v>0.4</v>
      </c>
      <c r="M1610">
        <v>61.8</v>
      </c>
      <c r="N1610">
        <v>0.1</v>
      </c>
    </row>
    <row r="1611" spans="1:14" x14ac:dyDescent="0.3">
      <c r="A1611" t="s">
        <v>1517</v>
      </c>
      <c r="B1611">
        <v>804126</v>
      </c>
      <c r="C1611" t="s">
        <v>9772</v>
      </c>
      <c r="D1611" t="s">
        <v>9773</v>
      </c>
      <c r="E1611" t="s">
        <v>4974</v>
      </c>
      <c r="F1611" t="s">
        <v>9774</v>
      </c>
      <c r="G1611">
        <v>69.3</v>
      </c>
      <c r="H1611">
        <v>0</v>
      </c>
      <c r="I1611">
        <v>66.099999999999994</v>
      </c>
      <c r="J1611">
        <v>0.2</v>
      </c>
      <c r="K1611">
        <v>84</v>
      </c>
      <c r="L1611">
        <v>0</v>
      </c>
      <c r="M1611">
        <v>49.6</v>
      </c>
      <c r="N1611">
        <v>-0.4</v>
      </c>
    </row>
    <row r="1612" spans="1:14" x14ac:dyDescent="0.3">
      <c r="A1612" t="s">
        <v>1517</v>
      </c>
      <c r="B1612">
        <v>708470</v>
      </c>
      <c r="C1612" t="s">
        <v>9779</v>
      </c>
      <c r="D1612" t="s">
        <v>9780</v>
      </c>
      <c r="E1612" t="s">
        <v>9781</v>
      </c>
      <c r="F1612" t="s">
        <v>9782</v>
      </c>
      <c r="G1612">
        <v>83.3</v>
      </c>
      <c r="H1612">
        <v>0.5</v>
      </c>
      <c r="I1612">
        <v>79.599999999999994</v>
      </c>
      <c r="J1612">
        <v>0.4</v>
      </c>
      <c r="K1612">
        <v>83.9</v>
      </c>
      <c r="L1612">
        <v>-0.7</v>
      </c>
      <c r="M1612">
        <v>49.6</v>
      </c>
      <c r="N1612">
        <v>-1</v>
      </c>
    </row>
    <row r="1613" spans="1:14" x14ac:dyDescent="0.3">
      <c r="A1613" t="s">
        <v>1517</v>
      </c>
      <c r="B1613">
        <v>820792</v>
      </c>
      <c r="C1613" t="s">
        <v>9786</v>
      </c>
      <c r="D1613" t="s">
        <v>9787</v>
      </c>
      <c r="E1613" t="s">
        <v>4970</v>
      </c>
      <c r="F1613" t="s">
        <v>9788</v>
      </c>
      <c r="G1613">
        <v>34.5</v>
      </c>
      <c r="H1613">
        <v>-1.3</v>
      </c>
      <c r="I1613">
        <v>29.8</v>
      </c>
      <c r="J1613">
        <v>-1.2</v>
      </c>
      <c r="K1613">
        <v>79.2</v>
      </c>
      <c r="L1613">
        <v>1.1000000000000001</v>
      </c>
      <c r="M1613">
        <v>31.2</v>
      </c>
      <c r="N1613">
        <v>-0.4</v>
      </c>
    </row>
    <row r="1614" spans="1:14" x14ac:dyDescent="0.3">
      <c r="A1614" t="s">
        <v>1517</v>
      </c>
      <c r="B1614">
        <v>821195</v>
      </c>
      <c r="C1614" t="s">
        <v>9789</v>
      </c>
      <c r="D1614" t="s">
        <v>9790</v>
      </c>
      <c r="E1614" t="s">
        <v>4970</v>
      </c>
      <c r="F1614" t="s">
        <v>9791</v>
      </c>
      <c r="G1614">
        <v>70.3</v>
      </c>
      <c r="H1614">
        <v>0.6</v>
      </c>
      <c r="I1614">
        <v>55</v>
      </c>
      <c r="J1614">
        <v>0</v>
      </c>
      <c r="K1614">
        <v>78.900000000000006</v>
      </c>
      <c r="L1614">
        <v>0.1</v>
      </c>
      <c r="M1614">
        <v>46.4</v>
      </c>
      <c r="N1614">
        <v>0</v>
      </c>
    </row>
    <row r="1615" spans="1:14" x14ac:dyDescent="0.3">
      <c r="A1615" t="s">
        <v>1517</v>
      </c>
      <c r="B1615">
        <v>708267</v>
      </c>
      <c r="C1615" t="s">
        <v>9795</v>
      </c>
      <c r="D1615" t="s">
        <v>9796</v>
      </c>
      <c r="E1615" t="s">
        <v>5049</v>
      </c>
      <c r="F1615" t="s">
        <v>9797</v>
      </c>
      <c r="G1615">
        <v>76.7</v>
      </c>
      <c r="H1615">
        <v>0.6</v>
      </c>
      <c r="I1615">
        <v>63.9</v>
      </c>
      <c r="J1615">
        <v>0.2</v>
      </c>
      <c r="K1615">
        <v>81.2</v>
      </c>
      <c r="L1615">
        <v>-0.2</v>
      </c>
      <c r="M1615">
        <v>52.3</v>
      </c>
      <c r="N1615">
        <v>0</v>
      </c>
    </row>
    <row r="1616" spans="1:14" x14ac:dyDescent="0.3">
      <c r="A1616" t="s">
        <v>1517</v>
      </c>
      <c r="B1616">
        <v>708739</v>
      </c>
      <c r="C1616" t="s">
        <v>9798</v>
      </c>
      <c r="D1616" t="s">
        <v>9799</v>
      </c>
      <c r="E1616" t="s">
        <v>9800</v>
      </c>
      <c r="F1616" t="s">
        <v>9801</v>
      </c>
      <c r="G1616">
        <v>69.8</v>
      </c>
      <c r="H1616">
        <v>-0.4</v>
      </c>
      <c r="I1616">
        <v>61.8</v>
      </c>
      <c r="J1616">
        <v>-0.9</v>
      </c>
      <c r="K1616">
        <v>86.2</v>
      </c>
      <c r="L1616">
        <v>-0.3</v>
      </c>
      <c r="M1616">
        <v>43.6</v>
      </c>
      <c r="N1616">
        <v>-1.4</v>
      </c>
    </row>
    <row r="1617" spans="1:14" x14ac:dyDescent="0.3">
      <c r="A1617" t="s">
        <v>1517</v>
      </c>
      <c r="B1617">
        <v>720569</v>
      </c>
      <c r="C1617" t="s">
        <v>9806</v>
      </c>
      <c r="D1617" t="s">
        <v>9807</v>
      </c>
      <c r="E1617" t="s">
        <v>9808</v>
      </c>
      <c r="F1617" t="s">
        <v>9809</v>
      </c>
      <c r="G1617">
        <v>71.5</v>
      </c>
      <c r="H1617">
        <v>-0.3</v>
      </c>
      <c r="I1617">
        <v>66.7</v>
      </c>
      <c r="J1617">
        <v>-0.4</v>
      </c>
      <c r="K1617">
        <v>83.9</v>
      </c>
      <c r="L1617">
        <v>-0.5</v>
      </c>
      <c r="M1617">
        <v>47.2</v>
      </c>
      <c r="N1617">
        <v>-0.9</v>
      </c>
    </row>
    <row r="1618" spans="1:14" x14ac:dyDescent="0.3">
      <c r="A1618" t="s">
        <v>1517</v>
      </c>
      <c r="B1618">
        <v>833010</v>
      </c>
      <c r="C1618" t="s">
        <v>4107</v>
      </c>
      <c r="D1618" t="s">
        <v>9814</v>
      </c>
      <c r="E1618" t="s">
        <v>4970</v>
      </c>
      <c r="F1618" t="s">
        <v>9815</v>
      </c>
      <c r="G1618">
        <v>32.1</v>
      </c>
      <c r="H1618">
        <v>-1</v>
      </c>
      <c r="I1618">
        <v>19.600000000000001</v>
      </c>
      <c r="J1618">
        <v>-1.4</v>
      </c>
      <c r="K1618">
        <v>57.6</v>
      </c>
      <c r="L1618">
        <v>-0.6</v>
      </c>
      <c r="M1618">
        <v>19.7</v>
      </c>
      <c r="N1618">
        <v>-0.8</v>
      </c>
    </row>
    <row r="1619" spans="1:14" x14ac:dyDescent="0.3">
      <c r="A1619" t="s">
        <v>1517</v>
      </c>
      <c r="B1619">
        <v>707694</v>
      </c>
      <c r="C1619" t="s">
        <v>9810</v>
      </c>
      <c r="D1619" t="s">
        <v>9811</v>
      </c>
      <c r="E1619" t="s">
        <v>9812</v>
      </c>
      <c r="F1619" t="s">
        <v>9813</v>
      </c>
      <c r="G1619">
        <v>71.400000000000006</v>
      </c>
      <c r="H1619">
        <v>0.3</v>
      </c>
      <c r="I1619">
        <v>63.3</v>
      </c>
      <c r="J1619">
        <v>0.2</v>
      </c>
      <c r="K1619">
        <v>96.7</v>
      </c>
      <c r="L1619">
        <v>1.7</v>
      </c>
      <c r="M1619">
        <v>66.7</v>
      </c>
      <c r="N1619">
        <v>1.7</v>
      </c>
    </row>
    <row r="1620" spans="1:14" x14ac:dyDescent="0.3">
      <c r="A1620" t="s">
        <v>1517</v>
      </c>
      <c r="B1620">
        <v>835617</v>
      </c>
      <c r="C1620" t="s">
        <v>6128</v>
      </c>
      <c r="D1620" t="s">
        <v>9816</v>
      </c>
      <c r="E1620" t="s">
        <v>4974</v>
      </c>
      <c r="F1620" t="s">
        <v>9817</v>
      </c>
      <c r="G1620">
        <v>80.400000000000006</v>
      </c>
      <c r="H1620">
        <v>0.8</v>
      </c>
      <c r="I1620">
        <v>60.9</v>
      </c>
      <c r="J1620">
        <v>-0.2</v>
      </c>
      <c r="K1620">
        <v>83.3</v>
      </c>
      <c r="L1620">
        <v>-0.2</v>
      </c>
      <c r="M1620">
        <v>53</v>
      </c>
      <c r="N1620">
        <v>-0.1</v>
      </c>
    </row>
    <row r="1621" spans="1:14" x14ac:dyDescent="0.3">
      <c r="A1621" t="s">
        <v>1517</v>
      </c>
      <c r="B1621">
        <v>688878</v>
      </c>
      <c r="C1621" t="s">
        <v>9821</v>
      </c>
      <c r="D1621" t="s">
        <v>9822</v>
      </c>
      <c r="E1621" t="s">
        <v>4974</v>
      </c>
      <c r="F1621" t="s">
        <v>9823</v>
      </c>
      <c r="G1621">
        <v>82.7</v>
      </c>
      <c r="H1621">
        <v>0.9</v>
      </c>
      <c r="I1621">
        <v>72.7</v>
      </c>
      <c r="J1621">
        <v>0.6</v>
      </c>
      <c r="K1621">
        <v>88.8</v>
      </c>
      <c r="L1621">
        <v>0.4</v>
      </c>
      <c r="M1621">
        <v>46.2</v>
      </c>
      <c r="N1621">
        <v>-0.6</v>
      </c>
    </row>
    <row r="1622" spans="1:14" x14ac:dyDescent="0.3">
      <c r="A1622" t="s">
        <v>1517</v>
      </c>
      <c r="B1622">
        <v>845620</v>
      </c>
      <c r="C1622" t="s">
        <v>6143</v>
      </c>
      <c r="D1622" t="s">
        <v>9837</v>
      </c>
      <c r="E1622" t="s">
        <v>9838</v>
      </c>
      <c r="F1622" t="s">
        <v>9839</v>
      </c>
      <c r="G1622">
        <v>77.7</v>
      </c>
      <c r="H1622">
        <v>0.3</v>
      </c>
      <c r="I1622">
        <v>64.5</v>
      </c>
      <c r="J1622">
        <v>-0.5</v>
      </c>
      <c r="K1622">
        <v>86.8</v>
      </c>
      <c r="L1622">
        <v>-0.1</v>
      </c>
      <c r="M1622">
        <v>40.1</v>
      </c>
      <c r="N1622">
        <v>-1.3</v>
      </c>
    </row>
    <row r="1623" spans="1:14" x14ac:dyDescent="0.3">
      <c r="A1623" t="s">
        <v>1517</v>
      </c>
      <c r="B1623">
        <v>849260</v>
      </c>
      <c r="C1623" t="s">
        <v>6158</v>
      </c>
      <c r="D1623" t="s">
        <v>9843</v>
      </c>
      <c r="E1623" t="s">
        <v>4974</v>
      </c>
      <c r="F1623" t="s">
        <v>9844</v>
      </c>
      <c r="G1623">
        <v>61.5</v>
      </c>
      <c r="H1623">
        <v>0</v>
      </c>
      <c r="I1623">
        <v>54.6</v>
      </c>
      <c r="J1623">
        <v>-0.1</v>
      </c>
      <c r="K1623">
        <v>79.7</v>
      </c>
      <c r="L1623">
        <v>0.2</v>
      </c>
      <c r="M1623">
        <v>38.799999999999997</v>
      </c>
      <c r="N1623">
        <v>-0.9</v>
      </c>
    </row>
    <row r="1624" spans="1:14" x14ac:dyDescent="0.3">
      <c r="A1624" t="s">
        <v>1517</v>
      </c>
      <c r="B1624">
        <v>744065</v>
      </c>
      <c r="C1624" t="s">
        <v>9889</v>
      </c>
      <c r="D1624" t="s">
        <v>9890</v>
      </c>
      <c r="E1624" t="s">
        <v>5114</v>
      </c>
      <c r="F1624" t="s">
        <v>9891</v>
      </c>
      <c r="G1624">
        <v>82.1</v>
      </c>
      <c r="H1624">
        <v>0.6</v>
      </c>
      <c r="I1624">
        <v>73.7</v>
      </c>
      <c r="J1624">
        <v>0.3</v>
      </c>
      <c r="K1624">
        <v>86</v>
      </c>
      <c r="L1624">
        <v>-0.4</v>
      </c>
      <c r="M1624">
        <v>53.6</v>
      </c>
      <c r="N1624">
        <v>-0.7</v>
      </c>
    </row>
    <row r="1625" spans="1:14" x14ac:dyDescent="0.3">
      <c r="A1625" t="s">
        <v>1517</v>
      </c>
      <c r="B1625">
        <v>702250</v>
      </c>
      <c r="C1625" t="s">
        <v>9845</v>
      </c>
      <c r="D1625" t="s">
        <v>9846</v>
      </c>
      <c r="E1625" t="s">
        <v>5035</v>
      </c>
      <c r="F1625" t="s">
        <v>9847</v>
      </c>
      <c r="G1625">
        <v>71.400000000000006</v>
      </c>
      <c r="H1625">
        <v>-0.2</v>
      </c>
      <c r="I1625">
        <v>71.400000000000006</v>
      </c>
      <c r="J1625">
        <v>0.2</v>
      </c>
      <c r="K1625">
        <v>88.6</v>
      </c>
      <c r="L1625">
        <v>0.1</v>
      </c>
      <c r="M1625">
        <v>43.1</v>
      </c>
      <c r="N1625">
        <v>-1.2</v>
      </c>
    </row>
    <row r="1626" spans="1:14" x14ac:dyDescent="0.3">
      <c r="A1626" t="s">
        <v>1517</v>
      </c>
      <c r="B1626">
        <v>856118</v>
      </c>
      <c r="C1626" t="s">
        <v>9848</v>
      </c>
      <c r="D1626" t="s">
        <v>9849</v>
      </c>
      <c r="E1626" t="s">
        <v>4970</v>
      </c>
      <c r="F1626" t="s">
        <v>9850</v>
      </c>
      <c r="G1626">
        <v>68.5</v>
      </c>
      <c r="H1626">
        <v>0</v>
      </c>
      <c r="I1626">
        <v>64</v>
      </c>
      <c r="J1626">
        <v>0.1</v>
      </c>
      <c r="K1626">
        <v>87</v>
      </c>
      <c r="L1626">
        <v>0.5</v>
      </c>
      <c r="M1626">
        <v>49.8</v>
      </c>
      <c r="N1626">
        <v>-0.2</v>
      </c>
    </row>
    <row r="1627" spans="1:14" x14ac:dyDescent="0.3">
      <c r="A1627" t="s">
        <v>1517</v>
      </c>
      <c r="B1627">
        <v>849407</v>
      </c>
      <c r="C1627" t="s">
        <v>865</v>
      </c>
      <c r="D1627" t="s">
        <v>9851</v>
      </c>
      <c r="E1627" t="s">
        <v>9852</v>
      </c>
      <c r="F1627" t="s">
        <v>9853</v>
      </c>
      <c r="G1627">
        <v>83.5</v>
      </c>
      <c r="H1627">
        <v>0.8</v>
      </c>
      <c r="I1627">
        <v>73.8</v>
      </c>
      <c r="J1627">
        <v>0.5</v>
      </c>
      <c r="K1627">
        <v>91.4</v>
      </c>
      <c r="L1627">
        <v>0.5</v>
      </c>
      <c r="M1627">
        <v>66.900000000000006</v>
      </c>
      <c r="N1627">
        <v>0.7</v>
      </c>
    </row>
    <row r="1628" spans="1:14" x14ac:dyDescent="0.3">
      <c r="A1628" t="s">
        <v>1517</v>
      </c>
      <c r="B1628" t="e">
        <v>#N/A</v>
      </c>
      <c r="C1628" t="e">
        <v>#N/A</v>
      </c>
      <c r="D1628" t="e">
        <v>#N/A</v>
      </c>
      <c r="E1628" t="e">
        <v>#N/A</v>
      </c>
      <c r="F1628" t="e">
        <v>#N/A</v>
      </c>
      <c r="G1628">
        <v>80.8</v>
      </c>
      <c r="H1628">
        <v>0</v>
      </c>
      <c r="I1628">
        <v>75</v>
      </c>
      <c r="J1628">
        <v>0</v>
      </c>
      <c r="K1628">
        <v>82.7</v>
      </c>
      <c r="L1628">
        <v>0</v>
      </c>
      <c r="M1628">
        <v>61.5</v>
      </c>
      <c r="N1628">
        <v>0</v>
      </c>
    </row>
    <row r="1629" spans="1:14" x14ac:dyDescent="0.3">
      <c r="A1629" t="s">
        <v>1517</v>
      </c>
      <c r="B1629">
        <v>779326</v>
      </c>
      <c r="C1629" t="s">
        <v>9729</v>
      </c>
      <c r="D1629" t="s">
        <v>9730</v>
      </c>
      <c r="E1629" t="s">
        <v>4970</v>
      </c>
      <c r="F1629" t="s">
        <v>9731</v>
      </c>
      <c r="G1629">
        <v>67.599999999999994</v>
      </c>
      <c r="H1629">
        <v>0.6</v>
      </c>
      <c r="I1629">
        <v>56.8</v>
      </c>
      <c r="J1629">
        <v>0.4</v>
      </c>
      <c r="K1629">
        <v>84.9</v>
      </c>
      <c r="L1629">
        <v>1</v>
      </c>
      <c r="M1629">
        <v>47.6</v>
      </c>
      <c r="N1629">
        <v>0.2</v>
      </c>
    </row>
    <row r="1630" spans="1:14" x14ac:dyDescent="0.3">
      <c r="A1630" t="s">
        <v>1517</v>
      </c>
      <c r="B1630">
        <v>689173</v>
      </c>
      <c r="C1630" t="s">
        <v>9854</v>
      </c>
      <c r="D1630" t="s">
        <v>9855</v>
      </c>
      <c r="E1630" t="s">
        <v>5042</v>
      </c>
      <c r="F1630" t="s">
        <v>9856</v>
      </c>
      <c r="G1630">
        <v>77.3</v>
      </c>
      <c r="H1630">
        <v>1.6</v>
      </c>
      <c r="I1630">
        <v>48.9</v>
      </c>
      <c r="J1630">
        <v>0.3</v>
      </c>
      <c r="K1630">
        <v>89.4</v>
      </c>
      <c r="L1630">
        <v>1.8</v>
      </c>
      <c r="M1630">
        <v>58.5</v>
      </c>
      <c r="N1630">
        <v>1.5</v>
      </c>
    </row>
    <row r="1631" spans="1:14" x14ac:dyDescent="0.3">
      <c r="A1631" t="s">
        <v>1517</v>
      </c>
      <c r="B1631">
        <v>700227</v>
      </c>
      <c r="C1631" t="s">
        <v>2084</v>
      </c>
      <c r="D1631" t="s">
        <v>9857</v>
      </c>
      <c r="E1631" t="s">
        <v>4974</v>
      </c>
      <c r="F1631" t="s">
        <v>9858</v>
      </c>
      <c r="G1631">
        <v>85.8</v>
      </c>
      <c r="H1631">
        <v>0.8</v>
      </c>
      <c r="I1631">
        <v>82.8</v>
      </c>
      <c r="J1631">
        <v>1</v>
      </c>
      <c r="K1631">
        <v>92.2</v>
      </c>
      <c r="L1631">
        <v>0.3</v>
      </c>
      <c r="M1631">
        <v>63.9</v>
      </c>
      <c r="N1631">
        <v>0.1</v>
      </c>
    </row>
    <row r="1632" spans="1:14" x14ac:dyDescent="0.3">
      <c r="A1632" t="s">
        <v>1517</v>
      </c>
      <c r="B1632">
        <v>702385</v>
      </c>
      <c r="C1632" t="s">
        <v>1894</v>
      </c>
      <c r="D1632" t="s">
        <v>9859</v>
      </c>
      <c r="E1632" t="s">
        <v>5035</v>
      </c>
      <c r="F1632" t="s">
        <v>9860</v>
      </c>
      <c r="G1632">
        <v>74.5</v>
      </c>
      <c r="H1632">
        <v>0.2</v>
      </c>
      <c r="I1632">
        <v>66.2</v>
      </c>
      <c r="J1632">
        <v>0</v>
      </c>
      <c r="K1632">
        <v>84.2</v>
      </c>
      <c r="L1632">
        <v>-0.2</v>
      </c>
      <c r="M1632">
        <v>47.8</v>
      </c>
      <c r="N1632">
        <v>-0.7</v>
      </c>
    </row>
    <row r="1633" spans="1:14" x14ac:dyDescent="0.3">
      <c r="A1633" t="s">
        <v>1517</v>
      </c>
      <c r="B1633">
        <v>838912</v>
      </c>
      <c r="C1633" t="s">
        <v>9865</v>
      </c>
      <c r="D1633" t="s">
        <v>9866</v>
      </c>
      <c r="E1633" t="s">
        <v>5049</v>
      </c>
      <c r="F1633" t="s">
        <v>9867</v>
      </c>
      <c r="G1633">
        <v>88.8</v>
      </c>
      <c r="H1633">
        <v>0.7</v>
      </c>
      <c r="I1633">
        <v>84.7</v>
      </c>
      <c r="J1633">
        <v>0.6</v>
      </c>
      <c r="K1633">
        <v>95.6</v>
      </c>
      <c r="L1633">
        <v>0.1</v>
      </c>
      <c r="M1633">
        <v>72.8</v>
      </c>
      <c r="N1633">
        <v>-0.1</v>
      </c>
    </row>
    <row r="1634" spans="1:14" x14ac:dyDescent="0.3">
      <c r="A1634" t="s">
        <v>1517</v>
      </c>
      <c r="B1634">
        <v>814241</v>
      </c>
      <c r="C1634" t="s">
        <v>1572</v>
      </c>
      <c r="D1634" t="s">
        <v>9871</v>
      </c>
      <c r="E1634" t="s">
        <v>5049</v>
      </c>
      <c r="F1634" t="s">
        <v>9872</v>
      </c>
      <c r="G1634">
        <v>93.2</v>
      </c>
      <c r="H1634">
        <v>1.3</v>
      </c>
      <c r="I1634">
        <v>86.5</v>
      </c>
      <c r="J1634">
        <v>1.1000000000000001</v>
      </c>
      <c r="K1634">
        <v>92.4</v>
      </c>
      <c r="L1634">
        <v>0.2</v>
      </c>
      <c r="M1634">
        <v>72.900000000000006</v>
      </c>
      <c r="N1634">
        <v>0.6</v>
      </c>
    </row>
    <row r="1635" spans="1:14" x14ac:dyDescent="0.3">
      <c r="A1635" t="s">
        <v>1517</v>
      </c>
      <c r="B1635">
        <v>750271</v>
      </c>
      <c r="C1635" t="s">
        <v>9873</v>
      </c>
      <c r="D1635" t="s">
        <v>9874</v>
      </c>
      <c r="E1635" t="s">
        <v>5042</v>
      </c>
      <c r="F1635" t="s">
        <v>9875</v>
      </c>
      <c r="G1635">
        <v>55.9</v>
      </c>
      <c r="H1635">
        <v>-0.2</v>
      </c>
      <c r="I1635">
        <v>41.6</v>
      </c>
      <c r="J1635">
        <v>-0.7</v>
      </c>
      <c r="K1635">
        <v>77</v>
      </c>
      <c r="L1635">
        <v>0.3</v>
      </c>
      <c r="M1635">
        <v>31</v>
      </c>
      <c r="N1635">
        <v>-0.6</v>
      </c>
    </row>
    <row r="1636" spans="1:14" x14ac:dyDescent="0.3">
      <c r="A1636" t="s">
        <v>1517</v>
      </c>
      <c r="B1636">
        <v>751375</v>
      </c>
      <c r="C1636" t="s">
        <v>9876</v>
      </c>
      <c r="D1636" t="s">
        <v>9877</v>
      </c>
      <c r="E1636" t="s">
        <v>4974</v>
      </c>
      <c r="F1636" t="s">
        <v>9878</v>
      </c>
      <c r="G1636">
        <v>72</v>
      </c>
      <c r="H1636">
        <v>1.1000000000000001</v>
      </c>
      <c r="I1636">
        <v>59.3</v>
      </c>
      <c r="J1636">
        <v>1</v>
      </c>
      <c r="K1636">
        <v>62.3</v>
      </c>
      <c r="L1636">
        <v>-1.5</v>
      </c>
      <c r="M1636">
        <v>24.5</v>
      </c>
      <c r="N1636">
        <v>-1.4</v>
      </c>
    </row>
    <row r="1637" spans="1:14" x14ac:dyDescent="0.3">
      <c r="A1637" t="s">
        <v>1517</v>
      </c>
      <c r="B1637" t="e">
        <v>#N/A</v>
      </c>
      <c r="C1637" t="e">
        <v>#N/A</v>
      </c>
      <c r="D1637" t="e">
        <v>#N/A</v>
      </c>
      <c r="E1637" t="e">
        <v>#N/A</v>
      </c>
      <c r="F1637" t="e">
        <v>#N/A</v>
      </c>
      <c r="G1637">
        <v>70.8</v>
      </c>
      <c r="H1637">
        <v>0</v>
      </c>
      <c r="I1637">
        <v>58.5</v>
      </c>
      <c r="J1637">
        <v>0</v>
      </c>
      <c r="K1637">
        <v>0</v>
      </c>
      <c r="L1637">
        <v>0</v>
      </c>
      <c r="M1637">
        <v>0</v>
      </c>
      <c r="N1637">
        <v>0</v>
      </c>
    </row>
    <row r="1638" spans="1:14" x14ac:dyDescent="0.3">
      <c r="A1638" t="s">
        <v>1517</v>
      </c>
      <c r="B1638">
        <v>741680</v>
      </c>
      <c r="C1638" t="s">
        <v>9879</v>
      </c>
      <c r="D1638" t="s">
        <v>9880</v>
      </c>
      <c r="E1638" t="s">
        <v>4978</v>
      </c>
      <c r="F1638" t="s">
        <v>9881</v>
      </c>
      <c r="G1638">
        <v>61.6</v>
      </c>
      <c r="H1638">
        <v>-0.7</v>
      </c>
      <c r="I1638">
        <v>54.4</v>
      </c>
      <c r="J1638">
        <v>-0.9</v>
      </c>
      <c r="K1638">
        <v>87.3</v>
      </c>
      <c r="L1638">
        <v>0.3</v>
      </c>
      <c r="M1638">
        <v>50</v>
      </c>
      <c r="N1638">
        <v>-0.3</v>
      </c>
    </row>
    <row r="1639" spans="1:14" x14ac:dyDescent="0.3">
      <c r="A1639" t="s">
        <v>1517</v>
      </c>
      <c r="B1639">
        <v>726036</v>
      </c>
      <c r="C1639" t="s">
        <v>9783</v>
      </c>
      <c r="D1639" t="s">
        <v>9784</v>
      </c>
      <c r="E1639" t="s">
        <v>4974</v>
      </c>
      <c r="F1639" t="s">
        <v>9785</v>
      </c>
      <c r="G1639">
        <v>84.4</v>
      </c>
      <c r="H1639">
        <v>1.4</v>
      </c>
      <c r="I1639">
        <v>77.099999999999994</v>
      </c>
      <c r="J1639">
        <v>1.5</v>
      </c>
      <c r="K1639">
        <v>84.9</v>
      </c>
      <c r="L1639">
        <v>0.5</v>
      </c>
      <c r="M1639">
        <v>62.9</v>
      </c>
      <c r="N1639">
        <v>1.1000000000000001</v>
      </c>
    </row>
    <row r="1640" spans="1:14" x14ac:dyDescent="0.3">
      <c r="A1640" t="s">
        <v>1517</v>
      </c>
      <c r="B1640">
        <v>689130</v>
      </c>
      <c r="C1640" t="s">
        <v>9886</v>
      </c>
      <c r="D1640" t="s">
        <v>9887</v>
      </c>
      <c r="E1640" t="s">
        <v>4974</v>
      </c>
      <c r="F1640" t="s">
        <v>9888</v>
      </c>
      <c r="G1640">
        <v>56.8</v>
      </c>
      <c r="H1640">
        <v>0.1</v>
      </c>
      <c r="I1640">
        <v>53.4</v>
      </c>
      <c r="J1640">
        <v>0.7</v>
      </c>
      <c r="K1640">
        <v>65.099999999999994</v>
      </c>
      <c r="L1640">
        <v>-0.8</v>
      </c>
      <c r="M1640">
        <v>40.799999999999997</v>
      </c>
      <c r="N1640">
        <v>0.1</v>
      </c>
    </row>
    <row r="1641" spans="1:14" x14ac:dyDescent="0.3">
      <c r="A1641" t="s">
        <v>1517</v>
      </c>
      <c r="B1641">
        <v>731374</v>
      </c>
      <c r="C1641" t="s">
        <v>9868</v>
      </c>
      <c r="D1641" t="s">
        <v>9869</v>
      </c>
      <c r="E1641" t="s">
        <v>4970</v>
      </c>
      <c r="F1641" t="s">
        <v>9870</v>
      </c>
      <c r="G1641">
        <v>81.7</v>
      </c>
      <c r="H1641">
        <v>0.9</v>
      </c>
      <c r="I1641">
        <v>71.3</v>
      </c>
      <c r="J1641">
        <v>0.5</v>
      </c>
      <c r="K1641">
        <v>90.2</v>
      </c>
      <c r="L1641">
        <v>0.6</v>
      </c>
      <c r="M1641">
        <v>62.3</v>
      </c>
      <c r="N1641">
        <v>0.4</v>
      </c>
    </row>
    <row r="1642" spans="1:14" x14ac:dyDescent="0.3">
      <c r="A1642" t="s">
        <v>1517</v>
      </c>
      <c r="B1642">
        <v>864510</v>
      </c>
      <c r="C1642" t="s">
        <v>9892</v>
      </c>
      <c r="D1642" t="s">
        <v>9893</v>
      </c>
      <c r="E1642" t="s">
        <v>5042</v>
      </c>
      <c r="F1642" t="s">
        <v>9894</v>
      </c>
      <c r="G1642">
        <v>64.3</v>
      </c>
      <c r="H1642">
        <v>-0.2</v>
      </c>
      <c r="I1642">
        <v>55.4</v>
      </c>
      <c r="J1642">
        <v>-0.5</v>
      </c>
      <c r="K1642">
        <v>78.3</v>
      </c>
      <c r="L1642">
        <v>-0.5</v>
      </c>
      <c r="M1642">
        <v>41.5</v>
      </c>
      <c r="N1642">
        <v>-0.9</v>
      </c>
    </row>
    <row r="1643" spans="1:14" x14ac:dyDescent="0.3">
      <c r="A1643" t="s">
        <v>1578</v>
      </c>
      <c r="B1643">
        <v>566</v>
      </c>
      <c r="C1643" t="s">
        <v>9895</v>
      </c>
      <c r="D1643" t="s">
        <v>9896</v>
      </c>
      <c r="E1643" t="s">
        <v>5114</v>
      </c>
      <c r="F1643" t="s">
        <v>9897</v>
      </c>
      <c r="G1643">
        <v>82.9</v>
      </c>
      <c r="H1643">
        <v>0.5</v>
      </c>
      <c r="I1643">
        <v>72.3</v>
      </c>
      <c r="J1643">
        <v>-0.1</v>
      </c>
      <c r="K1643">
        <v>90.1</v>
      </c>
      <c r="L1643">
        <v>0</v>
      </c>
      <c r="M1643">
        <v>52.9</v>
      </c>
      <c r="N1643">
        <v>-0.7</v>
      </c>
    </row>
    <row r="1644" spans="1:14" x14ac:dyDescent="0.3">
      <c r="A1644" t="s">
        <v>1578</v>
      </c>
      <c r="B1644">
        <v>320510</v>
      </c>
      <c r="C1644" t="s">
        <v>9901</v>
      </c>
      <c r="D1644" t="s">
        <v>9902</v>
      </c>
      <c r="E1644" t="s">
        <v>4974</v>
      </c>
      <c r="F1644" t="s">
        <v>9903</v>
      </c>
      <c r="G1644">
        <v>68.7</v>
      </c>
      <c r="H1644">
        <v>-0.4</v>
      </c>
      <c r="I1644">
        <v>69.400000000000006</v>
      </c>
      <c r="J1644">
        <v>-0.1</v>
      </c>
      <c r="K1644">
        <v>83.6</v>
      </c>
      <c r="L1644">
        <v>-0.6</v>
      </c>
      <c r="M1644">
        <v>63.1</v>
      </c>
      <c r="N1644">
        <v>0.2</v>
      </c>
    </row>
    <row r="1645" spans="1:14" x14ac:dyDescent="0.3">
      <c r="A1645" t="s">
        <v>1578</v>
      </c>
      <c r="B1645">
        <v>4626</v>
      </c>
      <c r="C1645" t="s">
        <v>9907</v>
      </c>
      <c r="D1645" t="s">
        <v>9908</v>
      </c>
      <c r="E1645" t="s">
        <v>4970</v>
      </c>
      <c r="F1645" t="s">
        <v>9909</v>
      </c>
      <c r="G1645">
        <v>77.8</v>
      </c>
      <c r="H1645">
        <v>0.5</v>
      </c>
      <c r="I1645">
        <v>69.8</v>
      </c>
      <c r="J1645">
        <v>0.3</v>
      </c>
      <c r="K1645">
        <v>91.3</v>
      </c>
      <c r="L1645">
        <v>0.6</v>
      </c>
      <c r="M1645">
        <v>71.3</v>
      </c>
      <c r="N1645">
        <v>1.2</v>
      </c>
    </row>
    <row r="1646" spans="1:14" x14ac:dyDescent="0.3">
      <c r="A1646" t="s">
        <v>1578</v>
      </c>
      <c r="B1646">
        <v>13986</v>
      </c>
      <c r="C1646" t="s">
        <v>9910</v>
      </c>
      <c r="D1646" t="s">
        <v>9911</v>
      </c>
      <c r="E1646" t="s">
        <v>4970</v>
      </c>
      <c r="F1646" t="s">
        <v>9912</v>
      </c>
      <c r="G1646">
        <v>67.400000000000006</v>
      </c>
      <c r="H1646">
        <v>0</v>
      </c>
      <c r="I1646">
        <v>56.1</v>
      </c>
      <c r="J1646">
        <v>-0.5</v>
      </c>
      <c r="K1646">
        <v>82</v>
      </c>
      <c r="L1646">
        <v>0</v>
      </c>
      <c r="M1646">
        <v>44.4</v>
      </c>
      <c r="N1646">
        <v>-0.7</v>
      </c>
    </row>
    <row r="1647" spans="1:14" x14ac:dyDescent="0.3">
      <c r="A1647" t="s">
        <v>1578</v>
      </c>
      <c r="B1647">
        <v>20354</v>
      </c>
      <c r="C1647" t="s">
        <v>9913</v>
      </c>
      <c r="D1647" t="s">
        <v>9914</v>
      </c>
      <c r="E1647" t="s">
        <v>4970</v>
      </c>
      <c r="F1647" t="s">
        <v>9915</v>
      </c>
      <c r="G1647">
        <v>0</v>
      </c>
      <c r="H1647">
        <v>0</v>
      </c>
      <c r="I1647">
        <v>23</v>
      </c>
      <c r="J1647">
        <v>-1</v>
      </c>
      <c r="K1647">
        <v>0</v>
      </c>
      <c r="L1647">
        <v>0</v>
      </c>
      <c r="M1647">
        <v>0</v>
      </c>
      <c r="N1647">
        <v>0</v>
      </c>
    </row>
    <row r="1648" spans="1:14" x14ac:dyDescent="0.3">
      <c r="A1648" t="s">
        <v>1578</v>
      </c>
      <c r="B1648">
        <v>119207</v>
      </c>
      <c r="C1648" t="s">
        <v>9916</v>
      </c>
      <c r="D1648" t="s">
        <v>9917</v>
      </c>
      <c r="E1648" t="s">
        <v>4978</v>
      </c>
      <c r="F1648" t="s">
        <v>9918</v>
      </c>
      <c r="G1648">
        <v>58.5</v>
      </c>
      <c r="H1648">
        <v>-1.1000000000000001</v>
      </c>
      <c r="I1648">
        <v>40.4</v>
      </c>
      <c r="J1648">
        <v>-2.2999999999999998</v>
      </c>
      <c r="K1648">
        <v>75.400000000000006</v>
      </c>
      <c r="L1648">
        <v>-1.3</v>
      </c>
      <c r="M1648">
        <v>42.8</v>
      </c>
      <c r="N1648">
        <v>-1.2</v>
      </c>
    </row>
    <row r="1649" spans="1:14" x14ac:dyDescent="0.3">
      <c r="A1649" t="s">
        <v>1578</v>
      </c>
      <c r="B1649">
        <v>32271</v>
      </c>
      <c r="C1649" t="s">
        <v>9919</v>
      </c>
      <c r="D1649" t="s">
        <v>9920</v>
      </c>
      <c r="E1649" t="s">
        <v>4974</v>
      </c>
      <c r="F1649" t="s">
        <v>9921</v>
      </c>
      <c r="G1649">
        <v>58.6</v>
      </c>
      <c r="H1649">
        <v>-0.9</v>
      </c>
      <c r="I1649">
        <v>43.8</v>
      </c>
      <c r="J1649">
        <v>-1.8</v>
      </c>
      <c r="K1649">
        <v>76.8</v>
      </c>
      <c r="L1649">
        <v>-1</v>
      </c>
      <c r="M1649">
        <v>40.4</v>
      </c>
      <c r="N1649">
        <v>-1.3</v>
      </c>
    </row>
    <row r="1650" spans="1:14" x14ac:dyDescent="0.3">
      <c r="A1650" t="s">
        <v>1578</v>
      </c>
      <c r="B1650">
        <v>36340</v>
      </c>
      <c r="C1650" t="s">
        <v>9922</v>
      </c>
      <c r="D1650" t="s">
        <v>9923</v>
      </c>
      <c r="E1650" t="s">
        <v>4974</v>
      </c>
      <c r="F1650" t="s">
        <v>9924</v>
      </c>
      <c r="G1650">
        <v>43.6</v>
      </c>
      <c r="H1650">
        <v>-0.8</v>
      </c>
      <c r="I1650">
        <v>31.4</v>
      </c>
      <c r="J1650">
        <v>-1</v>
      </c>
      <c r="K1650">
        <v>64.5</v>
      </c>
      <c r="L1650">
        <v>-0.8</v>
      </c>
      <c r="M1650">
        <v>31.2</v>
      </c>
      <c r="N1650">
        <v>-0.6</v>
      </c>
    </row>
    <row r="1651" spans="1:14" x14ac:dyDescent="0.3">
      <c r="A1651" t="s">
        <v>1578</v>
      </c>
      <c r="B1651">
        <v>36862</v>
      </c>
      <c r="C1651" t="s">
        <v>9925</v>
      </c>
      <c r="D1651" t="s">
        <v>9926</v>
      </c>
      <c r="E1651" t="s">
        <v>4970</v>
      </c>
      <c r="F1651" t="s">
        <v>9671</v>
      </c>
      <c r="G1651">
        <v>67.900000000000006</v>
      </c>
      <c r="H1651">
        <v>0</v>
      </c>
      <c r="I1651">
        <v>60.9</v>
      </c>
      <c r="J1651">
        <v>-0.1</v>
      </c>
      <c r="K1651">
        <v>0</v>
      </c>
      <c r="L1651">
        <v>0</v>
      </c>
      <c r="M1651">
        <v>0</v>
      </c>
      <c r="N1651">
        <v>0</v>
      </c>
    </row>
    <row r="1652" spans="1:14" x14ac:dyDescent="0.3">
      <c r="A1652" t="s">
        <v>1578</v>
      </c>
      <c r="B1652">
        <v>41670</v>
      </c>
      <c r="C1652" t="s">
        <v>9931</v>
      </c>
      <c r="D1652" t="s">
        <v>9932</v>
      </c>
      <c r="E1652" t="s">
        <v>4974</v>
      </c>
      <c r="F1652" t="s">
        <v>9933</v>
      </c>
      <c r="G1652">
        <v>60.5</v>
      </c>
      <c r="H1652">
        <v>0.1</v>
      </c>
      <c r="I1652">
        <v>45.6</v>
      </c>
      <c r="J1652">
        <v>-0.4</v>
      </c>
      <c r="K1652">
        <v>65.599999999999994</v>
      </c>
      <c r="L1652">
        <v>-1.1000000000000001</v>
      </c>
      <c r="M1652">
        <v>27.2</v>
      </c>
      <c r="N1652">
        <v>-1</v>
      </c>
    </row>
    <row r="1653" spans="1:14" x14ac:dyDescent="0.3">
      <c r="A1653" t="s">
        <v>1578</v>
      </c>
      <c r="B1653">
        <v>40665</v>
      </c>
      <c r="C1653" t="s">
        <v>1589</v>
      </c>
      <c r="D1653" t="s">
        <v>9934</v>
      </c>
      <c r="E1653" t="s">
        <v>4974</v>
      </c>
      <c r="F1653" t="s">
        <v>9935</v>
      </c>
      <c r="G1653">
        <v>64.3</v>
      </c>
      <c r="H1653">
        <v>-0.3</v>
      </c>
      <c r="I1653">
        <v>55</v>
      </c>
      <c r="J1653">
        <v>-0.7</v>
      </c>
      <c r="K1653">
        <v>87.5</v>
      </c>
      <c r="L1653">
        <v>0.4</v>
      </c>
      <c r="M1653">
        <v>65.8</v>
      </c>
      <c r="N1653">
        <v>1</v>
      </c>
    </row>
    <row r="1654" spans="1:14" x14ac:dyDescent="0.3">
      <c r="A1654" t="s">
        <v>1578</v>
      </c>
      <c r="B1654">
        <v>55069</v>
      </c>
      <c r="C1654" t="s">
        <v>9936</v>
      </c>
      <c r="D1654" t="s">
        <v>9937</v>
      </c>
      <c r="E1654" t="s">
        <v>5042</v>
      </c>
      <c r="F1654" t="s">
        <v>9938</v>
      </c>
      <c r="G1654">
        <v>22</v>
      </c>
      <c r="H1654">
        <v>-2.4</v>
      </c>
      <c r="I1654">
        <v>19.399999999999999</v>
      </c>
      <c r="J1654">
        <v>-2.2999999999999998</v>
      </c>
      <c r="K1654">
        <v>48.3</v>
      </c>
      <c r="L1654">
        <v>-2.6</v>
      </c>
      <c r="M1654">
        <v>7.8</v>
      </c>
      <c r="N1654">
        <v>-2.7</v>
      </c>
    </row>
    <row r="1655" spans="1:14" x14ac:dyDescent="0.3">
      <c r="A1655" t="s">
        <v>1578</v>
      </c>
      <c r="B1655">
        <v>61077</v>
      </c>
      <c r="C1655" t="s">
        <v>9939</v>
      </c>
      <c r="D1655" t="s">
        <v>9940</v>
      </c>
      <c r="E1655" t="s">
        <v>4974</v>
      </c>
      <c r="F1655" t="s">
        <v>9941</v>
      </c>
      <c r="G1655">
        <v>57.9</v>
      </c>
      <c r="H1655">
        <v>-0.8</v>
      </c>
      <c r="I1655">
        <v>46</v>
      </c>
      <c r="J1655">
        <v>-1.4</v>
      </c>
      <c r="K1655">
        <v>73.599999999999994</v>
      </c>
      <c r="L1655">
        <v>-1.1000000000000001</v>
      </c>
      <c r="M1655">
        <v>42.3</v>
      </c>
      <c r="N1655">
        <v>-0.9</v>
      </c>
    </row>
    <row r="1656" spans="1:14" x14ac:dyDescent="0.3">
      <c r="A1656" t="s">
        <v>1578</v>
      </c>
      <c r="B1656">
        <v>34452</v>
      </c>
      <c r="C1656" t="s">
        <v>9942</v>
      </c>
      <c r="D1656" t="s">
        <v>9943</v>
      </c>
      <c r="E1656" t="s">
        <v>5049</v>
      </c>
      <c r="F1656" t="s">
        <v>9944</v>
      </c>
      <c r="G1656">
        <v>61.5</v>
      </c>
      <c r="H1656">
        <v>-0.9</v>
      </c>
      <c r="I1656">
        <v>56.1</v>
      </c>
      <c r="J1656">
        <v>-1</v>
      </c>
      <c r="K1656">
        <v>88.8</v>
      </c>
      <c r="L1656">
        <v>0.1</v>
      </c>
      <c r="M1656">
        <v>63.2</v>
      </c>
      <c r="N1656">
        <v>0.2</v>
      </c>
    </row>
    <row r="1657" spans="1:14" x14ac:dyDescent="0.3">
      <c r="A1657" t="s">
        <v>1578</v>
      </c>
      <c r="B1657">
        <v>63908</v>
      </c>
      <c r="C1657" t="s">
        <v>9945</v>
      </c>
      <c r="D1657" t="s">
        <v>9946</v>
      </c>
      <c r="E1657" t="s">
        <v>4970</v>
      </c>
      <c r="F1657" t="s">
        <v>9947</v>
      </c>
      <c r="G1657">
        <v>86.5</v>
      </c>
      <c r="H1657">
        <v>0.6</v>
      </c>
      <c r="I1657">
        <v>85.2</v>
      </c>
      <c r="J1657">
        <v>0.7</v>
      </c>
      <c r="K1657">
        <v>85.4</v>
      </c>
      <c r="L1657">
        <v>-0.8</v>
      </c>
      <c r="M1657">
        <v>55.4</v>
      </c>
      <c r="N1657">
        <v>-1</v>
      </c>
    </row>
    <row r="1658" spans="1:14" x14ac:dyDescent="0.3">
      <c r="A1658" t="s">
        <v>1578</v>
      </c>
      <c r="B1658">
        <v>84832</v>
      </c>
      <c r="C1658" t="s">
        <v>9960</v>
      </c>
      <c r="D1658" t="s">
        <v>9961</v>
      </c>
      <c r="E1658" t="s">
        <v>4970</v>
      </c>
      <c r="F1658" t="s">
        <v>9962</v>
      </c>
      <c r="G1658">
        <v>32.799999999999997</v>
      </c>
      <c r="H1658">
        <v>-1.3</v>
      </c>
      <c r="I1658">
        <v>19.399999999999999</v>
      </c>
      <c r="J1658">
        <v>-1.8</v>
      </c>
      <c r="K1658">
        <v>39.9</v>
      </c>
      <c r="L1658">
        <v>-3.2</v>
      </c>
      <c r="M1658">
        <v>17.3</v>
      </c>
      <c r="N1658">
        <v>-1.6</v>
      </c>
    </row>
    <row r="1659" spans="1:14" x14ac:dyDescent="0.3">
      <c r="A1659" t="s">
        <v>1578</v>
      </c>
      <c r="B1659">
        <v>86240</v>
      </c>
      <c r="C1659" t="s">
        <v>9963</v>
      </c>
      <c r="D1659" t="s">
        <v>9964</v>
      </c>
      <c r="E1659" t="s">
        <v>5042</v>
      </c>
      <c r="F1659" t="s">
        <v>9965</v>
      </c>
      <c r="G1659">
        <v>27.2</v>
      </c>
      <c r="H1659">
        <v>-1.5</v>
      </c>
      <c r="I1659">
        <v>19.8</v>
      </c>
      <c r="J1659">
        <v>-1.4</v>
      </c>
      <c r="K1659">
        <v>0</v>
      </c>
      <c r="L1659">
        <v>0</v>
      </c>
      <c r="M1659">
        <v>0</v>
      </c>
      <c r="N1659">
        <v>0</v>
      </c>
    </row>
    <row r="1660" spans="1:14" x14ac:dyDescent="0.3">
      <c r="A1660" t="s">
        <v>1578</v>
      </c>
      <c r="B1660">
        <v>86487</v>
      </c>
      <c r="C1660" t="s">
        <v>9966</v>
      </c>
      <c r="D1660" t="s">
        <v>9967</v>
      </c>
      <c r="E1660" t="s">
        <v>5049</v>
      </c>
      <c r="F1660" t="s">
        <v>9968</v>
      </c>
      <c r="G1660">
        <v>67.099999999999994</v>
      </c>
      <c r="H1660">
        <v>0</v>
      </c>
      <c r="I1660">
        <v>68.599999999999994</v>
      </c>
      <c r="J1660">
        <v>0.6</v>
      </c>
      <c r="K1660">
        <v>0</v>
      </c>
      <c r="L1660">
        <v>0</v>
      </c>
      <c r="M1660">
        <v>0</v>
      </c>
      <c r="N1660">
        <v>0</v>
      </c>
    </row>
    <row r="1661" spans="1:14" x14ac:dyDescent="0.3">
      <c r="A1661" t="s">
        <v>1578</v>
      </c>
      <c r="B1661">
        <v>86452</v>
      </c>
      <c r="C1661" t="s">
        <v>9969</v>
      </c>
      <c r="D1661" t="s">
        <v>9970</v>
      </c>
      <c r="E1661" t="s">
        <v>9971</v>
      </c>
      <c r="F1661" t="s">
        <v>9972</v>
      </c>
      <c r="G1661">
        <v>82</v>
      </c>
      <c r="H1661">
        <v>0.5</v>
      </c>
      <c r="I1661">
        <v>74.400000000000006</v>
      </c>
      <c r="J1661">
        <v>0.2</v>
      </c>
      <c r="K1661">
        <v>93.1</v>
      </c>
      <c r="L1661">
        <v>0.4</v>
      </c>
      <c r="M1661">
        <v>60.1</v>
      </c>
      <c r="N1661">
        <v>0</v>
      </c>
    </row>
    <row r="1662" spans="1:14" x14ac:dyDescent="0.3">
      <c r="A1662" t="s">
        <v>1578</v>
      </c>
      <c r="B1662">
        <v>90182</v>
      </c>
      <c r="C1662" t="s">
        <v>8969</v>
      </c>
      <c r="D1662" t="s">
        <v>9976</v>
      </c>
      <c r="E1662" t="s">
        <v>4970</v>
      </c>
      <c r="F1662" t="s">
        <v>9977</v>
      </c>
      <c r="G1662">
        <v>43.2</v>
      </c>
      <c r="H1662">
        <v>-1.2</v>
      </c>
      <c r="I1662">
        <v>27</v>
      </c>
      <c r="J1662">
        <v>-2.2000000000000002</v>
      </c>
      <c r="K1662">
        <v>61.7</v>
      </c>
      <c r="L1662">
        <v>-1.2</v>
      </c>
      <c r="M1662">
        <v>33</v>
      </c>
      <c r="N1662">
        <v>-0.8</v>
      </c>
    </row>
    <row r="1663" spans="1:14" x14ac:dyDescent="0.3">
      <c r="A1663" t="s">
        <v>1578</v>
      </c>
      <c r="B1663">
        <v>282953</v>
      </c>
      <c r="C1663" t="s">
        <v>9978</v>
      </c>
      <c r="D1663" t="s">
        <v>9979</v>
      </c>
      <c r="E1663" t="s">
        <v>4970</v>
      </c>
      <c r="F1663" t="s">
        <v>9980</v>
      </c>
      <c r="G1663">
        <v>67.2</v>
      </c>
      <c r="H1663">
        <v>-0.5</v>
      </c>
      <c r="I1663">
        <v>63.5</v>
      </c>
      <c r="J1663">
        <v>-0.5</v>
      </c>
      <c r="K1663">
        <v>87.2</v>
      </c>
      <c r="L1663">
        <v>-0.2</v>
      </c>
      <c r="M1663">
        <v>67.7</v>
      </c>
      <c r="N1663">
        <v>0.3</v>
      </c>
    </row>
    <row r="1664" spans="1:14" x14ac:dyDescent="0.3">
      <c r="A1664" t="s">
        <v>1578</v>
      </c>
      <c r="B1664">
        <v>101869</v>
      </c>
      <c r="C1664" t="s">
        <v>9981</v>
      </c>
      <c r="D1664" t="s">
        <v>9982</v>
      </c>
      <c r="E1664" t="s">
        <v>4970</v>
      </c>
      <c r="F1664" t="s">
        <v>9826</v>
      </c>
      <c r="G1664">
        <v>22.3</v>
      </c>
      <c r="H1664">
        <v>-1.6</v>
      </c>
      <c r="I1664">
        <v>19</v>
      </c>
      <c r="J1664">
        <v>-1.1000000000000001</v>
      </c>
      <c r="K1664">
        <v>62.6</v>
      </c>
      <c r="L1664">
        <v>-0.1</v>
      </c>
      <c r="M1664">
        <v>30.5</v>
      </c>
      <c r="N1664">
        <v>0</v>
      </c>
    </row>
    <row r="1665" spans="1:14" x14ac:dyDescent="0.3">
      <c r="A1665" t="s">
        <v>1578</v>
      </c>
      <c r="B1665">
        <v>107778</v>
      </c>
      <c r="C1665" t="s">
        <v>9983</v>
      </c>
      <c r="D1665" t="s">
        <v>9984</v>
      </c>
      <c r="E1665" t="s">
        <v>4970</v>
      </c>
      <c r="F1665" t="s">
        <v>9985</v>
      </c>
      <c r="G1665">
        <v>63.8</v>
      </c>
      <c r="H1665">
        <v>-1</v>
      </c>
      <c r="I1665">
        <v>52.5</v>
      </c>
      <c r="J1665">
        <v>-1.8</v>
      </c>
      <c r="K1665">
        <v>84</v>
      </c>
      <c r="L1665">
        <v>-0.7</v>
      </c>
      <c r="M1665">
        <v>52.6</v>
      </c>
      <c r="N1665">
        <v>-1</v>
      </c>
    </row>
    <row r="1666" spans="1:14" x14ac:dyDescent="0.3">
      <c r="A1666" t="s">
        <v>1578</v>
      </c>
      <c r="B1666">
        <v>121886</v>
      </c>
      <c r="C1666" t="s">
        <v>5496</v>
      </c>
      <c r="D1666" t="s">
        <v>9992</v>
      </c>
      <c r="E1666" t="s">
        <v>4970</v>
      </c>
      <c r="F1666" t="s">
        <v>9993</v>
      </c>
      <c r="G1666">
        <v>73.900000000000006</v>
      </c>
      <c r="H1666">
        <v>0</v>
      </c>
      <c r="I1666">
        <v>72.099999999999994</v>
      </c>
      <c r="J1666">
        <v>0.2</v>
      </c>
      <c r="K1666">
        <v>93.3</v>
      </c>
      <c r="L1666">
        <v>0.7</v>
      </c>
      <c r="M1666">
        <v>69.8</v>
      </c>
      <c r="N1666">
        <v>0.8</v>
      </c>
    </row>
    <row r="1667" spans="1:14" x14ac:dyDescent="0.3">
      <c r="A1667" t="s">
        <v>1578</v>
      </c>
      <c r="B1667">
        <v>121940</v>
      </c>
      <c r="C1667" t="s">
        <v>9994</v>
      </c>
      <c r="D1667" t="s">
        <v>9995</v>
      </c>
      <c r="E1667" t="s">
        <v>5042</v>
      </c>
      <c r="F1667" t="s">
        <v>9996</v>
      </c>
      <c r="G1667">
        <v>50.7</v>
      </c>
      <c r="H1667">
        <v>-1.3</v>
      </c>
      <c r="I1667">
        <v>42.9</v>
      </c>
      <c r="J1667">
        <v>-1.7</v>
      </c>
      <c r="K1667">
        <v>0</v>
      </c>
      <c r="L1667">
        <v>0</v>
      </c>
      <c r="M1667">
        <v>0</v>
      </c>
      <c r="N1667">
        <v>0</v>
      </c>
    </row>
    <row r="1668" spans="1:14" x14ac:dyDescent="0.3">
      <c r="A1668" t="s">
        <v>1578</v>
      </c>
      <c r="B1668">
        <v>131504</v>
      </c>
      <c r="C1668" t="s">
        <v>10000</v>
      </c>
      <c r="D1668" t="s">
        <v>10001</v>
      </c>
      <c r="E1668" t="s">
        <v>4970</v>
      </c>
      <c r="F1668" t="s">
        <v>10002</v>
      </c>
      <c r="G1668">
        <v>57.2</v>
      </c>
      <c r="H1668">
        <v>-0.2</v>
      </c>
      <c r="I1668">
        <v>53</v>
      </c>
      <c r="J1668">
        <v>0</v>
      </c>
      <c r="K1668">
        <v>60.2</v>
      </c>
      <c r="L1668">
        <v>-1.8</v>
      </c>
      <c r="M1668">
        <v>37.200000000000003</v>
      </c>
      <c r="N1668">
        <v>-0.7</v>
      </c>
    </row>
    <row r="1669" spans="1:14" x14ac:dyDescent="0.3">
      <c r="A1669" t="s">
        <v>1578</v>
      </c>
      <c r="B1669">
        <v>139432</v>
      </c>
      <c r="C1669" t="s">
        <v>10003</v>
      </c>
      <c r="D1669" t="s">
        <v>10004</v>
      </c>
      <c r="E1669" t="s">
        <v>4970</v>
      </c>
      <c r="F1669" t="s">
        <v>10005</v>
      </c>
      <c r="G1669">
        <v>76.599999999999994</v>
      </c>
      <c r="H1669">
        <v>0.7</v>
      </c>
      <c r="I1669">
        <v>66.400000000000006</v>
      </c>
      <c r="J1669">
        <v>0.4</v>
      </c>
      <c r="K1669">
        <v>91.6</v>
      </c>
      <c r="L1669">
        <v>1.2</v>
      </c>
      <c r="M1669">
        <v>66.3</v>
      </c>
      <c r="N1669">
        <v>1.3</v>
      </c>
    </row>
    <row r="1670" spans="1:14" x14ac:dyDescent="0.3">
      <c r="A1670" t="s">
        <v>1578</v>
      </c>
      <c r="B1670">
        <v>153508</v>
      </c>
      <c r="C1670" t="s">
        <v>10006</v>
      </c>
      <c r="D1670" t="s">
        <v>10007</v>
      </c>
      <c r="E1670" t="s">
        <v>4970</v>
      </c>
      <c r="F1670" t="s">
        <v>10008</v>
      </c>
      <c r="G1670">
        <v>32.6</v>
      </c>
      <c r="H1670">
        <v>-1.9</v>
      </c>
      <c r="I1670">
        <v>26.4</v>
      </c>
      <c r="J1670">
        <v>-2</v>
      </c>
      <c r="K1670">
        <v>70.2</v>
      </c>
      <c r="L1670">
        <v>-0.5</v>
      </c>
      <c r="M1670">
        <v>14.3</v>
      </c>
      <c r="N1670">
        <v>-2.2000000000000002</v>
      </c>
    </row>
    <row r="1671" spans="1:14" x14ac:dyDescent="0.3">
      <c r="A1671" t="s">
        <v>1578</v>
      </c>
      <c r="B1671">
        <v>151416</v>
      </c>
      <c r="C1671" t="s">
        <v>10009</v>
      </c>
      <c r="D1671" t="s">
        <v>10010</v>
      </c>
      <c r="E1671" t="s">
        <v>4978</v>
      </c>
      <c r="F1671" t="s">
        <v>10011</v>
      </c>
      <c r="G1671">
        <v>63.9</v>
      </c>
      <c r="H1671">
        <v>-0.4</v>
      </c>
      <c r="I1671">
        <v>55.1</v>
      </c>
      <c r="J1671">
        <v>-0.6</v>
      </c>
      <c r="K1671">
        <v>75.5</v>
      </c>
      <c r="L1671">
        <v>-0.9</v>
      </c>
      <c r="M1671">
        <v>33.299999999999997</v>
      </c>
      <c r="N1671">
        <v>-1.4</v>
      </c>
    </row>
    <row r="1672" spans="1:14" x14ac:dyDescent="0.3">
      <c r="A1672" t="s">
        <v>1578</v>
      </c>
      <c r="B1672">
        <v>170763</v>
      </c>
      <c r="C1672" t="s">
        <v>10016</v>
      </c>
      <c r="D1672" t="s">
        <v>10017</v>
      </c>
      <c r="E1672" t="s">
        <v>4970</v>
      </c>
      <c r="F1672" t="s">
        <v>10018</v>
      </c>
      <c r="G1672">
        <v>78.5</v>
      </c>
      <c r="H1672">
        <v>1.1000000000000001</v>
      </c>
      <c r="I1672">
        <v>73.7</v>
      </c>
      <c r="J1672">
        <v>1.3</v>
      </c>
      <c r="K1672">
        <v>88.8</v>
      </c>
      <c r="L1672">
        <v>1.3</v>
      </c>
      <c r="M1672">
        <v>70.400000000000006</v>
      </c>
      <c r="N1672">
        <v>1.9</v>
      </c>
    </row>
    <row r="1673" spans="1:14" x14ac:dyDescent="0.3">
      <c r="A1673" t="s">
        <v>1578</v>
      </c>
      <c r="B1673">
        <v>177008</v>
      </c>
      <c r="C1673" t="s">
        <v>10022</v>
      </c>
      <c r="D1673" t="s">
        <v>10023</v>
      </c>
      <c r="E1673" t="s">
        <v>4970</v>
      </c>
      <c r="F1673" t="s">
        <v>10024</v>
      </c>
      <c r="G1673">
        <v>86.8</v>
      </c>
      <c r="H1673">
        <v>0.3</v>
      </c>
      <c r="I1673">
        <v>83</v>
      </c>
      <c r="J1673">
        <v>0.1</v>
      </c>
      <c r="K1673">
        <v>96.6</v>
      </c>
      <c r="L1673">
        <v>0</v>
      </c>
      <c r="M1673">
        <v>85.4</v>
      </c>
      <c r="N1673">
        <v>0.9</v>
      </c>
    </row>
    <row r="1674" spans="1:14" x14ac:dyDescent="0.3">
      <c r="A1674" t="s">
        <v>1578</v>
      </c>
      <c r="B1674">
        <v>50261</v>
      </c>
      <c r="C1674" t="s">
        <v>10025</v>
      </c>
      <c r="D1674" t="s">
        <v>10026</v>
      </c>
      <c r="E1674" t="s">
        <v>5042</v>
      </c>
      <c r="F1674" t="s">
        <v>10027</v>
      </c>
      <c r="G1674">
        <v>0</v>
      </c>
      <c r="H1674">
        <v>0</v>
      </c>
      <c r="I1674">
        <v>0</v>
      </c>
      <c r="J1674">
        <v>0</v>
      </c>
      <c r="K1674">
        <v>76.7</v>
      </c>
      <c r="L1674">
        <v>-0.3</v>
      </c>
      <c r="M1674">
        <v>45</v>
      </c>
      <c r="N1674">
        <v>-0.4</v>
      </c>
    </row>
    <row r="1675" spans="1:14" x14ac:dyDescent="0.3">
      <c r="A1675" t="s">
        <v>1578</v>
      </c>
      <c r="B1675">
        <v>129674</v>
      </c>
      <c r="C1675" t="s">
        <v>10028</v>
      </c>
      <c r="D1675" t="s">
        <v>10029</v>
      </c>
      <c r="E1675" t="s">
        <v>4978</v>
      </c>
      <c r="F1675" t="s">
        <v>10030</v>
      </c>
      <c r="G1675">
        <v>75</v>
      </c>
      <c r="H1675">
        <v>0.4</v>
      </c>
      <c r="I1675">
        <v>71.400000000000006</v>
      </c>
      <c r="J1675">
        <v>0.6</v>
      </c>
      <c r="K1675">
        <v>84.4</v>
      </c>
      <c r="L1675">
        <v>-0.1</v>
      </c>
      <c r="M1675">
        <v>41.8</v>
      </c>
      <c r="N1675">
        <v>-1</v>
      </c>
    </row>
    <row r="1676" spans="1:14" x14ac:dyDescent="0.3">
      <c r="A1676" t="s">
        <v>1578</v>
      </c>
      <c r="B1676">
        <v>83456</v>
      </c>
      <c r="C1676" t="s">
        <v>1610</v>
      </c>
      <c r="D1676" t="s">
        <v>10031</v>
      </c>
      <c r="E1676" t="s">
        <v>4974</v>
      </c>
      <c r="F1676" t="s">
        <v>10032</v>
      </c>
      <c r="G1676">
        <v>55.7</v>
      </c>
      <c r="H1676">
        <v>-1.2</v>
      </c>
      <c r="I1676">
        <v>51.1</v>
      </c>
      <c r="J1676">
        <v>-1.2</v>
      </c>
      <c r="K1676">
        <v>78.7</v>
      </c>
      <c r="L1676">
        <v>-0.7</v>
      </c>
      <c r="M1676">
        <v>54.9</v>
      </c>
      <c r="N1676">
        <v>-0.2</v>
      </c>
    </row>
    <row r="1677" spans="1:14" x14ac:dyDescent="0.3">
      <c r="A1677" t="s">
        <v>1578</v>
      </c>
      <c r="B1677">
        <v>193640</v>
      </c>
      <c r="C1677" t="s">
        <v>10033</v>
      </c>
      <c r="D1677" t="s">
        <v>10034</v>
      </c>
      <c r="E1677" t="s">
        <v>4970</v>
      </c>
      <c r="F1677" t="s">
        <v>10035</v>
      </c>
      <c r="G1677">
        <v>28.8</v>
      </c>
      <c r="H1677">
        <v>-2</v>
      </c>
      <c r="I1677">
        <v>30.3</v>
      </c>
      <c r="J1677">
        <v>-1.5</v>
      </c>
      <c r="K1677">
        <v>57.3</v>
      </c>
      <c r="L1677">
        <v>-1.7</v>
      </c>
      <c r="M1677">
        <v>21.1</v>
      </c>
      <c r="N1677">
        <v>-1.7</v>
      </c>
    </row>
    <row r="1678" spans="1:14" x14ac:dyDescent="0.3">
      <c r="A1678" t="s">
        <v>1578</v>
      </c>
      <c r="B1678">
        <v>196266</v>
      </c>
      <c r="C1678" t="s">
        <v>10036</v>
      </c>
      <c r="D1678" t="s">
        <v>10037</v>
      </c>
      <c r="E1678" t="s">
        <v>4970</v>
      </c>
      <c r="F1678" t="s">
        <v>10038</v>
      </c>
      <c r="G1678">
        <v>0</v>
      </c>
      <c r="H1678">
        <v>0</v>
      </c>
      <c r="I1678">
        <v>0</v>
      </c>
      <c r="J1678">
        <v>0</v>
      </c>
      <c r="K1678">
        <v>66.099999999999994</v>
      </c>
      <c r="L1678">
        <v>-1.4</v>
      </c>
      <c r="M1678">
        <v>29.6</v>
      </c>
      <c r="N1678">
        <v>-1.5</v>
      </c>
    </row>
    <row r="1679" spans="1:14" x14ac:dyDescent="0.3">
      <c r="A1679" t="s">
        <v>1578</v>
      </c>
      <c r="B1679">
        <v>196762</v>
      </c>
      <c r="C1679" t="s">
        <v>10039</v>
      </c>
      <c r="D1679" t="s">
        <v>10040</v>
      </c>
      <c r="E1679" t="s">
        <v>4970</v>
      </c>
      <c r="F1679" t="s">
        <v>10041</v>
      </c>
      <c r="G1679">
        <v>67.5</v>
      </c>
      <c r="H1679">
        <v>-0.6</v>
      </c>
      <c r="I1679">
        <v>66.7</v>
      </c>
      <c r="J1679">
        <v>-0.4</v>
      </c>
      <c r="K1679">
        <v>84.2</v>
      </c>
      <c r="L1679">
        <v>-0.5</v>
      </c>
      <c r="M1679">
        <v>79.3</v>
      </c>
      <c r="N1679">
        <v>1.4</v>
      </c>
    </row>
    <row r="1680" spans="1:14" x14ac:dyDescent="0.3">
      <c r="A1680" t="s">
        <v>1578</v>
      </c>
      <c r="B1680">
        <v>88560</v>
      </c>
      <c r="C1680" t="s">
        <v>10045</v>
      </c>
      <c r="D1680" t="s">
        <v>10046</v>
      </c>
      <c r="E1680" t="s">
        <v>4978</v>
      </c>
      <c r="F1680" t="s">
        <v>10047</v>
      </c>
      <c r="G1680">
        <v>65.5</v>
      </c>
      <c r="H1680">
        <v>-0.4</v>
      </c>
      <c r="I1680">
        <v>57.4</v>
      </c>
      <c r="J1680">
        <v>-0.7</v>
      </c>
      <c r="K1680">
        <v>0</v>
      </c>
      <c r="L1680">
        <v>0</v>
      </c>
      <c r="M1680">
        <v>0</v>
      </c>
      <c r="N1680">
        <v>0</v>
      </c>
    </row>
    <row r="1681" spans="1:14" x14ac:dyDescent="0.3">
      <c r="A1681" t="s">
        <v>1578</v>
      </c>
      <c r="B1681">
        <v>211583</v>
      </c>
      <c r="C1681" t="s">
        <v>10051</v>
      </c>
      <c r="D1681" t="s">
        <v>10052</v>
      </c>
      <c r="E1681" t="s">
        <v>4970</v>
      </c>
      <c r="F1681" t="s">
        <v>10053</v>
      </c>
      <c r="G1681">
        <v>41.8</v>
      </c>
      <c r="H1681">
        <v>-1</v>
      </c>
      <c r="I1681">
        <v>39.1</v>
      </c>
      <c r="J1681">
        <v>-0.7</v>
      </c>
      <c r="K1681">
        <v>0</v>
      </c>
      <c r="L1681">
        <v>0</v>
      </c>
      <c r="M1681">
        <v>0</v>
      </c>
      <c r="N1681">
        <v>0</v>
      </c>
    </row>
    <row r="1682" spans="1:14" x14ac:dyDescent="0.3">
      <c r="A1682" t="s">
        <v>1578</v>
      </c>
      <c r="B1682">
        <v>392197</v>
      </c>
      <c r="C1682" t="s">
        <v>10063</v>
      </c>
      <c r="D1682" t="s">
        <v>10064</v>
      </c>
      <c r="E1682" t="s">
        <v>5042</v>
      </c>
      <c r="F1682" t="s">
        <v>10065</v>
      </c>
      <c r="G1682">
        <v>67.400000000000006</v>
      </c>
      <c r="H1682">
        <v>-0.2</v>
      </c>
      <c r="I1682">
        <v>56.2</v>
      </c>
      <c r="J1682">
        <v>-0.7</v>
      </c>
      <c r="K1682">
        <v>0</v>
      </c>
      <c r="L1682">
        <v>0</v>
      </c>
      <c r="M1682">
        <v>0</v>
      </c>
      <c r="N1682">
        <v>0</v>
      </c>
    </row>
    <row r="1683" spans="1:14" x14ac:dyDescent="0.3">
      <c r="A1683" t="s">
        <v>1578</v>
      </c>
      <c r="B1683">
        <v>223930</v>
      </c>
      <c r="C1683" t="s">
        <v>10069</v>
      </c>
      <c r="D1683" t="s">
        <v>10070</v>
      </c>
      <c r="E1683" t="s">
        <v>5114</v>
      </c>
      <c r="F1683" t="s">
        <v>10071</v>
      </c>
      <c r="G1683">
        <v>0</v>
      </c>
      <c r="H1683">
        <v>0</v>
      </c>
      <c r="I1683">
        <v>0</v>
      </c>
      <c r="J1683">
        <v>0</v>
      </c>
      <c r="K1683">
        <v>71.400000000000006</v>
      </c>
      <c r="L1683">
        <v>-1.4</v>
      </c>
      <c r="M1683">
        <v>35.5</v>
      </c>
      <c r="N1683">
        <v>-1.6</v>
      </c>
    </row>
    <row r="1684" spans="1:14" x14ac:dyDescent="0.3">
      <c r="A1684" t="s">
        <v>1578</v>
      </c>
      <c r="B1684">
        <v>424919</v>
      </c>
      <c r="C1684" t="s">
        <v>10072</v>
      </c>
      <c r="D1684" t="s">
        <v>10073</v>
      </c>
      <c r="E1684" t="s">
        <v>9971</v>
      </c>
      <c r="F1684" t="s">
        <v>10074</v>
      </c>
      <c r="G1684">
        <v>49.2</v>
      </c>
      <c r="H1684">
        <v>-1.8</v>
      </c>
      <c r="I1684">
        <v>51.6</v>
      </c>
      <c r="J1684">
        <v>-1.4</v>
      </c>
      <c r="K1684">
        <v>76.099999999999994</v>
      </c>
      <c r="L1684">
        <v>-1.2</v>
      </c>
      <c r="M1684">
        <v>38.799999999999997</v>
      </c>
      <c r="N1684">
        <v>-1.4</v>
      </c>
    </row>
    <row r="1685" spans="1:14" x14ac:dyDescent="0.3">
      <c r="A1685" t="s">
        <v>1578</v>
      </c>
      <c r="B1685">
        <v>62050</v>
      </c>
      <c r="C1685" t="s">
        <v>1619</v>
      </c>
      <c r="D1685" t="s">
        <v>10075</v>
      </c>
      <c r="E1685" t="s">
        <v>4974</v>
      </c>
      <c r="F1685" t="s">
        <v>10076</v>
      </c>
      <c r="G1685">
        <v>65</v>
      </c>
      <c r="H1685">
        <v>-0.6</v>
      </c>
      <c r="I1685">
        <v>59.1</v>
      </c>
      <c r="J1685">
        <v>-0.8</v>
      </c>
      <c r="K1685">
        <v>86.6</v>
      </c>
      <c r="L1685">
        <v>-0.1</v>
      </c>
      <c r="M1685">
        <v>53.2</v>
      </c>
      <c r="N1685">
        <v>-0.6</v>
      </c>
    </row>
    <row r="1686" spans="1:14" x14ac:dyDescent="0.3">
      <c r="A1686" t="s">
        <v>1578</v>
      </c>
      <c r="B1686">
        <v>250848</v>
      </c>
      <c r="C1686" t="s">
        <v>10077</v>
      </c>
      <c r="D1686" t="s">
        <v>10078</v>
      </c>
      <c r="E1686" t="s">
        <v>4970</v>
      </c>
      <c r="F1686" t="s">
        <v>10079</v>
      </c>
      <c r="G1686">
        <v>26.4</v>
      </c>
      <c r="H1686">
        <v>-1.9</v>
      </c>
      <c r="I1686">
        <v>27.3</v>
      </c>
      <c r="J1686">
        <v>-1.3</v>
      </c>
      <c r="K1686">
        <v>25.6</v>
      </c>
      <c r="L1686">
        <v>-4.8</v>
      </c>
      <c r="M1686">
        <v>6.1</v>
      </c>
      <c r="N1686">
        <v>-2.4</v>
      </c>
    </row>
    <row r="1687" spans="1:14" x14ac:dyDescent="0.3">
      <c r="A1687" t="s">
        <v>1578</v>
      </c>
      <c r="B1687">
        <v>419222</v>
      </c>
      <c r="C1687" t="s">
        <v>10080</v>
      </c>
      <c r="D1687" t="s">
        <v>10081</v>
      </c>
      <c r="E1687" t="s">
        <v>5042</v>
      </c>
      <c r="F1687" t="s">
        <v>10082</v>
      </c>
      <c r="G1687">
        <v>63.2</v>
      </c>
      <c r="H1687">
        <v>-0.5</v>
      </c>
      <c r="I1687">
        <v>57.5</v>
      </c>
      <c r="J1687">
        <v>-0.6</v>
      </c>
      <c r="K1687">
        <v>70.900000000000006</v>
      </c>
      <c r="L1687">
        <v>-1.5</v>
      </c>
      <c r="M1687">
        <v>39.700000000000003</v>
      </c>
      <c r="N1687">
        <v>-1.1000000000000001</v>
      </c>
    </row>
    <row r="1688" spans="1:14" x14ac:dyDescent="0.3">
      <c r="A1688" t="s">
        <v>1578</v>
      </c>
      <c r="B1688">
        <v>252875</v>
      </c>
      <c r="C1688" t="s">
        <v>10083</v>
      </c>
      <c r="D1688" t="s">
        <v>10084</v>
      </c>
      <c r="E1688" t="s">
        <v>5042</v>
      </c>
      <c r="F1688" t="s">
        <v>10085</v>
      </c>
      <c r="G1688">
        <v>0</v>
      </c>
      <c r="H1688">
        <v>0</v>
      </c>
      <c r="I1688">
        <v>0</v>
      </c>
      <c r="J1688">
        <v>0</v>
      </c>
      <c r="K1688">
        <v>67.400000000000006</v>
      </c>
      <c r="L1688">
        <v>-0.7</v>
      </c>
      <c r="M1688">
        <v>44.7</v>
      </c>
      <c r="N1688">
        <v>0.1</v>
      </c>
    </row>
    <row r="1689" spans="1:14" x14ac:dyDescent="0.3">
      <c r="A1689" t="s">
        <v>1578</v>
      </c>
      <c r="B1689">
        <v>356980</v>
      </c>
      <c r="C1689" t="s">
        <v>1623</v>
      </c>
      <c r="D1689" t="s">
        <v>10086</v>
      </c>
      <c r="E1689" t="s">
        <v>10087</v>
      </c>
      <c r="F1689" t="s">
        <v>10088</v>
      </c>
      <c r="G1689">
        <v>66.3</v>
      </c>
      <c r="H1689">
        <v>-0.5</v>
      </c>
      <c r="I1689">
        <v>61.4</v>
      </c>
      <c r="J1689">
        <v>-0.6</v>
      </c>
      <c r="K1689">
        <v>76.099999999999994</v>
      </c>
      <c r="L1689">
        <v>-1.1000000000000001</v>
      </c>
      <c r="M1689">
        <v>40.799999999999997</v>
      </c>
      <c r="N1689">
        <v>-1.2</v>
      </c>
    </row>
    <row r="1690" spans="1:14" x14ac:dyDescent="0.3">
      <c r="A1690" t="s">
        <v>1578</v>
      </c>
      <c r="B1690">
        <v>259810</v>
      </c>
      <c r="C1690" t="s">
        <v>10092</v>
      </c>
      <c r="D1690" t="s">
        <v>10093</v>
      </c>
      <c r="E1690" t="s">
        <v>4970</v>
      </c>
      <c r="F1690" t="s">
        <v>10094</v>
      </c>
      <c r="G1690">
        <v>79.3</v>
      </c>
      <c r="H1690">
        <v>0.4</v>
      </c>
      <c r="I1690">
        <v>66.7</v>
      </c>
      <c r="J1690">
        <v>-0.3</v>
      </c>
      <c r="K1690">
        <v>74.900000000000006</v>
      </c>
      <c r="L1690">
        <v>-1.4</v>
      </c>
      <c r="M1690">
        <v>48</v>
      </c>
      <c r="N1690">
        <v>-1.1000000000000001</v>
      </c>
    </row>
    <row r="1691" spans="1:14" x14ac:dyDescent="0.3">
      <c r="A1691" t="s">
        <v>1578</v>
      </c>
      <c r="B1691">
        <v>264628</v>
      </c>
      <c r="C1691" t="s">
        <v>10095</v>
      </c>
      <c r="D1691" t="s">
        <v>10096</v>
      </c>
      <c r="E1691" t="s">
        <v>4970</v>
      </c>
      <c r="F1691" t="s">
        <v>10097</v>
      </c>
      <c r="G1691">
        <v>86</v>
      </c>
      <c r="H1691">
        <v>0.3</v>
      </c>
      <c r="I1691">
        <v>82.9</v>
      </c>
      <c r="J1691">
        <v>0.2</v>
      </c>
      <c r="K1691">
        <v>94.4</v>
      </c>
      <c r="L1691">
        <v>0</v>
      </c>
      <c r="M1691">
        <v>76.7</v>
      </c>
      <c r="N1691">
        <v>0.4</v>
      </c>
    </row>
    <row r="1692" spans="1:14" x14ac:dyDescent="0.3">
      <c r="A1692" t="s">
        <v>1578</v>
      </c>
      <c r="B1692">
        <v>273333</v>
      </c>
      <c r="C1692" t="s">
        <v>10098</v>
      </c>
      <c r="D1692" t="s">
        <v>10099</v>
      </c>
      <c r="E1692" t="s">
        <v>9808</v>
      </c>
      <c r="F1692" t="s">
        <v>9809</v>
      </c>
      <c r="G1692">
        <v>76.599999999999994</v>
      </c>
      <c r="H1692">
        <v>0</v>
      </c>
      <c r="I1692">
        <v>70.400000000000006</v>
      </c>
      <c r="J1692">
        <v>-0.2</v>
      </c>
      <c r="K1692">
        <v>79.900000000000006</v>
      </c>
      <c r="L1692">
        <v>-1.1000000000000001</v>
      </c>
      <c r="M1692">
        <v>56.3</v>
      </c>
      <c r="N1692">
        <v>-0.4</v>
      </c>
    </row>
    <row r="1693" spans="1:14" x14ac:dyDescent="0.3">
      <c r="A1693" t="s">
        <v>1578</v>
      </c>
      <c r="B1693">
        <v>287202</v>
      </c>
      <c r="C1693" t="s">
        <v>10100</v>
      </c>
      <c r="D1693" t="s">
        <v>10101</v>
      </c>
      <c r="E1693" t="s">
        <v>5049</v>
      </c>
      <c r="F1693" t="s">
        <v>10102</v>
      </c>
      <c r="G1693">
        <v>72.8</v>
      </c>
      <c r="H1693">
        <v>-0.3</v>
      </c>
      <c r="I1693">
        <v>74</v>
      </c>
      <c r="J1693">
        <v>0</v>
      </c>
      <c r="K1693">
        <v>89.8</v>
      </c>
      <c r="L1693">
        <v>-0.2</v>
      </c>
      <c r="M1693">
        <v>51</v>
      </c>
      <c r="N1693">
        <v>-1.3</v>
      </c>
    </row>
    <row r="1694" spans="1:14" x14ac:dyDescent="0.3">
      <c r="A1694" t="s">
        <v>1578</v>
      </c>
      <c r="B1694">
        <v>286168</v>
      </c>
      <c r="C1694" t="s">
        <v>10103</v>
      </c>
      <c r="D1694" t="s">
        <v>10104</v>
      </c>
      <c r="E1694" t="s">
        <v>4974</v>
      </c>
      <c r="F1694" t="s">
        <v>10105</v>
      </c>
      <c r="G1694">
        <v>53.6</v>
      </c>
      <c r="H1694">
        <v>-1</v>
      </c>
      <c r="I1694">
        <v>49.4</v>
      </c>
      <c r="J1694">
        <v>-1</v>
      </c>
      <c r="K1694">
        <v>75.3</v>
      </c>
      <c r="L1694">
        <v>-0.6</v>
      </c>
      <c r="M1694">
        <v>40.6</v>
      </c>
      <c r="N1694">
        <v>-0.6</v>
      </c>
    </row>
    <row r="1695" spans="1:14" x14ac:dyDescent="0.3">
      <c r="A1695" t="s">
        <v>1578</v>
      </c>
      <c r="B1695">
        <v>285455</v>
      </c>
      <c r="C1695" t="s">
        <v>10109</v>
      </c>
      <c r="D1695" t="s">
        <v>10110</v>
      </c>
      <c r="E1695" t="s">
        <v>5049</v>
      </c>
      <c r="F1695" t="s">
        <v>10111</v>
      </c>
      <c r="G1695">
        <v>67.599999999999994</v>
      </c>
      <c r="H1695">
        <v>0.1</v>
      </c>
      <c r="I1695">
        <v>58.3</v>
      </c>
      <c r="J1695">
        <v>-0.1</v>
      </c>
      <c r="K1695">
        <v>81.099999999999994</v>
      </c>
      <c r="L1695">
        <v>-0.1</v>
      </c>
      <c r="M1695">
        <v>48</v>
      </c>
      <c r="N1695">
        <v>-0.2</v>
      </c>
    </row>
    <row r="1696" spans="1:14" x14ac:dyDescent="0.3">
      <c r="A1696" t="s">
        <v>1578</v>
      </c>
      <c r="B1696">
        <v>579722</v>
      </c>
      <c r="C1696" t="s">
        <v>1630</v>
      </c>
      <c r="D1696" t="s">
        <v>10112</v>
      </c>
      <c r="E1696" t="s">
        <v>5049</v>
      </c>
      <c r="F1696" t="s">
        <v>10113</v>
      </c>
      <c r="G1696">
        <v>77.5</v>
      </c>
      <c r="H1696">
        <v>0.1</v>
      </c>
      <c r="I1696">
        <v>82.8</v>
      </c>
      <c r="J1696">
        <v>0.8</v>
      </c>
      <c r="K1696">
        <v>97.7</v>
      </c>
      <c r="L1696">
        <v>0.7</v>
      </c>
      <c r="M1696">
        <v>79.2</v>
      </c>
      <c r="N1696">
        <v>1</v>
      </c>
    </row>
    <row r="1697" spans="1:14" x14ac:dyDescent="0.3">
      <c r="A1697" t="s">
        <v>1578</v>
      </c>
      <c r="B1697">
        <v>287563</v>
      </c>
      <c r="C1697" t="s">
        <v>10114</v>
      </c>
      <c r="D1697" t="s">
        <v>10115</v>
      </c>
      <c r="E1697" t="s">
        <v>10116</v>
      </c>
      <c r="F1697" t="s">
        <v>10117</v>
      </c>
      <c r="G1697">
        <v>66.400000000000006</v>
      </c>
      <c r="H1697">
        <v>-0.6</v>
      </c>
      <c r="I1697">
        <v>54</v>
      </c>
      <c r="J1697">
        <v>-1.5</v>
      </c>
      <c r="K1697">
        <v>79.2</v>
      </c>
      <c r="L1697">
        <v>-1</v>
      </c>
      <c r="M1697">
        <v>41.2</v>
      </c>
      <c r="N1697">
        <v>-1.4</v>
      </c>
    </row>
    <row r="1698" spans="1:14" x14ac:dyDescent="0.3">
      <c r="A1698" t="s">
        <v>1578</v>
      </c>
      <c r="B1698">
        <v>287156</v>
      </c>
      <c r="C1698" t="s">
        <v>10118</v>
      </c>
      <c r="D1698" t="s">
        <v>10119</v>
      </c>
      <c r="E1698" t="s">
        <v>5049</v>
      </c>
      <c r="F1698" t="s">
        <v>10120</v>
      </c>
      <c r="G1698">
        <v>0</v>
      </c>
      <c r="H1698">
        <v>0</v>
      </c>
      <c r="I1698">
        <v>0</v>
      </c>
      <c r="J1698">
        <v>0</v>
      </c>
      <c r="K1698">
        <v>73.8</v>
      </c>
      <c r="L1698">
        <v>-1</v>
      </c>
      <c r="M1698">
        <v>42.2</v>
      </c>
      <c r="N1698">
        <v>-0.7</v>
      </c>
    </row>
    <row r="1699" spans="1:14" x14ac:dyDescent="0.3">
      <c r="A1699" t="s">
        <v>1578</v>
      </c>
      <c r="B1699">
        <v>302759</v>
      </c>
      <c r="C1699" t="s">
        <v>10121</v>
      </c>
      <c r="D1699" t="s">
        <v>10122</v>
      </c>
      <c r="E1699" t="s">
        <v>4974</v>
      </c>
      <c r="F1699" t="s">
        <v>10123</v>
      </c>
      <c r="G1699">
        <v>85.6</v>
      </c>
      <c r="H1699">
        <v>0.8</v>
      </c>
      <c r="I1699">
        <v>80.5</v>
      </c>
      <c r="J1699">
        <v>0.8</v>
      </c>
      <c r="K1699">
        <v>93.2</v>
      </c>
      <c r="L1699">
        <v>0.4</v>
      </c>
      <c r="M1699">
        <v>72.5</v>
      </c>
      <c r="N1699">
        <v>0.8</v>
      </c>
    </row>
    <row r="1700" spans="1:14" x14ac:dyDescent="0.3">
      <c r="A1700" t="s">
        <v>1578</v>
      </c>
      <c r="B1700">
        <v>452440</v>
      </c>
      <c r="C1700" t="s">
        <v>10124</v>
      </c>
      <c r="D1700" t="s">
        <v>10125</v>
      </c>
      <c r="E1700" t="s">
        <v>4970</v>
      </c>
      <c r="F1700" t="s">
        <v>10126</v>
      </c>
      <c r="G1700">
        <v>48.9</v>
      </c>
      <c r="H1700">
        <v>-1.1000000000000001</v>
      </c>
      <c r="I1700">
        <v>40.4</v>
      </c>
      <c r="J1700">
        <v>-1.4</v>
      </c>
      <c r="K1700">
        <v>76</v>
      </c>
      <c r="L1700">
        <v>-0.2</v>
      </c>
      <c r="M1700">
        <v>18.8</v>
      </c>
      <c r="N1700">
        <v>-2.4</v>
      </c>
    </row>
    <row r="1701" spans="1:14" x14ac:dyDescent="0.3">
      <c r="A1701" t="s">
        <v>1578</v>
      </c>
      <c r="B1701">
        <v>305057</v>
      </c>
      <c r="C1701" t="s">
        <v>5598</v>
      </c>
      <c r="D1701" t="s">
        <v>10127</v>
      </c>
      <c r="E1701" t="s">
        <v>4974</v>
      </c>
      <c r="F1701" t="s">
        <v>10128</v>
      </c>
      <c r="G1701">
        <v>77.599999999999994</v>
      </c>
      <c r="H1701">
        <v>0.5</v>
      </c>
      <c r="I1701">
        <v>79.599999999999994</v>
      </c>
      <c r="J1701">
        <v>1.1000000000000001</v>
      </c>
      <c r="K1701">
        <v>90.5</v>
      </c>
      <c r="L1701">
        <v>0.5</v>
      </c>
      <c r="M1701">
        <v>57</v>
      </c>
      <c r="N1701">
        <v>0.1</v>
      </c>
    </row>
    <row r="1702" spans="1:14" x14ac:dyDescent="0.3">
      <c r="A1702" t="s">
        <v>1578</v>
      </c>
      <c r="B1702">
        <v>37699</v>
      </c>
      <c r="C1702" t="s">
        <v>1635</v>
      </c>
      <c r="D1702" t="s">
        <v>10132</v>
      </c>
      <c r="E1702" t="s">
        <v>5042</v>
      </c>
      <c r="F1702" t="s">
        <v>10133</v>
      </c>
      <c r="G1702">
        <v>69.900000000000006</v>
      </c>
      <c r="H1702">
        <v>0.6</v>
      </c>
      <c r="I1702">
        <v>64.7</v>
      </c>
      <c r="J1702">
        <v>0.8</v>
      </c>
      <c r="K1702">
        <v>0</v>
      </c>
      <c r="L1702">
        <v>0</v>
      </c>
      <c r="M1702">
        <v>0</v>
      </c>
      <c r="N1702">
        <v>0</v>
      </c>
    </row>
    <row r="1703" spans="1:14" x14ac:dyDescent="0.3">
      <c r="A1703" t="s">
        <v>1578</v>
      </c>
      <c r="B1703">
        <v>332356</v>
      </c>
      <c r="C1703" t="s">
        <v>10140</v>
      </c>
      <c r="D1703" t="s">
        <v>10141</v>
      </c>
      <c r="E1703" t="s">
        <v>4970</v>
      </c>
      <c r="F1703" t="s">
        <v>10142</v>
      </c>
      <c r="G1703">
        <v>61.2</v>
      </c>
      <c r="H1703">
        <v>0.1</v>
      </c>
      <c r="I1703">
        <v>58.7</v>
      </c>
      <c r="J1703">
        <v>0.4</v>
      </c>
      <c r="K1703">
        <v>80.2</v>
      </c>
      <c r="L1703">
        <v>0.5</v>
      </c>
      <c r="M1703">
        <v>33.299999999999997</v>
      </c>
      <c r="N1703">
        <v>-1</v>
      </c>
    </row>
    <row r="1704" spans="1:14" x14ac:dyDescent="0.3">
      <c r="A1704" t="s">
        <v>1578</v>
      </c>
      <c r="B1704">
        <v>332488</v>
      </c>
      <c r="C1704" t="s">
        <v>10143</v>
      </c>
      <c r="D1704" t="s">
        <v>10144</v>
      </c>
      <c r="E1704" t="s">
        <v>4974</v>
      </c>
      <c r="F1704" t="s">
        <v>10145</v>
      </c>
      <c r="G1704">
        <v>43.4</v>
      </c>
      <c r="H1704">
        <v>-0.6</v>
      </c>
      <c r="I1704">
        <v>47.9</v>
      </c>
      <c r="J1704">
        <v>0.6</v>
      </c>
      <c r="K1704">
        <v>63.5</v>
      </c>
      <c r="L1704">
        <v>-0.9</v>
      </c>
      <c r="M1704">
        <v>28.4</v>
      </c>
      <c r="N1704">
        <v>-0.7</v>
      </c>
    </row>
    <row r="1705" spans="1:14" x14ac:dyDescent="0.3">
      <c r="A1705" t="s">
        <v>1578</v>
      </c>
      <c r="B1705">
        <v>332615</v>
      </c>
      <c r="C1705" t="s">
        <v>10146</v>
      </c>
      <c r="D1705" t="s">
        <v>10147</v>
      </c>
      <c r="E1705" t="s">
        <v>9781</v>
      </c>
      <c r="F1705" t="s">
        <v>10148</v>
      </c>
      <c r="G1705">
        <v>71</v>
      </c>
      <c r="H1705">
        <v>-0.7</v>
      </c>
      <c r="I1705">
        <v>61.9</v>
      </c>
      <c r="J1705">
        <v>-1.4</v>
      </c>
      <c r="K1705">
        <v>0</v>
      </c>
      <c r="L1705">
        <v>0</v>
      </c>
      <c r="M1705">
        <v>0</v>
      </c>
      <c r="N1705">
        <v>0</v>
      </c>
    </row>
    <row r="1706" spans="1:14" x14ac:dyDescent="0.3">
      <c r="A1706" t="s">
        <v>1578</v>
      </c>
      <c r="B1706">
        <v>129690</v>
      </c>
      <c r="C1706" t="s">
        <v>10149</v>
      </c>
      <c r="D1706" t="s">
        <v>10150</v>
      </c>
      <c r="E1706" t="s">
        <v>4978</v>
      </c>
      <c r="F1706" t="s">
        <v>10151</v>
      </c>
      <c r="G1706">
        <v>69.900000000000006</v>
      </c>
      <c r="H1706">
        <v>-0.2</v>
      </c>
      <c r="I1706">
        <v>61.4</v>
      </c>
      <c r="J1706">
        <v>-0.5</v>
      </c>
      <c r="K1706">
        <v>84.2</v>
      </c>
      <c r="L1706">
        <v>-0.3</v>
      </c>
      <c r="M1706">
        <v>57.1</v>
      </c>
      <c r="N1706">
        <v>0</v>
      </c>
    </row>
    <row r="1707" spans="1:14" x14ac:dyDescent="0.3">
      <c r="A1707" t="s">
        <v>1578</v>
      </c>
      <c r="B1707">
        <v>345903</v>
      </c>
      <c r="C1707" t="s">
        <v>10152</v>
      </c>
      <c r="D1707" t="s">
        <v>10153</v>
      </c>
      <c r="E1707" t="s">
        <v>4974</v>
      </c>
      <c r="F1707" t="s">
        <v>10154</v>
      </c>
      <c r="G1707">
        <v>57.2</v>
      </c>
      <c r="H1707">
        <v>-1.2</v>
      </c>
      <c r="I1707">
        <v>57.7</v>
      </c>
      <c r="J1707">
        <v>-1</v>
      </c>
      <c r="K1707">
        <v>81.599999999999994</v>
      </c>
      <c r="L1707">
        <v>-0.7</v>
      </c>
      <c r="M1707">
        <v>56.1</v>
      </c>
      <c r="N1707">
        <v>-0.2</v>
      </c>
    </row>
    <row r="1708" spans="1:14" x14ac:dyDescent="0.3">
      <c r="A1708" t="s">
        <v>1578</v>
      </c>
      <c r="B1708">
        <v>356409</v>
      </c>
      <c r="C1708" t="s">
        <v>10155</v>
      </c>
      <c r="D1708" t="s">
        <v>10156</v>
      </c>
      <c r="E1708" t="s">
        <v>4974</v>
      </c>
      <c r="F1708" t="s">
        <v>10157</v>
      </c>
      <c r="G1708">
        <v>39.799999999999997</v>
      </c>
      <c r="H1708">
        <v>-2</v>
      </c>
      <c r="I1708">
        <v>37.200000000000003</v>
      </c>
      <c r="J1708">
        <v>-2</v>
      </c>
      <c r="K1708">
        <v>66.5</v>
      </c>
      <c r="L1708">
        <v>-1.6</v>
      </c>
      <c r="M1708">
        <v>36.9</v>
      </c>
      <c r="N1708">
        <v>-1</v>
      </c>
    </row>
    <row r="1709" spans="1:14" x14ac:dyDescent="0.3">
      <c r="A1709" t="s">
        <v>1578</v>
      </c>
      <c r="B1709">
        <v>423874</v>
      </c>
      <c r="C1709" t="s">
        <v>10162</v>
      </c>
      <c r="D1709" t="s">
        <v>10163</v>
      </c>
      <c r="E1709" t="s">
        <v>9737</v>
      </c>
      <c r="F1709" t="s">
        <v>9738</v>
      </c>
      <c r="G1709">
        <v>47.4</v>
      </c>
      <c r="H1709">
        <v>-1.7</v>
      </c>
      <c r="I1709">
        <v>37.9</v>
      </c>
      <c r="J1709">
        <v>-2.2999999999999998</v>
      </c>
      <c r="K1709">
        <v>57.7</v>
      </c>
      <c r="L1709">
        <v>-3</v>
      </c>
      <c r="M1709">
        <v>23.1</v>
      </c>
      <c r="N1709">
        <v>-2.2999999999999998</v>
      </c>
    </row>
    <row r="1710" spans="1:14" x14ac:dyDescent="0.3">
      <c r="A1710" t="s">
        <v>1578</v>
      </c>
      <c r="B1710">
        <v>382272</v>
      </c>
      <c r="C1710" t="s">
        <v>10164</v>
      </c>
      <c r="D1710" t="s">
        <v>10165</v>
      </c>
      <c r="E1710" t="s">
        <v>4970</v>
      </c>
      <c r="F1710" t="s">
        <v>10166</v>
      </c>
      <c r="G1710">
        <v>84.3</v>
      </c>
      <c r="H1710">
        <v>0.4</v>
      </c>
      <c r="I1710">
        <v>77.5</v>
      </c>
      <c r="J1710">
        <v>0.1</v>
      </c>
      <c r="K1710">
        <v>92.9</v>
      </c>
      <c r="L1710">
        <v>0</v>
      </c>
      <c r="M1710">
        <v>70.8</v>
      </c>
      <c r="N1710">
        <v>0.3</v>
      </c>
    </row>
    <row r="1711" spans="1:14" x14ac:dyDescent="0.3">
      <c r="A1711" t="s">
        <v>1578</v>
      </c>
      <c r="B1711">
        <v>407232</v>
      </c>
      <c r="C1711" t="s">
        <v>10173</v>
      </c>
      <c r="D1711" t="s">
        <v>10174</v>
      </c>
      <c r="E1711" t="s">
        <v>10175</v>
      </c>
      <c r="F1711" t="s">
        <v>10176</v>
      </c>
      <c r="G1711">
        <v>71.2</v>
      </c>
      <c r="H1711">
        <v>0</v>
      </c>
      <c r="I1711">
        <v>53.8</v>
      </c>
      <c r="J1711">
        <v>-1.1000000000000001</v>
      </c>
      <c r="K1711">
        <v>0</v>
      </c>
      <c r="L1711">
        <v>0</v>
      </c>
      <c r="M1711">
        <v>0</v>
      </c>
      <c r="N1711">
        <v>0</v>
      </c>
    </row>
    <row r="1712" spans="1:14" x14ac:dyDescent="0.3">
      <c r="A1712" t="s">
        <v>1578</v>
      </c>
      <c r="B1712">
        <v>419389</v>
      </c>
      <c r="C1712" t="s">
        <v>10177</v>
      </c>
      <c r="D1712" t="s">
        <v>10178</v>
      </c>
      <c r="E1712" t="s">
        <v>5042</v>
      </c>
      <c r="F1712" t="s">
        <v>10179</v>
      </c>
      <c r="G1712">
        <v>75.8</v>
      </c>
      <c r="H1712">
        <v>0.4</v>
      </c>
      <c r="I1712">
        <v>66.5</v>
      </c>
      <c r="J1712">
        <v>0.2</v>
      </c>
      <c r="K1712">
        <v>0</v>
      </c>
      <c r="L1712">
        <v>0</v>
      </c>
      <c r="M1712">
        <v>0</v>
      </c>
      <c r="N1712">
        <v>0</v>
      </c>
    </row>
    <row r="1713" spans="1:14" x14ac:dyDescent="0.3">
      <c r="A1713" t="s">
        <v>1578</v>
      </c>
      <c r="B1713">
        <v>424650</v>
      </c>
      <c r="C1713" t="s">
        <v>10180</v>
      </c>
      <c r="D1713" t="s">
        <v>10181</v>
      </c>
      <c r="E1713" t="s">
        <v>10182</v>
      </c>
      <c r="F1713" t="s">
        <v>10183</v>
      </c>
      <c r="G1713">
        <v>75</v>
      </c>
      <c r="H1713">
        <v>0.4</v>
      </c>
      <c r="I1713">
        <v>51</v>
      </c>
      <c r="J1713">
        <v>-1.2</v>
      </c>
      <c r="K1713">
        <v>81</v>
      </c>
      <c r="L1713">
        <v>-0.3</v>
      </c>
      <c r="M1713">
        <v>47.4</v>
      </c>
      <c r="N1713">
        <v>-0.2</v>
      </c>
    </row>
    <row r="1714" spans="1:14" x14ac:dyDescent="0.3">
      <c r="A1714" t="s">
        <v>1578</v>
      </c>
      <c r="B1714">
        <v>444936</v>
      </c>
      <c r="C1714" t="s">
        <v>5809</v>
      </c>
      <c r="D1714" t="s">
        <v>10198</v>
      </c>
      <c r="E1714" t="s">
        <v>4970</v>
      </c>
      <c r="F1714" t="s">
        <v>10199</v>
      </c>
      <c r="G1714">
        <v>38.6</v>
      </c>
      <c r="H1714">
        <v>-0.8</v>
      </c>
      <c r="I1714">
        <v>27.6</v>
      </c>
      <c r="J1714">
        <v>-1.1000000000000001</v>
      </c>
      <c r="K1714">
        <v>46.5</v>
      </c>
      <c r="L1714">
        <v>-2.2000000000000002</v>
      </c>
      <c r="M1714">
        <v>18.2</v>
      </c>
      <c r="N1714">
        <v>-1.1000000000000001</v>
      </c>
    </row>
    <row r="1715" spans="1:14" x14ac:dyDescent="0.3">
      <c r="A1715" t="s">
        <v>1578</v>
      </c>
      <c r="B1715">
        <v>448834</v>
      </c>
      <c r="C1715" t="s">
        <v>10200</v>
      </c>
      <c r="D1715" t="s">
        <v>10201</v>
      </c>
      <c r="E1715" t="s">
        <v>4970</v>
      </c>
      <c r="F1715" t="s">
        <v>10202</v>
      </c>
      <c r="G1715">
        <v>70.400000000000006</v>
      </c>
      <c r="H1715">
        <v>0.6</v>
      </c>
      <c r="I1715">
        <v>64.2</v>
      </c>
      <c r="J1715">
        <v>0.7</v>
      </c>
      <c r="K1715">
        <v>87</v>
      </c>
      <c r="L1715">
        <v>0.9</v>
      </c>
      <c r="M1715">
        <v>54.3</v>
      </c>
      <c r="N1715">
        <v>0.4</v>
      </c>
    </row>
    <row r="1716" spans="1:14" x14ac:dyDescent="0.3">
      <c r="A1716" t="s">
        <v>1578</v>
      </c>
      <c r="B1716">
        <v>463523</v>
      </c>
      <c r="C1716" t="s">
        <v>3392</v>
      </c>
      <c r="D1716" t="s">
        <v>10203</v>
      </c>
      <c r="E1716" t="s">
        <v>4970</v>
      </c>
      <c r="F1716" t="s">
        <v>10204</v>
      </c>
      <c r="G1716">
        <v>41.3</v>
      </c>
      <c r="H1716">
        <v>-0.7</v>
      </c>
      <c r="I1716">
        <v>33.299999999999997</v>
      </c>
      <c r="J1716">
        <v>-0.7</v>
      </c>
      <c r="K1716">
        <v>50.5</v>
      </c>
      <c r="L1716">
        <v>-1.9</v>
      </c>
      <c r="M1716">
        <v>18</v>
      </c>
      <c r="N1716">
        <v>-1.2</v>
      </c>
    </row>
    <row r="1717" spans="1:14" x14ac:dyDescent="0.3">
      <c r="A1717" t="s">
        <v>1578</v>
      </c>
      <c r="B1717">
        <v>465089</v>
      </c>
      <c r="C1717" t="s">
        <v>10205</v>
      </c>
      <c r="D1717" t="s">
        <v>10206</v>
      </c>
      <c r="E1717" t="s">
        <v>4970</v>
      </c>
      <c r="F1717" t="s">
        <v>10207</v>
      </c>
      <c r="G1717">
        <v>25.4</v>
      </c>
      <c r="H1717">
        <v>-1.5</v>
      </c>
      <c r="I1717">
        <v>12.3</v>
      </c>
      <c r="J1717">
        <v>-2.1</v>
      </c>
      <c r="K1717">
        <v>40.299999999999997</v>
      </c>
      <c r="L1717">
        <v>-2.6</v>
      </c>
      <c r="M1717">
        <v>14.3</v>
      </c>
      <c r="N1717">
        <v>-1.4</v>
      </c>
    </row>
    <row r="1718" spans="1:14" x14ac:dyDescent="0.3">
      <c r="A1718" t="s">
        <v>1578</v>
      </c>
      <c r="B1718">
        <v>480428</v>
      </c>
      <c r="C1718" t="s">
        <v>10208</v>
      </c>
      <c r="D1718" t="s">
        <v>10209</v>
      </c>
      <c r="E1718" t="s">
        <v>4970</v>
      </c>
      <c r="F1718" t="s">
        <v>10210</v>
      </c>
      <c r="G1718">
        <v>48.6</v>
      </c>
      <c r="H1718">
        <v>-0.7</v>
      </c>
      <c r="I1718">
        <v>47.9</v>
      </c>
      <c r="J1718">
        <v>-0.2</v>
      </c>
      <c r="K1718">
        <v>55.6</v>
      </c>
      <c r="L1718">
        <v>-2</v>
      </c>
      <c r="M1718">
        <v>27.8</v>
      </c>
      <c r="N1718">
        <v>-1.1000000000000001</v>
      </c>
    </row>
    <row r="1719" spans="1:14" x14ac:dyDescent="0.3">
      <c r="A1719" t="s">
        <v>1578</v>
      </c>
      <c r="B1719">
        <v>483150</v>
      </c>
      <c r="C1719" t="s">
        <v>10214</v>
      </c>
      <c r="D1719" t="s">
        <v>10215</v>
      </c>
      <c r="E1719" t="s">
        <v>9838</v>
      </c>
      <c r="F1719" t="s">
        <v>9839</v>
      </c>
      <c r="G1719">
        <v>77.2</v>
      </c>
      <c r="H1719">
        <v>0.2</v>
      </c>
      <c r="I1719">
        <v>52.8</v>
      </c>
      <c r="J1719">
        <v>-1.5</v>
      </c>
      <c r="K1719">
        <v>0</v>
      </c>
      <c r="L1719">
        <v>0</v>
      </c>
      <c r="M1719">
        <v>0</v>
      </c>
      <c r="N1719">
        <v>0</v>
      </c>
    </row>
    <row r="1720" spans="1:14" x14ac:dyDescent="0.3">
      <c r="A1720" t="s">
        <v>1578</v>
      </c>
      <c r="B1720">
        <v>487180</v>
      </c>
      <c r="C1720" t="s">
        <v>10218</v>
      </c>
      <c r="D1720" t="s">
        <v>10219</v>
      </c>
      <c r="E1720" t="s">
        <v>4970</v>
      </c>
      <c r="F1720" t="s">
        <v>10220</v>
      </c>
      <c r="G1720">
        <v>29.5</v>
      </c>
      <c r="H1720">
        <v>-2.2000000000000002</v>
      </c>
      <c r="I1720">
        <v>25</v>
      </c>
      <c r="J1720">
        <v>-2.2999999999999998</v>
      </c>
      <c r="K1720">
        <v>56.3</v>
      </c>
      <c r="L1720">
        <v>-2.1</v>
      </c>
      <c r="M1720">
        <v>12.5</v>
      </c>
      <c r="N1720">
        <v>-2.5</v>
      </c>
    </row>
    <row r="1721" spans="1:14" x14ac:dyDescent="0.3">
      <c r="A1721" t="s">
        <v>1578</v>
      </c>
      <c r="B1721">
        <v>121690</v>
      </c>
      <c r="C1721" t="s">
        <v>10221</v>
      </c>
      <c r="D1721" t="s">
        <v>10222</v>
      </c>
      <c r="E1721" t="s">
        <v>4970</v>
      </c>
      <c r="F1721" t="s">
        <v>10223</v>
      </c>
      <c r="G1721">
        <v>39.9</v>
      </c>
      <c r="H1721">
        <v>-1.4</v>
      </c>
      <c r="I1721">
        <v>34.5</v>
      </c>
      <c r="J1721">
        <v>-1.5</v>
      </c>
      <c r="K1721">
        <v>78.400000000000006</v>
      </c>
      <c r="L1721">
        <v>0.3</v>
      </c>
      <c r="M1721">
        <v>37.799999999999997</v>
      </c>
      <c r="N1721">
        <v>-0.4</v>
      </c>
    </row>
    <row r="1722" spans="1:14" x14ac:dyDescent="0.3">
      <c r="A1722" t="s">
        <v>1578</v>
      </c>
      <c r="B1722">
        <v>487317</v>
      </c>
      <c r="C1722" t="s">
        <v>10224</v>
      </c>
      <c r="D1722" t="s">
        <v>10225</v>
      </c>
      <c r="E1722" t="s">
        <v>5056</v>
      </c>
      <c r="F1722" t="s">
        <v>10226</v>
      </c>
      <c r="G1722">
        <v>38.5</v>
      </c>
      <c r="H1722">
        <v>-0.8</v>
      </c>
      <c r="I1722">
        <v>21.8</v>
      </c>
      <c r="J1722">
        <v>-1.5</v>
      </c>
      <c r="K1722">
        <v>59.5</v>
      </c>
      <c r="L1722">
        <v>-0.6</v>
      </c>
      <c r="M1722">
        <v>14.3</v>
      </c>
      <c r="N1722">
        <v>-1.3</v>
      </c>
    </row>
    <row r="1723" spans="1:14" x14ac:dyDescent="0.3">
      <c r="A1723" t="s">
        <v>1578</v>
      </c>
      <c r="B1723">
        <v>487384</v>
      </c>
      <c r="C1723" t="s">
        <v>1654</v>
      </c>
      <c r="D1723" t="s">
        <v>10227</v>
      </c>
      <c r="E1723" t="s">
        <v>5042</v>
      </c>
      <c r="F1723" t="s">
        <v>10228</v>
      </c>
      <c r="G1723">
        <v>60.2</v>
      </c>
      <c r="H1723">
        <v>-0.5</v>
      </c>
      <c r="I1723">
        <v>53.7</v>
      </c>
      <c r="J1723">
        <v>-0.6</v>
      </c>
      <c r="K1723">
        <v>0</v>
      </c>
      <c r="L1723">
        <v>0</v>
      </c>
      <c r="M1723">
        <v>0</v>
      </c>
      <c r="N1723">
        <v>0</v>
      </c>
    </row>
    <row r="1724" spans="1:14" x14ac:dyDescent="0.3">
      <c r="A1724" t="s">
        <v>1578</v>
      </c>
      <c r="B1724">
        <v>319937</v>
      </c>
      <c r="C1724" t="s">
        <v>10229</v>
      </c>
      <c r="D1724" t="s">
        <v>10230</v>
      </c>
      <c r="E1724" t="s">
        <v>4970</v>
      </c>
      <c r="F1724" t="s">
        <v>9791</v>
      </c>
      <c r="G1724">
        <v>54.5</v>
      </c>
      <c r="H1724">
        <v>-0.5</v>
      </c>
      <c r="I1724">
        <v>52.2</v>
      </c>
      <c r="J1724">
        <v>-0.3</v>
      </c>
      <c r="K1724">
        <v>66</v>
      </c>
      <c r="L1724">
        <v>-1.3</v>
      </c>
      <c r="M1724">
        <v>29.3</v>
      </c>
      <c r="N1724">
        <v>-1.4</v>
      </c>
    </row>
    <row r="1725" spans="1:14" x14ac:dyDescent="0.3">
      <c r="A1725" t="s">
        <v>1578</v>
      </c>
      <c r="B1725">
        <v>60925</v>
      </c>
      <c r="C1725" t="s">
        <v>10231</v>
      </c>
      <c r="D1725" t="s">
        <v>10232</v>
      </c>
      <c r="E1725" t="s">
        <v>5049</v>
      </c>
      <c r="F1725" t="s">
        <v>10233</v>
      </c>
      <c r="G1725">
        <v>74</v>
      </c>
      <c r="H1725">
        <v>-0.1</v>
      </c>
      <c r="I1725">
        <v>65.400000000000006</v>
      </c>
      <c r="J1725">
        <v>-0.5</v>
      </c>
      <c r="K1725">
        <v>92.9</v>
      </c>
      <c r="L1725">
        <v>0.2</v>
      </c>
      <c r="M1725">
        <v>65.900000000000006</v>
      </c>
      <c r="N1725">
        <v>0.1</v>
      </c>
    </row>
    <row r="1726" spans="1:14" x14ac:dyDescent="0.3">
      <c r="A1726" t="s">
        <v>1578</v>
      </c>
      <c r="B1726">
        <v>488356</v>
      </c>
      <c r="C1726" t="s">
        <v>10234</v>
      </c>
      <c r="D1726" t="s">
        <v>10235</v>
      </c>
      <c r="E1726" t="s">
        <v>4970</v>
      </c>
      <c r="F1726" t="s">
        <v>10236</v>
      </c>
      <c r="G1726">
        <v>79.5</v>
      </c>
      <c r="H1726">
        <v>0.7</v>
      </c>
      <c r="I1726">
        <v>68.099999999999994</v>
      </c>
      <c r="J1726">
        <v>0.2</v>
      </c>
      <c r="K1726">
        <v>90.8</v>
      </c>
      <c r="L1726">
        <v>0.7</v>
      </c>
      <c r="M1726">
        <v>60.5</v>
      </c>
      <c r="N1726">
        <v>0.3</v>
      </c>
    </row>
    <row r="1727" spans="1:14" x14ac:dyDescent="0.3">
      <c r="A1727" t="s">
        <v>1578</v>
      </c>
      <c r="B1727">
        <v>489360</v>
      </c>
      <c r="C1727" t="s">
        <v>6685</v>
      </c>
      <c r="D1727" t="s">
        <v>10237</v>
      </c>
      <c r="E1727" t="s">
        <v>5049</v>
      </c>
      <c r="F1727" t="s">
        <v>10238</v>
      </c>
      <c r="G1727">
        <v>78.099999999999994</v>
      </c>
      <c r="H1727">
        <v>0.6</v>
      </c>
      <c r="I1727">
        <v>72.7</v>
      </c>
      <c r="J1727">
        <v>0.7</v>
      </c>
      <c r="K1727">
        <v>84.7</v>
      </c>
      <c r="L1727">
        <v>0</v>
      </c>
      <c r="M1727">
        <v>48</v>
      </c>
      <c r="N1727">
        <v>-0.7</v>
      </c>
    </row>
    <row r="1728" spans="1:14" x14ac:dyDescent="0.3">
      <c r="A1728" t="s">
        <v>1578</v>
      </c>
      <c r="B1728">
        <v>474444</v>
      </c>
      <c r="C1728" t="s">
        <v>10239</v>
      </c>
      <c r="D1728" t="s">
        <v>10240</v>
      </c>
      <c r="E1728" t="s">
        <v>5042</v>
      </c>
      <c r="F1728" t="s">
        <v>10241</v>
      </c>
      <c r="G1728">
        <v>45.5</v>
      </c>
      <c r="H1728">
        <v>-0.8</v>
      </c>
      <c r="I1728">
        <v>41.3</v>
      </c>
      <c r="J1728">
        <v>-0.6</v>
      </c>
      <c r="K1728">
        <v>61.9</v>
      </c>
      <c r="L1728">
        <v>-1.4</v>
      </c>
      <c r="M1728">
        <v>23</v>
      </c>
      <c r="N1728">
        <v>-1.5</v>
      </c>
    </row>
    <row r="1729" spans="1:14" x14ac:dyDescent="0.3">
      <c r="A1729" t="s">
        <v>1578</v>
      </c>
      <c r="B1729">
        <v>506168</v>
      </c>
      <c r="C1729" t="s">
        <v>10242</v>
      </c>
      <c r="D1729" t="s">
        <v>10243</v>
      </c>
      <c r="E1729" t="s">
        <v>4970</v>
      </c>
      <c r="F1729" t="s">
        <v>10244</v>
      </c>
      <c r="G1729">
        <v>73.400000000000006</v>
      </c>
      <c r="H1729">
        <v>1.2</v>
      </c>
      <c r="I1729">
        <v>66</v>
      </c>
      <c r="J1729">
        <v>1.3</v>
      </c>
      <c r="K1729">
        <v>82.9</v>
      </c>
      <c r="L1729">
        <v>1</v>
      </c>
      <c r="M1729">
        <v>74.3</v>
      </c>
      <c r="N1729">
        <v>2.6</v>
      </c>
    </row>
    <row r="1730" spans="1:14" x14ac:dyDescent="0.3">
      <c r="A1730" t="s">
        <v>1578</v>
      </c>
      <c r="B1730" t="e">
        <v>#N/A</v>
      </c>
      <c r="C1730" t="e">
        <v>#N/A</v>
      </c>
      <c r="D1730" t="e">
        <v>#N/A</v>
      </c>
      <c r="E1730" t="e">
        <v>#N/A</v>
      </c>
      <c r="F1730" t="e">
        <v>#N/A</v>
      </c>
      <c r="G1730">
        <v>61.7</v>
      </c>
      <c r="H1730">
        <v>-0.8</v>
      </c>
      <c r="I1730">
        <v>52.5</v>
      </c>
      <c r="J1730">
        <v>-1.3</v>
      </c>
      <c r="K1730">
        <v>67.5</v>
      </c>
      <c r="L1730">
        <v>-1.7</v>
      </c>
      <c r="M1730">
        <v>39.700000000000003</v>
      </c>
      <c r="N1730">
        <v>-1</v>
      </c>
    </row>
    <row r="1731" spans="1:14" x14ac:dyDescent="0.3">
      <c r="A1731" t="s">
        <v>1578</v>
      </c>
      <c r="B1731">
        <v>516694</v>
      </c>
      <c r="C1731" t="s">
        <v>10255</v>
      </c>
      <c r="D1731" t="s">
        <v>10256</v>
      </c>
      <c r="E1731" t="s">
        <v>4974</v>
      </c>
      <c r="F1731" t="s">
        <v>10257</v>
      </c>
      <c r="G1731">
        <v>77.3</v>
      </c>
      <c r="H1731">
        <v>1</v>
      </c>
      <c r="I1731">
        <v>74.7</v>
      </c>
      <c r="J1731">
        <v>1.4</v>
      </c>
      <c r="K1731">
        <v>87.9</v>
      </c>
      <c r="L1731">
        <v>0.9</v>
      </c>
      <c r="M1731">
        <v>68</v>
      </c>
      <c r="N1731">
        <v>1.3</v>
      </c>
    </row>
    <row r="1732" spans="1:14" x14ac:dyDescent="0.3">
      <c r="A1732" t="s">
        <v>1578</v>
      </c>
      <c r="B1732">
        <v>204901</v>
      </c>
      <c r="C1732" t="s">
        <v>10260</v>
      </c>
      <c r="D1732" t="s">
        <v>10261</v>
      </c>
      <c r="E1732" t="s">
        <v>5049</v>
      </c>
      <c r="F1732" t="s">
        <v>10262</v>
      </c>
      <c r="G1732">
        <v>71.400000000000006</v>
      </c>
      <c r="H1732">
        <v>-0.3</v>
      </c>
      <c r="I1732">
        <v>65.8</v>
      </c>
      <c r="J1732">
        <v>-0.4</v>
      </c>
      <c r="K1732">
        <v>76.3</v>
      </c>
      <c r="L1732">
        <v>-1.5</v>
      </c>
      <c r="M1732">
        <v>50.2</v>
      </c>
      <c r="N1732">
        <v>-1</v>
      </c>
    </row>
    <row r="1733" spans="1:14" x14ac:dyDescent="0.3">
      <c r="A1733" t="s">
        <v>1578</v>
      </c>
      <c r="B1733">
        <v>310646</v>
      </c>
      <c r="C1733" t="s">
        <v>10263</v>
      </c>
      <c r="D1733" t="s">
        <v>10264</v>
      </c>
      <c r="E1733" t="s">
        <v>5049</v>
      </c>
      <c r="F1733" t="s">
        <v>10265</v>
      </c>
      <c r="G1733">
        <v>88.3</v>
      </c>
      <c r="H1733">
        <v>0.9</v>
      </c>
      <c r="I1733">
        <v>86.8</v>
      </c>
      <c r="J1733">
        <v>1.2</v>
      </c>
      <c r="K1733">
        <v>98.3</v>
      </c>
      <c r="L1733">
        <v>0.8</v>
      </c>
      <c r="M1733">
        <v>90.3</v>
      </c>
      <c r="N1733">
        <v>1.9</v>
      </c>
    </row>
    <row r="1734" spans="1:14" x14ac:dyDescent="0.3">
      <c r="A1734" t="s">
        <v>1578</v>
      </c>
      <c r="B1734">
        <v>565750</v>
      </c>
      <c r="C1734" t="s">
        <v>10266</v>
      </c>
      <c r="D1734" t="s">
        <v>10267</v>
      </c>
      <c r="E1734" t="s">
        <v>5042</v>
      </c>
      <c r="F1734" t="s">
        <v>10268</v>
      </c>
      <c r="G1734">
        <v>72</v>
      </c>
      <c r="H1734">
        <v>-0.4</v>
      </c>
      <c r="I1734">
        <v>63.4</v>
      </c>
      <c r="J1734">
        <v>-0.9</v>
      </c>
      <c r="K1734">
        <v>88.8</v>
      </c>
      <c r="L1734">
        <v>-0.2</v>
      </c>
      <c r="M1734">
        <v>65.7</v>
      </c>
      <c r="N1734">
        <v>0.1</v>
      </c>
    </row>
    <row r="1735" spans="1:14" x14ac:dyDescent="0.3">
      <c r="A1735" t="s">
        <v>1578</v>
      </c>
      <c r="B1735">
        <v>537624</v>
      </c>
      <c r="C1735" t="s">
        <v>10269</v>
      </c>
      <c r="D1735" t="s">
        <v>10270</v>
      </c>
      <c r="E1735" t="s">
        <v>5114</v>
      </c>
      <c r="F1735" t="s">
        <v>10271</v>
      </c>
      <c r="G1735">
        <v>63.6</v>
      </c>
      <c r="H1735">
        <v>-0.9</v>
      </c>
      <c r="I1735">
        <v>60.7</v>
      </c>
      <c r="J1735">
        <v>-0.8</v>
      </c>
      <c r="K1735">
        <v>83.6</v>
      </c>
      <c r="L1735">
        <v>-0.7</v>
      </c>
      <c r="M1735">
        <v>49.3</v>
      </c>
      <c r="N1735">
        <v>-1</v>
      </c>
    </row>
    <row r="1736" spans="1:14" x14ac:dyDescent="0.3">
      <c r="A1736" t="s">
        <v>1578</v>
      </c>
      <c r="B1736">
        <v>595012</v>
      </c>
      <c r="C1736" t="s">
        <v>10272</v>
      </c>
      <c r="D1736" t="s">
        <v>10273</v>
      </c>
      <c r="E1736" t="s">
        <v>10274</v>
      </c>
      <c r="F1736" t="s">
        <v>10275</v>
      </c>
      <c r="G1736">
        <v>61.4</v>
      </c>
      <c r="H1736">
        <v>-0.6</v>
      </c>
      <c r="I1736">
        <v>55</v>
      </c>
      <c r="J1736">
        <v>-0.8</v>
      </c>
      <c r="K1736">
        <v>85.1</v>
      </c>
      <c r="L1736">
        <v>0.1</v>
      </c>
      <c r="M1736">
        <v>48.1</v>
      </c>
      <c r="N1736">
        <v>-0.2</v>
      </c>
    </row>
    <row r="1737" spans="1:14" x14ac:dyDescent="0.3">
      <c r="A1737" t="s">
        <v>1578</v>
      </c>
      <c r="B1737">
        <v>330043</v>
      </c>
      <c r="C1737" t="s">
        <v>1667</v>
      </c>
      <c r="D1737" t="s">
        <v>10276</v>
      </c>
      <c r="E1737" t="s">
        <v>4970</v>
      </c>
      <c r="F1737" t="s">
        <v>10277</v>
      </c>
      <c r="G1737">
        <v>68.900000000000006</v>
      </c>
      <c r="H1737">
        <v>-0.2</v>
      </c>
      <c r="I1737">
        <v>62.1</v>
      </c>
      <c r="J1737">
        <v>-0.4</v>
      </c>
      <c r="K1737">
        <v>81.5</v>
      </c>
      <c r="L1737">
        <v>-0.6</v>
      </c>
      <c r="M1737">
        <v>25.8</v>
      </c>
      <c r="N1737">
        <v>-2.6</v>
      </c>
    </row>
    <row r="1738" spans="1:14" x14ac:dyDescent="0.3">
      <c r="A1738" t="s">
        <v>1578</v>
      </c>
      <c r="B1738">
        <v>554910</v>
      </c>
      <c r="C1738" t="s">
        <v>10278</v>
      </c>
      <c r="D1738" t="s">
        <v>10279</v>
      </c>
      <c r="E1738" t="s">
        <v>4978</v>
      </c>
      <c r="F1738" t="s">
        <v>10280</v>
      </c>
      <c r="G1738">
        <v>0</v>
      </c>
      <c r="H1738">
        <v>0</v>
      </c>
      <c r="I1738">
        <v>0</v>
      </c>
      <c r="J1738">
        <v>0</v>
      </c>
      <c r="K1738">
        <v>83.1</v>
      </c>
      <c r="L1738">
        <v>-0.2</v>
      </c>
      <c r="M1738">
        <v>45.3</v>
      </c>
      <c r="N1738">
        <v>-0.6</v>
      </c>
    </row>
    <row r="1739" spans="1:14" x14ac:dyDescent="0.3">
      <c r="A1739" t="s">
        <v>1578</v>
      </c>
      <c r="B1739">
        <v>383260</v>
      </c>
      <c r="C1739" t="s">
        <v>10281</v>
      </c>
      <c r="D1739" t="s">
        <v>10282</v>
      </c>
      <c r="E1739" t="s">
        <v>4978</v>
      </c>
      <c r="F1739" t="s">
        <v>10283</v>
      </c>
      <c r="G1739">
        <v>63.6</v>
      </c>
      <c r="H1739">
        <v>-0.6</v>
      </c>
      <c r="I1739">
        <v>64.099999999999994</v>
      </c>
      <c r="J1739">
        <v>-0.3</v>
      </c>
      <c r="K1739">
        <v>80.599999999999994</v>
      </c>
      <c r="L1739">
        <v>-0.7</v>
      </c>
      <c r="M1739">
        <v>40.299999999999997</v>
      </c>
      <c r="N1739">
        <v>-1.2</v>
      </c>
    </row>
    <row r="1740" spans="1:14" x14ac:dyDescent="0.3">
      <c r="A1740" t="s">
        <v>1578</v>
      </c>
      <c r="B1740">
        <v>396902</v>
      </c>
      <c r="C1740" t="s">
        <v>712</v>
      </c>
      <c r="D1740" t="s">
        <v>10287</v>
      </c>
      <c r="E1740" t="s">
        <v>4970</v>
      </c>
      <c r="F1740" t="s">
        <v>10288</v>
      </c>
      <c r="G1740">
        <v>56</v>
      </c>
      <c r="H1740">
        <v>-1.1000000000000001</v>
      </c>
      <c r="I1740">
        <v>48.2</v>
      </c>
      <c r="J1740">
        <v>-1.4</v>
      </c>
      <c r="K1740">
        <v>71.5</v>
      </c>
      <c r="L1740">
        <v>-1.4</v>
      </c>
      <c r="M1740">
        <v>37.6</v>
      </c>
      <c r="N1740">
        <v>-1.4</v>
      </c>
    </row>
    <row r="1741" spans="1:14" x14ac:dyDescent="0.3">
      <c r="A1741" t="s">
        <v>1578</v>
      </c>
      <c r="B1741">
        <v>577405</v>
      </c>
      <c r="C1741" t="s">
        <v>6753</v>
      </c>
      <c r="D1741" t="s">
        <v>10289</v>
      </c>
      <c r="E1741" t="s">
        <v>4970</v>
      </c>
      <c r="F1741" t="s">
        <v>10290</v>
      </c>
      <c r="G1741">
        <v>64.7</v>
      </c>
      <c r="H1741">
        <v>0</v>
      </c>
      <c r="I1741">
        <v>55.8</v>
      </c>
      <c r="J1741">
        <v>-0.3</v>
      </c>
      <c r="K1741">
        <v>76.5</v>
      </c>
      <c r="L1741">
        <v>-0.4</v>
      </c>
      <c r="M1741">
        <v>58</v>
      </c>
      <c r="N1741">
        <v>0.5</v>
      </c>
    </row>
    <row r="1742" spans="1:14" x14ac:dyDescent="0.3">
      <c r="A1742" t="s">
        <v>1578</v>
      </c>
      <c r="B1742">
        <v>578576</v>
      </c>
      <c r="C1742" t="s">
        <v>10291</v>
      </c>
      <c r="D1742" t="s">
        <v>10292</v>
      </c>
      <c r="E1742" t="s">
        <v>4970</v>
      </c>
      <c r="F1742" t="s">
        <v>10293</v>
      </c>
      <c r="G1742">
        <v>62.3</v>
      </c>
      <c r="H1742">
        <v>0.4</v>
      </c>
      <c r="I1742">
        <v>50.9</v>
      </c>
      <c r="J1742">
        <v>0.1</v>
      </c>
      <c r="K1742">
        <v>83.1</v>
      </c>
      <c r="L1742">
        <v>1.4</v>
      </c>
      <c r="M1742">
        <v>50.8</v>
      </c>
      <c r="N1742">
        <v>0.7</v>
      </c>
    </row>
    <row r="1743" spans="1:14" x14ac:dyDescent="0.3">
      <c r="A1743" t="s">
        <v>1578</v>
      </c>
      <c r="B1743">
        <v>579351</v>
      </c>
      <c r="C1743" t="s">
        <v>10297</v>
      </c>
      <c r="D1743" t="s">
        <v>10298</v>
      </c>
      <c r="E1743" t="s">
        <v>4970</v>
      </c>
      <c r="F1743" t="s">
        <v>10299</v>
      </c>
      <c r="G1743">
        <v>50</v>
      </c>
      <c r="H1743">
        <v>-0.2</v>
      </c>
      <c r="I1743">
        <v>49.3</v>
      </c>
      <c r="J1743">
        <v>0.4</v>
      </c>
      <c r="K1743">
        <v>62.9</v>
      </c>
      <c r="L1743">
        <v>-0.7</v>
      </c>
      <c r="M1743">
        <v>33.5</v>
      </c>
      <c r="N1743">
        <v>-0.3</v>
      </c>
    </row>
    <row r="1744" spans="1:14" x14ac:dyDescent="0.3">
      <c r="A1744" t="s">
        <v>1578</v>
      </c>
      <c r="B1744">
        <v>579297</v>
      </c>
      <c r="C1744" t="s">
        <v>10294</v>
      </c>
      <c r="D1744" t="s">
        <v>10295</v>
      </c>
      <c r="E1744" t="s">
        <v>5049</v>
      </c>
      <c r="F1744" t="s">
        <v>10296</v>
      </c>
      <c r="G1744">
        <v>88.8</v>
      </c>
      <c r="H1744">
        <v>0.9</v>
      </c>
      <c r="I1744">
        <v>83.9</v>
      </c>
      <c r="J1744">
        <v>0.8</v>
      </c>
      <c r="K1744">
        <v>96.2</v>
      </c>
      <c r="L1744">
        <v>0.5</v>
      </c>
      <c r="M1744">
        <v>85.8</v>
      </c>
      <c r="N1744">
        <v>1.3</v>
      </c>
    </row>
    <row r="1745" spans="1:14" x14ac:dyDescent="0.3">
      <c r="A1745" t="s">
        <v>1578</v>
      </c>
      <c r="B1745">
        <v>61972</v>
      </c>
      <c r="C1745" t="s">
        <v>10300</v>
      </c>
      <c r="D1745" t="s">
        <v>10301</v>
      </c>
      <c r="E1745" t="s">
        <v>5049</v>
      </c>
      <c r="F1745" t="s">
        <v>10302</v>
      </c>
      <c r="G1745">
        <v>78.900000000000006</v>
      </c>
      <c r="H1745">
        <v>0.3</v>
      </c>
      <c r="I1745">
        <v>78.5</v>
      </c>
      <c r="J1745">
        <v>0.6</v>
      </c>
      <c r="K1745">
        <v>81.8</v>
      </c>
      <c r="L1745">
        <v>-0.9</v>
      </c>
      <c r="M1745">
        <v>60</v>
      </c>
      <c r="N1745">
        <v>-0.1</v>
      </c>
    </row>
    <row r="1746" spans="1:14" x14ac:dyDescent="0.3">
      <c r="A1746" t="s">
        <v>1578</v>
      </c>
      <c r="B1746" t="e">
        <v>#N/A</v>
      </c>
      <c r="C1746" t="e">
        <v>#N/A</v>
      </c>
      <c r="D1746" t="e">
        <v>#N/A</v>
      </c>
      <c r="E1746" t="e">
        <v>#N/A</v>
      </c>
      <c r="F1746" t="e">
        <v>#N/A</v>
      </c>
      <c r="G1746">
        <v>65.900000000000006</v>
      </c>
      <c r="H1746">
        <v>0</v>
      </c>
      <c r="I1746">
        <v>56.5</v>
      </c>
      <c r="J1746">
        <v>0</v>
      </c>
      <c r="K1746">
        <v>0</v>
      </c>
      <c r="L1746">
        <v>0</v>
      </c>
      <c r="M1746">
        <v>0</v>
      </c>
      <c r="N1746">
        <v>0</v>
      </c>
    </row>
    <row r="1747" spans="1:14" x14ac:dyDescent="0.3">
      <c r="A1747" t="s">
        <v>1578</v>
      </c>
      <c r="B1747">
        <v>624500</v>
      </c>
      <c r="C1747" t="s">
        <v>10307</v>
      </c>
      <c r="D1747" t="s">
        <v>10308</v>
      </c>
      <c r="E1747" t="s">
        <v>4970</v>
      </c>
      <c r="F1747" t="s">
        <v>10309</v>
      </c>
      <c r="G1747">
        <v>75.3</v>
      </c>
      <c r="H1747">
        <v>0</v>
      </c>
      <c r="I1747">
        <v>62.2</v>
      </c>
      <c r="J1747">
        <v>-0.7</v>
      </c>
      <c r="K1747">
        <v>89.9</v>
      </c>
      <c r="L1747">
        <v>0.2</v>
      </c>
      <c r="M1747">
        <v>55.6</v>
      </c>
      <c r="N1747">
        <v>-0.3</v>
      </c>
    </row>
    <row r="1748" spans="1:14" x14ac:dyDescent="0.3">
      <c r="A1748" t="s">
        <v>1578</v>
      </c>
      <c r="B1748">
        <v>619523</v>
      </c>
      <c r="C1748" t="s">
        <v>10310</v>
      </c>
      <c r="D1748" t="s">
        <v>10311</v>
      </c>
      <c r="E1748" t="s">
        <v>4970</v>
      </c>
      <c r="F1748" t="s">
        <v>10312</v>
      </c>
      <c r="G1748">
        <v>81</v>
      </c>
      <c r="H1748">
        <v>0.7</v>
      </c>
      <c r="I1748">
        <v>81.7</v>
      </c>
      <c r="J1748">
        <v>1.2</v>
      </c>
      <c r="K1748">
        <v>92.2</v>
      </c>
      <c r="L1748">
        <v>0.6</v>
      </c>
      <c r="M1748">
        <v>73.5</v>
      </c>
      <c r="N1748">
        <v>1.1000000000000001</v>
      </c>
    </row>
    <row r="1749" spans="1:14" x14ac:dyDescent="0.3">
      <c r="A1749" t="s">
        <v>1578</v>
      </c>
      <c r="B1749">
        <v>624330</v>
      </c>
      <c r="C1749" t="s">
        <v>10316</v>
      </c>
      <c r="D1749" t="s">
        <v>10317</v>
      </c>
      <c r="E1749" t="s">
        <v>4970</v>
      </c>
      <c r="F1749" t="s">
        <v>10318</v>
      </c>
      <c r="G1749">
        <v>59.4</v>
      </c>
      <c r="H1749">
        <v>1.1000000000000001</v>
      </c>
      <c r="I1749">
        <v>40.6</v>
      </c>
      <c r="J1749">
        <v>0.4</v>
      </c>
      <c r="K1749">
        <v>80.5</v>
      </c>
      <c r="L1749">
        <v>2.1</v>
      </c>
      <c r="M1749">
        <v>31.7</v>
      </c>
      <c r="N1749">
        <v>0.4</v>
      </c>
    </row>
    <row r="1750" spans="1:14" x14ac:dyDescent="0.3">
      <c r="A1750" t="s">
        <v>1678</v>
      </c>
      <c r="B1750">
        <v>4880</v>
      </c>
      <c r="C1750" t="s">
        <v>10319</v>
      </c>
      <c r="D1750" t="s">
        <v>10320</v>
      </c>
      <c r="E1750" t="s">
        <v>4192</v>
      </c>
      <c r="F1750" t="s">
        <v>10321</v>
      </c>
      <c r="G1750">
        <v>60.1</v>
      </c>
      <c r="H1750">
        <v>0</v>
      </c>
      <c r="I1750">
        <v>48.6</v>
      </c>
      <c r="J1750">
        <v>-0.2</v>
      </c>
      <c r="K1750">
        <v>0</v>
      </c>
      <c r="L1750">
        <v>0</v>
      </c>
      <c r="M1750">
        <v>0</v>
      </c>
      <c r="N1750">
        <v>0</v>
      </c>
    </row>
    <row r="1751" spans="1:14" x14ac:dyDescent="0.3">
      <c r="A1751" t="s">
        <v>1678</v>
      </c>
      <c r="B1751">
        <v>12815</v>
      </c>
      <c r="C1751" t="s">
        <v>10322</v>
      </c>
      <c r="D1751" t="s">
        <v>10323</v>
      </c>
      <c r="E1751" t="s">
        <v>4249</v>
      </c>
      <c r="F1751" t="s">
        <v>10324</v>
      </c>
      <c r="G1751">
        <v>0</v>
      </c>
      <c r="H1751">
        <v>0</v>
      </c>
      <c r="I1751">
        <v>0</v>
      </c>
      <c r="J1751">
        <v>0</v>
      </c>
      <c r="K1751">
        <v>83.9</v>
      </c>
      <c r="L1751">
        <v>0.4</v>
      </c>
      <c r="M1751">
        <v>58.4</v>
      </c>
      <c r="N1751">
        <v>0.6</v>
      </c>
    </row>
    <row r="1752" spans="1:14" x14ac:dyDescent="0.3">
      <c r="A1752" t="s">
        <v>1678</v>
      </c>
      <c r="B1752">
        <v>11533</v>
      </c>
      <c r="C1752" t="s">
        <v>1681</v>
      </c>
      <c r="D1752" t="s">
        <v>10325</v>
      </c>
      <c r="E1752" t="s">
        <v>5892</v>
      </c>
      <c r="F1752" t="s">
        <v>10326</v>
      </c>
      <c r="G1752">
        <v>0</v>
      </c>
      <c r="H1752">
        <v>0</v>
      </c>
      <c r="I1752">
        <v>0</v>
      </c>
      <c r="J1752">
        <v>0</v>
      </c>
      <c r="K1752">
        <v>76.599999999999994</v>
      </c>
      <c r="L1752">
        <v>-0.3</v>
      </c>
      <c r="M1752">
        <v>37.299999999999997</v>
      </c>
      <c r="N1752">
        <v>-0.7</v>
      </c>
    </row>
    <row r="1753" spans="1:14" x14ac:dyDescent="0.3">
      <c r="A1753" t="s">
        <v>1678</v>
      </c>
      <c r="B1753">
        <v>13463</v>
      </c>
      <c r="C1753" t="s">
        <v>10327</v>
      </c>
      <c r="D1753" t="s">
        <v>10328</v>
      </c>
      <c r="E1753" t="s">
        <v>4450</v>
      </c>
      <c r="F1753" t="s">
        <v>10329</v>
      </c>
      <c r="G1753">
        <v>72.099999999999994</v>
      </c>
      <c r="H1753">
        <v>0.4</v>
      </c>
      <c r="I1753">
        <v>66.7</v>
      </c>
      <c r="J1753">
        <v>0.6</v>
      </c>
      <c r="K1753">
        <v>81.5</v>
      </c>
      <c r="L1753">
        <v>-0.1</v>
      </c>
      <c r="M1753">
        <v>37</v>
      </c>
      <c r="N1753">
        <v>-0.9</v>
      </c>
    </row>
    <row r="1754" spans="1:14" x14ac:dyDescent="0.3">
      <c r="A1754" t="s">
        <v>1678</v>
      </c>
      <c r="B1754">
        <v>57274</v>
      </c>
      <c r="C1754" t="s">
        <v>10330</v>
      </c>
      <c r="D1754" t="s">
        <v>10331</v>
      </c>
      <c r="E1754" t="s">
        <v>4192</v>
      </c>
      <c r="F1754" t="s">
        <v>10332</v>
      </c>
      <c r="G1754">
        <v>59.4</v>
      </c>
      <c r="H1754">
        <v>0.2</v>
      </c>
      <c r="I1754">
        <v>51.5</v>
      </c>
      <c r="J1754">
        <v>0.4</v>
      </c>
      <c r="K1754">
        <v>0</v>
      </c>
      <c r="L1754">
        <v>0</v>
      </c>
      <c r="M1754">
        <v>0</v>
      </c>
      <c r="N1754">
        <v>0</v>
      </c>
    </row>
    <row r="1755" spans="1:14" x14ac:dyDescent="0.3">
      <c r="A1755" t="s">
        <v>1678</v>
      </c>
      <c r="B1755">
        <v>74438</v>
      </c>
      <c r="C1755" t="s">
        <v>10333</v>
      </c>
      <c r="D1755" t="s">
        <v>10334</v>
      </c>
      <c r="E1755" t="s">
        <v>4450</v>
      </c>
      <c r="F1755" t="s">
        <v>10335</v>
      </c>
      <c r="G1755">
        <v>80.2</v>
      </c>
      <c r="H1755">
        <v>1</v>
      </c>
      <c r="I1755">
        <v>63.8</v>
      </c>
      <c r="J1755">
        <v>0.2</v>
      </c>
      <c r="K1755">
        <v>90.8</v>
      </c>
      <c r="L1755">
        <v>1</v>
      </c>
      <c r="M1755">
        <v>63.2</v>
      </c>
      <c r="N1755">
        <v>1.3</v>
      </c>
    </row>
    <row r="1756" spans="1:14" x14ac:dyDescent="0.3">
      <c r="A1756" t="s">
        <v>1678</v>
      </c>
      <c r="B1756">
        <v>21369</v>
      </c>
      <c r="C1756" t="s">
        <v>10343</v>
      </c>
      <c r="D1756" t="s">
        <v>10344</v>
      </c>
      <c r="E1756" t="s">
        <v>4192</v>
      </c>
      <c r="F1756" t="s">
        <v>10345</v>
      </c>
      <c r="G1756">
        <v>45.4</v>
      </c>
      <c r="H1756">
        <v>-1.4</v>
      </c>
      <c r="I1756">
        <v>35.5</v>
      </c>
      <c r="J1756">
        <v>-1.7</v>
      </c>
      <c r="K1756">
        <v>0</v>
      </c>
      <c r="L1756">
        <v>0</v>
      </c>
      <c r="M1756">
        <v>0</v>
      </c>
      <c r="N1756">
        <v>0</v>
      </c>
    </row>
    <row r="1757" spans="1:14" x14ac:dyDescent="0.3">
      <c r="A1757" t="s">
        <v>1678</v>
      </c>
      <c r="B1757">
        <v>102016</v>
      </c>
      <c r="C1757" t="s">
        <v>10346</v>
      </c>
      <c r="D1757" t="s">
        <v>10347</v>
      </c>
      <c r="E1757" t="s">
        <v>4249</v>
      </c>
      <c r="F1757" t="s">
        <v>10348</v>
      </c>
      <c r="G1757">
        <v>60.2</v>
      </c>
      <c r="H1757">
        <v>-0.9</v>
      </c>
      <c r="I1757">
        <v>55.1</v>
      </c>
      <c r="J1757">
        <v>-1.1000000000000001</v>
      </c>
      <c r="K1757">
        <v>0</v>
      </c>
      <c r="L1757">
        <v>0</v>
      </c>
      <c r="M1757">
        <v>0</v>
      </c>
      <c r="N1757">
        <v>0</v>
      </c>
    </row>
    <row r="1758" spans="1:14" x14ac:dyDescent="0.3">
      <c r="A1758" t="s">
        <v>1678</v>
      </c>
      <c r="B1758">
        <v>503560</v>
      </c>
      <c r="C1758" t="s">
        <v>1687</v>
      </c>
      <c r="D1758" t="s">
        <v>10349</v>
      </c>
      <c r="E1758" t="s">
        <v>4192</v>
      </c>
      <c r="F1758" t="s">
        <v>10350</v>
      </c>
      <c r="G1758">
        <v>54.7</v>
      </c>
      <c r="H1758">
        <v>-0.8</v>
      </c>
      <c r="I1758">
        <v>49.8</v>
      </c>
      <c r="J1758">
        <v>-0.5</v>
      </c>
      <c r="K1758">
        <v>76.900000000000006</v>
      </c>
      <c r="L1758">
        <v>-0.6</v>
      </c>
      <c r="M1758">
        <v>41.5</v>
      </c>
      <c r="N1758">
        <v>-0.8</v>
      </c>
    </row>
    <row r="1759" spans="1:14" x14ac:dyDescent="0.3">
      <c r="A1759" t="s">
        <v>1678</v>
      </c>
      <c r="B1759">
        <v>30880</v>
      </c>
      <c r="C1759" t="s">
        <v>10351</v>
      </c>
      <c r="D1759" t="s">
        <v>10352</v>
      </c>
      <c r="E1759" t="s">
        <v>4192</v>
      </c>
      <c r="F1759" t="s">
        <v>10353</v>
      </c>
      <c r="G1759">
        <v>0</v>
      </c>
      <c r="H1759">
        <v>0</v>
      </c>
      <c r="I1759">
        <v>0</v>
      </c>
      <c r="J1759">
        <v>0</v>
      </c>
      <c r="K1759">
        <v>67.2</v>
      </c>
      <c r="L1759">
        <v>0</v>
      </c>
      <c r="M1759">
        <v>33</v>
      </c>
      <c r="N1759">
        <v>0.1</v>
      </c>
    </row>
    <row r="1760" spans="1:14" x14ac:dyDescent="0.3">
      <c r="A1760" t="s">
        <v>1678</v>
      </c>
      <c r="B1760">
        <v>32280</v>
      </c>
      <c r="C1760" t="s">
        <v>10354</v>
      </c>
      <c r="D1760" t="s">
        <v>10355</v>
      </c>
      <c r="E1760" t="s">
        <v>4249</v>
      </c>
      <c r="F1760" t="s">
        <v>10356</v>
      </c>
      <c r="G1760">
        <v>76.7</v>
      </c>
      <c r="H1760">
        <v>0.8</v>
      </c>
      <c r="I1760">
        <v>66.5</v>
      </c>
      <c r="J1760">
        <v>0.5</v>
      </c>
      <c r="K1760">
        <v>0</v>
      </c>
      <c r="L1760">
        <v>0</v>
      </c>
      <c r="M1760">
        <v>0</v>
      </c>
      <c r="N1760">
        <v>0</v>
      </c>
    </row>
    <row r="1761" spans="1:14" x14ac:dyDescent="0.3">
      <c r="A1761" t="s">
        <v>1678</v>
      </c>
      <c r="B1761">
        <v>37907</v>
      </c>
      <c r="C1761" t="s">
        <v>10357</v>
      </c>
      <c r="D1761" t="s">
        <v>10358</v>
      </c>
      <c r="E1761" t="s">
        <v>4192</v>
      </c>
      <c r="F1761" t="s">
        <v>10359</v>
      </c>
      <c r="G1761">
        <v>0</v>
      </c>
      <c r="H1761">
        <v>0</v>
      </c>
      <c r="I1761">
        <v>0</v>
      </c>
      <c r="J1761">
        <v>0</v>
      </c>
      <c r="K1761">
        <v>69.099999999999994</v>
      </c>
      <c r="L1761">
        <v>-0.3</v>
      </c>
      <c r="M1761">
        <v>25.7</v>
      </c>
      <c r="N1761">
        <v>-0.9</v>
      </c>
    </row>
    <row r="1762" spans="1:14" x14ac:dyDescent="0.3">
      <c r="A1762" t="s">
        <v>1678</v>
      </c>
      <c r="B1762">
        <v>40762</v>
      </c>
      <c r="C1762" t="s">
        <v>10360</v>
      </c>
      <c r="D1762" t="s">
        <v>10361</v>
      </c>
      <c r="E1762" t="s">
        <v>10362</v>
      </c>
      <c r="F1762" t="s">
        <v>10363</v>
      </c>
      <c r="G1762">
        <v>61.5</v>
      </c>
      <c r="H1762">
        <v>-0.7</v>
      </c>
      <c r="I1762">
        <v>56.8</v>
      </c>
      <c r="J1762">
        <v>-0.9</v>
      </c>
      <c r="K1762">
        <v>81.5</v>
      </c>
      <c r="L1762">
        <v>-0.5</v>
      </c>
      <c r="M1762">
        <v>38.9</v>
      </c>
      <c r="N1762">
        <v>-1.2</v>
      </c>
    </row>
    <row r="1763" spans="1:14" x14ac:dyDescent="0.3">
      <c r="A1763" t="s">
        <v>1678</v>
      </c>
      <c r="B1763">
        <v>89058</v>
      </c>
      <c r="C1763" t="s">
        <v>10364</v>
      </c>
      <c r="D1763" t="s">
        <v>10365</v>
      </c>
      <c r="E1763" t="s">
        <v>4192</v>
      </c>
      <c r="F1763" t="s">
        <v>10366</v>
      </c>
      <c r="G1763">
        <v>58.3</v>
      </c>
      <c r="H1763">
        <v>-0.8</v>
      </c>
      <c r="I1763">
        <v>51.7</v>
      </c>
      <c r="J1763">
        <v>-0.9</v>
      </c>
      <c r="K1763">
        <v>81.099999999999994</v>
      </c>
      <c r="L1763">
        <v>-0.4</v>
      </c>
      <c r="M1763">
        <v>43.6</v>
      </c>
      <c r="N1763">
        <v>-0.9</v>
      </c>
    </row>
    <row r="1764" spans="1:14" x14ac:dyDescent="0.3">
      <c r="A1764" t="s">
        <v>1678</v>
      </c>
      <c r="B1764">
        <v>49450</v>
      </c>
      <c r="C1764" t="s">
        <v>10367</v>
      </c>
      <c r="D1764" t="s">
        <v>10368</v>
      </c>
      <c r="E1764" t="s">
        <v>4192</v>
      </c>
      <c r="F1764" t="s">
        <v>10369</v>
      </c>
      <c r="G1764">
        <v>60.7</v>
      </c>
      <c r="H1764">
        <v>0.6</v>
      </c>
      <c r="I1764">
        <v>44.3</v>
      </c>
      <c r="J1764">
        <v>0.3</v>
      </c>
      <c r="K1764">
        <v>0</v>
      </c>
      <c r="L1764">
        <v>0</v>
      </c>
      <c r="M1764">
        <v>0</v>
      </c>
      <c r="N1764">
        <v>0</v>
      </c>
    </row>
    <row r="1765" spans="1:14" x14ac:dyDescent="0.3">
      <c r="A1765" t="s">
        <v>1678</v>
      </c>
      <c r="B1765">
        <v>57347</v>
      </c>
      <c r="C1765" t="s">
        <v>10375</v>
      </c>
      <c r="D1765" t="s">
        <v>10376</v>
      </c>
      <c r="E1765" t="s">
        <v>4249</v>
      </c>
      <c r="F1765" t="s">
        <v>10377</v>
      </c>
      <c r="G1765">
        <v>60.3</v>
      </c>
      <c r="H1765">
        <v>0.4</v>
      </c>
      <c r="I1765">
        <v>38.799999999999997</v>
      </c>
      <c r="J1765">
        <v>-0.6</v>
      </c>
      <c r="K1765">
        <v>0</v>
      </c>
      <c r="L1765">
        <v>0</v>
      </c>
      <c r="M1765">
        <v>0</v>
      </c>
      <c r="N1765">
        <v>0</v>
      </c>
    </row>
    <row r="1766" spans="1:14" x14ac:dyDescent="0.3">
      <c r="A1766" t="s">
        <v>1678</v>
      </c>
      <c r="B1766">
        <v>250350</v>
      </c>
      <c r="C1766" t="s">
        <v>10378</v>
      </c>
      <c r="D1766" t="s">
        <v>10379</v>
      </c>
      <c r="E1766" t="s">
        <v>4249</v>
      </c>
      <c r="F1766" t="s">
        <v>5963</v>
      </c>
      <c r="G1766">
        <v>44.8</v>
      </c>
      <c r="H1766">
        <v>-0.9</v>
      </c>
      <c r="I1766">
        <v>36.4</v>
      </c>
      <c r="J1766">
        <v>-1.1000000000000001</v>
      </c>
      <c r="K1766">
        <v>0</v>
      </c>
      <c r="L1766">
        <v>0</v>
      </c>
      <c r="M1766">
        <v>0</v>
      </c>
      <c r="N1766">
        <v>0</v>
      </c>
    </row>
    <row r="1767" spans="1:14" x14ac:dyDescent="0.3">
      <c r="A1767" t="s">
        <v>1678</v>
      </c>
      <c r="B1767">
        <v>61107</v>
      </c>
      <c r="C1767" t="s">
        <v>10380</v>
      </c>
      <c r="D1767" t="s">
        <v>10381</v>
      </c>
      <c r="E1767" t="s">
        <v>4249</v>
      </c>
      <c r="F1767" t="s">
        <v>10382</v>
      </c>
      <c r="G1767">
        <v>62.8</v>
      </c>
      <c r="H1767">
        <v>0</v>
      </c>
      <c r="I1767">
        <v>54.7</v>
      </c>
      <c r="J1767">
        <v>0</v>
      </c>
      <c r="K1767">
        <v>0</v>
      </c>
      <c r="L1767">
        <v>0</v>
      </c>
      <c r="M1767">
        <v>0</v>
      </c>
      <c r="N1767">
        <v>0</v>
      </c>
    </row>
    <row r="1768" spans="1:14" x14ac:dyDescent="0.3">
      <c r="A1768" t="s">
        <v>1678</v>
      </c>
      <c r="B1768">
        <v>198811</v>
      </c>
      <c r="C1768" t="s">
        <v>1697</v>
      </c>
      <c r="D1768" t="s">
        <v>10383</v>
      </c>
      <c r="E1768" t="s">
        <v>4192</v>
      </c>
      <c r="F1768" t="s">
        <v>10384</v>
      </c>
      <c r="G1768">
        <v>63.8</v>
      </c>
      <c r="H1768">
        <v>-0.2</v>
      </c>
      <c r="I1768">
        <v>48.6</v>
      </c>
      <c r="J1768">
        <v>-0.9</v>
      </c>
      <c r="K1768">
        <v>0</v>
      </c>
      <c r="L1768">
        <v>0</v>
      </c>
      <c r="M1768">
        <v>0</v>
      </c>
      <c r="N1768">
        <v>0</v>
      </c>
    </row>
    <row r="1769" spans="1:14" x14ac:dyDescent="0.3">
      <c r="A1769" t="s">
        <v>1678</v>
      </c>
      <c r="B1769">
        <v>63525</v>
      </c>
      <c r="C1769" t="s">
        <v>1698</v>
      </c>
      <c r="D1769" t="s">
        <v>10385</v>
      </c>
      <c r="E1769" t="s">
        <v>4249</v>
      </c>
      <c r="F1769" t="s">
        <v>10386</v>
      </c>
      <c r="G1769">
        <v>0</v>
      </c>
      <c r="H1769">
        <v>0</v>
      </c>
      <c r="I1769">
        <v>0</v>
      </c>
      <c r="J1769">
        <v>0</v>
      </c>
      <c r="K1769">
        <v>79.400000000000006</v>
      </c>
      <c r="L1769">
        <v>0.2</v>
      </c>
      <c r="M1769">
        <v>50.8</v>
      </c>
      <c r="N1769">
        <v>0.3</v>
      </c>
    </row>
    <row r="1770" spans="1:14" x14ac:dyDescent="0.3">
      <c r="A1770" t="s">
        <v>1678</v>
      </c>
      <c r="B1770">
        <v>63550</v>
      </c>
      <c r="C1770" t="s">
        <v>10387</v>
      </c>
      <c r="D1770" t="s">
        <v>10388</v>
      </c>
      <c r="E1770" t="s">
        <v>4249</v>
      </c>
      <c r="F1770" t="s">
        <v>10389</v>
      </c>
      <c r="G1770">
        <v>71.3</v>
      </c>
      <c r="H1770">
        <v>-0.1</v>
      </c>
      <c r="I1770">
        <v>69.099999999999994</v>
      </c>
      <c r="J1770">
        <v>0</v>
      </c>
      <c r="K1770">
        <v>0</v>
      </c>
      <c r="L1770">
        <v>0</v>
      </c>
      <c r="M1770">
        <v>0</v>
      </c>
      <c r="N1770">
        <v>0</v>
      </c>
    </row>
    <row r="1771" spans="1:14" x14ac:dyDescent="0.3">
      <c r="A1771" t="s">
        <v>1678</v>
      </c>
      <c r="B1771">
        <v>66532</v>
      </c>
      <c r="C1771" t="s">
        <v>10390</v>
      </c>
      <c r="D1771" t="s">
        <v>10391</v>
      </c>
      <c r="E1771" t="s">
        <v>4249</v>
      </c>
      <c r="F1771" t="s">
        <v>10392</v>
      </c>
      <c r="G1771">
        <v>62.1</v>
      </c>
      <c r="H1771">
        <v>-0.1</v>
      </c>
      <c r="I1771">
        <v>52.1</v>
      </c>
      <c r="J1771">
        <v>-0.4</v>
      </c>
      <c r="K1771">
        <v>0</v>
      </c>
      <c r="L1771">
        <v>0</v>
      </c>
      <c r="M1771">
        <v>0</v>
      </c>
      <c r="N1771">
        <v>0</v>
      </c>
    </row>
    <row r="1772" spans="1:14" x14ac:dyDescent="0.3">
      <c r="A1772" t="s">
        <v>1678</v>
      </c>
      <c r="B1772">
        <v>71188</v>
      </c>
      <c r="C1772" t="s">
        <v>10393</v>
      </c>
      <c r="D1772" t="s">
        <v>10394</v>
      </c>
      <c r="E1772" t="s">
        <v>4249</v>
      </c>
      <c r="F1772" t="s">
        <v>10395</v>
      </c>
      <c r="G1772">
        <v>67.099999999999994</v>
      </c>
      <c r="H1772">
        <v>0.3</v>
      </c>
      <c r="I1772">
        <v>59</v>
      </c>
      <c r="J1772">
        <v>0.2</v>
      </c>
      <c r="K1772">
        <v>0</v>
      </c>
      <c r="L1772">
        <v>0</v>
      </c>
      <c r="M1772">
        <v>0</v>
      </c>
      <c r="N1772">
        <v>0</v>
      </c>
    </row>
    <row r="1773" spans="1:14" x14ac:dyDescent="0.3">
      <c r="A1773" t="s">
        <v>1678</v>
      </c>
      <c r="B1773">
        <v>71781</v>
      </c>
      <c r="C1773" t="s">
        <v>10396</v>
      </c>
      <c r="D1773" t="s">
        <v>10397</v>
      </c>
      <c r="E1773" t="s">
        <v>4192</v>
      </c>
      <c r="F1773" t="s">
        <v>10398</v>
      </c>
      <c r="G1773">
        <v>64.2</v>
      </c>
      <c r="H1773">
        <v>-0.3</v>
      </c>
      <c r="I1773">
        <v>56.7</v>
      </c>
      <c r="J1773">
        <v>-0.4</v>
      </c>
      <c r="K1773">
        <v>0</v>
      </c>
      <c r="L1773">
        <v>0</v>
      </c>
      <c r="M1773">
        <v>0</v>
      </c>
      <c r="N1773">
        <v>0</v>
      </c>
    </row>
    <row r="1774" spans="1:14" x14ac:dyDescent="0.3">
      <c r="A1774" t="s">
        <v>1678</v>
      </c>
      <c r="B1774">
        <v>514070</v>
      </c>
      <c r="C1774" t="s">
        <v>10399</v>
      </c>
      <c r="D1774" t="s">
        <v>10400</v>
      </c>
      <c r="E1774" t="s">
        <v>4192</v>
      </c>
      <c r="F1774" t="s">
        <v>10401</v>
      </c>
      <c r="G1774">
        <v>0</v>
      </c>
      <c r="H1774">
        <v>0</v>
      </c>
      <c r="I1774">
        <v>0</v>
      </c>
      <c r="J1774">
        <v>0</v>
      </c>
      <c r="K1774">
        <v>83.1</v>
      </c>
      <c r="L1774">
        <v>0.5</v>
      </c>
      <c r="M1774">
        <v>45.6</v>
      </c>
      <c r="N1774">
        <v>0</v>
      </c>
    </row>
    <row r="1775" spans="1:14" x14ac:dyDescent="0.3">
      <c r="A1775" t="s">
        <v>1678</v>
      </c>
      <c r="B1775">
        <v>74047</v>
      </c>
      <c r="C1775" t="s">
        <v>10402</v>
      </c>
      <c r="D1775" t="s">
        <v>10403</v>
      </c>
      <c r="E1775" t="s">
        <v>10404</v>
      </c>
      <c r="F1775" t="s">
        <v>10405</v>
      </c>
      <c r="G1775">
        <v>59</v>
      </c>
      <c r="H1775">
        <v>-1</v>
      </c>
      <c r="I1775">
        <v>57.7</v>
      </c>
      <c r="J1775">
        <v>-0.8</v>
      </c>
      <c r="K1775">
        <v>69.8</v>
      </c>
      <c r="L1775">
        <v>-1.7</v>
      </c>
      <c r="M1775">
        <v>36.799999999999997</v>
      </c>
      <c r="N1775">
        <v>-1.3</v>
      </c>
    </row>
    <row r="1776" spans="1:14" x14ac:dyDescent="0.3">
      <c r="A1776" t="s">
        <v>1678</v>
      </c>
      <c r="B1776">
        <v>74179</v>
      </c>
      <c r="C1776" t="s">
        <v>10406</v>
      </c>
      <c r="D1776" t="s">
        <v>10407</v>
      </c>
      <c r="E1776" t="s">
        <v>5948</v>
      </c>
      <c r="F1776" t="s">
        <v>10408</v>
      </c>
      <c r="G1776">
        <v>77.5</v>
      </c>
      <c r="H1776">
        <v>0.4</v>
      </c>
      <c r="I1776">
        <v>68.8</v>
      </c>
      <c r="J1776">
        <v>0.1</v>
      </c>
      <c r="K1776">
        <v>85.1</v>
      </c>
      <c r="L1776">
        <v>-0.1</v>
      </c>
      <c r="M1776">
        <v>49.4</v>
      </c>
      <c r="N1776">
        <v>-0.4</v>
      </c>
    </row>
    <row r="1777" spans="1:14" x14ac:dyDescent="0.3">
      <c r="A1777" t="s">
        <v>1678</v>
      </c>
      <c r="B1777">
        <v>80454</v>
      </c>
      <c r="C1777" t="s">
        <v>10409</v>
      </c>
      <c r="D1777" t="s">
        <v>10410</v>
      </c>
      <c r="E1777" t="s">
        <v>4249</v>
      </c>
      <c r="F1777" t="s">
        <v>10411</v>
      </c>
      <c r="G1777">
        <v>0</v>
      </c>
      <c r="H1777">
        <v>0</v>
      </c>
      <c r="I1777">
        <v>0</v>
      </c>
      <c r="J1777">
        <v>0</v>
      </c>
      <c r="K1777">
        <v>70</v>
      </c>
      <c r="L1777">
        <v>-0.2</v>
      </c>
      <c r="M1777">
        <v>37.299999999999997</v>
      </c>
      <c r="N1777">
        <v>-0.5</v>
      </c>
    </row>
    <row r="1778" spans="1:14" x14ac:dyDescent="0.3">
      <c r="A1778" t="s">
        <v>1678</v>
      </c>
      <c r="B1778">
        <v>27655</v>
      </c>
      <c r="C1778" t="s">
        <v>10412</v>
      </c>
      <c r="D1778" t="s">
        <v>10413</v>
      </c>
      <c r="E1778" t="s">
        <v>4192</v>
      </c>
      <c r="F1778" t="s">
        <v>10414</v>
      </c>
      <c r="G1778">
        <v>71.2</v>
      </c>
      <c r="H1778">
        <v>0.5</v>
      </c>
      <c r="I1778">
        <v>64</v>
      </c>
      <c r="J1778">
        <v>0.7</v>
      </c>
      <c r="K1778">
        <v>0</v>
      </c>
      <c r="L1778">
        <v>0</v>
      </c>
      <c r="M1778">
        <v>0</v>
      </c>
      <c r="N1778">
        <v>0</v>
      </c>
    </row>
    <row r="1779" spans="1:14" x14ac:dyDescent="0.3">
      <c r="A1779" t="s">
        <v>1678</v>
      </c>
      <c r="B1779">
        <v>97098</v>
      </c>
      <c r="C1779" t="s">
        <v>10415</v>
      </c>
      <c r="D1779" t="s">
        <v>10416</v>
      </c>
      <c r="E1779" t="s">
        <v>4249</v>
      </c>
      <c r="F1779" t="s">
        <v>10417</v>
      </c>
      <c r="G1779">
        <v>69</v>
      </c>
      <c r="H1779">
        <v>0.4</v>
      </c>
      <c r="I1779">
        <v>59</v>
      </c>
      <c r="J1779">
        <v>0.2</v>
      </c>
      <c r="K1779">
        <v>66</v>
      </c>
      <c r="L1779">
        <v>-1.5</v>
      </c>
      <c r="M1779">
        <v>42.6</v>
      </c>
      <c r="N1779">
        <v>-0.5</v>
      </c>
    </row>
    <row r="1780" spans="1:14" x14ac:dyDescent="0.3">
      <c r="A1780" t="s">
        <v>1678</v>
      </c>
      <c r="B1780">
        <v>33387</v>
      </c>
      <c r="C1780" t="s">
        <v>1709</v>
      </c>
      <c r="D1780" t="s">
        <v>10418</v>
      </c>
      <c r="E1780" t="s">
        <v>4192</v>
      </c>
      <c r="F1780" t="s">
        <v>10419</v>
      </c>
      <c r="G1780">
        <v>64.8</v>
      </c>
      <c r="H1780">
        <v>-0.2</v>
      </c>
      <c r="I1780">
        <v>51.3</v>
      </c>
      <c r="J1780">
        <v>-0.9</v>
      </c>
      <c r="K1780">
        <v>83.5</v>
      </c>
      <c r="L1780">
        <v>-0.1</v>
      </c>
      <c r="M1780">
        <v>42.2</v>
      </c>
      <c r="N1780">
        <v>-0.8</v>
      </c>
    </row>
    <row r="1781" spans="1:14" x14ac:dyDescent="0.3">
      <c r="A1781" t="s">
        <v>1678</v>
      </c>
      <c r="B1781">
        <v>74373</v>
      </c>
      <c r="C1781" t="s">
        <v>10420</v>
      </c>
      <c r="D1781" t="s">
        <v>10421</v>
      </c>
      <c r="E1781" t="s">
        <v>4249</v>
      </c>
      <c r="F1781" t="s">
        <v>5928</v>
      </c>
      <c r="G1781">
        <v>72.400000000000006</v>
      </c>
      <c r="H1781">
        <v>0.1</v>
      </c>
      <c r="I1781">
        <v>64.7</v>
      </c>
      <c r="J1781">
        <v>-0.1</v>
      </c>
      <c r="K1781">
        <v>0</v>
      </c>
      <c r="L1781">
        <v>0</v>
      </c>
      <c r="M1781">
        <v>0</v>
      </c>
      <c r="N1781">
        <v>0</v>
      </c>
    </row>
    <row r="1782" spans="1:14" x14ac:dyDescent="0.3">
      <c r="A1782" t="s">
        <v>1678</v>
      </c>
      <c r="B1782">
        <v>88340</v>
      </c>
      <c r="C1782" t="s">
        <v>10425</v>
      </c>
      <c r="D1782" t="s">
        <v>10426</v>
      </c>
      <c r="E1782" t="s">
        <v>10427</v>
      </c>
      <c r="F1782" t="s">
        <v>10428</v>
      </c>
      <c r="G1782">
        <v>73.3</v>
      </c>
      <c r="H1782">
        <v>0.4</v>
      </c>
      <c r="I1782">
        <v>65.3</v>
      </c>
      <c r="J1782">
        <v>0.3</v>
      </c>
      <c r="K1782">
        <v>86.9</v>
      </c>
      <c r="L1782">
        <v>0.3</v>
      </c>
      <c r="M1782">
        <v>60.3</v>
      </c>
      <c r="N1782">
        <v>0.6</v>
      </c>
    </row>
    <row r="1783" spans="1:14" x14ac:dyDescent="0.3">
      <c r="A1783" t="s">
        <v>1678</v>
      </c>
      <c r="B1783">
        <v>501875</v>
      </c>
      <c r="C1783" t="s">
        <v>10432</v>
      </c>
      <c r="D1783" t="s">
        <v>10433</v>
      </c>
      <c r="E1783" t="s">
        <v>4192</v>
      </c>
      <c r="F1783" t="s">
        <v>10434</v>
      </c>
      <c r="G1783">
        <v>0</v>
      </c>
      <c r="H1783">
        <v>0</v>
      </c>
      <c r="I1783">
        <v>0</v>
      </c>
      <c r="J1783">
        <v>0</v>
      </c>
      <c r="K1783">
        <v>78.2</v>
      </c>
      <c r="L1783">
        <v>0.4</v>
      </c>
      <c r="M1783">
        <v>51.2</v>
      </c>
      <c r="N1783">
        <v>0.7</v>
      </c>
    </row>
    <row r="1784" spans="1:14" x14ac:dyDescent="0.3">
      <c r="A1784" t="s">
        <v>1678</v>
      </c>
      <c r="B1784">
        <v>88935</v>
      </c>
      <c r="C1784" t="s">
        <v>10438</v>
      </c>
      <c r="D1784" t="s">
        <v>10439</v>
      </c>
      <c r="E1784" t="s">
        <v>4249</v>
      </c>
      <c r="F1784" t="s">
        <v>10440</v>
      </c>
      <c r="G1784">
        <v>67</v>
      </c>
      <c r="H1784">
        <v>-0.2</v>
      </c>
      <c r="I1784">
        <v>57.4</v>
      </c>
      <c r="J1784">
        <v>-0.6</v>
      </c>
      <c r="K1784">
        <v>0</v>
      </c>
      <c r="L1784">
        <v>0</v>
      </c>
      <c r="M1784">
        <v>0</v>
      </c>
      <c r="N1784">
        <v>0</v>
      </c>
    </row>
    <row r="1785" spans="1:14" x14ac:dyDescent="0.3">
      <c r="A1785" t="s">
        <v>1678</v>
      </c>
      <c r="B1785">
        <v>89028</v>
      </c>
      <c r="C1785" t="s">
        <v>10441</v>
      </c>
      <c r="D1785" t="s">
        <v>10442</v>
      </c>
      <c r="E1785" t="s">
        <v>4192</v>
      </c>
      <c r="F1785" t="s">
        <v>10443</v>
      </c>
      <c r="G1785">
        <v>65.599999999999994</v>
      </c>
      <c r="H1785">
        <v>0.2</v>
      </c>
      <c r="I1785">
        <v>48.7</v>
      </c>
      <c r="J1785">
        <v>-0.5</v>
      </c>
      <c r="K1785">
        <v>0</v>
      </c>
      <c r="L1785">
        <v>0</v>
      </c>
      <c r="M1785">
        <v>0</v>
      </c>
      <c r="N1785">
        <v>0</v>
      </c>
    </row>
    <row r="1786" spans="1:14" x14ac:dyDescent="0.3">
      <c r="A1786" t="s">
        <v>1678</v>
      </c>
      <c r="B1786">
        <v>94757</v>
      </c>
      <c r="C1786" t="s">
        <v>1715</v>
      </c>
      <c r="D1786" t="s">
        <v>10444</v>
      </c>
      <c r="E1786" t="s">
        <v>4192</v>
      </c>
      <c r="F1786" t="s">
        <v>10445</v>
      </c>
      <c r="G1786">
        <v>0</v>
      </c>
      <c r="H1786">
        <v>0</v>
      </c>
      <c r="I1786">
        <v>0</v>
      </c>
      <c r="J1786">
        <v>0</v>
      </c>
      <c r="K1786">
        <v>76.400000000000006</v>
      </c>
      <c r="L1786">
        <v>-0.2</v>
      </c>
      <c r="M1786">
        <v>42.3</v>
      </c>
      <c r="N1786">
        <v>-0.3</v>
      </c>
    </row>
    <row r="1787" spans="1:14" x14ac:dyDescent="0.3">
      <c r="A1787" t="s">
        <v>1678</v>
      </c>
      <c r="B1787">
        <v>80741</v>
      </c>
      <c r="C1787" t="s">
        <v>10449</v>
      </c>
      <c r="D1787" t="s">
        <v>10450</v>
      </c>
      <c r="E1787" t="s">
        <v>4249</v>
      </c>
      <c r="F1787" t="s">
        <v>10451</v>
      </c>
      <c r="G1787">
        <v>62.4</v>
      </c>
      <c r="H1787">
        <v>-0.1</v>
      </c>
      <c r="I1787">
        <v>51.4</v>
      </c>
      <c r="J1787">
        <v>-0.6</v>
      </c>
      <c r="K1787">
        <v>0</v>
      </c>
      <c r="L1787">
        <v>0</v>
      </c>
      <c r="M1787">
        <v>0</v>
      </c>
      <c r="N1787">
        <v>0</v>
      </c>
    </row>
    <row r="1788" spans="1:14" x14ac:dyDescent="0.3">
      <c r="A1788" t="s">
        <v>1678</v>
      </c>
      <c r="B1788">
        <v>107735</v>
      </c>
      <c r="C1788" t="s">
        <v>10452</v>
      </c>
      <c r="D1788" t="s">
        <v>10453</v>
      </c>
      <c r="E1788" t="s">
        <v>4249</v>
      </c>
      <c r="F1788" t="s">
        <v>10454</v>
      </c>
      <c r="G1788">
        <v>67</v>
      </c>
      <c r="H1788">
        <v>-0.5</v>
      </c>
      <c r="I1788">
        <v>61.4</v>
      </c>
      <c r="J1788">
        <v>-0.7</v>
      </c>
      <c r="K1788">
        <v>0</v>
      </c>
      <c r="L1788">
        <v>0</v>
      </c>
      <c r="M1788">
        <v>0</v>
      </c>
      <c r="N1788">
        <v>0</v>
      </c>
    </row>
    <row r="1789" spans="1:14" x14ac:dyDescent="0.3">
      <c r="A1789" t="s">
        <v>1678</v>
      </c>
      <c r="B1789">
        <v>267840</v>
      </c>
      <c r="C1789" t="s">
        <v>1718</v>
      </c>
      <c r="D1789" t="s">
        <v>10455</v>
      </c>
      <c r="E1789" t="s">
        <v>4192</v>
      </c>
      <c r="F1789" t="s">
        <v>10456</v>
      </c>
      <c r="G1789">
        <v>69.400000000000006</v>
      </c>
      <c r="H1789">
        <v>-0.2</v>
      </c>
      <c r="I1789">
        <v>65.7</v>
      </c>
      <c r="J1789">
        <v>0</v>
      </c>
      <c r="K1789">
        <v>88.8</v>
      </c>
      <c r="L1789">
        <v>0</v>
      </c>
      <c r="M1789">
        <v>57.2</v>
      </c>
      <c r="N1789">
        <v>-0.2</v>
      </c>
    </row>
    <row r="1790" spans="1:14" x14ac:dyDescent="0.3">
      <c r="A1790" t="s">
        <v>1678</v>
      </c>
      <c r="B1790">
        <v>59404</v>
      </c>
      <c r="C1790" t="s">
        <v>1719</v>
      </c>
      <c r="D1790" t="s">
        <v>10457</v>
      </c>
      <c r="E1790" t="s">
        <v>10427</v>
      </c>
      <c r="F1790" t="s">
        <v>10458</v>
      </c>
      <c r="G1790">
        <v>50</v>
      </c>
      <c r="H1790">
        <v>-1.2</v>
      </c>
      <c r="I1790">
        <v>42.7</v>
      </c>
      <c r="J1790">
        <v>-1.4</v>
      </c>
      <c r="K1790">
        <v>0</v>
      </c>
      <c r="L1790">
        <v>0</v>
      </c>
      <c r="M1790">
        <v>0</v>
      </c>
      <c r="N1790">
        <v>0</v>
      </c>
    </row>
    <row r="1791" spans="1:14" x14ac:dyDescent="0.3">
      <c r="A1791" t="s">
        <v>1678</v>
      </c>
      <c r="B1791">
        <v>108626</v>
      </c>
      <c r="C1791" t="s">
        <v>10459</v>
      </c>
      <c r="D1791" t="s">
        <v>10460</v>
      </c>
      <c r="E1791" t="s">
        <v>4192</v>
      </c>
      <c r="F1791" t="s">
        <v>10461</v>
      </c>
      <c r="G1791">
        <v>54.3</v>
      </c>
      <c r="H1791">
        <v>0</v>
      </c>
      <c r="I1791">
        <v>35.299999999999997</v>
      </c>
      <c r="J1791">
        <v>-0.9</v>
      </c>
      <c r="K1791">
        <v>0</v>
      </c>
      <c r="L1791">
        <v>0</v>
      </c>
      <c r="M1791">
        <v>0</v>
      </c>
      <c r="N1791">
        <v>0</v>
      </c>
    </row>
    <row r="1792" spans="1:14" x14ac:dyDescent="0.3">
      <c r="A1792" t="s">
        <v>1678</v>
      </c>
      <c r="B1792">
        <v>111228</v>
      </c>
      <c r="C1792" t="s">
        <v>10462</v>
      </c>
      <c r="D1792" t="s">
        <v>10463</v>
      </c>
      <c r="E1792" t="s">
        <v>4249</v>
      </c>
      <c r="F1792" t="s">
        <v>10464</v>
      </c>
      <c r="G1792">
        <v>70.2</v>
      </c>
      <c r="H1792">
        <v>0.3</v>
      </c>
      <c r="I1792">
        <v>68.099999999999994</v>
      </c>
      <c r="J1792">
        <v>0.7</v>
      </c>
      <c r="K1792">
        <v>0</v>
      </c>
      <c r="L1792">
        <v>0</v>
      </c>
      <c r="M1792">
        <v>0</v>
      </c>
      <c r="N1792">
        <v>0</v>
      </c>
    </row>
    <row r="1793" spans="1:14" x14ac:dyDescent="0.3">
      <c r="A1793" t="s">
        <v>1678</v>
      </c>
      <c r="B1793">
        <v>111872</v>
      </c>
      <c r="C1793" t="s">
        <v>10468</v>
      </c>
      <c r="D1793" t="s">
        <v>10469</v>
      </c>
      <c r="E1793" t="s">
        <v>4249</v>
      </c>
      <c r="F1793" t="s">
        <v>10470</v>
      </c>
      <c r="G1793">
        <v>52.2</v>
      </c>
      <c r="H1793">
        <v>-0.4</v>
      </c>
      <c r="I1793">
        <v>37.9</v>
      </c>
      <c r="J1793">
        <v>-0.9</v>
      </c>
      <c r="K1793">
        <v>0</v>
      </c>
      <c r="L1793">
        <v>0</v>
      </c>
      <c r="M1793">
        <v>0</v>
      </c>
      <c r="N1793">
        <v>0</v>
      </c>
    </row>
    <row r="1794" spans="1:14" x14ac:dyDescent="0.3">
      <c r="A1794" t="s">
        <v>1678</v>
      </c>
      <c r="B1794">
        <v>237787</v>
      </c>
      <c r="C1794" t="s">
        <v>10471</v>
      </c>
      <c r="D1794" t="s">
        <v>10472</v>
      </c>
      <c r="E1794" t="s">
        <v>4192</v>
      </c>
      <c r="F1794" t="s">
        <v>10473</v>
      </c>
      <c r="G1794">
        <v>66.400000000000006</v>
      </c>
      <c r="H1794">
        <v>0.2</v>
      </c>
      <c r="I1794">
        <v>58</v>
      </c>
      <c r="J1794">
        <v>0.3</v>
      </c>
      <c r="K1794">
        <v>0</v>
      </c>
      <c r="L1794">
        <v>0</v>
      </c>
      <c r="M1794">
        <v>0</v>
      </c>
      <c r="N1794">
        <v>0</v>
      </c>
    </row>
    <row r="1795" spans="1:14" x14ac:dyDescent="0.3">
      <c r="A1795" t="s">
        <v>1678</v>
      </c>
      <c r="B1795">
        <v>122815</v>
      </c>
      <c r="C1795" t="s">
        <v>1724</v>
      </c>
      <c r="D1795" t="s">
        <v>10474</v>
      </c>
      <c r="E1795" t="s">
        <v>4249</v>
      </c>
      <c r="F1795" t="s">
        <v>10475</v>
      </c>
      <c r="G1795">
        <v>62.5</v>
      </c>
      <c r="H1795">
        <v>0.2</v>
      </c>
      <c r="I1795">
        <v>53.7</v>
      </c>
      <c r="J1795">
        <v>0</v>
      </c>
      <c r="K1795">
        <v>0</v>
      </c>
      <c r="L1795">
        <v>0</v>
      </c>
      <c r="M1795">
        <v>0</v>
      </c>
      <c r="N1795">
        <v>0</v>
      </c>
    </row>
    <row r="1796" spans="1:14" x14ac:dyDescent="0.3">
      <c r="A1796" t="s">
        <v>1678</v>
      </c>
      <c r="B1796">
        <v>96327</v>
      </c>
      <c r="C1796" t="s">
        <v>10476</v>
      </c>
      <c r="D1796" t="s">
        <v>10477</v>
      </c>
      <c r="E1796" t="s">
        <v>4192</v>
      </c>
      <c r="F1796" t="s">
        <v>10478</v>
      </c>
      <c r="G1796">
        <v>68.599999999999994</v>
      </c>
      <c r="H1796">
        <v>0</v>
      </c>
      <c r="I1796">
        <v>57.9</v>
      </c>
      <c r="J1796">
        <v>-0.4</v>
      </c>
      <c r="K1796">
        <v>0</v>
      </c>
      <c r="L1796">
        <v>0</v>
      </c>
      <c r="M1796">
        <v>0</v>
      </c>
      <c r="N1796">
        <v>0</v>
      </c>
    </row>
    <row r="1797" spans="1:14" x14ac:dyDescent="0.3">
      <c r="A1797" t="s">
        <v>1678</v>
      </c>
      <c r="B1797">
        <v>123145</v>
      </c>
      <c r="C1797" t="s">
        <v>10479</v>
      </c>
      <c r="D1797" t="s">
        <v>10480</v>
      </c>
      <c r="E1797" t="s">
        <v>4249</v>
      </c>
      <c r="F1797" t="s">
        <v>10481</v>
      </c>
      <c r="G1797">
        <v>50.7</v>
      </c>
      <c r="H1797">
        <v>-0.5</v>
      </c>
      <c r="I1797">
        <v>33.799999999999997</v>
      </c>
      <c r="J1797">
        <v>-1.2</v>
      </c>
      <c r="K1797">
        <v>0</v>
      </c>
      <c r="L1797">
        <v>0</v>
      </c>
      <c r="M1797">
        <v>0</v>
      </c>
      <c r="N1797">
        <v>0</v>
      </c>
    </row>
    <row r="1798" spans="1:14" x14ac:dyDescent="0.3">
      <c r="A1798" t="s">
        <v>1678</v>
      </c>
      <c r="B1798">
        <v>124869</v>
      </c>
      <c r="C1798" t="s">
        <v>10482</v>
      </c>
      <c r="D1798" t="s">
        <v>10483</v>
      </c>
      <c r="E1798" t="s">
        <v>4249</v>
      </c>
      <c r="F1798" t="s">
        <v>10484</v>
      </c>
      <c r="G1798">
        <v>69.599999999999994</v>
      </c>
      <c r="H1798">
        <v>0.5</v>
      </c>
      <c r="I1798">
        <v>65</v>
      </c>
      <c r="J1798">
        <v>0.8</v>
      </c>
      <c r="K1798">
        <v>0</v>
      </c>
      <c r="L1798">
        <v>0</v>
      </c>
      <c r="M1798">
        <v>0</v>
      </c>
      <c r="N1798">
        <v>0</v>
      </c>
    </row>
    <row r="1799" spans="1:14" x14ac:dyDescent="0.3">
      <c r="A1799" t="s">
        <v>1678</v>
      </c>
      <c r="B1799">
        <v>35007</v>
      </c>
      <c r="C1799" t="s">
        <v>10485</v>
      </c>
      <c r="D1799" t="s">
        <v>10486</v>
      </c>
      <c r="E1799" t="s">
        <v>4192</v>
      </c>
      <c r="F1799" t="s">
        <v>10487</v>
      </c>
      <c r="G1799">
        <v>63.1</v>
      </c>
      <c r="H1799">
        <v>-0.2</v>
      </c>
      <c r="I1799">
        <v>59.9</v>
      </c>
      <c r="J1799">
        <v>0.2</v>
      </c>
      <c r="K1799">
        <v>81.8</v>
      </c>
      <c r="L1799">
        <v>0</v>
      </c>
      <c r="M1799">
        <v>48.9</v>
      </c>
      <c r="N1799">
        <v>-0.2</v>
      </c>
    </row>
    <row r="1800" spans="1:14" x14ac:dyDescent="0.3">
      <c r="A1800" t="s">
        <v>1678</v>
      </c>
      <c r="B1800">
        <v>127515</v>
      </c>
      <c r="C1800" t="s">
        <v>10488</v>
      </c>
      <c r="D1800" t="s">
        <v>10489</v>
      </c>
      <c r="E1800" t="s">
        <v>4249</v>
      </c>
      <c r="F1800" t="s">
        <v>10490</v>
      </c>
      <c r="G1800">
        <v>75.7</v>
      </c>
      <c r="H1800">
        <v>0.3</v>
      </c>
      <c r="I1800">
        <v>69.8</v>
      </c>
      <c r="J1800">
        <v>0.2</v>
      </c>
      <c r="K1800">
        <v>0</v>
      </c>
      <c r="L1800">
        <v>0</v>
      </c>
      <c r="M1800">
        <v>0</v>
      </c>
      <c r="N1800">
        <v>0</v>
      </c>
    </row>
    <row r="1801" spans="1:14" x14ac:dyDescent="0.3">
      <c r="A1801" t="s">
        <v>1678</v>
      </c>
      <c r="B1801">
        <v>133698</v>
      </c>
      <c r="C1801" t="s">
        <v>10491</v>
      </c>
      <c r="D1801" t="s">
        <v>10492</v>
      </c>
      <c r="E1801" t="s">
        <v>4249</v>
      </c>
      <c r="F1801" t="s">
        <v>10493</v>
      </c>
      <c r="G1801">
        <v>0</v>
      </c>
      <c r="H1801">
        <v>0</v>
      </c>
      <c r="I1801">
        <v>0</v>
      </c>
      <c r="J1801">
        <v>0</v>
      </c>
      <c r="K1801">
        <v>62.5</v>
      </c>
      <c r="L1801">
        <v>-0.6</v>
      </c>
      <c r="M1801">
        <v>22.9</v>
      </c>
      <c r="N1801">
        <v>-0.7</v>
      </c>
    </row>
    <row r="1802" spans="1:14" x14ac:dyDescent="0.3">
      <c r="A1802" t="s">
        <v>1678</v>
      </c>
      <c r="B1802">
        <v>134198</v>
      </c>
      <c r="C1802" t="s">
        <v>1731</v>
      </c>
      <c r="D1802" t="s">
        <v>10494</v>
      </c>
      <c r="E1802" t="s">
        <v>4249</v>
      </c>
      <c r="F1802" t="s">
        <v>10495</v>
      </c>
      <c r="G1802">
        <v>0</v>
      </c>
      <c r="H1802">
        <v>0</v>
      </c>
      <c r="I1802">
        <v>0</v>
      </c>
      <c r="J1802">
        <v>0</v>
      </c>
      <c r="K1802">
        <v>84.7</v>
      </c>
      <c r="L1802">
        <v>0.2</v>
      </c>
      <c r="M1802">
        <v>55</v>
      </c>
      <c r="N1802">
        <v>0</v>
      </c>
    </row>
    <row r="1803" spans="1:14" x14ac:dyDescent="0.3">
      <c r="A1803" t="s">
        <v>1678</v>
      </c>
      <c r="B1803">
        <v>254568</v>
      </c>
      <c r="C1803" t="s">
        <v>10499</v>
      </c>
      <c r="D1803" t="s">
        <v>10500</v>
      </c>
      <c r="E1803" t="s">
        <v>4249</v>
      </c>
      <c r="F1803" t="s">
        <v>10501</v>
      </c>
      <c r="G1803">
        <v>61.3</v>
      </c>
      <c r="H1803">
        <v>-0.7</v>
      </c>
      <c r="I1803">
        <v>50.6</v>
      </c>
      <c r="J1803">
        <v>-1.2</v>
      </c>
      <c r="K1803">
        <v>0</v>
      </c>
      <c r="L1803">
        <v>0</v>
      </c>
      <c r="M1803">
        <v>0</v>
      </c>
      <c r="N1803">
        <v>0</v>
      </c>
    </row>
    <row r="1804" spans="1:14" x14ac:dyDescent="0.3">
      <c r="A1804" t="s">
        <v>1678</v>
      </c>
      <c r="B1804">
        <v>140864</v>
      </c>
      <c r="C1804" t="s">
        <v>10502</v>
      </c>
      <c r="D1804" t="s">
        <v>10503</v>
      </c>
      <c r="E1804" t="s">
        <v>4249</v>
      </c>
      <c r="F1804" t="s">
        <v>10504</v>
      </c>
      <c r="G1804">
        <v>46.2</v>
      </c>
      <c r="H1804">
        <v>-1.1000000000000001</v>
      </c>
      <c r="I1804">
        <v>41.2</v>
      </c>
      <c r="J1804">
        <v>-1</v>
      </c>
      <c r="K1804">
        <v>0</v>
      </c>
      <c r="L1804">
        <v>0</v>
      </c>
      <c r="M1804">
        <v>0</v>
      </c>
      <c r="N1804">
        <v>0</v>
      </c>
    </row>
    <row r="1805" spans="1:14" x14ac:dyDescent="0.3">
      <c r="A1805" t="s">
        <v>1678</v>
      </c>
      <c r="B1805">
        <v>141070</v>
      </c>
      <c r="C1805" t="s">
        <v>10505</v>
      </c>
      <c r="D1805" t="s">
        <v>10506</v>
      </c>
      <c r="E1805" t="s">
        <v>4249</v>
      </c>
      <c r="F1805" t="s">
        <v>10507</v>
      </c>
      <c r="G1805">
        <v>0</v>
      </c>
      <c r="H1805">
        <v>0</v>
      </c>
      <c r="I1805">
        <v>0</v>
      </c>
      <c r="J1805">
        <v>0</v>
      </c>
      <c r="K1805">
        <v>73.3</v>
      </c>
      <c r="L1805">
        <v>-1</v>
      </c>
      <c r="M1805">
        <v>46</v>
      </c>
      <c r="N1805">
        <v>-0.7</v>
      </c>
    </row>
    <row r="1806" spans="1:14" x14ac:dyDescent="0.3">
      <c r="A1806" t="s">
        <v>1678</v>
      </c>
      <c r="B1806">
        <v>186040</v>
      </c>
      <c r="C1806" t="s">
        <v>1735</v>
      </c>
      <c r="D1806" t="s">
        <v>10508</v>
      </c>
      <c r="E1806" t="s">
        <v>4192</v>
      </c>
      <c r="F1806" t="s">
        <v>10509</v>
      </c>
      <c r="G1806">
        <v>66.400000000000006</v>
      </c>
      <c r="H1806">
        <v>0.2</v>
      </c>
      <c r="I1806">
        <v>63.7</v>
      </c>
      <c r="J1806">
        <v>0.9</v>
      </c>
      <c r="K1806">
        <v>81.2</v>
      </c>
      <c r="L1806">
        <v>0</v>
      </c>
      <c r="M1806">
        <v>44</v>
      </c>
      <c r="N1806">
        <v>-0.4</v>
      </c>
    </row>
    <row r="1807" spans="1:14" x14ac:dyDescent="0.3">
      <c r="A1807" t="s">
        <v>1678</v>
      </c>
      <c r="B1807">
        <v>142832</v>
      </c>
      <c r="C1807" t="s">
        <v>10510</v>
      </c>
      <c r="D1807" t="s">
        <v>10511</v>
      </c>
      <c r="E1807" t="s">
        <v>4192</v>
      </c>
      <c r="F1807" t="s">
        <v>10512</v>
      </c>
      <c r="G1807">
        <v>58.9</v>
      </c>
      <c r="H1807">
        <v>0.2</v>
      </c>
      <c r="I1807">
        <v>48.4</v>
      </c>
      <c r="J1807">
        <v>0.1</v>
      </c>
      <c r="K1807">
        <v>0</v>
      </c>
      <c r="L1807">
        <v>0</v>
      </c>
      <c r="M1807">
        <v>0</v>
      </c>
      <c r="N1807">
        <v>0</v>
      </c>
    </row>
    <row r="1808" spans="1:14" x14ac:dyDescent="0.3">
      <c r="A1808" t="s">
        <v>1678</v>
      </c>
      <c r="B1808">
        <v>603791</v>
      </c>
      <c r="C1808" t="s">
        <v>10513</v>
      </c>
      <c r="D1808" t="s">
        <v>10514</v>
      </c>
      <c r="E1808" t="s">
        <v>4249</v>
      </c>
      <c r="F1808" t="s">
        <v>10515</v>
      </c>
      <c r="G1808">
        <v>40.5</v>
      </c>
      <c r="H1808">
        <v>-0.9</v>
      </c>
      <c r="I1808">
        <v>30.3</v>
      </c>
      <c r="J1808">
        <v>-0.9</v>
      </c>
      <c r="K1808">
        <v>0</v>
      </c>
      <c r="L1808">
        <v>0</v>
      </c>
      <c r="M1808">
        <v>0</v>
      </c>
      <c r="N1808">
        <v>0</v>
      </c>
    </row>
    <row r="1809" spans="1:14" x14ac:dyDescent="0.3">
      <c r="A1809" t="s">
        <v>1678</v>
      </c>
      <c r="B1809">
        <v>195640</v>
      </c>
      <c r="C1809" t="s">
        <v>10516</v>
      </c>
      <c r="D1809" t="s">
        <v>10517</v>
      </c>
      <c r="E1809" t="s">
        <v>4192</v>
      </c>
      <c r="F1809" t="s">
        <v>10518</v>
      </c>
      <c r="G1809">
        <v>56.1</v>
      </c>
      <c r="H1809">
        <v>-0.6</v>
      </c>
      <c r="I1809">
        <v>50.7</v>
      </c>
      <c r="J1809">
        <v>-0.5</v>
      </c>
      <c r="K1809">
        <v>79.5</v>
      </c>
      <c r="L1809">
        <v>-0.2</v>
      </c>
      <c r="M1809">
        <v>37.299999999999997</v>
      </c>
      <c r="N1809">
        <v>-0.8</v>
      </c>
    </row>
    <row r="1810" spans="1:14" x14ac:dyDescent="0.3">
      <c r="A1810" t="s">
        <v>1678</v>
      </c>
      <c r="B1810">
        <v>158313</v>
      </c>
      <c r="C1810" t="s">
        <v>10519</v>
      </c>
      <c r="D1810" t="s">
        <v>10520</v>
      </c>
      <c r="E1810" t="s">
        <v>4192</v>
      </c>
      <c r="F1810" t="s">
        <v>10521</v>
      </c>
      <c r="G1810">
        <v>0</v>
      </c>
      <c r="H1810">
        <v>0</v>
      </c>
      <c r="I1810">
        <v>0</v>
      </c>
      <c r="J1810">
        <v>0</v>
      </c>
      <c r="K1810">
        <v>80.7</v>
      </c>
      <c r="L1810">
        <v>0.9</v>
      </c>
      <c r="M1810">
        <v>35.6</v>
      </c>
      <c r="N1810">
        <v>-0.2</v>
      </c>
    </row>
    <row r="1811" spans="1:14" x14ac:dyDescent="0.3">
      <c r="A1811" t="s">
        <v>1678</v>
      </c>
      <c r="B1811">
        <v>163449</v>
      </c>
      <c r="C1811" t="s">
        <v>10522</v>
      </c>
      <c r="D1811" t="s">
        <v>10523</v>
      </c>
      <c r="E1811" t="s">
        <v>4192</v>
      </c>
      <c r="F1811" t="s">
        <v>10524</v>
      </c>
      <c r="G1811">
        <v>68.8</v>
      </c>
      <c r="H1811">
        <v>0.4</v>
      </c>
      <c r="I1811">
        <v>55.6</v>
      </c>
      <c r="J1811">
        <v>0</v>
      </c>
      <c r="K1811">
        <v>0</v>
      </c>
      <c r="L1811">
        <v>0</v>
      </c>
      <c r="M1811">
        <v>0</v>
      </c>
      <c r="N1811">
        <v>0</v>
      </c>
    </row>
    <row r="1812" spans="1:14" x14ac:dyDescent="0.3">
      <c r="A1812" t="s">
        <v>1678</v>
      </c>
      <c r="B1812">
        <v>165620</v>
      </c>
      <c r="C1812" t="s">
        <v>1741</v>
      </c>
      <c r="D1812" t="s">
        <v>10525</v>
      </c>
      <c r="E1812" t="s">
        <v>4192</v>
      </c>
      <c r="F1812" t="s">
        <v>10526</v>
      </c>
      <c r="G1812">
        <v>66.599999999999994</v>
      </c>
      <c r="H1812">
        <v>0.1</v>
      </c>
      <c r="I1812">
        <v>53.8</v>
      </c>
      <c r="J1812">
        <v>-0.3</v>
      </c>
      <c r="K1812">
        <v>0</v>
      </c>
      <c r="L1812">
        <v>0</v>
      </c>
      <c r="M1812">
        <v>0</v>
      </c>
      <c r="N1812">
        <v>0</v>
      </c>
    </row>
    <row r="1813" spans="1:14" x14ac:dyDescent="0.3">
      <c r="A1813" t="s">
        <v>1678</v>
      </c>
      <c r="B1813">
        <v>166936</v>
      </c>
      <c r="C1813" t="s">
        <v>10527</v>
      </c>
      <c r="D1813" t="s">
        <v>10528</v>
      </c>
      <c r="E1813" t="s">
        <v>4249</v>
      </c>
      <c r="F1813" t="s">
        <v>10529</v>
      </c>
      <c r="G1813">
        <v>67.5</v>
      </c>
      <c r="H1813">
        <v>-0.2</v>
      </c>
      <c r="I1813">
        <v>59.6</v>
      </c>
      <c r="J1813">
        <v>-0.5</v>
      </c>
      <c r="K1813">
        <v>0</v>
      </c>
      <c r="L1813">
        <v>0</v>
      </c>
      <c r="M1813">
        <v>0</v>
      </c>
      <c r="N1813">
        <v>0</v>
      </c>
    </row>
    <row r="1814" spans="1:14" x14ac:dyDescent="0.3">
      <c r="A1814" t="s">
        <v>1678</v>
      </c>
      <c r="B1814">
        <v>426375</v>
      </c>
      <c r="C1814" t="s">
        <v>10533</v>
      </c>
      <c r="D1814" t="s">
        <v>10534</v>
      </c>
      <c r="E1814" t="s">
        <v>4192</v>
      </c>
      <c r="F1814" t="s">
        <v>10535</v>
      </c>
      <c r="G1814">
        <v>69.3</v>
      </c>
      <c r="H1814">
        <v>-0.3</v>
      </c>
      <c r="I1814">
        <v>71.7</v>
      </c>
      <c r="J1814">
        <v>0.2</v>
      </c>
      <c r="K1814">
        <v>85.7</v>
      </c>
      <c r="L1814">
        <v>-0.4</v>
      </c>
      <c r="M1814">
        <v>55.8</v>
      </c>
      <c r="N1814">
        <v>-0.5</v>
      </c>
    </row>
    <row r="1815" spans="1:14" x14ac:dyDescent="0.3">
      <c r="A1815" t="s">
        <v>1678</v>
      </c>
      <c r="B1815">
        <v>173479</v>
      </c>
      <c r="C1815" t="s">
        <v>10536</v>
      </c>
      <c r="D1815" t="s">
        <v>10537</v>
      </c>
      <c r="E1815" t="s">
        <v>4249</v>
      </c>
      <c r="F1815" t="s">
        <v>10538</v>
      </c>
      <c r="G1815">
        <v>74.5</v>
      </c>
      <c r="H1815">
        <v>0.9</v>
      </c>
      <c r="I1815">
        <v>71.3</v>
      </c>
      <c r="J1815">
        <v>1.3</v>
      </c>
      <c r="K1815">
        <v>88.5</v>
      </c>
      <c r="L1815">
        <v>1.3</v>
      </c>
      <c r="M1815">
        <v>47.3</v>
      </c>
      <c r="N1815">
        <v>0</v>
      </c>
    </row>
    <row r="1816" spans="1:14" x14ac:dyDescent="0.3">
      <c r="A1816" t="s">
        <v>1678</v>
      </c>
      <c r="B1816">
        <v>174920</v>
      </c>
      <c r="C1816" t="s">
        <v>10539</v>
      </c>
      <c r="D1816" t="s">
        <v>10540</v>
      </c>
      <c r="E1816" t="s">
        <v>5892</v>
      </c>
      <c r="F1816" t="s">
        <v>10541</v>
      </c>
      <c r="G1816">
        <v>68.400000000000006</v>
      </c>
      <c r="H1816">
        <v>0.1</v>
      </c>
      <c r="I1816">
        <v>61.8</v>
      </c>
      <c r="J1816">
        <v>0.1</v>
      </c>
      <c r="K1816">
        <v>0</v>
      </c>
      <c r="L1816">
        <v>0</v>
      </c>
      <c r="M1816">
        <v>0</v>
      </c>
      <c r="N1816">
        <v>0</v>
      </c>
    </row>
    <row r="1817" spans="1:14" x14ac:dyDescent="0.3">
      <c r="A1817" t="s">
        <v>1678</v>
      </c>
      <c r="B1817">
        <v>276502</v>
      </c>
      <c r="C1817" t="s">
        <v>10542</v>
      </c>
      <c r="D1817" t="s">
        <v>10543</v>
      </c>
      <c r="E1817" t="s">
        <v>4249</v>
      </c>
      <c r="F1817" t="s">
        <v>10544</v>
      </c>
      <c r="G1817">
        <v>59.5</v>
      </c>
      <c r="H1817">
        <v>-0.1</v>
      </c>
      <c r="I1817">
        <v>63.2</v>
      </c>
      <c r="J1817">
        <v>0.7</v>
      </c>
      <c r="K1817">
        <v>67.400000000000006</v>
      </c>
      <c r="L1817">
        <v>-0.6</v>
      </c>
      <c r="M1817">
        <v>30.3</v>
      </c>
      <c r="N1817">
        <v>-1.4</v>
      </c>
    </row>
    <row r="1818" spans="1:14" x14ac:dyDescent="0.3">
      <c r="A1818" t="s">
        <v>1678</v>
      </c>
      <c r="B1818">
        <v>202987</v>
      </c>
      <c r="C1818" t="s">
        <v>10545</v>
      </c>
      <c r="D1818" t="s">
        <v>10546</v>
      </c>
      <c r="E1818" t="s">
        <v>10338</v>
      </c>
      <c r="F1818" t="s">
        <v>10547</v>
      </c>
      <c r="G1818">
        <v>0</v>
      </c>
      <c r="H1818">
        <v>0</v>
      </c>
      <c r="I1818">
        <v>0</v>
      </c>
      <c r="J1818">
        <v>0</v>
      </c>
      <c r="K1818">
        <v>85.6</v>
      </c>
      <c r="L1818">
        <v>-0.4</v>
      </c>
      <c r="M1818">
        <v>60.2</v>
      </c>
      <c r="N1818">
        <v>-0.3</v>
      </c>
    </row>
    <row r="1819" spans="1:14" x14ac:dyDescent="0.3">
      <c r="A1819" t="s">
        <v>1678</v>
      </c>
      <c r="B1819">
        <v>185655</v>
      </c>
      <c r="C1819" t="s">
        <v>1748</v>
      </c>
      <c r="D1819" t="s">
        <v>10548</v>
      </c>
      <c r="E1819" t="s">
        <v>4249</v>
      </c>
      <c r="F1819" t="s">
        <v>10549</v>
      </c>
      <c r="G1819">
        <v>0</v>
      </c>
      <c r="H1819">
        <v>0</v>
      </c>
      <c r="I1819">
        <v>0</v>
      </c>
      <c r="J1819">
        <v>0</v>
      </c>
      <c r="K1819">
        <v>66.900000000000006</v>
      </c>
      <c r="L1819">
        <v>-1</v>
      </c>
      <c r="M1819">
        <v>29.1</v>
      </c>
      <c r="N1819">
        <v>-1.2</v>
      </c>
    </row>
    <row r="1820" spans="1:14" x14ac:dyDescent="0.3">
      <c r="A1820" t="s">
        <v>1678</v>
      </c>
      <c r="B1820">
        <v>185850</v>
      </c>
      <c r="C1820" t="s">
        <v>10553</v>
      </c>
      <c r="D1820" t="s">
        <v>10554</v>
      </c>
      <c r="E1820" t="s">
        <v>4192</v>
      </c>
      <c r="F1820" t="s">
        <v>10555</v>
      </c>
      <c r="G1820">
        <v>65.3</v>
      </c>
      <c r="H1820">
        <v>0</v>
      </c>
      <c r="I1820">
        <v>48.9</v>
      </c>
      <c r="J1820">
        <v>-0.7</v>
      </c>
      <c r="K1820">
        <v>0</v>
      </c>
      <c r="L1820">
        <v>0</v>
      </c>
      <c r="M1820">
        <v>0</v>
      </c>
      <c r="N1820">
        <v>0</v>
      </c>
    </row>
    <row r="1821" spans="1:14" x14ac:dyDescent="0.3">
      <c r="A1821" t="s">
        <v>1678</v>
      </c>
      <c r="B1821">
        <v>588552</v>
      </c>
      <c r="C1821" t="s">
        <v>10556</v>
      </c>
      <c r="D1821" t="s">
        <v>10557</v>
      </c>
      <c r="E1821" t="s">
        <v>4192</v>
      </c>
      <c r="F1821" t="s">
        <v>10558</v>
      </c>
      <c r="G1821">
        <v>54.1</v>
      </c>
      <c r="H1821">
        <v>-0.9</v>
      </c>
      <c r="I1821">
        <v>50.9</v>
      </c>
      <c r="J1821">
        <v>-0.7</v>
      </c>
      <c r="K1821">
        <v>85.9</v>
      </c>
      <c r="L1821">
        <v>0.4</v>
      </c>
      <c r="M1821">
        <v>45.5</v>
      </c>
      <c r="N1821">
        <v>-0.4</v>
      </c>
    </row>
    <row r="1822" spans="1:14" x14ac:dyDescent="0.3">
      <c r="A1822" t="s">
        <v>1678</v>
      </c>
      <c r="B1822">
        <v>192864</v>
      </c>
      <c r="C1822" t="s">
        <v>10559</v>
      </c>
      <c r="D1822" t="s">
        <v>10560</v>
      </c>
      <c r="E1822" t="s">
        <v>4249</v>
      </c>
      <c r="F1822" t="s">
        <v>10561</v>
      </c>
      <c r="G1822">
        <v>53.2</v>
      </c>
      <c r="H1822">
        <v>-1</v>
      </c>
      <c r="I1822">
        <v>53.2</v>
      </c>
      <c r="J1822">
        <v>-0.6</v>
      </c>
      <c r="K1822">
        <v>0</v>
      </c>
      <c r="L1822">
        <v>0</v>
      </c>
      <c r="M1822">
        <v>0</v>
      </c>
      <c r="N1822">
        <v>0</v>
      </c>
    </row>
    <row r="1823" spans="1:14" x14ac:dyDescent="0.3">
      <c r="A1823" t="s">
        <v>1678</v>
      </c>
      <c r="B1823">
        <v>192910</v>
      </c>
      <c r="C1823" t="s">
        <v>10562</v>
      </c>
      <c r="D1823" t="s">
        <v>10563</v>
      </c>
      <c r="E1823" t="s">
        <v>4249</v>
      </c>
      <c r="F1823" t="s">
        <v>10564</v>
      </c>
      <c r="G1823">
        <v>0</v>
      </c>
      <c r="H1823">
        <v>0</v>
      </c>
      <c r="I1823">
        <v>0</v>
      </c>
      <c r="J1823">
        <v>0</v>
      </c>
      <c r="K1823">
        <v>71.5</v>
      </c>
      <c r="L1823">
        <v>-0.6</v>
      </c>
      <c r="M1823">
        <v>33.5</v>
      </c>
      <c r="N1823">
        <v>-1.2</v>
      </c>
    </row>
    <row r="1824" spans="1:14" x14ac:dyDescent="0.3">
      <c r="A1824" t="s">
        <v>1678</v>
      </c>
      <c r="B1824">
        <v>193097</v>
      </c>
      <c r="C1824" t="s">
        <v>10565</v>
      </c>
      <c r="D1824" t="s">
        <v>10566</v>
      </c>
      <c r="E1824" t="s">
        <v>4249</v>
      </c>
      <c r="F1824" t="s">
        <v>10567</v>
      </c>
      <c r="G1824">
        <v>0</v>
      </c>
      <c r="H1824">
        <v>0</v>
      </c>
      <c r="I1824">
        <v>0</v>
      </c>
      <c r="J1824">
        <v>0</v>
      </c>
      <c r="K1824">
        <v>71</v>
      </c>
      <c r="L1824">
        <v>-1.1000000000000001</v>
      </c>
      <c r="M1824">
        <v>38.700000000000003</v>
      </c>
      <c r="N1824">
        <v>-1.2</v>
      </c>
    </row>
    <row r="1825" spans="1:14" x14ac:dyDescent="0.3">
      <c r="A1825" t="s">
        <v>1678</v>
      </c>
      <c r="B1825">
        <v>193070</v>
      </c>
      <c r="C1825" t="s">
        <v>10568</v>
      </c>
      <c r="D1825" t="s">
        <v>10569</v>
      </c>
      <c r="E1825" t="s">
        <v>4192</v>
      </c>
      <c r="F1825" t="s">
        <v>10570</v>
      </c>
      <c r="G1825">
        <v>53.8</v>
      </c>
      <c r="H1825">
        <v>-0.6</v>
      </c>
      <c r="I1825">
        <v>52.3</v>
      </c>
      <c r="J1825">
        <v>-0.1</v>
      </c>
      <c r="K1825">
        <v>0</v>
      </c>
      <c r="L1825">
        <v>0</v>
      </c>
      <c r="M1825">
        <v>0</v>
      </c>
      <c r="N1825">
        <v>0</v>
      </c>
    </row>
    <row r="1826" spans="1:14" x14ac:dyDescent="0.3">
      <c r="A1826" t="s">
        <v>1678</v>
      </c>
      <c r="B1826">
        <v>194093</v>
      </c>
      <c r="C1826" t="s">
        <v>10571</v>
      </c>
      <c r="D1826" t="s">
        <v>10572</v>
      </c>
      <c r="E1826" t="s">
        <v>4192</v>
      </c>
      <c r="F1826" t="s">
        <v>10573</v>
      </c>
      <c r="G1826">
        <v>66.2</v>
      </c>
      <c r="H1826">
        <v>0.1</v>
      </c>
      <c r="I1826">
        <v>57.7</v>
      </c>
      <c r="J1826">
        <v>0</v>
      </c>
      <c r="K1826">
        <v>0</v>
      </c>
      <c r="L1826">
        <v>0</v>
      </c>
      <c r="M1826">
        <v>0</v>
      </c>
      <c r="N1826">
        <v>0</v>
      </c>
    </row>
    <row r="1827" spans="1:14" x14ac:dyDescent="0.3">
      <c r="A1827" t="s">
        <v>1678</v>
      </c>
      <c r="B1827">
        <v>199125</v>
      </c>
      <c r="C1827" t="s">
        <v>10574</v>
      </c>
      <c r="D1827" t="s">
        <v>10575</v>
      </c>
      <c r="E1827" t="s">
        <v>4192</v>
      </c>
      <c r="F1827" t="s">
        <v>6092</v>
      </c>
      <c r="G1827">
        <v>0</v>
      </c>
      <c r="H1827">
        <v>0</v>
      </c>
      <c r="I1827">
        <v>0</v>
      </c>
      <c r="J1827">
        <v>0</v>
      </c>
      <c r="K1827">
        <v>77.099999999999994</v>
      </c>
      <c r="L1827">
        <v>0.2</v>
      </c>
      <c r="M1827">
        <v>39.1</v>
      </c>
      <c r="N1827">
        <v>-0.3</v>
      </c>
    </row>
    <row r="1828" spans="1:14" x14ac:dyDescent="0.3">
      <c r="A1828" t="s">
        <v>1678</v>
      </c>
      <c r="B1828">
        <v>199362</v>
      </c>
      <c r="C1828" t="s">
        <v>10579</v>
      </c>
      <c r="D1828" t="s">
        <v>10580</v>
      </c>
      <c r="E1828" t="s">
        <v>4249</v>
      </c>
      <c r="F1828" t="s">
        <v>10581</v>
      </c>
      <c r="G1828">
        <v>56.3</v>
      </c>
      <c r="H1828">
        <v>-0.4</v>
      </c>
      <c r="I1828">
        <v>46.8</v>
      </c>
      <c r="J1828">
        <v>-0.6</v>
      </c>
      <c r="K1828">
        <v>76.900000000000006</v>
      </c>
      <c r="L1828">
        <v>-0.2</v>
      </c>
      <c r="M1828">
        <v>48.3</v>
      </c>
      <c r="N1828">
        <v>-0.2</v>
      </c>
    </row>
    <row r="1829" spans="1:14" x14ac:dyDescent="0.3">
      <c r="A1829" t="s">
        <v>1678</v>
      </c>
      <c r="B1829">
        <v>201073</v>
      </c>
      <c r="C1829" t="s">
        <v>10582</v>
      </c>
      <c r="D1829" t="s">
        <v>10583</v>
      </c>
      <c r="E1829" t="s">
        <v>4192</v>
      </c>
      <c r="F1829" t="s">
        <v>10584</v>
      </c>
      <c r="G1829">
        <v>56.6</v>
      </c>
      <c r="H1829">
        <v>-0.1</v>
      </c>
      <c r="I1829">
        <v>48.7</v>
      </c>
      <c r="J1829">
        <v>0</v>
      </c>
      <c r="K1829">
        <v>0</v>
      </c>
      <c r="L1829">
        <v>0</v>
      </c>
      <c r="M1829">
        <v>0</v>
      </c>
      <c r="N1829">
        <v>0</v>
      </c>
    </row>
    <row r="1830" spans="1:14" x14ac:dyDescent="0.3">
      <c r="A1830" t="s">
        <v>1678</v>
      </c>
      <c r="B1830">
        <v>201316</v>
      </c>
      <c r="C1830" t="s">
        <v>10585</v>
      </c>
      <c r="D1830" t="s">
        <v>10586</v>
      </c>
      <c r="E1830" t="s">
        <v>4249</v>
      </c>
      <c r="F1830" t="s">
        <v>10587</v>
      </c>
      <c r="G1830">
        <v>76.2</v>
      </c>
      <c r="H1830">
        <v>0.5</v>
      </c>
      <c r="I1830">
        <v>55.7</v>
      </c>
      <c r="J1830">
        <v>-0.7</v>
      </c>
      <c r="K1830">
        <v>74.7</v>
      </c>
      <c r="L1830">
        <v>-1</v>
      </c>
      <c r="M1830">
        <v>38.700000000000003</v>
      </c>
      <c r="N1830">
        <v>-1.3</v>
      </c>
    </row>
    <row r="1831" spans="1:14" x14ac:dyDescent="0.3">
      <c r="A1831" t="s">
        <v>1678</v>
      </c>
      <c r="B1831">
        <v>201413</v>
      </c>
      <c r="C1831" t="s">
        <v>10588</v>
      </c>
      <c r="D1831" t="s">
        <v>10589</v>
      </c>
      <c r="E1831" t="s">
        <v>4249</v>
      </c>
      <c r="F1831" t="s">
        <v>10590</v>
      </c>
      <c r="G1831">
        <v>63</v>
      </c>
      <c r="H1831">
        <v>0.1</v>
      </c>
      <c r="I1831">
        <v>53.1</v>
      </c>
      <c r="J1831">
        <v>-0.2</v>
      </c>
      <c r="K1831">
        <v>0</v>
      </c>
      <c r="L1831">
        <v>0</v>
      </c>
      <c r="M1831">
        <v>0</v>
      </c>
      <c r="N1831">
        <v>0</v>
      </c>
    </row>
    <row r="1832" spans="1:14" x14ac:dyDescent="0.3">
      <c r="A1832" t="s">
        <v>1678</v>
      </c>
      <c r="B1832">
        <v>210455</v>
      </c>
      <c r="C1832" t="s">
        <v>10591</v>
      </c>
      <c r="D1832" t="s">
        <v>10592</v>
      </c>
      <c r="E1832" t="s">
        <v>4249</v>
      </c>
      <c r="F1832" t="s">
        <v>10593</v>
      </c>
      <c r="G1832">
        <v>51.3</v>
      </c>
      <c r="H1832">
        <v>-1.1000000000000001</v>
      </c>
      <c r="I1832">
        <v>42</v>
      </c>
      <c r="J1832">
        <v>-1.5</v>
      </c>
      <c r="K1832">
        <v>0</v>
      </c>
      <c r="L1832">
        <v>0</v>
      </c>
      <c r="M1832">
        <v>0</v>
      </c>
      <c r="N1832">
        <v>0</v>
      </c>
    </row>
    <row r="1833" spans="1:14" x14ac:dyDescent="0.3">
      <c r="A1833" t="s">
        <v>1678</v>
      </c>
      <c r="B1833">
        <v>218731</v>
      </c>
      <c r="C1833" t="s">
        <v>5548</v>
      </c>
      <c r="D1833" t="s">
        <v>10594</v>
      </c>
      <c r="E1833" t="s">
        <v>4192</v>
      </c>
      <c r="F1833" t="s">
        <v>5920</v>
      </c>
      <c r="G1833">
        <v>52.7</v>
      </c>
      <c r="H1833">
        <v>-0.4</v>
      </c>
      <c r="I1833">
        <v>39.299999999999997</v>
      </c>
      <c r="J1833">
        <v>-0.9</v>
      </c>
      <c r="K1833">
        <v>0</v>
      </c>
      <c r="L1833">
        <v>0</v>
      </c>
      <c r="M1833">
        <v>0</v>
      </c>
      <c r="N1833">
        <v>0</v>
      </c>
    </row>
    <row r="1834" spans="1:14" x14ac:dyDescent="0.3">
      <c r="A1834" t="s">
        <v>1678</v>
      </c>
      <c r="B1834">
        <v>217387</v>
      </c>
      <c r="C1834" t="s">
        <v>10598</v>
      </c>
      <c r="D1834" t="s">
        <v>10599</v>
      </c>
      <c r="E1834" t="s">
        <v>4249</v>
      </c>
      <c r="F1834" t="s">
        <v>6171</v>
      </c>
      <c r="G1834">
        <v>0</v>
      </c>
      <c r="H1834">
        <v>0</v>
      </c>
      <c r="I1834">
        <v>0</v>
      </c>
      <c r="J1834">
        <v>0</v>
      </c>
      <c r="K1834">
        <v>64.8</v>
      </c>
      <c r="L1834">
        <v>-0.9</v>
      </c>
      <c r="M1834">
        <v>30.2</v>
      </c>
      <c r="N1834">
        <v>-1</v>
      </c>
    </row>
    <row r="1835" spans="1:14" x14ac:dyDescent="0.3">
      <c r="A1835" t="s">
        <v>1678</v>
      </c>
      <c r="B1835">
        <v>221538</v>
      </c>
      <c r="C1835" t="s">
        <v>10600</v>
      </c>
      <c r="D1835" t="s">
        <v>10601</v>
      </c>
      <c r="E1835" t="s">
        <v>4192</v>
      </c>
      <c r="F1835" t="s">
        <v>10602</v>
      </c>
      <c r="G1835">
        <v>44</v>
      </c>
      <c r="H1835">
        <v>-1.3</v>
      </c>
      <c r="I1835">
        <v>39</v>
      </c>
      <c r="J1835">
        <v>-1.2</v>
      </c>
      <c r="K1835">
        <v>0</v>
      </c>
      <c r="L1835">
        <v>0</v>
      </c>
      <c r="M1835">
        <v>0</v>
      </c>
      <c r="N1835">
        <v>0</v>
      </c>
    </row>
    <row r="1836" spans="1:14" x14ac:dyDescent="0.3">
      <c r="A1836" t="s">
        <v>1678</v>
      </c>
      <c r="B1836">
        <v>494577</v>
      </c>
      <c r="C1836" t="s">
        <v>10603</v>
      </c>
      <c r="D1836" t="s">
        <v>10604</v>
      </c>
      <c r="E1836" t="s">
        <v>4192</v>
      </c>
      <c r="F1836" t="s">
        <v>10605</v>
      </c>
      <c r="G1836">
        <v>0</v>
      </c>
      <c r="H1836">
        <v>0</v>
      </c>
      <c r="I1836">
        <v>0</v>
      </c>
      <c r="J1836">
        <v>0</v>
      </c>
      <c r="K1836">
        <v>59.9</v>
      </c>
      <c r="L1836">
        <v>-1.4</v>
      </c>
      <c r="M1836">
        <v>23.8</v>
      </c>
      <c r="N1836">
        <v>-1</v>
      </c>
    </row>
    <row r="1837" spans="1:14" x14ac:dyDescent="0.3">
      <c r="A1837" t="s">
        <v>1678</v>
      </c>
      <c r="B1837">
        <v>228940</v>
      </c>
      <c r="C1837" t="s">
        <v>10606</v>
      </c>
      <c r="D1837" t="s">
        <v>10607</v>
      </c>
      <c r="E1837" t="s">
        <v>4192</v>
      </c>
      <c r="F1837" t="s">
        <v>10608</v>
      </c>
      <c r="G1837">
        <v>75.8</v>
      </c>
      <c r="H1837">
        <v>0.6</v>
      </c>
      <c r="I1837">
        <v>73.7</v>
      </c>
      <c r="J1837">
        <v>1.1000000000000001</v>
      </c>
      <c r="K1837">
        <v>79</v>
      </c>
      <c r="L1837">
        <v>-0.4</v>
      </c>
      <c r="M1837">
        <v>56</v>
      </c>
      <c r="N1837">
        <v>0.3</v>
      </c>
    </row>
    <row r="1838" spans="1:14" x14ac:dyDescent="0.3">
      <c r="A1838" t="s">
        <v>1678</v>
      </c>
      <c r="B1838">
        <v>229199</v>
      </c>
      <c r="C1838" t="s">
        <v>10609</v>
      </c>
      <c r="D1838" t="s">
        <v>10610</v>
      </c>
      <c r="E1838" t="s">
        <v>4249</v>
      </c>
      <c r="F1838" t="s">
        <v>10611</v>
      </c>
      <c r="G1838">
        <v>0</v>
      </c>
      <c r="H1838">
        <v>0</v>
      </c>
      <c r="I1838">
        <v>0</v>
      </c>
      <c r="J1838">
        <v>0</v>
      </c>
      <c r="K1838">
        <v>89.7</v>
      </c>
      <c r="L1838">
        <v>1.2</v>
      </c>
      <c r="M1838">
        <v>66.7</v>
      </c>
      <c r="N1838">
        <v>1.2</v>
      </c>
    </row>
    <row r="1839" spans="1:14" x14ac:dyDescent="0.3">
      <c r="A1839" t="s">
        <v>1678</v>
      </c>
      <c r="B1839">
        <v>229377</v>
      </c>
      <c r="C1839" t="s">
        <v>10612</v>
      </c>
      <c r="D1839" t="s">
        <v>10613</v>
      </c>
      <c r="E1839" t="s">
        <v>10427</v>
      </c>
      <c r="F1839" t="s">
        <v>10614</v>
      </c>
      <c r="G1839">
        <v>0</v>
      </c>
      <c r="H1839">
        <v>0</v>
      </c>
      <c r="I1839">
        <v>0</v>
      </c>
      <c r="J1839">
        <v>0</v>
      </c>
      <c r="K1839">
        <v>72.7</v>
      </c>
      <c r="L1839">
        <v>-0.2</v>
      </c>
      <c r="M1839">
        <v>41.7</v>
      </c>
      <c r="N1839">
        <v>0.1</v>
      </c>
    </row>
    <row r="1840" spans="1:14" x14ac:dyDescent="0.3">
      <c r="A1840" t="s">
        <v>1678</v>
      </c>
      <c r="B1840">
        <v>230774</v>
      </c>
      <c r="C1840" t="s">
        <v>10615</v>
      </c>
      <c r="D1840" t="s">
        <v>10616</v>
      </c>
      <c r="E1840" t="s">
        <v>10427</v>
      </c>
      <c r="F1840" t="s">
        <v>10617</v>
      </c>
      <c r="G1840">
        <v>60.3</v>
      </c>
      <c r="H1840">
        <v>-0.3</v>
      </c>
      <c r="I1840">
        <v>56.5</v>
      </c>
      <c r="J1840">
        <v>0</v>
      </c>
      <c r="K1840">
        <v>0</v>
      </c>
      <c r="L1840">
        <v>0</v>
      </c>
      <c r="M1840">
        <v>0</v>
      </c>
      <c r="N1840">
        <v>0</v>
      </c>
    </row>
    <row r="1841" spans="1:14" x14ac:dyDescent="0.3">
      <c r="A1841" t="s">
        <v>1678</v>
      </c>
      <c r="B1841">
        <v>243426</v>
      </c>
      <c r="C1841" t="s">
        <v>10618</v>
      </c>
      <c r="D1841" t="s">
        <v>10619</v>
      </c>
      <c r="E1841" t="s">
        <v>4192</v>
      </c>
      <c r="F1841" t="s">
        <v>10620</v>
      </c>
      <c r="G1841">
        <v>54.8</v>
      </c>
      <c r="H1841">
        <v>-0.3</v>
      </c>
      <c r="I1841">
        <v>41.2</v>
      </c>
      <c r="J1841">
        <v>-0.7</v>
      </c>
      <c r="K1841">
        <v>0</v>
      </c>
      <c r="L1841">
        <v>0</v>
      </c>
      <c r="M1841">
        <v>0</v>
      </c>
      <c r="N1841">
        <v>0</v>
      </c>
    </row>
    <row r="1842" spans="1:14" x14ac:dyDescent="0.3">
      <c r="A1842" t="s">
        <v>1678</v>
      </c>
      <c r="B1842">
        <v>253464</v>
      </c>
      <c r="C1842" t="s">
        <v>10621</v>
      </c>
      <c r="D1842" t="s">
        <v>10622</v>
      </c>
      <c r="E1842" t="s">
        <v>4192</v>
      </c>
      <c r="F1842" t="s">
        <v>10623</v>
      </c>
      <c r="G1842">
        <v>58.2</v>
      </c>
      <c r="H1842">
        <v>-0.1</v>
      </c>
      <c r="I1842">
        <v>43.3</v>
      </c>
      <c r="J1842">
        <v>-0.6</v>
      </c>
      <c r="K1842">
        <v>0</v>
      </c>
      <c r="L1842">
        <v>0</v>
      </c>
      <c r="M1842">
        <v>0</v>
      </c>
      <c r="N1842">
        <v>0</v>
      </c>
    </row>
    <row r="1843" spans="1:14" x14ac:dyDescent="0.3">
      <c r="A1843" t="s">
        <v>1678</v>
      </c>
      <c r="B1843">
        <v>250716</v>
      </c>
      <c r="C1843" t="s">
        <v>10627</v>
      </c>
      <c r="D1843" t="s">
        <v>10628</v>
      </c>
      <c r="E1843" t="s">
        <v>4249</v>
      </c>
      <c r="F1843" t="s">
        <v>10629</v>
      </c>
      <c r="G1843">
        <v>84.7</v>
      </c>
      <c r="H1843">
        <v>0.9</v>
      </c>
      <c r="I1843">
        <v>82.3</v>
      </c>
      <c r="J1843">
        <v>1.1000000000000001</v>
      </c>
      <c r="K1843">
        <v>79.7</v>
      </c>
      <c r="L1843">
        <v>-0.8</v>
      </c>
      <c r="M1843">
        <v>57.6</v>
      </c>
      <c r="N1843">
        <v>-0.2</v>
      </c>
    </row>
    <row r="1844" spans="1:14" x14ac:dyDescent="0.3">
      <c r="A1844" t="s">
        <v>1678</v>
      </c>
      <c r="B1844">
        <v>236845</v>
      </c>
      <c r="C1844" t="s">
        <v>10630</v>
      </c>
      <c r="D1844" t="s">
        <v>10631</v>
      </c>
      <c r="E1844" t="s">
        <v>4249</v>
      </c>
      <c r="F1844" t="s">
        <v>10632</v>
      </c>
      <c r="G1844">
        <v>0</v>
      </c>
      <c r="H1844">
        <v>0</v>
      </c>
      <c r="I1844">
        <v>0</v>
      </c>
      <c r="J1844">
        <v>0</v>
      </c>
      <c r="K1844">
        <v>78.7</v>
      </c>
      <c r="L1844">
        <v>-0.2</v>
      </c>
      <c r="M1844">
        <v>55.2</v>
      </c>
      <c r="N1844">
        <v>0.2</v>
      </c>
    </row>
    <row r="1845" spans="1:14" x14ac:dyDescent="0.3">
      <c r="A1845" t="s">
        <v>1678</v>
      </c>
      <c r="B1845">
        <v>252530</v>
      </c>
      <c r="C1845" t="s">
        <v>10635</v>
      </c>
      <c r="D1845" t="s">
        <v>10636</v>
      </c>
      <c r="E1845" t="s">
        <v>4192</v>
      </c>
      <c r="F1845" t="s">
        <v>10637</v>
      </c>
      <c r="G1845">
        <v>58.4</v>
      </c>
      <c r="H1845">
        <v>0.1</v>
      </c>
      <c r="I1845">
        <v>36.1</v>
      </c>
      <c r="J1845">
        <v>-1</v>
      </c>
      <c r="K1845">
        <v>0</v>
      </c>
      <c r="L1845">
        <v>0</v>
      </c>
      <c r="M1845">
        <v>0</v>
      </c>
      <c r="N1845">
        <v>0</v>
      </c>
    </row>
    <row r="1846" spans="1:14" x14ac:dyDescent="0.3">
      <c r="A1846" t="s">
        <v>1678</v>
      </c>
      <c r="B1846">
        <v>253448</v>
      </c>
      <c r="C1846" t="s">
        <v>10638</v>
      </c>
      <c r="D1846" t="s">
        <v>10639</v>
      </c>
      <c r="E1846" t="s">
        <v>10640</v>
      </c>
      <c r="F1846" t="s">
        <v>10641</v>
      </c>
      <c r="G1846">
        <v>56.5</v>
      </c>
      <c r="H1846">
        <v>-0.9</v>
      </c>
      <c r="I1846">
        <v>50.3</v>
      </c>
      <c r="J1846">
        <v>-1</v>
      </c>
      <c r="K1846">
        <v>84.7</v>
      </c>
      <c r="L1846">
        <v>0.1</v>
      </c>
      <c r="M1846">
        <v>47.6</v>
      </c>
      <c r="N1846">
        <v>-0.3</v>
      </c>
    </row>
    <row r="1847" spans="1:14" x14ac:dyDescent="0.3">
      <c r="A1847" t="s">
        <v>1678</v>
      </c>
      <c r="B1847">
        <v>118827</v>
      </c>
      <c r="C1847" t="s">
        <v>10642</v>
      </c>
      <c r="D1847" t="s">
        <v>10643</v>
      </c>
      <c r="E1847" t="s">
        <v>4192</v>
      </c>
      <c r="F1847" t="s">
        <v>10644</v>
      </c>
      <c r="G1847">
        <v>61.5</v>
      </c>
      <c r="H1847">
        <v>-0.5</v>
      </c>
      <c r="I1847">
        <v>59</v>
      </c>
      <c r="J1847">
        <v>-0.3</v>
      </c>
      <c r="K1847">
        <v>0</v>
      </c>
      <c r="L1847">
        <v>0</v>
      </c>
      <c r="M1847">
        <v>0</v>
      </c>
      <c r="N1847">
        <v>0</v>
      </c>
    </row>
    <row r="1848" spans="1:14" x14ac:dyDescent="0.3">
      <c r="A1848" t="s">
        <v>1678</v>
      </c>
      <c r="B1848">
        <v>254550</v>
      </c>
      <c r="C1848" t="s">
        <v>10645</v>
      </c>
      <c r="D1848" t="s">
        <v>10646</v>
      </c>
      <c r="E1848" t="s">
        <v>4192</v>
      </c>
      <c r="F1848" t="s">
        <v>10647</v>
      </c>
      <c r="G1848">
        <v>51.4</v>
      </c>
      <c r="H1848">
        <v>-1</v>
      </c>
      <c r="I1848">
        <v>46.9</v>
      </c>
      <c r="J1848">
        <v>-0.9</v>
      </c>
      <c r="K1848">
        <v>0</v>
      </c>
      <c r="L1848">
        <v>0</v>
      </c>
      <c r="M1848">
        <v>0</v>
      </c>
      <c r="N1848">
        <v>0</v>
      </c>
    </row>
    <row r="1849" spans="1:14" x14ac:dyDescent="0.3">
      <c r="A1849" t="s">
        <v>1678</v>
      </c>
      <c r="B1849">
        <v>258121</v>
      </c>
      <c r="C1849" t="s">
        <v>8443</v>
      </c>
      <c r="D1849" t="s">
        <v>10648</v>
      </c>
      <c r="E1849" t="s">
        <v>4249</v>
      </c>
      <c r="F1849" t="s">
        <v>10649</v>
      </c>
      <c r="G1849">
        <v>0</v>
      </c>
      <c r="H1849">
        <v>0</v>
      </c>
      <c r="I1849">
        <v>0</v>
      </c>
      <c r="J1849">
        <v>0</v>
      </c>
      <c r="K1849">
        <v>85.6</v>
      </c>
      <c r="L1849">
        <v>0.4</v>
      </c>
      <c r="M1849">
        <v>59.8</v>
      </c>
      <c r="N1849">
        <v>0.5</v>
      </c>
    </row>
    <row r="1850" spans="1:14" x14ac:dyDescent="0.3">
      <c r="A1850" t="s">
        <v>1678</v>
      </c>
      <c r="B1850">
        <v>258148</v>
      </c>
      <c r="C1850" t="s">
        <v>10650</v>
      </c>
      <c r="D1850" t="s">
        <v>10651</v>
      </c>
      <c r="E1850" t="s">
        <v>4192</v>
      </c>
      <c r="F1850" t="s">
        <v>10652</v>
      </c>
      <c r="G1850">
        <v>51.9</v>
      </c>
      <c r="H1850">
        <v>-0.7</v>
      </c>
      <c r="I1850">
        <v>41.6</v>
      </c>
      <c r="J1850">
        <v>-0.9</v>
      </c>
      <c r="K1850">
        <v>0</v>
      </c>
      <c r="L1850">
        <v>0</v>
      </c>
      <c r="M1850">
        <v>0</v>
      </c>
      <c r="N1850">
        <v>0</v>
      </c>
    </row>
    <row r="1851" spans="1:14" x14ac:dyDescent="0.3">
      <c r="A1851" t="s">
        <v>1678</v>
      </c>
      <c r="B1851">
        <v>259322</v>
      </c>
      <c r="C1851" t="s">
        <v>10653</v>
      </c>
      <c r="D1851" t="s">
        <v>10654</v>
      </c>
      <c r="E1851" t="s">
        <v>4249</v>
      </c>
      <c r="F1851" t="s">
        <v>10655</v>
      </c>
      <c r="G1851">
        <v>44.4</v>
      </c>
      <c r="H1851">
        <v>-1.5</v>
      </c>
      <c r="I1851">
        <v>41.2</v>
      </c>
      <c r="J1851">
        <v>-1.3</v>
      </c>
      <c r="K1851">
        <v>67.7</v>
      </c>
      <c r="L1851">
        <v>-1.3</v>
      </c>
      <c r="M1851">
        <v>22.7</v>
      </c>
      <c r="N1851">
        <v>-1.9</v>
      </c>
    </row>
    <row r="1852" spans="1:14" x14ac:dyDescent="0.3">
      <c r="A1852" t="s">
        <v>1678</v>
      </c>
      <c r="B1852">
        <v>263508</v>
      </c>
      <c r="C1852" t="s">
        <v>10656</v>
      </c>
      <c r="D1852" t="s">
        <v>10657</v>
      </c>
      <c r="E1852" t="s">
        <v>4249</v>
      </c>
      <c r="F1852" t="s">
        <v>10658</v>
      </c>
      <c r="G1852">
        <v>0</v>
      </c>
      <c r="H1852">
        <v>0</v>
      </c>
      <c r="I1852">
        <v>0</v>
      </c>
      <c r="J1852">
        <v>0</v>
      </c>
      <c r="K1852">
        <v>69.3</v>
      </c>
      <c r="L1852">
        <v>-1.1000000000000001</v>
      </c>
      <c r="M1852">
        <v>36.5</v>
      </c>
      <c r="N1852">
        <v>-1.1000000000000001</v>
      </c>
    </row>
    <row r="1853" spans="1:14" x14ac:dyDescent="0.3">
      <c r="A1853" t="s">
        <v>1678</v>
      </c>
      <c r="B1853">
        <v>263397</v>
      </c>
      <c r="C1853" t="s">
        <v>10659</v>
      </c>
      <c r="D1853" t="s">
        <v>10660</v>
      </c>
      <c r="E1853" t="s">
        <v>4192</v>
      </c>
      <c r="F1853" t="s">
        <v>10661</v>
      </c>
      <c r="G1853">
        <v>64.599999999999994</v>
      </c>
      <c r="H1853">
        <v>-0.1</v>
      </c>
      <c r="I1853">
        <v>50.6</v>
      </c>
      <c r="J1853">
        <v>-0.7</v>
      </c>
      <c r="K1853">
        <v>0</v>
      </c>
      <c r="L1853">
        <v>0</v>
      </c>
      <c r="M1853">
        <v>0</v>
      </c>
      <c r="N1853">
        <v>0</v>
      </c>
    </row>
    <row r="1854" spans="1:14" x14ac:dyDescent="0.3">
      <c r="A1854" t="s">
        <v>1678</v>
      </c>
      <c r="B1854">
        <v>273260</v>
      </c>
      <c r="C1854" t="s">
        <v>10665</v>
      </c>
      <c r="D1854" t="s">
        <v>10666</v>
      </c>
      <c r="E1854" t="s">
        <v>4249</v>
      </c>
      <c r="F1854" t="s">
        <v>10667</v>
      </c>
      <c r="G1854">
        <v>59.1</v>
      </c>
      <c r="H1854">
        <v>-0.5</v>
      </c>
      <c r="I1854">
        <v>47.9</v>
      </c>
      <c r="J1854">
        <v>-1.1000000000000001</v>
      </c>
      <c r="K1854">
        <v>0</v>
      </c>
      <c r="L1854">
        <v>0</v>
      </c>
      <c r="M1854">
        <v>0</v>
      </c>
      <c r="N1854">
        <v>0</v>
      </c>
    </row>
    <row r="1855" spans="1:14" x14ac:dyDescent="0.3">
      <c r="A1855" t="s">
        <v>1678</v>
      </c>
      <c r="B1855">
        <v>274763</v>
      </c>
      <c r="C1855" t="s">
        <v>10668</v>
      </c>
      <c r="D1855" t="s">
        <v>10669</v>
      </c>
      <c r="E1855" t="s">
        <v>10670</v>
      </c>
      <c r="F1855" t="s">
        <v>10671</v>
      </c>
      <c r="G1855">
        <v>68.3</v>
      </c>
      <c r="H1855">
        <v>-0.3</v>
      </c>
      <c r="I1855">
        <v>69.099999999999994</v>
      </c>
      <c r="J1855">
        <v>0.2</v>
      </c>
      <c r="K1855">
        <v>75.599999999999994</v>
      </c>
      <c r="L1855">
        <v>-1.3</v>
      </c>
      <c r="M1855">
        <v>44.4</v>
      </c>
      <c r="N1855">
        <v>-1.2</v>
      </c>
    </row>
    <row r="1856" spans="1:14" x14ac:dyDescent="0.3">
      <c r="A1856" t="s">
        <v>1678</v>
      </c>
      <c r="B1856">
        <v>595134</v>
      </c>
      <c r="C1856" t="s">
        <v>10672</v>
      </c>
      <c r="D1856" t="s">
        <v>10673</v>
      </c>
      <c r="E1856" t="s">
        <v>4192</v>
      </c>
      <c r="F1856" t="s">
        <v>10674</v>
      </c>
      <c r="G1856">
        <v>69.099999999999994</v>
      </c>
      <c r="H1856">
        <v>-0.2</v>
      </c>
      <c r="I1856">
        <v>68.2</v>
      </c>
      <c r="J1856">
        <v>0.2</v>
      </c>
      <c r="K1856">
        <v>86.7</v>
      </c>
      <c r="L1856">
        <v>-0.1</v>
      </c>
      <c r="M1856">
        <v>49.4</v>
      </c>
      <c r="N1856">
        <v>-0.8</v>
      </c>
    </row>
    <row r="1857" spans="1:14" x14ac:dyDescent="0.3">
      <c r="A1857" t="s">
        <v>1678</v>
      </c>
      <c r="B1857">
        <v>5797</v>
      </c>
      <c r="C1857" t="s">
        <v>10675</v>
      </c>
      <c r="D1857" t="s">
        <v>10676</v>
      </c>
      <c r="E1857" t="s">
        <v>5892</v>
      </c>
      <c r="F1857" t="s">
        <v>10677</v>
      </c>
      <c r="G1857">
        <v>62.3</v>
      </c>
      <c r="H1857">
        <v>-0.6</v>
      </c>
      <c r="I1857">
        <v>58.3</v>
      </c>
      <c r="J1857">
        <v>-0.6</v>
      </c>
      <c r="K1857">
        <v>0</v>
      </c>
      <c r="L1857">
        <v>0</v>
      </c>
      <c r="M1857">
        <v>0</v>
      </c>
      <c r="N1857">
        <v>0</v>
      </c>
    </row>
    <row r="1858" spans="1:14" x14ac:dyDescent="0.3">
      <c r="A1858" t="s">
        <v>1678</v>
      </c>
      <c r="B1858">
        <v>587234</v>
      </c>
      <c r="C1858" t="s">
        <v>10678</v>
      </c>
      <c r="D1858" t="s">
        <v>10679</v>
      </c>
      <c r="E1858" t="s">
        <v>4192</v>
      </c>
      <c r="F1858" t="s">
        <v>10680</v>
      </c>
      <c r="G1858">
        <v>51.6</v>
      </c>
      <c r="H1858">
        <v>-1.1000000000000001</v>
      </c>
      <c r="I1858">
        <v>48.1</v>
      </c>
      <c r="J1858">
        <v>-0.9</v>
      </c>
      <c r="K1858">
        <v>72.3</v>
      </c>
      <c r="L1858">
        <v>-1.1000000000000001</v>
      </c>
      <c r="M1858">
        <v>38</v>
      </c>
      <c r="N1858">
        <v>-1</v>
      </c>
    </row>
    <row r="1859" spans="1:14" x14ac:dyDescent="0.3">
      <c r="A1859" t="s">
        <v>1678</v>
      </c>
      <c r="B1859">
        <v>309432</v>
      </c>
      <c r="C1859" t="s">
        <v>10681</v>
      </c>
      <c r="D1859" t="s">
        <v>10682</v>
      </c>
      <c r="E1859" t="s">
        <v>4192</v>
      </c>
      <c r="F1859" t="s">
        <v>10683</v>
      </c>
      <c r="G1859">
        <v>65.400000000000006</v>
      </c>
      <c r="H1859">
        <v>-0.2</v>
      </c>
      <c r="I1859">
        <v>58.2</v>
      </c>
      <c r="J1859">
        <v>-0.2</v>
      </c>
      <c r="K1859">
        <v>0</v>
      </c>
      <c r="L1859">
        <v>0</v>
      </c>
      <c r="M1859">
        <v>0</v>
      </c>
      <c r="N1859">
        <v>0</v>
      </c>
    </row>
    <row r="1860" spans="1:14" x14ac:dyDescent="0.3">
      <c r="A1860" t="s">
        <v>1678</v>
      </c>
      <c r="B1860">
        <v>185731</v>
      </c>
      <c r="C1860" t="s">
        <v>10684</v>
      </c>
      <c r="D1860" t="s">
        <v>10685</v>
      </c>
      <c r="E1860" t="s">
        <v>4249</v>
      </c>
      <c r="F1860" t="s">
        <v>10686</v>
      </c>
      <c r="G1860">
        <v>66.3</v>
      </c>
      <c r="H1860">
        <v>-0.1</v>
      </c>
      <c r="I1860">
        <v>58.3</v>
      </c>
      <c r="J1860">
        <v>-0.3</v>
      </c>
      <c r="K1860">
        <v>0</v>
      </c>
      <c r="L1860">
        <v>0</v>
      </c>
      <c r="M1860">
        <v>0</v>
      </c>
      <c r="N1860">
        <v>0</v>
      </c>
    </row>
    <row r="1861" spans="1:14" x14ac:dyDescent="0.3">
      <c r="A1861" t="s">
        <v>1678</v>
      </c>
      <c r="B1861">
        <v>282375</v>
      </c>
      <c r="C1861" t="s">
        <v>10690</v>
      </c>
      <c r="D1861" t="s">
        <v>10691</v>
      </c>
      <c r="E1861" t="s">
        <v>4192</v>
      </c>
      <c r="F1861" t="s">
        <v>10692</v>
      </c>
      <c r="G1861">
        <v>56.6</v>
      </c>
      <c r="H1861">
        <v>-0.4</v>
      </c>
      <c r="I1861">
        <v>38.799999999999997</v>
      </c>
      <c r="J1861">
        <v>-1.2</v>
      </c>
      <c r="K1861">
        <v>0</v>
      </c>
      <c r="L1861">
        <v>0</v>
      </c>
      <c r="M1861">
        <v>0</v>
      </c>
      <c r="N1861">
        <v>0</v>
      </c>
    </row>
    <row r="1862" spans="1:14" x14ac:dyDescent="0.3">
      <c r="A1862" t="s">
        <v>1678</v>
      </c>
      <c r="B1862">
        <v>289582</v>
      </c>
      <c r="C1862" t="s">
        <v>10699</v>
      </c>
      <c r="D1862" t="s">
        <v>10700</v>
      </c>
      <c r="E1862" t="s">
        <v>4249</v>
      </c>
      <c r="F1862" t="s">
        <v>10701</v>
      </c>
      <c r="G1862">
        <v>94.5</v>
      </c>
      <c r="H1862">
        <v>0.9</v>
      </c>
      <c r="I1862">
        <v>95.9</v>
      </c>
      <c r="J1862">
        <v>1.1000000000000001</v>
      </c>
      <c r="K1862">
        <v>96.1</v>
      </c>
      <c r="L1862">
        <v>0</v>
      </c>
      <c r="M1862">
        <v>76.3</v>
      </c>
      <c r="N1862">
        <v>0.2</v>
      </c>
    </row>
    <row r="1863" spans="1:14" x14ac:dyDescent="0.3">
      <c r="A1863" t="s">
        <v>1678</v>
      </c>
      <c r="B1863">
        <v>291986</v>
      </c>
      <c r="C1863" t="s">
        <v>10702</v>
      </c>
      <c r="D1863" t="s">
        <v>10703</v>
      </c>
      <c r="E1863" t="s">
        <v>4249</v>
      </c>
      <c r="F1863" t="s">
        <v>10704</v>
      </c>
      <c r="G1863">
        <v>57.1</v>
      </c>
      <c r="H1863">
        <v>-1.1000000000000001</v>
      </c>
      <c r="I1863">
        <v>54.8</v>
      </c>
      <c r="J1863">
        <v>-1</v>
      </c>
      <c r="K1863">
        <v>0</v>
      </c>
      <c r="L1863">
        <v>0</v>
      </c>
      <c r="M1863">
        <v>0</v>
      </c>
      <c r="N1863">
        <v>0</v>
      </c>
    </row>
    <row r="1864" spans="1:14" x14ac:dyDescent="0.3">
      <c r="A1864" t="s">
        <v>1678</v>
      </c>
      <c r="B1864">
        <v>297682</v>
      </c>
      <c r="C1864" t="s">
        <v>10705</v>
      </c>
      <c r="D1864" t="s">
        <v>10706</v>
      </c>
      <c r="E1864" t="s">
        <v>4192</v>
      </c>
      <c r="F1864" t="s">
        <v>10707</v>
      </c>
      <c r="G1864">
        <v>60</v>
      </c>
      <c r="H1864">
        <v>0.2</v>
      </c>
      <c r="I1864">
        <v>45.8</v>
      </c>
      <c r="J1864">
        <v>-0.2</v>
      </c>
      <c r="K1864">
        <v>0</v>
      </c>
      <c r="L1864">
        <v>0</v>
      </c>
      <c r="M1864">
        <v>0</v>
      </c>
      <c r="N1864">
        <v>0</v>
      </c>
    </row>
    <row r="1865" spans="1:14" x14ac:dyDescent="0.3">
      <c r="A1865" t="s">
        <v>1678</v>
      </c>
      <c r="B1865">
        <v>307548</v>
      </c>
      <c r="C1865" t="s">
        <v>10708</v>
      </c>
      <c r="D1865" t="s">
        <v>10709</v>
      </c>
      <c r="E1865" t="s">
        <v>4249</v>
      </c>
      <c r="F1865" t="s">
        <v>10710</v>
      </c>
      <c r="G1865">
        <v>68.900000000000006</v>
      </c>
      <c r="H1865">
        <v>0.9</v>
      </c>
      <c r="I1865">
        <v>50.5</v>
      </c>
      <c r="J1865">
        <v>0.2</v>
      </c>
      <c r="K1865">
        <v>0</v>
      </c>
      <c r="L1865">
        <v>0</v>
      </c>
      <c r="M1865">
        <v>0</v>
      </c>
      <c r="N1865">
        <v>0</v>
      </c>
    </row>
    <row r="1866" spans="1:14" x14ac:dyDescent="0.3">
      <c r="A1866" t="s">
        <v>1678</v>
      </c>
      <c r="B1866">
        <v>308455</v>
      </c>
      <c r="C1866" t="s">
        <v>10711</v>
      </c>
      <c r="D1866" t="s">
        <v>10712</v>
      </c>
      <c r="E1866" t="s">
        <v>4192</v>
      </c>
      <c r="F1866" t="s">
        <v>10713</v>
      </c>
      <c r="G1866">
        <v>57.5</v>
      </c>
      <c r="H1866">
        <v>-0.6</v>
      </c>
      <c r="I1866">
        <v>51</v>
      </c>
      <c r="J1866">
        <v>-0.6</v>
      </c>
      <c r="K1866">
        <v>0</v>
      </c>
      <c r="L1866">
        <v>0</v>
      </c>
      <c r="M1866">
        <v>0</v>
      </c>
      <c r="N1866">
        <v>0</v>
      </c>
    </row>
    <row r="1867" spans="1:14" x14ac:dyDescent="0.3">
      <c r="A1867" t="s">
        <v>1678</v>
      </c>
      <c r="B1867">
        <v>311960</v>
      </c>
      <c r="C1867" t="s">
        <v>10714</v>
      </c>
      <c r="D1867" t="s">
        <v>10715</v>
      </c>
      <c r="E1867" t="s">
        <v>4249</v>
      </c>
      <c r="F1867" t="s">
        <v>10716</v>
      </c>
      <c r="G1867">
        <v>76.2</v>
      </c>
      <c r="H1867">
        <v>0.2</v>
      </c>
      <c r="I1867">
        <v>68.599999999999994</v>
      </c>
      <c r="J1867">
        <v>0</v>
      </c>
      <c r="K1867">
        <v>0</v>
      </c>
      <c r="L1867">
        <v>0</v>
      </c>
      <c r="M1867">
        <v>0</v>
      </c>
      <c r="N1867">
        <v>0</v>
      </c>
    </row>
    <row r="1868" spans="1:14" x14ac:dyDescent="0.3">
      <c r="A1868" t="s">
        <v>1678</v>
      </c>
      <c r="B1868">
        <v>314579</v>
      </c>
      <c r="C1868" t="s">
        <v>10720</v>
      </c>
      <c r="D1868" t="s">
        <v>10721</v>
      </c>
      <c r="E1868" t="s">
        <v>4249</v>
      </c>
      <c r="F1868" t="s">
        <v>10722</v>
      </c>
      <c r="G1868">
        <v>0</v>
      </c>
      <c r="H1868">
        <v>0</v>
      </c>
      <c r="I1868">
        <v>0</v>
      </c>
      <c r="J1868">
        <v>0</v>
      </c>
      <c r="K1868">
        <v>81.400000000000006</v>
      </c>
      <c r="L1868">
        <v>-0.3</v>
      </c>
      <c r="M1868">
        <v>57.4</v>
      </c>
      <c r="N1868">
        <v>0</v>
      </c>
    </row>
    <row r="1869" spans="1:14" x14ac:dyDescent="0.3">
      <c r="A1869" t="s">
        <v>1678</v>
      </c>
      <c r="B1869">
        <v>499344</v>
      </c>
      <c r="C1869" t="s">
        <v>10723</v>
      </c>
      <c r="D1869" t="s">
        <v>10724</v>
      </c>
      <c r="E1869" t="s">
        <v>4192</v>
      </c>
      <c r="F1869" t="s">
        <v>10725</v>
      </c>
      <c r="G1869">
        <v>65.400000000000006</v>
      </c>
      <c r="H1869">
        <v>-0.4</v>
      </c>
      <c r="I1869">
        <v>53.1</v>
      </c>
      <c r="J1869">
        <v>-0.9</v>
      </c>
      <c r="K1869">
        <v>82.8</v>
      </c>
      <c r="L1869">
        <v>-0.4</v>
      </c>
      <c r="M1869">
        <v>44.5</v>
      </c>
      <c r="N1869">
        <v>-1.1000000000000001</v>
      </c>
    </row>
    <row r="1870" spans="1:14" x14ac:dyDescent="0.3">
      <c r="A1870" t="s">
        <v>1678</v>
      </c>
      <c r="B1870">
        <v>321958</v>
      </c>
      <c r="C1870" t="s">
        <v>10726</v>
      </c>
      <c r="D1870" t="s">
        <v>10727</v>
      </c>
      <c r="E1870" t="s">
        <v>4249</v>
      </c>
      <c r="F1870" t="s">
        <v>10728</v>
      </c>
      <c r="G1870">
        <v>75.900000000000006</v>
      </c>
      <c r="H1870">
        <v>-0.1</v>
      </c>
      <c r="I1870">
        <v>77.7</v>
      </c>
      <c r="J1870">
        <v>0.3</v>
      </c>
      <c r="K1870">
        <v>0</v>
      </c>
      <c r="L1870">
        <v>0</v>
      </c>
      <c r="M1870">
        <v>0</v>
      </c>
      <c r="N1870">
        <v>0</v>
      </c>
    </row>
    <row r="1871" spans="1:14" x14ac:dyDescent="0.3">
      <c r="A1871" t="s">
        <v>1678</v>
      </c>
      <c r="B1871">
        <v>65223</v>
      </c>
      <c r="C1871" t="s">
        <v>10732</v>
      </c>
      <c r="D1871" t="s">
        <v>10733</v>
      </c>
      <c r="E1871" t="s">
        <v>4192</v>
      </c>
      <c r="F1871" t="s">
        <v>10734</v>
      </c>
      <c r="G1871">
        <v>0</v>
      </c>
      <c r="H1871">
        <v>0</v>
      </c>
      <c r="I1871">
        <v>0</v>
      </c>
      <c r="J1871">
        <v>0</v>
      </c>
      <c r="K1871">
        <v>80.099999999999994</v>
      </c>
      <c r="L1871">
        <v>0.4</v>
      </c>
      <c r="M1871">
        <v>51.1</v>
      </c>
      <c r="N1871">
        <v>0.6</v>
      </c>
    </row>
    <row r="1872" spans="1:14" x14ac:dyDescent="0.3">
      <c r="A1872" t="s">
        <v>1678</v>
      </c>
      <c r="B1872">
        <v>328324</v>
      </c>
      <c r="C1872" t="s">
        <v>10738</v>
      </c>
      <c r="D1872" t="s">
        <v>10739</v>
      </c>
      <c r="E1872" t="s">
        <v>4450</v>
      </c>
      <c r="F1872" t="s">
        <v>10740</v>
      </c>
      <c r="G1872">
        <v>62.2</v>
      </c>
      <c r="H1872">
        <v>-0.4</v>
      </c>
      <c r="I1872">
        <v>51.1</v>
      </c>
      <c r="J1872">
        <v>-0.8</v>
      </c>
      <c r="K1872">
        <v>97.3</v>
      </c>
      <c r="L1872">
        <v>1.7</v>
      </c>
      <c r="M1872">
        <v>84.3</v>
      </c>
      <c r="N1872">
        <v>2.9</v>
      </c>
    </row>
    <row r="1873" spans="1:14" x14ac:dyDescent="0.3">
      <c r="A1873" t="s">
        <v>1678</v>
      </c>
      <c r="B1873">
        <v>328448</v>
      </c>
      <c r="C1873" t="s">
        <v>10741</v>
      </c>
      <c r="D1873" t="s">
        <v>10742</v>
      </c>
      <c r="E1873" t="s">
        <v>4192</v>
      </c>
      <c r="F1873" t="s">
        <v>10743</v>
      </c>
      <c r="G1873">
        <v>37.4</v>
      </c>
      <c r="H1873">
        <v>-1.2</v>
      </c>
      <c r="I1873">
        <v>31.6</v>
      </c>
      <c r="J1873">
        <v>-0.9</v>
      </c>
      <c r="K1873">
        <v>0</v>
      </c>
      <c r="L1873">
        <v>0</v>
      </c>
      <c r="M1873">
        <v>0</v>
      </c>
      <c r="N1873">
        <v>0</v>
      </c>
    </row>
    <row r="1874" spans="1:14" x14ac:dyDescent="0.3">
      <c r="A1874" t="s">
        <v>1678</v>
      </c>
      <c r="B1874">
        <v>197410</v>
      </c>
      <c r="C1874" t="s">
        <v>10744</v>
      </c>
      <c r="D1874" t="s">
        <v>10745</v>
      </c>
      <c r="E1874" t="s">
        <v>4192</v>
      </c>
      <c r="F1874" t="s">
        <v>10746</v>
      </c>
      <c r="G1874">
        <v>64.900000000000006</v>
      </c>
      <c r="H1874">
        <v>0</v>
      </c>
      <c r="I1874">
        <v>59</v>
      </c>
      <c r="J1874">
        <v>0.3</v>
      </c>
      <c r="K1874">
        <v>72.7</v>
      </c>
      <c r="L1874">
        <v>-1</v>
      </c>
      <c r="M1874">
        <v>38.1</v>
      </c>
      <c r="N1874">
        <v>-0.9</v>
      </c>
    </row>
    <row r="1875" spans="1:14" x14ac:dyDescent="0.3">
      <c r="A1875" t="s">
        <v>1678</v>
      </c>
      <c r="B1875">
        <v>336467</v>
      </c>
      <c r="C1875" t="s">
        <v>10747</v>
      </c>
      <c r="D1875" t="s">
        <v>10748</v>
      </c>
      <c r="E1875" t="s">
        <v>4249</v>
      </c>
      <c r="F1875" t="s">
        <v>10749</v>
      </c>
      <c r="G1875">
        <v>46.5</v>
      </c>
      <c r="H1875">
        <v>-1.6</v>
      </c>
      <c r="I1875">
        <v>39.5</v>
      </c>
      <c r="J1875">
        <v>-1.8</v>
      </c>
      <c r="K1875">
        <v>0</v>
      </c>
      <c r="L1875">
        <v>0</v>
      </c>
      <c r="M1875">
        <v>0</v>
      </c>
      <c r="N1875">
        <v>0</v>
      </c>
    </row>
    <row r="1876" spans="1:14" x14ac:dyDescent="0.3">
      <c r="A1876" t="s">
        <v>1678</v>
      </c>
      <c r="B1876">
        <v>345610</v>
      </c>
      <c r="C1876" t="s">
        <v>10750</v>
      </c>
      <c r="D1876" t="s">
        <v>10751</v>
      </c>
      <c r="E1876" t="s">
        <v>4249</v>
      </c>
      <c r="F1876" t="s">
        <v>10752</v>
      </c>
      <c r="G1876">
        <v>54.9</v>
      </c>
      <c r="H1876">
        <v>-0.4</v>
      </c>
      <c r="I1876">
        <v>43.1</v>
      </c>
      <c r="J1876">
        <v>-0.8</v>
      </c>
      <c r="K1876">
        <v>0</v>
      </c>
      <c r="L1876">
        <v>0</v>
      </c>
      <c r="M1876">
        <v>0</v>
      </c>
      <c r="N1876">
        <v>0</v>
      </c>
    </row>
    <row r="1877" spans="1:14" x14ac:dyDescent="0.3">
      <c r="A1877" t="s">
        <v>1678</v>
      </c>
      <c r="B1877">
        <v>329215</v>
      </c>
      <c r="C1877" t="s">
        <v>10753</v>
      </c>
      <c r="D1877" t="s">
        <v>10754</v>
      </c>
      <c r="E1877" t="s">
        <v>4192</v>
      </c>
      <c r="F1877" t="s">
        <v>10755</v>
      </c>
      <c r="G1877">
        <v>56.5</v>
      </c>
      <c r="H1877">
        <v>-0.2</v>
      </c>
      <c r="I1877">
        <v>39.299999999999997</v>
      </c>
      <c r="J1877">
        <v>-0.9</v>
      </c>
      <c r="K1877">
        <v>0</v>
      </c>
      <c r="L1877">
        <v>0</v>
      </c>
      <c r="M1877">
        <v>0</v>
      </c>
      <c r="N1877">
        <v>0</v>
      </c>
    </row>
    <row r="1878" spans="1:14" x14ac:dyDescent="0.3">
      <c r="A1878" t="s">
        <v>1678</v>
      </c>
      <c r="B1878">
        <v>350192</v>
      </c>
      <c r="C1878" t="s">
        <v>10759</v>
      </c>
      <c r="D1878" t="s">
        <v>10760</v>
      </c>
      <c r="E1878" t="s">
        <v>4249</v>
      </c>
      <c r="F1878" t="s">
        <v>10761</v>
      </c>
      <c r="G1878">
        <v>56</v>
      </c>
      <c r="H1878">
        <v>-0.6</v>
      </c>
      <c r="I1878">
        <v>48.7</v>
      </c>
      <c r="J1878">
        <v>-0.7</v>
      </c>
      <c r="K1878">
        <v>73.900000000000006</v>
      </c>
      <c r="L1878">
        <v>-0.7</v>
      </c>
      <c r="M1878">
        <v>42.4</v>
      </c>
      <c r="N1878">
        <v>-0.4</v>
      </c>
    </row>
    <row r="1879" spans="1:14" x14ac:dyDescent="0.3">
      <c r="A1879" t="s">
        <v>1678</v>
      </c>
      <c r="B1879">
        <v>444522</v>
      </c>
      <c r="C1879" t="s">
        <v>10762</v>
      </c>
      <c r="D1879" t="s">
        <v>10763</v>
      </c>
      <c r="E1879" t="s">
        <v>4192</v>
      </c>
      <c r="F1879" t="s">
        <v>10764</v>
      </c>
      <c r="G1879">
        <v>66.900000000000006</v>
      </c>
      <c r="H1879">
        <v>0</v>
      </c>
      <c r="I1879">
        <v>67.7</v>
      </c>
      <c r="J1879">
        <v>0.7</v>
      </c>
      <c r="K1879">
        <v>85.9</v>
      </c>
      <c r="L1879">
        <v>0.2</v>
      </c>
      <c r="M1879">
        <v>42.7</v>
      </c>
      <c r="N1879">
        <v>-0.9</v>
      </c>
    </row>
    <row r="1880" spans="1:14" x14ac:dyDescent="0.3">
      <c r="A1880" t="s">
        <v>1678</v>
      </c>
      <c r="B1880">
        <v>329690</v>
      </c>
      <c r="C1880" t="s">
        <v>1806</v>
      </c>
      <c r="D1880" t="s">
        <v>10765</v>
      </c>
      <c r="E1880" t="s">
        <v>4192</v>
      </c>
      <c r="F1880" t="s">
        <v>10766</v>
      </c>
      <c r="G1880">
        <v>0</v>
      </c>
      <c r="H1880">
        <v>0</v>
      </c>
      <c r="I1880">
        <v>0</v>
      </c>
      <c r="J1880">
        <v>0</v>
      </c>
      <c r="K1880">
        <v>76.5</v>
      </c>
      <c r="L1880">
        <v>-0.2</v>
      </c>
      <c r="M1880">
        <v>34.799999999999997</v>
      </c>
      <c r="N1880">
        <v>-0.9</v>
      </c>
    </row>
    <row r="1881" spans="1:14" x14ac:dyDescent="0.3">
      <c r="A1881" t="s">
        <v>1678</v>
      </c>
      <c r="B1881">
        <v>351857</v>
      </c>
      <c r="C1881" t="s">
        <v>10767</v>
      </c>
      <c r="D1881" t="s">
        <v>10768</v>
      </c>
      <c r="E1881" t="s">
        <v>4192</v>
      </c>
      <c r="F1881" t="s">
        <v>10769</v>
      </c>
      <c r="G1881">
        <v>43.9</v>
      </c>
      <c r="H1881">
        <v>-0.6</v>
      </c>
      <c r="I1881">
        <v>28.1</v>
      </c>
      <c r="J1881">
        <v>-1.2</v>
      </c>
      <c r="K1881">
        <v>0</v>
      </c>
      <c r="L1881">
        <v>0</v>
      </c>
      <c r="M1881">
        <v>0</v>
      </c>
      <c r="N1881">
        <v>0</v>
      </c>
    </row>
    <row r="1882" spans="1:14" x14ac:dyDescent="0.3">
      <c r="A1882" t="s">
        <v>1678</v>
      </c>
      <c r="B1882">
        <v>605063</v>
      </c>
      <c r="C1882" t="s">
        <v>10770</v>
      </c>
      <c r="D1882" t="s">
        <v>10771</v>
      </c>
      <c r="E1882" t="s">
        <v>4249</v>
      </c>
      <c r="F1882" t="s">
        <v>10772</v>
      </c>
      <c r="G1882">
        <v>75.599999999999994</v>
      </c>
      <c r="H1882">
        <v>0</v>
      </c>
      <c r="I1882">
        <v>74.7</v>
      </c>
      <c r="J1882">
        <v>0.2</v>
      </c>
      <c r="K1882">
        <v>0</v>
      </c>
      <c r="L1882">
        <v>0</v>
      </c>
      <c r="M1882">
        <v>0</v>
      </c>
      <c r="N1882">
        <v>0</v>
      </c>
    </row>
    <row r="1883" spans="1:14" x14ac:dyDescent="0.3">
      <c r="A1883" t="s">
        <v>1678</v>
      </c>
      <c r="B1883">
        <v>356921</v>
      </c>
      <c r="C1883" t="s">
        <v>10775</v>
      </c>
      <c r="D1883" t="s">
        <v>10776</v>
      </c>
      <c r="E1883" t="s">
        <v>4249</v>
      </c>
      <c r="F1883" t="s">
        <v>10777</v>
      </c>
      <c r="G1883">
        <v>71.7</v>
      </c>
      <c r="H1883">
        <v>-0.1</v>
      </c>
      <c r="I1883">
        <v>62.4</v>
      </c>
      <c r="J1883">
        <v>-0.5</v>
      </c>
      <c r="K1883">
        <v>0</v>
      </c>
      <c r="L1883">
        <v>0</v>
      </c>
      <c r="M1883">
        <v>0</v>
      </c>
      <c r="N1883">
        <v>0</v>
      </c>
    </row>
    <row r="1884" spans="1:14" x14ac:dyDescent="0.3">
      <c r="A1884" t="s">
        <v>1678</v>
      </c>
      <c r="B1884">
        <v>364150</v>
      </c>
      <c r="C1884" t="s">
        <v>10778</v>
      </c>
      <c r="D1884" t="s">
        <v>10779</v>
      </c>
      <c r="E1884" t="s">
        <v>4249</v>
      </c>
      <c r="F1884" t="s">
        <v>10780</v>
      </c>
      <c r="G1884">
        <v>64.2</v>
      </c>
      <c r="H1884">
        <v>-0.4</v>
      </c>
      <c r="I1884">
        <v>64.8</v>
      </c>
      <c r="J1884">
        <v>-0.1</v>
      </c>
      <c r="K1884">
        <v>0</v>
      </c>
      <c r="L1884">
        <v>0</v>
      </c>
      <c r="M1884">
        <v>0</v>
      </c>
      <c r="N1884">
        <v>0</v>
      </c>
    </row>
    <row r="1885" spans="1:14" x14ac:dyDescent="0.3">
      <c r="A1885" t="s">
        <v>1678</v>
      </c>
      <c r="B1885">
        <v>365246</v>
      </c>
      <c r="C1885" t="s">
        <v>10781</v>
      </c>
      <c r="D1885" t="s">
        <v>10782</v>
      </c>
      <c r="E1885" t="s">
        <v>4249</v>
      </c>
      <c r="F1885" t="s">
        <v>10783</v>
      </c>
      <c r="G1885">
        <v>58.7</v>
      </c>
      <c r="H1885">
        <v>-1</v>
      </c>
      <c r="I1885">
        <v>58.7</v>
      </c>
      <c r="J1885">
        <v>-0.7</v>
      </c>
      <c r="K1885">
        <v>81</v>
      </c>
      <c r="L1885">
        <v>-0.6</v>
      </c>
      <c r="M1885">
        <v>42.9</v>
      </c>
      <c r="N1885">
        <v>-1.1000000000000001</v>
      </c>
    </row>
    <row r="1886" spans="1:14" x14ac:dyDescent="0.3">
      <c r="A1886" t="s">
        <v>1678</v>
      </c>
      <c r="B1886">
        <v>366412</v>
      </c>
      <c r="C1886" t="s">
        <v>10784</v>
      </c>
      <c r="D1886" t="s">
        <v>10785</v>
      </c>
      <c r="E1886" t="s">
        <v>4249</v>
      </c>
      <c r="F1886" t="s">
        <v>10786</v>
      </c>
      <c r="G1886">
        <v>79.3</v>
      </c>
      <c r="H1886">
        <v>0.5</v>
      </c>
      <c r="I1886">
        <v>78.3</v>
      </c>
      <c r="J1886">
        <v>0.8</v>
      </c>
      <c r="K1886">
        <v>92.2</v>
      </c>
      <c r="L1886">
        <v>0.6</v>
      </c>
      <c r="M1886">
        <v>65.599999999999994</v>
      </c>
      <c r="N1886">
        <v>0.5</v>
      </c>
    </row>
    <row r="1887" spans="1:14" x14ac:dyDescent="0.3">
      <c r="A1887" t="s">
        <v>1678</v>
      </c>
      <c r="B1887">
        <v>372480</v>
      </c>
      <c r="C1887" t="s">
        <v>1813</v>
      </c>
      <c r="D1887" t="s">
        <v>10789</v>
      </c>
      <c r="E1887" t="s">
        <v>4249</v>
      </c>
      <c r="F1887" t="s">
        <v>10790</v>
      </c>
      <c r="G1887">
        <v>0</v>
      </c>
      <c r="H1887">
        <v>0</v>
      </c>
      <c r="I1887">
        <v>0</v>
      </c>
      <c r="J1887">
        <v>0</v>
      </c>
      <c r="K1887">
        <v>77.2</v>
      </c>
      <c r="L1887">
        <v>0.7</v>
      </c>
      <c r="M1887">
        <v>36.799999999999997</v>
      </c>
      <c r="N1887">
        <v>0</v>
      </c>
    </row>
    <row r="1888" spans="1:14" x14ac:dyDescent="0.3">
      <c r="A1888" t="s">
        <v>1678</v>
      </c>
      <c r="B1888">
        <v>332933</v>
      </c>
      <c r="C1888" t="s">
        <v>10791</v>
      </c>
      <c r="D1888" t="s">
        <v>10792</v>
      </c>
      <c r="E1888" t="s">
        <v>4192</v>
      </c>
      <c r="F1888" t="s">
        <v>10793</v>
      </c>
      <c r="G1888">
        <v>67.5</v>
      </c>
      <c r="H1888">
        <v>0.2</v>
      </c>
      <c r="I1888">
        <v>59.1</v>
      </c>
      <c r="J1888">
        <v>0.1</v>
      </c>
      <c r="K1888">
        <v>0</v>
      </c>
      <c r="L1888">
        <v>0</v>
      </c>
      <c r="M1888">
        <v>0</v>
      </c>
      <c r="N1888">
        <v>0</v>
      </c>
    </row>
    <row r="1889" spans="1:14" x14ac:dyDescent="0.3">
      <c r="A1889" t="s">
        <v>1678</v>
      </c>
      <c r="B1889">
        <v>419607</v>
      </c>
      <c r="C1889" t="s">
        <v>10794</v>
      </c>
      <c r="D1889" t="s">
        <v>10795</v>
      </c>
      <c r="E1889" t="s">
        <v>4192</v>
      </c>
      <c r="F1889" t="s">
        <v>10796</v>
      </c>
      <c r="G1889">
        <v>65.900000000000006</v>
      </c>
      <c r="H1889">
        <v>-0.1</v>
      </c>
      <c r="I1889">
        <v>58.5</v>
      </c>
      <c r="J1889">
        <v>-0.1</v>
      </c>
      <c r="K1889">
        <v>72.2</v>
      </c>
      <c r="L1889">
        <v>-1.3</v>
      </c>
      <c r="M1889">
        <v>39.799999999999997</v>
      </c>
      <c r="N1889">
        <v>-1.1000000000000001</v>
      </c>
    </row>
    <row r="1890" spans="1:14" x14ac:dyDescent="0.3">
      <c r="A1890" t="s">
        <v>1678</v>
      </c>
      <c r="B1890">
        <v>164342</v>
      </c>
      <c r="C1890" t="s">
        <v>1816</v>
      </c>
      <c r="D1890" t="s">
        <v>10797</v>
      </c>
      <c r="E1890" t="s">
        <v>4192</v>
      </c>
      <c r="F1890" t="s">
        <v>10798</v>
      </c>
      <c r="G1890">
        <v>63.2</v>
      </c>
      <c r="H1890">
        <v>-0.7</v>
      </c>
      <c r="I1890">
        <v>60.3</v>
      </c>
      <c r="J1890">
        <v>-0.6</v>
      </c>
      <c r="K1890">
        <v>86.1</v>
      </c>
      <c r="L1890">
        <v>-0.2</v>
      </c>
      <c r="M1890">
        <v>50.2</v>
      </c>
      <c r="N1890">
        <v>-0.7</v>
      </c>
    </row>
    <row r="1891" spans="1:14" x14ac:dyDescent="0.3">
      <c r="A1891" t="s">
        <v>1678</v>
      </c>
      <c r="B1891">
        <v>372978</v>
      </c>
      <c r="C1891" t="s">
        <v>10799</v>
      </c>
      <c r="D1891" t="s">
        <v>10800</v>
      </c>
      <c r="E1891" t="s">
        <v>4192</v>
      </c>
      <c r="F1891" t="s">
        <v>10801</v>
      </c>
      <c r="G1891">
        <v>68.5</v>
      </c>
      <c r="H1891">
        <v>0.1</v>
      </c>
      <c r="I1891">
        <v>64.3</v>
      </c>
      <c r="J1891">
        <v>0.3</v>
      </c>
      <c r="K1891">
        <v>85.2</v>
      </c>
      <c r="L1891">
        <v>0.3</v>
      </c>
      <c r="M1891">
        <v>52.8</v>
      </c>
      <c r="N1891">
        <v>0.2</v>
      </c>
    </row>
    <row r="1892" spans="1:14" x14ac:dyDescent="0.3">
      <c r="A1892" t="s">
        <v>1678</v>
      </c>
      <c r="B1892">
        <v>380164</v>
      </c>
      <c r="C1892" t="s">
        <v>10802</v>
      </c>
      <c r="D1892" t="s">
        <v>10803</v>
      </c>
      <c r="E1892" t="s">
        <v>4249</v>
      </c>
      <c r="F1892" t="s">
        <v>10804</v>
      </c>
      <c r="G1892">
        <v>52.9</v>
      </c>
      <c r="H1892">
        <v>-0.2</v>
      </c>
      <c r="I1892">
        <v>36.1</v>
      </c>
      <c r="J1892">
        <v>-0.9</v>
      </c>
      <c r="K1892">
        <v>0</v>
      </c>
      <c r="L1892">
        <v>0</v>
      </c>
      <c r="M1892">
        <v>0</v>
      </c>
      <c r="N1892">
        <v>0</v>
      </c>
    </row>
    <row r="1893" spans="1:14" x14ac:dyDescent="0.3">
      <c r="A1893" t="s">
        <v>1678</v>
      </c>
      <c r="B1893">
        <v>382647</v>
      </c>
      <c r="C1893" t="s">
        <v>10805</v>
      </c>
      <c r="D1893" t="s">
        <v>10806</v>
      </c>
      <c r="E1893" t="s">
        <v>4249</v>
      </c>
      <c r="F1893" t="s">
        <v>6086</v>
      </c>
      <c r="G1893">
        <v>57</v>
      </c>
      <c r="H1893">
        <v>-0.4</v>
      </c>
      <c r="I1893">
        <v>50.8</v>
      </c>
      <c r="J1893">
        <v>-0.4</v>
      </c>
      <c r="K1893">
        <v>0</v>
      </c>
      <c r="L1893">
        <v>0</v>
      </c>
      <c r="M1893">
        <v>0</v>
      </c>
      <c r="N1893">
        <v>0</v>
      </c>
    </row>
    <row r="1894" spans="1:14" x14ac:dyDescent="0.3">
      <c r="A1894" t="s">
        <v>1678</v>
      </c>
      <c r="B1894">
        <v>212749</v>
      </c>
      <c r="C1894" t="s">
        <v>10807</v>
      </c>
      <c r="D1894" t="s">
        <v>10808</v>
      </c>
      <c r="E1894" t="s">
        <v>4192</v>
      </c>
      <c r="F1894" t="s">
        <v>10809</v>
      </c>
      <c r="G1894">
        <v>60.2</v>
      </c>
      <c r="H1894">
        <v>-0.6</v>
      </c>
      <c r="I1894">
        <v>49.8</v>
      </c>
      <c r="J1894">
        <v>-0.9</v>
      </c>
      <c r="K1894">
        <v>0</v>
      </c>
      <c r="L1894">
        <v>0</v>
      </c>
      <c r="M1894">
        <v>0</v>
      </c>
      <c r="N1894">
        <v>0</v>
      </c>
    </row>
    <row r="1895" spans="1:14" x14ac:dyDescent="0.3">
      <c r="A1895" t="s">
        <v>1678</v>
      </c>
      <c r="B1895">
        <v>514900</v>
      </c>
      <c r="C1895" t="s">
        <v>1821</v>
      </c>
      <c r="D1895" t="s">
        <v>10810</v>
      </c>
      <c r="E1895" t="s">
        <v>4192</v>
      </c>
      <c r="F1895" t="s">
        <v>10811</v>
      </c>
      <c r="G1895">
        <v>0</v>
      </c>
      <c r="H1895">
        <v>0</v>
      </c>
      <c r="I1895">
        <v>0</v>
      </c>
      <c r="J1895">
        <v>0</v>
      </c>
      <c r="K1895">
        <v>60.5</v>
      </c>
      <c r="L1895">
        <v>-1.2</v>
      </c>
      <c r="M1895">
        <v>30.3</v>
      </c>
      <c r="N1895">
        <v>-0.5</v>
      </c>
    </row>
    <row r="1896" spans="1:14" x14ac:dyDescent="0.3">
      <c r="A1896" t="s">
        <v>1678</v>
      </c>
      <c r="B1896">
        <v>411655</v>
      </c>
      <c r="C1896" t="s">
        <v>7129</v>
      </c>
      <c r="D1896" t="s">
        <v>10815</v>
      </c>
      <c r="E1896" t="s">
        <v>4192</v>
      </c>
      <c r="F1896" t="s">
        <v>10816</v>
      </c>
      <c r="G1896">
        <v>61.2</v>
      </c>
      <c r="H1896">
        <v>0.1</v>
      </c>
      <c r="I1896">
        <v>55.3</v>
      </c>
      <c r="J1896">
        <v>0.3</v>
      </c>
      <c r="K1896">
        <v>0</v>
      </c>
      <c r="L1896">
        <v>0</v>
      </c>
      <c r="M1896">
        <v>0</v>
      </c>
      <c r="N1896">
        <v>0</v>
      </c>
    </row>
    <row r="1897" spans="1:14" x14ac:dyDescent="0.3">
      <c r="A1897" t="s">
        <v>1678</v>
      </c>
      <c r="B1897">
        <v>414395</v>
      </c>
      <c r="C1897" t="s">
        <v>5622</v>
      </c>
      <c r="D1897" t="s">
        <v>10817</v>
      </c>
      <c r="E1897" t="s">
        <v>4249</v>
      </c>
      <c r="F1897" t="s">
        <v>10818</v>
      </c>
      <c r="G1897">
        <v>0</v>
      </c>
      <c r="H1897">
        <v>0</v>
      </c>
      <c r="I1897">
        <v>20.7</v>
      </c>
      <c r="J1897">
        <v>0</v>
      </c>
      <c r="K1897">
        <v>0</v>
      </c>
      <c r="L1897">
        <v>0</v>
      </c>
      <c r="M1897">
        <v>0</v>
      </c>
      <c r="N1897">
        <v>0</v>
      </c>
    </row>
    <row r="1898" spans="1:14" x14ac:dyDescent="0.3">
      <c r="A1898" t="s">
        <v>1678</v>
      </c>
      <c r="B1898">
        <v>612932</v>
      </c>
      <c r="C1898" t="s">
        <v>1822</v>
      </c>
      <c r="D1898" t="s">
        <v>10819</v>
      </c>
      <c r="E1898" t="s">
        <v>4249</v>
      </c>
      <c r="F1898" t="s">
        <v>10820</v>
      </c>
      <c r="G1898">
        <v>71.2</v>
      </c>
      <c r="H1898">
        <v>-0.3</v>
      </c>
      <c r="I1898">
        <v>64.5</v>
      </c>
      <c r="J1898">
        <v>-0.6</v>
      </c>
      <c r="K1898">
        <v>0</v>
      </c>
      <c r="L1898">
        <v>0</v>
      </c>
      <c r="M1898">
        <v>0</v>
      </c>
      <c r="N1898">
        <v>0</v>
      </c>
    </row>
    <row r="1899" spans="1:14" x14ac:dyDescent="0.3">
      <c r="A1899" t="s">
        <v>1678</v>
      </c>
      <c r="B1899">
        <v>427667</v>
      </c>
      <c r="C1899" t="s">
        <v>1823</v>
      </c>
      <c r="D1899" t="s">
        <v>10821</v>
      </c>
      <c r="E1899" t="s">
        <v>4249</v>
      </c>
      <c r="F1899" t="s">
        <v>10822</v>
      </c>
      <c r="G1899">
        <v>75</v>
      </c>
      <c r="H1899">
        <v>0</v>
      </c>
      <c r="I1899">
        <v>65.2</v>
      </c>
      <c r="J1899">
        <v>-0.5</v>
      </c>
      <c r="K1899">
        <v>0</v>
      </c>
      <c r="L1899">
        <v>0</v>
      </c>
      <c r="M1899">
        <v>0</v>
      </c>
      <c r="N1899">
        <v>0</v>
      </c>
    </row>
    <row r="1900" spans="1:14" x14ac:dyDescent="0.3">
      <c r="A1900" t="s">
        <v>1678</v>
      </c>
      <c r="B1900">
        <v>429465</v>
      </c>
      <c r="C1900" t="s">
        <v>10823</v>
      </c>
      <c r="D1900" t="s">
        <v>10824</v>
      </c>
      <c r="E1900" t="s">
        <v>4249</v>
      </c>
      <c r="F1900" t="s">
        <v>10825</v>
      </c>
      <c r="G1900">
        <v>87.2</v>
      </c>
      <c r="H1900">
        <v>0.9</v>
      </c>
      <c r="I1900">
        <v>78.7</v>
      </c>
      <c r="J1900">
        <v>0.5</v>
      </c>
      <c r="K1900">
        <v>0</v>
      </c>
      <c r="L1900">
        <v>0</v>
      </c>
      <c r="M1900">
        <v>0</v>
      </c>
      <c r="N1900">
        <v>0</v>
      </c>
    </row>
    <row r="1901" spans="1:14" x14ac:dyDescent="0.3">
      <c r="A1901" t="s">
        <v>1678</v>
      </c>
      <c r="B1901">
        <v>431966</v>
      </c>
      <c r="C1901" t="s">
        <v>10826</v>
      </c>
      <c r="D1901" t="s">
        <v>10827</v>
      </c>
      <c r="E1901" t="s">
        <v>10828</v>
      </c>
      <c r="F1901" t="s">
        <v>10829</v>
      </c>
      <c r="G1901">
        <v>66.2</v>
      </c>
      <c r="H1901">
        <v>-0.6</v>
      </c>
      <c r="I1901">
        <v>56.1</v>
      </c>
      <c r="J1901">
        <v>-1.2</v>
      </c>
      <c r="K1901">
        <v>79.400000000000006</v>
      </c>
      <c r="L1901">
        <v>-0.7</v>
      </c>
      <c r="M1901">
        <v>47.4</v>
      </c>
      <c r="N1901">
        <v>-0.7</v>
      </c>
    </row>
    <row r="1902" spans="1:14" x14ac:dyDescent="0.3">
      <c r="A1902" t="s">
        <v>1678</v>
      </c>
      <c r="B1902">
        <v>436097</v>
      </c>
      <c r="C1902" t="s">
        <v>10832</v>
      </c>
      <c r="D1902" t="s">
        <v>10833</v>
      </c>
      <c r="E1902" t="s">
        <v>4192</v>
      </c>
      <c r="F1902" t="s">
        <v>10834</v>
      </c>
      <c r="G1902">
        <v>57.9</v>
      </c>
      <c r="H1902">
        <v>-0.5</v>
      </c>
      <c r="I1902">
        <v>50.4</v>
      </c>
      <c r="J1902">
        <v>-0.7</v>
      </c>
      <c r="K1902">
        <v>0</v>
      </c>
      <c r="L1902">
        <v>0</v>
      </c>
      <c r="M1902">
        <v>0</v>
      </c>
      <c r="N1902">
        <v>0</v>
      </c>
    </row>
    <row r="1903" spans="1:14" x14ac:dyDescent="0.3">
      <c r="A1903" t="s">
        <v>1678</v>
      </c>
      <c r="B1903" t="e">
        <v>#N/A</v>
      </c>
      <c r="C1903" t="e">
        <v>#N/A</v>
      </c>
      <c r="D1903" t="e">
        <v>#N/A</v>
      </c>
      <c r="E1903" t="e">
        <v>#N/A</v>
      </c>
      <c r="F1903" t="e">
        <v>#N/A</v>
      </c>
      <c r="G1903">
        <v>37.9</v>
      </c>
      <c r="H1903">
        <v>-2</v>
      </c>
      <c r="I1903">
        <v>32.9</v>
      </c>
      <c r="J1903">
        <v>-2.2000000000000002</v>
      </c>
      <c r="K1903">
        <v>40.700000000000003</v>
      </c>
      <c r="L1903">
        <v>-4.3</v>
      </c>
      <c r="M1903">
        <v>23.4</v>
      </c>
      <c r="N1903">
        <v>-2</v>
      </c>
    </row>
    <row r="1904" spans="1:14" x14ac:dyDescent="0.3">
      <c r="A1904" t="s">
        <v>1678</v>
      </c>
      <c r="B1904">
        <v>449075</v>
      </c>
      <c r="C1904" t="s">
        <v>10845</v>
      </c>
      <c r="D1904" t="s">
        <v>10846</v>
      </c>
      <c r="E1904" t="s">
        <v>4249</v>
      </c>
      <c r="F1904" t="s">
        <v>10847</v>
      </c>
      <c r="G1904">
        <v>52.5</v>
      </c>
      <c r="H1904">
        <v>-0.9</v>
      </c>
      <c r="I1904">
        <v>45.6</v>
      </c>
      <c r="J1904">
        <v>-0.9</v>
      </c>
      <c r="K1904">
        <v>67.400000000000006</v>
      </c>
      <c r="L1904">
        <v>-1.4</v>
      </c>
      <c r="M1904">
        <v>37.6</v>
      </c>
      <c r="N1904">
        <v>-1</v>
      </c>
    </row>
    <row r="1905" spans="1:14" x14ac:dyDescent="0.3">
      <c r="A1905" t="s">
        <v>1678</v>
      </c>
      <c r="B1905">
        <v>449032</v>
      </c>
      <c r="C1905" t="s">
        <v>10848</v>
      </c>
      <c r="D1905" t="s">
        <v>10849</v>
      </c>
      <c r="E1905" t="s">
        <v>4249</v>
      </c>
      <c r="F1905" t="s">
        <v>10850</v>
      </c>
      <c r="G1905">
        <v>80.099999999999994</v>
      </c>
      <c r="H1905">
        <v>0.4</v>
      </c>
      <c r="I1905">
        <v>74.3</v>
      </c>
      <c r="J1905">
        <v>0.3</v>
      </c>
      <c r="K1905">
        <v>91.7</v>
      </c>
      <c r="L1905">
        <v>0.2</v>
      </c>
      <c r="M1905">
        <v>65.900000000000006</v>
      </c>
      <c r="N1905">
        <v>0.4</v>
      </c>
    </row>
    <row r="1906" spans="1:14" x14ac:dyDescent="0.3">
      <c r="A1906" t="s">
        <v>1678</v>
      </c>
      <c r="B1906">
        <v>315252</v>
      </c>
      <c r="C1906" t="s">
        <v>10854</v>
      </c>
      <c r="D1906" t="s">
        <v>10855</v>
      </c>
      <c r="E1906" t="s">
        <v>4192</v>
      </c>
      <c r="F1906" t="s">
        <v>10856</v>
      </c>
      <c r="G1906">
        <v>70.099999999999994</v>
      </c>
      <c r="H1906">
        <v>0.5</v>
      </c>
      <c r="I1906">
        <v>63.5</v>
      </c>
      <c r="J1906">
        <v>0.9</v>
      </c>
      <c r="K1906">
        <v>90.8</v>
      </c>
      <c r="L1906">
        <v>0.6</v>
      </c>
      <c r="M1906">
        <v>65.400000000000006</v>
      </c>
      <c r="N1906">
        <v>0.8</v>
      </c>
    </row>
    <row r="1907" spans="1:14" x14ac:dyDescent="0.3">
      <c r="A1907" t="s">
        <v>1678</v>
      </c>
      <c r="B1907">
        <v>465232</v>
      </c>
      <c r="C1907" t="s">
        <v>1831</v>
      </c>
      <c r="D1907" t="s">
        <v>10860</v>
      </c>
      <c r="E1907" t="s">
        <v>4192</v>
      </c>
      <c r="F1907" t="s">
        <v>10861</v>
      </c>
      <c r="G1907">
        <v>65.599999999999994</v>
      </c>
      <c r="H1907">
        <v>-0.1</v>
      </c>
      <c r="I1907">
        <v>50.4</v>
      </c>
      <c r="J1907">
        <v>-0.8</v>
      </c>
      <c r="K1907">
        <v>0</v>
      </c>
      <c r="L1907">
        <v>0</v>
      </c>
      <c r="M1907">
        <v>0</v>
      </c>
      <c r="N1907">
        <v>0</v>
      </c>
    </row>
    <row r="1908" spans="1:14" x14ac:dyDescent="0.3">
      <c r="A1908" t="s">
        <v>1678</v>
      </c>
      <c r="B1908">
        <v>466778</v>
      </c>
      <c r="C1908" t="s">
        <v>10862</v>
      </c>
      <c r="D1908" t="s">
        <v>10863</v>
      </c>
      <c r="E1908" t="s">
        <v>4249</v>
      </c>
      <c r="F1908" t="s">
        <v>10864</v>
      </c>
      <c r="G1908">
        <v>73.099999999999994</v>
      </c>
      <c r="H1908">
        <v>0.8</v>
      </c>
      <c r="I1908">
        <v>65.099999999999994</v>
      </c>
      <c r="J1908">
        <v>0.8</v>
      </c>
      <c r="K1908">
        <v>78.2</v>
      </c>
      <c r="L1908">
        <v>0.1</v>
      </c>
      <c r="M1908">
        <v>60</v>
      </c>
      <c r="N1908">
        <v>0.8</v>
      </c>
    </row>
    <row r="1909" spans="1:14" x14ac:dyDescent="0.3">
      <c r="A1909" t="s">
        <v>1678</v>
      </c>
      <c r="B1909">
        <v>147831</v>
      </c>
      <c r="C1909" t="s">
        <v>10865</v>
      </c>
      <c r="D1909" t="s">
        <v>10866</v>
      </c>
      <c r="E1909" t="s">
        <v>4192</v>
      </c>
      <c r="F1909" t="s">
        <v>10867</v>
      </c>
      <c r="G1909">
        <v>59.8</v>
      </c>
      <c r="H1909">
        <v>-0.6</v>
      </c>
      <c r="I1909">
        <v>59.1</v>
      </c>
      <c r="J1909">
        <v>-0.2</v>
      </c>
      <c r="K1909">
        <v>83.3</v>
      </c>
      <c r="L1909">
        <v>0.2</v>
      </c>
      <c r="M1909">
        <v>43.8</v>
      </c>
      <c r="N1909">
        <v>-0.5</v>
      </c>
    </row>
    <row r="1910" spans="1:14" x14ac:dyDescent="0.3">
      <c r="A1910" t="s">
        <v>1678</v>
      </c>
      <c r="B1910">
        <v>476650</v>
      </c>
      <c r="C1910" t="s">
        <v>10868</v>
      </c>
      <c r="D1910" t="s">
        <v>10869</v>
      </c>
      <c r="E1910" t="s">
        <v>4249</v>
      </c>
      <c r="F1910" t="s">
        <v>10870</v>
      </c>
      <c r="G1910">
        <v>56.1</v>
      </c>
      <c r="H1910">
        <v>-1</v>
      </c>
      <c r="I1910">
        <v>43.9</v>
      </c>
      <c r="J1910">
        <v>-1.7</v>
      </c>
      <c r="K1910">
        <v>0</v>
      </c>
      <c r="L1910">
        <v>0</v>
      </c>
      <c r="M1910">
        <v>0</v>
      </c>
      <c r="N1910">
        <v>0</v>
      </c>
    </row>
    <row r="1911" spans="1:14" x14ac:dyDescent="0.3">
      <c r="A1911" t="s">
        <v>1678</v>
      </c>
      <c r="B1911">
        <v>239570</v>
      </c>
      <c r="C1911" t="s">
        <v>1835</v>
      </c>
      <c r="D1911" t="s">
        <v>10871</v>
      </c>
      <c r="E1911" t="s">
        <v>4192</v>
      </c>
      <c r="F1911" t="s">
        <v>10872</v>
      </c>
      <c r="G1911">
        <v>74.8</v>
      </c>
      <c r="H1911">
        <v>0.6</v>
      </c>
      <c r="I1911">
        <v>72.5</v>
      </c>
      <c r="J1911">
        <v>1</v>
      </c>
      <c r="K1911">
        <v>0</v>
      </c>
      <c r="L1911">
        <v>0</v>
      </c>
      <c r="M1911">
        <v>0</v>
      </c>
      <c r="N1911">
        <v>0</v>
      </c>
    </row>
    <row r="1912" spans="1:14" x14ac:dyDescent="0.3">
      <c r="A1912" t="s">
        <v>1678</v>
      </c>
      <c r="B1912">
        <v>484580</v>
      </c>
      <c r="C1912" t="s">
        <v>10876</v>
      </c>
      <c r="D1912" t="s">
        <v>10877</v>
      </c>
      <c r="E1912" t="s">
        <v>4192</v>
      </c>
      <c r="F1912" t="s">
        <v>10878</v>
      </c>
      <c r="G1912">
        <v>56.4</v>
      </c>
      <c r="H1912">
        <v>-0.2</v>
      </c>
      <c r="I1912">
        <v>50</v>
      </c>
      <c r="J1912">
        <v>0</v>
      </c>
      <c r="K1912">
        <v>0</v>
      </c>
      <c r="L1912">
        <v>0</v>
      </c>
      <c r="M1912">
        <v>0</v>
      </c>
      <c r="N1912">
        <v>0</v>
      </c>
    </row>
    <row r="1913" spans="1:14" x14ac:dyDescent="0.3">
      <c r="A1913" t="s">
        <v>1678</v>
      </c>
      <c r="B1913">
        <v>484849</v>
      </c>
      <c r="C1913" t="s">
        <v>10879</v>
      </c>
      <c r="D1913" t="s">
        <v>10880</v>
      </c>
      <c r="E1913" t="s">
        <v>4249</v>
      </c>
      <c r="F1913" t="s">
        <v>10881</v>
      </c>
      <c r="G1913">
        <v>59.8</v>
      </c>
      <c r="H1913">
        <v>0.2</v>
      </c>
      <c r="I1913">
        <v>51.8</v>
      </c>
      <c r="J1913">
        <v>0.2</v>
      </c>
      <c r="K1913">
        <v>0</v>
      </c>
      <c r="L1913">
        <v>0</v>
      </c>
      <c r="M1913">
        <v>0</v>
      </c>
      <c r="N1913">
        <v>0</v>
      </c>
    </row>
    <row r="1914" spans="1:14" x14ac:dyDescent="0.3">
      <c r="A1914" t="s">
        <v>1678</v>
      </c>
      <c r="B1914">
        <v>486400</v>
      </c>
      <c r="C1914" t="s">
        <v>10882</v>
      </c>
      <c r="D1914" t="s">
        <v>10883</v>
      </c>
      <c r="E1914" t="s">
        <v>4249</v>
      </c>
      <c r="F1914" t="s">
        <v>10884</v>
      </c>
      <c r="G1914">
        <v>60.3</v>
      </c>
      <c r="H1914">
        <v>-0.5</v>
      </c>
      <c r="I1914">
        <v>54</v>
      </c>
      <c r="J1914">
        <v>-0.6</v>
      </c>
      <c r="K1914">
        <v>0</v>
      </c>
      <c r="L1914">
        <v>0</v>
      </c>
      <c r="M1914">
        <v>0</v>
      </c>
      <c r="N1914">
        <v>0</v>
      </c>
    </row>
    <row r="1915" spans="1:14" x14ac:dyDescent="0.3">
      <c r="A1915" t="s">
        <v>1678</v>
      </c>
      <c r="B1915">
        <v>487902</v>
      </c>
      <c r="C1915" t="s">
        <v>10885</v>
      </c>
      <c r="D1915" t="s">
        <v>10886</v>
      </c>
      <c r="E1915" t="s">
        <v>4192</v>
      </c>
      <c r="F1915" t="s">
        <v>10887</v>
      </c>
      <c r="G1915">
        <v>0</v>
      </c>
      <c r="H1915">
        <v>0</v>
      </c>
      <c r="I1915">
        <v>0</v>
      </c>
      <c r="J1915">
        <v>0</v>
      </c>
      <c r="K1915">
        <v>78.599999999999994</v>
      </c>
      <c r="L1915">
        <v>0.2</v>
      </c>
      <c r="M1915">
        <v>42.4</v>
      </c>
      <c r="N1915">
        <v>-0.1</v>
      </c>
    </row>
    <row r="1916" spans="1:14" x14ac:dyDescent="0.3">
      <c r="A1916" t="s">
        <v>1678</v>
      </c>
      <c r="B1916">
        <v>487414</v>
      </c>
      <c r="C1916" t="s">
        <v>10888</v>
      </c>
      <c r="D1916" t="s">
        <v>10889</v>
      </c>
      <c r="E1916" t="s">
        <v>4192</v>
      </c>
      <c r="F1916" t="s">
        <v>10890</v>
      </c>
      <c r="G1916">
        <v>68</v>
      </c>
      <c r="H1916">
        <v>0.3</v>
      </c>
      <c r="I1916">
        <v>52.8</v>
      </c>
      <c r="J1916">
        <v>-0.3</v>
      </c>
      <c r="K1916">
        <v>75.099999999999994</v>
      </c>
      <c r="L1916">
        <v>-0.6</v>
      </c>
      <c r="M1916">
        <v>34.4</v>
      </c>
      <c r="N1916">
        <v>-1</v>
      </c>
    </row>
    <row r="1917" spans="1:14" x14ac:dyDescent="0.3">
      <c r="A1917" t="s">
        <v>1678</v>
      </c>
      <c r="B1917">
        <v>561022</v>
      </c>
      <c r="C1917" t="s">
        <v>10229</v>
      </c>
      <c r="D1917" t="s">
        <v>10891</v>
      </c>
      <c r="E1917" t="s">
        <v>10427</v>
      </c>
      <c r="F1917" t="s">
        <v>10892</v>
      </c>
      <c r="G1917">
        <v>59</v>
      </c>
      <c r="H1917">
        <v>-0.9</v>
      </c>
      <c r="I1917">
        <v>55.7</v>
      </c>
      <c r="J1917">
        <v>-0.9</v>
      </c>
      <c r="K1917">
        <v>86.9</v>
      </c>
      <c r="L1917">
        <v>0.1</v>
      </c>
      <c r="M1917">
        <v>53.8</v>
      </c>
      <c r="N1917">
        <v>-0.2</v>
      </c>
    </row>
    <row r="1918" spans="1:14" x14ac:dyDescent="0.3">
      <c r="A1918" t="s">
        <v>1678</v>
      </c>
      <c r="B1918">
        <v>493318</v>
      </c>
      <c r="C1918" t="s">
        <v>10893</v>
      </c>
      <c r="D1918" t="s">
        <v>10894</v>
      </c>
      <c r="E1918" t="s">
        <v>4192</v>
      </c>
      <c r="F1918" t="s">
        <v>10895</v>
      </c>
      <c r="G1918">
        <v>63.8</v>
      </c>
      <c r="H1918">
        <v>-0.1</v>
      </c>
      <c r="I1918">
        <v>57.8</v>
      </c>
      <c r="J1918">
        <v>0</v>
      </c>
      <c r="K1918">
        <v>84.5</v>
      </c>
      <c r="L1918">
        <v>0.4</v>
      </c>
      <c r="M1918">
        <v>52.6</v>
      </c>
      <c r="N1918">
        <v>0.4</v>
      </c>
    </row>
    <row r="1919" spans="1:14" x14ac:dyDescent="0.3">
      <c r="A1919" t="s">
        <v>1678</v>
      </c>
      <c r="B1919">
        <v>330632</v>
      </c>
      <c r="C1919" t="s">
        <v>1842</v>
      </c>
      <c r="D1919" t="s">
        <v>10896</v>
      </c>
      <c r="E1919" t="s">
        <v>4192</v>
      </c>
      <c r="F1919" t="s">
        <v>10897</v>
      </c>
      <c r="G1919">
        <v>60.2</v>
      </c>
      <c r="H1919">
        <v>-0.5</v>
      </c>
      <c r="I1919">
        <v>54.1</v>
      </c>
      <c r="J1919">
        <v>-0.5</v>
      </c>
      <c r="K1919">
        <v>0</v>
      </c>
      <c r="L1919">
        <v>0</v>
      </c>
      <c r="M1919">
        <v>0</v>
      </c>
      <c r="N1919">
        <v>0</v>
      </c>
    </row>
    <row r="1920" spans="1:14" x14ac:dyDescent="0.3">
      <c r="A1920" t="s">
        <v>1678</v>
      </c>
      <c r="B1920">
        <v>494275</v>
      </c>
      <c r="C1920" t="s">
        <v>1843</v>
      </c>
      <c r="D1920" t="s">
        <v>10898</v>
      </c>
      <c r="E1920" t="s">
        <v>4192</v>
      </c>
      <c r="F1920" t="s">
        <v>10899</v>
      </c>
      <c r="G1920">
        <v>0</v>
      </c>
      <c r="H1920">
        <v>0</v>
      </c>
      <c r="I1920">
        <v>0</v>
      </c>
      <c r="J1920">
        <v>0</v>
      </c>
      <c r="K1920">
        <v>78.7</v>
      </c>
      <c r="L1920">
        <v>-0.3</v>
      </c>
      <c r="M1920">
        <v>41.3</v>
      </c>
      <c r="N1920">
        <v>-0.6</v>
      </c>
    </row>
    <row r="1921" spans="1:14" x14ac:dyDescent="0.3">
      <c r="A1921" t="s">
        <v>1678</v>
      </c>
      <c r="B1921">
        <v>494011</v>
      </c>
      <c r="C1921" t="s">
        <v>10900</v>
      </c>
      <c r="D1921" t="s">
        <v>10901</v>
      </c>
      <c r="E1921" t="s">
        <v>4192</v>
      </c>
      <c r="F1921" t="s">
        <v>10902</v>
      </c>
      <c r="G1921">
        <v>58.2</v>
      </c>
      <c r="H1921">
        <v>-0.5</v>
      </c>
      <c r="I1921">
        <v>48.8</v>
      </c>
      <c r="J1921">
        <v>-0.8</v>
      </c>
      <c r="K1921">
        <v>0</v>
      </c>
      <c r="L1921">
        <v>0</v>
      </c>
      <c r="M1921">
        <v>0</v>
      </c>
      <c r="N1921">
        <v>0</v>
      </c>
    </row>
    <row r="1922" spans="1:14" x14ac:dyDescent="0.3">
      <c r="A1922" t="s">
        <v>1678</v>
      </c>
      <c r="B1922">
        <v>107280</v>
      </c>
      <c r="C1922" t="s">
        <v>1845</v>
      </c>
      <c r="D1922" t="s">
        <v>10903</v>
      </c>
      <c r="E1922" t="s">
        <v>4249</v>
      </c>
      <c r="F1922" t="s">
        <v>10904</v>
      </c>
      <c r="G1922">
        <v>0</v>
      </c>
      <c r="H1922">
        <v>0</v>
      </c>
      <c r="I1922">
        <v>0</v>
      </c>
      <c r="J1922">
        <v>0</v>
      </c>
      <c r="K1922">
        <v>78</v>
      </c>
      <c r="L1922">
        <v>-1.2</v>
      </c>
      <c r="M1922">
        <v>48.6</v>
      </c>
      <c r="N1922">
        <v>-1.3</v>
      </c>
    </row>
    <row r="1923" spans="1:14" x14ac:dyDescent="0.3">
      <c r="A1923" t="s">
        <v>1678</v>
      </c>
      <c r="B1923">
        <v>501506</v>
      </c>
      <c r="C1923" t="s">
        <v>10908</v>
      </c>
      <c r="D1923" t="s">
        <v>10909</v>
      </c>
      <c r="E1923" t="s">
        <v>4249</v>
      </c>
      <c r="F1923" t="s">
        <v>6118</v>
      </c>
      <c r="G1923">
        <v>73.400000000000006</v>
      </c>
      <c r="H1923">
        <v>0.3</v>
      </c>
      <c r="I1923">
        <v>64.599999999999994</v>
      </c>
      <c r="J1923">
        <v>0</v>
      </c>
      <c r="K1923">
        <v>0</v>
      </c>
      <c r="L1923">
        <v>0</v>
      </c>
      <c r="M1923">
        <v>0</v>
      </c>
      <c r="N1923">
        <v>0</v>
      </c>
    </row>
    <row r="1924" spans="1:14" x14ac:dyDescent="0.3">
      <c r="A1924" t="s">
        <v>1678</v>
      </c>
      <c r="B1924">
        <v>519588</v>
      </c>
      <c r="C1924" t="s">
        <v>10910</v>
      </c>
      <c r="D1924" t="s">
        <v>10911</v>
      </c>
      <c r="E1924" t="s">
        <v>4249</v>
      </c>
      <c r="F1924" t="s">
        <v>10912</v>
      </c>
      <c r="G1924">
        <v>60</v>
      </c>
      <c r="H1924">
        <v>-0.6</v>
      </c>
      <c r="I1924">
        <v>50.9</v>
      </c>
      <c r="J1924">
        <v>-0.9</v>
      </c>
      <c r="K1924">
        <v>79.5</v>
      </c>
      <c r="L1924">
        <v>-0.4</v>
      </c>
      <c r="M1924">
        <v>47</v>
      </c>
      <c r="N1924">
        <v>-0.4</v>
      </c>
    </row>
    <row r="1925" spans="1:14" x14ac:dyDescent="0.3">
      <c r="A1925" t="s">
        <v>1678</v>
      </c>
      <c r="B1925">
        <v>156880</v>
      </c>
      <c r="C1925" t="s">
        <v>1848</v>
      </c>
      <c r="D1925" t="s">
        <v>10913</v>
      </c>
      <c r="E1925" t="s">
        <v>4192</v>
      </c>
      <c r="F1925" t="s">
        <v>10914</v>
      </c>
      <c r="G1925">
        <v>69.7</v>
      </c>
      <c r="H1925">
        <v>0.2</v>
      </c>
      <c r="I1925">
        <v>65</v>
      </c>
      <c r="J1925">
        <v>0.4</v>
      </c>
      <c r="K1925">
        <v>84.8</v>
      </c>
      <c r="L1925">
        <v>0.2</v>
      </c>
      <c r="M1925">
        <v>48.9</v>
      </c>
      <c r="N1925">
        <v>-0.2</v>
      </c>
    </row>
    <row r="1926" spans="1:14" x14ac:dyDescent="0.3">
      <c r="A1926" t="s">
        <v>1678</v>
      </c>
      <c r="B1926">
        <v>509019</v>
      </c>
      <c r="C1926" t="s">
        <v>10915</v>
      </c>
      <c r="D1926" t="s">
        <v>10916</v>
      </c>
      <c r="E1926" t="s">
        <v>4249</v>
      </c>
      <c r="F1926" t="s">
        <v>10917</v>
      </c>
      <c r="G1926">
        <v>57</v>
      </c>
      <c r="H1926">
        <v>-0.7</v>
      </c>
      <c r="I1926">
        <v>48.1</v>
      </c>
      <c r="J1926">
        <v>-1</v>
      </c>
      <c r="K1926">
        <v>79</v>
      </c>
      <c r="L1926">
        <v>-0.3</v>
      </c>
      <c r="M1926">
        <v>47.6</v>
      </c>
      <c r="N1926">
        <v>-0.4</v>
      </c>
    </row>
    <row r="1927" spans="1:14" x14ac:dyDescent="0.3">
      <c r="A1927" t="s">
        <v>1678</v>
      </c>
      <c r="B1927">
        <v>510548</v>
      </c>
      <c r="C1927" t="s">
        <v>10918</v>
      </c>
      <c r="D1927" t="s">
        <v>10919</v>
      </c>
      <c r="E1927" t="s">
        <v>4249</v>
      </c>
      <c r="F1927" t="s">
        <v>10920</v>
      </c>
      <c r="G1927">
        <v>69.8</v>
      </c>
      <c r="H1927">
        <v>0</v>
      </c>
      <c r="I1927">
        <v>59.4</v>
      </c>
      <c r="J1927">
        <v>-0.5</v>
      </c>
      <c r="K1927">
        <v>0</v>
      </c>
      <c r="L1927">
        <v>0</v>
      </c>
      <c r="M1927">
        <v>0</v>
      </c>
      <c r="N1927">
        <v>0</v>
      </c>
    </row>
    <row r="1928" spans="1:14" x14ac:dyDescent="0.3">
      <c r="A1928" t="s">
        <v>1678</v>
      </c>
      <c r="B1928">
        <v>519871</v>
      </c>
      <c r="C1928" t="s">
        <v>10921</v>
      </c>
      <c r="D1928" t="s">
        <v>10922</v>
      </c>
      <c r="E1928" t="s">
        <v>4249</v>
      </c>
      <c r="F1928" t="s">
        <v>10923</v>
      </c>
      <c r="G1928">
        <v>64.5</v>
      </c>
      <c r="H1928">
        <v>-0.5</v>
      </c>
      <c r="I1928">
        <v>57.8</v>
      </c>
      <c r="J1928">
        <v>-0.8</v>
      </c>
      <c r="K1928">
        <v>0</v>
      </c>
      <c r="L1928">
        <v>0</v>
      </c>
      <c r="M1928">
        <v>0</v>
      </c>
      <c r="N1928">
        <v>0</v>
      </c>
    </row>
    <row r="1929" spans="1:14" x14ac:dyDescent="0.3">
      <c r="A1929" t="s">
        <v>1678</v>
      </c>
      <c r="B1929">
        <v>514241</v>
      </c>
      <c r="C1929" t="s">
        <v>944</v>
      </c>
      <c r="D1929" t="s">
        <v>10924</v>
      </c>
      <c r="E1929" t="s">
        <v>4249</v>
      </c>
      <c r="F1929" t="s">
        <v>10925</v>
      </c>
      <c r="G1929">
        <v>58.6</v>
      </c>
      <c r="H1929">
        <v>-0.1</v>
      </c>
      <c r="I1929">
        <v>49.4</v>
      </c>
      <c r="J1929">
        <v>-0.3</v>
      </c>
      <c r="K1929">
        <v>0</v>
      </c>
      <c r="L1929">
        <v>0</v>
      </c>
      <c r="M1929">
        <v>0</v>
      </c>
      <c r="N1929">
        <v>0</v>
      </c>
    </row>
    <row r="1930" spans="1:14" x14ac:dyDescent="0.3">
      <c r="A1930" t="s">
        <v>1678</v>
      </c>
      <c r="B1930">
        <v>514357</v>
      </c>
      <c r="C1930" t="s">
        <v>10926</v>
      </c>
      <c r="D1930" t="s">
        <v>10927</v>
      </c>
      <c r="E1930" t="s">
        <v>4249</v>
      </c>
      <c r="F1930" t="s">
        <v>10928</v>
      </c>
      <c r="G1930">
        <v>71.900000000000006</v>
      </c>
      <c r="H1930">
        <v>0.4</v>
      </c>
      <c r="I1930">
        <v>55.2</v>
      </c>
      <c r="J1930">
        <v>-0.5</v>
      </c>
      <c r="K1930">
        <v>0</v>
      </c>
      <c r="L1930">
        <v>0</v>
      </c>
      <c r="M1930">
        <v>0</v>
      </c>
      <c r="N1930">
        <v>0</v>
      </c>
    </row>
    <row r="1931" spans="1:14" x14ac:dyDescent="0.3">
      <c r="A1931" t="s">
        <v>1678</v>
      </c>
      <c r="B1931">
        <v>209969</v>
      </c>
      <c r="C1931" t="s">
        <v>10929</v>
      </c>
      <c r="D1931" t="s">
        <v>10930</v>
      </c>
      <c r="E1931" t="s">
        <v>4192</v>
      </c>
      <c r="F1931" t="s">
        <v>10931</v>
      </c>
      <c r="G1931">
        <v>72.5</v>
      </c>
      <c r="H1931">
        <v>0.4</v>
      </c>
      <c r="I1931">
        <v>65</v>
      </c>
      <c r="J1931">
        <v>0.4</v>
      </c>
      <c r="K1931">
        <v>84.5</v>
      </c>
      <c r="L1931">
        <v>0.1</v>
      </c>
      <c r="M1931">
        <v>55.7</v>
      </c>
      <c r="N1931">
        <v>0.2</v>
      </c>
    </row>
    <row r="1932" spans="1:14" x14ac:dyDescent="0.3">
      <c r="A1932" t="s">
        <v>1678</v>
      </c>
      <c r="B1932">
        <v>516210</v>
      </c>
      <c r="C1932" t="s">
        <v>8039</v>
      </c>
      <c r="D1932" t="s">
        <v>10932</v>
      </c>
      <c r="E1932" t="s">
        <v>10427</v>
      </c>
      <c r="F1932" t="s">
        <v>10933</v>
      </c>
      <c r="G1932">
        <v>50</v>
      </c>
      <c r="H1932">
        <v>-0.3</v>
      </c>
      <c r="I1932">
        <v>35.700000000000003</v>
      </c>
      <c r="J1932">
        <v>-0.7</v>
      </c>
      <c r="K1932">
        <v>0</v>
      </c>
      <c r="L1932">
        <v>0</v>
      </c>
      <c r="M1932">
        <v>0</v>
      </c>
      <c r="N1932">
        <v>0</v>
      </c>
    </row>
    <row r="1933" spans="1:14" x14ac:dyDescent="0.3">
      <c r="A1933" t="s">
        <v>1678</v>
      </c>
      <c r="B1933">
        <v>373279</v>
      </c>
      <c r="C1933" t="s">
        <v>10934</v>
      </c>
      <c r="D1933" t="s">
        <v>10935</v>
      </c>
      <c r="E1933" t="s">
        <v>4192</v>
      </c>
      <c r="F1933" t="s">
        <v>10936</v>
      </c>
      <c r="G1933">
        <v>0</v>
      </c>
      <c r="H1933">
        <v>0</v>
      </c>
      <c r="I1933">
        <v>0</v>
      </c>
      <c r="J1933">
        <v>0</v>
      </c>
      <c r="K1933">
        <v>85.4</v>
      </c>
      <c r="L1933">
        <v>0.9</v>
      </c>
      <c r="M1933">
        <v>46.4</v>
      </c>
      <c r="N1933">
        <v>0.2</v>
      </c>
    </row>
    <row r="1934" spans="1:14" x14ac:dyDescent="0.3">
      <c r="A1934" t="s">
        <v>1678</v>
      </c>
      <c r="B1934">
        <v>516430</v>
      </c>
      <c r="C1934" t="s">
        <v>10255</v>
      </c>
      <c r="D1934" t="s">
        <v>10937</v>
      </c>
      <c r="E1934" t="s">
        <v>4192</v>
      </c>
      <c r="F1934" t="s">
        <v>10938</v>
      </c>
      <c r="G1934">
        <v>29.9</v>
      </c>
      <c r="H1934">
        <v>-1.6</v>
      </c>
      <c r="I1934">
        <v>25</v>
      </c>
      <c r="J1934">
        <v>-1.3</v>
      </c>
      <c r="K1934">
        <v>56.9</v>
      </c>
      <c r="L1934">
        <v>-1.2</v>
      </c>
      <c r="M1934">
        <v>13.8</v>
      </c>
      <c r="N1934">
        <v>-1.3</v>
      </c>
    </row>
    <row r="1935" spans="1:14" x14ac:dyDescent="0.3">
      <c r="A1935" t="s">
        <v>1678</v>
      </c>
      <c r="B1935">
        <v>518042</v>
      </c>
      <c r="C1935" t="s">
        <v>10939</v>
      </c>
      <c r="D1935" t="s">
        <v>10940</v>
      </c>
      <c r="E1935" t="s">
        <v>4192</v>
      </c>
      <c r="F1935" t="s">
        <v>10941</v>
      </c>
      <c r="G1935">
        <v>51.1</v>
      </c>
      <c r="H1935">
        <v>-1.2</v>
      </c>
      <c r="I1935">
        <v>49.5</v>
      </c>
      <c r="J1935">
        <v>-0.9</v>
      </c>
      <c r="K1935">
        <v>0</v>
      </c>
      <c r="L1935">
        <v>0</v>
      </c>
      <c r="M1935">
        <v>0</v>
      </c>
      <c r="N1935">
        <v>0</v>
      </c>
    </row>
    <row r="1936" spans="1:14" x14ac:dyDescent="0.3">
      <c r="A1936" t="s">
        <v>1678</v>
      </c>
      <c r="B1936">
        <v>31851</v>
      </c>
      <c r="C1936" t="s">
        <v>10942</v>
      </c>
      <c r="D1936" t="s">
        <v>10943</v>
      </c>
      <c r="E1936" t="s">
        <v>10944</v>
      </c>
      <c r="F1936" t="s">
        <v>10945</v>
      </c>
      <c r="G1936">
        <v>68.8</v>
      </c>
      <c r="H1936">
        <v>0</v>
      </c>
      <c r="I1936">
        <v>61.1</v>
      </c>
      <c r="J1936">
        <v>-0.1</v>
      </c>
      <c r="K1936">
        <v>90.5</v>
      </c>
      <c r="L1936">
        <v>0.6</v>
      </c>
      <c r="M1936">
        <v>51.1</v>
      </c>
      <c r="N1936">
        <v>-0.3</v>
      </c>
    </row>
    <row r="1937" spans="1:14" x14ac:dyDescent="0.3">
      <c r="A1937" t="s">
        <v>1678</v>
      </c>
      <c r="B1937">
        <v>626274</v>
      </c>
      <c r="C1937" t="s">
        <v>10946</v>
      </c>
      <c r="D1937" t="s">
        <v>10947</v>
      </c>
      <c r="E1937" t="s">
        <v>4192</v>
      </c>
      <c r="F1937" t="s">
        <v>6234</v>
      </c>
      <c r="G1937">
        <v>70.7</v>
      </c>
      <c r="H1937">
        <v>0.1</v>
      </c>
      <c r="I1937">
        <v>69.900000000000006</v>
      </c>
      <c r="J1937">
        <v>0.7</v>
      </c>
      <c r="K1937">
        <v>87.5</v>
      </c>
      <c r="L1937">
        <v>0.1</v>
      </c>
      <c r="M1937">
        <v>61.3</v>
      </c>
      <c r="N1937">
        <v>0.3</v>
      </c>
    </row>
    <row r="1938" spans="1:14" x14ac:dyDescent="0.3">
      <c r="A1938" t="s">
        <v>1678</v>
      </c>
      <c r="B1938">
        <v>527971</v>
      </c>
      <c r="C1938" t="s">
        <v>1859</v>
      </c>
      <c r="D1938" t="s">
        <v>10948</v>
      </c>
      <c r="E1938" t="s">
        <v>4192</v>
      </c>
      <c r="F1938" t="s">
        <v>10949</v>
      </c>
      <c r="G1938">
        <v>63.9</v>
      </c>
      <c r="H1938">
        <v>-0.1</v>
      </c>
      <c r="I1938">
        <v>55.6</v>
      </c>
      <c r="J1938">
        <v>-0.2</v>
      </c>
      <c r="K1938">
        <v>0</v>
      </c>
      <c r="L1938">
        <v>0</v>
      </c>
      <c r="M1938">
        <v>0</v>
      </c>
      <c r="N1938">
        <v>0</v>
      </c>
    </row>
    <row r="1939" spans="1:14" x14ac:dyDescent="0.3">
      <c r="A1939" t="s">
        <v>1678</v>
      </c>
      <c r="B1939">
        <v>528137</v>
      </c>
      <c r="C1939" t="s">
        <v>10950</v>
      </c>
      <c r="D1939" t="s">
        <v>10951</v>
      </c>
      <c r="E1939" t="s">
        <v>10338</v>
      </c>
      <c r="F1939" t="s">
        <v>10952</v>
      </c>
      <c r="G1939">
        <v>63.4</v>
      </c>
      <c r="H1939">
        <v>-0.1</v>
      </c>
      <c r="I1939">
        <v>56.3</v>
      </c>
      <c r="J1939">
        <v>-0.1</v>
      </c>
      <c r="K1939">
        <v>86.5</v>
      </c>
      <c r="L1939">
        <v>0.7</v>
      </c>
      <c r="M1939">
        <v>54.7</v>
      </c>
      <c r="N1939">
        <v>0.4</v>
      </c>
    </row>
    <row r="1940" spans="1:14" x14ac:dyDescent="0.3">
      <c r="A1940" t="s">
        <v>1678</v>
      </c>
      <c r="B1940">
        <v>24650</v>
      </c>
      <c r="C1940" t="s">
        <v>1861</v>
      </c>
      <c r="D1940" t="s">
        <v>10953</v>
      </c>
      <c r="E1940" t="s">
        <v>10427</v>
      </c>
      <c r="F1940" t="s">
        <v>10954</v>
      </c>
      <c r="G1940">
        <v>77.900000000000006</v>
      </c>
      <c r="H1940">
        <v>1</v>
      </c>
      <c r="I1940">
        <v>66</v>
      </c>
      <c r="J1940">
        <v>0.8</v>
      </c>
      <c r="K1940">
        <v>0</v>
      </c>
      <c r="L1940">
        <v>0</v>
      </c>
      <c r="M1940">
        <v>0</v>
      </c>
      <c r="N1940">
        <v>0</v>
      </c>
    </row>
    <row r="1941" spans="1:14" x14ac:dyDescent="0.3">
      <c r="A1941" t="s">
        <v>1678</v>
      </c>
      <c r="B1941">
        <v>536733</v>
      </c>
      <c r="C1941" t="s">
        <v>1862</v>
      </c>
      <c r="D1941" t="s">
        <v>10960</v>
      </c>
      <c r="E1941" t="s">
        <v>4192</v>
      </c>
      <c r="F1941" t="s">
        <v>10961</v>
      </c>
      <c r="G1941">
        <v>0</v>
      </c>
      <c r="H1941">
        <v>0</v>
      </c>
      <c r="I1941">
        <v>0</v>
      </c>
      <c r="J1941">
        <v>0</v>
      </c>
      <c r="K1941">
        <v>76.3</v>
      </c>
      <c r="L1941">
        <v>-0.1</v>
      </c>
      <c r="M1941">
        <v>34.5</v>
      </c>
      <c r="N1941">
        <v>-0.8</v>
      </c>
    </row>
    <row r="1942" spans="1:14" x14ac:dyDescent="0.3">
      <c r="A1942" t="s">
        <v>1678</v>
      </c>
      <c r="B1942">
        <v>550620</v>
      </c>
      <c r="C1942" t="s">
        <v>7615</v>
      </c>
      <c r="D1942" t="s">
        <v>10965</v>
      </c>
      <c r="E1942" t="s">
        <v>4249</v>
      </c>
      <c r="F1942" t="s">
        <v>10966</v>
      </c>
      <c r="G1942">
        <v>73.900000000000006</v>
      </c>
      <c r="H1942">
        <v>-0.3</v>
      </c>
      <c r="I1942">
        <v>69.599999999999994</v>
      </c>
      <c r="J1942">
        <v>-0.5</v>
      </c>
      <c r="K1942">
        <v>85.1</v>
      </c>
      <c r="L1942">
        <v>-0.6</v>
      </c>
      <c r="M1942">
        <v>60.9</v>
      </c>
      <c r="N1942">
        <v>-0.4</v>
      </c>
    </row>
    <row r="1943" spans="1:14" x14ac:dyDescent="0.3">
      <c r="A1943" t="s">
        <v>1678</v>
      </c>
      <c r="B1943">
        <v>551040</v>
      </c>
      <c r="C1943" t="s">
        <v>6727</v>
      </c>
      <c r="D1943" t="s">
        <v>10967</v>
      </c>
      <c r="E1943" t="s">
        <v>4192</v>
      </c>
      <c r="F1943" t="s">
        <v>10887</v>
      </c>
      <c r="G1943">
        <v>69.599999999999994</v>
      </c>
      <c r="H1943">
        <v>0.3</v>
      </c>
      <c r="I1943">
        <v>60.4</v>
      </c>
      <c r="J1943">
        <v>0.2</v>
      </c>
      <c r="K1943">
        <v>0</v>
      </c>
      <c r="L1943">
        <v>0</v>
      </c>
      <c r="M1943">
        <v>0</v>
      </c>
      <c r="N1943">
        <v>0</v>
      </c>
    </row>
    <row r="1944" spans="1:14" x14ac:dyDescent="0.3">
      <c r="A1944" t="s">
        <v>1678</v>
      </c>
      <c r="B1944">
        <v>551422</v>
      </c>
      <c r="C1944" t="s">
        <v>10968</v>
      </c>
      <c r="D1944" t="s">
        <v>10969</v>
      </c>
      <c r="E1944" t="s">
        <v>4249</v>
      </c>
      <c r="F1944" t="s">
        <v>10970</v>
      </c>
      <c r="G1944">
        <v>0</v>
      </c>
      <c r="H1944">
        <v>0</v>
      </c>
      <c r="I1944">
        <v>0</v>
      </c>
      <c r="J1944">
        <v>0</v>
      </c>
      <c r="K1944">
        <v>57.4</v>
      </c>
      <c r="L1944">
        <v>-1.7</v>
      </c>
      <c r="M1944">
        <v>26.5</v>
      </c>
      <c r="N1944">
        <v>-1.3</v>
      </c>
    </row>
    <row r="1945" spans="1:14" x14ac:dyDescent="0.3">
      <c r="A1945" t="s">
        <v>1678</v>
      </c>
      <c r="B1945">
        <v>552259</v>
      </c>
      <c r="C1945" t="s">
        <v>10975</v>
      </c>
      <c r="D1945" t="s">
        <v>10976</v>
      </c>
      <c r="E1945" t="s">
        <v>4249</v>
      </c>
      <c r="F1945" t="s">
        <v>10977</v>
      </c>
      <c r="G1945">
        <v>0</v>
      </c>
      <c r="H1945">
        <v>0</v>
      </c>
      <c r="I1945">
        <v>0</v>
      </c>
      <c r="J1945">
        <v>0</v>
      </c>
      <c r="K1945">
        <v>84</v>
      </c>
      <c r="L1945">
        <v>0.3</v>
      </c>
      <c r="M1945">
        <v>57.6</v>
      </c>
      <c r="N1945">
        <v>0.1</v>
      </c>
    </row>
    <row r="1946" spans="1:14" x14ac:dyDescent="0.3">
      <c r="A1946" t="s">
        <v>1678</v>
      </c>
      <c r="B1946">
        <v>552399</v>
      </c>
      <c r="C1946" t="s">
        <v>10978</v>
      </c>
      <c r="D1946" t="s">
        <v>10979</v>
      </c>
      <c r="E1946" t="s">
        <v>4249</v>
      </c>
      <c r="F1946" t="s">
        <v>10980</v>
      </c>
      <c r="G1946">
        <v>50</v>
      </c>
      <c r="H1946">
        <v>-1.1000000000000001</v>
      </c>
      <c r="I1946">
        <v>41.8</v>
      </c>
      <c r="J1946">
        <v>-1.4</v>
      </c>
      <c r="K1946">
        <v>0</v>
      </c>
      <c r="L1946">
        <v>0</v>
      </c>
      <c r="M1946">
        <v>0</v>
      </c>
      <c r="N1946">
        <v>0</v>
      </c>
    </row>
    <row r="1947" spans="1:14" x14ac:dyDescent="0.3">
      <c r="A1947" t="s">
        <v>1678</v>
      </c>
      <c r="B1947">
        <v>168221</v>
      </c>
      <c r="C1947" t="s">
        <v>10981</v>
      </c>
      <c r="D1947" t="s">
        <v>10982</v>
      </c>
      <c r="E1947" t="s">
        <v>4192</v>
      </c>
      <c r="F1947" t="s">
        <v>10983</v>
      </c>
      <c r="G1947">
        <v>52.2</v>
      </c>
      <c r="H1947">
        <v>-0.9</v>
      </c>
      <c r="I1947">
        <v>48.2</v>
      </c>
      <c r="J1947">
        <v>-0.7</v>
      </c>
      <c r="K1947">
        <v>85</v>
      </c>
      <c r="L1947">
        <v>0.4</v>
      </c>
      <c r="M1947">
        <v>43.6</v>
      </c>
      <c r="N1947">
        <v>-0.2</v>
      </c>
    </row>
    <row r="1948" spans="1:14" x14ac:dyDescent="0.3">
      <c r="A1948" t="s">
        <v>1678</v>
      </c>
      <c r="B1948">
        <v>552887</v>
      </c>
      <c r="C1948" t="s">
        <v>10984</v>
      </c>
      <c r="D1948" t="s">
        <v>10985</v>
      </c>
      <c r="E1948" t="s">
        <v>4249</v>
      </c>
      <c r="F1948" t="s">
        <v>10986</v>
      </c>
      <c r="G1948">
        <v>40.5</v>
      </c>
      <c r="H1948">
        <v>-1.5</v>
      </c>
      <c r="I1948">
        <v>40.5</v>
      </c>
      <c r="J1948">
        <v>-1</v>
      </c>
      <c r="K1948">
        <v>0</v>
      </c>
      <c r="L1948">
        <v>0</v>
      </c>
      <c r="M1948">
        <v>0</v>
      </c>
      <c r="N1948">
        <v>0</v>
      </c>
    </row>
    <row r="1949" spans="1:14" x14ac:dyDescent="0.3">
      <c r="A1949" t="s">
        <v>1678</v>
      </c>
      <c r="B1949">
        <v>557234</v>
      </c>
      <c r="C1949" t="s">
        <v>10987</v>
      </c>
      <c r="D1949" t="s">
        <v>10988</v>
      </c>
      <c r="E1949" t="s">
        <v>4249</v>
      </c>
      <c r="F1949" t="s">
        <v>10989</v>
      </c>
      <c r="G1949">
        <v>0</v>
      </c>
      <c r="H1949">
        <v>0</v>
      </c>
      <c r="I1949">
        <v>0</v>
      </c>
      <c r="J1949">
        <v>0</v>
      </c>
      <c r="K1949">
        <v>86</v>
      </c>
      <c r="L1949">
        <v>1.1000000000000001</v>
      </c>
      <c r="M1949">
        <v>58.3</v>
      </c>
      <c r="N1949">
        <v>1</v>
      </c>
    </row>
    <row r="1950" spans="1:14" x14ac:dyDescent="0.3">
      <c r="A1950" t="s">
        <v>1678</v>
      </c>
      <c r="B1950">
        <v>6005</v>
      </c>
      <c r="C1950" t="s">
        <v>10990</v>
      </c>
      <c r="D1950" t="s">
        <v>10991</v>
      </c>
      <c r="E1950" t="s">
        <v>4450</v>
      </c>
      <c r="F1950" t="s">
        <v>10992</v>
      </c>
      <c r="G1950">
        <v>62.3</v>
      </c>
      <c r="H1950">
        <v>-0.6</v>
      </c>
      <c r="I1950">
        <v>56.4</v>
      </c>
      <c r="J1950">
        <v>-0.6</v>
      </c>
      <c r="K1950">
        <v>81.3</v>
      </c>
      <c r="L1950">
        <v>-0.3</v>
      </c>
      <c r="M1950">
        <v>38.5</v>
      </c>
      <c r="N1950">
        <v>-1.1000000000000001</v>
      </c>
    </row>
    <row r="1951" spans="1:14" x14ac:dyDescent="0.3">
      <c r="A1951" t="s">
        <v>1678</v>
      </c>
      <c r="B1951">
        <v>561037</v>
      </c>
      <c r="C1951" t="s">
        <v>1870</v>
      </c>
      <c r="D1951" t="s">
        <v>10993</v>
      </c>
      <c r="E1951" t="s">
        <v>4192</v>
      </c>
      <c r="F1951" t="s">
        <v>10994</v>
      </c>
      <c r="G1951">
        <v>58.4</v>
      </c>
      <c r="H1951">
        <v>-0.9</v>
      </c>
      <c r="I1951">
        <v>54.4</v>
      </c>
      <c r="J1951">
        <v>-0.9</v>
      </c>
      <c r="K1951">
        <v>81.900000000000006</v>
      </c>
      <c r="L1951">
        <v>-0.6</v>
      </c>
      <c r="M1951">
        <v>50.7</v>
      </c>
      <c r="N1951">
        <v>-0.5</v>
      </c>
    </row>
    <row r="1952" spans="1:14" x14ac:dyDescent="0.3">
      <c r="A1952" t="s">
        <v>1678</v>
      </c>
      <c r="B1952">
        <v>561045</v>
      </c>
      <c r="C1952" t="s">
        <v>10995</v>
      </c>
      <c r="D1952" t="s">
        <v>10996</v>
      </c>
      <c r="E1952" t="s">
        <v>4249</v>
      </c>
      <c r="F1952" t="s">
        <v>10997</v>
      </c>
      <c r="G1952">
        <v>66.5</v>
      </c>
      <c r="H1952">
        <v>-0.7</v>
      </c>
      <c r="I1952">
        <v>67.900000000000006</v>
      </c>
      <c r="J1952">
        <v>-0.4</v>
      </c>
      <c r="K1952">
        <v>0</v>
      </c>
      <c r="L1952">
        <v>0</v>
      </c>
      <c r="M1952">
        <v>0</v>
      </c>
      <c r="N1952">
        <v>0</v>
      </c>
    </row>
    <row r="1953" spans="1:14" x14ac:dyDescent="0.3">
      <c r="A1953" t="s">
        <v>1678</v>
      </c>
      <c r="B1953">
        <v>67723</v>
      </c>
      <c r="C1953" t="s">
        <v>1872</v>
      </c>
      <c r="D1953" t="s">
        <v>10998</v>
      </c>
      <c r="E1953" t="s">
        <v>4192</v>
      </c>
      <c r="F1953" t="s">
        <v>10999</v>
      </c>
      <c r="G1953">
        <v>60</v>
      </c>
      <c r="H1953">
        <v>-0.3</v>
      </c>
      <c r="I1953">
        <v>57.7</v>
      </c>
      <c r="J1953">
        <v>0.4</v>
      </c>
      <c r="K1953">
        <v>82.5</v>
      </c>
      <c r="L1953">
        <v>0.1</v>
      </c>
      <c r="M1953">
        <v>49.2</v>
      </c>
      <c r="N1953">
        <v>0</v>
      </c>
    </row>
    <row r="1954" spans="1:14" x14ac:dyDescent="0.3">
      <c r="A1954" t="s">
        <v>1678</v>
      </c>
      <c r="B1954">
        <v>578835</v>
      </c>
      <c r="C1954" t="s">
        <v>11003</v>
      </c>
      <c r="D1954" t="s">
        <v>11004</v>
      </c>
      <c r="E1954" t="s">
        <v>4249</v>
      </c>
      <c r="F1954" t="s">
        <v>11005</v>
      </c>
      <c r="G1954">
        <v>76.2</v>
      </c>
      <c r="H1954">
        <v>0.2</v>
      </c>
      <c r="I1954">
        <v>73.099999999999994</v>
      </c>
      <c r="J1954">
        <v>0.3</v>
      </c>
      <c r="K1954">
        <v>0</v>
      </c>
      <c r="L1954">
        <v>0</v>
      </c>
      <c r="M1954">
        <v>0</v>
      </c>
      <c r="N1954">
        <v>0</v>
      </c>
    </row>
    <row r="1955" spans="1:14" x14ac:dyDescent="0.3">
      <c r="A1955" t="s">
        <v>1678</v>
      </c>
      <c r="B1955">
        <v>107284</v>
      </c>
      <c r="C1955" t="s">
        <v>11006</v>
      </c>
      <c r="D1955" t="s">
        <v>11007</v>
      </c>
      <c r="E1955" t="s">
        <v>4192</v>
      </c>
      <c r="F1955" t="s">
        <v>11008</v>
      </c>
      <c r="G1955">
        <v>67.7</v>
      </c>
      <c r="H1955">
        <v>0</v>
      </c>
      <c r="I1955">
        <v>60.5</v>
      </c>
      <c r="J1955">
        <v>-0.1</v>
      </c>
      <c r="K1955">
        <v>87.4</v>
      </c>
      <c r="L1955">
        <v>0.4</v>
      </c>
      <c r="M1955">
        <v>52.4</v>
      </c>
      <c r="N1955">
        <v>0.1</v>
      </c>
    </row>
    <row r="1956" spans="1:14" x14ac:dyDescent="0.3">
      <c r="A1956" t="s">
        <v>1678</v>
      </c>
      <c r="B1956">
        <v>598720</v>
      </c>
      <c r="C1956" t="s">
        <v>11012</v>
      </c>
      <c r="D1956" t="s">
        <v>11013</v>
      </c>
      <c r="E1956" t="s">
        <v>4249</v>
      </c>
      <c r="F1956" t="s">
        <v>11014</v>
      </c>
      <c r="G1956">
        <v>74.5</v>
      </c>
      <c r="H1956">
        <v>0</v>
      </c>
      <c r="I1956">
        <v>73.5</v>
      </c>
      <c r="J1956">
        <v>0.2</v>
      </c>
      <c r="K1956">
        <v>0</v>
      </c>
      <c r="L1956">
        <v>0</v>
      </c>
      <c r="M1956">
        <v>0</v>
      </c>
      <c r="N1956">
        <v>0</v>
      </c>
    </row>
    <row r="1957" spans="1:14" x14ac:dyDescent="0.3">
      <c r="A1957" t="s">
        <v>1678</v>
      </c>
      <c r="B1957">
        <v>600091</v>
      </c>
      <c r="C1957" t="s">
        <v>11015</v>
      </c>
      <c r="D1957" t="s">
        <v>11016</v>
      </c>
      <c r="E1957" t="s">
        <v>4192</v>
      </c>
      <c r="F1957" t="s">
        <v>5999</v>
      </c>
      <c r="G1957">
        <v>55.3</v>
      </c>
      <c r="H1957">
        <v>-0.7</v>
      </c>
      <c r="I1957">
        <v>40.4</v>
      </c>
      <c r="J1957">
        <v>-1.4</v>
      </c>
      <c r="K1957">
        <v>0</v>
      </c>
      <c r="L1957">
        <v>0</v>
      </c>
      <c r="M1957">
        <v>0</v>
      </c>
      <c r="N1957">
        <v>0</v>
      </c>
    </row>
    <row r="1958" spans="1:14" x14ac:dyDescent="0.3">
      <c r="A1958" t="s">
        <v>1678</v>
      </c>
      <c r="B1958">
        <v>229647</v>
      </c>
      <c r="C1958" t="s">
        <v>1877</v>
      </c>
      <c r="D1958" t="s">
        <v>11017</v>
      </c>
      <c r="E1958" t="s">
        <v>4192</v>
      </c>
      <c r="F1958" t="s">
        <v>11018</v>
      </c>
      <c r="G1958">
        <v>65</v>
      </c>
      <c r="H1958">
        <v>-0.1</v>
      </c>
      <c r="I1958">
        <v>62.4</v>
      </c>
      <c r="J1958">
        <v>0.7</v>
      </c>
      <c r="K1958">
        <v>80.8</v>
      </c>
      <c r="L1958">
        <v>-0.5</v>
      </c>
      <c r="M1958">
        <v>48.1</v>
      </c>
      <c r="N1958">
        <v>-0.7</v>
      </c>
    </row>
    <row r="1959" spans="1:14" x14ac:dyDescent="0.3">
      <c r="A1959" t="s">
        <v>1678</v>
      </c>
      <c r="B1959">
        <v>604780</v>
      </c>
      <c r="C1959" t="s">
        <v>11019</v>
      </c>
      <c r="D1959" t="s">
        <v>11020</v>
      </c>
      <c r="E1959" t="s">
        <v>4249</v>
      </c>
      <c r="F1959" t="s">
        <v>6154</v>
      </c>
      <c r="G1959">
        <v>75.5</v>
      </c>
      <c r="H1959">
        <v>0.4</v>
      </c>
      <c r="I1959">
        <v>67.3</v>
      </c>
      <c r="J1959">
        <v>0.1</v>
      </c>
      <c r="K1959">
        <v>0</v>
      </c>
      <c r="L1959">
        <v>0</v>
      </c>
      <c r="M1959">
        <v>0</v>
      </c>
      <c r="N1959">
        <v>0</v>
      </c>
    </row>
    <row r="1960" spans="1:14" x14ac:dyDescent="0.3">
      <c r="A1960" t="s">
        <v>1678</v>
      </c>
      <c r="B1960">
        <v>605093</v>
      </c>
      <c r="C1960" t="s">
        <v>11021</v>
      </c>
      <c r="D1960" t="s">
        <v>11022</v>
      </c>
      <c r="E1960" t="s">
        <v>4249</v>
      </c>
      <c r="F1960" t="s">
        <v>11023</v>
      </c>
      <c r="G1960">
        <v>82.2</v>
      </c>
      <c r="H1960">
        <v>0.7</v>
      </c>
      <c r="I1960">
        <v>78.099999999999994</v>
      </c>
      <c r="J1960">
        <v>0.8</v>
      </c>
      <c r="K1960">
        <v>0</v>
      </c>
      <c r="L1960">
        <v>0</v>
      </c>
      <c r="M1960">
        <v>0</v>
      </c>
      <c r="N1960">
        <v>0</v>
      </c>
    </row>
    <row r="1961" spans="1:14" x14ac:dyDescent="0.3">
      <c r="A1961" t="s">
        <v>1678</v>
      </c>
      <c r="B1961">
        <v>505790</v>
      </c>
      <c r="C1961" t="s">
        <v>11024</v>
      </c>
      <c r="D1961" t="s">
        <v>11025</v>
      </c>
      <c r="E1961" t="s">
        <v>10427</v>
      </c>
      <c r="F1961" t="s">
        <v>11026</v>
      </c>
      <c r="G1961">
        <v>0</v>
      </c>
      <c r="H1961">
        <v>0</v>
      </c>
      <c r="I1961">
        <v>0</v>
      </c>
      <c r="J1961">
        <v>0</v>
      </c>
      <c r="K1961">
        <v>82</v>
      </c>
      <c r="L1961">
        <v>0.8</v>
      </c>
      <c r="M1961">
        <v>59.5</v>
      </c>
      <c r="N1961">
        <v>1.4</v>
      </c>
    </row>
    <row r="1962" spans="1:14" x14ac:dyDescent="0.3">
      <c r="A1962" t="s">
        <v>1678</v>
      </c>
      <c r="B1962">
        <v>614238</v>
      </c>
      <c r="C1962" t="s">
        <v>11027</v>
      </c>
      <c r="D1962" t="s">
        <v>11028</v>
      </c>
      <c r="E1962" t="s">
        <v>10427</v>
      </c>
      <c r="F1962" t="s">
        <v>10698</v>
      </c>
      <c r="G1962">
        <v>0</v>
      </c>
      <c r="H1962">
        <v>0</v>
      </c>
      <c r="I1962">
        <v>0</v>
      </c>
      <c r="J1962">
        <v>0</v>
      </c>
      <c r="K1962">
        <v>79.3</v>
      </c>
      <c r="L1962">
        <v>0.5</v>
      </c>
      <c r="M1962">
        <v>49.1</v>
      </c>
      <c r="N1962">
        <v>0.7</v>
      </c>
    </row>
    <row r="1963" spans="1:14" x14ac:dyDescent="0.3">
      <c r="A1963" t="s">
        <v>1678</v>
      </c>
      <c r="B1963">
        <v>618063</v>
      </c>
      <c r="C1963" t="s">
        <v>11029</v>
      </c>
      <c r="D1963" t="s">
        <v>11030</v>
      </c>
      <c r="E1963" t="s">
        <v>4249</v>
      </c>
      <c r="F1963" t="s">
        <v>11031</v>
      </c>
      <c r="G1963">
        <v>51.6</v>
      </c>
      <c r="H1963">
        <v>-1.2</v>
      </c>
      <c r="I1963">
        <v>47.3</v>
      </c>
      <c r="J1963">
        <v>-1.2</v>
      </c>
      <c r="K1963">
        <v>0</v>
      </c>
      <c r="L1963">
        <v>0</v>
      </c>
      <c r="M1963">
        <v>0</v>
      </c>
      <c r="N1963">
        <v>0</v>
      </c>
    </row>
    <row r="1964" spans="1:14" x14ac:dyDescent="0.3">
      <c r="A1964" t="s">
        <v>1678</v>
      </c>
      <c r="B1964">
        <v>619981</v>
      </c>
      <c r="C1964" t="s">
        <v>11032</v>
      </c>
      <c r="D1964" t="s">
        <v>11033</v>
      </c>
      <c r="E1964" t="s">
        <v>4192</v>
      </c>
      <c r="F1964" t="s">
        <v>11034</v>
      </c>
      <c r="G1964">
        <v>64.400000000000006</v>
      </c>
      <c r="H1964">
        <v>-0.2</v>
      </c>
      <c r="I1964">
        <v>48</v>
      </c>
      <c r="J1964">
        <v>-1</v>
      </c>
      <c r="K1964">
        <v>0</v>
      </c>
      <c r="L1964">
        <v>0</v>
      </c>
      <c r="M1964">
        <v>0</v>
      </c>
      <c r="N1964">
        <v>0</v>
      </c>
    </row>
    <row r="1965" spans="1:14" x14ac:dyDescent="0.3">
      <c r="A1965" t="s">
        <v>1884</v>
      </c>
      <c r="B1965">
        <v>439738</v>
      </c>
      <c r="C1965" t="s">
        <v>11035</v>
      </c>
      <c r="D1965" t="s">
        <v>11036</v>
      </c>
      <c r="E1965" t="s">
        <v>4196</v>
      </c>
      <c r="F1965" t="s">
        <v>11037</v>
      </c>
      <c r="G1965">
        <v>68.2</v>
      </c>
      <c r="H1965">
        <v>0.7</v>
      </c>
      <c r="I1965">
        <v>66.7</v>
      </c>
      <c r="J1965">
        <v>1.3</v>
      </c>
      <c r="K1965">
        <v>85.2</v>
      </c>
      <c r="L1965">
        <v>1.3</v>
      </c>
      <c r="M1965">
        <v>53.1</v>
      </c>
      <c r="N1965">
        <v>1.4</v>
      </c>
    </row>
    <row r="1966" spans="1:14" x14ac:dyDescent="0.3">
      <c r="A1966" t="s">
        <v>1886</v>
      </c>
      <c r="B1966">
        <v>706299</v>
      </c>
      <c r="C1966" t="s">
        <v>1887</v>
      </c>
      <c r="D1966" t="s">
        <v>11038</v>
      </c>
      <c r="E1966" t="s">
        <v>8387</v>
      </c>
      <c r="F1966" t="s">
        <v>11039</v>
      </c>
      <c r="G1966">
        <v>66.400000000000006</v>
      </c>
      <c r="H1966">
        <v>-0.1</v>
      </c>
      <c r="I1966">
        <v>51.1</v>
      </c>
      <c r="J1966">
        <v>-0.8</v>
      </c>
      <c r="K1966">
        <v>86.8</v>
      </c>
      <c r="L1966">
        <v>0.5</v>
      </c>
      <c r="M1966">
        <v>54</v>
      </c>
      <c r="N1966">
        <v>0.6</v>
      </c>
    </row>
    <row r="1967" spans="1:14" x14ac:dyDescent="0.3">
      <c r="A1967" t="s">
        <v>1886</v>
      </c>
      <c r="B1967">
        <v>737970</v>
      </c>
      <c r="C1967" t="s">
        <v>1888</v>
      </c>
      <c r="D1967" t="s">
        <v>11042</v>
      </c>
      <c r="E1967" t="s">
        <v>4323</v>
      </c>
      <c r="F1967" t="s">
        <v>11043</v>
      </c>
      <c r="G1967">
        <v>68.2</v>
      </c>
      <c r="H1967">
        <v>0.4</v>
      </c>
      <c r="I1967">
        <v>64.5</v>
      </c>
      <c r="J1967">
        <v>0.9</v>
      </c>
      <c r="K1967">
        <v>74.8</v>
      </c>
      <c r="L1967">
        <v>-0.3</v>
      </c>
      <c r="M1967">
        <v>30.4</v>
      </c>
      <c r="N1967">
        <v>-0.8</v>
      </c>
    </row>
    <row r="1968" spans="1:14" x14ac:dyDescent="0.3">
      <c r="A1968" t="s">
        <v>1886</v>
      </c>
      <c r="B1968">
        <v>721344</v>
      </c>
      <c r="C1968" t="s">
        <v>1889</v>
      </c>
      <c r="D1968" t="s">
        <v>11046</v>
      </c>
      <c r="E1968" t="s">
        <v>4373</v>
      </c>
      <c r="F1968" t="s">
        <v>11047</v>
      </c>
      <c r="G1968">
        <v>72.5</v>
      </c>
      <c r="H1968">
        <v>0.8</v>
      </c>
      <c r="I1968">
        <v>66.7</v>
      </c>
      <c r="J1968">
        <v>0.9</v>
      </c>
      <c r="K1968">
        <v>78.7</v>
      </c>
      <c r="L1968">
        <v>0.3</v>
      </c>
      <c r="M1968">
        <v>38.200000000000003</v>
      </c>
      <c r="N1968">
        <v>-0.4</v>
      </c>
    </row>
    <row r="1969" spans="1:14" x14ac:dyDescent="0.3">
      <c r="A1969" t="s">
        <v>1886</v>
      </c>
      <c r="B1969">
        <v>731358</v>
      </c>
      <c r="C1969" t="s">
        <v>1890</v>
      </c>
      <c r="D1969" t="s">
        <v>11048</v>
      </c>
      <c r="E1969" t="s">
        <v>8387</v>
      </c>
      <c r="F1969" t="s">
        <v>11049</v>
      </c>
      <c r="G1969">
        <v>64.3</v>
      </c>
      <c r="H1969">
        <v>-0.3</v>
      </c>
      <c r="I1969">
        <v>49.2</v>
      </c>
      <c r="J1969">
        <v>-1</v>
      </c>
      <c r="K1969">
        <v>0</v>
      </c>
      <c r="L1969">
        <v>0</v>
      </c>
      <c r="M1969">
        <v>0</v>
      </c>
      <c r="N1969">
        <v>0</v>
      </c>
    </row>
    <row r="1970" spans="1:14" x14ac:dyDescent="0.3">
      <c r="A1970" t="s">
        <v>1886</v>
      </c>
      <c r="B1970">
        <v>730688</v>
      </c>
      <c r="C1970" t="s">
        <v>1891</v>
      </c>
      <c r="D1970" t="s">
        <v>11050</v>
      </c>
      <c r="E1970" t="s">
        <v>4373</v>
      </c>
      <c r="F1970" t="s">
        <v>11051</v>
      </c>
      <c r="G1970">
        <v>58.3</v>
      </c>
      <c r="H1970">
        <v>-0.4</v>
      </c>
      <c r="I1970">
        <v>48.2</v>
      </c>
      <c r="J1970">
        <v>-0.8</v>
      </c>
      <c r="K1970">
        <v>81</v>
      </c>
      <c r="L1970">
        <v>0.3</v>
      </c>
      <c r="M1970">
        <v>52.4</v>
      </c>
      <c r="N1970">
        <v>0.7</v>
      </c>
    </row>
    <row r="1971" spans="1:14" x14ac:dyDescent="0.3">
      <c r="A1971" t="s">
        <v>1886</v>
      </c>
      <c r="B1971">
        <v>832146</v>
      </c>
      <c r="C1971" t="s">
        <v>1466</v>
      </c>
      <c r="D1971" t="s">
        <v>11052</v>
      </c>
      <c r="E1971" t="s">
        <v>8342</v>
      </c>
      <c r="F1971" t="s">
        <v>11053</v>
      </c>
      <c r="G1971">
        <v>70</v>
      </c>
      <c r="H1971">
        <v>0.5</v>
      </c>
      <c r="I1971">
        <v>64</v>
      </c>
      <c r="J1971">
        <v>0.7</v>
      </c>
      <c r="K1971">
        <v>76.2</v>
      </c>
      <c r="L1971">
        <v>-0.3</v>
      </c>
      <c r="M1971">
        <v>39.700000000000003</v>
      </c>
      <c r="N1971">
        <v>-0.2</v>
      </c>
    </row>
    <row r="1972" spans="1:14" x14ac:dyDescent="0.3">
      <c r="A1972" t="s">
        <v>1886</v>
      </c>
      <c r="B1972">
        <v>767751</v>
      </c>
      <c r="C1972" t="s">
        <v>1892</v>
      </c>
      <c r="D1972" t="s">
        <v>11054</v>
      </c>
      <c r="E1972" t="s">
        <v>4373</v>
      </c>
      <c r="F1972" t="s">
        <v>11055</v>
      </c>
      <c r="G1972">
        <v>49.2</v>
      </c>
      <c r="H1972">
        <v>-0.5</v>
      </c>
      <c r="I1972">
        <v>28.8</v>
      </c>
      <c r="J1972">
        <v>-1.6</v>
      </c>
      <c r="K1972">
        <v>66.900000000000006</v>
      </c>
      <c r="L1972">
        <v>-0.5</v>
      </c>
      <c r="M1972">
        <v>18.5</v>
      </c>
      <c r="N1972">
        <v>-1.3</v>
      </c>
    </row>
    <row r="1973" spans="1:14" x14ac:dyDescent="0.3">
      <c r="A1973" t="s">
        <v>1886</v>
      </c>
      <c r="B1973">
        <v>771783</v>
      </c>
      <c r="C1973" t="s">
        <v>608</v>
      </c>
      <c r="D1973" t="s">
        <v>11056</v>
      </c>
      <c r="E1973" t="s">
        <v>4373</v>
      </c>
      <c r="F1973" t="s">
        <v>11057</v>
      </c>
      <c r="G1973">
        <v>61</v>
      </c>
      <c r="H1973">
        <v>0.1</v>
      </c>
      <c r="I1973">
        <v>42.2</v>
      </c>
      <c r="J1973">
        <v>-0.9</v>
      </c>
      <c r="K1973">
        <v>81.5</v>
      </c>
      <c r="L1973">
        <v>0.7</v>
      </c>
      <c r="M1973">
        <v>52.7</v>
      </c>
      <c r="N1973">
        <v>1.1000000000000001</v>
      </c>
    </row>
    <row r="1974" spans="1:14" x14ac:dyDescent="0.3">
      <c r="A1974" t="s">
        <v>1886</v>
      </c>
      <c r="B1974">
        <v>774383</v>
      </c>
      <c r="C1974" t="s">
        <v>1476</v>
      </c>
      <c r="D1974" t="s">
        <v>11058</v>
      </c>
      <c r="E1974" t="s">
        <v>8327</v>
      </c>
      <c r="F1974" t="s">
        <v>11059</v>
      </c>
      <c r="G1974">
        <v>50.5</v>
      </c>
      <c r="H1974">
        <v>-0.8</v>
      </c>
      <c r="I1974">
        <v>41.8</v>
      </c>
      <c r="J1974">
        <v>-1</v>
      </c>
      <c r="K1974">
        <v>73.7</v>
      </c>
      <c r="L1974">
        <v>-0.3</v>
      </c>
      <c r="M1974">
        <v>31.3</v>
      </c>
      <c r="N1974">
        <v>-0.6</v>
      </c>
    </row>
    <row r="1975" spans="1:14" x14ac:dyDescent="0.3">
      <c r="A1975" t="s">
        <v>1886</v>
      </c>
      <c r="B1975">
        <v>781304</v>
      </c>
      <c r="C1975" t="s">
        <v>1893</v>
      </c>
      <c r="D1975" t="s">
        <v>11060</v>
      </c>
      <c r="E1975" t="s">
        <v>4373</v>
      </c>
      <c r="F1975" t="s">
        <v>11061</v>
      </c>
      <c r="G1975">
        <v>68.400000000000006</v>
      </c>
      <c r="H1975">
        <v>0</v>
      </c>
      <c r="I1975">
        <v>52.7</v>
      </c>
      <c r="J1975">
        <v>-0.9</v>
      </c>
      <c r="K1975">
        <v>87.3</v>
      </c>
      <c r="L1975">
        <v>0.4</v>
      </c>
      <c r="M1975">
        <v>48.7</v>
      </c>
      <c r="N1975">
        <v>-0.2</v>
      </c>
    </row>
    <row r="1976" spans="1:14" x14ac:dyDescent="0.3">
      <c r="A1976" t="s">
        <v>1886</v>
      </c>
      <c r="B1976">
        <v>786667</v>
      </c>
      <c r="C1976" t="s">
        <v>1894</v>
      </c>
      <c r="D1976" t="s">
        <v>11062</v>
      </c>
      <c r="E1976" t="s">
        <v>11063</v>
      </c>
      <c r="F1976" t="s">
        <v>11064</v>
      </c>
      <c r="G1976">
        <v>49.2</v>
      </c>
      <c r="H1976">
        <v>-0.8</v>
      </c>
      <c r="I1976">
        <v>31.9</v>
      </c>
      <c r="J1976">
        <v>-1.7</v>
      </c>
      <c r="K1976">
        <v>76.099999999999994</v>
      </c>
      <c r="L1976">
        <v>0.2</v>
      </c>
      <c r="M1976">
        <v>33.299999999999997</v>
      </c>
      <c r="N1976">
        <v>-0.3</v>
      </c>
    </row>
    <row r="1977" spans="1:14" x14ac:dyDescent="0.3">
      <c r="A1977" t="s">
        <v>1886</v>
      </c>
      <c r="B1977">
        <v>788147</v>
      </c>
      <c r="C1977" t="s">
        <v>1895</v>
      </c>
      <c r="D1977" t="s">
        <v>11065</v>
      </c>
      <c r="E1977" t="s">
        <v>4323</v>
      </c>
      <c r="F1977" t="s">
        <v>11066</v>
      </c>
      <c r="G1977">
        <v>51.2</v>
      </c>
      <c r="H1977">
        <v>-1</v>
      </c>
      <c r="I1977">
        <v>50.9</v>
      </c>
      <c r="J1977">
        <v>-0.6</v>
      </c>
      <c r="K1977">
        <v>70.900000000000006</v>
      </c>
      <c r="L1977">
        <v>-0.9</v>
      </c>
      <c r="M1977">
        <v>29.3</v>
      </c>
      <c r="N1977">
        <v>-1.1000000000000001</v>
      </c>
    </row>
    <row r="1978" spans="1:14" x14ac:dyDescent="0.3">
      <c r="A1978" t="s">
        <v>1886</v>
      </c>
      <c r="B1978">
        <v>850977</v>
      </c>
      <c r="C1978" t="s">
        <v>1896</v>
      </c>
      <c r="D1978" t="s">
        <v>11067</v>
      </c>
      <c r="E1978" t="s">
        <v>8372</v>
      </c>
      <c r="F1978" t="s">
        <v>11068</v>
      </c>
      <c r="G1978">
        <v>70.7</v>
      </c>
      <c r="H1978">
        <v>0.3</v>
      </c>
      <c r="I1978">
        <v>60.7</v>
      </c>
      <c r="J1978">
        <v>0.1</v>
      </c>
      <c r="K1978">
        <v>78.599999999999994</v>
      </c>
      <c r="L1978">
        <v>-0.2</v>
      </c>
      <c r="M1978">
        <v>44.6</v>
      </c>
      <c r="N1978">
        <v>-0.1</v>
      </c>
    </row>
    <row r="1979" spans="1:14" x14ac:dyDescent="0.3">
      <c r="A1979" t="s">
        <v>1886</v>
      </c>
      <c r="B1979">
        <v>804932</v>
      </c>
      <c r="C1979" t="s">
        <v>1485</v>
      </c>
      <c r="D1979" t="s">
        <v>11069</v>
      </c>
      <c r="E1979" t="s">
        <v>4373</v>
      </c>
      <c r="F1979" t="s">
        <v>11070</v>
      </c>
      <c r="G1979">
        <v>42.4</v>
      </c>
      <c r="H1979">
        <v>-0.7</v>
      </c>
      <c r="I1979">
        <v>37.6</v>
      </c>
      <c r="J1979">
        <v>-0.3</v>
      </c>
      <c r="K1979">
        <v>71</v>
      </c>
      <c r="L1979">
        <v>0.5</v>
      </c>
      <c r="M1979">
        <v>25.9</v>
      </c>
      <c r="N1979">
        <v>-0.1</v>
      </c>
    </row>
    <row r="1980" spans="1:14" x14ac:dyDescent="0.3">
      <c r="A1980" t="s">
        <v>1886</v>
      </c>
      <c r="B1980">
        <v>751383</v>
      </c>
      <c r="C1980" t="s">
        <v>1898</v>
      </c>
      <c r="D1980" t="s">
        <v>11071</v>
      </c>
      <c r="E1980" t="s">
        <v>11063</v>
      </c>
      <c r="F1980" t="s">
        <v>11072</v>
      </c>
      <c r="G1980">
        <v>43.8</v>
      </c>
      <c r="H1980">
        <v>-1.3</v>
      </c>
      <c r="I1980">
        <v>30.6</v>
      </c>
      <c r="J1980">
        <v>-2</v>
      </c>
      <c r="K1980">
        <v>67.5</v>
      </c>
      <c r="L1980">
        <v>-1</v>
      </c>
      <c r="M1980">
        <v>33.799999999999997</v>
      </c>
      <c r="N1980">
        <v>-0.5</v>
      </c>
    </row>
    <row r="1981" spans="1:14" x14ac:dyDescent="0.3">
      <c r="A1981" t="s">
        <v>1886</v>
      </c>
      <c r="B1981">
        <v>741620</v>
      </c>
      <c r="C1981" t="s">
        <v>1486</v>
      </c>
      <c r="D1981" t="s">
        <v>11075</v>
      </c>
      <c r="E1981" t="s">
        <v>8342</v>
      </c>
      <c r="F1981" t="s">
        <v>11076</v>
      </c>
      <c r="G1981">
        <v>52.5</v>
      </c>
      <c r="H1981">
        <v>-0.5</v>
      </c>
      <c r="I1981">
        <v>35.6</v>
      </c>
      <c r="J1981">
        <v>-1.3</v>
      </c>
      <c r="K1981">
        <v>69.2</v>
      </c>
      <c r="L1981">
        <v>-0.5</v>
      </c>
      <c r="M1981">
        <v>28.2</v>
      </c>
      <c r="N1981">
        <v>-0.6</v>
      </c>
    </row>
    <row r="1982" spans="1:14" x14ac:dyDescent="0.3">
      <c r="A1982" t="s">
        <v>1886</v>
      </c>
      <c r="B1982">
        <v>704318</v>
      </c>
      <c r="C1982" t="s">
        <v>1486</v>
      </c>
      <c r="D1982" t="s">
        <v>11077</v>
      </c>
      <c r="E1982" t="s">
        <v>11078</v>
      </c>
      <c r="F1982" t="s">
        <v>11079</v>
      </c>
      <c r="G1982">
        <v>73.099999999999994</v>
      </c>
      <c r="H1982">
        <v>0.3</v>
      </c>
      <c r="I1982">
        <v>70.099999999999994</v>
      </c>
      <c r="J1982">
        <v>0.5</v>
      </c>
      <c r="K1982">
        <v>85.7</v>
      </c>
      <c r="L1982">
        <v>0.3</v>
      </c>
      <c r="M1982">
        <v>44.2</v>
      </c>
      <c r="N1982">
        <v>-0.5</v>
      </c>
    </row>
    <row r="1983" spans="1:14" x14ac:dyDescent="0.3">
      <c r="A1983" t="s">
        <v>1886</v>
      </c>
      <c r="B1983">
        <v>809535</v>
      </c>
      <c r="C1983" t="s">
        <v>1486</v>
      </c>
      <c r="D1983" t="s">
        <v>11073</v>
      </c>
      <c r="E1983" t="s">
        <v>4323</v>
      </c>
      <c r="F1983" t="s">
        <v>11074</v>
      </c>
      <c r="G1983">
        <v>77.599999999999994</v>
      </c>
      <c r="H1983">
        <v>1</v>
      </c>
      <c r="I1983">
        <v>53.2</v>
      </c>
      <c r="J1983">
        <v>-0.3</v>
      </c>
      <c r="K1983">
        <v>86.7</v>
      </c>
      <c r="L1983">
        <v>0.8</v>
      </c>
      <c r="M1983">
        <v>53.3</v>
      </c>
      <c r="N1983">
        <v>0.8</v>
      </c>
    </row>
    <row r="1984" spans="1:14" x14ac:dyDescent="0.3">
      <c r="A1984" t="s">
        <v>1886</v>
      </c>
      <c r="B1984">
        <v>705870</v>
      </c>
      <c r="C1984" t="s">
        <v>1902</v>
      </c>
      <c r="D1984" t="s">
        <v>11080</v>
      </c>
      <c r="E1984" t="s">
        <v>11063</v>
      </c>
      <c r="F1984" t="s">
        <v>11081</v>
      </c>
      <c r="G1984">
        <v>59.3</v>
      </c>
      <c r="H1984">
        <v>-0.2</v>
      </c>
      <c r="I1984">
        <v>57.4</v>
      </c>
      <c r="J1984">
        <v>0.2</v>
      </c>
      <c r="K1984">
        <v>85.1</v>
      </c>
      <c r="L1984">
        <v>0.8</v>
      </c>
      <c r="M1984">
        <v>44.7</v>
      </c>
      <c r="N1984">
        <v>0.3</v>
      </c>
    </row>
    <row r="1985" spans="1:14" x14ac:dyDescent="0.3">
      <c r="A1985" t="s">
        <v>1886</v>
      </c>
      <c r="B1985">
        <v>706000</v>
      </c>
      <c r="C1985" t="s">
        <v>1488</v>
      </c>
      <c r="D1985" t="s">
        <v>11082</v>
      </c>
      <c r="E1985" t="s">
        <v>11083</v>
      </c>
      <c r="F1985" t="s">
        <v>11084</v>
      </c>
      <c r="G1985">
        <v>81.7</v>
      </c>
      <c r="H1985">
        <v>1.1000000000000001</v>
      </c>
      <c r="I1985">
        <v>67.2</v>
      </c>
      <c r="J1985">
        <v>0.5</v>
      </c>
      <c r="K1985">
        <v>86.1</v>
      </c>
      <c r="L1985">
        <v>0.5</v>
      </c>
      <c r="M1985">
        <v>49.6</v>
      </c>
      <c r="N1985">
        <v>0.2</v>
      </c>
    </row>
    <row r="1986" spans="1:14" x14ac:dyDescent="0.3">
      <c r="A1986" t="s">
        <v>1886</v>
      </c>
      <c r="B1986">
        <v>828858</v>
      </c>
      <c r="C1986" t="s">
        <v>1489</v>
      </c>
      <c r="D1986" t="s">
        <v>11087</v>
      </c>
      <c r="E1986" t="s">
        <v>8352</v>
      </c>
      <c r="F1986" t="s">
        <v>8353</v>
      </c>
      <c r="G1986">
        <v>66.5</v>
      </c>
      <c r="H1986">
        <v>0.7</v>
      </c>
      <c r="I1986">
        <v>63.6</v>
      </c>
      <c r="J1986">
        <v>1.3</v>
      </c>
      <c r="K1986">
        <v>57.4</v>
      </c>
      <c r="L1986">
        <v>-1.5</v>
      </c>
      <c r="M1986">
        <v>19.8</v>
      </c>
      <c r="N1986">
        <v>-1</v>
      </c>
    </row>
    <row r="1987" spans="1:14" x14ac:dyDescent="0.3">
      <c r="A1987" t="s">
        <v>1886</v>
      </c>
      <c r="B1987">
        <v>825654</v>
      </c>
      <c r="C1987" t="s">
        <v>1489</v>
      </c>
      <c r="D1987" t="s">
        <v>11088</v>
      </c>
      <c r="E1987" t="s">
        <v>8426</v>
      </c>
      <c r="F1987" t="s">
        <v>8427</v>
      </c>
      <c r="G1987">
        <v>59.3</v>
      </c>
      <c r="H1987">
        <v>-0.2</v>
      </c>
      <c r="I1987">
        <v>49.3</v>
      </c>
      <c r="J1987">
        <v>-0.5</v>
      </c>
      <c r="K1987">
        <v>84</v>
      </c>
      <c r="L1987">
        <v>0.8</v>
      </c>
      <c r="M1987">
        <v>30.9</v>
      </c>
      <c r="N1987">
        <v>-0.6</v>
      </c>
    </row>
    <row r="1988" spans="1:14" x14ac:dyDescent="0.3">
      <c r="A1988" t="s">
        <v>1886</v>
      </c>
      <c r="B1988">
        <v>830020</v>
      </c>
      <c r="C1988" t="s">
        <v>1489</v>
      </c>
      <c r="D1988" t="s">
        <v>11085</v>
      </c>
      <c r="E1988" t="s">
        <v>11063</v>
      </c>
      <c r="F1988" t="s">
        <v>11086</v>
      </c>
      <c r="G1988">
        <v>0</v>
      </c>
      <c r="H1988">
        <v>0</v>
      </c>
      <c r="I1988">
        <v>43.5</v>
      </c>
      <c r="J1988">
        <v>0</v>
      </c>
      <c r="K1988">
        <v>52.9</v>
      </c>
      <c r="L1988">
        <v>-1.4</v>
      </c>
      <c r="M1988">
        <v>17.100000000000001</v>
      </c>
      <c r="N1988">
        <v>-0.8</v>
      </c>
    </row>
    <row r="1989" spans="1:14" x14ac:dyDescent="0.3">
      <c r="A1989" t="s">
        <v>1886</v>
      </c>
      <c r="B1989">
        <v>829242</v>
      </c>
      <c r="C1989" t="s">
        <v>1490</v>
      </c>
      <c r="D1989" t="s">
        <v>11091</v>
      </c>
      <c r="E1989" t="s">
        <v>8342</v>
      </c>
      <c r="F1989" t="s">
        <v>11092</v>
      </c>
      <c r="G1989">
        <v>87.7</v>
      </c>
      <c r="H1989">
        <v>1.9</v>
      </c>
      <c r="I1989">
        <v>47.2</v>
      </c>
      <c r="J1989">
        <v>-0.6</v>
      </c>
      <c r="K1989">
        <v>0</v>
      </c>
      <c r="L1989">
        <v>0</v>
      </c>
      <c r="M1989">
        <v>0</v>
      </c>
      <c r="N1989">
        <v>0</v>
      </c>
    </row>
    <row r="1990" spans="1:14" x14ac:dyDescent="0.3">
      <c r="A1990" t="s">
        <v>1886</v>
      </c>
      <c r="B1990">
        <v>733253</v>
      </c>
      <c r="C1990" t="s">
        <v>1906</v>
      </c>
      <c r="D1990" t="s">
        <v>11093</v>
      </c>
      <c r="E1990" t="s">
        <v>8387</v>
      </c>
      <c r="F1990" t="s">
        <v>11094</v>
      </c>
      <c r="G1990">
        <v>78.8</v>
      </c>
      <c r="H1990">
        <v>0.8</v>
      </c>
      <c r="I1990">
        <v>74.8</v>
      </c>
      <c r="J1990">
        <v>1</v>
      </c>
      <c r="K1990">
        <v>74.8</v>
      </c>
      <c r="L1990">
        <v>-0.9</v>
      </c>
      <c r="M1990">
        <v>36.5</v>
      </c>
      <c r="N1990">
        <v>-1.1000000000000001</v>
      </c>
    </row>
    <row r="1991" spans="1:14" x14ac:dyDescent="0.3">
      <c r="A1991" t="s">
        <v>1886</v>
      </c>
      <c r="B1991">
        <v>840165</v>
      </c>
      <c r="C1991" t="s">
        <v>1492</v>
      </c>
      <c r="D1991" t="s">
        <v>11095</v>
      </c>
      <c r="E1991" t="s">
        <v>4373</v>
      </c>
      <c r="F1991" t="s">
        <v>11096</v>
      </c>
      <c r="G1991">
        <v>55.6</v>
      </c>
      <c r="H1991">
        <v>0.1</v>
      </c>
      <c r="I1991">
        <v>30.2</v>
      </c>
      <c r="J1991">
        <v>-1.3</v>
      </c>
      <c r="K1991">
        <v>69.599999999999994</v>
      </c>
      <c r="L1991">
        <v>-0.1</v>
      </c>
      <c r="M1991">
        <v>25.7</v>
      </c>
      <c r="N1991">
        <v>-0.5</v>
      </c>
    </row>
    <row r="1992" spans="1:14" x14ac:dyDescent="0.3">
      <c r="A1992" t="s">
        <v>1886</v>
      </c>
      <c r="B1992">
        <v>842893</v>
      </c>
      <c r="C1992" t="s">
        <v>7318</v>
      </c>
      <c r="D1992" t="s">
        <v>11099</v>
      </c>
      <c r="E1992" t="s">
        <v>8471</v>
      </c>
      <c r="F1992" t="s">
        <v>8472</v>
      </c>
      <c r="G1992">
        <v>60.6</v>
      </c>
      <c r="H1992">
        <v>-0.3</v>
      </c>
      <c r="I1992">
        <v>51.9</v>
      </c>
      <c r="J1992">
        <v>-0.5</v>
      </c>
      <c r="K1992">
        <v>62.3</v>
      </c>
      <c r="L1992">
        <v>-1.9</v>
      </c>
      <c r="M1992">
        <v>21.3</v>
      </c>
      <c r="N1992">
        <v>-1.8</v>
      </c>
    </row>
    <row r="1993" spans="1:14" x14ac:dyDescent="0.3">
      <c r="A1993" t="s">
        <v>1886</v>
      </c>
      <c r="B1993">
        <v>841498</v>
      </c>
      <c r="C1993" t="s">
        <v>7318</v>
      </c>
      <c r="D1993" t="s">
        <v>11100</v>
      </c>
      <c r="E1993" t="s">
        <v>8509</v>
      </c>
      <c r="F1993" t="s">
        <v>8510</v>
      </c>
      <c r="G1993">
        <v>77.099999999999994</v>
      </c>
      <c r="H1993">
        <v>1.4</v>
      </c>
      <c r="I1993">
        <v>73.3</v>
      </c>
      <c r="J1993">
        <v>1.8</v>
      </c>
      <c r="K1993">
        <v>70.7</v>
      </c>
      <c r="L1993">
        <v>-0.3</v>
      </c>
      <c r="M1993">
        <v>29.9</v>
      </c>
      <c r="N1993">
        <v>-0.5</v>
      </c>
    </row>
    <row r="1994" spans="1:14" x14ac:dyDescent="0.3">
      <c r="A1994" t="s">
        <v>1886</v>
      </c>
      <c r="B1994">
        <v>843024</v>
      </c>
      <c r="C1994" t="s">
        <v>7318</v>
      </c>
      <c r="D1994" t="s">
        <v>11097</v>
      </c>
      <c r="E1994" t="s">
        <v>4373</v>
      </c>
      <c r="F1994" t="s">
        <v>11098</v>
      </c>
      <c r="G1994">
        <v>78.099999999999994</v>
      </c>
      <c r="H1994">
        <v>1.2</v>
      </c>
      <c r="I1994">
        <v>60.7</v>
      </c>
      <c r="J1994">
        <v>0.4</v>
      </c>
      <c r="K1994">
        <v>86.1</v>
      </c>
      <c r="L1994">
        <v>0.9</v>
      </c>
      <c r="M1994">
        <v>42.6</v>
      </c>
      <c r="N1994">
        <v>-0.1</v>
      </c>
    </row>
    <row r="1995" spans="1:14" x14ac:dyDescent="0.3">
      <c r="A1995" t="s">
        <v>1886</v>
      </c>
      <c r="B1995">
        <v>851477</v>
      </c>
      <c r="C1995" t="s">
        <v>1910</v>
      </c>
      <c r="D1995" t="s">
        <v>11107</v>
      </c>
      <c r="E1995" t="s">
        <v>4373</v>
      </c>
      <c r="F1995" t="s">
        <v>11108</v>
      </c>
      <c r="G1995">
        <v>65.5</v>
      </c>
      <c r="H1995">
        <v>-0.1</v>
      </c>
      <c r="I1995">
        <v>57.7</v>
      </c>
      <c r="J1995">
        <v>-0.3</v>
      </c>
      <c r="K1995">
        <v>81.400000000000006</v>
      </c>
      <c r="L1995">
        <v>-0.1</v>
      </c>
      <c r="M1995">
        <v>39.4</v>
      </c>
      <c r="N1995">
        <v>-0.9</v>
      </c>
    </row>
    <row r="1996" spans="1:14" x14ac:dyDescent="0.3">
      <c r="A1996" t="s">
        <v>1911</v>
      </c>
      <c r="B1996" t="e">
        <v>#N/A</v>
      </c>
      <c r="C1996" t="e">
        <v>#N/A</v>
      </c>
      <c r="D1996" t="e">
        <v>#N/A</v>
      </c>
      <c r="E1996" t="e">
        <v>#N/A</v>
      </c>
      <c r="F1996" t="e">
        <v>#N/A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</row>
    <row r="1997" spans="1:14" x14ac:dyDescent="0.3">
      <c r="A1997" t="s">
        <v>1913</v>
      </c>
      <c r="B1997">
        <v>185930</v>
      </c>
      <c r="C1997" t="s">
        <v>11113</v>
      </c>
      <c r="D1997" t="s">
        <v>11114</v>
      </c>
      <c r="E1997" t="s">
        <v>5174</v>
      </c>
      <c r="F1997" t="s">
        <v>11115</v>
      </c>
      <c r="G1997">
        <v>59.5</v>
      </c>
      <c r="H1997">
        <v>0</v>
      </c>
      <c r="I1997">
        <v>56</v>
      </c>
      <c r="J1997">
        <v>0.4</v>
      </c>
      <c r="K1997">
        <v>57.8</v>
      </c>
      <c r="L1997">
        <v>-1.8</v>
      </c>
      <c r="M1997">
        <v>19.5</v>
      </c>
      <c r="N1997">
        <v>-1.3</v>
      </c>
    </row>
    <row r="1998" spans="1:14" x14ac:dyDescent="0.3">
      <c r="A1998" t="s">
        <v>1913</v>
      </c>
      <c r="B1998">
        <v>2283</v>
      </c>
      <c r="C1998" t="s">
        <v>11116</v>
      </c>
      <c r="D1998" t="s">
        <v>11117</v>
      </c>
      <c r="E1998" t="s">
        <v>4525</v>
      </c>
      <c r="F1998" t="s">
        <v>11118</v>
      </c>
      <c r="G1998">
        <v>44</v>
      </c>
      <c r="H1998">
        <v>-0.4</v>
      </c>
      <c r="I1998">
        <v>31</v>
      </c>
      <c r="J1998">
        <v>-0.8</v>
      </c>
      <c r="K1998">
        <v>58.9</v>
      </c>
      <c r="L1998">
        <v>-0.6</v>
      </c>
      <c r="M1998">
        <v>20.3</v>
      </c>
      <c r="N1998">
        <v>-0.7</v>
      </c>
    </row>
    <row r="1999" spans="1:14" x14ac:dyDescent="0.3">
      <c r="A1999" t="s">
        <v>1913</v>
      </c>
      <c r="B1999">
        <v>9563</v>
      </c>
      <c r="C1999" t="s">
        <v>11122</v>
      </c>
      <c r="D1999" t="s">
        <v>11123</v>
      </c>
      <c r="E1999" t="s">
        <v>4525</v>
      </c>
      <c r="F1999" t="s">
        <v>11124</v>
      </c>
      <c r="G1999">
        <v>68.2</v>
      </c>
      <c r="H1999">
        <v>0.3</v>
      </c>
      <c r="I1999">
        <v>49.4</v>
      </c>
      <c r="J1999">
        <v>-0.7</v>
      </c>
      <c r="K1999">
        <v>86.5</v>
      </c>
      <c r="L1999">
        <v>0.8</v>
      </c>
      <c r="M1999">
        <v>62.9</v>
      </c>
      <c r="N1999">
        <v>1.4</v>
      </c>
    </row>
    <row r="2000" spans="1:14" x14ac:dyDescent="0.3">
      <c r="A2000" t="s">
        <v>1913</v>
      </c>
      <c r="B2000">
        <v>11550</v>
      </c>
      <c r="C2000" t="s">
        <v>11125</v>
      </c>
      <c r="D2000" t="s">
        <v>11126</v>
      </c>
      <c r="E2000" t="s">
        <v>4525</v>
      </c>
      <c r="F2000" t="s">
        <v>11127</v>
      </c>
      <c r="G2000">
        <v>71.7</v>
      </c>
      <c r="H2000">
        <v>0</v>
      </c>
      <c r="I2000">
        <v>61.1</v>
      </c>
      <c r="J2000">
        <v>-0.5</v>
      </c>
      <c r="K2000">
        <v>78.099999999999994</v>
      </c>
      <c r="L2000">
        <v>-0.8</v>
      </c>
      <c r="M2000">
        <v>43.9</v>
      </c>
      <c r="N2000">
        <v>-0.9</v>
      </c>
    </row>
    <row r="2001" spans="1:14" x14ac:dyDescent="0.3">
      <c r="A2001" t="s">
        <v>1913</v>
      </c>
      <c r="B2001">
        <v>26590</v>
      </c>
      <c r="C2001" t="s">
        <v>11131</v>
      </c>
      <c r="D2001" t="s">
        <v>11132</v>
      </c>
      <c r="E2001" t="s">
        <v>11133</v>
      </c>
      <c r="F2001" t="s">
        <v>11134</v>
      </c>
      <c r="G2001">
        <v>0</v>
      </c>
      <c r="H2001">
        <v>0</v>
      </c>
      <c r="I2001">
        <v>60</v>
      </c>
      <c r="J2001">
        <v>0</v>
      </c>
      <c r="K2001">
        <v>0</v>
      </c>
      <c r="L2001">
        <v>0</v>
      </c>
      <c r="M2001">
        <v>26.9</v>
      </c>
      <c r="N2001">
        <v>0</v>
      </c>
    </row>
    <row r="2002" spans="1:14" x14ac:dyDescent="0.3">
      <c r="A2002" t="s">
        <v>1913</v>
      </c>
      <c r="B2002">
        <v>73393</v>
      </c>
      <c r="C2002" t="s">
        <v>11138</v>
      </c>
      <c r="D2002" t="s">
        <v>11139</v>
      </c>
      <c r="E2002" t="s">
        <v>11140</v>
      </c>
      <c r="F2002" t="s">
        <v>11141</v>
      </c>
      <c r="G2002">
        <v>38.799999999999997</v>
      </c>
      <c r="H2002">
        <v>-1.4</v>
      </c>
      <c r="I2002">
        <v>42.5</v>
      </c>
      <c r="J2002">
        <v>-0.6</v>
      </c>
      <c r="K2002">
        <v>69.7</v>
      </c>
      <c r="L2002">
        <v>-0.4</v>
      </c>
      <c r="M2002">
        <v>26.3</v>
      </c>
      <c r="N2002">
        <v>-0.6</v>
      </c>
    </row>
    <row r="2003" spans="1:14" x14ac:dyDescent="0.3">
      <c r="A2003" t="s">
        <v>1913</v>
      </c>
      <c r="B2003">
        <v>85618</v>
      </c>
      <c r="C2003" t="s">
        <v>11145</v>
      </c>
      <c r="D2003" t="s">
        <v>11146</v>
      </c>
      <c r="E2003" t="s">
        <v>11147</v>
      </c>
      <c r="F2003" t="s">
        <v>11148</v>
      </c>
      <c r="G2003">
        <v>66.7</v>
      </c>
      <c r="H2003">
        <v>0.4</v>
      </c>
      <c r="I2003">
        <v>50.8</v>
      </c>
      <c r="J2003">
        <v>-0.5</v>
      </c>
      <c r="K2003">
        <v>69.5</v>
      </c>
      <c r="L2003">
        <v>-0.7</v>
      </c>
      <c r="M2003">
        <v>40.299999999999997</v>
      </c>
      <c r="N2003">
        <v>0</v>
      </c>
    </row>
    <row r="2004" spans="1:14" x14ac:dyDescent="0.3">
      <c r="A2004" t="s">
        <v>1913</v>
      </c>
      <c r="B2004">
        <v>101478</v>
      </c>
      <c r="C2004" t="s">
        <v>11149</v>
      </c>
      <c r="D2004" t="s">
        <v>11150</v>
      </c>
      <c r="E2004" t="s">
        <v>11151</v>
      </c>
      <c r="F2004" t="s">
        <v>11152</v>
      </c>
      <c r="G2004">
        <v>76.900000000000006</v>
      </c>
      <c r="H2004">
        <v>1.2</v>
      </c>
      <c r="I2004">
        <v>59.3</v>
      </c>
      <c r="J2004">
        <v>0.5</v>
      </c>
      <c r="K2004">
        <v>85.2</v>
      </c>
      <c r="L2004">
        <v>1.2</v>
      </c>
      <c r="M2004">
        <v>37</v>
      </c>
      <c r="N2004">
        <v>0.2</v>
      </c>
    </row>
    <row r="2005" spans="1:14" x14ac:dyDescent="0.3">
      <c r="A2005" t="s">
        <v>1913</v>
      </c>
      <c r="B2005">
        <v>105627</v>
      </c>
      <c r="C2005" t="s">
        <v>11155</v>
      </c>
      <c r="D2005" t="s">
        <v>11154</v>
      </c>
      <c r="E2005" t="s">
        <v>4558</v>
      </c>
      <c r="F2005" t="s">
        <v>4559</v>
      </c>
      <c r="G2005">
        <v>52.9</v>
      </c>
      <c r="H2005">
        <v>-0.5</v>
      </c>
      <c r="I2005">
        <v>38.5</v>
      </c>
      <c r="J2005">
        <v>-1.2</v>
      </c>
      <c r="K2005">
        <v>60.3</v>
      </c>
      <c r="L2005">
        <v>-1.6</v>
      </c>
      <c r="M2005">
        <v>19</v>
      </c>
      <c r="N2005">
        <v>-1.4</v>
      </c>
    </row>
    <row r="2006" spans="1:14" x14ac:dyDescent="0.3">
      <c r="A2006" t="s">
        <v>1913</v>
      </c>
      <c r="B2006">
        <v>107719</v>
      </c>
      <c r="C2006" t="s">
        <v>11156</v>
      </c>
      <c r="D2006" t="s">
        <v>11157</v>
      </c>
      <c r="E2006" t="s">
        <v>4525</v>
      </c>
      <c r="F2006" t="s">
        <v>11158</v>
      </c>
      <c r="G2006">
        <v>55.1</v>
      </c>
      <c r="H2006">
        <v>0.2</v>
      </c>
      <c r="I2006">
        <v>51.7</v>
      </c>
      <c r="J2006">
        <v>0.7</v>
      </c>
      <c r="K2006">
        <v>70.900000000000006</v>
      </c>
      <c r="L2006">
        <v>0.3</v>
      </c>
      <c r="M2006">
        <v>16.5</v>
      </c>
      <c r="N2006">
        <v>-1.2</v>
      </c>
    </row>
    <row r="2007" spans="1:14" x14ac:dyDescent="0.3">
      <c r="A2007" t="s">
        <v>1913</v>
      </c>
      <c r="B2007">
        <v>122920</v>
      </c>
      <c r="C2007" t="s">
        <v>11162</v>
      </c>
      <c r="D2007" t="s">
        <v>11163</v>
      </c>
      <c r="E2007" t="s">
        <v>11164</v>
      </c>
      <c r="F2007" t="s">
        <v>11165</v>
      </c>
      <c r="G2007">
        <v>65.3</v>
      </c>
      <c r="H2007">
        <v>0.6</v>
      </c>
      <c r="I2007">
        <v>59.3</v>
      </c>
      <c r="J2007">
        <v>1</v>
      </c>
      <c r="K2007">
        <v>75</v>
      </c>
      <c r="L2007">
        <v>0.2</v>
      </c>
      <c r="M2007">
        <v>39.700000000000003</v>
      </c>
      <c r="N2007">
        <v>0.5</v>
      </c>
    </row>
    <row r="2008" spans="1:14" x14ac:dyDescent="0.3">
      <c r="A2008" t="s">
        <v>1913</v>
      </c>
      <c r="B2008">
        <v>308439</v>
      </c>
      <c r="C2008" t="s">
        <v>8860</v>
      </c>
      <c r="D2008" t="s">
        <v>11176</v>
      </c>
      <c r="E2008" t="s">
        <v>4525</v>
      </c>
      <c r="F2008" t="s">
        <v>11177</v>
      </c>
      <c r="G2008">
        <v>42.8</v>
      </c>
      <c r="H2008">
        <v>0</v>
      </c>
      <c r="I2008">
        <v>15.9</v>
      </c>
      <c r="J2008">
        <v>-1.5</v>
      </c>
      <c r="K2008">
        <v>63.6</v>
      </c>
      <c r="L2008">
        <v>0.4</v>
      </c>
      <c r="M2008">
        <v>22.2</v>
      </c>
      <c r="N2008">
        <v>0</v>
      </c>
    </row>
    <row r="2009" spans="1:14" x14ac:dyDescent="0.3">
      <c r="A2009" t="s">
        <v>1913</v>
      </c>
      <c r="B2009">
        <v>145807</v>
      </c>
      <c r="C2009" t="s">
        <v>11178</v>
      </c>
      <c r="D2009" t="s">
        <v>11179</v>
      </c>
      <c r="E2009" t="s">
        <v>5235</v>
      </c>
      <c r="F2009" t="s">
        <v>5236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17.399999999999999</v>
      </c>
      <c r="N2009">
        <v>0</v>
      </c>
    </row>
    <row r="2010" spans="1:14" x14ac:dyDescent="0.3">
      <c r="A2010" t="s">
        <v>1913</v>
      </c>
      <c r="B2010" t="e">
        <v>#N/A</v>
      </c>
      <c r="C2010" t="e">
        <v>#N/A</v>
      </c>
      <c r="D2010" t="e">
        <v>#N/A</v>
      </c>
      <c r="E2010" t="e">
        <v>#N/A</v>
      </c>
      <c r="F2010" t="e">
        <v>#N/A</v>
      </c>
      <c r="G2010">
        <v>94.4</v>
      </c>
      <c r="H2010">
        <v>0</v>
      </c>
      <c r="I2010">
        <v>83.3</v>
      </c>
      <c r="J2010">
        <v>0</v>
      </c>
      <c r="K2010">
        <v>94</v>
      </c>
      <c r="L2010">
        <v>0</v>
      </c>
      <c r="M2010">
        <v>69</v>
      </c>
      <c r="N2010">
        <v>0</v>
      </c>
    </row>
    <row r="2011" spans="1:14" x14ac:dyDescent="0.3">
      <c r="A2011" t="s">
        <v>1913</v>
      </c>
      <c r="B2011">
        <v>311944</v>
      </c>
      <c r="C2011" t="s">
        <v>11185</v>
      </c>
      <c r="D2011" t="s">
        <v>11186</v>
      </c>
      <c r="E2011" t="s">
        <v>11187</v>
      </c>
      <c r="F2011" t="s">
        <v>11188</v>
      </c>
      <c r="G2011">
        <v>0</v>
      </c>
      <c r="H2011">
        <v>0</v>
      </c>
      <c r="I2011">
        <v>24.1</v>
      </c>
      <c r="J2011">
        <v>0</v>
      </c>
      <c r="K2011">
        <v>0</v>
      </c>
      <c r="L2011">
        <v>0</v>
      </c>
      <c r="M2011">
        <v>0</v>
      </c>
      <c r="N2011">
        <v>0</v>
      </c>
    </row>
    <row r="2012" spans="1:14" x14ac:dyDescent="0.3">
      <c r="A2012" t="s">
        <v>1913</v>
      </c>
      <c r="B2012">
        <v>314676</v>
      </c>
      <c r="C2012" t="s">
        <v>11189</v>
      </c>
      <c r="D2012" t="s">
        <v>11190</v>
      </c>
      <c r="E2012" t="s">
        <v>11191</v>
      </c>
      <c r="F2012" t="s">
        <v>11192</v>
      </c>
      <c r="G2012">
        <v>55.5</v>
      </c>
      <c r="H2012">
        <v>-0.8</v>
      </c>
      <c r="I2012">
        <v>50.9</v>
      </c>
      <c r="J2012">
        <v>-0.8</v>
      </c>
      <c r="K2012">
        <v>79.5</v>
      </c>
      <c r="L2012">
        <v>0</v>
      </c>
      <c r="M2012">
        <v>29.5</v>
      </c>
      <c r="N2012">
        <v>-1.2</v>
      </c>
    </row>
    <row r="2013" spans="1:14" x14ac:dyDescent="0.3">
      <c r="A2013" t="s">
        <v>1913</v>
      </c>
      <c r="B2013">
        <v>328197</v>
      </c>
      <c r="C2013" t="s">
        <v>11203</v>
      </c>
      <c r="D2013" t="s">
        <v>11204</v>
      </c>
      <c r="E2013" t="s">
        <v>4525</v>
      </c>
      <c r="F2013" t="s">
        <v>11205</v>
      </c>
      <c r="G2013">
        <v>76</v>
      </c>
      <c r="H2013">
        <v>0.7</v>
      </c>
      <c r="I2013">
        <v>71.599999999999994</v>
      </c>
      <c r="J2013">
        <v>0.9</v>
      </c>
      <c r="K2013">
        <v>85.4</v>
      </c>
      <c r="L2013">
        <v>0.4</v>
      </c>
      <c r="M2013">
        <v>57.8</v>
      </c>
      <c r="N2013">
        <v>0.6</v>
      </c>
    </row>
    <row r="2014" spans="1:14" x14ac:dyDescent="0.3">
      <c r="A2014" t="s">
        <v>1913</v>
      </c>
      <c r="B2014">
        <v>237582</v>
      </c>
      <c r="C2014" t="s">
        <v>11210</v>
      </c>
      <c r="D2014" t="s">
        <v>11211</v>
      </c>
      <c r="E2014" t="s">
        <v>4529</v>
      </c>
      <c r="F2014" t="s">
        <v>4530</v>
      </c>
      <c r="G2014">
        <v>63.9</v>
      </c>
      <c r="H2014">
        <v>0.4</v>
      </c>
      <c r="I2014">
        <v>50</v>
      </c>
      <c r="J2014">
        <v>-0.1</v>
      </c>
      <c r="K2014">
        <v>69.599999999999994</v>
      </c>
      <c r="L2014">
        <v>-0.3</v>
      </c>
      <c r="M2014">
        <v>23.2</v>
      </c>
      <c r="N2014">
        <v>-0.8</v>
      </c>
    </row>
    <row r="2015" spans="1:14" x14ac:dyDescent="0.3">
      <c r="A2015" t="s">
        <v>1913</v>
      </c>
      <c r="B2015">
        <v>410918</v>
      </c>
      <c r="C2015" t="s">
        <v>11219</v>
      </c>
      <c r="D2015" t="s">
        <v>11220</v>
      </c>
      <c r="E2015" t="s">
        <v>5204</v>
      </c>
      <c r="F2015" t="s">
        <v>11221</v>
      </c>
      <c r="G2015">
        <v>46.3</v>
      </c>
      <c r="H2015">
        <v>-1</v>
      </c>
      <c r="I2015">
        <v>26.8</v>
      </c>
      <c r="J2015">
        <v>-2.1</v>
      </c>
      <c r="K2015">
        <v>65.5</v>
      </c>
      <c r="L2015">
        <v>-1.1000000000000001</v>
      </c>
      <c r="M2015">
        <v>21.1</v>
      </c>
      <c r="N2015">
        <v>-1.3</v>
      </c>
    </row>
    <row r="2016" spans="1:14" x14ac:dyDescent="0.3">
      <c r="A2016" t="s">
        <v>1913</v>
      </c>
      <c r="B2016">
        <v>456632</v>
      </c>
      <c r="C2016" t="s">
        <v>11222</v>
      </c>
      <c r="D2016" t="s">
        <v>11223</v>
      </c>
      <c r="E2016" t="s">
        <v>4525</v>
      </c>
      <c r="F2016" t="s">
        <v>11224</v>
      </c>
      <c r="G2016">
        <v>48.3</v>
      </c>
      <c r="H2016">
        <v>-0.3</v>
      </c>
      <c r="I2016">
        <v>34</v>
      </c>
      <c r="J2016">
        <v>-0.8</v>
      </c>
      <c r="K2016">
        <v>58.5</v>
      </c>
      <c r="L2016">
        <v>-1</v>
      </c>
      <c r="M2016">
        <v>16.2</v>
      </c>
      <c r="N2016">
        <v>-1.1000000000000001</v>
      </c>
    </row>
    <row r="2017" spans="1:14" x14ac:dyDescent="0.3">
      <c r="A2017" t="s">
        <v>1913</v>
      </c>
      <c r="B2017">
        <v>464309</v>
      </c>
      <c r="C2017" t="s">
        <v>11225</v>
      </c>
      <c r="D2017" t="s">
        <v>11226</v>
      </c>
      <c r="E2017" t="s">
        <v>4525</v>
      </c>
      <c r="F2017" t="s">
        <v>11227</v>
      </c>
      <c r="G2017">
        <v>56</v>
      </c>
      <c r="H2017">
        <v>1.3</v>
      </c>
      <c r="I2017">
        <v>44.8</v>
      </c>
      <c r="J2017">
        <v>1.3</v>
      </c>
      <c r="K2017">
        <v>66.400000000000006</v>
      </c>
      <c r="L2017">
        <v>1.2</v>
      </c>
      <c r="M2017">
        <v>12.9</v>
      </c>
      <c r="N2017">
        <v>-0.4</v>
      </c>
    </row>
    <row r="2018" spans="1:14" x14ac:dyDescent="0.3">
      <c r="A2018" t="s">
        <v>1913</v>
      </c>
      <c r="B2018">
        <v>468070</v>
      </c>
      <c r="C2018" t="s">
        <v>11228</v>
      </c>
      <c r="D2018" t="s">
        <v>11229</v>
      </c>
      <c r="E2018" t="s">
        <v>4525</v>
      </c>
      <c r="F2018" t="s">
        <v>11230</v>
      </c>
      <c r="G2018">
        <v>89.6</v>
      </c>
      <c r="H2018">
        <v>1.2</v>
      </c>
      <c r="I2018">
        <v>74.7</v>
      </c>
      <c r="J2018">
        <v>0.4</v>
      </c>
      <c r="K2018">
        <v>96.3</v>
      </c>
      <c r="L2018">
        <v>0.9</v>
      </c>
      <c r="M2018">
        <v>83.5</v>
      </c>
      <c r="N2018">
        <v>1.9</v>
      </c>
    </row>
    <row r="2019" spans="1:14" x14ac:dyDescent="0.3">
      <c r="A2019" t="s">
        <v>1913</v>
      </c>
      <c r="B2019">
        <v>479403</v>
      </c>
      <c r="C2019" t="s">
        <v>11237</v>
      </c>
      <c r="D2019" t="s">
        <v>11238</v>
      </c>
      <c r="E2019" t="s">
        <v>4533</v>
      </c>
      <c r="F2019" t="s">
        <v>11239</v>
      </c>
      <c r="G2019">
        <v>48.2</v>
      </c>
      <c r="H2019">
        <v>-1.1000000000000001</v>
      </c>
      <c r="I2019">
        <v>42.6</v>
      </c>
      <c r="J2019">
        <v>-1.1000000000000001</v>
      </c>
      <c r="K2019">
        <v>72.099999999999994</v>
      </c>
      <c r="L2019">
        <v>-0.7</v>
      </c>
      <c r="M2019">
        <v>27</v>
      </c>
      <c r="N2019">
        <v>-1.1000000000000001</v>
      </c>
    </row>
    <row r="2020" spans="1:14" x14ac:dyDescent="0.3">
      <c r="A2020" t="s">
        <v>1913</v>
      </c>
      <c r="B2020">
        <v>136964</v>
      </c>
      <c r="C2020" t="s">
        <v>11231</v>
      </c>
      <c r="D2020" t="s">
        <v>11232</v>
      </c>
      <c r="E2020" t="s">
        <v>11233</v>
      </c>
      <c r="F2020" t="s">
        <v>11234</v>
      </c>
      <c r="G2020">
        <v>51</v>
      </c>
      <c r="H2020">
        <v>-1.3</v>
      </c>
      <c r="I2020">
        <v>44.9</v>
      </c>
      <c r="J2020">
        <v>-1.5</v>
      </c>
      <c r="K2020">
        <v>78.3</v>
      </c>
      <c r="L2020">
        <v>-0.4</v>
      </c>
      <c r="M2020">
        <v>33.299999999999997</v>
      </c>
      <c r="N2020">
        <v>-1.1000000000000001</v>
      </c>
    </row>
    <row r="2021" spans="1:14" x14ac:dyDescent="0.3">
      <c r="A2021" t="s">
        <v>1913</v>
      </c>
      <c r="B2021">
        <v>496154</v>
      </c>
      <c r="C2021" t="s">
        <v>11240</v>
      </c>
      <c r="D2021" t="s">
        <v>11241</v>
      </c>
      <c r="E2021" t="s">
        <v>8291</v>
      </c>
      <c r="F2021" t="s">
        <v>8292</v>
      </c>
      <c r="G2021">
        <v>43.2</v>
      </c>
      <c r="H2021">
        <v>-0.2</v>
      </c>
      <c r="I2021">
        <v>32.4</v>
      </c>
      <c r="J2021">
        <v>-0.2</v>
      </c>
      <c r="K2021">
        <v>0</v>
      </c>
      <c r="L2021">
        <v>0</v>
      </c>
      <c r="M2021">
        <v>0</v>
      </c>
      <c r="N2021">
        <v>0</v>
      </c>
    </row>
    <row r="2022" spans="1:14" x14ac:dyDescent="0.3">
      <c r="A2022" t="s">
        <v>1913</v>
      </c>
      <c r="B2022">
        <v>569992</v>
      </c>
      <c r="C2022" t="s">
        <v>6741</v>
      </c>
      <c r="D2022" t="s">
        <v>11243</v>
      </c>
      <c r="E2022" t="s">
        <v>4561</v>
      </c>
      <c r="F2022" t="s">
        <v>11244</v>
      </c>
      <c r="G2022">
        <v>63.3</v>
      </c>
      <c r="H2022">
        <v>-0.1</v>
      </c>
      <c r="I2022">
        <v>57.6</v>
      </c>
      <c r="J2022">
        <v>0.1</v>
      </c>
      <c r="K2022">
        <v>87.1</v>
      </c>
      <c r="L2022">
        <v>0.9</v>
      </c>
      <c r="M2022">
        <v>45.7</v>
      </c>
      <c r="N2022">
        <v>0.3</v>
      </c>
    </row>
    <row r="2023" spans="1:14" x14ac:dyDescent="0.3">
      <c r="A2023" t="s">
        <v>1913</v>
      </c>
      <c r="B2023">
        <v>314935</v>
      </c>
      <c r="C2023" t="s">
        <v>11245</v>
      </c>
      <c r="D2023" t="s">
        <v>11246</v>
      </c>
      <c r="E2023" t="s">
        <v>11247</v>
      </c>
      <c r="F2023" t="s">
        <v>5225</v>
      </c>
      <c r="G2023">
        <v>74.8</v>
      </c>
      <c r="H2023">
        <v>0.6</v>
      </c>
      <c r="I2023">
        <v>61.6</v>
      </c>
      <c r="J2023">
        <v>0.1</v>
      </c>
      <c r="K2023">
        <v>85.4</v>
      </c>
      <c r="L2023">
        <v>0.4</v>
      </c>
      <c r="M2023">
        <v>44</v>
      </c>
      <c r="N2023">
        <v>-0.2</v>
      </c>
    </row>
    <row r="2024" spans="1:14" x14ac:dyDescent="0.3">
      <c r="A2024" t="s">
        <v>1940</v>
      </c>
      <c r="B2024">
        <v>97209</v>
      </c>
      <c r="C2024" t="s">
        <v>11251</v>
      </c>
      <c r="D2024" t="s">
        <v>11252</v>
      </c>
      <c r="E2024" t="s">
        <v>11253</v>
      </c>
      <c r="F2024" t="s">
        <v>11254</v>
      </c>
      <c r="G2024">
        <v>54.5</v>
      </c>
      <c r="H2024">
        <v>-0.5</v>
      </c>
      <c r="I2024">
        <v>38.6</v>
      </c>
      <c r="J2024">
        <v>-1.3</v>
      </c>
      <c r="K2024">
        <v>0</v>
      </c>
      <c r="L2024">
        <v>0</v>
      </c>
      <c r="M2024">
        <v>0</v>
      </c>
      <c r="N2024">
        <v>0</v>
      </c>
    </row>
    <row r="2025" spans="1:14" x14ac:dyDescent="0.3">
      <c r="A2025" t="s">
        <v>1940</v>
      </c>
      <c r="B2025">
        <v>141518</v>
      </c>
      <c r="C2025" t="s">
        <v>11255</v>
      </c>
      <c r="D2025" t="s">
        <v>11256</v>
      </c>
      <c r="E2025" t="s">
        <v>11257</v>
      </c>
      <c r="F2025" t="s">
        <v>11258</v>
      </c>
      <c r="G2025">
        <v>79.7</v>
      </c>
      <c r="H2025">
        <v>1.5</v>
      </c>
      <c r="I2025">
        <v>69.5</v>
      </c>
      <c r="J2025">
        <v>1.4</v>
      </c>
      <c r="K2025">
        <v>78.7</v>
      </c>
      <c r="L2025">
        <v>0.4</v>
      </c>
      <c r="M2025">
        <v>44.3</v>
      </c>
      <c r="N2025">
        <v>0.5</v>
      </c>
    </row>
    <row r="2026" spans="1:14" x14ac:dyDescent="0.3">
      <c r="A2026" t="s">
        <v>1940</v>
      </c>
      <c r="B2026">
        <v>280747</v>
      </c>
      <c r="C2026" t="s">
        <v>11264</v>
      </c>
      <c r="D2026" t="s">
        <v>11265</v>
      </c>
      <c r="E2026" t="s">
        <v>9630</v>
      </c>
      <c r="F2026" t="s">
        <v>11266</v>
      </c>
      <c r="G2026">
        <v>76.7</v>
      </c>
      <c r="H2026">
        <v>1.2</v>
      </c>
      <c r="I2026">
        <v>69.900000000000006</v>
      </c>
      <c r="J2026">
        <v>1.4</v>
      </c>
      <c r="K2026">
        <v>79.2</v>
      </c>
      <c r="L2026">
        <v>0.3</v>
      </c>
      <c r="M2026">
        <v>31.3</v>
      </c>
      <c r="N2026">
        <v>-0.7</v>
      </c>
    </row>
    <row r="2027" spans="1:14" x14ac:dyDescent="0.3">
      <c r="A2027" t="s">
        <v>1940</v>
      </c>
      <c r="B2027">
        <v>366285</v>
      </c>
      <c r="C2027" t="s">
        <v>11271</v>
      </c>
      <c r="D2027" t="s">
        <v>11272</v>
      </c>
      <c r="E2027" t="s">
        <v>11273</v>
      </c>
      <c r="F2027" t="s">
        <v>11274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</row>
    <row r="2028" spans="1:14" x14ac:dyDescent="0.3">
      <c r="A2028" t="s">
        <v>1940</v>
      </c>
      <c r="B2028">
        <v>343404</v>
      </c>
      <c r="C2028" t="s">
        <v>1945</v>
      </c>
      <c r="D2028" t="s">
        <v>11281</v>
      </c>
      <c r="E2028" t="s">
        <v>9633</v>
      </c>
      <c r="F2028" t="s">
        <v>9634</v>
      </c>
      <c r="G2028">
        <v>0</v>
      </c>
      <c r="H2028">
        <v>0</v>
      </c>
      <c r="I2028">
        <v>62.5</v>
      </c>
      <c r="J2028">
        <v>0</v>
      </c>
      <c r="K2028">
        <v>0</v>
      </c>
      <c r="L2028">
        <v>0</v>
      </c>
      <c r="M2028">
        <v>33.299999999999997</v>
      </c>
      <c r="N2028">
        <v>0</v>
      </c>
    </row>
    <row r="2029" spans="1:14" x14ac:dyDescent="0.3">
      <c r="A2029" t="s">
        <v>1940</v>
      </c>
      <c r="B2029">
        <v>9954</v>
      </c>
      <c r="C2029" t="s">
        <v>11287</v>
      </c>
      <c r="D2029" t="s">
        <v>11288</v>
      </c>
      <c r="E2029" t="s">
        <v>11285</v>
      </c>
      <c r="F2029" t="s">
        <v>11286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13.8</v>
      </c>
      <c r="N2029">
        <v>0</v>
      </c>
    </row>
    <row r="2030" spans="1:14" x14ac:dyDescent="0.3">
      <c r="A2030" t="s">
        <v>1940</v>
      </c>
      <c r="B2030">
        <v>487830</v>
      </c>
      <c r="C2030" t="s">
        <v>11289</v>
      </c>
      <c r="D2030" t="s">
        <v>11290</v>
      </c>
      <c r="E2030" t="s">
        <v>9630</v>
      </c>
      <c r="F2030" t="s">
        <v>11291</v>
      </c>
      <c r="G2030">
        <v>38.799999999999997</v>
      </c>
      <c r="H2030">
        <v>-1.1000000000000001</v>
      </c>
      <c r="I2030">
        <v>24.8</v>
      </c>
      <c r="J2030">
        <v>-1.6</v>
      </c>
      <c r="K2030">
        <v>56.1</v>
      </c>
      <c r="L2030">
        <v>-1.6</v>
      </c>
      <c r="M2030">
        <v>16</v>
      </c>
      <c r="N2030">
        <v>-1.2</v>
      </c>
    </row>
    <row r="2031" spans="1:14" x14ac:dyDescent="0.3">
      <c r="A2031" t="s">
        <v>1940</v>
      </c>
      <c r="B2031">
        <v>540005</v>
      </c>
      <c r="C2031" t="s">
        <v>11292</v>
      </c>
      <c r="D2031" t="s">
        <v>11293</v>
      </c>
      <c r="E2031" t="s">
        <v>11294</v>
      </c>
      <c r="F2031" t="s">
        <v>11295</v>
      </c>
      <c r="G2031">
        <v>0</v>
      </c>
      <c r="H2031">
        <v>0</v>
      </c>
      <c r="I2031">
        <v>0</v>
      </c>
      <c r="J2031">
        <v>0</v>
      </c>
      <c r="K2031">
        <v>79.400000000000006</v>
      </c>
      <c r="L2031">
        <v>0.9</v>
      </c>
      <c r="M2031">
        <v>61.8</v>
      </c>
      <c r="N2031">
        <v>2.2000000000000002</v>
      </c>
    </row>
    <row r="2032" spans="1:14" x14ac:dyDescent="0.3">
      <c r="A2032" t="s">
        <v>1949</v>
      </c>
      <c r="B2032">
        <v>695211</v>
      </c>
      <c r="C2032" t="s">
        <v>11300</v>
      </c>
      <c r="D2032" t="s">
        <v>11301</v>
      </c>
      <c r="E2032" t="s">
        <v>4982</v>
      </c>
      <c r="F2032" t="s">
        <v>11302</v>
      </c>
      <c r="G2032">
        <v>0</v>
      </c>
      <c r="H2032">
        <v>0</v>
      </c>
      <c r="I2032">
        <v>66.7</v>
      </c>
      <c r="J2032">
        <v>0</v>
      </c>
      <c r="K2032">
        <v>0</v>
      </c>
      <c r="L2032">
        <v>0</v>
      </c>
      <c r="M2032">
        <v>57.1</v>
      </c>
      <c r="N2032">
        <v>0</v>
      </c>
    </row>
    <row r="2033" spans="1:14" x14ac:dyDescent="0.3">
      <c r="A2033" t="s">
        <v>1949</v>
      </c>
      <c r="B2033">
        <v>752410</v>
      </c>
      <c r="C2033" t="s">
        <v>11303</v>
      </c>
      <c r="D2033" t="s">
        <v>11304</v>
      </c>
      <c r="E2033" t="s">
        <v>11305</v>
      </c>
      <c r="F2033" t="s">
        <v>11306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35.700000000000003</v>
      </c>
      <c r="N2033">
        <v>0</v>
      </c>
    </row>
    <row r="2034" spans="1:14" x14ac:dyDescent="0.3">
      <c r="A2034" t="s">
        <v>1949</v>
      </c>
      <c r="B2034">
        <v>717185</v>
      </c>
      <c r="C2034" t="s">
        <v>11307</v>
      </c>
      <c r="D2034" t="s">
        <v>11308</v>
      </c>
      <c r="E2034" t="s">
        <v>4982</v>
      </c>
      <c r="F2034" t="s">
        <v>11309</v>
      </c>
      <c r="G2034">
        <v>52.9</v>
      </c>
      <c r="H2034">
        <v>0.6</v>
      </c>
      <c r="I2034">
        <v>37.299999999999997</v>
      </c>
      <c r="J2034">
        <v>0.2</v>
      </c>
      <c r="K2034">
        <v>0</v>
      </c>
      <c r="L2034">
        <v>0</v>
      </c>
      <c r="M2034">
        <v>22.2</v>
      </c>
      <c r="N2034">
        <v>0</v>
      </c>
    </row>
    <row r="2035" spans="1:14" x14ac:dyDescent="0.3">
      <c r="A2035" t="s">
        <v>1949</v>
      </c>
      <c r="B2035">
        <v>742147</v>
      </c>
      <c r="C2035" t="s">
        <v>9564</v>
      </c>
      <c r="D2035" t="s">
        <v>11310</v>
      </c>
      <c r="E2035" t="s">
        <v>11311</v>
      </c>
      <c r="F2035" t="s">
        <v>11312</v>
      </c>
      <c r="G2035">
        <v>77</v>
      </c>
      <c r="H2035">
        <v>1.6</v>
      </c>
      <c r="I2035">
        <v>71.099999999999994</v>
      </c>
      <c r="J2035">
        <v>1.9</v>
      </c>
      <c r="K2035">
        <v>90.7</v>
      </c>
      <c r="L2035">
        <v>2.2000000000000002</v>
      </c>
      <c r="M2035">
        <v>63.7</v>
      </c>
      <c r="N2035">
        <v>2.5</v>
      </c>
    </row>
    <row r="2036" spans="1:14" x14ac:dyDescent="0.3">
      <c r="A2036" t="s">
        <v>1949</v>
      </c>
      <c r="B2036">
        <v>745910</v>
      </c>
      <c r="C2036" t="s">
        <v>9167</v>
      </c>
      <c r="D2036" t="s">
        <v>11317</v>
      </c>
      <c r="E2036" t="s">
        <v>4982</v>
      </c>
      <c r="F2036" t="s">
        <v>11318</v>
      </c>
      <c r="G2036">
        <v>80.5</v>
      </c>
      <c r="H2036">
        <v>1.3</v>
      </c>
      <c r="I2036">
        <v>75</v>
      </c>
      <c r="J2036">
        <v>1.6</v>
      </c>
      <c r="K2036">
        <v>92.3</v>
      </c>
      <c r="L2036">
        <v>1.7</v>
      </c>
      <c r="M2036">
        <v>62.2</v>
      </c>
      <c r="N2036">
        <v>1.7</v>
      </c>
    </row>
    <row r="2037" spans="1:14" x14ac:dyDescent="0.3">
      <c r="A2037" t="s">
        <v>1949</v>
      </c>
      <c r="B2037">
        <v>748129</v>
      </c>
      <c r="C2037" t="s">
        <v>9567</v>
      </c>
      <c r="D2037" t="s">
        <v>11319</v>
      </c>
      <c r="E2037" t="s">
        <v>11320</v>
      </c>
      <c r="F2037" t="s">
        <v>11321</v>
      </c>
      <c r="G2037">
        <v>82.3</v>
      </c>
      <c r="H2037">
        <v>1.5</v>
      </c>
      <c r="I2037">
        <v>81.3</v>
      </c>
      <c r="J2037">
        <v>2.2999999999999998</v>
      </c>
      <c r="K2037">
        <v>86.7</v>
      </c>
      <c r="L2037">
        <v>1.2</v>
      </c>
      <c r="M2037">
        <v>55.4</v>
      </c>
      <c r="N2037">
        <v>1.5</v>
      </c>
    </row>
    <row r="2038" spans="1:14" x14ac:dyDescent="0.3">
      <c r="A2038" t="s">
        <v>1949</v>
      </c>
      <c r="B2038">
        <v>769185</v>
      </c>
      <c r="C2038" t="s">
        <v>4043</v>
      </c>
      <c r="D2038" t="s">
        <v>11325</v>
      </c>
      <c r="E2038" t="s">
        <v>11326</v>
      </c>
      <c r="F2038" t="s">
        <v>11327</v>
      </c>
      <c r="G2038">
        <v>76.3</v>
      </c>
      <c r="H2038">
        <v>1.3</v>
      </c>
      <c r="I2038">
        <v>0</v>
      </c>
      <c r="J2038">
        <v>0</v>
      </c>
      <c r="K2038">
        <v>89</v>
      </c>
      <c r="L2038">
        <v>1.7</v>
      </c>
      <c r="M2038">
        <v>51.2</v>
      </c>
      <c r="N2038">
        <v>1.3</v>
      </c>
    </row>
    <row r="2039" spans="1:14" x14ac:dyDescent="0.3">
      <c r="A2039" t="s">
        <v>1949</v>
      </c>
      <c r="B2039">
        <v>753580</v>
      </c>
      <c r="C2039" t="s">
        <v>3494</v>
      </c>
      <c r="D2039" t="s">
        <v>11331</v>
      </c>
      <c r="E2039" t="s">
        <v>11320</v>
      </c>
      <c r="F2039" t="s">
        <v>11332</v>
      </c>
      <c r="G2039">
        <v>77.5</v>
      </c>
      <c r="H2039">
        <v>0.9</v>
      </c>
      <c r="I2039">
        <v>71</v>
      </c>
      <c r="J2039">
        <v>1</v>
      </c>
      <c r="K2039">
        <v>83.3</v>
      </c>
      <c r="L2039">
        <v>0.4</v>
      </c>
      <c r="M2039">
        <v>30.3</v>
      </c>
      <c r="N2039">
        <v>-1</v>
      </c>
    </row>
    <row r="2040" spans="1:14" x14ac:dyDescent="0.3">
      <c r="A2040" t="s">
        <v>1949</v>
      </c>
      <c r="B2040">
        <v>798568</v>
      </c>
      <c r="C2040" t="s">
        <v>8248</v>
      </c>
      <c r="D2040" t="s">
        <v>11333</v>
      </c>
      <c r="E2040" t="s">
        <v>11334</v>
      </c>
      <c r="F2040" t="s">
        <v>11335</v>
      </c>
      <c r="G2040">
        <v>77.400000000000006</v>
      </c>
      <c r="H2040">
        <v>1.4</v>
      </c>
      <c r="I2040">
        <v>61.3</v>
      </c>
      <c r="J2040">
        <v>0.8</v>
      </c>
      <c r="K2040">
        <v>91.2</v>
      </c>
      <c r="L2040">
        <v>2</v>
      </c>
      <c r="M2040">
        <v>35.299999999999997</v>
      </c>
      <c r="N2040">
        <v>-0.1</v>
      </c>
    </row>
    <row r="2041" spans="1:14" x14ac:dyDescent="0.3">
      <c r="A2041" t="s">
        <v>1949</v>
      </c>
      <c r="B2041">
        <v>802980</v>
      </c>
      <c r="C2041" t="s">
        <v>11336</v>
      </c>
      <c r="D2041" t="s">
        <v>11337</v>
      </c>
      <c r="E2041" t="s">
        <v>11338</v>
      </c>
      <c r="F2041" t="s">
        <v>11339</v>
      </c>
      <c r="G2041">
        <v>78.400000000000006</v>
      </c>
      <c r="H2041">
        <v>1.5</v>
      </c>
      <c r="I2041">
        <v>68.7</v>
      </c>
      <c r="J2041">
        <v>1.4</v>
      </c>
      <c r="K2041">
        <v>91.3</v>
      </c>
      <c r="L2041">
        <v>1.9</v>
      </c>
      <c r="M2041">
        <v>65.2</v>
      </c>
      <c r="N2041">
        <v>2.2999999999999998</v>
      </c>
    </row>
    <row r="2042" spans="1:14" x14ac:dyDescent="0.3">
      <c r="A2042" t="s">
        <v>1949</v>
      </c>
      <c r="B2042">
        <v>806234</v>
      </c>
      <c r="C2042" t="s">
        <v>4081</v>
      </c>
      <c r="D2042" t="s">
        <v>11345</v>
      </c>
      <c r="E2042" t="s">
        <v>11346</v>
      </c>
      <c r="F2042" t="s">
        <v>11347</v>
      </c>
      <c r="G2042">
        <v>83.1</v>
      </c>
      <c r="H2042">
        <v>1.5</v>
      </c>
      <c r="I2042">
        <v>76.599999999999994</v>
      </c>
      <c r="J2042">
        <v>1.7</v>
      </c>
      <c r="K2042">
        <v>84.5</v>
      </c>
      <c r="L2042">
        <v>0.8</v>
      </c>
      <c r="M2042">
        <v>60</v>
      </c>
      <c r="N2042">
        <v>1.5</v>
      </c>
    </row>
    <row r="2043" spans="1:14" x14ac:dyDescent="0.3">
      <c r="A2043" t="s">
        <v>1949</v>
      </c>
      <c r="B2043">
        <v>806382</v>
      </c>
      <c r="C2043" t="s">
        <v>4081</v>
      </c>
      <c r="D2043" t="s">
        <v>11342</v>
      </c>
      <c r="E2043" t="s">
        <v>11343</v>
      </c>
      <c r="F2043" t="s">
        <v>11344</v>
      </c>
      <c r="G2043">
        <v>0</v>
      </c>
      <c r="H2043">
        <v>0</v>
      </c>
      <c r="I2043">
        <v>81.8</v>
      </c>
      <c r="J2043">
        <v>0</v>
      </c>
      <c r="K2043">
        <v>0</v>
      </c>
      <c r="L2043">
        <v>0</v>
      </c>
      <c r="M2043">
        <v>0</v>
      </c>
      <c r="N2043">
        <v>0</v>
      </c>
    </row>
    <row r="2044" spans="1:14" x14ac:dyDescent="0.3">
      <c r="A2044" t="s">
        <v>1949</v>
      </c>
      <c r="B2044">
        <v>829501</v>
      </c>
      <c r="C2044" t="s">
        <v>11348</v>
      </c>
      <c r="D2044" t="s">
        <v>11349</v>
      </c>
      <c r="E2044" t="s">
        <v>11350</v>
      </c>
      <c r="F2044" t="s">
        <v>11351</v>
      </c>
      <c r="G2044">
        <v>72</v>
      </c>
      <c r="H2044">
        <v>0.7</v>
      </c>
      <c r="I2044">
        <v>55.9</v>
      </c>
      <c r="J2044">
        <v>0</v>
      </c>
      <c r="K2044">
        <v>75.400000000000006</v>
      </c>
      <c r="L2044">
        <v>-0.2</v>
      </c>
      <c r="M2044">
        <v>31.7</v>
      </c>
      <c r="N2044">
        <v>-0.8</v>
      </c>
    </row>
    <row r="2045" spans="1:14" x14ac:dyDescent="0.3">
      <c r="A2045" t="s">
        <v>1949</v>
      </c>
      <c r="B2045">
        <v>835226</v>
      </c>
      <c r="C2045" t="s">
        <v>11352</v>
      </c>
      <c r="D2045" t="s">
        <v>11353</v>
      </c>
      <c r="E2045" t="s">
        <v>11354</v>
      </c>
      <c r="F2045" t="s">
        <v>11355</v>
      </c>
      <c r="G2045">
        <v>90</v>
      </c>
      <c r="H2045">
        <v>2.2000000000000002</v>
      </c>
      <c r="I2045">
        <v>85.7</v>
      </c>
      <c r="J2045">
        <v>2.6</v>
      </c>
      <c r="K2045">
        <v>0</v>
      </c>
      <c r="L2045">
        <v>0</v>
      </c>
      <c r="M2045">
        <v>0</v>
      </c>
      <c r="N2045">
        <v>0</v>
      </c>
    </row>
    <row r="2046" spans="1:14" x14ac:dyDescent="0.3">
      <c r="A2046" t="s">
        <v>1949</v>
      </c>
      <c r="B2046">
        <v>856410</v>
      </c>
      <c r="C2046" t="s">
        <v>11356</v>
      </c>
      <c r="D2046" t="s">
        <v>11357</v>
      </c>
      <c r="E2046" t="s">
        <v>11311</v>
      </c>
      <c r="F2046" t="s">
        <v>11341</v>
      </c>
      <c r="G2046">
        <v>75</v>
      </c>
      <c r="H2046">
        <v>1.2</v>
      </c>
      <c r="I2046">
        <v>66.7</v>
      </c>
      <c r="J2046">
        <v>1.2</v>
      </c>
      <c r="K2046">
        <v>93.1</v>
      </c>
      <c r="L2046">
        <v>2.1</v>
      </c>
      <c r="M2046">
        <v>70.3</v>
      </c>
      <c r="N2046">
        <v>2.7</v>
      </c>
    </row>
    <row r="2047" spans="1:14" x14ac:dyDescent="0.3">
      <c r="A2047" t="s">
        <v>1949</v>
      </c>
      <c r="B2047">
        <v>724076</v>
      </c>
      <c r="C2047" t="s">
        <v>11358</v>
      </c>
      <c r="D2047" t="s">
        <v>11359</v>
      </c>
      <c r="E2047" t="s">
        <v>11346</v>
      </c>
      <c r="F2047" t="s">
        <v>11360</v>
      </c>
      <c r="G2047">
        <v>93.4</v>
      </c>
      <c r="H2047">
        <v>2.5</v>
      </c>
      <c r="I2047">
        <v>90.1</v>
      </c>
      <c r="J2047">
        <v>3</v>
      </c>
      <c r="K2047">
        <v>94.7</v>
      </c>
      <c r="L2047">
        <v>2.2000000000000002</v>
      </c>
      <c r="M2047">
        <v>83.7</v>
      </c>
      <c r="N2047">
        <v>3.6</v>
      </c>
    </row>
    <row r="2048" spans="1:14" x14ac:dyDescent="0.3">
      <c r="A2048" t="s">
        <v>1960</v>
      </c>
      <c r="B2048">
        <v>18830</v>
      </c>
      <c r="C2048" t="s">
        <v>11364</v>
      </c>
      <c r="D2048" t="s">
        <v>11365</v>
      </c>
      <c r="E2048" t="s">
        <v>11346</v>
      </c>
      <c r="F2048" t="s">
        <v>11366</v>
      </c>
      <c r="G2048">
        <v>63.2</v>
      </c>
      <c r="H2048">
        <v>0.2</v>
      </c>
      <c r="I2048">
        <v>55.9</v>
      </c>
      <c r="J2048">
        <v>0.2</v>
      </c>
      <c r="K2048">
        <v>51.4</v>
      </c>
      <c r="L2048">
        <v>-2.6</v>
      </c>
      <c r="M2048">
        <v>21.6</v>
      </c>
      <c r="N2048">
        <v>-1.4</v>
      </c>
    </row>
    <row r="2049" spans="1:14" x14ac:dyDescent="0.3">
      <c r="A2049" t="s">
        <v>1960</v>
      </c>
      <c r="B2049">
        <v>2305</v>
      </c>
      <c r="C2049" t="s">
        <v>11367</v>
      </c>
      <c r="D2049" t="s">
        <v>11368</v>
      </c>
      <c r="E2049" t="s">
        <v>11311</v>
      </c>
      <c r="F2049" t="s">
        <v>11369</v>
      </c>
      <c r="G2049">
        <v>53</v>
      </c>
      <c r="H2049">
        <v>-0.8</v>
      </c>
      <c r="I2049">
        <v>42</v>
      </c>
      <c r="J2049">
        <v>-1.3</v>
      </c>
      <c r="K2049">
        <v>0</v>
      </c>
      <c r="L2049">
        <v>0</v>
      </c>
      <c r="M2049">
        <v>0</v>
      </c>
      <c r="N2049">
        <v>0</v>
      </c>
    </row>
    <row r="2050" spans="1:14" x14ac:dyDescent="0.3">
      <c r="A2050" t="s">
        <v>1960</v>
      </c>
      <c r="B2050">
        <v>37648</v>
      </c>
      <c r="C2050" t="s">
        <v>11373</v>
      </c>
      <c r="D2050" t="s">
        <v>11374</v>
      </c>
      <c r="E2050" t="s">
        <v>11375</v>
      </c>
      <c r="F2050" t="s">
        <v>11376</v>
      </c>
      <c r="G2050">
        <v>68.099999999999994</v>
      </c>
      <c r="H2050">
        <v>0.6</v>
      </c>
      <c r="I2050">
        <v>54.2</v>
      </c>
      <c r="J2050">
        <v>0.1</v>
      </c>
      <c r="K2050">
        <v>87.1</v>
      </c>
      <c r="L2050">
        <v>1.3</v>
      </c>
      <c r="M2050">
        <v>51.7</v>
      </c>
      <c r="N2050">
        <v>0.9</v>
      </c>
    </row>
    <row r="2051" spans="1:14" x14ac:dyDescent="0.3">
      <c r="A2051" t="s">
        <v>1960</v>
      </c>
      <c r="B2051">
        <v>93157</v>
      </c>
      <c r="C2051" t="s">
        <v>5489</v>
      </c>
      <c r="D2051" t="s">
        <v>11377</v>
      </c>
      <c r="E2051" t="s">
        <v>11311</v>
      </c>
      <c r="F2051" t="s">
        <v>11378</v>
      </c>
      <c r="G2051">
        <v>49.3</v>
      </c>
      <c r="H2051">
        <v>-0.4</v>
      </c>
      <c r="I2051">
        <v>40</v>
      </c>
      <c r="J2051">
        <v>-0.6</v>
      </c>
      <c r="K2051">
        <v>82.1</v>
      </c>
      <c r="L2051">
        <v>1.3</v>
      </c>
      <c r="M2051">
        <v>41</v>
      </c>
      <c r="N2051">
        <v>0.8</v>
      </c>
    </row>
    <row r="2052" spans="1:14" x14ac:dyDescent="0.3">
      <c r="A2052" t="s">
        <v>1960</v>
      </c>
      <c r="B2052">
        <v>100757</v>
      </c>
      <c r="C2052" t="s">
        <v>11379</v>
      </c>
      <c r="D2052" t="s">
        <v>11380</v>
      </c>
      <c r="E2052" t="s">
        <v>4982</v>
      </c>
      <c r="F2052" t="s">
        <v>11381</v>
      </c>
      <c r="G2052">
        <v>57.8</v>
      </c>
      <c r="H2052">
        <v>0.2</v>
      </c>
      <c r="I2052">
        <v>39.1</v>
      </c>
      <c r="J2052">
        <v>-0.6</v>
      </c>
      <c r="K2052">
        <v>55</v>
      </c>
      <c r="L2052">
        <v>-1.6</v>
      </c>
      <c r="M2052">
        <v>13.4</v>
      </c>
      <c r="N2052">
        <v>-1.5</v>
      </c>
    </row>
    <row r="2053" spans="1:14" x14ac:dyDescent="0.3">
      <c r="A2053" t="s">
        <v>1960</v>
      </c>
      <c r="B2053">
        <v>113956</v>
      </c>
      <c r="C2053" t="s">
        <v>11382</v>
      </c>
      <c r="D2053" t="s">
        <v>11383</v>
      </c>
      <c r="E2053" t="s">
        <v>11384</v>
      </c>
      <c r="F2053" t="s">
        <v>11385</v>
      </c>
      <c r="G2053">
        <v>72.599999999999994</v>
      </c>
      <c r="H2053">
        <v>0.7</v>
      </c>
      <c r="I2053">
        <v>53</v>
      </c>
      <c r="J2053">
        <v>-0.5</v>
      </c>
      <c r="K2053">
        <v>73.8</v>
      </c>
      <c r="L2053">
        <v>-0.4</v>
      </c>
      <c r="M2053">
        <v>25.8</v>
      </c>
      <c r="N2053">
        <v>-1.4</v>
      </c>
    </row>
    <row r="2054" spans="1:14" x14ac:dyDescent="0.3">
      <c r="A2054" t="s">
        <v>1960</v>
      </c>
      <c r="B2054">
        <v>167380</v>
      </c>
      <c r="C2054" t="s">
        <v>11386</v>
      </c>
      <c r="D2054" t="s">
        <v>11387</v>
      </c>
      <c r="E2054" t="s">
        <v>11334</v>
      </c>
      <c r="F2054" t="s">
        <v>11335</v>
      </c>
      <c r="G2054">
        <v>53.7</v>
      </c>
      <c r="H2054">
        <v>-0.3</v>
      </c>
      <c r="I2054">
        <v>42.3</v>
      </c>
      <c r="J2054">
        <v>-0.8</v>
      </c>
      <c r="K2054">
        <v>66.5</v>
      </c>
      <c r="L2054">
        <v>-0.7</v>
      </c>
      <c r="M2054">
        <v>23.8</v>
      </c>
      <c r="N2054">
        <v>-1</v>
      </c>
    </row>
    <row r="2055" spans="1:14" x14ac:dyDescent="0.3">
      <c r="A2055" t="s">
        <v>1960</v>
      </c>
      <c r="B2055">
        <v>253472</v>
      </c>
      <c r="C2055" t="s">
        <v>11390</v>
      </c>
      <c r="D2055" t="s">
        <v>11391</v>
      </c>
      <c r="E2055" t="s">
        <v>11320</v>
      </c>
      <c r="F2055" t="s">
        <v>11392</v>
      </c>
      <c r="G2055">
        <v>61.8</v>
      </c>
      <c r="H2055">
        <v>-0.1</v>
      </c>
      <c r="I2055">
        <v>43.4</v>
      </c>
      <c r="J2055">
        <v>-1</v>
      </c>
      <c r="K2055">
        <v>75.5</v>
      </c>
      <c r="L2055">
        <v>-0.3</v>
      </c>
      <c r="M2055">
        <v>51.9</v>
      </c>
      <c r="N2055">
        <v>0.9</v>
      </c>
    </row>
    <row r="2056" spans="1:14" x14ac:dyDescent="0.3">
      <c r="A2056" t="s">
        <v>1960</v>
      </c>
      <c r="B2056">
        <v>256307</v>
      </c>
      <c r="C2056" t="s">
        <v>7913</v>
      </c>
      <c r="D2056" t="s">
        <v>11393</v>
      </c>
      <c r="E2056" t="s">
        <v>4982</v>
      </c>
      <c r="F2056" t="s">
        <v>11394</v>
      </c>
      <c r="G2056">
        <v>42.7</v>
      </c>
      <c r="H2056">
        <v>-0.8</v>
      </c>
      <c r="I2056">
        <v>30.9</v>
      </c>
      <c r="J2056">
        <v>-1.1000000000000001</v>
      </c>
      <c r="K2056">
        <v>61.9</v>
      </c>
      <c r="L2056">
        <v>-0.6</v>
      </c>
      <c r="M2056">
        <v>25.4</v>
      </c>
      <c r="N2056">
        <v>-0.3</v>
      </c>
    </row>
    <row r="2057" spans="1:14" x14ac:dyDescent="0.3">
      <c r="A2057" t="s">
        <v>1960</v>
      </c>
      <c r="B2057">
        <v>291790</v>
      </c>
      <c r="C2057" t="s">
        <v>11395</v>
      </c>
      <c r="D2057" t="s">
        <v>11396</v>
      </c>
      <c r="E2057" t="s">
        <v>11326</v>
      </c>
      <c r="F2057" t="s">
        <v>11327</v>
      </c>
      <c r="G2057">
        <v>0</v>
      </c>
      <c r="H2057">
        <v>0</v>
      </c>
      <c r="I2057">
        <v>0</v>
      </c>
      <c r="J2057">
        <v>0</v>
      </c>
      <c r="K2057">
        <v>64.3</v>
      </c>
      <c r="L2057">
        <v>-1</v>
      </c>
      <c r="M2057">
        <v>22.9</v>
      </c>
      <c r="N2057">
        <v>-1</v>
      </c>
    </row>
    <row r="2058" spans="1:14" x14ac:dyDescent="0.3">
      <c r="A2058" t="s">
        <v>1960</v>
      </c>
      <c r="B2058">
        <v>291404</v>
      </c>
      <c r="C2058" t="s">
        <v>11397</v>
      </c>
      <c r="D2058" t="s">
        <v>11398</v>
      </c>
      <c r="E2058" t="s">
        <v>11350</v>
      </c>
      <c r="F2058" t="s">
        <v>11351</v>
      </c>
      <c r="G2058">
        <v>77.3</v>
      </c>
      <c r="H2058">
        <v>1.1000000000000001</v>
      </c>
      <c r="I2058">
        <v>72</v>
      </c>
      <c r="J2058">
        <v>1.3</v>
      </c>
      <c r="K2058">
        <v>75.5</v>
      </c>
      <c r="L2058">
        <v>-0.2</v>
      </c>
      <c r="M2058">
        <v>37.9</v>
      </c>
      <c r="N2058">
        <v>-0.3</v>
      </c>
    </row>
    <row r="2059" spans="1:14" x14ac:dyDescent="0.3">
      <c r="A2059" t="s">
        <v>1960</v>
      </c>
      <c r="B2059">
        <v>355224</v>
      </c>
      <c r="C2059" t="s">
        <v>11403</v>
      </c>
      <c r="D2059" t="s">
        <v>11404</v>
      </c>
      <c r="E2059" t="s">
        <v>11346</v>
      </c>
      <c r="F2059" t="s">
        <v>11405</v>
      </c>
      <c r="G2059">
        <v>72.400000000000006</v>
      </c>
      <c r="H2059">
        <v>0.7</v>
      </c>
      <c r="I2059">
        <v>68.2</v>
      </c>
      <c r="J2059">
        <v>1</v>
      </c>
      <c r="K2059">
        <v>80.8</v>
      </c>
      <c r="L2059">
        <v>0.4</v>
      </c>
      <c r="M2059">
        <v>56.4</v>
      </c>
      <c r="N2059">
        <v>1.3</v>
      </c>
    </row>
    <row r="2060" spans="1:14" x14ac:dyDescent="0.3">
      <c r="A2060" t="s">
        <v>1960</v>
      </c>
      <c r="B2060">
        <v>444677</v>
      </c>
      <c r="C2060" t="s">
        <v>11412</v>
      </c>
      <c r="D2060" t="s">
        <v>11413</v>
      </c>
      <c r="E2060" t="s">
        <v>4982</v>
      </c>
      <c r="F2060" t="s">
        <v>11414</v>
      </c>
      <c r="G2060">
        <v>45.4</v>
      </c>
      <c r="H2060">
        <v>-1.5</v>
      </c>
      <c r="I2060">
        <v>40.700000000000003</v>
      </c>
      <c r="J2060">
        <v>-1.6</v>
      </c>
      <c r="K2060">
        <v>84.7</v>
      </c>
      <c r="L2060">
        <v>0.5</v>
      </c>
      <c r="M2060">
        <v>40.799999999999997</v>
      </c>
      <c r="N2060">
        <v>-0.3</v>
      </c>
    </row>
    <row r="2061" spans="1:14" x14ac:dyDescent="0.3">
      <c r="A2061" t="s">
        <v>1960</v>
      </c>
      <c r="B2061">
        <v>462489</v>
      </c>
      <c r="C2061" t="s">
        <v>3392</v>
      </c>
      <c r="D2061" t="s">
        <v>11415</v>
      </c>
      <c r="E2061" t="s">
        <v>11311</v>
      </c>
      <c r="F2061" t="s">
        <v>11416</v>
      </c>
      <c r="G2061">
        <v>56.3</v>
      </c>
      <c r="H2061">
        <v>-0.2</v>
      </c>
      <c r="I2061">
        <v>38.5</v>
      </c>
      <c r="J2061">
        <v>-1</v>
      </c>
      <c r="K2061">
        <v>67.099999999999994</v>
      </c>
      <c r="L2061">
        <v>-0.6</v>
      </c>
      <c r="M2061">
        <v>23.3</v>
      </c>
      <c r="N2061">
        <v>-0.8</v>
      </c>
    </row>
    <row r="2062" spans="1:14" x14ac:dyDescent="0.3">
      <c r="A2062" t="s">
        <v>1960</v>
      </c>
      <c r="B2062">
        <v>11770</v>
      </c>
      <c r="C2062" t="s">
        <v>11424</v>
      </c>
      <c r="D2062" t="s">
        <v>11425</v>
      </c>
      <c r="E2062" t="s">
        <v>4982</v>
      </c>
      <c r="F2062" t="s">
        <v>11426</v>
      </c>
      <c r="G2062">
        <v>72.2</v>
      </c>
      <c r="H2062">
        <v>0.6</v>
      </c>
      <c r="I2062">
        <v>67.900000000000006</v>
      </c>
      <c r="J2062">
        <v>0.9</v>
      </c>
      <c r="K2062">
        <v>77.7</v>
      </c>
      <c r="L2062">
        <v>-0.1</v>
      </c>
      <c r="M2062">
        <v>40.1</v>
      </c>
      <c r="N2062">
        <v>-0.1</v>
      </c>
    </row>
    <row r="2063" spans="1:14" x14ac:dyDescent="0.3">
      <c r="A2063" t="s">
        <v>1960</v>
      </c>
      <c r="B2063">
        <v>123885</v>
      </c>
      <c r="C2063" t="s">
        <v>11427</v>
      </c>
      <c r="D2063" t="s">
        <v>11428</v>
      </c>
      <c r="E2063" t="s">
        <v>11320</v>
      </c>
      <c r="F2063" t="s">
        <v>11332</v>
      </c>
      <c r="G2063">
        <v>53.9</v>
      </c>
      <c r="H2063">
        <v>-0.7</v>
      </c>
      <c r="I2063">
        <v>45.9</v>
      </c>
      <c r="J2063">
        <v>-0.7</v>
      </c>
      <c r="K2063">
        <v>74</v>
      </c>
      <c r="L2063">
        <v>-0.3</v>
      </c>
      <c r="M2063">
        <v>29.9</v>
      </c>
      <c r="N2063">
        <v>-0.6</v>
      </c>
    </row>
    <row r="2064" spans="1:14" x14ac:dyDescent="0.3">
      <c r="A2064" t="s">
        <v>1960</v>
      </c>
      <c r="B2064">
        <v>90557</v>
      </c>
      <c r="C2064" t="s">
        <v>11430</v>
      </c>
      <c r="D2064" t="s">
        <v>11431</v>
      </c>
      <c r="E2064" t="s">
        <v>11346</v>
      </c>
      <c r="F2064" t="s">
        <v>11372</v>
      </c>
      <c r="G2064">
        <v>68.2</v>
      </c>
      <c r="H2064">
        <v>0.5</v>
      </c>
      <c r="I2064">
        <v>56.7</v>
      </c>
      <c r="J2064">
        <v>0.2</v>
      </c>
      <c r="K2064">
        <v>80.3</v>
      </c>
      <c r="L2064">
        <v>0.5</v>
      </c>
      <c r="M2064">
        <v>52.4</v>
      </c>
      <c r="N2064">
        <v>1</v>
      </c>
    </row>
    <row r="2065" spans="1:14" x14ac:dyDescent="0.3">
      <c r="A2065" t="s">
        <v>1975</v>
      </c>
      <c r="B2065">
        <v>2933</v>
      </c>
      <c r="C2065" t="s">
        <v>11433</v>
      </c>
      <c r="D2065" t="s">
        <v>11434</v>
      </c>
      <c r="E2065" t="s">
        <v>11435</v>
      </c>
      <c r="F2065" t="s">
        <v>11436</v>
      </c>
      <c r="G2065">
        <v>72.3</v>
      </c>
      <c r="H2065">
        <v>0.6</v>
      </c>
      <c r="I2065">
        <v>63.1</v>
      </c>
      <c r="J2065">
        <v>0.5</v>
      </c>
      <c r="K2065">
        <v>82.8</v>
      </c>
      <c r="L2065">
        <v>0.5</v>
      </c>
      <c r="M2065">
        <v>57.4</v>
      </c>
      <c r="N2065">
        <v>1.3</v>
      </c>
    </row>
    <row r="2066" spans="1:14" x14ac:dyDescent="0.3">
      <c r="A2066" t="s">
        <v>1975</v>
      </c>
      <c r="B2066">
        <v>3131</v>
      </c>
      <c r="C2066" t="s">
        <v>11437</v>
      </c>
      <c r="D2066" t="s">
        <v>11438</v>
      </c>
      <c r="E2066" t="s">
        <v>4429</v>
      </c>
      <c r="F2066" t="s">
        <v>11439</v>
      </c>
      <c r="G2066">
        <v>57.7</v>
      </c>
      <c r="H2066">
        <v>-0.7</v>
      </c>
      <c r="I2066">
        <v>52</v>
      </c>
      <c r="J2066">
        <v>-0.7</v>
      </c>
      <c r="K2066">
        <v>73.7</v>
      </c>
      <c r="L2066">
        <v>-0.7</v>
      </c>
      <c r="M2066">
        <v>50</v>
      </c>
      <c r="N2066">
        <v>0.3</v>
      </c>
    </row>
    <row r="2067" spans="1:14" x14ac:dyDescent="0.3">
      <c r="A2067" t="s">
        <v>1975</v>
      </c>
      <c r="B2067">
        <v>277495</v>
      </c>
      <c r="C2067" t="s">
        <v>11440</v>
      </c>
      <c r="D2067" t="s">
        <v>11441</v>
      </c>
      <c r="E2067" t="s">
        <v>11442</v>
      </c>
      <c r="F2067" t="s">
        <v>11443</v>
      </c>
      <c r="G2067">
        <v>61.3</v>
      </c>
      <c r="H2067">
        <v>0</v>
      </c>
      <c r="I2067">
        <v>55.9</v>
      </c>
      <c r="J2067">
        <v>0.1</v>
      </c>
      <c r="K2067">
        <v>70.900000000000006</v>
      </c>
      <c r="L2067">
        <v>-0.7</v>
      </c>
      <c r="M2067">
        <v>29.3</v>
      </c>
      <c r="N2067">
        <v>-0.9</v>
      </c>
    </row>
    <row r="2068" spans="1:14" x14ac:dyDescent="0.3">
      <c r="A2068" t="s">
        <v>1975</v>
      </c>
      <c r="B2068">
        <v>11584</v>
      </c>
      <c r="C2068" t="s">
        <v>1979</v>
      </c>
      <c r="D2068" t="s">
        <v>11444</v>
      </c>
      <c r="E2068" t="s">
        <v>4203</v>
      </c>
      <c r="F2068" t="s">
        <v>11445</v>
      </c>
      <c r="G2068">
        <v>78.599999999999994</v>
      </c>
      <c r="H2068">
        <v>0.8</v>
      </c>
      <c r="I2068">
        <v>65.900000000000006</v>
      </c>
      <c r="J2068">
        <v>0.4</v>
      </c>
      <c r="K2068">
        <v>83.2</v>
      </c>
      <c r="L2068">
        <v>0.1</v>
      </c>
      <c r="M2068">
        <v>48</v>
      </c>
      <c r="N2068">
        <v>-0.1</v>
      </c>
    </row>
    <row r="2069" spans="1:14" x14ac:dyDescent="0.3">
      <c r="A2069" t="s">
        <v>1975</v>
      </c>
      <c r="B2069">
        <v>12971</v>
      </c>
      <c r="C2069" t="s">
        <v>11446</v>
      </c>
      <c r="D2069" t="s">
        <v>11447</v>
      </c>
      <c r="E2069" t="s">
        <v>4203</v>
      </c>
      <c r="F2069" t="s">
        <v>11448</v>
      </c>
      <c r="G2069">
        <v>40.5</v>
      </c>
      <c r="H2069">
        <v>-1.1000000000000001</v>
      </c>
      <c r="I2069">
        <v>38.6</v>
      </c>
      <c r="J2069">
        <v>-0.6</v>
      </c>
      <c r="K2069">
        <v>61.6</v>
      </c>
      <c r="L2069">
        <v>-1</v>
      </c>
      <c r="M2069">
        <v>35.6</v>
      </c>
      <c r="N2069">
        <v>0.1</v>
      </c>
    </row>
    <row r="2070" spans="1:14" x14ac:dyDescent="0.3">
      <c r="A2070" t="s">
        <v>1975</v>
      </c>
      <c r="B2070">
        <v>186666</v>
      </c>
      <c r="C2070" t="s">
        <v>11449</v>
      </c>
      <c r="D2070" t="s">
        <v>11450</v>
      </c>
      <c r="E2070" t="s">
        <v>11451</v>
      </c>
      <c r="F2070" t="s">
        <v>11452</v>
      </c>
      <c r="G2070">
        <v>56.9</v>
      </c>
      <c r="H2070">
        <v>-0.3</v>
      </c>
      <c r="I2070">
        <v>63</v>
      </c>
      <c r="J2070">
        <v>0.8</v>
      </c>
      <c r="K2070">
        <v>78.5</v>
      </c>
      <c r="L2070">
        <v>0.2</v>
      </c>
      <c r="M2070">
        <v>40.5</v>
      </c>
      <c r="N2070">
        <v>0.1</v>
      </c>
    </row>
    <row r="2071" spans="1:14" x14ac:dyDescent="0.3">
      <c r="A2071" t="s">
        <v>1975</v>
      </c>
      <c r="B2071">
        <v>305731</v>
      </c>
      <c r="C2071" t="s">
        <v>11453</v>
      </c>
      <c r="D2071" t="s">
        <v>11454</v>
      </c>
      <c r="E2071" t="s">
        <v>4203</v>
      </c>
      <c r="F2071" t="s">
        <v>11455</v>
      </c>
      <c r="G2071">
        <v>47.7</v>
      </c>
      <c r="H2071">
        <v>-0.6</v>
      </c>
      <c r="I2071">
        <v>38.200000000000003</v>
      </c>
      <c r="J2071">
        <v>-0.8</v>
      </c>
      <c r="K2071">
        <v>50.4</v>
      </c>
      <c r="L2071">
        <v>-2.4</v>
      </c>
      <c r="M2071">
        <v>14.8</v>
      </c>
      <c r="N2071">
        <v>-1.6</v>
      </c>
    </row>
    <row r="2072" spans="1:14" x14ac:dyDescent="0.3">
      <c r="A2072" t="s">
        <v>1975</v>
      </c>
      <c r="B2072">
        <v>186236</v>
      </c>
      <c r="C2072" t="s">
        <v>11456</v>
      </c>
      <c r="D2072" t="s">
        <v>11457</v>
      </c>
      <c r="E2072" t="s">
        <v>11458</v>
      </c>
      <c r="F2072" t="s">
        <v>11459</v>
      </c>
      <c r="G2072">
        <v>56</v>
      </c>
      <c r="H2072">
        <v>-0.4</v>
      </c>
      <c r="I2072">
        <v>45.1</v>
      </c>
      <c r="J2072">
        <v>-0.6</v>
      </c>
      <c r="K2072">
        <v>72.2</v>
      </c>
      <c r="L2072">
        <v>-0.3</v>
      </c>
      <c r="M2072">
        <v>39</v>
      </c>
      <c r="N2072">
        <v>0.2</v>
      </c>
    </row>
    <row r="2073" spans="1:14" x14ac:dyDescent="0.3">
      <c r="A2073" t="s">
        <v>1975</v>
      </c>
      <c r="B2073">
        <v>505808</v>
      </c>
      <c r="C2073" t="s">
        <v>1984</v>
      </c>
      <c r="D2073" t="s">
        <v>11460</v>
      </c>
      <c r="E2073" t="s">
        <v>4203</v>
      </c>
      <c r="F2073" t="s">
        <v>11461</v>
      </c>
      <c r="G2073">
        <v>69.599999999999994</v>
      </c>
      <c r="H2073">
        <v>0.2</v>
      </c>
      <c r="I2073">
        <v>53.2</v>
      </c>
      <c r="J2073">
        <v>-0.7</v>
      </c>
      <c r="K2073">
        <v>85.9</v>
      </c>
      <c r="L2073">
        <v>0.6</v>
      </c>
      <c r="M2073">
        <v>58.9</v>
      </c>
      <c r="N2073">
        <v>1</v>
      </c>
    </row>
    <row r="2074" spans="1:14" x14ac:dyDescent="0.3">
      <c r="A2074" t="s">
        <v>1975</v>
      </c>
      <c r="B2074">
        <v>314617</v>
      </c>
      <c r="C2074" t="s">
        <v>11462</v>
      </c>
      <c r="D2074" t="s">
        <v>11463</v>
      </c>
      <c r="E2074" t="s">
        <v>4203</v>
      </c>
      <c r="F2074" t="s">
        <v>11464</v>
      </c>
      <c r="G2074">
        <v>59.3</v>
      </c>
      <c r="H2074">
        <v>0</v>
      </c>
      <c r="I2074">
        <v>50.5</v>
      </c>
      <c r="J2074">
        <v>-0.1</v>
      </c>
      <c r="K2074">
        <v>68.3</v>
      </c>
      <c r="L2074">
        <v>-0.7</v>
      </c>
      <c r="M2074">
        <v>40.9</v>
      </c>
      <c r="N2074">
        <v>0.2</v>
      </c>
    </row>
    <row r="2075" spans="1:14" x14ac:dyDescent="0.3">
      <c r="A2075" t="s">
        <v>1975</v>
      </c>
      <c r="B2075">
        <v>34762</v>
      </c>
      <c r="C2075" t="s">
        <v>11471</v>
      </c>
      <c r="D2075" t="s">
        <v>11472</v>
      </c>
      <c r="E2075" t="s">
        <v>11473</v>
      </c>
      <c r="F2075" t="s">
        <v>11474</v>
      </c>
      <c r="G2075">
        <v>57.8</v>
      </c>
      <c r="H2075">
        <v>-0.4</v>
      </c>
      <c r="I2075">
        <v>53.4</v>
      </c>
      <c r="J2075">
        <v>-0.3</v>
      </c>
      <c r="K2075">
        <v>66.3</v>
      </c>
      <c r="L2075">
        <v>-1.3</v>
      </c>
      <c r="M2075">
        <v>36.700000000000003</v>
      </c>
      <c r="N2075">
        <v>-0.4</v>
      </c>
    </row>
    <row r="2076" spans="1:14" x14ac:dyDescent="0.3">
      <c r="A2076" t="s">
        <v>1975</v>
      </c>
      <c r="B2076">
        <v>37125</v>
      </c>
      <c r="C2076" t="s">
        <v>9925</v>
      </c>
      <c r="D2076" t="s">
        <v>11475</v>
      </c>
      <c r="E2076" t="s">
        <v>11476</v>
      </c>
      <c r="F2076" t="s">
        <v>11477</v>
      </c>
      <c r="G2076">
        <v>60.4</v>
      </c>
      <c r="H2076">
        <v>0.1</v>
      </c>
      <c r="I2076">
        <v>58.6</v>
      </c>
      <c r="J2076">
        <v>0.6</v>
      </c>
      <c r="K2076">
        <v>68.400000000000006</v>
      </c>
      <c r="L2076">
        <v>-0.7</v>
      </c>
      <c r="M2076">
        <v>34</v>
      </c>
      <c r="N2076">
        <v>-0.4</v>
      </c>
    </row>
    <row r="2077" spans="1:14" x14ac:dyDescent="0.3">
      <c r="A2077" t="s">
        <v>1975</v>
      </c>
      <c r="B2077">
        <v>32298</v>
      </c>
      <c r="C2077" t="s">
        <v>11481</v>
      </c>
      <c r="D2077" t="s">
        <v>11482</v>
      </c>
      <c r="E2077" t="s">
        <v>11483</v>
      </c>
      <c r="F2077" t="s">
        <v>11484</v>
      </c>
      <c r="G2077">
        <v>57.9</v>
      </c>
      <c r="H2077">
        <v>0.1</v>
      </c>
      <c r="I2077">
        <v>47.7</v>
      </c>
      <c r="J2077">
        <v>0</v>
      </c>
      <c r="K2077">
        <v>70.8</v>
      </c>
      <c r="L2077">
        <v>-0.1</v>
      </c>
      <c r="M2077">
        <v>40.5</v>
      </c>
      <c r="N2077">
        <v>0.7</v>
      </c>
    </row>
    <row r="2078" spans="1:14" x14ac:dyDescent="0.3">
      <c r="A2078" t="s">
        <v>1975</v>
      </c>
      <c r="B2078">
        <v>28130</v>
      </c>
      <c r="C2078" t="s">
        <v>1988</v>
      </c>
      <c r="D2078" t="s">
        <v>11485</v>
      </c>
      <c r="E2078" t="s">
        <v>11451</v>
      </c>
      <c r="F2078" t="s">
        <v>11486</v>
      </c>
      <c r="G2078">
        <v>61.7</v>
      </c>
      <c r="H2078">
        <v>-0.1</v>
      </c>
      <c r="I2078">
        <v>59.7</v>
      </c>
      <c r="J2078">
        <v>0.4</v>
      </c>
      <c r="K2078">
        <v>81</v>
      </c>
      <c r="L2078">
        <v>0.3</v>
      </c>
      <c r="M2078">
        <v>43.9</v>
      </c>
      <c r="N2078">
        <v>0.1</v>
      </c>
    </row>
    <row r="2079" spans="1:14" x14ac:dyDescent="0.3">
      <c r="A2079" t="s">
        <v>1975</v>
      </c>
      <c r="B2079">
        <v>60445</v>
      </c>
      <c r="C2079" t="s">
        <v>11491</v>
      </c>
      <c r="D2079" t="s">
        <v>11492</v>
      </c>
      <c r="E2079" t="s">
        <v>11493</v>
      </c>
      <c r="F2079" t="s">
        <v>11494</v>
      </c>
      <c r="G2079">
        <v>78.2</v>
      </c>
      <c r="H2079">
        <v>1.5</v>
      </c>
      <c r="I2079">
        <v>79.5</v>
      </c>
      <c r="J2079">
        <v>2.4</v>
      </c>
      <c r="K2079">
        <v>88.7</v>
      </c>
      <c r="L2079">
        <v>1.7</v>
      </c>
      <c r="M2079">
        <v>51.6</v>
      </c>
      <c r="N2079">
        <v>1.4</v>
      </c>
    </row>
    <row r="2080" spans="1:14" x14ac:dyDescent="0.3">
      <c r="A2080" t="s">
        <v>1975</v>
      </c>
      <c r="B2080">
        <v>80268</v>
      </c>
      <c r="C2080" t="s">
        <v>11495</v>
      </c>
      <c r="D2080" t="s">
        <v>11496</v>
      </c>
      <c r="E2080" t="s">
        <v>4429</v>
      </c>
      <c r="F2080" t="s">
        <v>11497</v>
      </c>
      <c r="G2080">
        <v>37.4</v>
      </c>
      <c r="H2080">
        <v>-1.7</v>
      </c>
      <c r="I2080">
        <v>64.3</v>
      </c>
      <c r="J2080">
        <v>1</v>
      </c>
      <c r="K2080">
        <v>75.400000000000006</v>
      </c>
      <c r="L2080">
        <v>0</v>
      </c>
      <c r="M2080">
        <v>42.7</v>
      </c>
      <c r="N2080">
        <v>0.4</v>
      </c>
    </row>
    <row r="2081" spans="1:14" x14ac:dyDescent="0.3">
      <c r="A2081" t="s">
        <v>1975</v>
      </c>
      <c r="B2081">
        <v>456756</v>
      </c>
      <c r="C2081" t="s">
        <v>1716</v>
      </c>
      <c r="D2081" t="s">
        <v>11498</v>
      </c>
      <c r="E2081" t="s">
        <v>11489</v>
      </c>
      <c r="F2081" t="s">
        <v>11499</v>
      </c>
      <c r="G2081">
        <v>64.8</v>
      </c>
      <c r="H2081">
        <v>-0.1</v>
      </c>
      <c r="I2081">
        <v>69.5</v>
      </c>
      <c r="J2081">
        <v>0.8</v>
      </c>
      <c r="K2081">
        <v>80.900000000000006</v>
      </c>
      <c r="L2081">
        <v>0</v>
      </c>
      <c r="M2081">
        <v>59.8</v>
      </c>
      <c r="N2081">
        <v>1</v>
      </c>
    </row>
    <row r="2082" spans="1:14" x14ac:dyDescent="0.3">
      <c r="A2082" t="s">
        <v>1975</v>
      </c>
      <c r="B2082">
        <v>111465</v>
      </c>
      <c r="C2082" t="s">
        <v>1991</v>
      </c>
      <c r="D2082" t="s">
        <v>11500</v>
      </c>
      <c r="E2082" t="s">
        <v>11501</v>
      </c>
      <c r="F2082" t="s">
        <v>11502</v>
      </c>
      <c r="G2082">
        <v>76</v>
      </c>
      <c r="H2082">
        <v>1.2</v>
      </c>
      <c r="I2082">
        <v>71.7</v>
      </c>
      <c r="J2082">
        <v>1.7</v>
      </c>
      <c r="K2082">
        <v>73.2</v>
      </c>
      <c r="L2082">
        <v>-0.1</v>
      </c>
      <c r="M2082">
        <v>37.299999999999997</v>
      </c>
      <c r="N2082">
        <v>0.2</v>
      </c>
    </row>
    <row r="2083" spans="1:14" x14ac:dyDescent="0.3">
      <c r="A2083" t="s">
        <v>1975</v>
      </c>
      <c r="B2083">
        <v>114472</v>
      </c>
      <c r="C2083" t="s">
        <v>11503</v>
      </c>
      <c r="D2083" t="s">
        <v>11504</v>
      </c>
      <c r="E2083" t="s">
        <v>4203</v>
      </c>
      <c r="F2083" t="s">
        <v>11505</v>
      </c>
      <c r="G2083">
        <v>65.900000000000006</v>
      </c>
      <c r="H2083">
        <v>0.3</v>
      </c>
      <c r="I2083">
        <v>65.2</v>
      </c>
      <c r="J2083">
        <v>0.8</v>
      </c>
      <c r="K2083">
        <v>94.9</v>
      </c>
      <c r="L2083">
        <v>2.1</v>
      </c>
      <c r="M2083">
        <v>85.7</v>
      </c>
      <c r="N2083">
        <v>3.5</v>
      </c>
    </row>
    <row r="2084" spans="1:14" x14ac:dyDescent="0.3">
      <c r="A2084" t="s">
        <v>1975</v>
      </c>
      <c r="B2084">
        <v>116815</v>
      </c>
      <c r="C2084" t="s">
        <v>11506</v>
      </c>
      <c r="D2084" t="s">
        <v>11507</v>
      </c>
      <c r="E2084" t="s">
        <v>11508</v>
      </c>
      <c r="F2084" t="s">
        <v>11509</v>
      </c>
      <c r="G2084">
        <v>48</v>
      </c>
      <c r="H2084">
        <v>-1.3</v>
      </c>
      <c r="I2084">
        <v>50.7</v>
      </c>
      <c r="J2084">
        <v>-0.7</v>
      </c>
      <c r="K2084">
        <v>69.099999999999994</v>
      </c>
      <c r="L2084">
        <v>-1.1000000000000001</v>
      </c>
      <c r="M2084">
        <v>29.4</v>
      </c>
      <c r="N2084">
        <v>-1.1000000000000001</v>
      </c>
    </row>
    <row r="2085" spans="1:14" x14ac:dyDescent="0.3">
      <c r="A2085" t="s">
        <v>1975</v>
      </c>
      <c r="B2085">
        <v>383708</v>
      </c>
      <c r="C2085" t="s">
        <v>5496</v>
      </c>
      <c r="D2085" t="s">
        <v>11513</v>
      </c>
      <c r="E2085" t="s">
        <v>4429</v>
      </c>
      <c r="F2085" t="s">
        <v>11514</v>
      </c>
      <c r="G2085">
        <v>57.7</v>
      </c>
      <c r="H2085">
        <v>0.6</v>
      </c>
      <c r="I2085">
        <v>47.9</v>
      </c>
      <c r="J2085">
        <v>0.6</v>
      </c>
      <c r="K2085">
        <v>58</v>
      </c>
      <c r="L2085">
        <v>-0.8</v>
      </c>
      <c r="M2085">
        <v>21.3</v>
      </c>
      <c r="N2085">
        <v>-0.4</v>
      </c>
    </row>
    <row r="2086" spans="1:14" x14ac:dyDescent="0.3">
      <c r="A2086" t="s">
        <v>1975</v>
      </c>
      <c r="B2086">
        <v>185973</v>
      </c>
      <c r="C2086" t="s">
        <v>11515</v>
      </c>
      <c r="D2086" t="s">
        <v>11516</v>
      </c>
      <c r="E2086" t="s">
        <v>11517</v>
      </c>
      <c r="F2086" t="s">
        <v>11518</v>
      </c>
      <c r="G2086">
        <v>62.9</v>
      </c>
      <c r="H2086">
        <v>-0.2</v>
      </c>
      <c r="I2086">
        <v>64.599999999999994</v>
      </c>
      <c r="J2086">
        <v>0.4</v>
      </c>
      <c r="K2086">
        <v>75.599999999999994</v>
      </c>
      <c r="L2086">
        <v>-0.5</v>
      </c>
      <c r="M2086">
        <v>47.3</v>
      </c>
      <c r="N2086">
        <v>0.2</v>
      </c>
    </row>
    <row r="2087" spans="1:14" x14ac:dyDescent="0.3">
      <c r="A2087" t="s">
        <v>1975</v>
      </c>
      <c r="B2087">
        <v>125482</v>
      </c>
      <c r="C2087" t="s">
        <v>11519</v>
      </c>
      <c r="D2087" t="s">
        <v>11520</v>
      </c>
      <c r="E2087" t="s">
        <v>11521</v>
      </c>
      <c r="F2087" t="s">
        <v>11522</v>
      </c>
      <c r="G2087">
        <v>53.2</v>
      </c>
      <c r="H2087">
        <v>-0.6</v>
      </c>
      <c r="I2087">
        <v>56.4</v>
      </c>
      <c r="J2087">
        <v>0.2</v>
      </c>
      <c r="K2087">
        <v>66.900000000000006</v>
      </c>
      <c r="L2087">
        <v>-1.1000000000000001</v>
      </c>
      <c r="M2087">
        <v>26.5</v>
      </c>
      <c r="N2087">
        <v>-1.2</v>
      </c>
    </row>
    <row r="2088" spans="1:14" x14ac:dyDescent="0.3">
      <c r="A2088" t="s">
        <v>1975</v>
      </c>
      <c r="B2088">
        <v>130893</v>
      </c>
      <c r="C2088" t="s">
        <v>11523</v>
      </c>
      <c r="D2088" t="s">
        <v>11524</v>
      </c>
      <c r="E2088" t="s">
        <v>4203</v>
      </c>
      <c r="F2088" t="s">
        <v>11525</v>
      </c>
      <c r="G2088">
        <v>57.5</v>
      </c>
      <c r="H2088">
        <v>0.3</v>
      </c>
      <c r="I2088">
        <v>47.8</v>
      </c>
      <c r="J2088">
        <v>0.2</v>
      </c>
      <c r="K2088">
        <v>60.8</v>
      </c>
      <c r="L2088">
        <v>-0.9</v>
      </c>
      <c r="M2088">
        <v>27.9</v>
      </c>
      <c r="N2088">
        <v>-0.3</v>
      </c>
    </row>
    <row r="2089" spans="1:14" x14ac:dyDescent="0.3">
      <c r="A2089" t="s">
        <v>1975</v>
      </c>
      <c r="B2089">
        <v>160172</v>
      </c>
      <c r="C2089" t="s">
        <v>11526</v>
      </c>
      <c r="D2089" t="s">
        <v>11527</v>
      </c>
      <c r="E2089" t="s">
        <v>11528</v>
      </c>
      <c r="F2089" t="s">
        <v>11529</v>
      </c>
      <c r="G2089">
        <v>65.8</v>
      </c>
      <c r="H2089">
        <v>-0.3</v>
      </c>
      <c r="I2089">
        <v>60.4</v>
      </c>
      <c r="J2089">
        <v>-0.4</v>
      </c>
      <c r="K2089">
        <v>74.7</v>
      </c>
      <c r="L2089">
        <v>-1.1000000000000001</v>
      </c>
      <c r="M2089">
        <v>40.5</v>
      </c>
      <c r="N2089">
        <v>-0.9</v>
      </c>
    </row>
    <row r="2090" spans="1:14" x14ac:dyDescent="0.3">
      <c r="A2090" t="s">
        <v>1975</v>
      </c>
      <c r="B2090">
        <v>181323</v>
      </c>
      <c r="C2090" t="s">
        <v>11538</v>
      </c>
      <c r="D2090" t="s">
        <v>11539</v>
      </c>
      <c r="E2090" t="s">
        <v>4203</v>
      </c>
      <c r="F2090" t="s">
        <v>11540</v>
      </c>
      <c r="G2090">
        <v>63.3</v>
      </c>
      <c r="H2090">
        <v>0</v>
      </c>
      <c r="I2090">
        <v>60.2</v>
      </c>
      <c r="J2090">
        <v>0.4</v>
      </c>
      <c r="K2090">
        <v>82.4</v>
      </c>
      <c r="L2090">
        <v>0.5</v>
      </c>
      <c r="M2090">
        <v>44.5</v>
      </c>
      <c r="N2090">
        <v>0.2</v>
      </c>
    </row>
    <row r="2091" spans="1:14" x14ac:dyDescent="0.3">
      <c r="A2091" t="s">
        <v>1975</v>
      </c>
      <c r="B2091">
        <v>181757</v>
      </c>
      <c r="C2091" t="s">
        <v>11541</v>
      </c>
      <c r="D2091" t="s">
        <v>11542</v>
      </c>
      <c r="E2091" t="s">
        <v>11451</v>
      </c>
      <c r="F2091" t="s">
        <v>11543</v>
      </c>
      <c r="G2091">
        <v>35.1</v>
      </c>
      <c r="H2091">
        <v>-1.8</v>
      </c>
      <c r="I2091">
        <v>55.6</v>
      </c>
      <c r="J2091">
        <v>0.4</v>
      </c>
      <c r="K2091">
        <v>68.900000000000006</v>
      </c>
      <c r="L2091">
        <v>-0.8</v>
      </c>
      <c r="M2091">
        <v>40.200000000000003</v>
      </c>
      <c r="N2091">
        <v>0.2</v>
      </c>
    </row>
    <row r="2092" spans="1:14" x14ac:dyDescent="0.3">
      <c r="A2092" t="s">
        <v>1975</v>
      </c>
      <c r="B2092">
        <v>195812</v>
      </c>
      <c r="C2092" t="s">
        <v>11544</v>
      </c>
      <c r="D2092" t="s">
        <v>11545</v>
      </c>
      <c r="E2092" t="s">
        <v>4203</v>
      </c>
      <c r="F2092" t="s">
        <v>11546</v>
      </c>
      <c r="G2092">
        <v>28.9</v>
      </c>
      <c r="H2092">
        <v>-2.5</v>
      </c>
      <c r="I2092">
        <v>48.4</v>
      </c>
      <c r="J2092">
        <v>-0.5</v>
      </c>
      <c r="K2092">
        <v>69.7</v>
      </c>
      <c r="L2092">
        <v>-0.8</v>
      </c>
      <c r="M2092">
        <v>28.5</v>
      </c>
      <c r="N2092">
        <v>-0.9</v>
      </c>
    </row>
    <row r="2093" spans="1:14" x14ac:dyDescent="0.3">
      <c r="A2093" t="s">
        <v>1975</v>
      </c>
      <c r="B2093">
        <v>384550</v>
      </c>
      <c r="C2093" t="s">
        <v>11547</v>
      </c>
      <c r="D2093" t="s">
        <v>11548</v>
      </c>
      <c r="E2093" t="s">
        <v>11489</v>
      </c>
      <c r="F2093" t="s">
        <v>11549</v>
      </c>
      <c r="G2093">
        <v>70.5</v>
      </c>
      <c r="H2093">
        <v>0.4</v>
      </c>
      <c r="I2093">
        <v>69.7</v>
      </c>
      <c r="J2093">
        <v>0.9</v>
      </c>
      <c r="K2093">
        <v>79.599999999999994</v>
      </c>
      <c r="L2093">
        <v>-0.1</v>
      </c>
      <c r="M2093">
        <v>48.6</v>
      </c>
      <c r="N2093">
        <v>0.1</v>
      </c>
    </row>
    <row r="2094" spans="1:14" x14ac:dyDescent="0.3">
      <c r="A2094" t="s">
        <v>1975</v>
      </c>
      <c r="B2094">
        <v>201464</v>
      </c>
      <c r="C2094" t="s">
        <v>11550</v>
      </c>
      <c r="D2094" t="s">
        <v>11551</v>
      </c>
      <c r="E2094" t="s">
        <v>11552</v>
      </c>
      <c r="F2094" t="s">
        <v>11553</v>
      </c>
      <c r="G2094">
        <v>27.9</v>
      </c>
      <c r="H2094">
        <v>-3.5</v>
      </c>
      <c r="I2094">
        <v>72.900000000000006</v>
      </c>
      <c r="J2094">
        <v>0.2</v>
      </c>
      <c r="K2094">
        <v>74.900000000000006</v>
      </c>
      <c r="L2094">
        <v>-1.5</v>
      </c>
      <c r="M2094">
        <v>45.7</v>
      </c>
      <c r="N2094">
        <v>-1</v>
      </c>
    </row>
    <row r="2095" spans="1:14" x14ac:dyDescent="0.3">
      <c r="A2095" t="s">
        <v>1975</v>
      </c>
      <c r="B2095">
        <v>73065</v>
      </c>
      <c r="C2095" t="s">
        <v>11554</v>
      </c>
      <c r="D2095" t="s">
        <v>11555</v>
      </c>
      <c r="E2095" t="s">
        <v>11489</v>
      </c>
      <c r="F2095" t="s">
        <v>11556</v>
      </c>
      <c r="G2095">
        <v>65.2</v>
      </c>
      <c r="H2095">
        <v>0.3</v>
      </c>
      <c r="I2095">
        <v>50.4</v>
      </c>
      <c r="J2095">
        <v>-0.3</v>
      </c>
      <c r="K2095">
        <v>55.2</v>
      </c>
      <c r="L2095">
        <v>-2.4</v>
      </c>
      <c r="M2095">
        <v>42.1</v>
      </c>
      <c r="N2095">
        <v>0.1</v>
      </c>
    </row>
    <row r="2096" spans="1:14" x14ac:dyDescent="0.3">
      <c r="A2096" t="s">
        <v>1975</v>
      </c>
      <c r="B2096">
        <v>221740</v>
      </c>
      <c r="C2096" t="s">
        <v>11560</v>
      </c>
      <c r="D2096" t="s">
        <v>11561</v>
      </c>
      <c r="E2096" t="s">
        <v>11442</v>
      </c>
      <c r="F2096" t="s">
        <v>11562</v>
      </c>
      <c r="G2096">
        <v>27.3</v>
      </c>
      <c r="H2096">
        <v>-2.4</v>
      </c>
      <c r="I2096">
        <v>45.5</v>
      </c>
      <c r="J2096">
        <v>-0.4</v>
      </c>
      <c r="K2096">
        <v>74.7</v>
      </c>
      <c r="L2096">
        <v>0.1</v>
      </c>
      <c r="M2096">
        <v>44.6</v>
      </c>
      <c r="N2096">
        <v>0.7</v>
      </c>
    </row>
    <row r="2097" spans="1:14" x14ac:dyDescent="0.3">
      <c r="A2097" t="s">
        <v>1975</v>
      </c>
      <c r="B2097">
        <v>233480</v>
      </c>
      <c r="C2097" t="s">
        <v>11563</v>
      </c>
      <c r="D2097" t="s">
        <v>11564</v>
      </c>
      <c r="E2097" t="s">
        <v>11565</v>
      </c>
      <c r="F2097" t="s">
        <v>11566</v>
      </c>
      <c r="G2097">
        <v>74.099999999999994</v>
      </c>
      <c r="H2097">
        <v>0.4</v>
      </c>
      <c r="I2097">
        <v>75.400000000000006</v>
      </c>
      <c r="J2097">
        <v>1.1000000000000001</v>
      </c>
      <c r="K2097">
        <v>80.3</v>
      </c>
      <c r="L2097">
        <v>-0.2</v>
      </c>
      <c r="M2097">
        <v>54.5</v>
      </c>
      <c r="N2097">
        <v>0.5</v>
      </c>
    </row>
    <row r="2098" spans="1:14" x14ac:dyDescent="0.3">
      <c r="A2098" t="s">
        <v>1975</v>
      </c>
      <c r="B2098">
        <v>244996</v>
      </c>
      <c r="C2098" t="s">
        <v>11567</v>
      </c>
      <c r="D2098" t="s">
        <v>11568</v>
      </c>
      <c r="E2098" t="s">
        <v>4508</v>
      </c>
      <c r="F2098" t="s">
        <v>11569</v>
      </c>
      <c r="G2098">
        <v>35.6</v>
      </c>
      <c r="H2098">
        <v>-1.1000000000000001</v>
      </c>
      <c r="I2098">
        <v>54</v>
      </c>
      <c r="J2098">
        <v>1</v>
      </c>
      <c r="K2098">
        <v>70.8</v>
      </c>
      <c r="L2098">
        <v>0.4</v>
      </c>
      <c r="M2098">
        <v>31.4</v>
      </c>
      <c r="N2098">
        <v>0.3</v>
      </c>
    </row>
    <row r="2099" spans="1:14" x14ac:dyDescent="0.3">
      <c r="A2099" t="s">
        <v>1975</v>
      </c>
      <c r="B2099" t="e">
        <v>#N/A</v>
      </c>
      <c r="C2099" t="e">
        <v>#N/A</v>
      </c>
      <c r="D2099" t="e">
        <v>#N/A</v>
      </c>
      <c r="E2099" t="e">
        <v>#N/A</v>
      </c>
      <c r="F2099" t="e">
        <v>#N/A</v>
      </c>
      <c r="G2099">
        <v>35.1</v>
      </c>
      <c r="H2099">
        <v>-2.2999999999999998</v>
      </c>
      <c r="I2099">
        <v>58.7</v>
      </c>
      <c r="J2099">
        <v>-0.2</v>
      </c>
      <c r="K2099">
        <v>83.8</v>
      </c>
      <c r="L2099">
        <v>0.6</v>
      </c>
      <c r="M2099">
        <v>43.9</v>
      </c>
      <c r="N2099">
        <v>0</v>
      </c>
    </row>
    <row r="2100" spans="1:14" x14ac:dyDescent="0.3">
      <c r="A2100" t="s">
        <v>1975</v>
      </c>
      <c r="B2100">
        <v>485183</v>
      </c>
      <c r="C2100" t="s">
        <v>2008</v>
      </c>
      <c r="D2100" t="s">
        <v>11570</v>
      </c>
      <c r="E2100" t="s">
        <v>4203</v>
      </c>
      <c r="F2100" t="s">
        <v>11571</v>
      </c>
      <c r="G2100">
        <v>83.1</v>
      </c>
      <c r="H2100">
        <v>1.1000000000000001</v>
      </c>
      <c r="I2100">
        <v>83.1</v>
      </c>
      <c r="J2100">
        <v>1.7</v>
      </c>
      <c r="K2100">
        <v>87.7</v>
      </c>
      <c r="L2100">
        <v>0.4</v>
      </c>
      <c r="M2100">
        <v>64.900000000000006</v>
      </c>
      <c r="N2100">
        <v>1.1000000000000001</v>
      </c>
    </row>
    <row r="2101" spans="1:14" x14ac:dyDescent="0.3">
      <c r="A2101" t="s">
        <v>1975</v>
      </c>
      <c r="B2101">
        <v>257346</v>
      </c>
      <c r="C2101" t="s">
        <v>8443</v>
      </c>
      <c r="D2101" t="s">
        <v>11572</v>
      </c>
      <c r="E2101" t="s">
        <v>4203</v>
      </c>
      <c r="F2101" t="s">
        <v>11573</v>
      </c>
      <c r="G2101">
        <v>25.5</v>
      </c>
      <c r="H2101">
        <v>-2.2000000000000002</v>
      </c>
      <c r="I2101">
        <v>45.6</v>
      </c>
      <c r="J2101">
        <v>0</v>
      </c>
      <c r="K2101">
        <v>64.400000000000006</v>
      </c>
      <c r="L2101">
        <v>-0.7</v>
      </c>
      <c r="M2101">
        <v>30.8</v>
      </c>
      <c r="N2101">
        <v>0</v>
      </c>
    </row>
    <row r="2102" spans="1:14" x14ac:dyDescent="0.3">
      <c r="A2102" t="s">
        <v>1975</v>
      </c>
      <c r="B2102">
        <v>595047</v>
      </c>
      <c r="C2102" t="s">
        <v>11574</v>
      </c>
      <c r="D2102" t="s">
        <v>11575</v>
      </c>
      <c r="E2102" t="s">
        <v>11576</v>
      </c>
      <c r="F2102" t="s">
        <v>11577</v>
      </c>
      <c r="G2102">
        <v>65.7</v>
      </c>
      <c r="H2102">
        <v>0</v>
      </c>
      <c r="I2102">
        <v>68.599999999999994</v>
      </c>
      <c r="J2102">
        <v>0.8</v>
      </c>
      <c r="K2102">
        <v>0</v>
      </c>
      <c r="L2102">
        <v>0</v>
      </c>
      <c r="M2102">
        <v>0</v>
      </c>
      <c r="N2102">
        <v>0</v>
      </c>
    </row>
    <row r="2103" spans="1:14" x14ac:dyDescent="0.3">
      <c r="A2103" t="s">
        <v>1975</v>
      </c>
      <c r="B2103">
        <v>263079</v>
      </c>
      <c r="C2103" t="s">
        <v>2010</v>
      </c>
      <c r="D2103" t="s">
        <v>11578</v>
      </c>
      <c r="E2103" t="s">
        <v>4203</v>
      </c>
      <c r="F2103" t="s">
        <v>11579</v>
      </c>
      <c r="G2103">
        <v>71.599999999999994</v>
      </c>
      <c r="H2103">
        <v>0.8</v>
      </c>
      <c r="I2103">
        <v>61.5</v>
      </c>
      <c r="J2103">
        <v>0.8</v>
      </c>
      <c r="K2103">
        <v>72.099999999999994</v>
      </c>
      <c r="L2103">
        <v>-0.4</v>
      </c>
      <c r="M2103">
        <v>39.700000000000003</v>
      </c>
      <c r="N2103">
        <v>0.2</v>
      </c>
    </row>
    <row r="2104" spans="1:14" x14ac:dyDescent="0.3">
      <c r="A2104" t="s">
        <v>1975</v>
      </c>
      <c r="B2104">
        <v>595861</v>
      </c>
      <c r="C2104" t="s">
        <v>11580</v>
      </c>
      <c r="D2104" t="s">
        <v>11581</v>
      </c>
      <c r="E2104" t="s">
        <v>11489</v>
      </c>
      <c r="F2104" t="s">
        <v>11582</v>
      </c>
      <c r="G2104">
        <v>81.7</v>
      </c>
      <c r="H2104">
        <v>1.3</v>
      </c>
      <c r="I2104">
        <v>73</v>
      </c>
      <c r="J2104">
        <v>1.3</v>
      </c>
      <c r="K2104">
        <v>72.900000000000006</v>
      </c>
      <c r="L2104">
        <v>-0.5</v>
      </c>
      <c r="M2104">
        <v>37.299999999999997</v>
      </c>
      <c r="N2104">
        <v>-0.2</v>
      </c>
    </row>
    <row r="2105" spans="1:14" x14ac:dyDescent="0.3">
      <c r="A2105" t="s">
        <v>1975</v>
      </c>
      <c r="B2105">
        <v>273988</v>
      </c>
      <c r="C2105" t="s">
        <v>11583</v>
      </c>
      <c r="D2105" t="s">
        <v>11584</v>
      </c>
      <c r="E2105" t="s">
        <v>11476</v>
      </c>
      <c r="F2105" t="s">
        <v>11585</v>
      </c>
      <c r="G2105">
        <v>42.7</v>
      </c>
      <c r="H2105">
        <v>-0.8</v>
      </c>
      <c r="I2105">
        <v>38.5</v>
      </c>
      <c r="J2105">
        <v>-0.5</v>
      </c>
      <c r="K2105">
        <v>72.400000000000006</v>
      </c>
      <c r="L2105">
        <v>0.3</v>
      </c>
      <c r="M2105">
        <v>53.6</v>
      </c>
      <c r="N2105">
        <v>1.7</v>
      </c>
    </row>
    <row r="2106" spans="1:14" x14ac:dyDescent="0.3">
      <c r="A2106" t="s">
        <v>1975</v>
      </c>
      <c r="B2106">
        <v>274542</v>
      </c>
      <c r="C2106" t="s">
        <v>11586</v>
      </c>
      <c r="D2106" t="s">
        <v>11587</v>
      </c>
      <c r="E2106" t="s">
        <v>11535</v>
      </c>
      <c r="F2106" t="s">
        <v>11536</v>
      </c>
      <c r="G2106">
        <v>54.8</v>
      </c>
      <c r="H2106">
        <v>-0.5</v>
      </c>
      <c r="I2106">
        <v>52.8</v>
      </c>
      <c r="J2106">
        <v>-0.2</v>
      </c>
      <c r="K2106">
        <v>66.8</v>
      </c>
      <c r="L2106">
        <v>-1.1000000000000001</v>
      </c>
      <c r="M2106">
        <v>30.1</v>
      </c>
      <c r="N2106">
        <v>-0.8</v>
      </c>
    </row>
    <row r="2107" spans="1:14" x14ac:dyDescent="0.3">
      <c r="A2107" t="s">
        <v>1975</v>
      </c>
      <c r="B2107">
        <v>225946</v>
      </c>
      <c r="C2107" t="s">
        <v>2014</v>
      </c>
      <c r="D2107" t="s">
        <v>11588</v>
      </c>
      <c r="E2107" t="s">
        <v>4203</v>
      </c>
      <c r="F2107" t="s">
        <v>11589</v>
      </c>
      <c r="G2107">
        <v>73.3</v>
      </c>
      <c r="H2107">
        <v>0.5</v>
      </c>
      <c r="I2107">
        <v>77.7</v>
      </c>
      <c r="J2107">
        <v>1.5</v>
      </c>
      <c r="K2107">
        <v>83.9</v>
      </c>
      <c r="L2107">
        <v>0.4</v>
      </c>
      <c r="M2107">
        <v>51.4</v>
      </c>
      <c r="N2107">
        <v>0.4</v>
      </c>
    </row>
    <row r="2108" spans="1:14" x14ac:dyDescent="0.3">
      <c r="A2108" t="s">
        <v>1975</v>
      </c>
      <c r="B2108">
        <v>275670</v>
      </c>
      <c r="C2108" t="s">
        <v>11593</v>
      </c>
      <c r="D2108" t="s">
        <v>11594</v>
      </c>
      <c r="E2108" t="s">
        <v>11595</v>
      </c>
      <c r="F2108" t="s">
        <v>11596</v>
      </c>
      <c r="G2108">
        <v>79.599999999999994</v>
      </c>
      <c r="H2108">
        <v>1.2</v>
      </c>
      <c r="I2108">
        <v>68.400000000000006</v>
      </c>
      <c r="J2108">
        <v>1</v>
      </c>
      <c r="K2108">
        <v>76.400000000000006</v>
      </c>
      <c r="L2108">
        <v>-0.1</v>
      </c>
      <c r="M2108">
        <v>37.799999999999997</v>
      </c>
      <c r="N2108">
        <v>-0.2</v>
      </c>
    </row>
    <row r="2109" spans="1:14" x14ac:dyDescent="0.3">
      <c r="A2109" t="s">
        <v>1975</v>
      </c>
      <c r="B2109">
        <v>124761</v>
      </c>
      <c r="C2109" t="s">
        <v>11597</v>
      </c>
      <c r="D2109" t="s">
        <v>11598</v>
      </c>
      <c r="E2109" t="s">
        <v>4196</v>
      </c>
      <c r="F2109" t="s">
        <v>11599</v>
      </c>
      <c r="G2109">
        <v>27</v>
      </c>
      <c r="H2109">
        <v>-2.2000000000000002</v>
      </c>
      <c r="I2109">
        <v>29.7</v>
      </c>
      <c r="J2109">
        <v>-1.6</v>
      </c>
      <c r="K2109">
        <v>57.1</v>
      </c>
      <c r="L2109">
        <v>-1.7</v>
      </c>
      <c r="M2109">
        <v>23.8</v>
      </c>
      <c r="N2109">
        <v>-0.9</v>
      </c>
    </row>
    <row r="2110" spans="1:14" x14ac:dyDescent="0.3">
      <c r="A2110" t="s">
        <v>1975</v>
      </c>
      <c r="B2110">
        <v>285684</v>
      </c>
      <c r="C2110" t="s">
        <v>11600</v>
      </c>
      <c r="D2110" t="s">
        <v>11601</v>
      </c>
      <c r="E2110" t="s">
        <v>4203</v>
      </c>
      <c r="F2110" t="s">
        <v>11602</v>
      </c>
      <c r="G2110">
        <v>57.4</v>
      </c>
      <c r="H2110">
        <v>-0.2</v>
      </c>
      <c r="I2110">
        <v>50</v>
      </c>
      <c r="J2110">
        <v>-0.2</v>
      </c>
      <c r="K2110">
        <v>72.8</v>
      </c>
      <c r="L2110">
        <v>-0.1</v>
      </c>
      <c r="M2110">
        <v>42.1</v>
      </c>
      <c r="N2110">
        <v>0.4</v>
      </c>
    </row>
    <row r="2111" spans="1:14" x14ac:dyDescent="0.3">
      <c r="A2111" t="s">
        <v>1975</v>
      </c>
      <c r="B2111">
        <v>311251</v>
      </c>
      <c r="C2111" t="s">
        <v>11603</v>
      </c>
      <c r="D2111" t="s">
        <v>11604</v>
      </c>
      <c r="E2111" t="s">
        <v>11595</v>
      </c>
      <c r="F2111" t="s">
        <v>11596</v>
      </c>
      <c r="G2111">
        <v>80.400000000000006</v>
      </c>
      <c r="H2111">
        <v>1.5</v>
      </c>
      <c r="I2111">
        <v>72.2</v>
      </c>
      <c r="J2111">
        <v>1.6</v>
      </c>
      <c r="K2111">
        <v>78.8</v>
      </c>
      <c r="L2111">
        <v>0.4</v>
      </c>
      <c r="M2111">
        <v>53.3</v>
      </c>
      <c r="N2111">
        <v>1.4</v>
      </c>
    </row>
    <row r="2112" spans="1:14" x14ac:dyDescent="0.3">
      <c r="A2112" t="s">
        <v>1975</v>
      </c>
      <c r="B2112">
        <v>34808</v>
      </c>
      <c r="C2112" t="s">
        <v>2019</v>
      </c>
      <c r="D2112" t="s">
        <v>11605</v>
      </c>
      <c r="E2112" t="s">
        <v>11442</v>
      </c>
      <c r="F2112" t="s">
        <v>11606</v>
      </c>
      <c r="G2112">
        <v>47.3</v>
      </c>
      <c r="H2112">
        <v>-1.1000000000000001</v>
      </c>
      <c r="I2112">
        <v>51.2</v>
      </c>
      <c r="J2112">
        <v>-0.2</v>
      </c>
      <c r="K2112">
        <v>72</v>
      </c>
      <c r="L2112">
        <v>-0.6</v>
      </c>
      <c r="M2112">
        <v>33.799999999999997</v>
      </c>
      <c r="N2112">
        <v>-0.5</v>
      </c>
    </row>
    <row r="2113" spans="1:14" x14ac:dyDescent="0.3">
      <c r="A2113" t="s">
        <v>1975</v>
      </c>
      <c r="B2113">
        <v>87934</v>
      </c>
      <c r="C2113" t="s">
        <v>11607</v>
      </c>
      <c r="D2113" t="s">
        <v>11608</v>
      </c>
      <c r="E2113" t="s">
        <v>11521</v>
      </c>
      <c r="F2113" t="s">
        <v>11609</v>
      </c>
      <c r="G2113">
        <v>46.7</v>
      </c>
      <c r="H2113">
        <v>-0.4</v>
      </c>
      <c r="I2113">
        <v>41.8</v>
      </c>
      <c r="J2113">
        <v>0</v>
      </c>
      <c r="K2113">
        <v>61.5</v>
      </c>
      <c r="L2113">
        <v>-0.5</v>
      </c>
      <c r="M2113">
        <v>31.3</v>
      </c>
      <c r="N2113">
        <v>0.3</v>
      </c>
    </row>
    <row r="2114" spans="1:14" x14ac:dyDescent="0.3">
      <c r="A2114" t="s">
        <v>1975</v>
      </c>
      <c r="B2114">
        <v>334820</v>
      </c>
      <c r="C2114" t="s">
        <v>7521</v>
      </c>
      <c r="D2114" t="s">
        <v>11610</v>
      </c>
      <c r="E2114" t="s">
        <v>4203</v>
      </c>
      <c r="F2114" t="s">
        <v>11611</v>
      </c>
      <c r="G2114">
        <v>54.5</v>
      </c>
      <c r="H2114">
        <v>0</v>
      </c>
      <c r="I2114">
        <v>46.9</v>
      </c>
      <c r="J2114">
        <v>0.2</v>
      </c>
      <c r="K2114">
        <v>79.099999999999994</v>
      </c>
      <c r="L2114">
        <v>0.9</v>
      </c>
      <c r="M2114">
        <v>42.6</v>
      </c>
      <c r="N2114">
        <v>0.8</v>
      </c>
    </row>
    <row r="2115" spans="1:14" x14ac:dyDescent="0.3">
      <c r="A2115" t="s">
        <v>1975</v>
      </c>
      <c r="B2115">
        <v>336289</v>
      </c>
      <c r="C2115" t="s">
        <v>11612</v>
      </c>
      <c r="D2115" t="s">
        <v>11613</v>
      </c>
      <c r="E2115" t="s">
        <v>4203</v>
      </c>
      <c r="F2115" t="s">
        <v>11614</v>
      </c>
      <c r="G2115">
        <v>52.7</v>
      </c>
      <c r="H2115">
        <v>-0.7</v>
      </c>
      <c r="I2115">
        <v>43.8</v>
      </c>
      <c r="J2115">
        <v>-0.8</v>
      </c>
      <c r="K2115">
        <v>77</v>
      </c>
      <c r="L2115">
        <v>0</v>
      </c>
      <c r="M2115">
        <v>46.4</v>
      </c>
      <c r="N2115">
        <v>0.5</v>
      </c>
    </row>
    <row r="2116" spans="1:14" x14ac:dyDescent="0.3">
      <c r="A2116" t="s">
        <v>1975</v>
      </c>
      <c r="B2116">
        <v>337862</v>
      </c>
      <c r="C2116" t="s">
        <v>11615</v>
      </c>
      <c r="D2116" t="s">
        <v>11616</v>
      </c>
      <c r="E2116" t="s">
        <v>11521</v>
      </c>
      <c r="F2116" t="s">
        <v>11617</v>
      </c>
      <c r="G2116">
        <v>67.099999999999994</v>
      </c>
      <c r="H2116">
        <v>-0.4</v>
      </c>
      <c r="I2116">
        <v>63</v>
      </c>
      <c r="J2116">
        <v>-0.4</v>
      </c>
      <c r="K2116">
        <v>75</v>
      </c>
      <c r="L2116">
        <v>-1.3</v>
      </c>
      <c r="M2116">
        <v>41.7</v>
      </c>
      <c r="N2116">
        <v>-1.1000000000000001</v>
      </c>
    </row>
    <row r="2117" spans="1:14" x14ac:dyDescent="0.3">
      <c r="A2117" t="s">
        <v>1975</v>
      </c>
      <c r="B2117" t="e">
        <v>#N/A</v>
      </c>
      <c r="C2117" t="e">
        <v>#N/A</v>
      </c>
      <c r="D2117" t="e">
        <v>#N/A</v>
      </c>
      <c r="E2117" t="e">
        <v>#N/A</v>
      </c>
      <c r="F2117" t="e">
        <v>#N/A</v>
      </c>
      <c r="G2117">
        <v>69.099999999999994</v>
      </c>
      <c r="H2117">
        <v>0.3</v>
      </c>
      <c r="I2117">
        <v>63.6</v>
      </c>
      <c r="J2117">
        <v>0.3</v>
      </c>
      <c r="K2117">
        <v>71.5</v>
      </c>
      <c r="L2117">
        <v>-0.8</v>
      </c>
      <c r="M2117">
        <v>45.2</v>
      </c>
      <c r="N2117">
        <v>0.1</v>
      </c>
    </row>
    <row r="2118" spans="1:14" x14ac:dyDescent="0.3">
      <c r="A2118" t="s">
        <v>1975</v>
      </c>
      <c r="B2118">
        <v>366544</v>
      </c>
      <c r="C2118" t="s">
        <v>11618</v>
      </c>
      <c r="D2118" t="s">
        <v>11619</v>
      </c>
      <c r="E2118" t="s">
        <v>11620</v>
      </c>
      <c r="F2118" t="s">
        <v>11621</v>
      </c>
      <c r="G2118">
        <v>79.3</v>
      </c>
      <c r="H2118">
        <v>0.5</v>
      </c>
      <c r="I2118">
        <v>76</v>
      </c>
      <c r="J2118">
        <v>0.7</v>
      </c>
      <c r="K2118">
        <v>79.900000000000006</v>
      </c>
      <c r="L2118">
        <v>-0.7</v>
      </c>
      <c r="M2118">
        <v>45.8</v>
      </c>
      <c r="N2118">
        <v>-0.7</v>
      </c>
    </row>
    <row r="2119" spans="1:14" x14ac:dyDescent="0.3">
      <c r="A2119" t="s">
        <v>1975</v>
      </c>
      <c r="B2119">
        <v>378089</v>
      </c>
      <c r="C2119" t="s">
        <v>3378</v>
      </c>
      <c r="D2119" t="s">
        <v>8284</v>
      </c>
      <c r="E2119" t="s">
        <v>4429</v>
      </c>
      <c r="F2119" t="s">
        <v>11622</v>
      </c>
      <c r="G2119">
        <v>74</v>
      </c>
      <c r="H2119">
        <v>0.5</v>
      </c>
      <c r="I2119">
        <v>71</v>
      </c>
      <c r="J2119">
        <v>0.7</v>
      </c>
      <c r="K2119">
        <v>82.1</v>
      </c>
      <c r="L2119">
        <v>0</v>
      </c>
      <c r="M2119">
        <v>40.5</v>
      </c>
      <c r="N2119">
        <v>-0.9</v>
      </c>
    </row>
    <row r="2120" spans="1:14" x14ac:dyDescent="0.3">
      <c r="A2120" t="s">
        <v>1975</v>
      </c>
      <c r="B2120">
        <v>466951</v>
      </c>
      <c r="C2120" t="s">
        <v>11623</v>
      </c>
      <c r="D2120" t="s">
        <v>11624</v>
      </c>
      <c r="E2120" t="s">
        <v>11625</v>
      </c>
      <c r="F2120" t="s">
        <v>11626</v>
      </c>
      <c r="G2120">
        <v>29.8</v>
      </c>
      <c r="H2120">
        <v>-1.9</v>
      </c>
      <c r="I2120">
        <v>53.6</v>
      </c>
      <c r="J2120">
        <v>0.5</v>
      </c>
      <c r="K2120">
        <v>59.5</v>
      </c>
      <c r="L2120">
        <v>-1.2</v>
      </c>
      <c r="M2120">
        <v>26.3</v>
      </c>
      <c r="N2120">
        <v>-0.6</v>
      </c>
    </row>
    <row r="2121" spans="1:14" x14ac:dyDescent="0.3">
      <c r="A2121" t="s">
        <v>1975</v>
      </c>
      <c r="B2121">
        <v>384259</v>
      </c>
      <c r="C2121" t="s">
        <v>11630</v>
      </c>
      <c r="D2121" t="s">
        <v>11631</v>
      </c>
      <c r="E2121" t="s">
        <v>11632</v>
      </c>
      <c r="F2121" t="s">
        <v>11633</v>
      </c>
      <c r="G2121">
        <v>58.3</v>
      </c>
      <c r="H2121">
        <v>-0.4</v>
      </c>
      <c r="I2121">
        <v>40.5</v>
      </c>
      <c r="J2121">
        <v>-1.3</v>
      </c>
      <c r="K2121">
        <v>72.8</v>
      </c>
      <c r="L2121">
        <v>-0.6</v>
      </c>
      <c r="M2121">
        <v>29.1</v>
      </c>
      <c r="N2121">
        <v>-0.8</v>
      </c>
    </row>
    <row r="2122" spans="1:14" x14ac:dyDescent="0.3">
      <c r="A2122" t="s">
        <v>1975</v>
      </c>
      <c r="B2122">
        <v>412430</v>
      </c>
      <c r="C2122" t="s">
        <v>11634</v>
      </c>
      <c r="D2122" t="s">
        <v>11635</v>
      </c>
      <c r="E2122" t="s">
        <v>4429</v>
      </c>
      <c r="F2122" t="s">
        <v>11636</v>
      </c>
      <c r="G2122">
        <v>81.400000000000006</v>
      </c>
      <c r="H2122">
        <v>1.1000000000000001</v>
      </c>
      <c r="I2122">
        <v>76.3</v>
      </c>
      <c r="J2122">
        <v>1.2</v>
      </c>
      <c r="K2122">
        <v>65.3</v>
      </c>
      <c r="L2122">
        <v>-1.8</v>
      </c>
      <c r="M2122">
        <v>42.6</v>
      </c>
      <c r="N2122">
        <v>-0.3</v>
      </c>
    </row>
    <row r="2123" spans="1:14" x14ac:dyDescent="0.3">
      <c r="A2123" t="s">
        <v>1975</v>
      </c>
      <c r="B2123">
        <v>412570</v>
      </c>
      <c r="C2123" t="s">
        <v>11640</v>
      </c>
      <c r="D2123" t="s">
        <v>11641</v>
      </c>
      <c r="E2123" t="s">
        <v>11642</v>
      </c>
      <c r="F2123" t="s">
        <v>11643</v>
      </c>
      <c r="G2123">
        <v>39.4</v>
      </c>
      <c r="H2123">
        <v>-1.6</v>
      </c>
      <c r="I2123">
        <v>28.8</v>
      </c>
      <c r="J2123">
        <v>-2</v>
      </c>
      <c r="K2123">
        <v>57.9</v>
      </c>
      <c r="L2123">
        <v>-2</v>
      </c>
      <c r="M2123">
        <v>30</v>
      </c>
      <c r="N2123">
        <v>-0.6</v>
      </c>
    </row>
    <row r="2124" spans="1:14" x14ac:dyDescent="0.3">
      <c r="A2124" t="s">
        <v>1975</v>
      </c>
      <c r="B2124">
        <v>414123</v>
      </c>
      <c r="C2124" t="s">
        <v>11644</v>
      </c>
      <c r="D2124" t="s">
        <v>11645</v>
      </c>
      <c r="E2124" t="s">
        <v>4203</v>
      </c>
      <c r="F2124" t="s">
        <v>11646</v>
      </c>
      <c r="G2124">
        <v>20.2</v>
      </c>
      <c r="H2124">
        <v>-2.6</v>
      </c>
      <c r="I2124">
        <v>45</v>
      </c>
      <c r="J2124">
        <v>-0.1</v>
      </c>
      <c r="K2124">
        <v>64.2</v>
      </c>
      <c r="L2124">
        <v>-0.6</v>
      </c>
      <c r="M2124">
        <v>37.4</v>
      </c>
      <c r="N2124">
        <v>0.3</v>
      </c>
    </row>
    <row r="2125" spans="1:14" x14ac:dyDescent="0.3">
      <c r="A2125" t="s">
        <v>1975</v>
      </c>
      <c r="B2125">
        <v>419346</v>
      </c>
      <c r="C2125" t="s">
        <v>11647</v>
      </c>
      <c r="D2125" t="s">
        <v>11648</v>
      </c>
      <c r="E2125" t="s">
        <v>4508</v>
      </c>
      <c r="F2125" t="s">
        <v>11649</v>
      </c>
      <c r="G2125">
        <v>64.400000000000006</v>
      </c>
      <c r="H2125">
        <v>0.6</v>
      </c>
      <c r="I2125">
        <v>56.5</v>
      </c>
      <c r="J2125">
        <v>0.8</v>
      </c>
      <c r="K2125">
        <v>61.2</v>
      </c>
      <c r="L2125">
        <v>-1.1000000000000001</v>
      </c>
      <c r="M2125">
        <v>44.7</v>
      </c>
      <c r="N2125">
        <v>1</v>
      </c>
    </row>
    <row r="2126" spans="1:14" x14ac:dyDescent="0.3">
      <c r="A2126" t="s">
        <v>1975</v>
      </c>
      <c r="B2126">
        <v>122092</v>
      </c>
      <c r="C2126" t="s">
        <v>2031</v>
      </c>
      <c r="D2126" t="s">
        <v>11653</v>
      </c>
      <c r="E2126" t="s">
        <v>11458</v>
      </c>
      <c r="F2126" t="s">
        <v>11654</v>
      </c>
      <c r="G2126">
        <v>53.5</v>
      </c>
      <c r="H2126">
        <v>-0.5</v>
      </c>
      <c r="I2126">
        <v>49.6</v>
      </c>
      <c r="J2126">
        <v>-0.2</v>
      </c>
      <c r="K2126">
        <v>62.8</v>
      </c>
      <c r="L2126">
        <v>-1.3</v>
      </c>
      <c r="M2126">
        <v>30.3</v>
      </c>
      <c r="N2126">
        <v>-0.4</v>
      </c>
    </row>
    <row r="2127" spans="1:14" x14ac:dyDescent="0.3">
      <c r="A2127" t="s">
        <v>1975</v>
      </c>
      <c r="B2127">
        <v>451649</v>
      </c>
      <c r="C2127" t="s">
        <v>11655</v>
      </c>
      <c r="D2127" t="s">
        <v>11656</v>
      </c>
      <c r="E2127" t="s">
        <v>4203</v>
      </c>
      <c r="F2127" t="s">
        <v>11657</v>
      </c>
      <c r="G2127">
        <v>44.5</v>
      </c>
      <c r="H2127">
        <v>-1</v>
      </c>
      <c r="I2127">
        <v>45.8</v>
      </c>
      <c r="J2127">
        <v>-0.3</v>
      </c>
      <c r="K2127">
        <v>68.099999999999994</v>
      </c>
      <c r="L2127">
        <v>-0.5</v>
      </c>
      <c r="M2127">
        <v>35.799999999999997</v>
      </c>
      <c r="N2127">
        <v>-0.1</v>
      </c>
    </row>
    <row r="2128" spans="1:14" x14ac:dyDescent="0.3">
      <c r="A2128" t="s">
        <v>1975</v>
      </c>
      <c r="B2128">
        <v>472360</v>
      </c>
      <c r="C2128" t="s">
        <v>11658</v>
      </c>
      <c r="D2128" t="s">
        <v>11659</v>
      </c>
      <c r="E2128" t="s">
        <v>11660</v>
      </c>
      <c r="F2128" t="s">
        <v>11661</v>
      </c>
      <c r="G2128">
        <v>50</v>
      </c>
      <c r="H2128">
        <v>-0.6</v>
      </c>
      <c r="I2128">
        <v>48.6</v>
      </c>
      <c r="J2128">
        <v>-0.2</v>
      </c>
      <c r="K2128">
        <v>65.099999999999994</v>
      </c>
      <c r="L2128">
        <v>-0.8</v>
      </c>
      <c r="M2128">
        <v>34.9</v>
      </c>
      <c r="N2128">
        <v>0.1</v>
      </c>
    </row>
    <row r="2129" spans="1:14" x14ac:dyDescent="0.3">
      <c r="A2129" t="s">
        <v>1975</v>
      </c>
      <c r="B2129">
        <v>480037</v>
      </c>
      <c r="C2129" t="s">
        <v>11662</v>
      </c>
      <c r="D2129" t="s">
        <v>11663</v>
      </c>
      <c r="E2129" t="s">
        <v>4508</v>
      </c>
      <c r="F2129" t="s">
        <v>11664</v>
      </c>
      <c r="G2129">
        <v>38.799999999999997</v>
      </c>
      <c r="H2129">
        <v>-1.1000000000000001</v>
      </c>
      <c r="I2129">
        <v>28.6</v>
      </c>
      <c r="J2129">
        <v>-1.3</v>
      </c>
      <c r="K2129">
        <v>59.8</v>
      </c>
      <c r="L2129">
        <v>-0.9</v>
      </c>
      <c r="M2129">
        <v>31.9</v>
      </c>
      <c r="N2129">
        <v>0.2</v>
      </c>
    </row>
    <row r="2130" spans="1:14" x14ac:dyDescent="0.3">
      <c r="A2130" t="s">
        <v>1975</v>
      </c>
      <c r="B2130">
        <v>636037</v>
      </c>
      <c r="C2130" t="s">
        <v>2035</v>
      </c>
      <c r="D2130" t="s">
        <v>11665</v>
      </c>
      <c r="E2130" t="s">
        <v>4508</v>
      </c>
      <c r="F2130" t="s">
        <v>11666</v>
      </c>
      <c r="G2130">
        <v>68.3</v>
      </c>
      <c r="H2130">
        <v>0.6</v>
      </c>
      <c r="I2130">
        <v>63.5</v>
      </c>
      <c r="J2130">
        <v>0.8</v>
      </c>
      <c r="K2130">
        <v>71.2</v>
      </c>
      <c r="L2130">
        <v>-0.4</v>
      </c>
      <c r="M2130">
        <v>29.5</v>
      </c>
      <c r="N2130">
        <v>-0.7</v>
      </c>
    </row>
    <row r="2131" spans="1:14" x14ac:dyDescent="0.3">
      <c r="A2131" t="s">
        <v>1975</v>
      </c>
      <c r="B2131">
        <v>507946</v>
      </c>
      <c r="C2131" t="s">
        <v>11667</v>
      </c>
      <c r="D2131" t="s">
        <v>11668</v>
      </c>
      <c r="E2131" t="s">
        <v>11669</v>
      </c>
      <c r="F2131" t="s">
        <v>11670</v>
      </c>
      <c r="G2131">
        <v>72.5</v>
      </c>
      <c r="H2131">
        <v>-0.1</v>
      </c>
      <c r="I2131">
        <v>65</v>
      </c>
      <c r="J2131">
        <v>-0.5</v>
      </c>
      <c r="K2131">
        <v>93.6</v>
      </c>
      <c r="L2131">
        <v>0.7</v>
      </c>
      <c r="M2131">
        <v>76.599999999999994</v>
      </c>
      <c r="N2131">
        <v>1.5</v>
      </c>
    </row>
    <row r="2132" spans="1:14" x14ac:dyDescent="0.3">
      <c r="A2132" t="s">
        <v>1975</v>
      </c>
      <c r="B2132">
        <v>595993</v>
      </c>
      <c r="C2132" t="s">
        <v>11674</v>
      </c>
      <c r="D2132" t="s">
        <v>11675</v>
      </c>
      <c r="E2132" t="s">
        <v>11489</v>
      </c>
      <c r="F2132" t="s">
        <v>11676</v>
      </c>
      <c r="G2132">
        <v>55</v>
      </c>
      <c r="H2132">
        <v>-1</v>
      </c>
      <c r="I2132">
        <v>46</v>
      </c>
      <c r="J2132">
        <v>-1.4</v>
      </c>
      <c r="K2132">
        <v>0</v>
      </c>
      <c r="L2132">
        <v>0</v>
      </c>
      <c r="M2132">
        <v>0</v>
      </c>
      <c r="N2132">
        <v>0</v>
      </c>
    </row>
    <row r="2133" spans="1:14" x14ac:dyDescent="0.3">
      <c r="A2133" t="s">
        <v>1975</v>
      </c>
      <c r="B2133">
        <v>535281</v>
      </c>
      <c r="C2133" t="s">
        <v>5706</v>
      </c>
      <c r="D2133" t="s">
        <v>11681</v>
      </c>
      <c r="E2133" t="s">
        <v>4203</v>
      </c>
      <c r="F2133" t="s">
        <v>11682</v>
      </c>
      <c r="G2133">
        <v>43.9</v>
      </c>
      <c r="H2133">
        <v>-1.1000000000000001</v>
      </c>
      <c r="I2133">
        <v>45.8</v>
      </c>
      <c r="J2133">
        <v>-0.3</v>
      </c>
      <c r="K2133">
        <v>58.3</v>
      </c>
      <c r="L2133">
        <v>-1.6</v>
      </c>
      <c r="M2133">
        <v>28.2</v>
      </c>
      <c r="N2133">
        <v>-0.5</v>
      </c>
    </row>
    <row r="2134" spans="1:14" x14ac:dyDescent="0.3">
      <c r="A2134" t="s">
        <v>1975</v>
      </c>
      <c r="B2134">
        <v>543438</v>
      </c>
      <c r="C2134" t="s">
        <v>11683</v>
      </c>
      <c r="D2134" t="s">
        <v>11684</v>
      </c>
      <c r="E2134" t="s">
        <v>11685</v>
      </c>
      <c r="F2134" t="s">
        <v>11686</v>
      </c>
      <c r="G2134">
        <v>72.599999999999994</v>
      </c>
      <c r="H2134">
        <v>0.6</v>
      </c>
      <c r="I2134">
        <v>73.5</v>
      </c>
      <c r="J2134">
        <v>1.4</v>
      </c>
      <c r="K2134">
        <v>77</v>
      </c>
      <c r="L2134">
        <v>-0.2</v>
      </c>
      <c r="M2134">
        <v>33.9</v>
      </c>
      <c r="N2134">
        <v>-0.5</v>
      </c>
    </row>
    <row r="2135" spans="1:14" x14ac:dyDescent="0.3">
      <c r="A2135" t="s">
        <v>1975</v>
      </c>
      <c r="B2135">
        <v>574287</v>
      </c>
      <c r="C2135" t="s">
        <v>2039</v>
      </c>
      <c r="D2135" t="s">
        <v>11687</v>
      </c>
      <c r="E2135" t="s">
        <v>11688</v>
      </c>
      <c r="F2135" t="s">
        <v>11689</v>
      </c>
      <c r="G2135">
        <v>43.9</v>
      </c>
      <c r="H2135">
        <v>-1.3</v>
      </c>
      <c r="I2135">
        <v>40.9</v>
      </c>
      <c r="J2135">
        <v>-1.1000000000000001</v>
      </c>
      <c r="K2135">
        <v>54.8</v>
      </c>
      <c r="L2135">
        <v>-2.2999999999999998</v>
      </c>
      <c r="M2135">
        <v>22.5</v>
      </c>
      <c r="N2135">
        <v>-1.3</v>
      </c>
    </row>
    <row r="2136" spans="1:14" x14ac:dyDescent="0.3">
      <c r="A2136" t="s">
        <v>1975</v>
      </c>
      <c r="B2136">
        <v>40509</v>
      </c>
      <c r="C2136" t="s">
        <v>11690</v>
      </c>
      <c r="D2136" t="s">
        <v>11691</v>
      </c>
      <c r="E2136" t="s">
        <v>11692</v>
      </c>
      <c r="F2136" t="s">
        <v>11693</v>
      </c>
      <c r="G2136">
        <v>63.9</v>
      </c>
      <c r="H2136">
        <v>-0.1</v>
      </c>
      <c r="I2136">
        <v>52.6</v>
      </c>
      <c r="J2136">
        <v>-0.5</v>
      </c>
      <c r="K2136">
        <v>64.400000000000006</v>
      </c>
      <c r="L2136">
        <v>-1.8</v>
      </c>
      <c r="M2136">
        <v>27.7</v>
      </c>
      <c r="N2136">
        <v>-1.3</v>
      </c>
    </row>
    <row r="2137" spans="1:14" x14ac:dyDescent="0.3">
      <c r="A2137" t="s">
        <v>1975</v>
      </c>
      <c r="B2137">
        <v>521248</v>
      </c>
      <c r="C2137" t="s">
        <v>11694</v>
      </c>
      <c r="D2137" t="s">
        <v>11695</v>
      </c>
      <c r="E2137" t="s">
        <v>11696</v>
      </c>
      <c r="F2137" t="s">
        <v>11697</v>
      </c>
      <c r="G2137">
        <v>83.8</v>
      </c>
      <c r="H2137">
        <v>1.3</v>
      </c>
      <c r="I2137">
        <v>78.5</v>
      </c>
      <c r="J2137">
        <v>1.6</v>
      </c>
      <c r="K2137">
        <v>65.3</v>
      </c>
      <c r="L2137">
        <v>-1.6</v>
      </c>
      <c r="M2137">
        <v>36.700000000000003</v>
      </c>
      <c r="N2137">
        <v>-0.6</v>
      </c>
    </row>
    <row r="2138" spans="1:14" x14ac:dyDescent="0.3">
      <c r="A2138" t="s">
        <v>1975</v>
      </c>
      <c r="B2138">
        <v>551090</v>
      </c>
      <c r="C2138" t="s">
        <v>10278</v>
      </c>
      <c r="D2138" t="s">
        <v>11698</v>
      </c>
      <c r="E2138" t="s">
        <v>11699</v>
      </c>
      <c r="F2138" t="s">
        <v>11700</v>
      </c>
      <c r="G2138">
        <v>69.8</v>
      </c>
      <c r="H2138">
        <v>0.5</v>
      </c>
      <c r="I2138">
        <v>64.599999999999994</v>
      </c>
      <c r="J2138">
        <v>0.9</v>
      </c>
      <c r="K2138">
        <v>83</v>
      </c>
      <c r="L2138">
        <v>0.6</v>
      </c>
      <c r="M2138">
        <v>54.9</v>
      </c>
      <c r="N2138">
        <v>1.1000000000000001</v>
      </c>
    </row>
    <row r="2139" spans="1:14" x14ac:dyDescent="0.3">
      <c r="A2139" t="s">
        <v>1975</v>
      </c>
      <c r="B2139">
        <v>557897</v>
      </c>
      <c r="C2139" t="s">
        <v>11701</v>
      </c>
      <c r="D2139" t="s">
        <v>11702</v>
      </c>
      <c r="E2139" t="s">
        <v>11703</v>
      </c>
      <c r="F2139" t="s">
        <v>11704</v>
      </c>
      <c r="G2139">
        <v>62.3</v>
      </c>
      <c r="H2139">
        <v>-0.1</v>
      </c>
      <c r="I2139">
        <v>51.4</v>
      </c>
      <c r="J2139">
        <v>-0.4</v>
      </c>
      <c r="K2139">
        <v>66</v>
      </c>
      <c r="L2139">
        <v>-1.3</v>
      </c>
      <c r="M2139">
        <v>33.6</v>
      </c>
      <c r="N2139">
        <v>-0.5</v>
      </c>
    </row>
    <row r="2140" spans="1:14" x14ac:dyDescent="0.3">
      <c r="A2140" t="s">
        <v>1975</v>
      </c>
      <c r="B2140">
        <v>559075</v>
      </c>
      <c r="C2140" t="s">
        <v>11705</v>
      </c>
      <c r="D2140" t="s">
        <v>11706</v>
      </c>
      <c r="E2140" t="s">
        <v>11707</v>
      </c>
      <c r="F2140" t="s">
        <v>11697</v>
      </c>
      <c r="G2140">
        <v>63</v>
      </c>
      <c r="H2140">
        <v>-0.1</v>
      </c>
      <c r="I2140">
        <v>64.900000000000006</v>
      </c>
      <c r="J2140">
        <v>0.5</v>
      </c>
      <c r="K2140">
        <v>77.2</v>
      </c>
      <c r="L2140">
        <v>-0.2</v>
      </c>
      <c r="M2140">
        <v>48.8</v>
      </c>
      <c r="N2140">
        <v>0.4</v>
      </c>
    </row>
    <row r="2141" spans="1:14" x14ac:dyDescent="0.3">
      <c r="A2141" t="s">
        <v>1975</v>
      </c>
      <c r="B2141">
        <v>547123</v>
      </c>
      <c r="C2141" t="s">
        <v>11708</v>
      </c>
      <c r="D2141" t="s">
        <v>11709</v>
      </c>
      <c r="E2141" t="s">
        <v>4203</v>
      </c>
      <c r="F2141" t="s">
        <v>11710</v>
      </c>
      <c r="G2141">
        <v>60.9</v>
      </c>
      <c r="H2141">
        <v>0.1</v>
      </c>
      <c r="I2141">
        <v>55</v>
      </c>
      <c r="J2141">
        <v>0.4</v>
      </c>
      <c r="K2141">
        <v>82.7</v>
      </c>
      <c r="L2141">
        <v>1</v>
      </c>
      <c r="M2141">
        <v>55.1</v>
      </c>
      <c r="N2141">
        <v>1.5</v>
      </c>
    </row>
    <row r="2142" spans="1:14" x14ac:dyDescent="0.3">
      <c r="A2142" t="s">
        <v>1975</v>
      </c>
      <c r="B2142">
        <v>337030</v>
      </c>
      <c r="C2142" t="s">
        <v>11714</v>
      </c>
      <c r="D2142" t="s">
        <v>11715</v>
      </c>
      <c r="E2142" t="s">
        <v>11716</v>
      </c>
      <c r="F2142" t="s">
        <v>11717</v>
      </c>
      <c r="G2142">
        <v>44.7</v>
      </c>
      <c r="H2142">
        <v>-1.2</v>
      </c>
      <c r="I2142">
        <v>45.3</v>
      </c>
      <c r="J2142">
        <v>-0.7</v>
      </c>
      <c r="K2142">
        <v>75</v>
      </c>
      <c r="L2142">
        <v>-0.2</v>
      </c>
      <c r="M2142">
        <v>51.3</v>
      </c>
      <c r="N2142">
        <v>1</v>
      </c>
    </row>
    <row r="2143" spans="1:14" x14ac:dyDescent="0.3">
      <c r="A2143" t="s">
        <v>1975</v>
      </c>
      <c r="B2143">
        <v>585599</v>
      </c>
      <c r="C2143" t="s">
        <v>11721</v>
      </c>
      <c r="D2143" t="s">
        <v>11722</v>
      </c>
      <c r="E2143" t="s">
        <v>11489</v>
      </c>
      <c r="F2143" t="s">
        <v>11723</v>
      </c>
      <c r="G2143">
        <v>33.200000000000003</v>
      </c>
      <c r="H2143">
        <v>-2.2000000000000002</v>
      </c>
      <c r="I2143">
        <v>52</v>
      </c>
      <c r="J2143">
        <v>-0.4</v>
      </c>
      <c r="K2143">
        <v>74.900000000000006</v>
      </c>
      <c r="L2143">
        <v>-0.4</v>
      </c>
      <c r="M2143">
        <v>46.9</v>
      </c>
      <c r="N2143">
        <v>0.2</v>
      </c>
    </row>
    <row r="2144" spans="1:14" x14ac:dyDescent="0.3">
      <c r="A2144" t="s">
        <v>1975</v>
      </c>
      <c r="B2144">
        <v>580520</v>
      </c>
      <c r="C2144" t="s">
        <v>11724</v>
      </c>
      <c r="D2144" t="s">
        <v>11725</v>
      </c>
      <c r="E2144" t="s">
        <v>11726</v>
      </c>
      <c r="F2144" t="s">
        <v>11670</v>
      </c>
      <c r="G2144">
        <v>71.900000000000006</v>
      </c>
      <c r="H2144">
        <v>-0.1</v>
      </c>
      <c r="I2144">
        <v>64.900000000000006</v>
      </c>
      <c r="J2144">
        <v>-0.5</v>
      </c>
      <c r="K2144">
        <v>82.4</v>
      </c>
      <c r="L2144">
        <v>-0.5</v>
      </c>
      <c r="M2144">
        <v>51.1</v>
      </c>
      <c r="N2144">
        <v>-0.5</v>
      </c>
    </row>
    <row r="2145" spans="1:14" x14ac:dyDescent="0.3">
      <c r="A2145" t="s">
        <v>1975</v>
      </c>
      <c r="B2145">
        <v>579190</v>
      </c>
      <c r="C2145" t="s">
        <v>11718</v>
      </c>
      <c r="D2145" t="s">
        <v>11719</v>
      </c>
      <c r="E2145" t="s">
        <v>4203</v>
      </c>
      <c r="F2145" t="s">
        <v>11720</v>
      </c>
      <c r="G2145">
        <v>52.2</v>
      </c>
      <c r="H2145">
        <v>-0.7</v>
      </c>
      <c r="I2145">
        <v>46.8</v>
      </c>
      <c r="J2145">
        <v>-0.6</v>
      </c>
      <c r="K2145">
        <v>78.400000000000006</v>
      </c>
      <c r="L2145">
        <v>0.4</v>
      </c>
      <c r="M2145">
        <v>48.9</v>
      </c>
      <c r="N2145">
        <v>1</v>
      </c>
    </row>
    <row r="2146" spans="1:14" x14ac:dyDescent="0.3">
      <c r="A2146" t="s">
        <v>1975</v>
      </c>
      <c r="B2146">
        <v>357316</v>
      </c>
      <c r="C2146" t="s">
        <v>11727</v>
      </c>
      <c r="D2146" t="s">
        <v>11728</v>
      </c>
      <c r="E2146" t="s">
        <v>11729</v>
      </c>
      <c r="F2146" t="s">
        <v>11730</v>
      </c>
      <c r="G2146">
        <v>52.6</v>
      </c>
      <c r="H2146">
        <v>-0.8</v>
      </c>
      <c r="I2146">
        <v>52.6</v>
      </c>
      <c r="J2146">
        <v>-0.3</v>
      </c>
      <c r="K2146">
        <v>75</v>
      </c>
      <c r="L2146">
        <v>-0.3</v>
      </c>
      <c r="M2146">
        <v>61.1</v>
      </c>
      <c r="N2146">
        <v>1.7</v>
      </c>
    </row>
    <row r="2147" spans="1:14" x14ac:dyDescent="0.3">
      <c r="A2147" t="s">
        <v>1975</v>
      </c>
      <c r="B2147">
        <v>586846</v>
      </c>
      <c r="C2147" t="s">
        <v>11731</v>
      </c>
      <c r="D2147" t="s">
        <v>11732</v>
      </c>
      <c r="E2147" t="s">
        <v>4203</v>
      </c>
      <c r="F2147" t="s">
        <v>11733</v>
      </c>
      <c r="G2147">
        <v>0</v>
      </c>
      <c r="H2147">
        <v>0</v>
      </c>
      <c r="I2147">
        <v>58.2</v>
      </c>
      <c r="J2147">
        <v>0.1</v>
      </c>
      <c r="K2147">
        <v>92.3</v>
      </c>
      <c r="L2147">
        <v>1.5</v>
      </c>
      <c r="M2147">
        <v>63.3</v>
      </c>
      <c r="N2147">
        <v>1.5</v>
      </c>
    </row>
    <row r="2148" spans="1:14" x14ac:dyDescent="0.3">
      <c r="A2148" t="s">
        <v>1975</v>
      </c>
      <c r="B2148">
        <v>594970</v>
      </c>
      <c r="C2148" t="s">
        <v>11734</v>
      </c>
      <c r="D2148" t="s">
        <v>11735</v>
      </c>
      <c r="E2148" t="s">
        <v>4203</v>
      </c>
      <c r="F2148" t="s">
        <v>11736</v>
      </c>
      <c r="G2148">
        <v>58.9</v>
      </c>
      <c r="H2148">
        <v>-0.1</v>
      </c>
      <c r="I2148">
        <v>47.3</v>
      </c>
      <c r="J2148">
        <v>-0.4</v>
      </c>
      <c r="K2148">
        <v>68</v>
      </c>
      <c r="L2148">
        <v>-0.8</v>
      </c>
      <c r="M2148">
        <v>30.5</v>
      </c>
      <c r="N2148">
        <v>-0.6</v>
      </c>
    </row>
    <row r="2149" spans="1:14" x14ac:dyDescent="0.3">
      <c r="A2149" t="s">
        <v>1975</v>
      </c>
      <c r="B2149">
        <v>612405</v>
      </c>
      <c r="C2149" t="s">
        <v>11737</v>
      </c>
      <c r="D2149" t="s">
        <v>11738</v>
      </c>
      <c r="E2149" t="s">
        <v>4203</v>
      </c>
      <c r="F2149" t="s">
        <v>11739</v>
      </c>
      <c r="G2149">
        <v>55.8</v>
      </c>
      <c r="H2149">
        <v>-0.2</v>
      </c>
      <c r="I2149">
        <v>59.4</v>
      </c>
      <c r="J2149">
        <v>0.9</v>
      </c>
      <c r="K2149">
        <v>72.099999999999994</v>
      </c>
      <c r="L2149">
        <v>-0.1</v>
      </c>
      <c r="M2149">
        <v>35.6</v>
      </c>
      <c r="N2149">
        <v>0.1</v>
      </c>
    </row>
    <row r="2150" spans="1:14" x14ac:dyDescent="0.3">
      <c r="A2150" t="s">
        <v>1975</v>
      </c>
      <c r="B2150">
        <v>429619</v>
      </c>
      <c r="C2150" t="s">
        <v>11740</v>
      </c>
      <c r="D2150" t="s">
        <v>11741</v>
      </c>
      <c r="E2150" t="s">
        <v>11483</v>
      </c>
      <c r="F2150" t="s">
        <v>11742</v>
      </c>
      <c r="G2150">
        <v>40.1</v>
      </c>
      <c r="H2150">
        <v>-1.5</v>
      </c>
      <c r="I2150">
        <v>55.1</v>
      </c>
      <c r="J2150">
        <v>0.2</v>
      </c>
      <c r="K2150">
        <v>68.099999999999994</v>
      </c>
      <c r="L2150">
        <v>-0.8</v>
      </c>
      <c r="M2150">
        <v>37.6</v>
      </c>
      <c r="N2150">
        <v>0</v>
      </c>
    </row>
    <row r="2151" spans="1:14" x14ac:dyDescent="0.3">
      <c r="A2151" t="s">
        <v>1975</v>
      </c>
      <c r="B2151">
        <v>622028</v>
      </c>
      <c r="C2151" t="s">
        <v>11743</v>
      </c>
      <c r="D2151" t="s">
        <v>11744</v>
      </c>
      <c r="E2151" t="s">
        <v>11745</v>
      </c>
      <c r="F2151" t="s">
        <v>11746</v>
      </c>
      <c r="G2151">
        <v>55.1</v>
      </c>
      <c r="H2151">
        <v>-0.9</v>
      </c>
      <c r="I2151">
        <v>51.3</v>
      </c>
      <c r="J2151">
        <v>-0.8</v>
      </c>
      <c r="K2151">
        <v>67.400000000000006</v>
      </c>
      <c r="L2151">
        <v>-1.6</v>
      </c>
      <c r="M2151">
        <v>42.7</v>
      </c>
      <c r="N2151">
        <v>-0.3</v>
      </c>
    </row>
    <row r="2152" spans="1:14" x14ac:dyDescent="0.3">
      <c r="A2152" t="s">
        <v>2056</v>
      </c>
      <c r="B2152">
        <v>693634</v>
      </c>
      <c r="C2152" t="s">
        <v>11747</v>
      </c>
      <c r="D2152" t="s">
        <v>11748</v>
      </c>
      <c r="E2152" t="s">
        <v>4196</v>
      </c>
      <c r="F2152" t="s">
        <v>11749</v>
      </c>
      <c r="G2152">
        <v>31.1</v>
      </c>
      <c r="H2152">
        <v>-1.9</v>
      </c>
      <c r="I2152">
        <v>23</v>
      </c>
      <c r="J2152">
        <v>-2.1</v>
      </c>
      <c r="K2152">
        <v>60.6</v>
      </c>
      <c r="L2152">
        <v>-1.2</v>
      </c>
      <c r="M2152">
        <v>22.5</v>
      </c>
      <c r="N2152">
        <v>-0.9</v>
      </c>
    </row>
    <row r="2153" spans="1:14" x14ac:dyDescent="0.3">
      <c r="A2153" t="s">
        <v>2056</v>
      </c>
      <c r="B2153">
        <v>706930</v>
      </c>
      <c r="C2153" t="s">
        <v>11750</v>
      </c>
      <c r="D2153" t="s">
        <v>11751</v>
      </c>
      <c r="E2153" t="s">
        <v>11707</v>
      </c>
      <c r="F2153" t="s">
        <v>11697</v>
      </c>
      <c r="G2153">
        <v>57.1</v>
      </c>
      <c r="H2153">
        <v>-0.6</v>
      </c>
      <c r="I2153">
        <v>42.1</v>
      </c>
      <c r="J2153">
        <v>-1.4</v>
      </c>
      <c r="K2153">
        <v>75.099999999999994</v>
      </c>
      <c r="L2153">
        <v>-0.4</v>
      </c>
      <c r="M2153">
        <v>37.700000000000003</v>
      </c>
      <c r="N2153">
        <v>-0.4</v>
      </c>
    </row>
    <row r="2154" spans="1:14" x14ac:dyDescent="0.3">
      <c r="A2154" t="s">
        <v>2056</v>
      </c>
      <c r="B2154">
        <v>720518</v>
      </c>
      <c r="C2154" t="s">
        <v>1110</v>
      </c>
      <c r="D2154" t="s">
        <v>11754</v>
      </c>
      <c r="E2154" t="s">
        <v>11442</v>
      </c>
      <c r="F2154" t="s">
        <v>11755</v>
      </c>
      <c r="G2154">
        <v>63.4</v>
      </c>
      <c r="H2154">
        <v>0.2</v>
      </c>
      <c r="I2154">
        <v>55.6</v>
      </c>
      <c r="J2154">
        <v>0.3</v>
      </c>
      <c r="K2154">
        <v>65.7</v>
      </c>
      <c r="L2154">
        <v>-1.1000000000000001</v>
      </c>
      <c r="M2154">
        <v>23</v>
      </c>
      <c r="N2154">
        <v>-1.2</v>
      </c>
    </row>
    <row r="2155" spans="1:14" x14ac:dyDescent="0.3">
      <c r="A2155" t="s">
        <v>2056</v>
      </c>
      <c r="B2155">
        <v>716413</v>
      </c>
      <c r="C2155" t="s">
        <v>3874</v>
      </c>
      <c r="D2155" t="s">
        <v>11756</v>
      </c>
      <c r="E2155" t="s">
        <v>11451</v>
      </c>
      <c r="F2155" t="s">
        <v>11757</v>
      </c>
      <c r="G2155">
        <v>62.8</v>
      </c>
      <c r="H2155">
        <v>0.2</v>
      </c>
      <c r="I2155">
        <v>56.8</v>
      </c>
      <c r="J2155">
        <v>0.4</v>
      </c>
      <c r="K2155">
        <v>78.900000000000006</v>
      </c>
      <c r="L2155">
        <v>0.3</v>
      </c>
      <c r="M2155">
        <v>33.700000000000003</v>
      </c>
      <c r="N2155">
        <v>-0.4</v>
      </c>
    </row>
    <row r="2156" spans="1:14" x14ac:dyDescent="0.3">
      <c r="A2156" t="s">
        <v>2056</v>
      </c>
      <c r="B2156">
        <v>824690</v>
      </c>
      <c r="C2156" t="s">
        <v>11869</v>
      </c>
      <c r="D2156" t="s">
        <v>11870</v>
      </c>
      <c r="E2156" t="s">
        <v>11489</v>
      </c>
      <c r="F2156" t="s">
        <v>11871</v>
      </c>
      <c r="G2156">
        <v>57.5</v>
      </c>
      <c r="H2156">
        <v>-0.5</v>
      </c>
      <c r="I2156">
        <v>46.5</v>
      </c>
      <c r="J2156">
        <v>-0.9</v>
      </c>
      <c r="K2156">
        <v>79.7</v>
      </c>
      <c r="L2156">
        <v>0.1</v>
      </c>
      <c r="M2156">
        <v>46.1</v>
      </c>
      <c r="N2156">
        <v>0.1</v>
      </c>
    </row>
    <row r="2157" spans="1:14" x14ac:dyDescent="0.3">
      <c r="A2157" t="s">
        <v>2056</v>
      </c>
      <c r="B2157">
        <v>732303</v>
      </c>
      <c r="C2157" t="s">
        <v>11760</v>
      </c>
      <c r="D2157" t="s">
        <v>11761</v>
      </c>
      <c r="E2157" t="s">
        <v>11476</v>
      </c>
      <c r="F2157" t="s">
        <v>11762</v>
      </c>
      <c r="G2157">
        <v>79</v>
      </c>
      <c r="H2157">
        <v>1.4</v>
      </c>
      <c r="I2157">
        <v>55.1</v>
      </c>
      <c r="J2157">
        <v>0.2</v>
      </c>
      <c r="K2157">
        <v>82.9</v>
      </c>
      <c r="L2157">
        <v>0.8</v>
      </c>
      <c r="M2157">
        <v>40.5</v>
      </c>
      <c r="N2157">
        <v>0</v>
      </c>
    </row>
    <row r="2158" spans="1:14" x14ac:dyDescent="0.3">
      <c r="A2158" t="s">
        <v>2056</v>
      </c>
      <c r="B2158">
        <v>732311</v>
      </c>
      <c r="C2158" t="s">
        <v>11763</v>
      </c>
      <c r="D2158" t="s">
        <v>11764</v>
      </c>
      <c r="E2158" t="s">
        <v>4203</v>
      </c>
      <c r="F2158" t="s">
        <v>11765</v>
      </c>
      <c r="G2158">
        <v>53.3</v>
      </c>
      <c r="H2158">
        <v>-0.5</v>
      </c>
      <c r="I2158">
        <v>50</v>
      </c>
      <c r="J2158">
        <v>-0.2</v>
      </c>
      <c r="K2158">
        <v>77.8</v>
      </c>
      <c r="L2158">
        <v>0.3</v>
      </c>
      <c r="M2158">
        <v>33.299999999999997</v>
      </c>
      <c r="N2158">
        <v>-0.5</v>
      </c>
    </row>
    <row r="2159" spans="1:14" x14ac:dyDescent="0.3">
      <c r="A2159" t="s">
        <v>2056</v>
      </c>
      <c r="B2159">
        <v>733563</v>
      </c>
      <c r="C2159" t="s">
        <v>11766</v>
      </c>
      <c r="D2159" t="s">
        <v>11767</v>
      </c>
      <c r="E2159" t="s">
        <v>11692</v>
      </c>
      <c r="F2159" t="s">
        <v>11693</v>
      </c>
      <c r="G2159">
        <v>68.599999999999994</v>
      </c>
      <c r="H2159">
        <v>0.3</v>
      </c>
      <c r="I2159">
        <v>45.7</v>
      </c>
      <c r="J2159">
        <v>-1</v>
      </c>
      <c r="K2159">
        <v>81.900000000000006</v>
      </c>
      <c r="L2159">
        <v>0.2</v>
      </c>
      <c r="M2159">
        <v>30.5</v>
      </c>
      <c r="N2159">
        <v>-1.1000000000000001</v>
      </c>
    </row>
    <row r="2160" spans="1:14" x14ac:dyDescent="0.3">
      <c r="A2160" t="s">
        <v>2056</v>
      </c>
      <c r="B2160">
        <v>732354</v>
      </c>
      <c r="C2160" t="s">
        <v>11768</v>
      </c>
      <c r="D2160" t="s">
        <v>11769</v>
      </c>
      <c r="E2160" t="s">
        <v>4508</v>
      </c>
      <c r="F2160" t="s">
        <v>11770</v>
      </c>
      <c r="G2160">
        <v>58.6</v>
      </c>
      <c r="H2160">
        <v>0.1</v>
      </c>
      <c r="I2160">
        <v>42.4</v>
      </c>
      <c r="J2160">
        <v>-0.5</v>
      </c>
      <c r="K2160">
        <v>77.8</v>
      </c>
      <c r="L2160">
        <v>0.6</v>
      </c>
      <c r="M2160">
        <v>35.4</v>
      </c>
      <c r="N2160">
        <v>0</v>
      </c>
    </row>
    <row r="2161" spans="1:14" x14ac:dyDescent="0.3">
      <c r="A2161" t="s">
        <v>2056</v>
      </c>
      <c r="B2161">
        <v>733520</v>
      </c>
      <c r="C2161" t="s">
        <v>11771</v>
      </c>
      <c r="D2161" t="s">
        <v>11772</v>
      </c>
      <c r="E2161" t="s">
        <v>11773</v>
      </c>
      <c r="F2161" t="s">
        <v>11774</v>
      </c>
      <c r="G2161">
        <v>58.9</v>
      </c>
      <c r="H2161">
        <v>-0.3</v>
      </c>
      <c r="I2161">
        <v>46.7</v>
      </c>
      <c r="J2161">
        <v>-0.8</v>
      </c>
      <c r="K2161">
        <v>69.900000000000006</v>
      </c>
      <c r="L2161">
        <v>-0.9</v>
      </c>
      <c r="M2161">
        <v>23.5</v>
      </c>
      <c r="N2161">
        <v>-1.5</v>
      </c>
    </row>
    <row r="2162" spans="1:14" x14ac:dyDescent="0.3">
      <c r="A2162" t="s">
        <v>2056</v>
      </c>
      <c r="B2162">
        <v>737372</v>
      </c>
      <c r="C2162" t="s">
        <v>3054</v>
      </c>
      <c r="D2162" t="s">
        <v>11775</v>
      </c>
      <c r="E2162" t="s">
        <v>4508</v>
      </c>
      <c r="F2162" t="s">
        <v>11776</v>
      </c>
      <c r="G2162">
        <v>69.400000000000006</v>
      </c>
      <c r="H2162">
        <v>0.4</v>
      </c>
      <c r="I2162">
        <v>54.1</v>
      </c>
      <c r="J2162">
        <v>-0.2</v>
      </c>
      <c r="K2162">
        <v>77.099999999999994</v>
      </c>
      <c r="L2162">
        <v>-0.1</v>
      </c>
      <c r="M2162">
        <v>47</v>
      </c>
      <c r="N2162">
        <v>0.4</v>
      </c>
    </row>
    <row r="2163" spans="1:14" x14ac:dyDescent="0.3">
      <c r="A2163" t="s">
        <v>2056</v>
      </c>
      <c r="B2163">
        <v>744611</v>
      </c>
      <c r="C2163" t="s">
        <v>11777</v>
      </c>
      <c r="D2163" t="s">
        <v>11778</v>
      </c>
      <c r="E2163" t="s">
        <v>11458</v>
      </c>
      <c r="F2163" t="s">
        <v>11779</v>
      </c>
      <c r="G2163">
        <v>47.4</v>
      </c>
      <c r="H2163">
        <v>-1</v>
      </c>
      <c r="I2163">
        <v>33.9</v>
      </c>
      <c r="J2163">
        <v>-1.6</v>
      </c>
      <c r="K2163">
        <v>74.8</v>
      </c>
      <c r="L2163">
        <v>-0.1</v>
      </c>
      <c r="M2163">
        <v>19.899999999999999</v>
      </c>
      <c r="N2163">
        <v>-1.4</v>
      </c>
    </row>
    <row r="2164" spans="1:14" x14ac:dyDescent="0.3">
      <c r="A2164" t="s">
        <v>2056</v>
      </c>
      <c r="B2164">
        <v>745391</v>
      </c>
      <c r="C2164" t="s">
        <v>9167</v>
      </c>
      <c r="D2164" t="s">
        <v>11780</v>
      </c>
      <c r="E2164" t="s">
        <v>11535</v>
      </c>
      <c r="F2164" t="s">
        <v>11536</v>
      </c>
      <c r="G2164">
        <v>51.6</v>
      </c>
      <c r="H2164">
        <v>-1</v>
      </c>
      <c r="I2164">
        <v>44.4</v>
      </c>
      <c r="J2164">
        <v>-1.2</v>
      </c>
      <c r="K2164">
        <v>88.6</v>
      </c>
      <c r="L2164">
        <v>1</v>
      </c>
      <c r="M2164">
        <v>36.700000000000003</v>
      </c>
      <c r="N2164">
        <v>-0.6</v>
      </c>
    </row>
    <row r="2165" spans="1:14" x14ac:dyDescent="0.3">
      <c r="A2165" t="s">
        <v>2056</v>
      </c>
      <c r="B2165">
        <v>750905</v>
      </c>
      <c r="C2165" t="s">
        <v>11867</v>
      </c>
      <c r="D2165" t="s">
        <v>11868</v>
      </c>
      <c r="E2165" t="s">
        <v>4203</v>
      </c>
      <c r="F2165" t="s">
        <v>11861</v>
      </c>
      <c r="G2165">
        <v>66.099999999999994</v>
      </c>
      <c r="H2165">
        <v>0.2</v>
      </c>
      <c r="I2165">
        <v>57.4</v>
      </c>
      <c r="J2165">
        <v>0.2</v>
      </c>
      <c r="K2165">
        <v>76.400000000000006</v>
      </c>
      <c r="L2165">
        <v>-0.2</v>
      </c>
      <c r="M2165">
        <v>38.4</v>
      </c>
      <c r="N2165">
        <v>-0.3</v>
      </c>
    </row>
    <row r="2166" spans="1:14" x14ac:dyDescent="0.3">
      <c r="A2166" t="s">
        <v>2056</v>
      </c>
      <c r="B2166">
        <v>756962</v>
      </c>
      <c r="C2166" t="s">
        <v>3905</v>
      </c>
      <c r="D2166" t="s">
        <v>11792</v>
      </c>
      <c r="E2166" t="s">
        <v>11476</v>
      </c>
      <c r="F2166" t="s">
        <v>11793</v>
      </c>
      <c r="G2166">
        <v>35.9</v>
      </c>
      <c r="H2166">
        <v>-1</v>
      </c>
      <c r="I2166">
        <v>31.3</v>
      </c>
      <c r="J2166">
        <v>-0.8</v>
      </c>
      <c r="K2166">
        <v>60</v>
      </c>
      <c r="L2166">
        <v>-0.7</v>
      </c>
      <c r="M2166">
        <v>15.6</v>
      </c>
      <c r="N2166">
        <v>-1</v>
      </c>
    </row>
    <row r="2167" spans="1:14" x14ac:dyDescent="0.3">
      <c r="A2167" t="s">
        <v>2056</v>
      </c>
      <c r="B2167">
        <v>808007</v>
      </c>
      <c r="C2167" t="s">
        <v>2068</v>
      </c>
      <c r="D2167" t="s">
        <v>11794</v>
      </c>
      <c r="E2167" t="s">
        <v>4203</v>
      </c>
      <c r="F2167" t="s">
        <v>11795</v>
      </c>
      <c r="G2167">
        <v>61.4</v>
      </c>
      <c r="H2167">
        <v>-0.4</v>
      </c>
      <c r="I2167">
        <v>62.7</v>
      </c>
      <c r="J2167">
        <v>0.2</v>
      </c>
      <c r="K2167">
        <v>83.3</v>
      </c>
      <c r="L2167">
        <v>0.2</v>
      </c>
      <c r="M2167">
        <v>52.8</v>
      </c>
      <c r="N2167">
        <v>0.4</v>
      </c>
    </row>
    <row r="2168" spans="1:14" x14ac:dyDescent="0.3">
      <c r="A2168" t="s">
        <v>2056</v>
      </c>
      <c r="B2168">
        <v>714208</v>
      </c>
      <c r="C2168" t="s">
        <v>11796</v>
      </c>
      <c r="D2168" t="s">
        <v>11797</v>
      </c>
      <c r="E2168" t="s">
        <v>11798</v>
      </c>
      <c r="F2168" t="s">
        <v>11799</v>
      </c>
      <c r="G2168">
        <v>31.3</v>
      </c>
      <c r="H2168">
        <v>-2.2000000000000002</v>
      </c>
      <c r="I2168">
        <v>25</v>
      </c>
      <c r="J2168">
        <v>-2.2999999999999998</v>
      </c>
      <c r="K2168">
        <v>72.099999999999994</v>
      </c>
      <c r="L2168">
        <v>-0.3</v>
      </c>
      <c r="M2168">
        <v>27.9</v>
      </c>
      <c r="N2168">
        <v>-0.8</v>
      </c>
    </row>
    <row r="2169" spans="1:14" x14ac:dyDescent="0.3">
      <c r="A2169" t="s">
        <v>2056</v>
      </c>
      <c r="B2169">
        <v>516651</v>
      </c>
      <c r="C2169" t="s">
        <v>2070</v>
      </c>
      <c r="D2169" t="s">
        <v>11800</v>
      </c>
      <c r="E2169" t="s">
        <v>4203</v>
      </c>
      <c r="F2169" t="s">
        <v>11801</v>
      </c>
      <c r="G2169">
        <v>86.1</v>
      </c>
      <c r="H2169">
        <v>1.5</v>
      </c>
      <c r="I2169">
        <v>70</v>
      </c>
      <c r="J2169">
        <v>1</v>
      </c>
      <c r="K2169">
        <v>90.3</v>
      </c>
      <c r="L2169">
        <v>1.1000000000000001</v>
      </c>
      <c r="M2169">
        <v>71</v>
      </c>
      <c r="N2169">
        <v>2</v>
      </c>
    </row>
    <row r="2170" spans="1:14" x14ac:dyDescent="0.3">
      <c r="A2170" t="s">
        <v>2056</v>
      </c>
      <c r="B2170">
        <v>770655</v>
      </c>
      <c r="C2170" t="s">
        <v>11804</v>
      </c>
      <c r="D2170" t="s">
        <v>11805</v>
      </c>
      <c r="E2170" t="s">
        <v>4196</v>
      </c>
      <c r="F2170" t="s">
        <v>11806</v>
      </c>
      <c r="G2170">
        <v>50</v>
      </c>
      <c r="H2170">
        <v>-0.8</v>
      </c>
      <c r="I2170">
        <v>36.4</v>
      </c>
      <c r="J2170">
        <v>-1.4</v>
      </c>
      <c r="K2170">
        <v>64.400000000000006</v>
      </c>
      <c r="L2170">
        <v>-1.2</v>
      </c>
      <c r="M2170">
        <v>15.6</v>
      </c>
      <c r="N2170">
        <v>-1.8</v>
      </c>
    </row>
    <row r="2171" spans="1:14" x14ac:dyDescent="0.3">
      <c r="A2171" t="s">
        <v>2056</v>
      </c>
      <c r="B2171">
        <v>775061</v>
      </c>
      <c r="C2171" t="s">
        <v>11807</v>
      </c>
      <c r="D2171" t="s">
        <v>11808</v>
      </c>
      <c r="E2171" t="s">
        <v>11688</v>
      </c>
      <c r="F2171" t="s">
        <v>11689</v>
      </c>
      <c r="G2171">
        <v>51.1</v>
      </c>
      <c r="H2171">
        <v>-0.8</v>
      </c>
      <c r="I2171">
        <v>47.7</v>
      </c>
      <c r="J2171">
        <v>-0.7</v>
      </c>
      <c r="K2171">
        <v>57.4</v>
      </c>
      <c r="L2171">
        <v>-2.1</v>
      </c>
      <c r="M2171">
        <v>19.8</v>
      </c>
      <c r="N2171">
        <v>-1.6</v>
      </c>
    </row>
    <row r="2172" spans="1:14" x14ac:dyDescent="0.3">
      <c r="A2172" t="s">
        <v>2056</v>
      </c>
      <c r="B2172">
        <v>777935</v>
      </c>
      <c r="C2172" t="s">
        <v>5988</v>
      </c>
      <c r="D2172" t="s">
        <v>11809</v>
      </c>
      <c r="E2172" t="s">
        <v>4203</v>
      </c>
      <c r="F2172" t="s">
        <v>11810</v>
      </c>
      <c r="G2172">
        <v>60</v>
      </c>
      <c r="H2172">
        <v>0</v>
      </c>
      <c r="I2172">
        <v>51</v>
      </c>
      <c r="J2172">
        <v>0</v>
      </c>
      <c r="K2172">
        <v>76.7</v>
      </c>
      <c r="L2172">
        <v>0.2</v>
      </c>
      <c r="M2172">
        <v>29.5</v>
      </c>
      <c r="N2172">
        <v>-0.5</v>
      </c>
    </row>
    <row r="2173" spans="1:14" x14ac:dyDescent="0.3">
      <c r="A2173" t="s">
        <v>2056</v>
      </c>
      <c r="B2173">
        <v>779849</v>
      </c>
      <c r="C2173" t="s">
        <v>11811</v>
      </c>
      <c r="D2173" t="s">
        <v>11812</v>
      </c>
      <c r="E2173" t="s">
        <v>4508</v>
      </c>
      <c r="F2173" t="s">
        <v>11813</v>
      </c>
      <c r="G2173">
        <v>59.8</v>
      </c>
      <c r="H2173">
        <v>0.6</v>
      </c>
      <c r="I2173">
        <v>58.9</v>
      </c>
      <c r="J2173">
        <v>1.3</v>
      </c>
      <c r="K2173">
        <v>74</v>
      </c>
      <c r="L2173">
        <v>0.7</v>
      </c>
      <c r="M2173">
        <v>33.299999999999997</v>
      </c>
      <c r="N2173">
        <v>0.4</v>
      </c>
    </row>
    <row r="2174" spans="1:14" x14ac:dyDescent="0.3">
      <c r="A2174" t="s">
        <v>2056</v>
      </c>
      <c r="B2174">
        <v>781487</v>
      </c>
      <c r="C2174" t="s">
        <v>5994</v>
      </c>
      <c r="D2174" t="s">
        <v>11814</v>
      </c>
      <c r="E2174" t="s">
        <v>4203</v>
      </c>
      <c r="F2174" t="s">
        <v>11815</v>
      </c>
      <c r="G2174">
        <v>79.7</v>
      </c>
      <c r="H2174">
        <v>1.1000000000000001</v>
      </c>
      <c r="I2174">
        <v>64</v>
      </c>
      <c r="J2174">
        <v>0.4</v>
      </c>
      <c r="K2174">
        <v>88.3</v>
      </c>
      <c r="L2174">
        <v>1</v>
      </c>
      <c r="M2174">
        <v>61.4</v>
      </c>
      <c r="N2174">
        <v>1.3</v>
      </c>
    </row>
    <row r="2175" spans="1:14" x14ac:dyDescent="0.3">
      <c r="A2175" t="s">
        <v>2056</v>
      </c>
      <c r="B2175">
        <v>782130</v>
      </c>
      <c r="C2175" t="s">
        <v>11816</v>
      </c>
      <c r="D2175" t="s">
        <v>11817</v>
      </c>
      <c r="E2175" t="s">
        <v>11489</v>
      </c>
      <c r="F2175" t="s">
        <v>11818</v>
      </c>
      <c r="G2175">
        <v>60</v>
      </c>
      <c r="H2175">
        <v>-0.4</v>
      </c>
      <c r="I2175">
        <v>45.2</v>
      </c>
      <c r="J2175">
        <v>-1.2</v>
      </c>
      <c r="K2175">
        <v>89.4</v>
      </c>
      <c r="L2175">
        <v>0.9</v>
      </c>
      <c r="M2175">
        <v>44.2</v>
      </c>
      <c r="N2175">
        <v>-0.2</v>
      </c>
    </row>
    <row r="2176" spans="1:14" x14ac:dyDescent="0.3">
      <c r="A2176" t="s">
        <v>2056</v>
      </c>
      <c r="B2176">
        <v>790044</v>
      </c>
      <c r="C2176" t="s">
        <v>9754</v>
      </c>
      <c r="D2176" t="s">
        <v>11822</v>
      </c>
      <c r="E2176" t="s">
        <v>11442</v>
      </c>
      <c r="F2176" t="s">
        <v>11823</v>
      </c>
      <c r="G2176">
        <v>57.8</v>
      </c>
      <c r="H2176">
        <v>-0.3</v>
      </c>
      <c r="I2176">
        <v>47.7</v>
      </c>
      <c r="J2176">
        <v>-0.6</v>
      </c>
      <c r="K2176">
        <v>76.099999999999994</v>
      </c>
      <c r="L2176">
        <v>-0.1</v>
      </c>
      <c r="M2176">
        <v>40.799999999999997</v>
      </c>
      <c r="N2176">
        <v>0.1</v>
      </c>
    </row>
    <row r="2177" spans="1:14" x14ac:dyDescent="0.3">
      <c r="A2177" t="s">
        <v>2056</v>
      </c>
      <c r="B2177">
        <v>798436</v>
      </c>
      <c r="C2177" t="s">
        <v>8248</v>
      </c>
      <c r="D2177" t="s">
        <v>11824</v>
      </c>
      <c r="E2177" t="s">
        <v>11707</v>
      </c>
      <c r="F2177" t="s">
        <v>11697</v>
      </c>
      <c r="G2177">
        <v>67.7</v>
      </c>
      <c r="H2177">
        <v>0.2</v>
      </c>
      <c r="I2177">
        <v>62.2</v>
      </c>
      <c r="J2177">
        <v>0.4</v>
      </c>
      <c r="K2177">
        <v>81.599999999999994</v>
      </c>
      <c r="L2177">
        <v>0.3</v>
      </c>
      <c r="M2177">
        <v>43.7</v>
      </c>
      <c r="N2177">
        <v>0.1</v>
      </c>
    </row>
    <row r="2178" spans="1:14" x14ac:dyDescent="0.3">
      <c r="A2178" t="s">
        <v>2056</v>
      </c>
      <c r="B2178">
        <v>809179</v>
      </c>
      <c r="C2178" t="s">
        <v>11825</v>
      </c>
      <c r="D2178" t="s">
        <v>11826</v>
      </c>
      <c r="E2178" t="s">
        <v>11489</v>
      </c>
      <c r="F2178" t="s">
        <v>11827</v>
      </c>
      <c r="G2178">
        <v>60.8</v>
      </c>
      <c r="H2178">
        <v>-0.2</v>
      </c>
      <c r="I2178">
        <v>40.200000000000003</v>
      </c>
      <c r="J2178">
        <v>-1.4</v>
      </c>
      <c r="K2178">
        <v>73.900000000000006</v>
      </c>
      <c r="L2178">
        <v>-0.4</v>
      </c>
      <c r="M2178">
        <v>16.7</v>
      </c>
      <c r="N2178">
        <v>-2</v>
      </c>
    </row>
    <row r="2179" spans="1:14" x14ac:dyDescent="0.3">
      <c r="A2179" t="s">
        <v>2056</v>
      </c>
      <c r="B2179">
        <v>805840</v>
      </c>
      <c r="C2179" t="s">
        <v>11831</v>
      </c>
      <c r="D2179" t="s">
        <v>11832</v>
      </c>
      <c r="E2179" t="s">
        <v>4203</v>
      </c>
      <c r="F2179" t="s">
        <v>11833</v>
      </c>
      <c r="G2179">
        <v>70.5</v>
      </c>
      <c r="H2179">
        <v>1.1000000000000001</v>
      </c>
      <c r="I2179">
        <v>51.3</v>
      </c>
      <c r="J2179">
        <v>0.4</v>
      </c>
      <c r="K2179">
        <v>83.1</v>
      </c>
      <c r="L2179">
        <v>1.3</v>
      </c>
      <c r="M2179">
        <v>54.5</v>
      </c>
      <c r="N2179">
        <v>1.7</v>
      </c>
    </row>
    <row r="2180" spans="1:14" x14ac:dyDescent="0.3">
      <c r="A2180" t="s">
        <v>2056</v>
      </c>
      <c r="B2180">
        <v>822566</v>
      </c>
      <c r="C2180" t="s">
        <v>9789</v>
      </c>
      <c r="D2180" t="s">
        <v>11835</v>
      </c>
      <c r="E2180" t="s">
        <v>4203</v>
      </c>
      <c r="F2180" t="s">
        <v>11836</v>
      </c>
      <c r="G2180">
        <v>58.8</v>
      </c>
      <c r="H2180">
        <v>0</v>
      </c>
      <c r="I2180">
        <v>45.4</v>
      </c>
      <c r="J2180">
        <v>-0.5</v>
      </c>
      <c r="K2180">
        <v>81.099999999999994</v>
      </c>
      <c r="L2180">
        <v>0.8</v>
      </c>
      <c r="M2180">
        <v>39.799999999999997</v>
      </c>
      <c r="N2180">
        <v>0.2</v>
      </c>
    </row>
    <row r="2181" spans="1:14" x14ac:dyDescent="0.3">
      <c r="A2181" t="s">
        <v>2056</v>
      </c>
      <c r="B2181">
        <v>829374</v>
      </c>
      <c r="C2181" t="s">
        <v>11840</v>
      </c>
      <c r="D2181" t="s">
        <v>11841</v>
      </c>
      <c r="E2181" t="s">
        <v>4429</v>
      </c>
      <c r="F2181" t="s">
        <v>11842</v>
      </c>
      <c r="G2181">
        <v>58.8</v>
      </c>
      <c r="H2181">
        <v>-0.5</v>
      </c>
      <c r="I2181">
        <v>54.7</v>
      </c>
      <c r="J2181">
        <v>-0.4</v>
      </c>
      <c r="K2181">
        <v>79.099999999999994</v>
      </c>
      <c r="L2181">
        <v>0</v>
      </c>
      <c r="M2181">
        <v>47.5</v>
      </c>
      <c r="N2181">
        <v>0.2</v>
      </c>
    </row>
    <row r="2182" spans="1:14" x14ac:dyDescent="0.3">
      <c r="A2182" t="s">
        <v>2056</v>
      </c>
      <c r="B2182">
        <v>828335</v>
      </c>
      <c r="C2182" t="s">
        <v>11837</v>
      </c>
      <c r="D2182" t="s">
        <v>11838</v>
      </c>
      <c r="E2182" t="s">
        <v>4203</v>
      </c>
      <c r="F2182" t="s">
        <v>11839</v>
      </c>
      <c r="G2182">
        <v>71.8</v>
      </c>
      <c r="H2182">
        <v>1</v>
      </c>
      <c r="I2182">
        <v>60</v>
      </c>
      <c r="J2182">
        <v>0.8</v>
      </c>
      <c r="K2182">
        <v>75</v>
      </c>
      <c r="L2182">
        <v>0.1</v>
      </c>
      <c r="M2182">
        <v>36.200000000000003</v>
      </c>
      <c r="N2182">
        <v>-0.1</v>
      </c>
    </row>
    <row r="2183" spans="1:14" x14ac:dyDescent="0.3">
      <c r="A2183" t="s">
        <v>2056</v>
      </c>
      <c r="B2183">
        <v>833061</v>
      </c>
      <c r="C2183" t="s">
        <v>3085</v>
      </c>
      <c r="D2183" t="s">
        <v>11843</v>
      </c>
      <c r="E2183" t="s">
        <v>4203</v>
      </c>
      <c r="F2183" t="s">
        <v>11844</v>
      </c>
      <c r="G2183">
        <v>57.3</v>
      </c>
      <c r="H2183">
        <v>-0.1</v>
      </c>
      <c r="I2183">
        <v>50.5</v>
      </c>
      <c r="J2183">
        <v>0</v>
      </c>
      <c r="K2183">
        <v>75.900000000000006</v>
      </c>
      <c r="L2183">
        <v>0.2</v>
      </c>
      <c r="M2183">
        <v>36.6</v>
      </c>
      <c r="N2183">
        <v>0</v>
      </c>
    </row>
    <row r="2184" spans="1:14" x14ac:dyDescent="0.3">
      <c r="A2184" t="s">
        <v>2056</v>
      </c>
      <c r="B2184">
        <v>835749</v>
      </c>
      <c r="C2184" t="s">
        <v>11845</v>
      </c>
      <c r="D2184" t="s">
        <v>11846</v>
      </c>
      <c r="E2184" t="s">
        <v>4203</v>
      </c>
      <c r="F2184" t="s">
        <v>11847</v>
      </c>
      <c r="G2184">
        <v>57.1</v>
      </c>
      <c r="H2184">
        <v>0</v>
      </c>
      <c r="I2184">
        <v>54.2</v>
      </c>
      <c r="J2184">
        <v>0.5</v>
      </c>
      <c r="K2184">
        <v>72.599999999999994</v>
      </c>
      <c r="L2184">
        <v>0</v>
      </c>
      <c r="M2184">
        <v>27.8</v>
      </c>
      <c r="N2184">
        <v>-0.6</v>
      </c>
    </row>
    <row r="2185" spans="1:14" x14ac:dyDescent="0.3">
      <c r="A2185" t="s">
        <v>2056</v>
      </c>
      <c r="B2185">
        <v>837199</v>
      </c>
      <c r="C2185" t="s">
        <v>2082</v>
      </c>
      <c r="D2185" t="s">
        <v>11851</v>
      </c>
      <c r="E2185" t="s">
        <v>11483</v>
      </c>
      <c r="F2185" t="s">
        <v>11852</v>
      </c>
      <c r="G2185">
        <v>42.8</v>
      </c>
      <c r="H2185">
        <v>-1.2</v>
      </c>
      <c r="I2185">
        <v>36.1</v>
      </c>
      <c r="J2185">
        <v>-1.1000000000000001</v>
      </c>
      <c r="K2185">
        <v>69.900000000000006</v>
      </c>
      <c r="L2185">
        <v>-0.4</v>
      </c>
      <c r="M2185">
        <v>25.6</v>
      </c>
      <c r="N2185">
        <v>-0.7</v>
      </c>
    </row>
    <row r="2186" spans="1:14" x14ac:dyDescent="0.3">
      <c r="A2186" t="s">
        <v>2056</v>
      </c>
      <c r="B2186">
        <v>840815</v>
      </c>
      <c r="C2186" t="s">
        <v>11853</v>
      </c>
      <c r="D2186" t="s">
        <v>11854</v>
      </c>
      <c r="E2186" t="s">
        <v>11451</v>
      </c>
      <c r="F2186" t="s">
        <v>11855</v>
      </c>
      <c r="G2186">
        <v>52.9</v>
      </c>
      <c r="H2186">
        <v>-0.7</v>
      </c>
      <c r="I2186">
        <v>53.2</v>
      </c>
      <c r="J2186">
        <v>-0.2</v>
      </c>
      <c r="K2186">
        <v>73.8</v>
      </c>
      <c r="L2186">
        <v>-0.5</v>
      </c>
      <c r="M2186">
        <v>37.200000000000003</v>
      </c>
      <c r="N2186">
        <v>-0.4</v>
      </c>
    </row>
    <row r="2187" spans="1:14" x14ac:dyDescent="0.3">
      <c r="A2187" t="s">
        <v>2056</v>
      </c>
      <c r="B2187">
        <v>843342</v>
      </c>
      <c r="C2187" t="s">
        <v>11856</v>
      </c>
      <c r="D2187" t="s">
        <v>11857</v>
      </c>
      <c r="E2187" t="s">
        <v>4644</v>
      </c>
      <c r="F2187" t="s">
        <v>11858</v>
      </c>
      <c r="G2187">
        <v>20.6</v>
      </c>
      <c r="H2187">
        <v>-2.7</v>
      </c>
      <c r="I2187">
        <v>22.2</v>
      </c>
      <c r="J2187">
        <v>-2.2000000000000002</v>
      </c>
      <c r="K2187">
        <v>61.5</v>
      </c>
      <c r="L2187">
        <v>-1.2</v>
      </c>
      <c r="M2187">
        <v>15.4</v>
      </c>
      <c r="N2187">
        <v>-1.5</v>
      </c>
    </row>
    <row r="2188" spans="1:14" x14ac:dyDescent="0.3">
      <c r="A2188" t="s">
        <v>2056</v>
      </c>
      <c r="B2188">
        <v>685145</v>
      </c>
      <c r="C2188" t="s">
        <v>5970</v>
      </c>
      <c r="D2188" t="s">
        <v>11802</v>
      </c>
      <c r="E2188" t="s">
        <v>11489</v>
      </c>
      <c r="F2188" t="s">
        <v>11803</v>
      </c>
      <c r="G2188">
        <v>71.2</v>
      </c>
      <c r="H2188">
        <v>0.3</v>
      </c>
      <c r="I2188">
        <v>56</v>
      </c>
      <c r="J2188">
        <v>-0.4</v>
      </c>
      <c r="K2188">
        <v>84.2</v>
      </c>
      <c r="L2188">
        <v>0.2</v>
      </c>
      <c r="M2188">
        <v>51.5</v>
      </c>
      <c r="N2188">
        <v>0.1</v>
      </c>
    </row>
    <row r="2189" spans="1:14" x14ac:dyDescent="0.3">
      <c r="A2189" t="s">
        <v>2056</v>
      </c>
      <c r="B2189" t="e">
        <v>#N/A</v>
      </c>
      <c r="C2189" t="e">
        <v>#N/A</v>
      </c>
      <c r="D2189" t="e">
        <v>#N/A</v>
      </c>
      <c r="E2189" t="e">
        <v>#N/A</v>
      </c>
      <c r="F2189" t="e">
        <v>#N/A</v>
      </c>
      <c r="G2189">
        <v>64.099999999999994</v>
      </c>
      <c r="H2189">
        <v>0</v>
      </c>
      <c r="I2189">
        <v>51</v>
      </c>
      <c r="J2189">
        <v>-0.6</v>
      </c>
      <c r="K2189">
        <v>68.599999999999994</v>
      </c>
      <c r="L2189">
        <v>-0.8</v>
      </c>
      <c r="M2189">
        <v>26.7</v>
      </c>
      <c r="N2189">
        <v>-1</v>
      </c>
    </row>
    <row r="2190" spans="1:14" x14ac:dyDescent="0.3">
      <c r="A2190" t="s">
        <v>2056</v>
      </c>
      <c r="B2190">
        <v>836320</v>
      </c>
      <c r="C2190" t="s">
        <v>11848</v>
      </c>
      <c r="D2190" t="s">
        <v>11849</v>
      </c>
      <c r="E2190" t="s">
        <v>4203</v>
      </c>
      <c r="F2190" t="s">
        <v>11850</v>
      </c>
      <c r="G2190">
        <v>54.5</v>
      </c>
      <c r="H2190">
        <v>-0.6</v>
      </c>
      <c r="I2190">
        <v>45.5</v>
      </c>
      <c r="J2190">
        <v>-0.8</v>
      </c>
      <c r="K2190">
        <v>74.099999999999994</v>
      </c>
      <c r="L2190">
        <v>-0.2</v>
      </c>
      <c r="M2190">
        <v>32.9</v>
      </c>
      <c r="N2190">
        <v>-0.5</v>
      </c>
    </row>
    <row r="2191" spans="1:14" x14ac:dyDescent="0.3">
      <c r="A2191" t="s">
        <v>2056</v>
      </c>
      <c r="B2191">
        <v>733199</v>
      </c>
      <c r="C2191" t="s">
        <v>614</v>
      </c>
      <c r="D2191" t="s">
        <v>11872</v>
      </c>
      <c r="E2191" t="s">
        <v>11489</v>
      </c>
      <c r="F2191" t="s">
        <v>11873</v>
      </c>
      <c r="G2191">
        <v>75.400000000000006</v>
      </c>
      <c r="H2191">
        <v>0.7</v>
      </c>
      <c r="I2191">
        <v>62.3</v>
      </c>
      <c r="J2191">
        <v>0.3</v>
      </c>
      <c r="K2191">
        <v>78.400000000000006</v>
      </c>
      <c r="L2191">
        <v>-0.2</v>
      </c>
      <c r="M2191">
        <v>44.6</v>
      </c>
      <c r="N2191">
        <v>-0.1</v>
      </c>
    </row>
    <row r="2192" spans="1:14" x14ac:dyDescent="0.3">
      <c r="A2192" t="s">
        <v>2056</v>
      </c>
      <c r="B2192">
        <v>868914</v>
      </c>
      <c r="C2192" t="s">
        <v>11874</v>
      </c>
      <c r="D2192" t="s">
        <v>11875</v>
      </c>
      <c r="E2192" t="s">
        <v>4203</v>
      </c>
      <c r="F2192" t="s">
        <v>11876</v>
      </c>
      <c r="G2192">
        <v>64.3</v>
      </c>
      <c r="H2192">
        <v>-0.1</v>
      </c>
      <c r="I2192">
        <v>54</v>
      </c>
      <c r="J2192">
        <v>-0.4</v>
      </c>
      <c r="K2192">
        <v>86.5</v>
      </c>
      <c r="L2192">
        <v>0.6</v>
      </c>
      <c r="M2192">
        <v>49</v>
      </c>
      <c r="N2192">
        <v>0.2</v>
      </c>
    </row>
    <row r="2193" spans="1:14" x14ac:dyDescent="0.3">
      <c r="A2193" t="s">
        <v>2087</v>
      </c>
      <c r="B2193">
        <v>697567</v>
      </c>
      <c r="C2193" t="s">
        <v>11877</v>
      </c>
      <c r="D2193" t="s">
        <v>11878</v>
      </c>
      <c r="E2193" t="s">
        <v>8751</v>
      </c>
      <c r="F2193" t="s">
        <v>11879</v>
      </c>
      <c r="G2193">
        <v>45.5</v>
      </c>
      <c r="H2193">
        <v>-0.7</v>
      </c>
      <c r="I2193">
        <v>57.1</v>
      </c>
      <c r="J2193">
        <v>0.9</v>
      </c>
      <c r="K2193">
        <v>89</v>
      </c>
      <c r="L2193">
        <v>2</v>
      </c>
      <c r="M2193">
        <v>54</v>
      </c>
      <c r="N2193">
        <v>1.9</v>
      </c>
    </row>
    <row r="2194" spans="1:14" x14ac:dyDescent="0.3">
      <c r="A2194" t="s">
        <v>2087</v>
      </c>
      <c r="B2194">
        <v>708003</v>
      </c>
      <c r="C2194" t="s">
        <v>11880</v>
      </c>
      <c r="D2194" t="s">
        <v>11881</v>
      </c>
      <c r="E2194" t="s">
        <v>5340</v>
      </c>
      <c r="F2194" t="s">
        <v>11882</v>
      </c>
      <c r="G2194">
        <v>75</v>
      </c>
      <c r="H2194">
        <v>1.1000000000000001</v>
      </c>
      <c r="I2194">
        <v>67.599999999999994</v>
      </c>
      <c r="J2194">
        <v>1.2</v>
      </c>
      <c r="K2194">
        <v>67.400000000000006</v>
      </c>
      <c r="L2194">
        <v>-1</v>
      </c>
      <c r="M2194">
        <v>31.9</v>
      </c>
      <c r="N2194">
        <v>-0.7</v>
      </c>
    </row>
    <row r="2195" spans="1:14" x14ac:dyDescent="0.3">
      <c r="A2195" t="s">
        <v>2087</v>
      </c>
      <c r="B2195">
        <v>842249</v>
      </c>
      <c r="C2195" t="s">
        <v>6286</v>
      </c>
      <c r="D2195" t="s">
        <v>11883</v>
      </c>
      <c r="E2195" t="s">
        <v>8916</v>
      </c>
      <c r="F2195" t="s">
        <v>8917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91.7</v>
      </c>
      <c r="N2195">
        <v>0</v>
      </c>
    </row>
    <row r="2196" spans="1:14" x14ac:dyDescent="0.3">
      <c r="A2196" t="s">
        <v>2087</v>
      </c>
      <c r="B2196">
        <v>710970</v>
      </c>
      <c r="C2196" t="s">
        <v>11884</v>
      </c>
      <c r="D2196" t="s">
        <v>11885</v>
      </c>
      <c r="E2196" t="s">
        <v>4175</v>
      </c>
      <c r="F2196" t="s">
        <v>4176</v>
      </c>
      <c r="G2196">
        <v>58.7</v>
      </c>
      <c r="H2196">
        <v>-0.2</v>
      </c>
      <c r="I2196">
        <v>50.9</v>
      </c>
      <c r="J2196">
        <v>-0.3</v>
      </c>
      <c r="K2196">
        <v>85.5</v>
      </c>
      <c r="L2196">
        <v>1</v>
      </c>
      <c r="M2196">
        <v>47.8</v>
      </c>
      <c r="N2196">
        <v>0.6</v>
      </c>
    </row>
    <row r="2197" spans="1:14" x14ac:dyDescent="0.3">
      <c r="A2197" t="s">
        <v>2087</v>
      </c>
      <c r="B2197">
        <v>715492</v>
      </c>
      <c r="C2197" t="s">
        <v>1405</v>
      </c>
      <c r="D2197" t="s">
        <v>11886</v>
      </c>
      <c r="E2197" t="s">
        <v>8751</v>
      </c>
      <c r="F2197" t="s">
        <v>11887</v>
      </c>
      <c r="G2197">
        <v>68</v>
      </c>
      <c r="H2197">
        <v>1.5</v>
      </c>
      <c r="I2197">
        <v>52</v>
      </c>
      <c r="J2197">
        <v>1.2</v>
      </c>
      <c r="K2197">
        <v>74</v>
      </c>
      <c r="L2197">
        <v>1.2</v>
      </c>
      <c r="M2197">
        <v>28</v>
      </c>
      <c r="N2197">
        <v>0.5</v>
      </c>
    </row>
    <row r="2198" spans="1:14" x14ac:dyDescent="0.3">
      <c r="A2198" t="s">
        <v>2087</v>
      </c>
      <c r="B2198">
        <v>767339</v>
      </c>
      <c r="C2198" t="s">
        <v>2092</v>
      </c>
      <c r="D2198" t="s">
        <v>11889</v>
      </c>
      <c r="E2198" t="s">
        <v>4175</v>
      </c>
      <c r="F2198" t="s">
        <v>11890</v>
      </c>
      <c r="G2198">
        <v>65.2</v>
      </c>
      <c r="H2198">
        <v>1.1000000000000001</v>
      </c>
      <c r="I2198">
        <v>49</v>
      </c>
      <c r="J2198">
        <v>0.7</v>
      </c>
      <c r="K2198">
        <v>72.599999999999994</v>
      </c>
      <c r="L2198">
        <v>0.7</v>
      </c>
      <c r="M2198">
        <v>37.1</v>
      </c>
      <c r="N2198">
        <v>0.9</v>
      </c>
    </row>
    <row r="2199" spans="1:14" x14ac:dyDescent="0.3">
      <c r="A2199" t="s">
        <v>2087</v>
      </c>
      <c r="B2199">
        <v>724009</v>
      </c>
      <c r="C2199" t="s">
        <v>11891</v>
      </c>
      <c r="D2199" t="s">
        <v>11892</v>
      </c>
      <c r="E2199" t="s">
        <v>5340</v>
      </c>
      <c r="F2199" t="s">
        <v>11893</v>
      </c>
      <c r="G2199">
        <v>66.099999999999994</v>
      </c>
      <c r="H2199">
        <v>0.3</v>
      </c>
      <c r="I2199">
        <v>61.9</v>
      </c>
      <c r="J2199">
        <v>0.6</v>
      </c>
      <c r="K2199">
        <v>94.7</v>
      </c>
      <c r="L2199">
        <v>1.9</v>
      </c>
      <c r="M2199">
        <v>53.4</v>
      </c>
      <c r="N2199">
        <v>1</v>
      </c>
    </row>
    <row r="2200" spans="1:14" x14ac:dyDescent="0.3">
      <c r="A2200" t="s">
        <v>2087</v>
      </c>
      <c r="B2200">
        <v>758108</v>
      </c>
      <c r="C2200" t="s">
        <v>3011</v>
      </c>
      <c r="D2200" t="s">
        <v>11894</v>
      </c>
      <c r="E2200" t="s">
        <v>8905</v>
      </c>
      <c r="F2200" t="s">
        <v>8906</v>
      </c>
      <c r="G2200">
        <v>72.900000000000006</v>
      </c>
      <c r="H2200">
        <v>0.6</v>
      </c>
      <c r="I2200">
        <v>71.400000000000006</v>
      </c>
      <c r="J2200">
        <v>1.1000000000000001</v>
      </c>
      <c r="K2200">
        <v>84</v>
      </c>
      <c r="L2200">
        <v>0.5</v>
      </c>
      <c r="M2200">
        <v>44.7</v>
      </c>
      <c r="N2200">
        <v>0.1</v>
      </c>
    </row>
    <row r="2201" spans="1:14" x14ac:dyDescent="0.3">
      <c r="A2201" t="s">
        <v>2087</v>
      </c>
      <c r="B2201">
        <v>757748</v>
      </c>
      <c r="C2201" t="s">
        <v>3011</v>
      </c>
      <c r="D2201" t="s">
        <v>11895</v>
      </c>
      <c r="E2201" t="s">
        <v>4175</v>
      </c>
      <c r="F2201" t="s">
        <v>11896</v>
      </c>
      <c r="G2201">
        <v>78.400000000000006</v>
      </c>
      <c r="H2201">
        <v>1</v>
      </c>
      <c r="I2201">
        <v>74.099999999999994</v>
      </c>
      <c r="J2201">
        <v>1.3</v>
      </c>
      <c r="K2201">
        <v>82.7</v>
      </c>
      <c r="L2201">
        <v>0.3</v>
      </c>
      <c r="M2201">
        <v>41.3</v>
      </c>
      <c r="N2201">
        <v>-0.2</v>
      </c>
    </row>
    <row r="2202" spans="1:14" x14ac:dyDescent="0.3">
      <c r="A2202" t="s">
        <v>2087</v>
      </c>
      <c r="B2202">
        <v>771295</v>
      </c>
      <c r="C2202" t="s">
        <v>11897</v>
      </c>
      <c r="D2202" t="s">
        <v>11898</v>
      </c>
      <c r="E2202" t="s">
        <v>8762</v>
      </c>
      <c r="F2202" t="s">
        <v>8763</v>
      </c>
      <c r="G2202">
        <v>64.099999999999994</v>
      </c>
      <c r="H2202">
        <v>0.4</v>
      </c>
      <c r="I2202">
        <v>58.1</v>
      </c>
      <c r="J2202">
        <v>0.5</v>
      </c>
      <c r="K2202">
        <v>80.400000000000006</v>
      </c>
      <c r="L2202">
        <v>0.7</v>
      </c>
      <c r="M2202">
        <v>36.4</v>
      </c>
      <c r="N2202">
        <v>0</v>
      </c>
    </row>
    <row r="2203" spans="1:14" x14ac:dyDescent="0.3">
      <c r="A2203" t="s">
        <v>2087</v>
      </c>
      <c r="B2203">
        <v>770671</v>
      </c>
      <c r="C2203" t="s">
        <v>11897</v>
      </c>
      <c r="D2203" t="s">
        <v>11899</v>
      </c>
      <c r="E2203" t="s">
        <v>4175</v>
      </c>
      <c r="F2203" t="s">
        <v>11900</v>
      </c>
      <c r="G2203">
        <v>68.400000000000006</v>
      </c>
      <c r="H2203">
        <v>-0.1</v>
      </c>
      <c r="I2203">
        <v>59.2</v>
      </c>
      <c r="J2203">
        <v>-0.3</v>
      </c>
      <c r="K2203">
        <v>91.6</v>
      </c>
      <c r="L2203">
        <v>0.8</v>
      </c>
      <c r="M2203">
        <v>45</v>
      </c>
      <c r="N2203">
        <v>-0.5</v>
      </c>
    </row>
    <row r="2204" spans="1:14" x14ac:dyDescent="0.3">
      <c r="A2204" t="s">
        <v>2087</v>
      </c>
      <c r="B2204">
        <v>788813</v>
      </c>
      <c r="C2204" t="s">
        <v>11901</v>
      </c>
      <c r="D2204" t="s">
        <v>11902</v>
      </c>
      <c r="E2204" t="s">
        <v>8751</v>
      </c>
      <c r="F2204" t="s">
        <v>11903</v>
      </c>
      <c r="G2204">
        <v>55.3</v>
      </c>
      <c r="H2204">
        <v>-0.2</v>
      </c>
      <c r="I2204">
        <v>43.9</v>
      </c>
      <c r="J2204">
        <v>-0.5</v>
      </c>
      <c r="K2204">
        <v>97.5</v>
      </c>
      <c r="L2204">
        <v>2.6</v>
      </c>
      <c r="M2204">
        <v>70</v>
      </c>
      <c r="N2204">
        <v>2.7</v>
      </c>
    </row>
    <row r="2205" spans="1:14" x14ac:dyDescent="0.3">
      <c r="A2205" t="s">
        <v>2087</v>
      </c>
      <c r="B2205">
        <v>803375</v>
      </c>
      <c r="C2205" t="s">
        <v>11904</v>
      </c>
      <c r="D2205" t="s">
        <v>11905</v>
      </c>
      <c r="E2205" t="s">
        <v>8841</v>
      </c>
      <c r="F2205" t="s">
        <v>8842</v>
      </c>
      <c r="G2205">
        <v>83.8</v>
      </c>
      <c r="H2205">
        <v>1.8</v>
      </c>
      <c r="I2205">
        <v>84.4</v>
      </c>
      <c r="J2205">
        <v>2.7</v>
      </c>
      <c r="K2205">
        <v>86.4</v>
      </c>
      <c r="L2205">
        <v>1.2</v>
      </c>
      <c r="M2205">
        <v>51.1</v>
      </c>
      <c r="N2205">
        <v>1.2</v>
      </c>
    </row>
    <row r="2206" spans="1:14" x14ac:dyDescent="0.3">
      <c r="A2206" t="s">
        <v>2087</v>
      </c>
      <c r="B2206">
        <v>811432</v>
      </c>
      <c r="C2206" t="s">
        <v>3505</v>
      </c>
      <c r="D2206" t="s">
        <v>11906</v>
      </c>
      <c r="E2206" t="s">
        <v>5314</v>
      </c>
      <c r="F2206" t="s">
        <v>5315</v>
      </c>
      <c r="G2206">
        <v>77.599999999999994</v>
      </c>
      <c r="H2206">
        <v>1.7</v>
      </c>
      <c r="I2206">
        <v>73.7</v>
      </c>
      <c r="J2206">
        <v>2.2000000000000002</v>
      </c>
      <c r="K2206">
        <v>70.2</v>
      </c>
      <c r="L2206">
        <v>-0.3</v>
      </c>
      <c r="M2206">
        <v>0</v>
      </c>
      <c r="N2206">
        <v>0</v>
      </c>
    </row>
    <row r="2207" spans="1:14" x14ac:dyDescent="0.3">
      <c r="A2207" t="s">
        <v>2087</v>
      </c>
      <c r="B2207">
        <v>809233</v>
      </c>
      <c r="C2207" t="s">
        <v>3505</v>
      </c>
      <c r="D2207" t="s">
        <v>11907</v>
      </c>
      <c r="E2207" t="s">
        <v>8790</v>
      </c>
      <c r="F2207" t="s">
        <v>8791</v>
      </c>
      <c r="G2207">
        <v>52.6</v>
      </c>
      <c r="H2207">
        <v>-0.7</v>
      </c>
      <c r="I2207">
        <v>38.5</v>
      </c>
      <c r="J2207">
        <v>-1.3</v>
      </c>
      <c r="K2207">
        <v>83.9</v>
      </c>
      <c r="L2207">
        <v>0.7</v>
      </c>
      <c r="M2207">
        <v>42.4</v>
      </c>
      <c r="N2207">
        <v>0.2</v>
      </c>
    </row>
    <row r="2208" spans="1:14" x14ac:dyDescent="0.3">
      <c r="A2208" t="s">
        <v>2087</v>
      </c>
      <c r="B2208">
        <v>833142</v>
      </c>
      <c r="C2208" t="s">
        <v>3015</v>
      </c>
      <c r="D2208" t="s">
        <v>11912</v>
      </c>
      <c r="E2208" t="s">
        <v>8879</v>
      </c>
      <c r="F2208" t="s">
        <v>8880</v>
      </c>
      <c r="G2208">
        <v>75.599999999999994</v>
      </c>
      <c r="H2208">
        <v>1.5</v>
      </c>
      <c r="I2208">
        <v>66.7</v>
      </c>
      <c r="J2208">
        <v>1.6</v>
      </c>
      <c r="K2208">
        <v>77.2</v>
      </c>
      <c r="L2208">
        <v>0.6</v>
      </c>
      <c r="M2208">
        <v>50</v>
      </c>
      <c r="N2208">
        <v>1.2</v>
      </c>
    </row>
    <row r="2209" spans="1:14" x14ac:dyDescent="0.3">
      <c r="A2209" t="s">
        <v>2087</v>
      </c>
      <c r="B2209">
        <v>834602</v>
      </c>
      <c r="C2209" t="s">
        <v>3015</v>
      </c>
      <c r="D2209" t="s">
        <v>11911</v>
      </c>
      <c r="E2209" t="s">
        <v>8777</v>
      </c>
      <c r="F2209" t="s">
        <v>8778</v>
      </c>
      <c r="G2209">
        <v>86</v>
      </c>
      <c r="H2209">
        <v>0.9</v>
      </c>
      <c r="I2209">
        <v>84</v>
      </c>
      <c r="J2209">
        <v>1.1000000000000001</v>
      </c>
      <c r="K2209">
        <v>89.6</v>
      </c>
      <c r="L2209">
        <v>0.1</v>
      </c>
      <c r="M2209">
        <v>62.5</v>
      </c>
      <c r="N2209">
        <v>0.3</v>
      </c>
    </row>
    <row r="2210" spans="1:14" x14ac:dyDescent="0.3">
      <c r="A2210" t="s">
        <v>2087</v>
      </c>
      <c r="B2210">
        <v>843415</v>
      </c>
      <c r="C2210" t="s">
        <v>11915</v>
      </c>
      <c r="D2210" t="s">
        <v>11916</v>
      </c>
      <c r="E2210" t="s">
        <v>8802</v>
      </c>
      <c r="F2210" t="s">
        <v>8803</v>
      </c>
      <c r="G2210">
        <v>68.8</v>
      </c>
      <c r="H2210">
        <v>0.4</v>
      </c>
      <c r="I2210">
        <v>66.7</v>
      </c>
      <c r="J2210">
        <v>0.8</v>
      </c>
      <c r="K2210">
        <v>93</v>
      </c>
      <c r="L2210">
        <v>1.6</v>
      </c>
      <c r="M2210">
        <v>66.2</v>
      </c>
      <c r="N2210">
        <v>2</v>
      </c>
    </row>
    <row r="2211" spans="1:14" x14ac:dyDescent="0.3">
      <c r="A2211" t="s">
        <v>2087</v>
      </c>
      <c r="B2211">
        <v>846015</v>
      </c>
      <c r="C2211" t="s">
        <v>11917</v>
      </c>
      <c r="D2211" t="s">
        <v>11918</v>
      </c>
      <c r="E2211" t="s">
        <v>8845</v>
      </c>
      <c r="F2211" t="s">
        <v>8846</v>
      </c>
      <c r="G2211">
        <v>76.2</v>
      </c>
      <c r="H2211">
        <v>1</v>
      </c>
      <c r="I2211">
        <v>73.8</v>
      </c>
      <c r="J2211">
        <v>1.5</v>
      </c>
      <c r="K2211">
        <v>85.7</v>
      </c>
      <c r="L2211">
        <v>0.9</v>
      </c>
      <c r="M2211">
        <v>55.6</v>
      </c>
      <c r="N2211">
        <v>1.2</v>
      </c>
    </row>
    <row r="2212" spans="1:14" x14ac:dyDescent="0.3">
      <c r="A2212" t="s">
        <v>2087</v>
      </c>
      <c r="B2212">
        <v>856800</v>
      </c>
      <c r="C2212" t="s">
        <v>11919</v>
      </c>
      <c r="D2212" t="s">
        <v>11920</v>
      </c>
      <c r="E2212" t="s">
        <v>5340</v>
      </c>
      <c r="F2212" t="s">
        <v>11921</v>
      </c>
      <c r="G2212">
        <v>49.5</v>
      </c>
      <c r="H2212">
        <v>0</v>
      </c>
      <c r="I2212">
        <v>29.4</v>
      </c>
      <c r="J2212">
        <v>-0.9</v>
      </c>
      <c r="K2212">
        <v>61.9</v>
      </c>
      <c r="L2212">
        <v>-0.4</v>
      </c>
      <c r="M2212">
        <v>21.2</v>
      </c>
      <c r="N2212">
        <v>-0.4</v>
      </c>
    </row>
    <row r="2213" spans="1:14" x14ac:dyDescent="0.3">
      <c r="A2213" t="s">
        <v>2087</v>
      </c>
      <c r="B2213">
        <v>690762</v>
      </c>
      <c r="C2213" t="s">
        <v>2083</v>
      </c>
      <c r="D2213" t="s">
        <v>11922</v>
      </c>
      <c r="E2213" t="s">
        <v>5340</v>
      </c>
      <c r="F2213" t="s">
        <v>11923</v>
      </c>
      <c r="G2213">
        <v>63.9</v>
      </c>
      <c r="H2213">
        <v>0.2</v>
      </c>
      <c r="I2213">
        <v>64.8</v>
      </c>
      <c r="J2213">
        <v>0.9</v>
      </c>
      <c r="K2213">
        <v>78.8</v>
      </c>
      <c r="L2213">
        <v>0.2</v>
      </c>
      <c r="M2213">
        <v>44.4</v>
      </c>
      <c r="N2213">
        <v>0.3</v>
      </c>
    </row>
    <row r="2214" spans="1:14" x14ac:dyDescent="0.3">
      <c r="A2214" t="s">
        <v>2087</v>
      </c>
      <c r="B2214">
        <v>773757</v>
      </c>
      <c r="C2214" t="s">
        <v>11908</v>
      </c>
      <c r="D2214" t="s">
        <v>11909</v>
      </c>
      <c r="E2214" t="s">
        <v>4175</v>
      </c>
      <c r="F2214" t="s">
        <v>11910</v>
      </c>
      <c r="G2214">
        <v>48.9</v>
      </c>
      <c r="H2214">
        <v>0.2</v>
      </c>
      <c r="I2214">
        <v>42</v>
      </c>
      <c r="J2214">
        <v>0.5</v>
      </c>
      <c r="K2214">
        <v>69.599999999999994</v>
      </c>
      <c r="L2214">
        <v>0.8</v>
      </c>
      <c r="M2214">
        <v>26.5</v>
      </c>
      <c r="N2214">
        <v>0.4</v>
      </c>
    </row>
    <row r="2215" spans="1:14" x14ac:dyDescent="0.3">
      <c r="A2215" t="s">
        <v>2104</v>
      </c>
      <c r="B2215">
        <v>869673</v>
      </c>
      <c r="C2215" t="s">
        <v>11930</v>
      </c>
      <c r="D2215" t="s">
        <v>11931</v>
      </c>
      <c r="E2215" t="s">
        <v>11932</v>
      </c>
      <c r="F2215" t="s">
        <v>11933</v>
      </c>
      <c r="G2215">
        <v>67</v>
      </c>
      <c r="H2215">
        <v>-0.3</v>
      </c>
      <c r="I2215">
        <v>51.4</v>
      </c>
      <c r="J2215">
        <v>-1.3</v>
      </c>
      <c r="K2215">
        <v>88.7</v>
      </c>
      <c r="L2215">
        <v>0.4</v>
      </c>
      <c r="M2215">
        <v>53.6</v>
      </c>
      <c r="N2215">
        <v>-0.2</v>
      </c>
    </row>
    <row r="2216" spans="1:14" x14ac:dyDescent="0.3">
      <c r="A2216" t="s">
        <v>2104</v>
      </c>
      <c r="B2216">
        <v>701745</v>
      </c>
      <c r="C2216" t="s">
        <v>11934</v>
      </c>
      <c r="D2216" t="s">
        <v>11935</v>
      </c>
      <c r="E2216" t="s">
        <v>4525</v>
      </c>
      <c r="F2216" t="s">
        <v>11936</v>
      </c>
      <c r="G2216">
        <v>52.9</v>
      </c>
      <c r="H2216">
        <v>-0.2</v>
      </c>
      <c r="I2216">
        <v>33.200000000000003</v>
      </c>
      <c r="J2216">
        <v>-1.2</v>
      </c>
      <c r="K2216">
        <v>78.7</v>
      </c>
      <c r="L2216">
        <v>0.8</v>
      </c>
      <c r="M2216">
        <v>35.200000000000003</v>
      </c>
      <c r="N2216">
        <v>0</v>
      </c>
    </row>
    <row r="2217" spans="1:14" x14ac:dyDescent="0.3">
      <c r="A2217" t="s">
        <v>2104</v>
      </c>
      <c r="B2217">
        <v>721212</v>
      </c>
      <c r="C2217" t="s">
        <v>11937</v>
      </c>
      <c r="D2217" t="s">
        <v>11938</v>
      </c>
      <c r="E2217" t="s">
        <v>4561</v>
      </c>
      <c r="F2217" t="s">
        <v>11939</v>
      </c>
      <c r="G2217">
        <v>35.700000000000003</v>
      </c>
      <c r="H2217">
        <v>-2.1</v>
      </c>
      <c r="I2217">
        <v>19.600000000000001</v>
      </c>
      <c r="J2217">
        <v>-3.1</v>
      </c>
      <c r="K2217">
        <v>71.2</v>
      </c>
      <c r="L2217">
        <v>-0.9</v>
      </c>
      <c r="M2217">
        <v>22.8</v>
      </c>
      <c r="N2217">
        <v>-1.5</v>
      </c>
    </row>
    <row r="2218" spans="1:14" x14ac:dyDescent="0.3">
      <c r="A2218" t="s">
        <v>2104</v>
      </c>
      <c r="B2218">
        <v>750336</v>
      </c>
      <c r="C2218" t="s">
        <v>11944</v>
      </c>
      <c r="D2218" t="s">
        <v>11945</v>
      </c>
      <c r="E2218" t="s">
        <v>4525</v>
      </c>
      <c r="F2218" t="s">
        <v>11946</v>
      </c>
      <c r="G2218">
        <v>49.5</v>
      </c>
      <c r="H2218">
        <v>-0.6</v>
      </c>
      <c r="I2218">
        <v>38</v>
      </c>
      <c r="J2218">
        <v>-1</v>
      </c>
      <c r="K2218">
        <v>77.7</v>
      </c>
      <c r="L2218">
        <v>0.7</v>
      </c>
      <c r="M2218">
        <v>32.5</v>
      </c>
      <c r="N2218">
        <v>-0.3</v>
      </c>
    </row>
    <row r="2219" spans="1:14" x14ac:dyDescent="0.3">
      <c r="A2219" t="s">
        <v>2104</v>
      </c>
      <c r="B2219">
        <v>770744</v>
      </c>
      <c r="C2219" t="s">
        <v>5973</v>
      </c>
      <c r="D2219" t="s">
        <v>11949</v>
      </c>
      <c r="E2219" t="s">
        <v>4533</v>
      </c>
      <c r="F2219" t="s">
        <v>11950</v>
      </c>
      <c r="G2219">
        <v>46.6</v>
      </c>
      <c r="H2219">
        <v>-1.1000000000000001</v>
      </c>
      <c r="I2219">
        <v>34.1</v>
      </c>
      <c r="J2219">
        <v>-1.6</v>
      </c>
      <c r="K2219">
        <v>62.2</v>
      </c>
      <c r="L2219">
        <v>-1.5</v>
      </c>
      <c r="M2219">
        <v>21.4</v>
      </c>
      <c r="N2219">
        <v>-1.3</v>
      </c>
    </row>
    <row r="2220" spans="1:14" x14ac:dyDescent="0.3">
      <c r="A2220" t="s">
        <v>2104</v>
      </c>
      <c r="B2220">
        <v>782181</v>
      </c>
      <c r="C2220" t="s">
        <v>11954</v>
      </c>
      <c r="D2220" t="s">
        <v>11955</v>
      </c>
      <c r="E2220" t="s">
        <v>4558</v>
      </c>
      <c r="F2220" t="s">
        <v>4559</v>
      </c>
      <c r="G2220">
        <v>56.7</v>
      </c>
      <c r="H2220">
        <v>-0.3</v>
      </c>
      <c r="I2220">
        <v>34</v>
      </c>
      <c r="J2220">
        <v>-1.6</v>
      </c>
      <c r="K2220">
        <v>60.7</v>
      </c>
      <c r="L2220">
        <v>-1.6</v>
      </c>
      <c r="M2220">
        <v>25.5</v>
      </c>
      <c r="N2220">
        <v>-1</v>
      </c>
    </row>
    <row r="2221" spans="1:14" x14ac:dyDescent="0.3">
      <c r="A2221" t="s">
        <v>2104</v>
      </c>
      <c r="B2221">
        <v>785954</v>
      </c>
      <c r="C2221" t="s">
        <v>11959</v>
      </c>
      <c r="D2221" t="s">
        <v>11960</v>
      </c>
      <c r="E2221" t="s">
        <v>4525</v>
      </c>
      <c r="F2221" t="s">
        <v>11961</v>
      </c>
      <c r="G2221">
        <v>36.4</v>
      </c>
      <c r="H2221">
        <v>-0.4</v>
      </c>
      <c r="I2221">
        <v>18.5</v>
      </c>
      <c r="J2221">
        <v>-1.1000000000000001</v>
      </c>
      <c r="K2221">
        <v>63.7</v>
      </c>
      <c r="L2221">
        <v>0.6</v>
      </c>
      <c r="M2221">
        <v>24.2</v>
      </c>
      <c r="N2221">
        <v>0.3</v>
      </c>
    </row>
    <row r="2222" spans="1:14" x14ac:dyDescent="0.3">
      <c r="A2222" t="s">
        <v>2104</v>
      </c>
      <c r="B2222">
        <v>791075</v>
      </c>
      <c r="C2222" t="s">
        <v>11962</v>
      </c>
      <c r="D2222" t="s">
        <v>11963</v>
      </c>
      <c r="E2222" t="s">
        <v>4525</v>
      </c>
      <c r="F2222" t="s">
        <v>11964</v>
      </c>
      <c r="G2222">
        <v>51.4</v>
      </c>
      <c r="H2222">
        <v>-0.1</v>
      </c>
      <c r="I2222">
        <v>35.5</v>
      </c>
      <c r="J2222">
        <v>-0.7</v>
      </c>
      <c r="K2222">
        <v>61.7</v>
      </c>
      <c r="L2222">
        <v>-0.7</v>
      </c>
      <c r="M2222">
        <v>22.6</v>
      </c>
      <c r="N2222">
        <v>-0.7</v>
      </c>
    </row>
    <row r="2223" spans="1:14" x14ac:dyDescent="0.3">
      <c r="A2223" t="s">
        <v>2104</v>
      </c>
      <c r="B2223">
        <v>798878</v>
      </c>
      <c r="C2223" t="s">
        <v>6339</v>
      </c>
      <c r="D2223" t="s">
        <v>11965</v>
      </c>
      <c r="E2223" t="s">
        <v>5224</v>
      </c>
      <c r="F2223" t="s">
        <v>11966</v>
      </c>
      <c r="G2223">
        <v>67</v>
      </c>
      <c r="H2223">
        <v>-0.1</v>
      </c>
      <c r="I2223">
        <v>29.1</v>
      </c>
      <c r="J2223">
        <v>-2.9</v>
      </c>
      <c r="K2223">
        <v>75.5</v>
      </c>
      <c r="L2223">
        <v>-0.9</v>
      </c>
      <c r="M2223">
        <v>29.1</v>
      </c>
      <c r="N2223">
        <v>-1.7</v>
      </c>
    </row>
    <row r="2224" spans="1:14" x14ac:dyDescent="0.3">
      <c r="A2224" t="s">
        <v>2104</v>
      </c>
      <c r="B2224">
        <v>804282</v>
      </c>
      <c r="C2224" t="s">
        <v>3014</v>
      </c>
      <c r="D2224" t="s">
        <v>11967</v>
      </c>
      <c r="E2224" t="s">
        <v>5204</v>
      </c>
      <c r="F2224" t="s">
        <v>11968</v>
      </c>
      <c r="G2224">
        <v>73.5</v>
      </c>
      <c r="H2224">
        <v>0.9</v>
      </c>
      <c r="I2224">
        <v>40</v>
      </c>
      <c r="J2224">
        <v>-1.1000000000000001</v>
      </c>
      <c r="K2224">
        <v>83.9</v>
      </c>
      <c r="L2224">
        <v>0.8</v>
      </c>
      <c r="M2224">
        <v>36.9</v>
      </c>
      <c r="N2224">
        <v>-0.1</v>
      </c>
    </row>
    <row r="2225" spans="1:14" x14ac:dyDescent="0.3">
      <c r="A2225" t="s">
        <v>2104</v>
      </c>
      <c r="B2225">
        <v>746827</v>
      </c>
      <c r="C2225" t="s">
        <v>11974</v>
      </c>
      <c r="D2225" t="s">
        <v>11975</v>
      </c>
      <c r="E2225" t="s">
        <v>5193</v>
      </c>
      <c r="F2225" t="s">
        <v>5194</v>
      </c>
      <c r="G2225">
        <v>42.8</v>
      </c>
      <c r="H2225">
        <v>-1.3</v>
      </c>
      <c r="I2225">
        <v>21.7</v>
      </c>
      <c r="J2225">
        <v>-2.6</v>
      </c>
      <c r="K2225">
        <v>78.599999999999994</v>
      </c>
      <c r="L2225">
        <v>0.4</v>
      </c>
      <c r="M2225">
        <v>31</v>
      </c>
      <c r="N2225">
        <v>-0.4</v>
      </c>
    </row>
    <row r="2226" spans="1:14" x14ac:dyDescent="0.3">
      <c r="A2226" t="s">
        <v>2111</v>
      </c>
      <c r="B2226">
        <v>719994</v>
      </c>
      <c r="C2226" t="s">
        <v>2112</v>
      </c>
      <c r="D2226" t="s">
        <v>11982</v>
      </c>
      <c r="E2226" t="s">
        <v>4584</v>
      </c>
      <c r="F2226" t="s">
        <v>4585</v>
      </c>
      <c r="G2226">
        <v>0</v>
      </c>
      <c r="H2226">
        <v>0</v>
      </c>
      <c r="I2226">
        <v>0</v>
      </c>
      <c r="J2226">
        <v>0</v>
      </c>
      <c r="K2226">
        <v>53.8</v>
      </c>
      <c r="L2226">
        <v>-1.9</v>
      </c>
      <c r="M2226">
        <v>22.5</v>
      </c>
      <c r="N2226">
        <v>-0.5</v>
      </c>
    </row>
    <row r="2227" spans="1:14" x14ac:dyDescent="0.3">
      <c r="A2227" t="s">
        <v>2111</v>
      </c>
      <c r="B2227">
        <v>745782</v>
      </c>
      <c r="C2227" t="s">
        <v>11984</v>
      </c>
      <c r="D2227" t="s">
        <v>11985</v>
      </c>
      <c r="E2227" t="s">
        <v>4537</v>
      </c>
      <c r="F2227" t="s">
        <v>4538</v>
      </c>
      <c r="G2227">
        <v>0</v>
      </c>
      <c r="H2227">
        <v>0</v>
      </c>
      <c r="I2227">
        <v>41.7</v>
      </c>
      <c r="J2227">
        <v>0</v>
      </c>
      <c r="K2227">
        <v>71.900000000000006</v>
      </c>
      <c r="L2227">
        <v>0.7</v>
      </c>
      <c r="M2227">
        <v>28.1</v>
      </c>
      <c r="N2227">
        <v>0.2</v>
      </c>
    </row>
    <row r="2228" spans="1:14" x14ac:dyDescent="0.3">
      <c r="A2228" t="s">
        <v>2111</v>
      </c>
      <c r="B2228">
        <v>788031</v>
      </c>
      <c r="C2228" t="s">
        <v>11986</v>
      </c>
      <c r="D2228" t="s">
        <v>11987</v>
      </c>
      <c r="E2228" t="s">
        <v>11988</v>
      </c>
      <c r="F2228" t="s">
        <v>11989</v>
      </c>
      <c r="G2228">
        <v>0</v>
      </c>
      <c r="H2228">
        <v>0</v>
      </c>
      <c r="I2228">
        <v>50</v>
      </c>
      <c r="J2228">
        <v>0</v>
      </c>
      <c r="K2228">
        <v>71.099999999999994</v>
      </c>
      <c r="L2228">
        <v>-0.1</v>
      </c>
      <c r="M2228">
        <v>13.2</v>
      </c>
      <c r="N2228">
        <v>-1.7</v>
      </c>
    </row>
    <row r="2229" spans="1:14" x14ac:dyDescent="0.3">
      <c r="A2229" t="s">
        <v>2111</v>
      </c>
      <c r="B2229">
        <v>808571</v>
      </c>
      <c r="C2229" t="s">
        <v>6081</v>
      </c>
      <c r="D2229" t="s">
        <v>11994</v>
      </c>
      <c r="E2229" t="s">
        <v>4825</v>
      </c>
      <c r="F2229" t="s">
        <v>4826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10</v>
      </c>
      <c r="N2229">
        <v>0</v>
      </c>
    </row>
    <row r="2230" spans="1:14" x14ac:dyDescent="0.3">
      <c r="A2230" t="s">
        <v>2115</v>
      </c>
      <c r="B2230">
        <v>214574</v>
      </c>
      <c r="C2230" t="s">
        <v>11997</v>
      </c>
      <c r="D2230" t="s">
        <v>11998</v>
      </c>
      <c r="E2230" t="s">
        <v>4825</v>
      </c>
      <c r="F2230" t="s">
        <v>4826</v>
      </c>
      <c r="G2230">
        <v>0</v>
      </c>
      <c r="H2230">
        <v>0</v>
      </c>
      <c r="I2230">
        <v>33.299999999999997</v>
      </c>
      <c r="J2230">
        <v>0</v>
      </c>
      <c r="K2230">
        <v>0</v>
      </c>
      <c r="L2230">
        <v>0</v>
      </c>
      <c r="M2230">
        <v>0</v>
      </c>
      <c r="N2230">
        <v>0</v>
      </c>
    </row>
    <row r="2231" spans="1:14" x14ac:dyDescent="0.3">
      <c r="A2231" t="s">
        <v>2115</v>
      </c>
      <c r="B2231">
        <v>385131</v>
      </c>
      <c r="C2231" t="s">
        <v>12007</v>
      </c>
      <c r="D2231" t="s">
        <v>12008</v>
      </c>
      <c r="E2231" t="s">
        <v>11988</v>
      </c>
      <c r="F2231" t="s">
        <v>11989</v>
      </c>
      <c r="G2231">
        <v>38.1</v>
      </c>
      <c r="H2231">
        <v>-1.5</v>
      </c>
      <c r="I2231">
        <v>26.2</v>
      </c>
      <c r="J2231">
        <v>-2.1</v>
      </c>
      <c r="K2231">
        <v>0</v>
      </c>
      <c r="L2231">
        <v>0</v>
      </c>
      <c r="M2231">
        <v>0</v>
      </c>
      <c r="N2231">
        <v>0</v>
      </c>
    </row>
    <row r="2232" spans="1:14" x14ac:dyDescent="0.3">
      <c r="A2232" t="s">
        <v>2115</v>
      </c>
      <c r="B2232">
        <v>338010</v>
      </c>
      <c r="C2232" t="s">
        <v>12019</v>
      </c>
      <c r="D2232" t="s">
        <v>12020</v>
      </c>
      <c r="E2232" t="s">
        <v>4584</v>
      </c>
      <c r="F2232" t="s">
        <v>4585</v>
      </c>
      <c r="G2232">
        <v>46.7</v>
      </c>
      <c r="H2232">
        <v>-0.6</v>
      </c>
      <c r="I2232">
        <v>44.4</v>
      </c>
      <c r="J2232">
        <v>0</v>
      </c>
      <c r="K2232">
        <v>73.3</v>
      </c>
      <c r="L2232">
        <v>0.2</v>
      </c>
      <c r="M2232">
        <v>39.700000000000003</v>
      </c>
      <c r="N2232">
        <v>0.8</v>
      </c>
    </row>
    <row r="2233" spans="1:14" x14ac:dyDescent="0.3">
      <c r="A2233" t="s">
        <v>2119</v>
      </c>
      <c r="B2233">
        <v>540</v>
      </c>
      <c r="C2233" t="s">
        <v>12034</v>
      </c>
      <c r="D2233" t="s">
        <v>12035</v>
      </c>
      <c r="E2233" t="s">
        <v>12036</v>
      </c>
      <c r="F2233" t="s">
        <v>12037</v>
      </c>
      <c r="G2233">
        <v>78</v>
      </c>
      <c r="H2233">
        <v>1.1000000000000001</v>
      </c>
      <c r="I2233">
        <v>74</v>
      </c>
      <c r="J2233">
        <v>1.3</v>
      </c>
      <c r="K2233">
        <v>68.8</v>
      </c>
      <c r="L2233">
        <v>-1</v>
      </c>
      <c r="M2233">
        <v>30</v>
      </c>
      <c r="N2233">
        <v>-1</v>
      </c>
    </row>
    <row r="2234" spans="1:14" x14ac:dyDescent="0.3">
      <c r="A2234" t="s">
        <v>2119</v>
      </c>
      <c r="B2234">
        <v>1503</v>
      </c>
      <c r="C2234" t="s">
        <v>12038</v>
      </c>
      <c r="D2234" t="s">
        <v>12039</v>
      </c>
      <c r="E2234" t="s">
        <v>4154</v>
      </c>
      <c r="F2234" t="s">
        <v>12040</v>
      </c>
      <c r="G2234">
        <v>38.6</v>
      </c>
      <c r="H2234">
        <v>-0.2</v>
      </c>
      <c r="I2234">
        <v>36.4</v>
      </c>
      <c r="J2234">
        <v>0.4</v>
      </c>
      <c r="K2234">
        <v>55.8</v>
      </c>
      <c r="L2234">
        <v>-0.3</v>
      </c>
      <c r="M2234">
        <v>23.2</v>
      </c>
      <c r="N2234">
        <v>0.2</v>
      </c>
    </row>
    <row r="2235" spans="1:14" x14ac:dyDescent="0.3">
      <c r="A2235" t="s">
        <v>2119</v>
      </c>
      <c r="B2235">
        <v>2542</v>
      </c>
      <c r="C2235" t="s">
        <v>12041</v>
      </c>
      <c r="D2235" t="s">
        <v>12042</v>
      </c>
      <c r="E2235" t="s">
        <v>9137</v>
      </c>
      <c r="F2235" t="s">
        <v>12043</v>
      </c>
      <c r="G2235">
        <v>58.3</v>
      </c>
      <c r="H2235">
        <v>0</v>
      </c>
      <c r="I2235">
        <v>59.5</v>
      </c>
      <c r="J2235">
        <v>0.7</v>
      </c>
      <c r="K2235">
        <v>78.8</v>
      </c>
      <c r="L2235">
        <v>0.5</v>
      </c>
      <c r="M2235">
        <v>39</v>
      </c>
      <c r="N2235">
        <v>0.2</v>
      </c>
    </row>
    <row r="2236" spans="1:14" x14ac:dyDescent="0.3">
      <c r="A2236" t="s">
        <v>2119</v>
      </c>
      <c r="B2236">
        <v>7358</v>
      </c>
      <c r="C2236" t="s">
        <v>12044</v>
      </c>
      <c r="D2236" t="s">
        <v>12045</v>
      </c>
      <c r="E2236" t="s">
        <v>12046</v>
      </c>
      <c r="F2236" t="s">
        <v>12047</v>
      </c>
      <c r="G2236">
        <v>35.799999999999997</v>
      </c>
      <c r="H2236">
        <v>-1.6</v>
      </c>
      <c r="I2236">
        <v>25.3</v>
      </c>
      <c r="J2236">
        <v>-2</v>
      </c>
      <c r="K2236">
        <v>56.9</v>
      </c>
      <c r="L2236">
        <v>-1.8</v>
      </c>
      <c r="M2236">
        <v>26.6</v>
      </c>
      <c r="N2236">
        <v>-0.6</v>
      </c>
    </row>
    <row r="2237" spans="1:14" x14ac:dyDescent="0.3">
      <c r="A2237" t="s">
        <v>2119</v>
      </c>
      <c r="B2237">
        <v>11576</v>
      </c>
      <c r="C2237" t="s">
        <v>12048</v>
      </c>
      <c r="D2237" t="s">
        <v>12049</v>
      </c>
      <c r="E2237" t="s">
        <v>5271</v>
      </c>
      <c r="F2237" t="s">
        <v>12050</v>
      </c>
      <c r="G2237">
        <v>53.7</v>
      </c>
      <c r="H2237">
        <v>-0.7</v>
      </c>
      <c r="I2237">
        <v>52.7</v>
      </c>
      <c r="J2237">
        <v>-0.2</v>
      </c>
      <c r="K2237">
        <v>67.2</v>
      </c>
      <c r="L2237">
        <v>-1.2</v>
      </c>
      <c r="M2237">
        <v>45.2</v>
      </c>
      <c r="N2237">
        <v>0.2</v>
      </c>
    </row>
    <row r="2238" spans="1:14" x14ac:dyDescent="0.3">
      <c r="A2238" t="s">
        <v>2119</v>
      </c>
      <c r="B2238">
        <v>11622</v>
      </c>
      <c r="C2238" t="s">
        <v>12051</v>
      </c>
      <c r="D2238" t="s">
        <v>12052</v>
      </c>
      <c r="E2238" t="s">
        <v>9152</v>
      </c>
      <c r="F2238" t="s">
        <v>12053</v>
      </c>
      <c r="G2238">
        <v>32.1</v>
      </c>
      <c r="H2238">
        <v>-1.8</v>
      </c>
      <c r="I2238">
        <v>30.4</v>
      </c>
      <c r="J2238">
        <v>-1.4</v>
      </c>
      <c r="K2238">
        <v>57.2</v>
      </c>
      <c r="L2238">
        <v>-1.6</v>
      </c>
      <c r="M2238">
        <v>20.9</v>
      </c>
      <c r="N2238">
        <v>-0.9</v>
      </c>
    </row>
    <row r="2239" spans="1:14" x14ac:dyDescent="0.3">
      <c r="A2239" t="s">
        <v>2119</v>
      </c>
      <c r="B2239">
        <v>23990</v>
      </c>
      <c r="C2239" t="s">
        <v>12054</v>
      </c>
      <c r="D2239" t="s">
        <v>12055</v>
      </c>
      <c r="E2239" t="s">
        <v>4154</v>
      </c>
      <c r="F2239" t="s">
        <v>12056</v>
      </c>
      <c r="G2239">
        <v>42.9</v>
      </c>
      <c r="H2239">
        <v>-0.9</v>
      </c>
      <c r="I2239">
        <v>37.5</v>
      </c>
      <c r="J2239">
        <v>-0.9</v>
      </c>
      <c r="K2239">
        <v>65.2</v>
      </c>
      <c r="L2239">
        <v>-0.6</v>
      </c>
      <c r="M2239">
        <v>35.700000000000003</v>
      </c>
      <c r="N2239">
        <v>-0.2</v>
      </c>
    </row>
    <row r="2240" spans="1:14" x14ac:dyDescent="0.3">
      <c r="A2240" t="s">
        <v>2119</v>
      </c>
      <c r="B2240">
        <v>612766</v>
      </c>
      <c r="C2240" t="s">
        <v>12057</v>
      </c>
      <c r="D2240" t="s">
        <v>12058</v>
      </c>
      <c r="E2240" t="s">
        <v>4154</v>
      </c>
      <c r="F2240" t="s">
        <v>12059</v>
      </c>
      <c r="G2240">
        <v>50.5</v>
      </c>
      <c r="H2240">
        <v>-0.3</v>
      </c>
      <c r="I2240">
        <v>45.4</v>
      </c>
      <c r="J2240">
        <v>-0.1</v>
      </c>
      <c r="K2240">
        <v>46.8</v>
      </c>
      <c r="L2240">
        <v>-2.6</v>
      </c>
      <c r="M2240">
        <v>21.1</v>
      </c>
      <c r="N2240">
        <v>-1.1000000000000001</v>
      </c>
    </row>
    <row r="2241" spans="1:14" x14ac:dyDescent="0.3">
      <c r="A2241" t="s">
        <v>2119</v>
      </c>
      <c r="B2241">
        <v>26395</v>
      </c>
      <c r="C2241" t="s">
        <v>12063</v>
      </c>
      <c r="D2241" t="s">
        <v>12064</v>
      </c>
      <c r="E2241" t="s">
        <v>4154</v>
      </c>
      <c r="F2241" t="s">
        <v>12065</v>
      </c>
      <c r="G2241">
        <v>32.4</v>
      </c>
      <c r="H2241">
        <v>-1.1000000000000001</v>
      </c>
      <c r="I2241">
        <v>29.6</v>
      </c>
      <c r="J2241">
        <v>-0.7</v>
      </c>
      <c r="K2241">
        <v>49.1</v>
      </c>
      <c r="L2241">
        <v>-1.9</v>
      </c>
      <c r="M2241">
        <v>18.600000000000001</v>
      </c>
      <c r="N2241">
        <v>-1</v>
      </c>
    </row>
    <row r="2242" spans="1:14" x14ac:dyDescent="0.3">
      <c r="A2242" t="s">
        <v>2119</v>
      </c>
      <c r="B2242">
        <v>467572</v>
      </c>
      <c r="C2242" t="s">
        <v>2129</v>
      </c>
      <c r="D2242" t="s">
        <v>12069</v>
      </c>
      <c r="E2242" t="s">
        <v>12070</v>
      </c>
      <c r="F2242" t="s">
        <v>12071</v>
      </c>
      <c r="G2242">
        <v>50.5</v>
      </c>
      <c r="H2242">
        <v>-1.1000000000000001</v>
      </c>
      <c r="I2242">
        <v>54.1</v>
      </c>
      <c r="J2242">
        <v>-0.4</v>
      </c>
      <c r="K2242">
        <v>79.400000000000006</v>
      </c>
      <c r="L2242">
        <v>0</v>
      </c>
      <c r="M2242">
        <v>57.8</v>
      </c>
      <c r="N2242">
        <v>1.2</v>
      </c>
    </row>
    <row r="2243" spans="1:14" x14ac:dyDescent="0.3">
      <c r="A2243" t="s">
        <v>2119</v>
      </c>
      <c r="B2243">
        <v>55611</v>
      </c>
      <c r="C2243" t="s">
        <v>12072</v>
      </c>
      <c r="D2243" t="s">
        <v>12073</v>
      </c>
      <c r="E2243" t="s">
        <v>4154</v>
      </c>
      <c r="F2243" t="s">
        <v>12074</v>
      </c>
      <c r="G2243">
        <v>24.6</v>
      </c>
      <c r="H2243">
        <v>-1.8</v>
      </c>
      <c r="I2243">
        <v>19.600000000000001</v>
      </c>
      <c r="J2243">
        <v>-1.7</v>
      </c>
      <c r="K2243">
        <v>63</v>
      </c>
      <c r="L2243">
        <v>-0.3</v>
      </c>
      <c r="M2243">
        <v>13.8</v>
      </c>
      <c r="N2243">
        <v>-1.1000000000000001</v>
      </c>
    </row>
    <row r="2244" spans="1:14" x14ac:dyDescent="0.3">
      <c r="A2244" t="s">
        <v>2119</v>
      </c>
      <c r="B2244">
        <v>72095</v>
      </c>
      <c r="C2244" t="s">
        <v>12075</v>
      </c>
      <c r="D2244" t="s">
        <v>12076</v>
      </c>
      <c r="E2244" t="s">
        <v>4154</v>
      </c>
      <c r="F2244" t="s">
        <v>12077</v>
      </c>
      <c r="G2244">
        <v>83.5</v>
      </c>
      <c r="H2244">
        <v>0.7</v>
      </c>
      <c r="I2244">
        <v>73.400000000000006</v>
      </c>
      <c r="J2244">
        <v>0.3</v>
      </c>
      <c r="K2244">
        <v>79.7</v>
      </c>
      <c r="L2244">
        <v>-0.8</v>
      </c>
      <c r="M2244">
        <v>54.7</v>
      </c>
      <c r="N2244">
        <v>-0.3</v>
      </c>
    </row>
    <row r="2245" spans="1:14" x14ac:dyDescent="0.3">
      <c r="A2245" t="s">
        <v>2119</v>
      </c>
      <c r="B2245">
        <v>58416</v>
      </c>
      <c r="C2245" t="s">
        <v>12078</v>
      </c>
      <c r="D2245" t="s">
        <v>12079</v>
      </c>
      <c r="E2245" t="s">
        <v>4154</v>
      </c>
      <c r="F2245" t="s">
        <v>12080</v>
      </c>
      <c r="G2245">
        <v>75.3</v>
      </c>
      <c r="H2245">
        <v>-0.1</v>
      </c>
      <c r="I2245">
        <v>77.2</v>
      </c>
      <c r="J2245">
        <v>0.3</v>
      </c>
      <c r="K2245">
        <v>88.4</v>
      </c>
      <c r="L2245">
        <v>-0.1</v>
      </c>
      <c r="M2245">
        <v>73.2</v>
      </c>
      <c r="N2245">
        <v>0.9</v>
      </c>
    </row>
    <row r="2246" spans="1:14" x14ac:dyDescent="0.3">
      <c r="A2246" t="s">
        <v>2119</v>
      </c>
      <c r="B2246">
        <v>72222</v>
      </c>
      <c r="C2246" t="s">
        <v>12081</v>
      </c>
      <c r="D2246" t="s">
        <v>12082</v>
      </c>
      <c r="E2246" t="s">
        <v>4154</v>
      </c>
      <c r="F2246" t="s">
        <v>12083</v>
      </c>
      <c r="G2246">
        <v>73.8</v>
      </c>
      <c r="H2246">
        <v>-0.1</v>
      </c>
      <c r="I2246">
        <v>73.2</v>
      </c>
      <c r="J2246">
        <v>0.1</v>
      </c>
      <c r="K2246">
        <v>89.9</v>
      </c>
      <c r="L2246">
        <v>0.1</v>
      </c>
      <c r="M2246">
        <v>63.3</v>
      </c>
      <c r="N2246">
        <v>0.3</v>
      </c>
    </row>
    <row r="2247" spans="1:14" x14ac:dyDescent="0.3">
      <c r="A2247" t="s">
        <v>2119</v>
      </c>
      <c r="B2247">
        <v>72613</v>
      </c>
      <c r="C2247" t="s">
        <v>12084</v>
      </c>
      <c r="D2247" t="s">
        <v>12085</v>
      </c>
      <c r="E2247" t="s">
        <v>4154</v>
      </c>
      <c r="F2247" t="s">
        <v>12086</v>
      </c>
      <c r="G2247">
        <v>19.100000000000001</v>
      </c>
      <c r="H2247">
        <v>-1.8</v>
      </c>
      <c r="I2247">
        <v>19.899999999999999</v>
      </c>
      <c r="J2247">
        <v>-1.2</v>
      </c>
      <c r="K2247">
        <v>47.8</v>
      </c>
      <c r="L2247">
        <v>-1.4</v>
      </c>
      <c r="M2247">
        <v>16.399999999999999</v>
      </c>
      <c r="N2247">
        <v>-0.7</v>
      </c>
    </row>
    <row r="2248" spans="1:14" x14ac:dyDescent="0.3">
      <c r="A2248" t="s">
        <v>2119</v>
      </c>
      <c r="B2248">
        <v>82759</v>
      </c>
      <c r="C2248" t="s">
        <v>12090</v>
      </c>
      <c r="D2248" t="s">
        <v>12091</v>
      </c>
      <c r="E2248" t="s">
        <v>12092</v>
      </c>
      <c r="F2248" t="s">
        <v>12093</v>
      </c>
      <c r="G2248">
        <v>71</v>
      </c>
      <c r="H2248">
        <v>0.3</v>
      </c>
      <c r="I2248">
        <v>66</v>
      </c>
      <c r="J2248">
        <v>0.4</v>
      </c>
      <c r="K2248">
        <v>77.5</v>
      </c>
      <c r="L2248">
        <v>-0.4</v>
      </c>
      <c r="M2248">
        <v>27.5</v>
      </c>
      <c r="N2248">
        <v>-1.4</v>
      </c>
    </row>
    <row r="2249" spans="1:14" x14ac:dyDescent="0.3">
      <c r="A2249" t="s">
        <v>2119</v>
      </c>
      <c r="B2249">
        <v>82880</v>
      </c>
      <c r="C2249" t="s">
        <v>12087</v>
      </c>
      <c r="D2249" t="s">
        <v>12088</v>
      </c>
      <c r="E2249" t="s">
        <v>9137</v>
      </c>
      <c r="F2249" t="s">
        <v>12089</v>
      </c>
      <c r="G2249">
        <v>69.099999999999994</v>
      </c>
      <c r="H2249">
        <v>0.3</v>
      </c>
      <c r="I2249">
        <v>53.9</v>
      </c>
      <c r="J2249">
        <v>-0.4</v>
      </c>
      <c r="K2249">
        <v>87.8</v>
      </c>
      <c r="L2249">
        <v>0.9</v>
      </c>
      <c r="M2249">
        <v>38.799999999999997</v>
      </c>
      <c r="N2249">
        <v>-0.2</v>
      </c>
    </row>
    <row r="2250" spans="1:14" x14ac:dyDescent="0.3">
      <c r="A2250" t="s">
        <v>2119</v>
      </c>
      <c r="B2250">
        <v>136020</v>
      </c>
      <c r="C2250" t="s">
        <v>12094</v>
      </c>
      <c r="D2250" t="s">
        <v>12095</v>
      </c>
      <c r="E2250" t="s">
        <v>12096</v>
      </c>
      <c r="F2250" t="s">
        <v>12097</v>
      </c>
      <c r="G2250">
        <v>71.7</v>
      </c>
      <c r="H2250">
        <v>0.1</v>
      </c>
      <c r="I2250">
        <v>72.3</v>
      </c>
      <c r="J2250">
        <v>0.6</v>
      </c>
      <c r="K2250">
        <v>86.8</v>
      </c>
      <c r="L2250">
        <v>0.3</v>
      </c>
      <c r="M2250">
        <v>61.8</v>
      </c>
      <c r="N2250">
        <v>0.4</v>
      </c>
    </row>
    <row r="2251" spans="1:14" x14ac:dyDescent="0.3">
      <c r="A2251" t="s">
        <v>2119</v>
      </c>
      <c r="B2251">
        <v>320005</v>
      </c>
      <c r="C2251" t="s">
        <v>12098</v>
      </c>
      <c r="D2251" t="s">
        <v>12099</v>
      </c>
      <c r="E2251" t="s">
        <v>12100</v>
      </c>
      <c r="F2251" t="s">
        <v>12101</v>
      </c>
      <c r="G2251">
        <v>60.4</v>
      </c>
      <c r="H2251">
        <v>-0.8</v>
      </c>
      <c r="I2251">
        <v>65.900000000000006</v>
      </c>
      <c r="J2251">
        <v>-0.1</v>
      </c>
      <c r="K2251">
        <v>82.1</v>
      </c>
      <c r="L2251">
        <v>-0.4</v>
      </c>
      <c r="M2251">
        <v>52.2</v>
      </c>
      <c r="N2251">
        <v>-0.4</v>
      </c>
    </row>
    <row r="2252" spans="1:14" x14ac:dyDescent="0.3">
      <c r="A2252" t="s">
        <v>2119</v>
      </c>
      <c r="B2252">
        <v>98876</v>
      </c>
      <c r="C2252" t="s">
        <v>5489</v>
      </c>
      <c r="D2252" t="s">
        <v>12105</v>
      </c>
      <c r="E2252" t="s">
        <v>5271</v>
      </c>
      <c r="F2252" t="s">
        <v>12106</v>
      </c>
      <c r="G2252">
        <v>39.299999999999997</v>
      </c>
      <c r="H2252">
        <v>-1.4</v>
      </c>
      <c r="I2252">
        <v>29.7</v>
      </c>
      <c r="J2252">
        <v>-1.6</v>
      </c>
      <c r="K2252">
        <v>60.1</v>
      </c>
      <c r="L2252">
        <v>-1.3</v>
      </c>
      <c r="M2252">
        <v>26.1</v>
      </c>
      <c r="N2252">
        <v>-0.6</v>
      </c>
    </row>
    <row r="2253" spans="1:14" x14ac:dyDescent="0.3">
      <c r="A2253" t="s">
        <v>2119</v>
      </c>
      <c r="B2253">
        <v>106526</v>
      </c>
      <c r="C2253" t="s">
        <v>12107</v>
      </c>
      <c r="D2253" t="s">
        <v>12108</v>
      </c>
      <c r="E2253" t="s">
        <v>4154</v>
      </c>
      <c r="F2253" t="s">
        <v>12109</v>
      </c>
      <c r="G2253">
        <v>57</v>
      </c>
      <c r="H2253">
        <v>0.6</v>
      </c>
      <c r="I2253">
        <v>52.4</v>
      </c>
      <c r="J2253">
        <v>1</v>
      </c>
      <c r="K2253">
        <v>71.5</v>
      </c>
      <c r="L2253">
        <v>0.6</v>
      </c>
      <c r="M2253">
        <v>42.9</v>
      </c>
      <c r="N2253">
        <v>1.2</v>
      </c>
    </row>
    <row r="2254" spans="1:14" x14ac:dyDescent="0.3">
      <c r="A2254" t="s">
        <v>2119</v>
      </c>
      <c r="B2254">
        <v>108103</v>
      </c>
      <c r="C2254" t="s">
        <v>12110</v>
      </c>
      <c r="D2254" t="s">
        <v>12111</v>
      </c>
      <c r="E2254" t="s">
        <v>4154</v>
      </c>
      <c r="F2254" t="s">
        <v>12112</v>
      </c>
      <c r="G2254">
        <v>75.900000000000006</v>
      </c>
      <c r="H2254">
        <v>0.3</v>
      </c>
      <c r="I2254">
        <v>71.7</v>
      </c>
      <c r="J2254">
        <v>0.3</v>
      </c>
      <c r="K2254">
        <v>82.6</v>
      </c>
      <c r="L2254">
        <v>-0.4</v>
      </c>
      <c r="M2254">
        <v>62.2</v>
      </c>
      <c r="N2254">
        <v>0.2</v>
      </c>
    </row>
    <row r="2255" spans="1:14" x14ac:dyDescent="0.3">
      <c r="A2255" t="s">
        <v>2119</v>
      </c>
      <c r="B2255">
        <v>111406</v>
      </c>
      <c r="C2255" t="s">
        <v>12116</v>
      </c>
      <c r="D2255" t="s">
        <v>12117</v>
      </c>
      <c r="E2255" t="s">
        <v>4154</v>
      </c>
      <c r="F2255" t="s">
        <v>12118</v>
      </c>
      <c r="G2255">
        <v>43.5</v>
      </c>
      <c r="H2255">
        <v>-0.9</v>
      </c>
      <c r="I2255">
        <v>52.7</v>
      </c>
      <c r="J2255">
        <v>0.3</v>
      </c>
      <c r="K2255">
        <v>69.599999999999994</v>
      </c>
      <c r="L2255">
        <v>-0.2</v>
      </c>
      <c r="M2255">
        <v>30</v>
      </c>
      <c r="N2255">
        <v>-0.5</v>
      </c>
    </row>
    <row r="2256" spans="1:14" x14ac:dyDescent="0.3">
      <c r="A2256" t="s">
        <v>2119</v>
      </c>
      <c r="B2256">
        <v>134236</v>
      </c>
      <c r="C2256" t="s">
        <v>12122</v>
      </c>
      <c r="D2256" t="s">
        <v>12123</v>
      </c>
      <c r="E2256" t="s">
        <v>9128</v>
      </c>
      <c r="F2256" t="s">
        <v>12124</v>
      </c>
      <c r="G2256">
        <v>0</v>
      </c>
      <c r="H2256">
        <v>0</v>
      </c>
      <c r="I2256">
        <v>0</v>
      </c>
      <c r="J2256">
        <v>0</v>
      </c>
      <c r="K2256">
        <v>69.3</v>
      </c>
      <c r="L2256">
        <v>-0.2</v>
      </c>
      <c r="M2256">
        <v>38.6</v>
      </c>
      <c r="N2256">
        <v>0.6</v>
      </c>
    </row>
    <row r="2257" spans="1:14" x14ac:dyDescent="0.3">
      <c r="A2257" t="s">
        <v>2119</v>
      </c>
      <c r="B2257">
        <v>136182</v>
      </c>
      <c r="C2257" t="s">
        <v>12125</v>
      </c>
      <c r="D2257" t="s">
        <v>12126</v>
      </c>
      <c r="E2257" t="s">
        <v>9169</v>
      </c>
      <c r="F2257" t="s">
        <v>9170</v>
      </c>
      <c r="G2257">
        <v>49</v>
      </c>
      <c r="H2257">
        <v>-1.5</v>
      </c>
      <c r="I2257">
        <v>46</v>
      </c>
      <c r="J2257">
        <v>-1.5</v>
      </c>
      <c r="K2257">
        <v>69</v>
      </c>
      <c r="L2257">
        <v>-1.7</v>
      </c>
      <c r="M2257">
        <v>38</v>
      </c>
      <c r="N2257">
        <v>-1</v>
      </c>
    </row>
    <row r="2258" spans="1:14" x14ac:dyDescent="0.3">
      <c r="A2258" t="s">
        <v>2119</v>
      </c>
      <c r="B2258">
        <v>155810</v>
      </c>
      <c r="C2258" t="s">
        <v>12127</v>
      </c>
      <c r="D2258" t="s">
        <v>12128</v>
      </c>
      <c r="E2258" t="s">
        <v>12129</v>
      </c>
      <c r="F2258" t="s">
        <v>12130</v>
      </c>
      <c r="G2258">
        <v>64.599999999999994</v>
      </c>
      <c r="H2258">
        <v>0.2</v>
      </c>
      <c r="I2258">
        <v>56.9</v>
      </c>
      <c r="J2258">
        <v>0.3</v>
      </c>
      <c r="K2258">
        <v>68</v>
      </c>
      <c r="L2258">
        <v>-0.9</v>
      </c>
      <c r="M2258">
        <v>26.3</v>
      </c>
      <c r="N2258">
        <v>-0.9</v>
      </c>
    </row>
    <row r="2259" spans="1:14" x14ac:dyDescent="0.3">
      <c r="A2259" t="s">
        <v>2119</v>
      </c>
      <c r="B2259">
        <v>430242</v>
      </c>
      <c r="C2259" t="s">
        <v>12131</v>
      </c>
      <c r="D2259" t="s">
        <v>12132</v>
      </c>
      <c r="E2259" t="s">
        <v>4154</v>
      </c>
      <c r="F2259" t="s">
        <v>12133</v>
      </c>
      <c r="G2259">
        <v>48</v>
      </c>
      <c r="H2259">
        <v>-0.7</v>
      </c>
      <c r="I2259">
        <v>37.5</v>
      </c>
      <c r="J2259">
        <v>-1.1000000000000001</v>
      </c>
      <c r="K2259">
        <v>68.8</v>
      </c>
      <c r="L2259">
        <v>-0.2</v>
      </c>
      <c r="M2259">
        <v>45.2</v>
      </c>
      <c r="N2259">
        <v>0.1</v>
      </c>
    </row>
    <row r="2260" spans="1:14" x14ac:dyDescent="0.3">
      <c r="A2260" t="s">
        <v>2119</v>
      </c>
      <c r="B2260">
        <v>157244</v>
      </c>
      <c r="C2260" t="s">
        <v>12134</v>
      </c>
      <c r="D2260" t="s">
        <v>12135</v>
      </c>
      <c r="E2260" t="s">
        <v>4154</v>
      </c>
      <c r="F2260" t="s">
        <v>12136</v>
      </c>
      <c r="G2260">
        <v>40.4</v>
      </c>
      <c r="H2260">
        <v>-0.7</v>
      </c>
      <c r="I2260">
        <v>22.1</v>
      </c>
      <c r="J2260">
        <v>-1.5</v>
      </c>
      <c r="K2260">
        <v>79.099999999999994</v>
      </c>
      <c r="L2260">
        <v>1.5</v>
      </c>
      <c r="M2260">
        <v>30.9</v>
      </c>
      <c r="N2260">
        <v>0.6</v>
      </c>
    </row>
    <row r="2261" spans="1:14" x14ac:dyDescent="0.3">
      <c r="A2261" t="s">
        <v>2119</v>
      </c>
      <c r="B2261">
        <v>49603</v>
      </c>
      <c r="C2261" t="s">
        <v>12137</v>
      </c>
      <c r="D2261" t="s">
        <v>12138</v>
      </c>
      <c r="E2261" t="s">
        <v>4154</v>
      </c>
      <c r="F2261" t="s">
        <v>12139</v>
      </c>
      <c r="G2261">
        <v>26.3</v>
      </c>
      <c r="H2261">
        <v>-1.4</v>
      </c>
      <c r="I2261">
        <v>27.4</v>
      </c>
      <c r="J2261">
        <v>-0.7</v>
      </c>
      <c r="K2261">
        <v>64.7</v>
      </c>
      <c r="L2261">
        <v>0.3</v>
      </c>
      <c r="M2261">
        <v>19.899999999999999</v>
      </c>
      <c r="N2261">
        <v>-0.4</v>
      </c>
    </row>
    <row r="2262" spans="1:14" x14ac:dyDescent="0.3">
      <c r="A2262" t="s">
        <v>2119</v>
      </c>
      <c r="B2262">
        <v>160210</v>
      </c>
      <c r="C2262" t="s">
        <v>12143</v>
      </c>
      <c r="D2262" t="s">
        <v>12144</v>
      </c>
      <c r="E2262" t="s">
        <v>5271</v>
      </c>
      <c r="F2262" t="s">
        <v>12145</v>
      </c>
      <c r="G2262">
        <v>68</v>
      </c>
      <c r="H2262">
        <v>0</v>
      </c>
      <c r="I2262">
        <v>64</v>
      </c>
      <c r="J2262">
        <v>0</v>
      </c>
      <c r="K2262">
        <v>63.3</v>
      </c>
      <c r="L2262">
        <v>-2</v>
      </c>
      <c r="M2262">
        <v>29.4</v>
      </c>
      <c r="N2262">
        <v>-1.4</v>
      </c>
    </row>
    <row r="2263" spans="1:14" x14ac:dyDescent="0.3">
      <c r="A2263" t="s">
        <v>2119</v>
      </c>
      <c r="B2263">
        <v>162221</v>
      </c>
      <c r="C2263" t="s">
        <v>12146</v>
      </c>
      <c r="D2263" t="s">
        <v>12147</v>
      </c>
      <c r="E2263" t="s">
        <v>12148</v>
      </c>
      <c r="F2263" t="s">
        <v>12149</v>
      </c>
      <c r="G2263">
        <v>57.5</v>
      </c>
      <c r="H2263">
        <v>-0.7</v>
      </c>
      <c r="I2263">
        <v>61.7</v>
      </c>
      <c r="J2263">
        <v>0.1</v>
      </c>
      <c r="K2263">
        <v>69.3</v>
      </c>
      <c r="L2263">
        <v>-1.3</v>
      </c>
      <c r="M2263">
        <v>52.6</v>
      </c>
      <c r="N2263">
        <v>0.6</v>
      </c>
    </row>
    <row r="2264" spans="1:14" x14ac:dyDescent="0.3">
      <c r="A2264" t="s">
        <v>2119</v>
      </c>
      <c r="B2264">
        <v>163740</v>
      </c>
      <c r="C2264" t="s">
        <v>7861</v>
      </c>
      <c r="D2264" t="s">
        <v>12150</v>
      </c>
      <c r="E2264" t="s">
        <v>5271</v>
      </c>
      <c r="F2264" t="s">
        <v>12151</v>
      </c>
      <c r="G2264">
        <v>48</v>
      </c>
      <c r="H2264">
        <v>-0.7</v>
      </c>
      <c r="I2264">
        <v>40.799999999999997</v>
      </c>
      <c r="J2264">
        <v>-0.7</v>
      </c>
      <c r="K2264">
        <v>68.900000000000006</v>
      </c>
      <c r="L2264">
        <v>-0.2</v>
      </c>
      <c r="M2264">
        <v>21.2</v>
      </c>
      <c r="N2264">
        <v>-0.9</v>
      </c>
    </row>
    <row r="2265" spans="1:14" x14ac:dyDescent="0.3">
      <c r="A2265" t="s">
        <v>2119</v>
      </c>
      <c r="B2265">
        <v>167738</v>
      </c>
      <c r="C2265" t="s">
        <v>12152</v>
      </c>
      <c r="D2265" t="s">
        <v>12153</v>
      </c>
      <c r="E2265" t="s">
        <v>9193</v>
      </c>
      <c r="F2265" t="s">
        <v>9194</v>
      </c>
      <c r="G2265">
        <v>64.400000000000006</v>
      </c>
      <c r="H2265">
        <v>0.2</v>
      </c>
      <c r="I2265">
        <v>58.4</v>
      </c>
      <c r="J2265">
        <v>0.3</v>
      </c>
      <c r="K2265">
        <v>75.8</v>
      </c>
      <c r="L2265">
        <v>-0.1</v>
      </c>
      <c r="M2265">
        <v>39.1</v>
      </c>
      <c r="N2265">
        <v>-0.1</v>
      </c>
    </row>
    <row r="2266" spans="1:14" x14ac:dyDescent="0.3">
      <c r="A2266" t="s">
        <v>2119</v>
      </c>
      <c r="B2266">
        <v>170500</v>
      </c>
      <c r="C2266" t="s">
        <v>12154</v>
      </c>
      <c r="D2266" t="s">
        <v>12155</v>
      </c>
      <c r="E2266" t="s">
        <v>9156</v>
      </c>
      <c r="F2266" t="s">
        <v>12156</v>
      </c>
      <c r="G2266">
        <v>49.5</v>
      </c>
      <c r="H2266">
        <v>-0.4</v>
      </c>
      <c r="I2266">
        <v>42.4</v>
      </c>
      <c r="J2266">
        <v>-0.3</v>
      </c>
      <c r="K2266">
        <v>67.8</v>
      </c>
      <c r="L2266">
        <v>-0.2</v>
      </c>
      <c r="M2266">
        <v>37.5</v>
      </c>
      <c r="N2266">
        <v>0.5</v>
      </c>
    </row>
    <row r="2267" spans="1:14" x14ac:dyDescent="0.3">
      <c r="A2267" t="s">
        <v>2119</v>
      </c>
      <c r="B2267">
        <v>179752</v>
      </c>
      <c r="C2267" t="s">
        <v>7424</v>
      </c>
      <c r="D2267" t="s">
        <v>12157</v>
      </c>
      <c r="E2267" t="s">
        <v>4154</v>
      </c>
      <c r="F2267" t="s">
        <v>12158</v>
      </c>
      <c r="G2267">
        <v>62.3</v>
      </c>
      <c r="H2267">
        <v>-0.1</v>
      </c>
      <c r="I2267">
        <v>55.5</v>
      </c>
      <c r="J2267">
        <v>-0.2</v>
      </c>
      <c r="K2267">
        <v>70.7</v>
      </c>
      <c r="L2267">
        <v>-0.9</v>
      </c>
      <c r="M2267">
        <v>44.6</v>
      </c>
      <c r="N2267">
        <v>-0.3</v>
      </c>
    </row>
    <row r="2268" spans="1:14" x14ac:dyDescent="0.3">
      <c r="A2268" t="s">
        <v>2119</v>
      </c>
      <c r="B2268">
        <v>137743</v>
      </c>
      <c r="C2268" t="s">
        <v>2153</v>
      </c>
      <c r="D2268" t="s">
        <v>12159</v>
      </c>
      <c r="E2268" t="s">
        <v>12160</v>
      </c>
      <c r="F2268" t="s">
        <v>12161</v>
      </c>
      <c r="G2268">
        <v>55.7</v>
      </c>
      <c r="H2268">
        <v>-0.2</v>
      </c>
      <c r="I2268">
        <v>54.5</v>
      </c>
      <c r="J2268">
        <v>0.2</v>
      </c>
      <c r="K2268">
        <v>66.099999999999994</v>
      </c>
      <c r="L2268">
        <v>-0.9</v>
      </c>
      <c r="M2268">
        <v>36.1</v>
      </c>
      <c r="N2268">
        <v>-0.1</v>
      </c>
    </row>
    <row r="2269" spans="1:14" x14ac:dyDescent="0.3">
      <c r="A2269" t="s">
        <v>2119</v>
      </c>
      <c r="B2269">
        <v>589890</v>
      </c>
      <c r="C2269" t="s">
        <v>2154</v>
      </c>
      <c r="D2269" t="s">
        <v>12162</v>
      </c>
      <c r="E2269" t="s">
        <v>9156</v>
      </c>
      <c r="F2269" t="s">
        <v>12163</v>
      </c>
      <c r="G2269">
        <v>0</v>
      </c>
      <c r="H2269">
        <v>0</v>
      </c>
      <c r="I2269">
        <v>57.8</v>
      </c>
      <c r="J2269">
        <v>0.4</v>
      </c>
      <c r="K2269">
        <v>87.7</v>
      </c>
      <c r="L2269">
        <v>1.2</v>
      </c>
      <c r="M2269">
        <v>56.5</v>
      </c>
      <c r="N2269">
        <v>1.4</v>
      </c>
    </row>
    <row r="2270" spans="1:14" x14ac:dyDescent="0.3">
      <c r="A2270" t="s">
        <v>2119</v>
      </c>
      <c r="B2270">
        <v>190268</v>
      </c>
      <c r="C2270" t="s">
        <v>12164</v>
      </c>
      <c r="D2270" t="s">
        <v>12165</v>
      </c>
      <c r="E2270" t="s">
        <v>4154</v>
      </c>
      <c r="F2270" t="s">
        <v>12166</v>
      </c>
      <c r="G2270">
        <v>50.7</v>
      </c>
      <c r="H2270">
        <v>-0.1</v>
      </c>
      <c r="I2270">
        <v>43.8</v>
      </c>
      <c r="J2270">
        <v>0.2</v>
      </c>
      <c r="K2270">
        <v>68.400000000000006</v>
      </c>
      <c r="L2270">
        <v>0.2</v>
      </c>
      <c r="M2270">
        <v>22.8</v>
      </c>
      <c r="N2270">
        <v>-0.2</v>
      </c>
    </row>
    <row r="2271" spans="1:14" x14ac:dyDescent="0.3">
      <c r="A2271" t="s">
        <v>2119</v>
      </c>
      <c r="B2271">
        <v>203521</v>
      </c>
      <c r="C2271" t="s">
        <v>12170</v>
      </c>
      <c r="D2271" t="s">
        <v>12171</v>
      </c>
      <c r="E2271" t="s">
        <v>4154</v>
      </c>
      <c r="F2271" t="s">
        <v>12172</v>
      </c>
      <c r="G2271">
        <v>46.9</v>
      </c>
      <c r="H2271">
        <v>0</v>
      </c>
      <c r="I2271">
        <v>43.8</v>
      </c>
      <c r="J2271">
        <v>0.8</v>
      </c>
      <c r="K2271">
        <v>53.5</v>
      </c>
      <c r="L2271">
        <v>-1.1000000000000001</v>
      </c>
      <c r="M2271">
        <v>16.2</v>
      </c>
      <c r="N2271">
        <v>-0.3</v>
      </c>
    </row>
    <row r="2272" spans="1:14" x14ac:dyDescent="0.3">
      <c r="A2272" t="s">
        <v>2119</v>
      </c>
      <c r="B2272">
        <v>201529</v>
      </c>
      <c r="C2272" t="s">
        <v>12173</v>
      </c>
      <c r="D2272" t="s">
        <v>12174</v>
      </c>
      <c r="E2272" t="s">
        <v>9156</v>
      </c>
      <c r="F2272" t="s">
        <v>12175</v>
      </c>
      <c r="G2272">
        <v>34.200000000000003</v>
      </c>
      <c r="H2272">
        <v>-1.5</v>
      </c>
      <c r="I2272">
        <v>44.4</v>
      </c>
      <c r="J2272">
        <v>-0.1</v>
      </c>
      <c r="K2272">
        <v>49.2</v>
      </c>
      <c r="L2272">
        <v>-2.2000000000000002</v>
      </c>
      <c r="M2272">
        <v>25.4</v>
      </c>
      <c r="N2272">
        <v>-0.4</v>
      </c>
    </row>
    <row r="2273" spans="1:14" x14ac:dyDescent="0.3">
      <c r="A2273" t="s">
        <v>2119</v>
      </c>
      <c r="B2273">
        <v>217174</v>
      </c>
      <c r="C2273" t="s">
        <v>10060</v>
      </c>
      <c r="D2273" t="s">
        <v>12179</v>
      </c>
      <c r="E2273" t="s">
        <v>4154</v>
      </c>
      <c r="F2273" t="s">
        <v>12180</v>
      </c>
      <c r="G2273">
        <v>39.200000000000003</v>
      </c>
      <c r="H2273">
        <v>-0.7</v>
      </c>
      <c r="I2273">
        <v>37.200000000000003</v>
      </c>
      <c r="J2273">
        <v>-0.1</v>
      </c>
      <c r="K2273">
        <v>41.9</v>
      </c>
      <c r="L2273">
        <v>-2.7</v>
      </c>
      <c r="M2273">
        <v>10.8</v>
      </c>
      <c r="N2273">
        <v>-1.4</v>
      </c>
    </row>
    <row r="2274" spans="1:14" x14ac:dyDescent="0.3">
      <c r="A2274" t="s">
        <v>2119</v>
      </c>
      <c r="B2274">
        <v>245038</v>
      </c>
      <c r="C2274" t="s">
        <v>12189</v>
      </c>
      <c r="D2274" t="s">
        <v>12190</v>
      </c>
      <c r="E2274" t="s">
        <v>9216</v>
      </c>
      <c r="F2274" t="s">
        <v>12191</v>
      </c>
      <c r="G2274">
        <v>60.8</v>
      </c>
      <c r="H2274">
        <v>0</v>
      </c>
      <c r="I2274">
        <v>57.8</v>
      </c>
      <c r="J2274">
        <v>0.3</v>
      </c>
      <c r="K2274">
        <v>76.5</v>
      </c>
      <c r="L2274">
        <v>0</v>
      </c>
      <c r="M2274">
        <v>48.1</v>
      </c>
      <c r="N2274">
        <v>0.7</v>
      </c>
    </row>
    <row r="2275" spans="1:14" x14ac:dyDescent="0.3">
      <c r="A2275" t="s">
        <v>2119</v>
      </c>
      <c r="B2275">
        <v>255300</v>
      </c>
      <c r="C2275" t="s">
        <v>12192</v>
      </c>
      <c r="D2275" t="s">
        <v>12193</v>
      </c>
      <c r="E2275" t="s">
        <v>12194</v>
      </c>
      <c r="F2275" t="s">
        <v>12195</v>
      </c>
      <c r="G2275">
        <v>65</v>
      </c>
      <c r="H2275">
        <v>0.1</v>
      </c>
      <c r="I2275">
        <v>55.5</v>
      </c>
      <c r="J2275">
        <v>-0.1</v>
      </c>
      <c r="K2275">
        <v>81.599999999999994</v>
      </c>
      <c r="L2275">
        <v>0.4</v>
      </c>
      <c r="M2275">
        <v>46.6</v>
      </c>
      <c r="N2275">
        <v>0.4</v>
      </c>
    </row>
    <row r="2276" spans="1:14" x14ac:dyDescent="0.3">
      <c r="A2276" t="s">
        <v>2119</v>
      </c>
      <c r="B2276">
        <v>257737</v>
      </c>
      <c r="C2276" t="s">
        <v>8443</v>
      </c>
      <c r="D2276" t="s">
        <v>12196</v>
      </c>
      <c r="E2276" t="s">
        <v>4154</v>
      </c>
      <c r="F2276" t="s">
        <v>12197</v>
      </c>
      <c r="G2276">
        <v>46.7</v>
      </c>
      <c r="H2276">
        <v>-0.5</v>
      </c>
      <c r="I2276">
        <v>37</v>
      </c>
      <c r="J2276">
        <v>-0.5</v>
      </c>
      <c r="K2276">
        <v>65.7</v>
      </c>
      <c r="L2276">
        <v>-0.6</v>
      </c>
      <c r="M2276">
        <v>28.9</v>
      </c>
      <c r="N2276">
        <v>-0.3</v>
      </c>
    </row>
    <row r="2277" spans="1:14" x14ac:dyDescent="0.3">
      <c r="A2277" t="s">
        <v>2119</v>
      </c>
      <c r="B2277">
        <v>275514</v>
      </c>
      <c r="C2277" t="s">
        <v>12204</v>
      </c>
      <c r="D2277" t="s">
        <v>12205</v>
      </c>
      <c r="E2277" t="s">
        <v>12206</v>
      </c>
      <c r="F2277" t="s">
        <v>12207</v>
      </c>
      <c r="G2277">
        <v>74.400000000000006</v>
      </c>
      <c r="H2277">
        <v>0.2</v>
      </c>
      <c r="I2277">
        <v>65.5</v>
      </c>
      <c r="J2277">
        <v>-0.2</v>
      </c>
      <c r="K2277">
        <v>78.2</v>
      </c>
      <c r="L2277">
        <v>-0.7</v>
      </c>
      <c r="M2277">
        <v>45.1</v>
      </c>
      <c r="N2277">
        <v>-0.6</v>
      </c>
    </row>
    <row r="2278" spans="1:14" x14ac:dyDescent="0.3">
      <c r="A2278" t="s">
        <v>2119</v>
      </c>
      <c r="B2278">
        <v>133006</v>
      </c>
      <c r="C2278" t="s">
        <v>12208</v>
      </c>
      <c r="D2278" t="s">
        <v>12209</v>
      </c>
      <c r="E2278" t="s">
        <v>9137</v>
      </c>
      <c r="F2278" t="s">
        <v>12210</v>
      </c>
      <c r="G2278">
        <v>0</v>
      </c>
      <c r="H2278">
        <v>0</v>
      </c>
      <c r="I2278">
        <v>51.7</v>
      </c>
      <c r="J2278">
        <v>-0.3</v>
      </c>
      <c r="K2278">
        <v>85.7</v>
      </c>
      <c r="L2278">
        <v>0.8</v>
      </c>
      <c r="M2278">
        <v>44.3</v>
      </c>
      <c r="N2278">
        <v>0.3</v>
      </c>
    </row>
    <row r="2279" spans="1:14" x14ac:dyDescent="0.3">
      <c r="A2279" t="s">
        <v>2119</v>
      </c>
      <c r="B2279">
        <v>280810</v>
      </c>
      <c r="C2279" t="s">
        <v>12211</v>
      </c>
      <c r="D2279" t="s">
        <v>12212</v>
      </c>
      <c r="E2279" t="s">
        <v>4154</v>
      </c>
      <c r="F2279" t="s">
        <v>12213</v>
      </c>
      <c r="G2279">
        <v>78.900000000000006</v>
      </c>
      <c r="H2279">
        <v>0.3</v>
      </c>
      <c r="I2279">
        <v>76.099999999999994</v>
      </c>
      <c r="J2279">
        <v>0.3</v>
      </c>
      <c r="K2279">
        <v>90.6</v>
      </c>
      <c r="L2279">
        <v>0.2</v>
      </c>
      <c r="M2279">
        <v>78.099999999999994</v>
      </c>
      <c r="N2279">
        <v>1</v>
      </c>
    </row>
    <row r="2280" spans="1:14" x14ac:dyDescent="0.3">
      <c r="A2280" t="s">
        <v>2119</v>
      </c>
      <c r="B2280">
        <v>522619</v>
      </c>
      <c r="C2280" t="s">
        <v>12214</v>
      </c>
      <c r="D2280" t="s">
        <v>12215</v>
      </c>
      <c r="E2280" t="s">
        <v>4154</v>
      </c>
      <c r="F2280" t="s">
        <v>12216</v>
      </c>
      <c r="G2280">
        <v>0</v>
      </c>
      <c r="H2280">
        <v>0</v>
      </c>
      <c r="I2280">
        <v>38.4</v>
      </c>
      <c r="J2280">
        <v>-1.6</v>
      </c>
      <c r="K2280">
        <v>78.099999999999994</v>
      </c>
      <c r="L2280">
        <v>0.1</v>
      </c>
      <c r="M2280">
        <v>42.7</v>
      </c>
      <c r="N2280">
        <v>-0.4</v>
      </c>
    </row>
    <row r="2281" spans="1:14" x14ac:dyDescent="0.3">
      <c r="A2281" t="s">
        <v>2119</v>
      </c>
      <c r="B2281">
        <v>283410</v>
      </c>
      <c r="C2281" t="s">
        <v>12217</v>
      </c>
      <c r="D2281" t="s">
        <v>12218</v>
      </c>
      <c r="E2281" t="s">
        <v>4154</v>
      </c>
      <c r="F2281" t="s">
        <v>12219</v>
      </c>
      <c r="G2281">
        <v>90.1</v>
      </c>
      <c r="H2281">
        <v>1.1000000000000001</v>
      </c>
      <c r="I2281">
        <v>90.7</v>
      </c>
      <c r="J2281">
        <v>1.6</v>
      </c>
      <c r="K2281">
        <v>97.5</v>
      </c>
      <c r="L2281">
        <v>0.8</v>
      </c>
      <c r="M2281">
        <v>86.1</v>
      </c>
      <c r="N2281">
        <v>1.9</v>
      </c>
    </row>
    <row r="2282" spans="1:14" x14ac:dyDescent="0.3">
      <c r="A2282" t="s">
        <v>2119</v>
      </c>
      <c r="B2282">
        <v>560766</v>
      </c>
      <c r="C2282" t="s">
        <v>12220</v>
      </c>
      <c r="D2282" t="s">
        <v>12221</v>
      </c>
      <c r="E2282" t="s">
        <v>4154</v>
      </c>
      <c r="F2282" t="s">
        <v>12222</v>
      </c>
      <c r="G2282">
        <v>45.2</v>
      </c>
      <c r="H2282">
        <v>-0.3</v>
      </c>
      <c r="I2282">
        <v>39.1</v>
      </c>
      <c r="J2282">
        <v>-0.1</v>
      </c>
      <c r="K2282">
        <v>45.5</v>
      </c>
      <c r="L2282">
        <v>-2.2000000000000002</v>
      </c>
      <c r="M2282">
        <v>16.600000000000001</v>
      </c>
      <c r="N2282">
        <v>-0.8</v>
      </c>
    </row>
    <row r="2283" spans="1:14" x14ac:dyDescent="0.3">
      <c r="A2283" t="s">
        <v>2119</v>
      </c>
      <c r="B2283">
        <v>302664</v>
      </c>
      <c r="C2283" t="s">
        <v>2168</v>
      </c>
      <c r="D2283" t="s">
        <v>12223</v>
      </c>
      <c r="E2283" t="s">
        <v>9207</v>
      </c>
      <c r="F2283" t="s">
        <v>12224</v>
      </c>
      <c r="G2283">
        <v>50</v>
      </c>
      <c r="H2283">
        <v>-0.4</v>
      </c>
      <c r="I2283">
        <v>48.5</v>
      </c>
      <c r="J2283">
        <v>0.1</v>
      </c>
      <c r="K2283">
        <v>64.7</v>
      </c>
      <c r="L2283">
        <v>-0.7</v>
      </c>
      <c r="M2283">
        <v>31.9</v>
      </c>
      <c r="N2283">
        <v>-0.1</v>
      </c>
    </row>
    <row r="2284" spans="1:14" x14ac:dyDescent="0.3">
      <c r="A2284" t="s">
        <v>2119</v>
      </c>
      <c r="B2284">
        <v>166600</v>
      </c>
      <c r="C2284" t="s">
        <v>12225</v>
      </c>
      <c r="D2284" t="s">
        <v>12226</v>
      </c>
      <c r="E2284" t="s">
        <v>9156</v>
      </c>
      <c r="F2284" t="s">
        <v>12227</v>
      </c>
      <c r="G2284">
        <v>38.700000000000003</v>
      </c>
      <c r="H2284">
        <v>-0.6</v>
      </c>
      <c r="I2284">
        <v>35.1</v>
      </c>
      <c r="J2284">
        <v>-0.2</v>
      </c>
      <c r="K2284">
        <v>65.400000000000006</v>
      </c>
      <c r="L2284">
        <v>0.2</v>
      </c>
      <c r="M2284">
        <v>27.2</v>
      </c>
      <c r="N2284">
        <v>0.3</v>
      </c>
    </row>
    <row r="2285" spans="1:14" x14ac:dyDescent="0.3">
      <c r="A2285" t="s">
        <v>2119</v>
      </c>
      <c r="B2285">
        <v>289710</v>
      </c>
      <c r="C2285" t="s">
        <v>12228</v>
      </c>
      <c r="D2285" t="s">
        <v>12229</v>
      </c>
      <c r="E2285" t="s">
        <v>4154</v>
      </c>
      <c r="F2285" t="s">
        <v>12230</v>
      </c>
      <c r="G2285">
        <v>0</v>
      </c>
      <c r="H2285">
        <v>0</v>
      </c>
      <c r="I2285">
        <v>46.9</v>
      </c>
      <c r="J2285">
        <v>-1</v>
      </c>
      <c r="K2285">
        <v>89</v>
      </c>
      <c r="L2285">
        <v>1</v>
      </c>
      <c r="M2285">
        <v>62.4</v>
      </c>
      <c r="N2285">
        <v>1.1000000000000001</v>
      </c>
    </row>
    <row r="2286" spans="1:14" x14ac:dyDescent="0.3">
      <c r="A2286" t="s">
        <v>2119</v>
      </c>
      <c r="B2286">
        <v>451436</v>
      </c>
      <c r="C2286" t="s">
        <v>2171</v>
      </c>
      <c r="D2286" t="s">
        <v>12231</v>
      </c>
      <c r="E2286" t="s">
        <v>12232</v>
      </c>
      <c r="F2286" t="s">
        <v>12233</v>
      </c>
      <c r="G2286">
        <v>74.8</v>
      </c>
      <c r="H2286">
        <v>0.7</v>
      </c>
      <c r="I2286">
        <v>63.4</v>
      </c>
      <c r="J2286">
        <v>0.4</v>
      </c>
      <c r="K2286">
        <v>78.8</v>
      </c>
      <c r="L2286">
        <v>-0.1</v>
      </c>
      <c r="M2286">
        <v>37.299999999999997</v>
      </c>
      <c r="N2286">
        <v>-0.5</v>
      </c>
    </row>
    <row r="2287" spans="1:14" x14ac:dyDescent="0.3">
      <c r="A2287" t="s">
        <v>2119</v>
      </c>
      <c r="B2287">
        <v>302716</v>
      </c>
      <c r="C2287" t="s">
        <v>12234</v>
      </c>
      <c r="D2287" t="s">
        <v>12235</v>
      </c>
      <c r="E2287" t="s">
        <v>4154</v>
      </c>
      <c r="F2287" t="s">
        <v>12236</v>
      </c>
      <c r="G2287">
        <v>33.799999999999997</v>
      </c>
      <c r="H2287">
        <v>-1.4</v>
      </c>
      <c r="I2287">
        <v>36.299999999999997</v>
      </c>
      <c r="J2287">
        <v>-0.6</v>
      </c>
      <c r="K2287">
        <v>42.2</v>
      </c>
      <c r="L2287">
        <v>-2.9</v>
      </c>
      <c r="M2287">
        <v>16.899999999999999</v>
      </c>
      <c r="N2287">
        <v>-1.1000000000000001</v>
      </c>
    </row>
    <row r="2288" spans="1:14" x14ac:dyDescent="0.3">
      <c r="A2288" t="s">
        <v>2119</v>
      </c>
      <c r="B2288">
        <v>469</v>
      </c>
      <c r="C2288" t="s">
        <v>12237</v>
      </c>
      <c r="D2288" t="s">
        <v>12238</v>
      </c>
      <c r="E2288" t="s">
        <v>4154</v>
      </c>
      <c r="F2288" t="s">
        <v>12239</v>
      </c>
      <c r="G2288">
        <v>83.9</v>
      </c>
      <c r="H2288">
        <v>0.9</v>
      </c>
      <c r="I2288">
        <v>78.400000000000006</v>
      </c>
      <c r="J2288">
        <v>0.9</v>
      </c>
      <c r="K2288">
        <v>86</v>
      </c>
      <c r="L2288">
        <v>0</v>
      </c>
      <c r="M2288">
        <v>67.7</v>
      </c>
      <c r="N2288">
        <v>0.9</v>
      </c>
    </row>
    <row r="2289" spans="1:14" x14ac:dyDescent="0.3">
      <c r="A2289" t="s">
        <v>2119</v>
      </c>
      <c r="B2289">
        <v>438062</v>
      </c>
      <c r="C2289" t="s">
        <v>12240</v>
      </c>
      <c r="D2289" t="s">
        <v>12241</v>
      </c>
      <c r="E2289" t="s">
        <v>9216</v>
      </c>
      <c r="F2289" t="s">
        <v>12242</v>
      </c>
      <c r="G2289">
        <v>49.7</v>
      </c>
      <c r="H2289">
        <v>-0.3</v>
      </c>
      <c r="I2289">
        <v>44.8</v>
      </c>
      <c r="J2289">
        <v>0</v>
      </c>
      <c r="K2289">
        <v>61.7</v>
      </c>
      <c r="L2289">
        <v>-0.9</v>
      </c>
      <c r="M2289">
        <v>18.600000000000001</v>
      </c>
      <c r="N2289">
        <v>-0.9</v>
      </c>
    </row>
    <row r="2290" spans="1:14" x14ac:dyDescent="0.3">
      <c r="A2290" t="s">
        <v>2119</v>
      </c>
      <c r="B2290">
        <v>311855</v>
      </c>
      <c r="C2290" t="s">
        <v>2175</v>
      </c>
      <c r="D2290" t="s">
        <v>12243</v>
      </c>
      <c r="E2290" t="s">
        <v>4154</v>
      </c>
      <c r="F2290" t="s">
        <v>12068</v>
      </c>
      <c r="G2290">
        <v>0</v>
      </c>
      <c r="H2290">
        <v>0</v>
      </c>
      <c r="I2290">
        <v>0</v>
      </c>
      <c r="J2290">
        <v>0</v>
      </c>
      <c r="K2290">
        <v>97.2</v>
      </c>
      <c r="L2290">
        <v>1.6</v>
      </c>
      <c r="M2290">
        <v>77</v>
      </c>
      <c r="N2290">
        <v>1.9</v>
      </c>
    </row>
    <row r="2291" spans="1:14" x14ac:dyDescent="0.3">
      <c r="A2291" t="s">
        <v>2119</v>
      </c>
      <c r="B2291">
        <v>318051</v>
      </c>
      <c r="C2291" t="s">
        <v>12244</v>
      </c>
      <c r="D2291" t="s">
        <v>12245</v>
      </c>
      <c r="E2291" t="s">
        <v>9156</v>
      </c>
      <c r="F2291" t="s">
        <v>9157</v>
      </c>
      <c r="G2291">
        <v>59.2</v>
      </c>
      <c r="H2291">
        <v>0.3</v>
      </c>
      <c r="I2291">
        <v>55.9</v>
      </c>
      <c r="J2291">
        <v>0.8</v>
      </c>
      <c r="K2291">
        <v>77.3</v>
      </c>
      <c r="L2291">
        <v>0.6</v>
      </c>
      <c r="M2291">
        <v>43.4</v>
      </c>
      <c r="N2291">
        <v>0.7</v>
      </c>
    </row>
    <row r="2292" spans="1:14" x14ac:dyDescent="0.3">
      <c r="A2292" t="s">
        <v>2119</v>
      </c>
      <c r="B2292">
        <v>321338</v>
      </c>
      <c r="C2292" t="s">
        <v>12255</v>
      </c>
      <c r="D2292" t="s">
        <v>12256</v>
      </c>
      <c r="E2292" t="s">
        <v>4154</v>
      </c>
      <c r="F2292" t="s">
        <v>12257</v>
      </c>
      <c r="G2292">
        <v>22.4</v>
      </c>
      <c r="H2292">
        <v>-0.9</v>
      </c>
      <c r="I2292">
        <v>20.6</v>
      </c>
      <c r="J2292">
        <v>-0.4</v>
      </c>
      <c r="K2292">
        <v>58.8</v>
      </c>
      <c r="L2292">
        <v>0.3</v>
      </c>
      <c r="M2292">
        <v>22.5</v>
      </c>
      <c r="N2292">
        <v>0</v>
      </c>
    </row>
    <row r="2293" spans="1:14" x14ac:dyDescent="0.3">
      <c r="A2293" t="s">
        <v>2119</v>
      </c>
      <c r="B2293">
        <v>321370</v>
      </c>
      <c r="C2293" t="s">
        <v>12258</v>
      </c>
      <c r="D2293" t="s">
        <v>12259</v>
      </c>
      <c r="E2293" t="s">
        <v>4154</v>
      </c>
      <c r="F2293" t="s">
        <v>12260</v>
      </c>
      <c r="G2293">
        <v>32.6</v>
      </c>
      <c r="H2293">
        <v>-1</v>
      </c>
      <c r="I2293">
        <v>36.1</v>
      </c>
      <c r="J2293">
        <v>0</v>
      </c>
      <c r="K2293">
        <v>65.400000000000006</v>
      </c>
      <c r="L2293">
        <v>0.3</v>
      </c>
      <c r="M2293">
        <v>36.299999999999997</v>
      </c>
      <c r="N2293">
        <v>1.1000000000000001</v>
      </c>
    </row>
    <row r="2294" spans="1:14" x14ac:dyDescent="0.3">
      <c r="A2294" t="s">
        <v>2119</v>
      </c>
      <c r="B2294">
        <v>321435</v>
      </c>
      <c r="C2294" t="s">
        <v>12477</v>
      </c>
      <c r="D2294" t="s">
        <v>12478</v>
      </c>
      <c r="E2294" t="s">
        <v>4154</v>
      </c>
      <c r="F2294" t="s">
        <v>12479</v>
      </c>
      <c r="G2294">
        <v>0</v>
      </c>
      <c r="H2294">
        <v>0</v>
      </c>
      <c r="I2294">
        <v>54.4</v>
      </c>
      <c r="J2294">
        <v>0</v>
      </c>
      <c r="K2294">
        <v>87.4</v>
      </c>
      <c r="L2294">
        <v>1.3</v>
      </c>
      <c r="M2294">
        <v>62.6</v>
      </c>
      <c r="N2294">
        <v>1.6</v>
      </c>
    </row>
    <row r="2295" spans="1:14" x14ac:dyDescent="0.3">
      <c r="A2295" t="s">
        <v>2119</v>
      </c>
      <c r="B2295">
        <v>273724</v>
      </c>
      <c r="C2295" t="s">
        <v>2179</v>
      </c>
      <c r="D2295" t="s">
        <v>12261</v>
      </c>
      <c r="E2295" t="s">
        <v>4154</v>
      </c>
      <c r="F2295" t="s">
        <v>12262</v>
      </c>
      <c r="G2295">
        <v>0</v>
      </c>
      <c r="H2295">
        <v>0</v>
      </c>
      <c r="I2295">
        <v>58.8</v>
      </c>
      <c r="J2295">
        <v>0.3</v>
      </c>
      <c r="K2295">
        <v>90.8</v>
      </c>
      <c r="L2295">
        <v>1.5</v>
      </c>
      <c r="M2295">
        <v>55.8</v>
      </c>
      <c r="N2295">
        <v>0.8</v>
      </c>
    </row>
    <row r="2296" spans="1:14" x14ac:dyDescent="0.3">
      <c r="A2296" t="s">
        <v>2119</v>
      </c>
      <c r="B2296">
        <v>46639</v>
      </c>
      <c r="C2296" t="s">
        <v>12263</v>
      </c>
      <c r="D2296" t="s">
        <v>12264</v>
      </c>
      <c r="E2296" t="s">
        <v>9137</v>
      </c>
      <c r="F2296" t="s">
        <v>12265</v>
      </c>
      <c r="G2296">
        <v>49.3</v>
      </c>
      <c r="H2296">
        <v>-0.6</v>
      </c>
      <c r="I2296">
        <v>42.2</v>
      </c>
      <c r="J2296">
        <v>-0.5</v>
      </c>
      <c r="K2296">
        <v>66.5</v>
      </c>
      <c r="L2296">
        <v>-0.8</v>
      </c>
      <c r="M2296">
        <v>28.6</v>
      </c>
      <c r="N2296">
        <v>-0.4</v>
      </c>
    </row>
    <row r="2297" spans="1:14" x14ac:dyDescent="0.3">
      <c r="A2297" t="s">
        <v>2119</v>
      </c>
      <c r="B2297">
        <v>346780</v>
      </c>
      <c r="C2297" t="s">
        <v>12266</v>
      </c>
      <c r="D2297" t="s">
        <v>12267</v>
      </c>
      <c r="E2297" t="s">
        <v>4154</v>
      </c>
      <c r="F2297" t="s">
        <v>12268</v>
      </c>
      <c r="G2297">
        <v>82.2</v>
      </c>
      <c r="H2297">
        <v>0.4</v>
      </c>
      <c r="I2297">
        <v>83.9</v>
      </c>
      <c r="J2297">
        <v>0.8</v>
      </c>
      <c r="K2297">
        <v>92.5</v>
      </c>
      <c r="L2297">
        <v>0.2</v>
      </c>
      <c r="M2297">
        <v>76.8</v>
      </c>
      <c r="N2297">
        <v>0.8</v>
      </c>
    </row>
    <row r="2298" spans="1:14" x14ac:dyDescent="0.3">
      <c r="A2298" t="s">
        <v>2119</v>
      </c>
      <c r="B2298">
        <v>351466</v>
      </c>
      <c r="C2298" t="s">
        <v>12269</v>
      </c>
      <c r="D2298" t="s">
        <v>12270</v>
      </c>
      <c r="E2298" t="s">
        <v>12148</v>
      </c>
      <c r="F2298" t="s">
        <v>12149</v>
      </c>
      <c r="G2298">
        <v>48.8</v>
      </c>
      <c r="H2298">
        <v>-1.3</v>
      </c>
      <c r="I2298">
        <v>38.1</v>
      </c>
      <c r="J2298">
        <v>-1.8</v>
      </c>
      <c r="K2298">
        <v>77</v>
      </c>
      <c r="L2298">
        <v>-0.4</v>
      </c>
      <c r="M2298">
        <v>32.4</v>
      </c>
      <c r="N2298">
        <v>-0.9</v>
      </c>
    </row>
    <row r="2299" spans="1:14" x14ac:dyDescent="0.3">
      <c r="A2299" t="s">
        <v>2119</v>
      </c>
      <c r="B2299">
        <v>351725</v>
      </c>
      <c r="C2299" t="s">
        <v>12271</v>
      </c>
      <c r="D2299" t="s">
        <v>12272</v>
      </c>
      <c r="E2299" t="s">
        <v>9128</v>
      </c>
      <c r="F2299" t="s">
        <v>12273</v>
      </c>
      <c r="G2299">
        <v>57.8</v>
      </c>
      <c r="H2299">
        <v>0.5</v>
      </c>
      <c r="I2299">
        <v>53.5</v>
      </c>
      <c r="J2299">
        <v>0.9</v>
      </c>
      <c r="K2299">
        <v>0</v>
      </c>
      <c r="L2299">
        <v>0</v>
      </c>
      <c r="M2299">
        <v>0</v>
      </c>
      <c r="N2299">
        <v>0</v>
      </c>
    </row>
    <row r="2300" spans="1:14" x14ac:dyDescent="0.3">
      <c r="A2300" t="s">
        <v>2119</v>
      </c>
      <c r="B2300">
        <v>381568</v>
      </c>
      <c r="C2300" t="s">
        <v>2184</v>
      </c>
      <c r="D2300" t="s">
        <v>12276</v>
      </c>
      <c r="E2300" t="s">
        <v>9156</v>
      </c>
      <c r="F2300" t="s">
        <v>12277</v>
      </c>
      <c r="G2300">
        <v>63.9</v>
      </c>
      <c r="H2300">
        <v>0</v>
      </c>
      <c r="I2300">
        <v>53.2</v>
      </c>
      <c r="J2300">
        <v>-0.3</v>
      </c>
      <c r="K2300">
        <v>76.3</v>
      </c>
      <c r="L2300">
        <v>-0.2</v>
      </c>
      <c r="M2300">
        <v>47.5</v>
      </c>
      <c r="N2300">
        <v>0.5</v>
      </c>
    </row>
    <row r="2301" spans="1:14" x14ac:dyDescent="0.3">
      <c r="A2301" t="s">
        <v>2119</v>
      </c>
      <c r="B2301">
        <v>375128</v>
      </c>
      <c r="C2301" t="s">
        <v>12281</v>
      </c>
      <c r="D2301" t="s">
        <v>12282</v>
      </c>
      <c r="E2301" t="s">
        <v>9193</v>
      </c>
      <c r="F2301" t="s">
        <v>9194</v>
      </c>
      <c r="G2301">
        <v>51.8</v>
      </c>
      <c r="H2301">
        <v>-0.2</v>
      </c>
      <c r="I2301">
        <v>42.1</v>
      </c>
      <c r="J2301">
        <v>-0.4</v>
      </c>
      <c r="K2301">
        <v>70.2</v>
      </c>
      <c r="L2301">
        <v>-0.2</v>
      </c>
      <c r="M2301">
        <v>54.8</v>
      </c>
      <c r="N2301">
        <v>1.7</v>
      </c>
    </row>
    <row r="2302" spans="1:14" x14ac:dyDescent="0.3">
      <c r="A2302" t="s">
        <v>2119</v>
      </c>
      <c r="B2302">
        <v>378119</v>
      </c>
      <c r="C2302" t="s">
        <v>12283</v>
      </c>
      <c r="D2302" t="s">
        <v>12284</v>
      </c>
      <c r="E2302" t="s">
        <v>4154</v>
      </c>
      <c r="F2302" t="s">
        <v>12285</v>
      </c>
      <c r="G2302">
        <v>67.7</v>
      </c>
      <c r="H2302">
        <v>0</v>
      </c>
      <c r="I2302">
        <v>63.1</v>
      </c>
      <c r="J2302">
        <v>0.1</v>
      </c>
      <c r="K2302">
        <v>86.8</v>
      </c>
      <c r="L2302">
        <v>0.5</v>
      </c>
      <c r="M2302">
        <v>65.099999999999994</v>
      </c>
      <c r="N2302">
        <v>1</v>
      </c>
    </row>
    <row r="2303" spans="1:14" x14ac:dyDescent="0.3">
      <c r="A2303" t="s">
        <v>2119</v>
      </c>
      <c r="B2303">
        <v>622346</v>
      </c>
      <c r="C2303" t="s">
        <v>12286</v>
      </c>
      <c r="D2303" t="s">
        <v>12287</v>
      </c>
      <c r="E2303" t="s">
        <v>9156</v>
      </c>
      <c r="F2303" t="s">
        <v>12288</v>
      </c>
      <c r="G2303">
        <v>47.9</v>
      </c>
      <c r="H2303">
        <v>-1.1000000000000001</v>
      </c>
      <c r="I2303">
        <v>45.2</v>
      </c>
      <c r="J2303">
        <v>-0.9</v>
      </c>
      <c r="K2303">
        <v>74.3</v>
      </c>
      <c r="L2303">
        <v>-0.5</v>
      </c>
      <c r="M2303">
        <v>48.6</v>
      </c>
      <c r="N2303">
        <v>0.5</v>
      </c>
    </row>
    <row r="2304" spans="1:14" x14ac:dyDescent="0.3">
      <c r="A2304" t="s">
        <v>2119</v>
      </c>
      <c r="B2304">
        <v>384909</v>
      </c>
      <c r="C2304" t="s">
        <v>12289</v>
      </c>
      <c r="D2304" t="s">
        <v>12290</v>
      </c>
      <c r="E2304" t="s">
        <v>4154</v>
      </c>
      <c r="F2304" t="s">
        <v>12291</v>
      </c>
      <c r="G2304">
        <v>42.2</v>
      </c>
      <c r="H2304">
        <v>-1.1000000000000001</v>
      </c>
      <c r="I2304">
        <v>33.299999999999997</v>
      </c>
      <c r="J2304">
        <v>-1.5</v>
      </c>
      <c r="K2304">
        <v>59.8</v>
      </c>
      <c r="L2304">
        <v>-1.5</v>
      </c>
      <c r="M2304">
        <v>20.7</v>
      </c>
      <c r="N2304">
        <v>-1.4</v>
      </c>
    </row>
    <row r="2305" spans="1:14" x14ac:dyDescent="0.3">
      <c r="A2305" t="s">
        <v>2119</v>
      </c>
      <c r="B2305">
        <v>403377</v>
      </c>
      <c r="C2305" t="s">
        <v>12292</v>
      </c>
      <c r="D2305" t="s">
        <v>12293</v>
      </c>
      <c r="E2305" t="s">
        <v>9137</v>
      </c>
      <c r="F2305" t="s">
        <v>12294</v>
      </c>
      <c r="G2305">
        <v>65.2</v>
      </c>
      <c r="H2305">
        <v>0</v>
      </c>
      <c r="I2305">
        <v>55.3</v>
      </c>
      <c r="J2305">
        <v>-0.3</v>
      </c>
      <c r="K2305">
        <v>77.3</v>
      </c>
      <c r="L2305">
        <v>-0.4</v>
      </c>
      <c r="M2305">
        <v>50.8</v>
      </c>
      <c r="N2305">
        <v>0.3</v>
      </c>
    </row>
    <row r="2306" spans="1:14" x14ac:dyDescent="0.3">
      <c r="A2306" t="s">
        <v>2119</v>
      </c>
      <c r="B2306">
        <v>410357</v>
      </c>
      <c r="C2306" t="s">
        <v>12297</v>
      </c>
      <c r="D2306" t="s">
        <v>12298</v>
      </c>
      <c r="E2306" t="s">
        <v>4154</v>
      </c>
      <c r="F2306" t="s">
        <v>12262</v>
      </c>
      <c r="G2306">
        <v>47.1</v>
      </c>
      <c r="H2306">
        <v>0.4</v>
      </c>
      <c r="I2306">
        <v>40.799999999999997</v>
      </c>
      <c r="J2306">
        <v>0.7</v>
      </c>
      <c r="K2306">
        <v>69.400000000000006</v>
      </c>
      <c r="L2306">
        <v>0.7</v>
      </c>
      <c r="M2306">
        <v>22.2</v>
      </c>
      <c r="N2306">
        <v>-0.9</v>
      </c>
    </row>
    <row r="2307" spans="1:14" x14ac:dyDescent="0.3">
      <c r="A2307" t="s">
        <v>2119</v>
      </c>
      <c r="B2307">
        <v>410454</v>
      </c>
      <c r="C2307" t="s">
        <v>12299</v>
      </c>
      <c r="D2307" t="s">
        <v>12300</v>
      </c>
      <c r="E2307" t="s">
        <v>9197</v>
      </c>
      <c r="F2307" t="s">
        <v>9198</v>
      </c>
      <c r="G2307">
        <v>0</v>
      </c>
      <c r="H2307">
        <v>0</v>
      </c>
      <c r="I2307">
        <v>0</v>
      </c>
      <c r="J2307">
        <v>0</v>
      </c>
      <c r="K2307">
        <v>85</v>
      </c>
      <c r="L2307">
        <v>0.1</v>
      </c>
      <c r="M2307">
        <v>60</v>
      </c>
      <c r="N2307">
        <v>0.7</v>
      </c>
    </row>
    <row r="2308" spans="1:14" x14ac:dyDescent="0.3">
      <c r="A2308" t="s">
        <v>2119</v>
      </c>
      <c r="B2308">
        <v>410748</v>
      </c>
      <c r="C2308" t="s">
        <v>12301</v>
      </c>
      <c r="D2308" t="s">
        <v>12302</v>
      </c>
      <c r="E2308" t="s">
        <v>5271</v>
      </c>
      <c r="F2308" t="s">
        <v>12303</v>
      </c>
      <c r="G2308">
        <v>47.8</v>
      </c>
      <c r="H2308">
        <v>-0.8</v>
      </c>
      <c r="I2308">
        <v>53.5</v>
      </c>
      <c r="J2308">
        <v>0.4</v>
      </c>
      <c r="K2308">
        <v>60.1</v>
      </c>
      <c r="L2308">
        <v>-1.5</v>
      </c>
      <c r="M2308">
        <v>26.6</v>
      </c>
      <c r="N2308">
        <v>-0.7</v>
      </c>
    </row>
    <row r="2309" spans="1:14" x14ac:dyDescent="0.3">
      <c r="A2309" t="s">
        <v>2119</v>
      </c>
      <c r="B2309">
        <v>411396</v>
      </c>
      <c r="C2309" t="s">
        <v>12304</v>
      </c>
      <c r="D2309" t="s">
        <v>12305</v>
      </c>
      <c r="E2309" t="s">
        <v>4154</v>
      </c>
      <c r="F2309" t="s">
        <v>12306</v>
      </c>
      <c r="G2309">
        <v>74.7</v>
      </c>
      <c r="H2309">
        <v>0.2</v>
      </c>
      <c r="I2309">
        <v>68.8</v>
      </c>
      <c r="J2309">
        <v>0.1</v>
      </c>
      <c r="K2309">
        <v>84.1</v>
      </c>
      <c r="L2309">
        <v>-0.3</v>
      </c>
      <c r="M2309">
        <v>66.5</v>
      </c>
      <c r="N2309">
        <v>0.9</v>
      </c>
    </row>
    <row r="2310" spans="1:14" x14ac:dyDescent="0.3">
      <c r="A2310" t="s">
        <v>2119</v>
      </c>
      <c r="B2310">
        <v>495638</v>
      </c>
      <c r="C2310" t="s">
        <v>12310</v>
      </c>
      <c r="D2310" t="s">
        <v>12311</v>
      </c>
      <c r="E2310" t="s">
        <v>4154</v>
      </c>
      <c r="F2310" t="s">
        <v>12312</v>
      </c>
      <c r="G2310">
        <v>85.2</v>
      </c>
      <c r="H2310">
        <v>0.8</v>
      </c>
      <c r="I2310">
        <v>79.2</v>
      </c>
      <c r="J2310">
        <v>0.8</v>
      </c>
      <c r="K2310">
        <v>89.8</v>
      </c>
      <c r="L2310">
        <v>0.3</v>
      </c>
      <c r="M2310">
        <v>72.3</v>
      </c>
      <c r="N2310">
        <v>0.9</v>
      </c>
    </row>
    <row r="2311" spans="1:14" x14ac:dyDescent="0.3">
      <c r="A2311" t="s">
        <v>2119</v>
      </c>
      <c r="B2311">
        <v>417203</v>
      </c>
      <c r="C2311" t="s">
        <v>12313</v>
      </c>
      <c r="D2311" t="s">
        <v>12314</v>
      </c>
      <c r="E2311" t="s">
        <v>5271</v>
      </c>
      <c r="F2311" t="s">
        <v>12315</v>
      </c>
      <c r="G2311">
        <v>40.5</v>
      </c>
      <c r="H2311">
        <v>-1.1000000000000001</v>
      </c>
      <c r="I2311">
        <v>38.9</v>
      </c>
      <c r="J2311">
        <v>-0.6</v>
      </c>
      <c r="K2311">
        <v>79</v>
      </c>
      <c r="L2311">
        <v>0.8</v>
      </c>
      <c r="M2311">
        <v>35</v>
      </c>
      <c r="N2311">
        <v>0.4</v>
      </c>
    </row>
    <row r="2312" spans="1:14" x14ac:dyDescent="0.3">
      <c r="A2312" t="s">
        <v>2119</v>
      </c>
      <c r="B2312">
        <v>510700</v>
      </c>
      <c r="C2312" t="s">
        <v>928</v>
      </c>
      <c r="D2312" t="s">
        <v>12316</v>
      </c>
      <c r="E2312" t="s">
        <v>4154</v>
      </c>
      <c r="F2312" t="s">
        <v>12317</v>
      </c>
      <c r="G2312">
        <v>75.900000000000006</v>
      </c>
      <c r="H2312">
        <v>0</v>
      </c>
      <c r="I2312">
        <v>71.3</v>
      </c>
      <c r="J2312">
        <v>-0.1</v>
      </c>
      <c r="K2312">
        <v>96.3</v>
      </c>
      <c r="L2312">
        <v>0.8</v>
      </c>
      <c r="M2312">
        <v>81.7</v>
      </c>
      <c r="N2312">
        <v>1.5</v>
      </c>
    </row>
    <row r="2313" spans="1:14" x14ac:dyDescent="0.3">
      <c r="A2313" t="s">
        <v>2119</v>
      </c>
      <c r="B2313">
        <v>429597</v>
      </c>
      <c r="C2313" t="s">
        <v>12318</v>
      </c>
      <c r="D2313" t="s">
        <v>12319</v>
      </c>
      <c r="E2313" t="s">
        <v>12320</v>
      </c>
      <c r="F2313" t="s">
        <v>12321</v>
      </c>
      <c r="G2313">
        <v>71.099999999999994</v>
      </c>
      <c r="H2313">
        <v>-0.2</v>
      </c>
      <c r="I2313">
        <v>63</v>
      </c>
      <c r="J2313">
        <v>-0.5</v>
      </c>
      <c r="K2313">
        <v>81.900000000000006</v>
      </c>
      <c r="L2313">
        <v>-0.5</v>
      </c>
      <c r="M2313">
        <v>54.4</v>
      </c>
      <c r="N2313">
        <v>-0.1</v>
      </c>
    </row>
    <row r="2314" spans="1:14" x14ac:dyDescent="0.3">
      <c r="A2314" t="s">
        <v>2119</v>
      </c>
      <c r="B2314">
        <v>433608</v>
      </c>
      <c r="C2314" t="s">
        <v>12322</v>
      </c>
      <c r="D2314" t="s">
        <v>12323</v>
      </c>
      <c r="E2314" t="s">
        <v>9175</v>
      </c>
      <c r="F2314" t="s">
        <v>9176</v>
      </c>
      <c r="G2314">
        <v>49.1</v>
      </c>
      <c r="H2314">
        <v>-1.1000000000000001</v>
      </c>
      <c r="I2314">
        <v>41.5</v>
      </c>
      <c r="J2314">
        <v>-1.3</v>
      </c>
      <c r="K2314">
        <v>63.2</v>
      </c>
      <c r="L2314">
        <v>-1.6</v>
      </c>
      <c r="M2314">
        <v>13.2</v>
      </c>
      <c r="N2314">
        <v>-2.2000000000000002</v>
      </c>
    </row>
    <row r="2315" spans="1:14" x14ac:dyDescent="0.3">
      <c r="A2315" t="s">
        <v>2119</v>
      </c>
      <c r="B2315">
        <v>435317</v>
      </c>
      <c r="C2315" t="s">
        <v>12327</v>
      </c>
      <c r="D2315" t="s">
        <v>12328</v>
      </c>
      <c r="E2315" t="s">
        <v>12329</v>
      </c>
      <c r="F2315" t="s">
        <v>12330</v>
      </c>
      <c r="G2315">
        <v>78.400000000000006</v>
      </c>
      <c r="H2315">
        <v>0.4</v>
      </c>
      <c r="I2315">
        <v>67.599999999999994</v>
      </c>
      <c r="J2315">
        <v>-0.1</v>
      </c>
      <c r="K2315">
        <v>87.6</v>
      </c>
      <c r="L2315">
        <v>0.2</v>
      </c>
      <c r="M2315">
        <v>57.9</v>
      </c>
      <c r="N2315">
        <v>0.2</v>
      </c>
    </row>
    <row r="2316" spans="1:14" x14ac:dyDescent="0.3">
      <c r="A2316" t="s">
        <v>2119</v>
      </c>
      <c r="B2316">
        <v>263451</v>
      </c>
      <c r="C2316" t="s">
        <v>12331</v>
      </c>
      <c r="D2316" t="s">
        <v>12332</v>
      </c>
      <c r="E2316" t="s">
        <v>9207</v>
      </c>
      <c r="F2316" t="s">
        <v>12333</v>
      </c>
      <c r="G2316">
        <v>0</v>
      </c>
      <c r="H2316">
        <v>0</v>
      </c>
      <c r="I2316">
        <v>43.8</v>
      </c>
      <c r="J2316">
        <v>-0.7</v>
      </c>
      <c r="K2316">
        <v>91.6</v>
      </c>
      <c r="L2316">
        <v>1.9</v>
      </c>
      <c r="M2316">
        <v>64.599999999999994</v>
      </c>
      <c r="N2316">
        <v>2.2000000000000002</v>
      </c>
    </row>
    <row r="2317" spans="1:14" x14ac:dyDescent="0.3">
      <c r="A2317" t="s">
        <v>2119</v>
      </c>
      <c r="B2317">
        <v>448389</v>
      </c>
      <c r="C2317" t="s">
        <v>12334</v>
      </c>
      <c r="D2317" t="s">
        <v>12335</v>
      </c>
      <c r="E2317" t="s">
        <v>12336</v>
      </c>
      <c r="F2317" t="s">
        <v>12337</v>
      </c>
      <c r="G2317">
        <v>59</v>
      </c>
      <c r="H2317">
        <v>-0.6</v>
      </c>
      <c r="I2317">
        <v>51.4</v>
      </c>
      <c r="J2317">
        <v>-0.7</v>
      </c>
      <c r="K2317">
        <v>73.8</v>
      </c>
      <c r="L2317">
        <v>-0.8</v>
      </c>
      <c r="M2317">
        <v>43.1</v>
      </c>
      <c r="N2317">
        <v>-0.1</v>
      </c>
    </row>
    <row r="2318" spans="1:14" x14ac:dyDescent="0.3">
      <c r="A2318" t="s">
        <v>2119</v>
      </c>
      <c r="B2318">
        <v>450391</v>
      </c>
      <c r="C2318" t="s">
        <v>12338</v>
      </c>
      <c r="D2318" t="s">
        <v>12339</v>
      </c>
      <c r="E2318" t="s">
        <v>12340</v>
      </c>
      <c r="F2318" t="s">
        <v>12341</v>
      </c>
      <c r="G2318">
        <v>57</v>
      </c>
      <c r="H2318">
        <v>0.7</v>
      </c>
      <c r="I2318">
        <v>41.9</v>
      </c>
      <c r="J2318">
        <v>0.3</v>
      </c>
      <c r="K2318">
        <v>71.099999999999994</v>
      </c>
      <c r="L2318">
        <v>0.2</v>
      </c>
      <c r="M2318">
        <v>22.2</v>
      </c>
      <c r="N2318">
        <v>-0.5</v>
      </c>
    </row>
    <row r="2319" spans="1:14" x14ac:dyDescent="0.3">
      <c r="A2319" t="s">
        <v>2119</v>
      </c>
      <c r="B2319">
        <v>453773</v>
      </c>
      <c r="C2319" t="s">
        <v>6938</v>
      </c>
      <c r="D2319" t="s">
        <v>12342</v>
      </c>
      <c r="E2319" t="s">
        <v>4154</v>
      </c>
      <c r="F2319" t="s">
        <v>12343</v>
      </c>
      <c r="G2319">
        <v>43.5</v>
      </c>
      <c r="H2319">
        <v>-0.2</v>
      </c>
      <c r="I2319">
        <v>35.6</v>
      </c>
      <c r="J2319">
        <v>0</v>
      </c>
      <c r="K2319">
        <v>53.9</v>
      </c>
      <c r="L2319">
        <v>-0.9</v>
      </c>
      <c r="M2319">
        <v>24.8</v>
      </c>
      <c r="N2319">
        <v>0.2</v>
      </c>
    </row>
    <row r="2320" spans="1:14" x14ac:dyDescent="0.3">
      <c r="A2320" t="s">
        <v>2119</v>
      </c>
      <c r="B2320">
        <v>456314</v>
      </c>
      <c r="C2320" t="s">
        <v>12344</v>
      </c>
      <c r="D2320" t="s">
        <v>12345</v>
      </c>
      <c r="E2320" t="s">
        <v>4154</v>
      </c>
      <c r="F2320" t="s">
        <v>12346</v>
      </c>
      <c r="G2320">
        <v>0</v>
      </c>
      <c r="H2320">
        <v>0</v>
      </c>
      <c r="I2320">
        <v>42.7</v>
      </c>
      <c r="J2320">
        <v>-0.3</v>
      </c>
      <c r="K2320">
        <v>78.8</v>
      </c>
      <c r="L2320">
        <v>0.9</v>
      </c>
      <c r="M2320">
        <v>37.700000000000003</v>
      </c>
      <c r="N2320">
        <v>0.4</v>
      </c>
    </row>
    <row r="2321" spans="1:14" x14ac:dyDescent="0.3">
      <c r="A2321" t="s">
        <v>2119</v>
      </c>
      <c r="B2321">
        <v>457418</v>
      </c>
      <c r="C2321" t="s">
        <v>5667</v>
      </c>
      <c r="D2321" t="s">
        <v>12347</v>
      </c>
      <c r="E2321" t="s">
        <v>4154</v>
      </c>
      <c r="F2321" t="s">
        <v>12348</v>
      </c>
      <c r="G2321">
        <v>28.9</v>
      </c>
      <c r="H2321">
        <v>-1.6</v>
      </c>
      <c r="I2321">
        <v>33.6</v>
      </c>
      <c r="J2321">
        <v>-0.7</v>
      </c>
      <c r="K2321">
        <v>70.8</v>
      </c>
      <c r="L2321">
        <v>0.4</v>
      </c>
      <c r="M2321">
        <v>45.8</v>
      </c>
      <c r="N2321">
        <v>1.2</v>
      </c>
    </row>
    <row r="2322" spans="1:14" x14ac:dyDescent="0.3">
      <c r="A2322" t="s">
        <v>2119</v>
      </c>
      <c r="B2322">
        <v>481017</v>
      </c>
      <c r="C2322" t="s">
        <v>12352</v>
      </c>
      <c r="D2322" t="s">
        <v>12353</v>
      </c>
      <c r="E2322" t="s">
        <v>4154</v>
      </c>
      <c r="F2322" t="s">
        <v>12354</v>
      </c>
      <c r="G2322">
        <v>45</v>
      </c>
      <c r="H2322">
        <v>-0.4</v>
      </c>
      <c r="I2322">
        <v>35.299999999999997</v>
      </c>
      <c r="J2322">
        <v>-0.5</v>
      </c>
      <c r="K2322">
        <v>63.2</v>
      </c>
      <c r="L2322">
        <v>-0.6</v>
      </c>
      <c r="M2322">
        <v>34.4</v>
      </c>
      <c r="N2322">
        <v>0.1</v>
      </c>
    </row>
    <row r="2323" spans="1:14" x14ac:dyDescent="0.3">
      <c r="A2323" t="s">
        <v>2119</v>
      </c>
      <c r="B2323">
        <v>485322</v>
      </c>
      <c r="C2323" t="s">
        <v>6947</v>
      </c>
      <c r="D2323" t="s">
        <v>12355</v>
      </c>
      <c r="E2323" t="s">
        <v>9197</v>
      </c>
      <c r="F2323" t="s">
        <v>12356</v>
      </c>
      <c r="G2323">
        <v>64.8</v>
      </c>
      <c r="H2323">
        <v>-0.3</v>
      </c>
      <c r="I2323">
        <v>64.8</v>
      </c>
      <c r="J2323">
        <v>0</v>
      </c>
      <c r="K2323">
        <v>0</v>
      </c>
      <c r="L2323">
        <v>0</v>
      </c>
      <c r="M2323">
        <v>0</v>
      </c>
      <c r="N2323">
        <v>0</v>
      </c>
    </row>
    <row r="2324" spans="1:14" x14ac:dyDescent="0.3">
      <c r="A2324" t="s">
        <v>2119</v>
      </c>
      <c r="B2324">
        <v>486272</v>
      </c>
      <c r="C2324" t="s">
        <v>10882</v>
      </c>
      <c r="D2324" t="s">
        <v>12357</v>
      </c>
      <c r="E2324" t="s">
        <v>4154</v>
      </c>
      <c r="F2324" t="s">
        <v>12358</v>
      </c>
      <c r="G2324">
        <v>60.2</v>
      </c>
      <c r="H2324">
        <v>-0.4</v>
      </c>
      <c r="I2324">
        <v>61.7</v>
      </c>
      <c r="J2324">
        <v>0.2</v>
      </c>
      <c r="K2324">
        <v>79</v>
      </c>
      <c r="L2324">
        <v>-0.2</v>
      </c>
      <c r="M2324">
        <v>58.6</v>
      </c>
      <c r="N2324">
        <v>0.6</v>
      </c>
    </row>
    <row r="2325" spans="1:14" x14ac:dyDescent="0.3">
      <c r="A2325" t="s">
        <v>2119</v>
      </c>
      <c r="B2325">
        <v>557188</v>
      </c>
      <c r="C2325" t="s">
        <v>12359</v>
      </c>
      <c r="D2325" t="s">
        <v>12360</v>
      </c>
      <c r="E2325" t="s">
        <v>5271</v>
      </c>
      <c r="F2325" t="s">
        <v>12361</v>
      </c>
      <c r="G2325">
        <v>0</v>
      </c>
      <c r="H2325">
        <v>0</v>
      </c>
      <c r="I2325">
        <v>59.9</v>
      </c>
      <c r="J2325">
        <v>0.5</v>
      </c>
      <c r="K2325">
        <v>88.5</v>
      </c>
      <c r="L2325">
        <v>1.4</v>
      </c>
      <c r="M2325">
        <v>58.1</v>
      </c>
      <c r="N2325">
        <v>1.5</v>
      </c>
    </row>
    <row r="2326" spans="1:14" x14ac:dyDescent="0.3">
      <c r="A2326" t="s">
        <v>2119</v>
      </c>
      <c r="B2326">
        <v>456241</v>
      </c>
      <c r="C2326" t="s">
        <v>12362</v>
      </c>
      <c r="D2326" t="s">
        <v>12363</v>
      </c>
      <c r="E2326" t="s">
        <v>9216</v>
      </c>
      <c r="F2326" t="s">
        <v>12364</v>
      </c>
      <c r="G2326">
        <v>75.2</v>
      </c>
      <c r="H2326">
        <v>1.1000000000000001</v>
      </c>
      <c r="I2326">
        <v>72.5</v>
      </c>
      <c r="J2326">
        <v>1.6</v>
      </c>
      <c r="K2326">
        <v>74</v>
      </c>
      <c r="L2326">
        <v>-0.2</v>
      </c>
      <c r="M2326">
        <v>45.8</v>
      </c>
      <c r="N2326">
        <v>0.5</v>
      </c>
    </row>
    <row r="2327" spans="1:14" x14ac:dyDescent="0.3">
      <c r="A2327" t="s">
        <v>2119</v>
      </c>
      <c r="B2327">
        <v>14061</v>
      </c>
      <c r="C2327" t="s">
        <v>12367</v>
      </c>
      <c r="D2327" t="s">
        <v>12368</v>
      </c>
      <c r="E2327" t="s">
        <v>4154</v>
      </c>
      <c r="F2327" t="s">
        <v>12369</v>
      </c>
      <c r="G2327">
        <v>69.400000000000006</v>
      </c>
      <c r="H2327">
        <v>0</v>
      </c>
      <c r="I2327">
        <v>66.5</v>
      </c>
      <c r="J2327">
        <v>0.2</v>
      </c>
      <c r="K2327">
        <v>89</v>
      </c>
      <c r="L2327">
        <v>0.5</v>
      </c>
      <c r="M2327">
        <v>66.099999999999994</v>
      </c>
      <c r="N2327">
        <v>0.8</v>
      </c>
    </row>
    <row r="2328" spans="1:14" x14ac:dyDescent="0.3">
      <c r="A2328" t="s">
        <v>2119</v>
      </c>
      <c r="B2328">
        <v>87548</v>
      </c>
      <c r="C2328" t="s">
        <v>12373</v>
      </c>
      <c r="D2328" t="s">
        <v>12374</v>
      </c>
      <c r="E2328" t="s">
        <v>4154</v>
      </c>
      <c r="F2328" t="s">
        <v>12375</v>
      </c>
      <c r="G2328">
        <v>44</v>
      </c>
      <c r="H2328">
        <v>-0.5</v>
      </c>
      <c r="I2328">
        <v>35.799999999999997</v>
      </c>
      <c r="J2328">
        <v>-0.5</v>
      </c>
      <c r="K2328">
        <v>64.400000000000006</v>
      </c>
      <c r="L2328">
        <v>-0.5</v>
      </c>
      <c r="M2328">
        <v>27</v>
      </c>
      <c r="N2328">
        <v>-0.6</v>
      </c>
    </row>
    <row r="2329" spans="1:14" x14ac:dyDescent="0.3">
      <c r="A2329" t="s">
        <v>2119</v>
      </c>
      <c r="B2329">
        <v>218863</v>
      </c>
      <c r="C2329" t="s">
        <v>12376</v>
      </c>
      <c r="D2329" t="s">
        <v>12377</v>
      </c>
      <c r="E2329" t="s">
        <v>4154</v>
      </c>
      <c r="F2329" t="s">
        <v>12378</v>
      </c>
      <c r="G2329">
        <v>57.4</v>
      </c>
      <c r="H2329">
        <v>-0.2</v>
      </c>
      <c r="I2329">
        <v>54.8</v>
      </c>
      <c r="J2329">
        <v>0.2</v>
      </c>
      <c r="K2329">
        <v>74.2</v>
      </c>
      <c r="L2329">
        <v>-0.2</v>
      </c>
      <c r="M2329">
        <v>47.4</v>
      </c>
      <c r="N2329">
        <v>0.3</v>
      </c>
    </row>
    <row r="2330" spans="1:14" x14ac:dyDescent="0.3">
      <c r="A2330" t="s">
        <v>2119</v>
      </c>
      <c r="B2330">
        <v>515787</v>
      </c>
      <c r="C2330" t="s">
        <v>8195</v>
      </c>
      <c r="D2330" t="s">
        <v>12379</v>
      </c>
      <c r="E2330" t="s">
        <v>4154</v>
      </c>
      <c r="F2330" t="s">
        <v>12380</v>
      </c>
      <c r="G2330">
        <v>43.7</v>
      </c>
      <c r="H2330">
        <v>0.1</v>
      </c>
      <c r="I2330">
        <v>35.9</v>
      </c>
      <c r="J2330">
        <v>0.3</v>
      </c>
      <c r="K2330">
        <v>58.2</v>
      </c>
      <c r="L2330">
        <v>-0.3</v>
      </c>
      <c r="M2330">
        <v>20.9</v>
      </c>
      <c r="N2330">
        <v>-0.3</v>
      </c>
    </row>
    <row r="2331" spans="1:14" x14ac:dyDescent="0.3">
      <c r="A2331" t="s">
        <v>2119</v>
      </c>
      <c r="B2331">
        <v>142565</v>
      </c>
      <c r="C2331" t="s">
        <v>12383</v>
      </c>
      <c r="D2331" t="s">
        <v>12384</v>
      </c>
      <c r="E2331" t="s">
        <v>12385</v>
      </c>
      <c r="F2331" t="s">
        <v>12386</v>
      </c>
      <c r="G2331">
        <v>63.9</v>
      </c>
      <c r="H2331">
        <v>0</v>
      </c>
      <c r="I2331">
        <v>59.3</v>
      </c>
      <c r="J2331">
        <v>0.2</v>
      </c>
      <c r="K2331">
        <v>87.9</v>
      </c>
      <c r="L2331">
        <v>1</v>
      </c>
      <c r="M2331">
        <v>54.7</v>
      </c>
      <c r="N2331">
        <v>1.1000000000000001</v>
      </c>
    </row>
    <row r="2332" spans="1:14" x14ac:dyDescent="0.3">
      <c r="A2332" t="s">
        <v>2119</v>
      </c>
      <c r="B2332">
        <v>526436</v>
      </c>
      <c r="C2332" t="s">
        <v>12387</v>
      </c>
      <c r="D2332" t="s">
        <v>12388</v>
      </c>
      <c r="E2332" t="s">
        <v>9152</v>
      </c>
      <c r="F2332" t="s">
        <v>12389</v>
      </c>
      <c r="G2332">
        <v>41</v>
      </c>
      <c r="H2332">
        <v>-1.4</v>
      </c>
      <c r="I2332">
        <v>41.9</v>
      </c>
      <c r="J2332">
        <v>-0.8</v>
      </c>
      <c r="K2332">
        <v>71.099999999999994</v>
      </c>
      <c r="L2332">
        <v>-0.5</v>
      </c>
      <c r="M2332">
        <v>31.6</v>
      </c>
      <c r="N2332">
        <v>-0.4</v>
      </c>
    </row>
    <row r="2333" spans="1:14" x14ac:dyDescent="0.3">
      <c r="A2333" t="s">
        <v>2119</v>
      </c>
      <c r="B2333">
        <v>524883</v>
      </c>
      <c r="C2333" t="s">
        <v>12390</v>
      </c>
      <c r="D2333" t="s">
        <v>12391</v>
      </c>
      <c r="E2333" t="s">
        <v>5271</v>
      </c>
      <c r="F2333" t="s">
        <v>12392</v>
      </c>
      <c r="G2333">
        <v>50</v>
      </c>
      <c r="H2333">
        <v>-0.8</v>
      </c>
      <c r="I2333">
        <v>47.6</v>
      </c>
      <c r="J2333">
        <v>-0.6</v>
      </c>
      <c r="K2333">
        <v>70.900000000000006</v>
      </c>
      <c r="L2333">
        <v>-0.5</v>
      </c>
      <c r="M2333">
        <v>24.5</v>
      </c>
      <c r="N2333">
        <v>-1.2</v>
      </c>
    </row>
    <row r="2334" spans="1:14" x14ac:dyDescent="0.3">
      <c r="A2334" t="s">
        <v>2119</v>
      </c>
      <c r="B2334">
        <v>525278</v>
      </c>
      <c r="C2334" t="s">
        <v>12393</v>
      </c>
      <c r="D2334" t="s">
        <v>12394</v>
      </c>
      <c r="E2334" t="s">
        <v>9156</v>
      </c>
      <c r="F2334" t="s">
        <v>12395</v>
      </c>
      <c r="G2334">
        <v>66</v>
      </c>
      <c r="H2334">
        <v>-0.2</v>
      </c>
      <c r="I2334">
        <v>59.2</v>
      </c>
      <c r="J2334">
        <v>-0.3</v>
      </c>
      <c r="K2334">
        <v>81.900000000000006</v>
      </c>
      <c r="L2334">
        <v>-0.1</v>
      </c>
      <c r="M2334">
        <v>52.3</v>
      </c>
      <c r="N2334">
        <v>0.3</v>
      </c>
    </row>
    <row r="2335" spans="1:14" x14ac:dyDescent="0.3">
      <c r="A2335" t="s">
        <v>2119</v>
      </c>
      <c r="B2335">
        <v>527742</v>
      </c>
      <c r="C2335" t="s">
        <v>12396</v>
      </c>
      <c r="D2335" t="s">
        <v>12397</v>
      </c>
      <c r="E2335" t="s">
        <v>5271</v>
      </c>
      <c r="F2335" t="s">
        <v>12398</v>
      </c>
      <c r="G2335">
        <v>56.4</v>
      </c>
      <c r="H2335">
        <v>-0.3</v>
      </c>
      <c r="I2335">
        <v>53.6</v>
      </c>
      <c r="J2335">
        <v>0.1</v>
      </c>
      <c r="K2335">
        <v>73.8</v>
      </c>
      <c r="L2335">
        <v>-0.2</v>
      </c>
      <c r="M2335">
        <v>39.200000000000003</v>
      </c>
      <c r="N2335">
        <v>0.1</v>
      </c>
    </row>
    <row r="2336" spans="1:14" x14ac:dyDescent="0.3">
      <c r="A2336" t="s">
        <v>2119</v>
      </c>
      <c r="B2336">
        <v>528005</v>
      </c>
      <c r="C2336" t="s">
        <v>10950</v>
      </c>
      <c r="D2336" t="s">
        <v>12399</v>
      </c>
      <c r="E2336" t="s">
        <v>12400</v>
      </c>
      <c r="F2336" t="s">
        <v>12401</v>
      </c>
      <c r="G2336">
        <v>56</v>
      </c>
      <c r="H2336">
        <v>-0.2</v>
      </c>
      <c r="I2336">
        <v>52</v>
      </c>
      <c r="J2336">
        <v>-0.1</v>
      </c>
      <c r="K2336">
        <v>75</v>
      </c>
      <c r="L2336">
        <v>-0.1</v>
      </c>
      <c r="M2336">
        <v>54</v>
      </c>
      <c r="N2336">
        <v>1.1000000000000001</v>
      </c>
    </row>
    <row r="2337" spans="1:14" x14ac:dyDescent="0.3">
      <c r="A2337" t="s">
        <v>2119</v>
      </c>
      <c r="B2337">
        <v>530212</v>
      </c>
      <c r="C2337" t="s">
        <v>12402</v>
      </c>
      <c r="D2337" t="s">
        <v>12403</v>
      </c>
      <c r="E2337" t="s">
        <v>4154</v>
      </c>
      <c r="F2337" t="s">
        <v>12404</v>
      </c>
      <c r="G2337">
        <v>68.3</v>
      </c>
      <c r="H2337">
        <v>0.7</v>
      </c>
      <c r="I2337">
        <v>60.2</v>
      </c>
      <c r="J2337">
        <v>0.8</v>
      </c>
      <c r="K2337">
        <v>71</v>
      </c>
      <c r="L2337">
        <v>-0.1</v>
      </c>
      <c r="M2337">
        <v>48.1</v>
      </c>
      <c r="N2337">
        <v>0.7</v>
      </c>
    </row>
    <row r="2338" spans="1:14" x14ac:dyDescent="0.3">
      <c r="A2338" t="s">
        <v>2119</v>
      </c>
      <c r="B2338">
        <v>586970</v>
      </c>
      <c r="C2338" t="s">
        <v>12405</v>
      </c>
      <c r="D2338" t="s">
        <v>12406</v>
      </c>
      <c r="E2338" t="s">
        <v>4154</v>
      </c>
      <c r="F2338" t="s">
        <v>12407</v>
      </c>
      <c r="G2338">
        <v>76.8</v>
      </c>
      <c r="H2338">
        <v>0.8</v>
      </c>
      <c r="I2338">
        <v>71.099999999999994</v>
      </c>
      <c r="J2338">
        <v>0.9</v>
      </c>
      <c r="K2338">
        <v>86.3</v>
      </c>
      <c r="L2338">
        <v>0.5</v>
      </c>
      <c r="M2338">
        <v>68.5</v>
      </c>
      <c r="N2338">
        <v>1.2</v>
      </c>
    </row>
    <row r="2339" spans="1:14" x14ac:dyDescent="0.3">
      <c r="A2339" t="s">
        <v>2119</v>
      </c>
      <c r="B2339">
        <v>537675</v>
      </c>
      <c r="C2339" t="s">
        <v>12408</v>
      </c>
      <c r="D2339" t="s">
        <v>12409</v>
      </c>
      <c r="E2339" t="s">
        <v>4154</v>
      </c>
      <c r="F2339" t="s">
        <v>12410</v>
      </c>
      <c r="G2339">
        <v>68</v>
      </c>
      <c r="H2339">
        <v>-0.2</v>
      </c>
      <c r="I2339">
        <v>66.2</v>
      </c>
      <c r="J2339">
        <v>0</v>
      </c>
      <c r="K2339">
        <v>85.7</v>
      </c>
      <c r="L2339">
        <v>0.2</v>
      </c>
      <c r="M2339">
        <v>59.7</v>
      </c>
      <c r="N2339">
        <v>0.3</v>
      </c>
    </row>
    <row r="2340" spans="1:14" x14ac:dyDescent="0.3">
      <c r="A2340" t="s">
        <v>2119</v>
      </c>
      <c r="B2340">
        <v>539180</v>
      </c>
      <c r="C2340" t="s">
        <v>12411</v>
      </c>
      <c r="D2340" t="s">
        <v>12412</v>
      </c>
      <c r="E2340" t="s">
        <v>12413</v>
      </c>
      <c r="F2340" t="s">
        <v>12414</v>
      </c>
      <c r="G2340">
        <v>33.299999999999997</v>
      </c>
      <c r="H2340">
        <v>-1.3</v>
      </c>
      <c r="I2340">
        <v>43.6</v>
      </c>
      <c r="J2340">
        <v>0</v>
      </c>
      <c r="K2340">
        <v>53.6</v>
      </c>
      <c r="L2340">
        <v>-2.1</v>
      </c>
      <c r="M2340">
        <v>21.6</v>
      </c>
      <c r="N2340">
        <v>-1</v>
      </c>
    </row>
    <row r="2341" spans="1:14" x14ac:dyDescent="0.3">
      <c r="A2341" t="s">
        <v>2119</v>
      </c>
      <c r="B2341">
        <v>329886</v>
      </c>
      <c r="C2341" t="s">
        <v>12418</v>
      </c>
      <c r="D2341" t="s">
        <v>12419</v>
      </c>
      <c r="E2341" t="s">
        <v>9128</v>
      </c>
      <c r="F2341" t="s">
        <v>12420</v>
      </c>
      <c r="G2341">
        <v>58.2</v>
      </c>
      <c r="H2341">
        <v>0.4</v>
      </c>
      <c r="I2341">
        <v>59.2</v>
      </c>
      <c r="J2341">
        <v>1.2</v>
      </c>
      <c r="K2341">
        <v>75.8</v>
      </c>
      <c r="L2341">
        <v>0.4</v>
      </c>
      <c r="M2341">
        <v>37.700000000000003</v>
      </c>
      <c r="N2341">
        <v>0.3</v>
      </c>
    </row>
    <row r="2342" spans="1:14" x14ac:dyDescent="0.3">
      <c r="A2342" t="s">
        <v>2119</v>
      </c>
      <c r="B2342" t="e">
        <v>#N/A</v>
      </c>
      <c r="C2342" t="e">
        <v>#N/A</v>
      </c>
      <c r="D2342" t="e">
        <v>#N/A</v>
      </c>
      <c r="E2342" t="e">
        <v>#N/A</v>
      </c>
      <c r="F2342" t="e">
        <v>#N/A</v>
      </c>
      <c r="G2342">
        <v>62.3</v>
      </c>
      <c r="H2342">
        <v>-0.4</v>
      </c>
      <c r="I2342">
        <v>60.4</v>
      </c>
      <c r="J2342">
        <v>0</v>
      </c>
      <c r="K2342">
        <v>81.2</v>
      </c>
      <c r="L2342">
        <v>0.3</v>
      </c>
      <c r="M2342">
        <v>42.2</v>
      </c>
      <c r="N2342">
        <v>-0.2</v>
      </c>
    </row>
    <row r="2343" spans="1:14" x14ac:dyDescent="0.3">
      <c r="A2343" t="s">
        <v>2119</v>
      </c>
      <c r="B2343">
        <v>548545</v>
      </c>
      <c r="C2343" t="s">
        <v>12421</v>
      </c>
      <c r="D2343" t="s">
        <v>12422</v>
      </c>
      <c r="E2343" t="s">
        <v>12423</v>
      </c>
      <c r="F2343" t="s">
        <v>12424</v>
      </c>
      <c r="G2343">
        <v>71.400000000000006</v>
      </c>
      <c r="H2343">
        <v>0.7</v>
      </c>
      <c r="I2343">
        <v>71.400000000000006</v>
      </c>
      <c r="J2343">
        <v>1.3</v>
      </c>
      <c r="K2343">
        <v>77.8</v>
      </c>
      <c r="L2343">
        <v>0</v>
      </c>
      <c r="M2343">
        <v>51.1</v>
      </c>
      <c r="N2343">
        <v>0.9</v>
      </c>
    </row>
    <row r="2344" spans="1:14" x14ac:dyDescent="0.3">
      <c r="A2344" t="s">
        <v>2119</v>
      </c>
      <c r="B2344">
        <v>550493</v>
      </c>
      <c r="C2344" t="s">
        <v>7615</v>
      </c>
      <c r="D2344" t="s">
        <v>12425</v>
      </c>
      <c r="E2344" t="s">
        <v>4154</v>
      </c>
      <c r="F2344" t="s">
        <v>12251</v>
      </c>
      <c r="G2344">
        <v>54.4</v>
      </c>
      <c r="H2344">
        <v>-0.4</v>
      </c>
      <c r="I2344">
        <v>47.3</v>
      </c>
      <c r="J2344">
        <v>-0.4</v>
      </c>
      <c r="K2344">
        <v>69.5</v>
      </c>
      <c r="L2344">
        <v>-0.6</v>
      </c>
      <c r="M2344">
        <v>46</v>
      </c>
      <c r="N2344">
        <v>0.4</v>
      </c>
    </row>
    <row r="2345" spans="1:14" x14ac:dyDescent="0.3">
      <c r="A2345" t="s">
        <v>2119</v>
      </c>
      <c r="B2345">
        <v>551104</v>
      </c>
      <c r="C2345" t="s">
        <v>12427</v>
      </c>
      <c r="D2345" t="s">
        <v>12428</v>
      </c>
      <c r="E2345" t="s">
        <v>12429</v>
      </c>
      <c r="F2345" t="s">
        <v>12430</v>
      </c>
      <c r="G2345">
        <v>47.9</v>
      </c>
      <c r="H2345">
        <v>-1.4</v>
      </c>
      <c r="I2345">
        <v>51.3</v>
      </c>
      <c r="J2345">
        <v>-0.8</v>
      </c>
      <c r="K2345">
        <v>62.5</v>
      </c>
      <c r="L2345">
        <v>-2</v>
      </c>
      <c r="M2345">
        <v>41.4</v>
      </c>
      <c r="N2345">
        <v>-0.3</v>
      </c>
    </row>
    <row r="2346" spans="1:14" x14ac:dyDescent="0.3">
      <c r="A2346" t="s">
        <v>2119</v>
      </c>
      <c r="B2346">
        <v>560898</v>
      </c>
      <c r="C2346" t="s">
        <v>12431</v>
      </c>
      <c r="D2346" t="s">
        <v>12432</v>
      </c>
      <c r="E2346" t="s">
        <v>4154</v>
      </c>
      <c r="F2346" t="s">
        <v>12433</v>
      </c>
      <c r="G2346">
        <v>0</v>
      </c>
      <c r="H2346">
        <v>0</v>
      </c>
      <c r="I2346">
        <v>0</v>
      </c>
      <c r="J2346">
        <v>0</v>
      </c>
      <c r="K2346">
        <v>58.3</v>
      </c>
      <c r="L2346">
        <v>-0.4</v>
      </c>
      <c r="M2346">
        <v>21.4</v>
      </c>
      <c r="N2346">
        <v>-0.2</v>
      </c>
    </row>
    <row r="2347" spans="1:14" x14ac:dyDescent="0.3">
      <c r="A2347" t="s">
        <v>2119</v>
      </c>
      <c r="B2347">
        <v>563102</v>
      </c>
      <c r="C2347" t="s">
        <v>12434</v>
      </c>
      <c r="D2347" t="s">
        <v>12435</v>
      </c>
      <c r="E2347" t="s">
        <v>4154</v>
      </c>
      <c r="F2347" t="s">
        <v>12436</v>
      </c>
      <c r="G2347">
        <v>44.7</v>
      </c>
      <c r="H2347">
        <v>-1</v>
      </c>
      <c r="I2347">
        <v>47.7</v>
      </c>
      <c r="J2347">
        <v>-0.1</v>
      </c>
      <c r="K2347">
        <v>64</v>
      </c>
      <c r="L2347">
        <v>-1</v>
      </c>
      <c r="M2347">
        <v>30.6</v>
      </c>
      <c r="N2347">
        <v>-0.3</v>
      </c>
    </row>
    <row r="2348" spans="1:14" x14ac:dyDescent="0.3">
      <c r="A2348" t="s">
        <v>2119</v>
      </c>
      <c r="B2348">
        <v>566225</v>
      </c>
      <c r="C2348" t="s">
        <v>12437</v>
      </c>
      <c r="D2348" t="s">
        <v>12438</v>
      </c>
      <c r="E2348" t="s">
        <v>4154</v>
      </c>
      <c r="F2348" t="s">
        <v>12439</v>
      </c>
      <c r="G2348">
        <v>60.7</v>
      </c>
      <c r="H2348">
        <v>-0.3</v>
      </c>
      <c r="I2348">
        <v>63.1</v>
      </c>
      <c r="J2348">
        <v>0.3</v>
      </c>
      <c r="K2348">
        <v>73.599999999999994</v>
      </c>
      <c r="L2348">
        <v>-0.5</v>
      </c>
      <c r="M2348">
        <v>55.6</v>
      </c>
      <c r="N2348">
        <v>0.3</v>
      </c>
    </row>
    <row r="2349" spans="1:14" x14ac:dyDescent="0.3">
      <c r="A2349" t="s">
        <v>2119</v>
      </c>
      <c r="B2349">
        <v>569860</v>
      </c>
      <c r="C2349" t="s">
        <v>12440</v>
      </c>
      <c r="D2349" t="s">
        <v>12441</v>
      </c>
      <c r="E2349" t="s">
        <v>12320</v>
      </c>
      <c r="F2349" t="s">
        <v>12321</v>
      </c>
      <c r="G2349">
        <v>64.400000000000006</v>
      </c>
      <c r="H2349">
        <v>-0.6</v>
      </c>
      <c r="I2349">
        <v>59.3</v>
      </c>
      <c r="J2349">
        <v>-0.7</v>
      </c>
      <c r="K2349">
        <v>81.5</v>
      </c>
      <c r="L2349">
        <v>-0.5</v>
      </c>
      <c r="M2349">
        <v>38.5</v>
      </c>
      <c r="N2349">
        <v>-1.2</v>
      </c>
    </row>
    <row r="2350" spans="1:14" x14ac:dyDescent="0.3">
      <c r="A2350" t="s">
        <v>2119</v>
      </c>
      <c r="B2350">
        <v>575321</v>
      </c>
      <c r="C2350" t="s">
        <v>5722</v>
      </c>
      <c r="D2350" t="s">
        <v>12442</v>
      </c>
      <c r="E2350" t="s">
        <v>4154</v>
      </c>
      <c r="F2350" t="s">
        <v>12443</v>
      </c>
      <c r="G2350">
        <v>38.299999999999997</v>
      </c>
      <c r="H2350">
        <v>-1.4</v>
      </c>
      <c r="I2350">
        <v>28.6</v>
      </c>
      <c r="J2350">
        <v>-1.7</v>
      </c>
      <c r="K2350">
        <v>50</v>
      </c>
      <c r="L2350">
        <v>-2.7</v>
      </c>
      <c r="M2350">
        <v>13.2</v>
      </c>
      <c r="N2350">
        <v>-2.1</v>
      </c>
    </row>
    <row r="2351" spans="1:14" x14ac:dyDescent="0.3">
      <c r="A2351" t="s">
        <v>2119</v>
      </c>
      <c r="B2351">
        <v>579327</v>
      </c>
      <c r="C2351" t="s">
        <v>12444</v>
      </c>
      <c r="D2351" t="s">
        <v>12445</v>
      </c>
      <c r="E2351" t="s">
        <v>4154</v>
      </c>
      <c r="F2351" t="s">
        <v>12446</v>
      </c>
      <c r="G2351">
        <v>52.3</v>
      </c>
      <c r="H2351">
        <v>-0.7</v>
      </c>
      <c r="I2351">
        <v>47.7</v>
      </c>
      <c r="J2351">
        <v>-0.7</v>
      </c>
      <c r="K2351">
        <v>67.3</v>
      </c>
      <c r="L2351">
        <v>-1.1000000000000001</v>
      </c>
      <c r="M2351">
        <v>33.5</v>
      </c>
      <c r="N2351">
        <v>-1.1000000000000001</v>
      </c>
    </row>
    <row r="2352" spans="1:14" x14ac:dyDescent="0.3">
      <c r="A2352" t="s">
        <v>2119</v>
      </c>
      <c r="B2352">
        <v>515008</v>
      </c>
      <c r="C2352" t="s">
        <v>2226</v>
      </c>
      <c r="D2352" t="s">
        <v>12449</v>
      </c>
      <c r="E2352" t="s">
        <v>12450</v>
      </c>
      <c r="F2352" t="s">
        <v>12451</v>
      </c>
      <c r="G2352">
        <v>56</v>
      </c>
      <c r="H2352">
        <v>-1.1000000000000001</v>
      </c>
      <c r="I2352">
        <v>48.5</v>
      </c>
      <c r="J2352">
        <v>-1.4</v>
      </c>
      <c r="K2352">
        <v>81.099999999999994</v>
      </c>
      <c r="L2352">
        <v>-0.4</v>
      </c>
      <c r="M2352">
        <v>49.1</v>
      </c>
      <c r="N2352">
        <v>-0.2</v>
      </c>
    </row>
    <row r="2353" spans="1:14" x14ac:dyDescent="0.3">
      <c r="A2353" t="s">
        <v>2119</v>
      </c>
      <c r="B2353">
        <v>587215</v>
      </c>
      <c r="C2353" t="s">
        <v>12452</v>
      </c>
      <c r="D2353" t="s">
        <v>12453</v>
      </c>
      <c r="E2353" t="s">
        <v>4154</v>
      </c>
      <c r="F2353" t="s">
        <v>12454</v>
      </c>
      <c r="G2353">
        <v>0</v>
      </c>
      <c r="H2353">
        <v>0</v>
      </c>
      <c r="I2353">
        <v>67.900000000000006</v>
      </c>
      <c r="J2353">
        <v>0.2</v>
      </c>
      <c r="K2353">
        <v>92.4</v>
      </c>
      <c r="L2353">
        <v>1</v>
      </c>
      <c r="M2353">
        <v>75</v>
      </c>
      <c r="N2353">
        <v>1.5</v>
      </c>
    </row>
    <row r="2354" spans="1:14" x14ac:dyDescent="0.3">
      <c r="A2354" t="s">
        <v>2119</v>
      </c>
      <c r="B2354">
        <v>73745</v>
      </c>
      <c r="C2354" t="s">
        <v>12455</v>
      </c>
      <c r="D2354" t="s">
        <v>12456</v>
      </c>
      <c r="E2354" t="s">
        <v>9152</v>
      </c>
      <c r="F2354" t="s">
        <v>12457</v>
      </c>
      <c r="G2354">
        <v>62.6</v>
      </c>
      <c r="H2354">
        <v>0.3</v>
      </c>
      <c r="I2354">
        <v>59</v>
      </c>
      <c r="J2354">
        <v>0.7</v>
      </c>
      <c r="K2354">
        <v>75.599999999999994</v>
      </c>
      <c r="L2354">
        <v>0.1</v>
      </c>
      <c r="M2354">
        <v>38.299999999999997</v>
      </c>
      <c r="N2354">
        <v>0.2</v>
      </c>
    </row>
    <row r="2355" spans="1:14" x14ac:dyDescent="0.3">
      <c r="A2355" t="s">
        <v>2119</v>
      </c>
      <c r="B2355">
        <v>602272</v>
      </c>
      <c r="C2355" t="s">
        <v>5738</v>
      </c>
      <c r="D2355" t="s">
        <v>12463</v>
      </c>
      <c r="E2355" t="s">
        <v>4154</v>
      </c>
      <c r="F2355" t="s">
        <v>9285</v>
      </c>
      <c r="G2355">
        <v>58.4</v>
      </c>
      <c r="H2355">
        <v>-0.4</v>
      </c>
      <c r="I2355">
        <v>52.1</v>
      </c>
      <c r="J2355">
        <v>-0.4</v>
      </c>
      <c r="K2355">
        <v>84.9</v>
      </c>
      <c r="L2355">
        <v>0.7</v>
      </c>
      <c r="M2355">
        <v>54.3</v>
      </c>
      <c r="N2355">
        <v>0.6</v>
      </c>
    </row>
    <row r="2356" spans="1:14" x14ac:dyDescent="0.3">
      <c r="A2356" t="s">
        <v>2119</v>
      </c>
      <c r="B2356">
        <v>604836</v>
      </c>
      <c r="C2356" t="s">
        <v>12464</v>
      </c>
      <c r="D2356" t="s">
        <v>12465</v>
      </c>
      <c r="E2356" t="s">
        <v>4154</v>
      </c>
      <c r="F2356" t="s">
        <v>12466</v>
      </c>
      <c r="G2356">
        <v>42.2</v>
      </c>
      <c r="H2356">
        <v>-0.6</v>
      </c>
      <c r="I2356">
        <v>37.5</v>
      </c>
      <c r="J2356">
        <v>-0.4</v>
      </c>
      <c r="K2356">
        <v>63</v>
      </c>
      <c r="L2356">
        <v>-0.6</v>
      </c>
      <c r="M2356">
        <v>32.299999999999997</v>
      </c>
      <c r="N2356">
        <v>-0.2</v>
      </c>
    </row>
    <row r="2357" spans="1:14" x14ac:dyDescent="0.3">
      <c r="A2357" t="s">
        <v>2119</v>
      </c>
      <c r="B2357">
        <v>359520</v>
      </c>
      <c r="C2357" t="s">
        <v>2230</v>
      </c>
      <c r="D2357" t="s">
        <v>12467</v>
      </c>
      <c r="E2357" t="s">
        <v>9242</v>
      </c>
      <c r="F2357" t="s">
        <v>9243</v>
      </c>
      <c r="G2357">
        <v>61.4</v>
      </c>
      <c r="H2357">
        <v>-0.5</v>
      </c>
      <c r="I2357">
        <v>58</v>
      </c>
      <c r="J2357">
        <v>-0.5</v>
      </c>
      <c r="K2357">
        <v>74.7</v>
      </c>
      <c r="L2357">
        <v>-0.8</v>
      </c>
      <c r="M2357">
        <v>36.200000000000003</v>
      </c>
      <c r="N2357">
        <v>-1</v>
      </c>
    </row>
    <row r="2358" spans="1:14" x14ac:dyDescent="0.3">
      <c r="A2358" t="s">
        <v>2119</v>
      </c>
      <c r="B2358">
        <v>605816</v>
      </c>
      <c r="C2358" t="s">
        <v>12468</v>
      </c>
      <c r="D2358" t="s">
        <v>12469</v>
      </c>
      <c r="E2358" t="s">
        <v>4154</v>
      </c>
      <c r="F2358" t="s">
        <v>12470</v>
      </c>
      <c r="G2358">
        <v>38.799999999999997</v>
      </c>
      <c r="H2358">
        <v>-1.3</v>
      </c>
      <c r="I2358">
        <v>37</v>
      </c>
      <c r="J2358">
        <v>-1.1000000000000001</v>
      </c>
      <c r="K2358">
        <v>61.7</v>
      </c>
      <c r="L2358">
        <v>-1.1000000000000001</v>
      </c>
      <c r="M2358">
        <v>31.7</v>
      </c>
      <c r="N2358">
        <v>-0.7</v>
      </c>
    </row>
    <row r="2359" spans="1:14" x14ac:dyDescent="0.3">
      <c r="A2359" t="s">
        <v>2119</v>
      </c>
      <c r="B2359">
        <v>612707</v>
      </c>
      <c r="C2359" t="s">
        <v>12471</v>
      </c>
      <c r="D2359" t="s">
        <v>12472</v>
      </c>
      <c r="E2359" t="s">
        <v>4154</v>
      </c>
      <c r="F2359" t="s">
        <v>12473</v>
      </c>
      <c r="G2359">
        <v>26.9</v>
      </c>
      <c r="H2359">
        <v>-1.6</v>
      </c>
      <c r="I2359">
        <v>23.1</v>
      </c>
      <c r="J2359">
        <v>-1.5</v>
      </c>
      <c r="K2359">
        <v>59.2</v>
      </c>
      <c r="L2359">
        <v>-0.8</v>
      </c>
      <c r="M2359">
        <v>23.8</v>
      </c>
      <c r="N2359">
        <v>-0.5</v>
      </c>
    </row>
    <row r="2360" spans="1:14" x14ac:dyDescent="0.3">
      <c r="A2360" t="s">
        <v>2119</v>
      </c>
      <c r="B2360">
        <v>131377</v>
      </c>
      <c r="C2360" t="s">
        <v>12474</v>
      </c>
      <c r="D2360" t="s">
        <v>12475</v>
      </c>
      <c r="E2360" t="s">
        <v>5271</v>
      </c>
      <c r="F2360" t="s">
        <v>12476</v>
      </c>
      <c r="G2360">
        <v>58.2</v>
      </c>
      <c r="H2360">
        <v>0.4</v>
      </c>
      <c r="I2360">
        <v>54.3</v>
      </c>
      <c r="J2360">
        <v>1</v>
      </c>
      <c r="K2360">
        <v>60.9</v>
      </c>
      <c r="L2360">
        <v>-0.9</v>
      </c>
      <c r="M2360">
        <v>25.8</v>
      </c>
      <c r="N2360">
        <v>-0.2</v>
      </c>
    </row>
    <row r="2361" spans="1:14" x14ac:dyDescent="0.3">
      <c r="A2361" t="s">
        <v>2119</v>
      </c>
      <c r="B2361">
        <v>619000</v>
      </c>
      <c r="C2361" t="s">
        <v>12480</v>
      </c>
      <c r="D2361" t="s">
        <v>12481</v>
      </c>
      <c r="E2361" t="s">
        <v>4154</v>
      </c>
      <c r="F2361" t="s">
        <v>12482</v>
      </c>
      <c r="G2361">
        <v>38.299999999999997</v>
      </c>
      <c r="H2361">
        <v>-0.8</v>
      </c>
      <c r="I2361">
        <v>32.5</v>
      </c>
      <c r="J2361">
        <v>-0.6</v>
      </c>
      <c r="K2361">
        <v>41.1</v>
      </c>
      <c r="L2361">
        <v>-2.7</v>
      </c>
      <c r="M2361">
        <v>10.1</v>
      </c>
      <c r="N2361">
        <v>-1.5</v>
      </c>
    </row>
    <row r="2362" spans="1:14" x14ac:dyDescent="0.3">
      <c r="A2362" t="s">
        <v>2119</v>
      </c>
      <c r="B2362">
        <v>621862</v>
      </c>
      <c r="C2362" t="s">
        <v>12486</v>
      </c>
      <c r="D2362" t="s">
        <v>12487</v>
      </c>
      <c r="E2362" t="s">
        <v>4154</v>
      </c>
      <c r="F2362" t="s">
        <v>12488</v>
      </c>
      <c r="G2362">
        <v>61.3</v>
      </c>
      <c r="H2362">
        <v>-0.8</v>
      </c>
      <c r="I2362">
        <v>62.7</v>
      </c>
      <c r="J2362">
        <v>-0.5</v>
      </c>
      <c r="K2362">
        <v>79.2</v>
      </c>
      <c r="L2362">
        <v>-0.8</v>
      </c>
      <c r="M2362">
        <v>50</v>
      </c>
      <c r="N2362">
        <v>-0.7</v>
      </c>
    </row>
    <row r="2363" spans="1:14" x14ac:dyDescent="0.3">
      <c r="A2363" t="s">
        <v>2119</v>
      </c>
      <c r="B2363">
        <v>627194</v>
      </c>
      <c r="C2363" t="s">
        <v>12489</v>
      </c>
      <c r="D2363" t="s">
        <v>12490</v>
      </c>
      <c r="E2363" t="s">
        <v>12491</v>
      </c>
      <c r="F2363" t="s">
        <v>12492</v>
      </c>
      <c r="G2363">
        <v>50.5</v>
      </c>
      <c r="H2363">
        <v>-0.9</v>
      </c>
      <c r="I2363">
        <v>50</v>
      </c>
      <c r="J2363">
        <v>-0.4</v>
      </c>
      <c r="K2363">
        <v>73.099999999999994</v>
      </c>
      <c r="L2363">
        <v>-0.4</v>
      </c>
      <c r="M2363">
        <v>34.9</v>
      </c>
      <c r="N2363">
        <v>-0.2</v>
      </c>
    </row>
    <row r="2364" spans="1:14" x14ac:dyDescent="0.3">
      <c r="A2364" t="s">
        <v>2237</v>
      </c>
      <c r="B2364">
        <v>700150</v>
      </c>
      <c r="C2364" t="s">
        <v>7659</v>
      </c>
      <c r="D2364" t="s">
        <v>12499</v>
      </c>
      <c r="E2364" t="s">
        <v>4829</v>
      </c>
      <c r="F2364" t="s">
        <v>8691</v>
      </c>
      <c r="G2364">
        <v>77.5</v>
      </c>
      <c r="H2364">
        <v>1.7</v>
      </c>
      <c r="I2364">
        <v>68.8</v>
      </c>
      <c r="J2364">
        <v>1.8</v>
      </c>
      <c r="K2364">
        <v>81.2</v>
      </c>
      <c r="L2364">
        <v>1.2</v>
      </c>
      <c r="M2364">
        <v>43</v>
      </c>
      <c r="N2364">
        <v>0.7</v>
      </c>
    </row>
    <row r="2365" spans="1:14" x14ac:dyDescent="0.3">
      <c r="A2365" t="s">
        <v>2237</v>
      </c>
      <c r="B2365">
        <v>714810</v>
      </c>
      <c r="C2365" t="s">
        <v>7218</v>
      </c>
      <c r="D2365" t="s">
        <v>12500</v>
      </c>
      <c r="E2365" t="s">
        <v>4829</v>
      </c>
      <c r="F2365" t="s">
        <v>12501</v>
      </c>
      <c r="G2365">
        <v>67.8</v>
      </c>
      <c r="H2365">
        <v>-0.2</v>
      </c>
      <c r="I2365">
        <v>47.9</v>
      </c>
      <c r="J2365">
        <v>-1.5</v>
      </c>
      <c r="K2365">
        <v>87.7</v>
      </c>
      <c r="L2365">
        <v>0.3</v>
      </c>
      <c r="M2365">
        <v>49.3</v>
      </c>
      <c r="N2365">
        <v>-0.4</v>
      </c>
    </row>
    <row r="2366" spans="1:14" x14ac:dyDescent="0.3">
      <c r="A2366" t="s">
        <v>2237</v>
      </c>
      <c r="B2366">
        <v>715751</v>
      </c>
      <c r="C2366" t="s">
        <v>1888</v>
      </c>
      <c r="D2366" t="s">
        <v>12502</v>
      </c>
      <c r="E2366" t="s">
        <v>4829</v>
      </c>
      <c r="F2366" t="s">
        <v>12503</v>
      </c>
      <c r="G2366">
        <v>67.2</v>
      </c>
      <c r="H2366">
        <v>-0.2</v>
      </c>
      <c r="I2366">
        <v>59.7</v>
      </c>
      <c r="J2366">
        <v>-0.5</v>
      </c>
      <c r="K2366">
        <v>82.6</v>
      </c>
      <c r="L2366">
        <v>-0.2</v>
      </c>
      <c r="M2366">
        <v>55.3</v>
      </c>
      <c r="N2366">
        <v>0.2</v>
      </c>
    </row>
    <row r="2367" spans="1:14" x14ac:dyDescent="0.3">
      <c r="A2367" t="s">
        <v>2237</v>
      </c>
      <c r="B2367">
        <v>741817</v>
      </c>
      <c r="C2367" t="s">
        <v>12504</v>
      </c>
      <c r="D2367" t="s">
        <v>12505</v>
      </c>
      <c r="E2367" t="s">
        <v>4829</v>
      </c>
      <c r="F2367" t="s">
        <v>12506</v>
      </c>
      <c r="G2367">
        <v>61.5</v>
      </c>
      <c r="H2367">
        <v>0.8</v>
      </c>
      <c r="I2367">
        <v>39.299999999999997</v>
      </c>
      <c r="J2367">
        <v>-0.3</v>
      </c>
      <c r="K2367">
        <v>65.599999999999994</v>
      </c>
      <c r="L2367">
        <v>-0.3</v>
      </c>
      <c r="M2367">
        <v>25</v>
      </c>
      <c r="N2367">
        <v>-0.6</v>
      </c>
    </row>
    <row r="2368" spans="1:14" x14ac:dyDescent="0.3">
      <c r="A2368" t="s">
        <v>2237</v>
      </c>
      <c r="B2368">
        <v>769703</v>
      </c>
      <c r="C2368" t="s">
        <v>9468</v>
      </c>
      <c r="D2368" t="s">
        <v>12510</v>
      </c>
      <c r="E2368" t="s">
        <v>4829</v>
      </c>
      <c r="F2368" t="s">
        <v>12511</v>
      </c>
      <c r="G2368">
        <v>67.099999999999994</v>
      </c>
      <c r="H2368">
        <v>1.7</v>
      </c>
      <c r="I2368">
        <v>63.2</v>
      </c>
      <c r="J2368">
        <v>2.5</v>
      </c>
      <c r="K2368">
        <v>66.3</v>
      </c>
      <c r="L2368">
        <v>0.3</v>
      </c>
      <c r="M2368">
        <v>20.5</v>
      </c>
      <c r="N2368">
        <v>-0.1</v>
      </c>
    </row>
    <row r="2369" spans="1:14" x14ac:dyDescent="0.3">
      <c r="A2369" t="s">
        <v>2237</v>
      </c>
      <c r="B2369">
        <v>778672</v>
      </c>
      <c r="C2369" t="s">
        <v>12512</v>
      </c>
      <c r="D2369" t="s">
        <v>12513</v>
      </c>
      <c r="E2369" t="s">
        <v>4829</v>
      </c>
      <c r="F2369" t="s">
        <v>12514</v>
      </c>
      <c r="G2369">
        <v>78</v>
      </c>
      <c r="H2369">
        <v>1</v>
      </c>
      <c r="I2369">
        <v>57</v>
      </c>
      <c r="J2369">
        <v>-0.2</v>
      </c>
      <c r="K2369">
        <v>92.2</v>
      </c>
      <c r="L2369">
        <v>1.4</v>
      </c>
      <c r="M2369">
        <v>37</v>
      </c>
      <c r="N2369">
        <v>-0.8</v>
      </c>
    </row>
    <row r="2370" spans="1:14" x14ac:dyDescent="0.3">
      <c r="A2370" t="s">
        <v>2237</v>
      </c>
      <c r="B2370">
        <v>788945</v>
      </c>
      <c r="C2370" t="s">
        <v>9490</v>
      </c>
      <c r="D2370" t="s">
        <v>12515</v>
      </c>
      <c r="E2370" t="s">
        <v>4829</v>
      </c>
      <c r="F2370" t="s">
        <v>12516</v>
      </c>
      <c r="G2370">
        <v>51.5</v>
      </c>
      <c r="H2370">
        <v>0</v>
      </c>
      <c r="I2370">
        <v>51</v>
      </c>
      <c r="J2370">
        <v>0.7</v>
      </c>
      <c r="K2370">
        <v>78.099999999999994</v>
      </c>
      <c r="L2370">
        <v>1.2</v>
      </c>
      <c r="M2370">
        <v>30.5</v>
      </c>
      <c r="N2370">
        <v>0.3</v>
      </c>
    </row>
    <row r="2371" spans="1:14" x14ac:dyDescent="0.3">
      <c r="A2371" t="s">
        <v>2237</v>
      </c>
      <c r="B2371">
        <v>790150</v>
      </c>
      <c r="C2371" t="s">
        <v>12517</v>
      </c>
      <c r="D2371" t="s">
        <v>12518</v>
      </c>
      <c r="E2371" t="s">
        <v>4829</v>
      </c>
      <c r="F2371" t="s">
        <v>12519</v>
      </c>
      <c r="G2371">
        <v>75.400000000000006</v>
      </c>
      <c r="H2371">
        <v>0.8</v>
      </c>
      <c r="I2371">
        <v>67.2</v>
      </c>
      <c r="J2371">
        <v>0.8</v>
      </c>
      <c r="K2371">
        <v>99.3</v>
      </c>
      <c r="L2371">
        <v>2.2000000000000002</v>
      </c>
      <c r="M2371">
        <v>76.099999999999994</v>
      </c>
      <c r="N2371">
        <v>2.5</v>
      </c>
    </row>
    <row r="2372" spans="1:14" x14ac:dyDescent="0.3">
      <c r="A2372" t="s">
        <v>2237</v>
      </c>
      <c r="B2372">
        <v>815853</v>
      </c>
      <c r="C2372" t="s">
        <v>12523</v>
      </c>
      <c r="D2372" t="s">
        <v>12524</v>
      </c>
      <c r="E2372" t="s">
        <v>4829</v>
      </c>
      <c r="F2372" t="s">
        <v>12525</v>
      </c>
      <c r="G2372">
        <v>47.8</v>
      </c>
      <c r="H2372">
        <v>0.3</v>
      </c>
      <c r="I2372">
        <v>44.8</v>
      </c>
      <c r="J2372">
        <v>0.9</v>
      </c>
      <c r="K2372">
        <v>68.5</v>
      </c>
      <c r="L2372">
        <v>0.9</v>
      </c>
      <c r="M2372">
        <v>32.299999999999997</v>
      </c>
      <c r="N2372">
        <v>1</v>
      </c>
    </row>
    <row r="2373" spans="1:14" x14ac:dyDescent="0.3">
      <c r="A2373" t="s">
        <v>2237</v>
      </c>
      <c r="B2373">
        <v>821187</v>
      </c>
      <c r="C2373" t="s">
        <v>12526</v>
      </c>
      <c r="D2373" t="s">
        <v>12527</v>
      </c>
      <c r="E2373" t="s">
        <v>4829</v>
      </c>
      <c r="F2373" t="s">
        <v>12528</v>
      </c>
      <c r="G2373">
        <v>58.6</v>
      </c>
      <c r="H2373">
        <v>0</v>
      </c>
      <c r="I2373">
        <v>39.1</v>
      </c>
      <c r="J2373">
        <v>-0.9</v>
      </c>
      <c r="K2373">
        <v>63.7</v>
      </c>
      <c r="L2373">
        <v>-1.1000000000000001</v>
      </c>
      <c r="M2373">
        <v>25.3</v>
      </c>
      <c r="N2373">
        <v>-0.8</v>
      </c>
    </row>
    <row r="2374" spans="1:14" x14ac:dyDescent="0.3">
      <c r="A2374" t="s">
        <v>2237</v>
      </c>
      <c r="B2374">
        <v>823651</v>
      </c>
      <c r="C2374" t="s">
        <v>9523</v>
      </c>
      <c r="D2374" t="s">
        <v>12529</v>
      </c>
      <c r="E2374" t="s">
        <v>4829</v>
      </c>
      <c r="F2374" t="s">
        <v>12530</v>
      </c>
      <c r="G2374">
        <v>48.3</v>
      </c>
      <c r="H2374">
        <v>-0.6</v>
      </c>
      <c r="I2374">
        <v>36.5</v>
      </c>
      <c r="J2374">
        <v>-0.9</v>
      </c>
      <c r="K2374">
        <v>78.099999999999994</v>
      </c>
      <c r="L2374">
        <v>0.7</v>
      </c>
      <c r="M2374">
        <v>34.799999999999997</v>
      </c>
      <c r="N2374">
        <v>0.1</v>
      </c>
    </row>
    <row r="2375" spans="1:14" x14ac:dyDescent="0.3">
      <c r="A2375" t="s">
        <v>2237</v>
      </c>
      <c r="B2375">
        <v>841722</v>
      </c>
      <c r="C2375" t="s">
        <v>3533</v>
      </c>
      <c r="D2375" t="s">
        <v>12534</v>
      </c>
      <c r="E2375" t="s">
        <v>4829</v>
      </c>
      <c r="F2375" t="s">
        <v>12535</v>
      </c>
      <c r="G2375">
        <v>76.2</v>
      </c>
      <c r="H2375">
        <v>1.2</v>
      </c>
      <c r="I2375">
        <v>73</v>
      </c>
      <c r="J2375">
        <v>1.7</v>
      </c>
      <c r="K2375">
        <v>61.5</v>
      </c>
      <c r="L2375">
        <v>-1.5</v>
      </c>
      <c r="M2375">
        <v>44.6</v>
      </c>
      <c r="N2375">
        <v>0.5</v>
      </c>
    </row>
    <row r="2376" spans="1:14" x14ac:dyDescent="0.3">
      <c r="A2376" t="s">
        <v>2237</v>
      </c>
      <c r="B2376">
        <v>847445</v>
      </c>
      <c r="C2376" t="s">
        <v>12536</v>
      </c>
      <c r="D2376" t="s">
        <v>12537</v>
      </c>
      <c r="E2376" t="s">
        <v>4829</v>
      </c>
      <c r="F2376" t="s">
        <v>8701</v>
      </c>
      <c r="G2376">
        <v>69.8</v>
      </c>
      <c r="H2376">
        <v>0.9</v>
      </c>
      <c r="I2376">
        <v>58.1</v>
      </c>
      <c r="J2376">
        <v>0.5</v>
      </c>
      <c r="K2376">
        <v>74.5</v>
      </c>
      <c r="L2376">
        <v>0.2</v>
      </c>
      <c r="M2376">
        <v>42.3</v>
      </c>
      <c r="N2376">
        <v>0</v>
      </c>
    </row>
    <row r="2377" spans="1:14" x14ac:dyDescent="0.3">
      <c r="A2377" t="s">
        <v>2237</v>
      </c>
      <c r="B2377">
        <v>854727</v>
      </c>
      <c r="C2377" t="s">
        <v>12538</v>
      </c>
      <c r="D2377" t="s">
        <v>12539</v>
      </c>
      <c r="E2377" t="s">
        <v>4829</v>
      </c>
      <c r="F2377" t="s">
        <v>12540</v>
      </c>
      <c r="G2377">
        <v>84</v>
      </c>
      <c r="H2377">
        <v>1.6</v>
      </c>
      <c r="I2377">
        <v>67.900000000000006</v>
      </c>
      <c r="J2377">
        <v>1</v>
      </c>
      <c r="K2377">
        <v>89.9</v>
      </c>
      <c r="L2377">
        <v>1.4</v>
      </c>
      <c r="M2377">
        <v>51.2</v>
      </c>
      <c r="N2377">
        <v>0.8</v>
      </c>
    </row>
    <row r="2378" spans="1:14" x14ac:dyDescent="0.3">
      <c r="A2378" t="s">
        <v>2237</v>
      </c>
      <c r="B2378">
        <v>857998</v>
      </c>
      <c r="C2378" t="s">
        <v>12541</v>
      </c>
      <c r="D2378" t="s">
        <v>12542</v>
      </c>
      <c r="E2378" t="s">
        <v>4829</v>
      </c>
      <c r="F2378" t="s">
        <v>12543</v>
      </c>
      <c r="G2378">
        <v>0</v>
      </c>
      <c r="H2378">
        <v>0</v>
      </c>
      <c r="I2378">
        <v>0</v>
      </c>
      <c r="J2378">
        <v>0</v>
      </c>
      <c r="K2378">
        <v>82.1</v>
      </c>
      <c r="L2378">
        <v>1.7</v>
      </c>
      <c r="M2378">
        <v>33.299999999999997</v>
      </c>
      <c r="N2378">
        <v>0.2</v>
      </c>
    </row>
    <row r="2379" spans="1:14" x14ac:dyDescent="0.3">
      <c r="A2379" t="s">
        <v>2245</v>
      </c>
      <c r="B2379">
        <v>686247</v>
      </c>
      <c r="C2379" t="s">
        <v>5838</v>
      </c>
      <c r="D2379" t="s">
        <v>12547</v>
      </c>
      <c r="E2379" t="s">
        <v>4238</v>
      </c>
      <c r="F2379" t="s">
        <v>12548</v>
      </c>
      <c r="G2379">
        <v>77.900000000000006</v>
      </c>
      <c r="H2379">
        <v>1.1000000000000001</v>
      </c>
      <c r="I2379">
        <v>60.8</v>
      </c>
      <c r="J2379">
        <v>0.4</v>
      </c>
      <c r="K2379">
        <v>80.900000000000006</v>
      </c>
      <c r="L2379">
        <v>0.2</v>
      </c>
      <c r="M2379">
        <v>42</v>
      </c>
      <c r="N2379">
        <v>-0.3</v>
      </c>
    </row>
    <row r="2380" spans="1:14" x14ac:dyDescent="0.3">
      <c r="A2380" t="s">
        <v>2245</v>
      </c>
      <c r="B2380">
        <v>686891</v>
      </c>
      <c r="C2380" t="s">
        <v>12549</v>
      </c>
      <c r="D2380" t="s">
        <v>12550</v>
      </c>
      <c r="E2380" t="s">
        <v>4158</v>
      </c>
      <c r="F2380" t="s">
        <v>12551</v>
      </c>
      <c r="G2380">
        <v>71</v>
      </c>
      <c r="H2380">
        <v>0.6</v>
      </c>
      <c r="I2380">
        <v>53.4</v>
      </c>
      <c r="J2380">
        <v>-0.3</v>
      </c>
      <c r="K2380">
        <v>89.7</v>
      </c>
      <c r="L2380">
        <v>1.1000000000000001</v>
      </c>
      <c r="M2380">
        <v>53.4</v>
      </c>
      <c r="N2380">
        <v>0.3</v>
      </c>
    </row>
    <row r="2381" spans="1:14" x14ac:dyDescent="0.3">
      <c r="A2381" t="s">
        <v>2245</v>
      </c>
      <c r="B2381">
        <v>833605</v>
      </c>
      <c r="C2381" t="s">
        <v>2248</v>
      </c>
      <c r="D2381" t="s">
        <v>12554</v>
      </c>
      <c r="E2381" t="s">
        <v>4158</v>
      </c>
      <c r="F2381" t="s">
        <v>12555</v>
      </c>
      <c r="G2381">
        <v>74.3</v>
      </c>
      <c r="H2381">
        <v>0.9</v>
      </c>
      <c r="I2381">
        <v>69.400000000000006</v>
      </c>
      <c r="J2381">
        <v>1.4</v>
      </c>
      <c r="K2381">
        <v>89.2</v>
      </c>
      <c r="L2381">
        <v>1.5</v>
      </c>
      <c r="M2381">
        <v>63.3</v>
      </c>
      <c r="N2381">
        <v>1.4</v>
      </c>
    </row>
    <row r="2382" spans="1:14" x14ac:dyDescent="0.3">
      <c r="A2382" t="s">
        <v>2245</v>
      </c>
      <c r="B2382">
        <v>710601</v>
      </c>
      <c r="C2382" t="s">
        <v>13094</v>
      </c>
      <c r="D2382" t="s">
        <v>13095</v>
      </c>
      <c r="E2382" t="s">
        <v>4158</v>
      </c>
      <c r="F2382" t="s">
        <v>13096</v>
      </c>
      <c r="G2382">
        <v>64.400000000000006</v>
      </c>
      <c r="H2382">
        <v>0.9</v>
      </c>
      <c r="I2382">
        <v>41.2</v>
      </c>
      <c r="J2382">
        <v>0</v>
      </c>
      <c r="K2382">
        <v>77.8</v>
      </c>
      <c r="L2382">
        <v>0.8</v>
      </c>
      <c r="M2382">
        <v>25.8</v>
      </c>
      <c r="N2382">
        <v>-0.4</v>
      </c>
    </row>
    <row r="2383" spans="1:14" x14ac:dyDescent="0.3">
      <c r="A2383" t="s">
        <v>2245</v>
      </c>
      <c r="B2383">
        <v>694815</v>
      </c>
      <c r="C2383" t="s">
        <v>12559</v>
      </c>
      <c r="D2383" t="s">
        <v>12560</v>
      </c>
      <c r="E2383" t="s">
        <v>4145</v>
      </c>
      <c r="F2383" t="s">
        <v>12561</v>
      </c>
      <c r="G2383">
        <v>33.1</v>
      </c>
      <c r="H2383">
        <v>-2.1</v>
      </c>
      <c r="I2383">
        <v>38.4</v>
      </c>
      <c r="J2383">
        <v>-1.4</v>
      </c>
      <c r="K2383">
        <v>79.8</v>
      </c>
      <c r="L2383">
        <v>0.1</v>
      </c>
      <c r="M2383">
        <v>39.4</v>
      </c>
      <c r="N2383">
        <v>-0.5</v>
      </c>
    </row>
    <row r="2384" spans="1:14" x14ac:dyDescent="0.3">
      <c r="A2384" t="s">
        <v>2245</v>
      </c>
      <c r="B2384">
        <v>690538</v>
      </c>
      <c r="C2384" t="s">
        <v>12562</v>
      </c>
      <c r="D2384" t="s">
        <v>12563</v>
      </c>
      <c r="E2384" t="s">
        <v>4158</v>
      </c>
      <c r="F2384" t="s">
        <v>12564</v>
      </c>
      <c r="G2384">
        <v>83.7</v>
      </c>
      <c r="H2384">
        <v>0.4</v>
      </c>
      <c r="I2384">
        <v>77.599999999999994</v>
      </c>
      <c r="J2384">
        <v>0.1</v>
      </c>
      <c r="K2384">
        <v>93.4</v>
      </c>
      <c r="L2384">
        <v>0.1</v>
      </c>
      <c r="M2384">
        <v>67.099999999999994</v>
      </c>
      <c r="N2384">
        <v>-0.2</v>
      </c>
    </row>
    <row r="2385" spans="1:14" x14ac:dyDescent="0.3">
      <c r="A2385" t="s">
        <v>2245</v>
      </c>
      <c r="B2385">
        <v>690660</v>
      </c>
      <c r="C2385" t="s">
        <v>12565</v>
      </c>
      <c r="D2385" t="s">
        <v>12566</v>
      </c>
      <c r="E2385" t="s">
        <v>4215</v>
      </c>
      <c r="F2385" t="s">
        <v>12567</v>
      </c>
      <c r="G2385">
        <v>48.2</v>
      </c>
      <c r="H2385">
        <v>-0.8</v>
      </c>
      <c r="I2385">
        <v>47.3</v>
      </c>
      <c r="J2385">
        <v>-0.4</v>
      </c>
      <c r="K2385">
        <v>61.3</v>
      </c>
      <c r="L2385">
        <v>-1.4</v>
      </c>
      <c r="M2385">
        <v>28.8</v>
      </c>
      <c r="N2385">
        <v>-1.3</v>
      </c>
    </row>
    <row r="2386" spans="1:14" x14ac:dyDescent="0.3">
      <c r="A2386" t="s">
        <v>2245</v>
      </c>
      <c r="B2386">
        <v>694045</v>
      </c>
      <c r="C2386" t="s">
        <v>11747</v>
      </c>
      <c r="D2386" t="s">
        <v>12571</v>
      </c>
      <c r="E2386" t="s">
        <v>4158</v>
      </c>
      <c r="F2386" t="s">
        <v>12572</v>
      </c>
      <c r="G2386">
        <v>69.3</v>
      </c>
      <c r="H2386">
        <v>0.3</v>
      </c>
      <c r="I2386">
        <v>59.4</v>
      </c>
      <c r="J2386">
        <v>-0.1</v>
      </c>
      <c r="K2386">
        <v>91.3</v>
      </c>
      <c r="L2386">
        <v>1</v>
      </c>
      <c r="M2386">
        <v>55</v>
      </c>
      <c r="N2386">
        <v>0.1</v>
      </c>
    </row>
    <row r="2387" spans="1:14" x14ac:dyDescent="0.3">
      <c r="A2387" t="s">
        <v>2245</v>
      </c>
      <c r="B2387">
        <v>695408</v>
      </c>
      <c r="C2387" t="s">
        <v>12577</v>
      </c>
      <c r="D2387" t="s">
        <v>12578</v>
      </c>
      <c r="E2387" t="s">
        <v>4158</v>
      </c>
      <c r="F2387" t="s">
        <v>12579</v>
      </c>
      <c r="G2387">
        <v>38.5</v>
      </c>
      <c r="H2387">
        <v>-2.1</v>
      </c>
      <c r="I2387">
        <v>65.400000000000006</v>
      </c>
      <c r="J2387">
        <v>0.3</v>
      </c>
      <c r="K2387">
        <v>84.3</v>
      </c>
      <c r="L2387">
        <v>0.2</v>
      </c>
      <c r="M2387">
        <v>41.6</v>
      </c>
      <c r="N2387">
        <v>-0.7</v>
      </c>
    </row>
    <row r="2388" spans="1:14" x14ac:dyDescent="0.3">
      <c r="A2388" t="s">
        <v>2245</v>
      </c>
      <c r="B2388">
        <v>703001</v>
      </c>
      <c r="C2388" t="s">
        <v>12583</v>
      </c>
      <c r="D2388" t="s">
        <v>12584</v>
      </c>
      <c r="E2388" t="s">
        <v>4158</v>
      </c>
      <c r="F2388" t="s">
        <v>12585</v>
      </c>
      <c r="G2388">
        <v>53.8</v>
      </c>
      <c r="H2388">
        <v>-0.5</v>
      </c>
      <c r="I2388">
        <v>45.5</v>
      </c>
      <c r="J2388">
        <v>-0.5</v>
      </c>
      <c r="K2388">
        <v>66.2</v>
      </c>
      <c r="L2388">
        <v>-1.1000000000000001</v>
      </c>
      <c r="M2388">
        <v>23.9</v>
      </c>
      <c r="N2388">
        <v>-1.3</v>
      </c>
    </row>
    <row r="2389" spans="1:14" x14ac:dyDescent="0.3">
      <c r="A2389" t="s">
        <v>2245</v>
      </c>
      <c r="B2389">
        <v>785539</v>
      </c>
      <c r="C2389" t="s">
        <v>12589</v>
      </c>
      <c r="D2389" t="s">
        <v>12590</v>
      </c>
      <c r="E2389" t="s">
        <v>4158</v>
      </c>
      <c r="F2389" t="s">
        <v>12591</v>
      </c>
      <c r="G2389">
        <v>0</v>
      </c>
      <c r="H2389">
        <v>0</v>
      </c>
      <c r="I2389">
        <v>37</v>
      </c>
      <c r="J2389">
        <v>0</v>
      </c>
      <c r="K2389">
        <v>79</v>
      </c>
      <c r="L2389">
        <v>0.8</v>
      </c>
      <c r="M2389">
        <v>22</v>
      </c>
      <c r="N2389">
        <v>-1.3</v>
      </c>
    </row>
    <row r="2390" spans="1:14" x14ac:dyDescent="0.3">
      <c r="A2390" t="s">
        <v>2245</v>
      </c>
      <c r="B2390">
        <v>706426</v>
      </c>
      <c r="C2390" t="s">
        <v>12598</v>
      </c>
      <c r="D2390" t="s">
        <v>12599</v>
      </c>
      <c r="E2390" t="s">
        <v>4158</v>
      </c>
      <c r="F2390" t="s">
        <v>12600</v>
      </c>
      <c r="G2390">
        <v>84.4</v>
      </c>
      <c r="H2390">
        <v>0.4</v>
      </c>
      <c r="I2390">
        <v>70.599999999999994</v>
      </c>
      <c r="J2390">
        <v>-0.5</v>
      </c>
      <c r="K2390">
        <v>96.8</v>
      </c>
      <c r="L2390">
        <v>0.4</v>
      </c>
      <c r="M2390">
        <v>70.099999999999994</v>
      </c>
      <c r="N2390">
        <v>0.2</v>
      </c>
    </row>
    <row r="2391" spans="1:14" x14ac:dyDescent="0.3">
      <c r="A2391" t="s">
        <v>2245</v>
      </c>
      <c r="B2391">
        <v>714062</v>
      </c>
      <c r="C2391" t="s">
        <v>12604</v>
      </c>
      <c r="D2391" t="s">
        <v>12605</v>
      </c>
      <c r="E2391" t="s">
        <v>4158</v>
      </c>
      <c r="F2391" t="s">
        <v>12606</v>
      </c>
      <c r="G2391">
        <v>70.900000000000006</v>
      </c>
      <c r="H2391">
        <v>0.2</v>
      </c>
      <c r="I2391">
        <v>66.099999999999994</v>
      </c>
      <c r="J2391">
        <v>0.3</v>
      </c>
      <c r="K2391">
        <v>82.8</v>
      </c>
      <c r="L2391">
        <v>0</v>
      </c>
      <c r="M2391">
        <v>48.1</v>
      </c>
      <c r="N2391">
        <v>-0.4</v>
      </c>
    </row>
    <row r="2392" spans="1:14" x14ac:dyDescent="0.3">
      <c r="A2392" t="s">
        <v>2245</v>
      </c>
      <c r="B2392">
        <v>704210</v>
      </c>
      <c r="C2392" t="s">
        <v>12607</v>
      </c>
      <c r="D2392" t="s">
        <v>12608</v>
      </c>
      <c r="E2392" t="s">
        <v>4158</v>
      </c>
      <c r="F2392" t="s">
        <v>12609</v>
      </c>
      <c r="G2392">
        <v>63.2</v>
      </c>
      <c r="H2392">
        <v>0.8</v>
      </c>
      <c r="I2392">
        <v>41.2</v>
      </c>
      <c r="J2392">
        <v>0</v>
      </c>
      <c r="K2392">
        <v>64.400000000000006</v>
      </c>
      <c r="L2392">
        <v>-0.6</v>
      </c>
      <c r="M2392">
        <v>30</v>
      </c>
      <c r="N2392">
        <v>-0.2</v>
      </c>
    </row>
    <row r="2393" spans="1:14" x14ac:dyDescent="0.3">
      <c r="A2393" t="s">
        <v>2245</v>
      </c>
      <c r="B2393">
        <v>715239</v>
      </c>
      <c r="C2393" t="s">
        <v>1110</v>
      </c>
      <c r="D2393" t="s">
        <v>12610</v>
      </c>
      <c r="E2393" t="s">
        <v>4158</v>
      </c>
      <c r="F2393" t="s">
        <v>12611</v>
      </c>
      <c r="G2393">
        <v>68.5</v>
      </c>
      <c r="H2393">
        <v>0.6</v>
      </c>
      <c r="I2393">
        <v>57</v>
      </c>
      <c r="J2393">
        <v>0.3</v>
      </c>
      <c r="K2393">
        <v>74</v>
      </c>
      <c r="L2393">
        <v>-0.3</v>
      </c>
      <c r="M2393">
        <v>49</v>
      </c>
      <c r="N2393">
        <v>0.2</v>
      </c>
    </row>
    <row r="2394" spans="1:14" x14ac:dyDescent="0.3">
      <c r="A2394" t="s">
        <v>2245</v>
      </c>
      <c r="B2394">
        <v>716146</v>
      </c>
      <c r="C2394" t="s">
        <v>1405</v>
      </c>
      <c r="D2394" t="s">
        <v>12612</v>
      </c>
      <c r="E2394" t="s">
        <v>4158</v>
      </c>
      <c r="F2394" t="s">
        <v>12613</v>
      </c>
      <c r="G2394">
        <v>46.2</v>
      </c>
      <c r="H2394">
        <v>-0.4</v>
      </c>
      <c r="I2394">
        <v>30.8</v>
      </c>
      <c r="J2394">
        <v>-0.9</v>
      </c>
      <c r="K2394">
        <v>61.9</v>
      </c>
      <c r="L2394">
        <v>-0.7</v>
      </c>
      <c r="M2394">
        <v>22</v>
      </c>
      <c r="N2394">
        <v>-0.9</v>
      </c>
    </row>
    <row r="2395" spans="1:14" x14ac:dyDescent="0.3">
      <c r="A2395" t="s">
        <v>2245</v>
      </c>
      <c r="B2395">
        <v>717444</v>
      </c>
      <c r="C2395" t="s">
        <v>3445</v>
      </c>
      <c r="D2395" t="s">
        <v>12614</v>
      </c>
      <c r="E2395" t="s">
        <v>4158</v>
      </c>
      <c r="F2395" t="s">
        <v>12615</v>
      </c>
      <c r="G2395">
        <v>35.799999999999997</v>
      </c>
      <c r="H2395">
        <v>-2.4</v>
      </c>
      <c r="I2395">
        <v>50</v>
      </c>
      <c r="J2395">
        <v>-1.1000000000000001</v>
      </c>
      <c r="K2395">
        <v>76.900000000000006</v>
      </c>
      <c r="L2395">
        <v>-0.7</v>
      </c>
      <c r="M2395">
        <v>53.8</v>
      </c>
      <c r="N2395">
        <v>-0.1</v>
      </c>
    </row>
    <row r="2396" spans="1:14" x14ac:dyDescent="0.3">
      <c r="A2396" t="s">
        <v>2245</v>
      </c>
      <c r="B2396">
        <v>719528</v>
      </c>
      <c r="C2396" t="s">
        <v>3452</v>
      </c>
      <c r="D2396" t="s">
        <v>12616</v>
      </c>
      <c r="E2396" t="s">
        <v>4158</v>
      </c>
      <c r="F2396" t="s">
        <v>12617</v>
      </c>
      <c r="G2396">
        <v>50.8</v>
      </c>
      <c r="H2396">
        <v>-1</v>
      </c>
      <c r="I2396">
        <v>69.2</v>
      </c>
      <c r="J2396">
        <v>1</v>
      </c>
      <c r="K2396">
        <v>96.8</v>
      </c>
      <c r="L2396">
        <v>1.9</v>
      </c>
      <c r="M2396">
        <v>66.7</v>
      </c>
      <c r="N2396">
        <v>1.4</v>
      </c>
    </row>
    <row r="2397" spans="1:14" x14ac:dyDescent="0.3">
      <c r="A2397" t="s">
        <v>2245</v>
      </c>
      <c r="B2397">
        <v>720178</v>
      </c>
      <c r="C2397" t="s">
        <v>12618</v>
      </c>
      <c r="D2397" t="s">
        <v>12619</v>
      </c>
      <c r="E2397" t="s">
        <v>4158</v>
      </c>
      <c r="F2397" t="s">
        <v>12620</v>
      </c>
      <c r="G2397">
        <v>74.8</v>
      </c>
      <c r="H2397">
        <v>1.2</v>
      </c>
      <c r="I2397">
        <v>46.5</v>
      </c>
      <c r="J2397">
        <v>-0.4</v>
      </c>
      <c r="K2397">
        <v>70.599999999999994</v>
      </c>
      <c r="L2397">
        <v>-0.6</v>
      </c>
      <c r="M2397">
        <v>30.5</v>
      </c>
      <c r="N2397">
        <v>-1.1000000000000001</v>
      </c>
    </row>
    <row r="2398" spans="1:14" x14ac:dyDescent="0.3">
      <c r="A2398" t="s">
        <v>2245</v>
      </c>
      <c r="B2398">
        <v>721603</v>
      </c>
      <c r="C2398" t="s">
        <v>11937</v>
      </c>
      <c r="D2398" t="s">
        <v>12621</v>
      </c>
      <c r="E2398" t="s">
        <v>4158</v>
      </c>
      <c r="F2398" t="s">
        <v>12622</v>
      </c>
      <c r="G2398">
        <v>49.3</v>
      </c>
      <c r="H2398">
        <v>-0.1</v>
      </c>
      <c r="I2398">
        <v>32.1</v>
      </c>
      <c r="J2398">
        <v>-0.7</v>
      </c>
      <c r="K2398">
        <v>69.2</v>
      </c>
      <c r="L2398">
        <v>0</v>
      </c>
      <c r="M2398">
        <v>20.3</v>
      </c>
      <c r="N2398">
        <v>-0.9</v>
      </c>
    </row>
    <row r="2399" spans="1:14" x14ac:dyDescent="0.3">
      <c r="A2399" t="s">
        <v>2245</v>
      </c>
      <c r="B2399">
        <v>721999</v>
      </c>
      <c r="C2399" t="s">
        <v>12623</v>
      </c>
      <c r="D2399" t="s">
        <v>12624</v>
      </c>
      <c r="E2399" t="s">
        <v>4158</v>
      </c>
      <c r="F2399" t="s">
        <v>12625</v>
      </c>
      <c r="G2399">
        <v>0</v>
      </c>
      <c r="H2399">
        <v>0</v>
      </c>
      <c r="I2399">
        <v>0</v>
      </c>
      <c r="J2399">
        <v>0</v>
      </c>
      <c r="K2399">
        <v>81.5</v>
      </c>
      <c r="L2399">
        <v>0</v>
      </c>
      <c r="M2399">
        <v>40.700000000000003</v>
      </c>
      <c r="N2399">
        <v>-0.7</v>
      </c>
    </row>
    <row r="2400" spans="1:14" x14ac:dyDescent="0.3">
      <c r="A2400" t="s">
        <v>2245</v>
      </c>
      <c r="B2400">
        <v>723576</v>
      </c>
      <c r="C2400" t="s">
        <v>12629</v>
      </c>
      <c r="D2400" t="s">
        <v>12630</v>
      </c>
      <c r="E2400" t="s">
        <v>4158</v>
      </c>
      <c r="F2400" t="s">
        <v>12631</v>
      </c>
      <c r="G2400">
        <v>20.100000000000001</v>
      </c>
      <c r="H2400">
        <v>-2.5</v>
      </c>
      <c r="I2400">
        <v>32.700000000000003</v>
      </c>
      <c r="J2400">
        <v>-1</v>
      </c>
      <c r="K2400">
        <v>81.3</v>
      </c>
      <c r="L2400">
        <v>1.1000000000000001</v>
      </c>
      <c r="M2400">
        <v>45.6</v>
      </c>
      <c r="N2400">
        <v>0.8</v>
      </c>
    </row>
    <row r="2401" spans="1:14" x14ac:dyDescent="0.3">
      <c r="A2401" t="s">
        <v>2245</v>
      </c>
      <c r="B2401">
        <v>694428</v>
      </c>
      <c r="C2401" t="s">
        <v>12632</v>
      </c>
      <c r="D2401" t="s">
        <v>12633</v>
      </c>
      <c r="E2401" t="s">
        <v>4158</v>
      </c>
      <c r="F2401" t="s">
        <v>12634</v>
      </c>
      <c r="G2401">
        <v>78.8</v>
      </c>
      <c r="H2401">
        <v>0.7</v>
      </c>
      <c r="I2401">
        <v>74.3</v>
      </c>
      <c r="J2401">
        <v>0.8</v>
      </c>
      <c r="K2401">
        <v>93.7</v>
      </c>
      <c r="L2401">
        <v>1</v>
      </c>
      <c r="M2401">
        <v>72.7</v>
      </c>
      <c r="N2401">
        <v>1.4</v>
      </c>
    </row>
    <row r="2402" spans="1:14" x14ac:dyDescent="0.3">
      <c r="A2402" t="s">
        <v>2245</v>
      </c>
      <c r="B2402">
        <v>733016</v>
      </c>
      <c r="C2402" t="s">
        <v>12656</v>
      </c>
      <c r="D2402" t="s">
        <v>12657</v>
      </c>
      <c r="E2402" t="s">
        <v>4158</v>
      </c>
      <c r="F2402" t="s">
        <v>12658</v>
      </c>
      <c r="G2402">
        <v>76.400000000000006</v>
      </c>
      <c r="H2402">
        <v>0.3</v>
      </c>
      <c r="I2402">
        <v>41.5</v>
      </c>
      <c r="J2402">
        <v>-2.2000000000000002</v>
      </c>
      <c r="K2402">
        <v>87.7</v>
      </c>
      <c r="L2402">
        <v>0</v>
      </c>
      <c r="M2402">
        <v>60.7</v>
      </c>
      <c r="N2402">
        <v>0.3</v>
      </c>
    </row>
    <row r="2403" spans="1:14" x14ac:dyDescent="0.3">
      <c r="A2403" t="s">
        <v>2245</v>
      </c>
      <c r="B2403">
        <v>732435</v>
      </c>
      <c r="C2403" t="s">
        <v>12677</v>
      </c>
      <c r="D2403" t="s">
        <v>12678</v>
      </c>
      <c r="E2403" t="s">
        <v>4158</v>
      </c>
      <c r="F2403" t="s">
        <v>12679</v>
      </c>
      <c r="G2403">
        <v>47.4</v>
      </c>
      <c r="H2403">
        <v>-0.5</v>
      </c>
      <c r="I2403">
        <v>22.8</v>
      </c>
      <c r="J2403">
        <v>-1.7</v>
      </c>
      <c r="K2403">
        <v>70.599999999999994</v>
      </c>
      <c r="L2403">
        <v>-0.2</v>
      </c>
      <c r="M2403">
        <v>42.9</v>
      </c>
      <c r="N2403">
        <v>0.6</v>
      </c>
    </row>
    <row r="2404" spans="1:14" x14ac:dyDescent="0.3">
      <c r="A2404" t="s">
        <v>2245</v>
      </c>
      <c r="B2404">
        <v>733954</v>
      </c>
      <c r="C2404" t="s">
        <v>12680</v>
      </c>
      <c r="D2404" t="s">
        <v>12681</v>
      </c>
      <c r="E2404" t="s">
        <v>4158</v>
      </c>
      <c r="F2404" t="s">
        <v>12682</v>
      </c>
      <c r="G2404">
        <v>75.2</v>
      </c>
      <c r="H2404">
        <v>0.9</v>
      </c>
      <c r="I2404">
        <v>62.8</v>
      </c>
      <c r="J2404">
        <v>0.6</v>
      </c>
      <c r="K2404">
        <v>89.3</v>
      </c>
      <c r="L2404">
        <v>1.1000000000000001</v>
      </c>
      <c r="M2404">
        <v>49.2</v>
      </c>
      <c r="N2404">
        <v>0.1</v>
      </c>
    </row>
    <row r="2405" spans="1:14" x14ac:dyDescent="0.3">
      <c r="A2405" t="s">
        <v>2245</v>
      </c>
      <c r="B2405">
        <v>743704</v>
      </c>
      <c r="C2405" t="s">
        <v>3465</v>
      </c>
      <c r="D2405" t="s">
        <v>12688</v>
      </c>
      <c r="E2405" t="s">
        <v>4158</v>
      </c>
      <c r="F2405" t="s">
        <v>12689</v>
      </c>
      <c r="G2405">
        <v>70.400000000000006</v>
      </c>
      <c r="H2405">
        <v>0.8</v>
      </c>
      <c r="I2405">
        <v>47.1</v>
      </c>
      <c r="J2405">
        <v>-0.5</v>
      </c>
      <c r="K2405">
        <v>82.2</v>
      </c>
      <c r="L2405">
        <v>0.6</v>
      </c>
      <c r="M2405">
        <v>39</v>
      </c>
      <c r="N2405">
        <v>-0.5</v>
      </c>
    </row>
    <row r="2406" spans="1:14" x14ac:dyDescent="0.3">
      <c r="A2406" t="s">
        <v>2245</v>
      </c>
      <c r="B2406">
        <v>744565</v>
      </c>
      <c r="C2406" t="s">
        <v>12690</v>
      </c>
      <c r="D2406" t="s">
        <v>12691</v>
      </c>
      <c r="E2406" t="s">
        <v>4158</v>
      </c>
      <c r="F2406" t="s">
        <v>12692</v>
      </c>
      <c r="G2406">
        <v>78.400000000000006</v>
      </c>
      <c r="H2406">
        <v>1.6</v>
      </c>
      <c r="I2406">
        <v>58.8</v>
      </c>
      <c r="J2406">
        <v>0.9</v>
      </c>
      <c r="K2406">
        <v>84.3</v>
      </c>
      <c r="L2406">
        <v>1.1000000000000001</v>
      </c>
      <c r="M2406">
        <v>32.799999999999997</v>
      </c>
      <c r="N2406">
        <v>-0.4</v>
      </c>
    </row>
    <row r="2407" spans="1:14" x14ac:dyDescent="0.3">
      <c r="A2407" t="s">
        <v>2245</v>
      </c>
      <c r="B2407">
        <v>744751</v>
      </c>
      <c r="C2407" t="s">
        <v>12693</v>
      </c>
      <c r="D2407" t="s">
        <v>12694</v>
      </c>
      <c r="E2407" t="s">
        <v>4158</v>
      </c>
      <c r="F2407" t="s">
        <v>12695</v>
      </c>
      <c r="G2407">
        <v>72.099999999999994</v>
      </c>
      <c r="H2407">
        <v>0.9</v>
      </c>
      <c r="I2407">
        <v>58.1</v>
      </c>
      <c r="J2407">
        <v>0.5</v>
      </c>
      <c r="K2407">
        <v>0</v>
      </c>
      <c r="L2407">
        <v>0</v>
      </c>
      <c r="M2407">
        <v>0</v>
      </c>
      <c r="N2407">
        <v>0</v>
      </c>
    </row>
    <row r="2408" spans="1:14" x14ac:dyDescent="0.3">
      <c r="A2408" t="s">
        <v>2245</v>
      </c>
      <c r="B2408">
        <v>746177</v>
      </c>
      <c r="C2408" t="s">
        <v>54</v>
      </c>
      <c r="D2408" t="s">
        <v>12696</v>
      </c>
      <c r="E2408" t="s">
        <v>4158</v>
      </c>
      <c r="F2408" t="s">
        <v>12697</v>
      </c>
      <c r="G2408">
        <v>57.8</v>
      </c>
      <c r="H2408">
        <v>0.2</v>
      </c>
      <c r="I2408">
        <v>51</v>
      </c>
      <c r="J2408">
        <v>0.2</v>
      </c>
      <c r="K2408">
        <v>82</v>
      </c>
      <c r="L2408">
        <v>1.2</v>
      </c>
      <c r="M2408">
        <v>46.9</v>
      </c>
      <c r="N2408">
        <v>0.5</v>
      </c>
    </row>
    <row r="2409" spans="1:14" x14ac:dyDescent="0.3">
      <c r="A2409" t="s">
        <v>2245</v>
      </c>
      <c r="B2409">
        <v>747602</v>
      </c>
      <c r="C2409" t="s">
        <v>12698</v>
      </c>
      <c r="D2409" t="s">
        <v>12699</v>
      </c>
      <c r="E2409" t="s">
        <v>4158</v>
      </c>
      <c r="F2409" t="s">
        <v>12700</v>
      </c>
      <c r="G2409">
        <v>17.5</v>
      </c>
      <c r="H2409">
        <v>-4.0999999999999996</v>
      </c>
      <c r="I2409">
        <v>59</v>
      </c>
      <c r="J2409">
        <v>-0.8</v>
      </c>
      <c r="K2409">
        <v>93.4</v>
      </c>
      <c r="L2409">
        <v>0.6</v>
      </c>
      <c r="M2409">
        <v>60.9</v>
      </c>
      <c r="N2409">
        <v>0.1</v>
      </c>
    </row>
    <row r="2410" spans="1:14" x14ac:dyDescent="0.3">
      <c r="A2410" t="s">
        <v>2245</v>
      </c>
      <c r="B2410">
        <v>747998</v>
      </c>
      <c r="C2410" t="s">
        <v>12701</v>
      </c>
      <c r="D2410" t="s">
        <v>12702</v>
      </c>
      <c r="E2410" t="s">
        <v>4158</v>
      </c>
      <c r="F2410" t="s">
        <v>12703</v>
      </c>
      <c r="G2410">
        <v>93.7</v>
      </c>
      <c r="H2410">
        <v>1</v>
      </c>
      <c r="I2410">
        <v>88.9</v>
      </c>
      <c r="J2410">
        <v>0.8</v>
      </c>
      <c r="K2410">
        <v>96.3</v>
      </c>
      <c r="L2410">
        <v>0.2</v>
      </c>
      <c r="M2410">
        <v>89.5</v>
      </c>
      <c r="N2410">
        <v>1.4</v>
      </c>
    </row>
    <row r="2411" spans="1:14" x14ac:dyDescent="0.3">
      <c r="A2411" t="s">
        <v>2245</v>
      </c>
      <c r="B2411">
        <v>748382</v>
      </c>
      <c r="C2411" t="s">
        <v>12704</v>
      </c>
      <c r="D2411" t="s">
        <v>12705</v>
      </c>
      <c r="E2411" t="s">
        <v>4158</v>
      </c>
      <c r="F2411" t="s">
        <v>12706</v>
      </c>
      <c r="G2411">
        <v>84.4</v>
      </c>
      <c r="H2411">
        <v>0.5</v>
      </c>
      <c r="I2411">
        <v>80.900000000000006</v>
      </c>
      <c r="J2411">
        <v>0.5</v>
      </c>
      <c r="K2411">
        <v>89.4</v>
      </c>
      <c r="L2411">
        <v>-0.3</v>
      </c>
      <c r="M2411">
        <v>77.7</v>
      </c>
      <c r="N2411">
        <v>0.8</v>
      </c>
    </row>
    <row r="2412" spans="1:14" x14ac:dyDescent="0.3">
      <c r="A2412" t="s">
        <v>2245</v>
      </c>
      <c r="B2412">
        <v>749290</v>
      </c>
      <c r="C2412" t="s">
        <v>12707</v>
      </c>
      <c r="D2412" t="s">
        <v>12708</v>
      </c>
      <c r="E2412" t="s">
        <v>4158</v>
      </c>
      <c r="F2412" t="s">
        <v>12709</v>
      </c>
      <c r="G2412">
        <v>50.3</v>
      </c>
      <c r="H2412">
        <v>-0.1</v>
      </c>
      <c r="I2412">
        <v>45.9</v>
      </c>
      <c r="J2412">
        <v>0.4</v>
      </c>
      <c r="K2412">
        <v>72.2</v>
      </c>
      <c r="L2412">
        <v>0.2</v>
      </c>
      <c r="M2412">
        <v>31.6</v>
      </c>
      <c r="N2412">
        <v>-0.1</v>
      </c>
    </row>
    <row r="2413" spans="1:14" x14ac:dyDescent="0.3">
      <c r="A2413" t="s">
        <v>2245</v>
      </c>
      <c r="B2413">
        <v>749559</v>
      </c>
      <c r="C2413" t="s">
        <v>12710</v>
      </c>
      <c r="D2413" t="s">
        <v>12711</v>
      </c>
      <c r="E2413" t="s">
        <v>4145</v>
      </c>
      <c r="F2413" t="s">
        <v>12712</v>
      </c>
      <c r="G2413">
        <v>0</v>
      </c>
      <c r="H2413">
        <v>0</v>
      </c>
      <c r="I2413">
        <v>69.099999999999994</v>
      </c>
      <c r="J2413">
        <v>1.2</v>
      </c>
      <c r="K2413">
        <v>89</v>
      </c>
      <c r="L2413">
        <v>1.2</v>
      </c>
      <c r="M2413">
        <v>45.5</v>
      </c>
      <c r="N2413">
        <v>0</v>
      </c>
    </row>
    <row r="2414" spans="1:14" x14ac:dyDescent="0.3">
      <c r="A2414" t="s">
        <v>2245</v>
      </c>
      <c r="B2414">
        <v>748773</v>
      </c>
      <c r="C2414" t="s">
        <v>12713</v>
      </c>
      <c r="D2414" t="s">
        <v>12714</v>
      </c>
      <c r="E2414" t="s">
        <v>4158</v>
      </c>
      <c r="F2414" t="s">
        <v>12715</v>
      </c>
      <c r="G2414">
        <v>59.4</v>
      </c>
      <c r="H2414">
        <v>-0.4</v>
      </c>
      <c r="I2414">
        <v>37.5</v>
      </c>
      <c r="J2414">
        <v>-1.7</v>
      </c>
      <c r="K2414">
        <v>80.2</v>
      </c>
      <c r="L2414">
        <v>-0.1</v>
      </c>
      <c r="M2414">
        <v>41.9</v>
      </c>
      <c r="N2414">
        <v>-0.7</v>
      </c>
    </row>
    <row r="2415" spans="1:14" x14ac:dyDescent="0.3">
      <c r="A2415" t="s">
        <v>2245</v>
      </c>
      <c r="B2415">
        <v>820814</v>
      </c>
      <c r="C2415" t="s">
        <v>2268</v>
      </c>
      <c r="D2415" t="s">
        <v>12716</v>
      </c>
      <c r="E2415" t="s">
        <v>4158</v>
      </c>
      <c r="F2415" t="s">
        <v>12717</v>
      </c>
      <c r="G2415">
        <v>76.5</v>
      </c>
      <c r="H2415">
        <v>0.9</v>
      </c>
      <c r="I2415">
        <v>60.6</v>
      </c>
      <c r="J2415">
        <v>0.3</v>
      </c>
      <c r="K2415">
        <v>76.900000000000006</v>
      </c>
      <c r="L2415">
        <v>-0.3</v>
      </c>
      <c r="M2415">
        <v>31.5</v>
      </c>
      <c r="N2415">
        <v>-1.2</v>
      </c>
    </row>
    <row r="2416" spans="1:14" x14ac:dyDescent="0.3">
      <c r="A2416" t="s">
        <v>2245</v>
      </c>
      <c r="B2416">
        <v>751634</v>
      </c>
      <c r="C2416" t="s">
        <v>12718</v>
      </c>
      <c r="D2416" t="s">
        <v>12719</v>
      </c>
      <c r="E2416" t="s">
        <v>4158</v>
      </c>
      <c r="F2416" t="s">
        <v>12720</v>
      </c>
      <c r="G2416">
        <v>72.2</v>
      </c>
      <c r="H2416">
        <v>1.3</v>
      </c>
      <c r="I2416">
        <v>47.6</v>
      </c>
      <c r="J2416">
        <v>0.1</v>
      </c>
      <c r="K2416">
        <v>84.2</v>
      </c>
      <c r="L2416">
        <v>1.2</v>
      </c>
      <c r="M2416">
        <v>44.2</v>
      </c>
      <c r="N2416">
        <v>0.3</v>
      </c>
    </row>
    <row r="2417" spans="1:14" x14ac:dyDescent="0.3">
      <c r="A2417" t="s">
        <v>2245</v>
      </c>
      <c r="B2417">
        <v>752690</v>
      </c>
      <c r="C2417" t="s">
        <v>12721</v>
      </c>
      <c r="D2417" t="s">
        <v>12722</v>
      </c>
      <c r="E2417" t="s">
        <v>4158</v>
      </c>
      <c r="F2417" t="s">
        <v>12723</v>
      </c>
      <c r="G2417">
        <v>89.1</v>
      </c>
      <c r="H2417">
        <v>2.5</v>
      </c>
      <c r="I2417">
        <v>69.599999999999994</v>
      </c>
      <c r="J2417">
        <v>1.8</v>
      </c>
      <c r="K2417">
        <v>91.4</v>
      </c>
      <c r="L2417">
        <v>1.9</v>
      </c>
      <c r="M2417">
        <v>65.7</v>
      </c>
      <c r="N2417">
        <v>2.1</v>
      </c>
    </row>
    <row r="2418" spans="1:14" x14ac:dyDescent="0.3">
      <c r="A2418" t="s">
        <v>2245</v>
      </c>
      <c r="B2418">
        <v>752819</v>
      </c>
      <c r="C2418" t="s">
        <v>12724</v>
      </c>
      <c r="D2418" t="s">
        <v>12725</v>
      </c>
      <c r="E2418" t="s">
        <v>4158</v>
      </c>
      <c r="F2418" t="s">
        <v>12726</v>
      </c>
      <c r="G2418">
        <v>61.7</v>
      </c>
      <c r="H2418">
        <v>0.1</v>
      </c>
      <c r="I2418">
        <v>49.4</v>
      </c>
      <c r="J2418">
        <v>-0.2</v>
      </c>
      <c r="K2418">
        <v>81.5</v>
      </c>
      <c r="L2418">
        <v>0.5</v>
      </c>
      <c r="M2418">
        <v>31.5</v>
      </c>
      <c r="N2418">
        <v>-0.8</v>
      </c>
    </row>
    <row r="2419" spans="1:14" x14ac:dyDescent="0.3">
      <c r="A2419" t="s">
        <v>2245</v>
      </c>
      <c r="B2419">
        <v>756334</v>
      </c>
      <c r="C2419" t="s">
        <v>3011</v>
      </c>
      <c r="D2419" t="s">
        <v>12727</v>
      </c>
      <c r="E2419" t="s">
        <v>4158</v>
      </c>
      <c r="F2419" t="s">
        <v>12728</v>
      </c>
      <c r="G2419">
        <v>61.9</v>
      </c>
      <c r="H2419">
        <v>0.2</v>
      </c>
      <c r="I2419">
        <v>44.4</v>
      </c>
      <c r="J2419">
        <v>-0.5</v>
      </c>
      <c r="K2419">
        <v>84.6</v>
      </c>
      <c r="L2419">
        <v>1</v>
      </c>
      <c r="M2419">
        <v>63.1</v>
      </c>
      <c r="N2419">
        <v>1.8</v>
      </c>
    </row>
    <row r="2420" spans="1:14" x14ac:dyDescent="0.3">
      <c r="A2420" t="s">
        <v>2245</v>
      </c>
      <c r="B2420">
        <v>763462</v>
      </c>
      <c r="C2420" t="s">
        <v>12729</v>
      </c>
      <c r="D2420" t="s">
        <v>12730</v>
      </c>
      <c r="E2420" t="s">
        <v>4158</v>
      </c>
      <c r="F2420" t="s">
        <v>12731</v>
      </c>
      <c r="G2420">
        <v>35.9</v>
      </c>
      <c r="H2420">
        <v>-1.1000000000000001</v>
      </c>
      <c r="I2420">
        <v>28.2</v>
      </c>
      <c r="J2420">
        <v>-1</v>
      </c>
      <c r="K2420">
        <v>58.8</v>
      </c>
      <c r="L2420">
        <v>-1.2</v>
      </c>
      <c r="M2420">
        <v>14</v>
      </c>
      <c r="N2420">
        <v>-1.4</v>
      </c>
    </row>
    <row r="2421" spans="1:14" x14ac:dyDescent="0.3">
      <c r="A2421" t="s">
        <v>2245</v>
      </c>
      <c r="B2421">
        <v>765023</v>
      </c>
      <c r="C2421" t="s">
        <v>12735</v>
      </c>
      <c r="D2421" t="s">
        <v>12736</v>
      </c>
      <c r="E2421" t="s">
        <v>4158</v>
      </c>
      <c r="F2421" t="s">
        <v>12737</v>
      </c>
      <c r="G2421">
        <v>12.7</v>
      </c>
      <c r="H2421">
        <v>-3.9</v>
      </c>
      <c r="I2421">
        <v>47.6</v>
      </c>
      <c r="J2421">
        <v>-1</v>
      </c>
      <c r="K2421">
        <v>78.2</v>
      </c>
      <c r="L2421">
        <v>-0.3</v>
      </c>
      <c r="M2421">
        <v>45.3</v>
      </c>
      <c r="N2421">
        <v>-0.3</v>
      </c>
    </row>
    <row r="2422" spans="1:14" x14ac:dyDescent="0.3">
      <c r="A2422" t="s">
        <v>2245</v>
      </c>
      <c r="B2422">
        <v>765635</v>
      </c>
      <c r="C2422" t="s">
        <v>12738</v>
      </c>
      <c r="D2422" t="s">
        <v>12739</v>
      </c>
      <c r="E2422" t="s">
        <v>4215</v>
      </c>
      <c r="F2422" t="s">
        <v>12740</v>
      </c>
      <c r="G2422">
        <v>70.400000000000006</v>
      </c>
      <c r="H2422">
        <v>0.1</v>
      </c>
      <c r="I2422">
        <v>64.8</v>
      </c>
      <c r="J2422">
        <v>0</v>
      </c>
      <c r="K2422">
        <v>85.5</v>
      </c>
      <c r="L2422">
        <v>0.3</v>
      </c>
      <c r="M2422">
        <v>55.4</v>
      </c>
      <c r="N2422">
        <v>-0.2</v>
      </c>
    </row>
    <row r="2423" spans="1:14" x14ac:dyDescent="0.3">
      <c r="A2423" t="s">
        <v>2245</v>
      </c>
      <c r="B2423">
        <v>765759</v>
      </c>
      <c r="C2423" t="s">
        <v>12741</v>
      </c>
      <c r="D2423" t="s">
        <v>12742</v>
      </c>
      <c r="E2423" t="s">
        <v>4158</v>
      </c>
      <c r="F2423" t="s">
        <v>12743</v>
      </c>
      <c r="G2423">
        <v>73.400000000000006</v>
      </c>
      <c r="H2423">
        <v>1.2</v>
      </c>
      <c r="I2423">
        <v>57.8</v>
      </c>
      <c r="J2423">
        <v>0.8</v>
      </c>
      <c r="K2423">
        <v>81</v>
      </c>
      <c r="L2423">
        <v>0.8</v>
      </c>
      <c r="M2423">
        <v>31.6</v>
      </c>
      <c r="N2423">
        <v>-0.7</v>
      </c>
    </row>
    <row r="2424" spans="1:14" x14ac:dyDescent="0.3">
      <c r="A2424" t="s">
        <v>2245</v>
      </c>
      <c r="B2424">
        <v>766038</v>
      </c>
      <c r="C2424" t="s">
        <v>12744</v>
      </c>
      <c r="D2424" t="s">
        <v>12745</v>
      </c>
      <c r="E2424" t="s">
        <v>4158</v>
      </c>
      <c r="F2424" t="s">
        <v>12746</v>
      </c>
      <c r="G2424">
        <v>57.8</v>
      </c>
      <c r="H2424">
        <v>0</v>
      </c>
      <c r="I2424">
        <v>45.8</v>
      </c>
      <c r="J2424">
        <v>-0.4</v>
      </c>
      <c r="K2424">
        <v>78.900000000000006</v>
      </c>
      <c r="L2424">
        <v>0.4</v>
      </c>
      <c r="M2424">
        <v>42.1</v>
      </c>
      <c r="N2424">
        <v>-0.1</v>
      </c>
    </row>
    <row r="2425" spans="1:14" x14ac:dyDescent="0.3">
      <c r="A2425" t="s">
        <v>2245</v>
      </c>
      <c r="B2425">
        <v>767913</v>
      </c>
      <c r="C2425" t="s">
        <v>12747</v>
      </c>
      <c r="D2425" t="s">
        <v>12748</v>
      </c>
      <c r="E2425" t="s">
        <v>4158</v>
      </c>
      <c r="F2425" t="s">
        <v>12749</v>
      </c>
      <c r="G2425">
        <v>43.5</v>
      </c>
      <c r="H2425">
        <v>-1.5</v>
      </c>
      <c r="I2425">
        <v>51.2</v>
      </c>
      <c r="J2425">
        <v>-0.4</v>
      </c>
      <c r="K2425">
        <v>78.900000000000006</v>
      </c>
      <c r="L2425">
        <v>-0.1</v>
      </c>
      <c r="M2425">
        <v>50.9</v>
      </c>
      <c r="N2425">
        <v>0.2</v>
      </c>
    </row>
    <row r="2426" spans="1:14" x14ac:dyDescent="0.3">
      <c r="A2426" t="s">
        <v>2245</v>
      </c>
      <c r="B2426">
        <v>768537</v>
      </c>
      <c r="C2426" t="s">
        <v>12750</v>
      </c>
      <c r="D2426" t="s">
        <v>12751</v>
      </c>
      <c r="E2426" t="s">
        <v>4158</v>
      </c>
      <c r="F2426" t="s">
        <v>12752</v>
      </c>
      <c r="G2426">
        <v>91.2</v>
      </c>
      <c r="H2426">
        <v>1.4</v>
      </c>
      <c r="I2426">
        <v>79.099999999999994</v>
      </c>
      <c r="J2426">
        <v>1</v>
      </c>
      <c r="K2426">
        <v>86.3</v>
      </c>
      <c r="L2426">
        <v>0</v>
      </c>
      <c r="M2426">
        <v>51.7</v>
      </c>
      <c r="N2426">
        <v>-0.4</v>
      </c>
    </row>
    <row r="2427" spans="1:14" x14ac:dyDescent="0.3">
      <c r="A2427" t="s">
        <v>2245</v>
      </c>
      <c r="B2427">
        <v>768790</v>
      </c>
      <c r="C2427" t="s">
        <v>12756</v>
      </c>
      <c r="D2427" t="s">
        <v>12757</v>
      </c>
      <c r="E2427" t="s">
        <v>4158</v>
      </c>
      <c r="F2427" t="s">
        <v>12758</v>
      </c>
      <c r="G2427">
        <v>59.1</v>
      </c>
      <c r="H2427">
        <v>0.9</v>
      </c>
      <c r="I2427">
        <v>43.6</v>
      </c>
      <c r="J2427">
        <v>0.7</v>
      </c>
      <c r="K2427">
        <v>63.8</v>
      </c>
      <c r="L2427">
        <v>-0.4</v>
      </c>
      <c r="M2427">
        <v>19</v>
      </c>
      <c r="N2427">
        <v>-1.1000000000000001</v>
      </c>
    </row>
    <row r="2428" spans="1:14" x14ac:dyDescent="0.3">
      <c r="A2428" t="s">
        <v>2245</v>
      </c>
      <c r="B2428">
        <v>769525</v>
      </c>
      <c r="C2428" t="s">
        <v>12759</v>
      </c>
      <c r="D2428" t="s">
        <v>12760</v>
      </c>
      <c r="E2428" t="s">
        <v>4158</v>
      </c>
      <c r="F2428" t="s">
        <v>12761</v>
      </c>
      <c r="G2428">
        <v>53.4</v>
      </c>
      <c r="H2428">
        <v>0.3</v>
      </c>
      <c r="I2428">
        <v>40.6</v>
      </c>
      <c r="J2428">
        <v>0.2</v>
      </c>
      <c r="K2428">
        <v>81.3</v>
      </c>
      <c r="L2428">
        <v>1.4</v>
      </c>
      <c r="M2428">
        <v>30.1</v>
      </c>
      <c r="N2428">
        <v>-0.1</v>
      </c>
    </row>
    <row r="2429" spans="1:14" x14ac:dyDescent="0.3">
      <c r="A2429" t="s">
        <v>2245</v>
      </c>
      <c r="B2429">
        <v>772437</v>
      </c>
      <c r="C2429" t="s">
        <v>12766</v>
      </c>
      <c r="D2429" t="s">
        <v>12767</v>
      </c>
      <c r="E2429" t="s">
        <v>4158</v>
      </c>
      <c r="F2429" t="s">
        <v>12768</v>
      </c>
      <c r="G2429">
        <v>83.8</v>
      </c>
      <c r="H2429">
        <v>0.5</v>
      </c>
      <c r="I2429">
        <v>74</v>
      </c>
      <c r="J2429">
        <v>0</v>
      </c>
      <c r="K2429">
        <v>89</v>
      </c>
      <c r="L2429">
        <v>-0.2</v>
      </c>
      <c r="M2429">
        <v>71.400000000000006</v>
      </c>
      <c r="N2429">
        <v>0.3</v>
      </c>
    </row>
    <row r="2430" spans="1:14" x14ac:dyDescent="0.3">
      <c r="A2430" t="s">
        <v>2245</v>
      </c>
      <c r="B2430">
        <v>773735</v>
      </c>
      <c r="C2430" t="s">
        <v>12769</v>
      </c>
      <c r="D2430" t="s">
        <v>12770</v>
      </c>
      <c r="E2430" t="s">
        <v>4158</v>
      </c>
      <c r="F2430" t="s">
        <v>12771</v>
      </c>
      <c r="G2430">
        <v>78.599999999999994</v>
      </c>
      <c r="H2430">
        <v>1.1000000000000001</v>
      </c>
      <c r="I2430">
        <v>76.2</v>
      </c>
      <c r="J2430">
        <v>1.6</v>
      </c>
      <c r="K2430">
        <v>89.2</v>
      </c>
      <c r="L2430">
        <v>1</v>
      </c>
      <c r="M2430">
        <v>60.2</v>
      </c>
      <c r="N2430">
        <v>1.1000000000000001</v>
      </c>
    </row>
    <row r="2431" spans="1:14" x14ac:dyDescent="0.3">
      <c r="A2431" t="s">
        <v>2245</v>
      </c>
      <c r="B2431">
        <v>785857</v>
      </c>
      <c r="C2431" t="s">
        <v>11807</v>
      </c>
      <c r="D2431" t="s">
        <v>12772</v>
      </c>
      <c r="E2431" t="s">
        <v>4158</v>
      </c>
      <c r="F2431" t="s">
        <v>12773</v>
      </c>
      <c r="G2431">
        <v>64.3</v>
      </c>
      <c r="H2431">
        <v>0.1</v>
      </c>
      <c r="I2431">
        <v>57.1</v>
      </c>
      <c r="J2431">
        <v>0.3</v>
      </c>
      <c r="K2431">
        <v>80.599999999999994</v>
      </c>
      <c r="L2431">
        <v>0.2</v>
      </c>
      <c r="M2431">
        <v>44.7</v>
      </c>
      <c r="N2431">
        <v>-0.1</v>
      </c>
    </row>
    <row r="2432" spans="1:14" x14ac:dyDescent="0.3">
      <c r="A2432" t="s">
        <v>2245</v>
      </c>
      <c r="B2432">
        <v>775444</v>
      </c>
      <c r="C2432" t="s">
        <v>12774</v>
      </c>
      <c r="D2432" t="s">
        <v>12775</v>
      </c>
      <c r="E2432" t="s">
        <v>4158</v>
      </c>
      <c r="F2432" t="s">
        <v>12776</v>
      </c>
      <c r="G2432">
        <v>67.8</v>
      </c>
      <c r="H2432">
        <v>1.9</v>
      </c>
      <c r="I2432">
        <v>41.9</v>
      </c>
      <c r="J2432">
        <v>0.9</v>
      </c>
      <c r="K2432">
        <v>85.2</v>
      </c>
      <c r="L2432">
        <v>2.4</v>
      </c>
      <c r="M2432">
        <v>30.2</v>
      </c>
      <c r="N2432">
        <v>0.5</v>
      </c>
    </row>
    <row r="2433" spans="1:14" x14ac:dyDescent="0.3">
      <c r="A2433" t="s">
        <v>2245</v>
      </c>
      <c r="B2433">
        <v>775819</v>
      </c>
      <c r="C2433" t="s">
        <v>12777</v>
      </c>
      <c r="D2433" t="s">
        <v>12778</v>
      </c>
      <c r="E2433" t="s">
        <v>4158</v>
      </c>
      <c r="F2433" t="s">
        <v>12779</v>
      </c>
      <c r="G2433">
        <v>48.7</v>
      </c>
      <c r="H2433">
        <v>-0.1</v>
      </c>
      <c r="I2433">
        <v>32.9</v>
      </c>
      <c r="J2433">
        <v>-0.8</v>
      </c>
      <c r="K2433">
        <v>71</v>
      </c>
      <c r="L2433">
        <v>0.3</v>
      </c>
      <c r="M2433">
        <v>29.6</v>
      </c>
      <c r="N2433">
        <v>-0.4</v>
      </c>
    </row>
    <row r="2434" spans="1:14" x14ac:dyDescent="0.3">
      <c r="A2434" t="s">
        <v>2245</v>
      </c>
      <c r="B2434">
        <v>775843</v>
      </c>
      <c r="C2434" t="s">
        <v>12780</v>
      </c>
      <c r="D2434" t="s">
        <v>12781</v>
      </c>
      <c r="E2434" t="s">
        <v>4158</v>
      </c>
      <c r="F2434" t="s">
        <v>12782</v>
      </c>
      <c r="G2434">
        <v>54.7</v>
      </c>
      <c r="H2434">
        <v>-0.3</v>
      </c>
      <c r="I2434">
        <v>46.5</v>
      </c>
      <c r="J2434">
        <v>-0.3</v>
      </c>
      <c r="K2434">
        <v>85.4</v>
      </c>
      <c r="L2434">
        <v>1.1000000000000001</v>
      </c>
      <c r="M2434">
        <v>61</v>
      </c>
      <c r="N2434">
        <v>1.6</v>
      </c>
    </row>
    <row r="2435" spans="1:14" x14ac:dyDescent="0.3">
      <c r="A2435" t="s">
        <v>2245</v>
      </c>
      <c r="B2435">
        <v>776980</v>
      </c>
      <c r="C2435" t="s">
        <v>12792</v>
      </c>
      <c r="D2435" t="s">
        <v>12793</v>
      </c>
      <c r="E2435" t="s">
        <v>4158</v>
      </c>
      <c r="F2435" t="s">
        <v>12655</v>
      </c>
      <c r="G2435">
        <v>58.4</v>
      </c>
      <c r="H2435">
        <v>-0.3</v>
      </c>
      <c r="I2435">
        <v>64</v>
      </c>
      <c r="J2435">
        <v>0.7</v>
      </c>
      <c r="K2435">
        <v>83.5</v>
      </c>
      <c r="L2435">
        <v>0.5</v>
      </c>
      <c r="M2435">
        <v>33</v>
      </c>
      <c r="N2435">
        <v>-1</v>
      </c>
    </row>
    <row r="2436" spans="1:14" x14ac:dyDescent="0.3">
      <c r="A2436" t="s">
        <v>2245</v>
      </c>
      <c r="B2436">
        <v>778800</v>
      </c>
      <c r="C2436" t="s">
        <v>6315</v>
      </c>
      <c r="D2436" t="s">
        <v>12794</v>
      </c>
      <c r="E2436" t="s">
        <v>4158</v>
      </c>
      <c r="F2436" t="s">
        <v>12795</v>
      </c>
      <c r="G2436">
        <v>58.1</v>
      </c>
      <c r="H2436">
        <v>0.7</v>
      </c>
      <c r="I2436">
        <v>43.9</v>
      </c>
      <c r="J2436">
        <v>0.5</v>
      </c>
      <c r="K2436">
        <v>62.7</v>
      </c>
      <c r="L2436">
        <v>-0.5</v>
      </c>
      <c r="M2436">
        <v>26</v>
      </c>
      <c r="N2436">
        <v>-0.3</v>
      </c>
    </row>
    <row r="2437" spans="1:14" x14ac:dyDescent="0.3">
      <c r="A2437" t="s">
        <v>2245</v>
      </c>
      <c r="B2437">
        <v>780235</v>
      </c>
      <c r="C2437" t="s">
        <v>12796</v>
      </c>
      <c r="D2437" t="s">
        <v>12797</v>
      </c>
      <c r="E2437" t="s">
        <v>4158</v>
      </c>
      <c r="F2437" t="s">
        <v>12798</v>
      </c>
      <c r="G2437">
        <v>87.1</v>
      </c>
      <c r="H2437">
        <v>1.3</v>
      </c>
      <c r="I2437">
        <v>81.8</v>
      </c>
      <c r="J2437">
        <v>1.4</v>
      </c>
      <c r="K2437">
        <v>92.8</v>
      </c>
      <c r="L2437">
        <v>0.9</v>
      </c>
      <c r="M2437">
        <v>68.7</v>
      </c>
      <c r="N2437">
        <v>0.8</v>
      </c>
    </row>
    <row r="2438" spans="1:14" x14ac:dyDescent="0.3">
      <c r="A2438" t="s">
        <v>2245</v>
      </c>
      <c r="B2438">
        <v>780499</v>
      </c>
      <c r="C2438" t="s">
        <v>12799</v>
      </c>
      <c r="D2438" t="s">
        <v>12800</v>
      </c>
      <c r="E2438" t="s">
        <v>4145</v>
      </c>
      <c r="F2438" t="s">
        <v>12801</v>
      </c>
      <c r="G2438">
        <v>82.4</v>
      </c>
      <c r="H2438">
        <v>2</v>
      </c>
      <c r="I2438">
        <v>50</v>
      </c>
      <c r="J2438">
        <v>0.3</v>
      </c>
      <c r="K2438">
        <v>84.8</v>
      </c>
      <c r="L2438">
        <v>1.3</v>
      </c>
      <c r="M2438">
        <v>51.9</v>
      </c>
      <c r="N2438">
        <v>0.9</v>
      </c>
    </row>
    <row r="2439" spans="1:14" x14ac:dyDescent="0.3">
      <c r="A2439" t="s">
        <v>2245</v>
      </c>
      <c r="B2439">
        <v>780570</v>
      </c>
      <c r="C2439" t="s">
        <v>3069</v>
      </c>
      <c r="D2439" t="s">
        <v>12802</v>
      </c>
      <c r="E2439" t="s">
        <v>4145</v>
      </c>
      <c r="F2439" t="s">
        <v>12803</v>
      </c>
      <c r="G2439">
        <v>85.9</v>
      </c>
      <c r="H2439">
        <v>0.8</v>
      </c>
      <c r="I2439">
        <v>82.1</v>
      </c>
      <c r="J2439">
        <v>0.9</v>
      </c>
      <c r="K2439">
        <v>92.5</v>
      </c>
      <c r="L2439">
        <v>0.4</v>
      </c>
      <c r="M2439">
        <v>69.3</v>
      </c>
      <c r="N2439">
        <v>0.7</v>
      </c>
    </row>
    <row r="2440" spans="1:14" x14ac:dyDescent="0.3">
      <c r="A2440" t="s">
        <v>2245</v>
      </c>
      <c r="B2440">
        <v>780880</v>
      </c>
      <c r="C2440" t="s">
        <v>12804</v>
      </c>
      <c r="D2440" t="s">
        <v>12805</v>
      </c>
      <c r="E2440" t="s">
        <v>4158</v>
      </c>
      <c r="F2440" t="s">
        <v>12806</v>
      </c>
      <c r="G2440">
        <v>41.4</v>
      </c>
      <c r="H2440">
        <v>-2.1</v>
      </c>
      <c r="I2440">
        <v>49.7</v>
      </c>
      <c r="J2440">
        <v>-1.2</v>
      </c>
      <c r="K2440">
        <v>82.7</v>
      </c>
      <c r="L2440">
        <v>-0.2</v>
      </c>
      <c r="M2440">
        <v>39.299999999999997</v>
      </c>
      <c r="N2440">
        <v>-1.3</v>
      </c>
    </row>
    <row r="2441" spans="1:14" x14ac:dyDescent="0.3">
      <c r="A2441" t="s">
        <v>2245</v>
      </c>
      <c r="B2441">
        <v>781118</v>
      </c>
      <c r="C2441" t="s">
        <v>12807</v>
      </c>
      <c r="D2441" t="s">
        <v>12808</v>
      </c>
      <c r="E2441" t="s">
        <v>4158</v>
      </c>
      <c r="F2441" t="s">
        <v>12809</v>
      </c>
      <c r="G2441">
        <v>0</v>
      </c>
      <c r="H2441">
        <v>0</v>
      </c>
      <c r="I2441">
        <v>0</v>
      </c>
      <c r="J2441">
        <v>0</v>
      </c>
      <c r="K2441">
        <v>72.8</v>
      </c>
      <c r="L2441">
        <v>-0.6</v>
      </c>
      <c r="M2441">
        <v>30.4</v>
      </c>
      <c r="N2441">
        <v>-1.2</v>
      </c>
    </row>
    <row r="2442" spans="1:14" x14ac:dyDescent="0.3">
      <c r="A2442" t="s">
        <v>2245</v>
      </c>
      <c r="B2442">
        <v>781797</v>
      </c>
      <c r="C2442" t="s">
        <v>12813</v>
      </c>
      <c r="D2442" t="s">
        <v>12814</v>
      </c>
      <c r="E2442" t="s">
        <v>4158</v>
      </c>
      <c r="F2442" t="s">
        <v>12815</v>
      </c>
      <c r="G2442">
        <v>28.1</v>
      </c>
      <c r="H2442">
        <v>-3.4</v>
      </c>
      <c r="I2442">
        <v>65.599999999999994</v>
      </c>
      <c r="J2442">
        <v>-0.4</v>
      </c>
      <c r="K2442">
        <v>93.8</v>
      </c>
      <c r="L2442">
        <v>0.6</v>
      </c>
      <c r="M2442">
        <v>66.3</v>
      </c>
      <c r="N2442">
        <v>0.4</v>
      </c>
    </row>
    <row r="2443" spans="1:14" x14ac:dyDescent="0.3">
      <c r="A2443" t="s">
        <v>2245</v>
      </c>
      <c r="B2443">
        <v>783510</v>
      </c>
      <c r="C2443" t="s">
        <v>12818</v>
      </c>
      <c r="D2443" t="s">
        <v>12819</v>
      </c>
      <c r="E2443" t="s">
        <v>4158</v>
      </c>
      <c r="F2443" t="s">
        <v>12820</v>
      </c>
      <c r="G2443">
        <v>50.4</v>
      </c>
      <c r="H2443">
        <v>0.6</v>
      </c>
      <c r="I2443">
        <v>31.3</v>
      </c>
      <c r="J2443">
        <v>0.2</v>
      </c>
      <c r="K2443">
        <v>71.3</v>
      </c>
      <c r="L2443">
        <v>0.9</v>
      </c>
      <c r="M2443">
        <v>17.100000000000001</v>
      </c>
      <c r="N2443">
        <v>-0.5</v>
      </c>
    </row>
    <row r="2444" spans="1:14" x14ac:dyDescent="0.3">
      <c r="A2444" t="s">
        <v>2245</v>
      </c>
      <c r="B2444">
        <v>782963</v>
      </c>
      <c r="C2444" t="s">
        <v>11954</v>
      </c>
      <c r="D2444" t="s">
        <v>12816</v>
      </c>
      <c r="E2444" t="s">
        <v>4158</v>
      </c>
      <c r="F2444" t="s">
        <v>12817</v>
      </c>
      <c r="G2444">
        <v>54.6</v>
      </c>
      <c r="H2444">
        <v>-0.3</v>
      </c>
      <c r="I2444">
        <v>33.299999999999997</v>
      </c>
      <c r="J2444">
        <v>-1.4</v>
      </c>
      <c r="K2444">
        <v>76.7</v>
      </c>
      <c r="L2444">
        <v>0.2</v>
      </c>
      <c r="M2444">
        <v>35.6</v>
      </c>
      <c r="N2444">
        <v>-0.4</v>
      </c>
    </row>
    <row r="2445" spans="1:14" x14ac:dyDescent="0.3">
      <c r="A2445" t="s">
        <v>2245</v>
      </c>
      <c r="B2445">
        <v>784389</v>
      </c>
      <c r="C2445" t="s">
        <v>12821</v>
      </c>
      <c r="D2445" t="s">
        <v>12822</v>
      </c>
      <c r="E2445" t="s">
        <v>4158</v>
      </c>
      <c r="F2445" t="s">
        <v>12823</v>
      </c>
      <c r="G2445">
        <v>74.8</v>
      </c>
      <c r="H2445">
        <v>0.7</v>
      </c>
      <c r="I2445">
        <v>63</v>
      </c>
      <c r="J2445">
        <v>0.4</v>
      </c>
      <c r="K2445">
        <v>80.599999999999994</v>
      </c>
      <c r="L2445">
        <v>0</v>
      </c>
      <c r="M2445">
        <v>29.7</v>
      </c>
      <c r="N2445">
        <v>-1.5</v>
      </c>
    </row>
    <row r="2446" spans="1:14" x14ac:dyDescent="0.3">
      <c r="A2446" t="s">
        <v>2245</v>
      </c>
      <c r="B2446">
        <v>784656</v>
      </c>
      <c r="C2446" t="s">
        <v>12824</v>
      </c>
      <c r="D2446" t="s">
        <v>12825</v>
      </c>
      <c r="E2446" t="s">
        <v>4238</v>
      </c>
      <c r="F2446" t="s">
        <v>12826</v>
      </c>
      <c r="G2446">
        <v>85.1</v>
      </c>
      <c r="H2446">
        <v>1</v>
      </c>
      <c r="I2446">
        <v>75.7</v>
      </c>
      <c r="J2446">
        <v>0.7</v>
      </c>
      <c r="K2446">
        <v>90.9</v>
      </c>
      <c r="L2446">
        <v>0.4</v>
      </c>
      <c r="M2446">
        <v>73.599999999999994</v>
      </c>
      <c r="N2446">
        <v>1.2</v>
      </c>
    </row>
    <row r="2447" spans="1:14" x14ac:dyDescent="0.3">
      <c r="A2447" t="s">
        <v>2245</v>
      </c>
      <c r="B2447">
        <v>784990</v>
      </c>
      <c r="C2447" t="s">
        <v>12827</v>
      </c>
      <c r="D2447" t="s">
        <v>12828</v>
      </c>
      <c r="E2447" t="s">
        <v>4158</v>
      </c>
      <c r="F2447" t="s">
        <v>12829</v>
      </c>
      <c r="G2447">
        <v>42.6</v>
      </c>
      <c r="H2447">
        <v>-0.9</v>
      </c>
      <c r="I2447">
        <v>32.4</v>
      </c>
      <c r="J2447">
        <v>-1.1000000000000001</v>
      </c>
      <c r="K2447">
        <v>60.9</v>
      </c>
      <c r="L2447">
        <v>-1.4</v>
      </c>
      <c r="M2447">
        <v>24.4</v>
      </c>
      <c r="N2447">
        <v>-1</v>
      </c>
    </row>
    <row r="2448" spans="1:14" x14ac:dyDescent="0.3">
      <c r="A2448" t="s">
        <v>2245</v>
      </c>
      <c r="B2448">
        <v>785334</v>
      </c>
      <c r="C2448" t="s">
        <v>12830</v>
      </c>
      <c r="D2448" t="s">
        <v>12831</v>
      </c>
      <c r="E2448" t="s">
        <v>4215</v>
      </c>
      <c r="F2448" t="s">
        <v>12832</v>
      </c>
      <c r="G2448">
        <v>75.8</v>
      </c>
      <c r="H2448">
        <v>1.6</v>
      </c>
      <c r="I2448">
        <v>58.3</v>
      </c>
      <c r="J2448">
        <v>1</v>
      </c>
      <c r="K2448">
        <v>85.3</v>
      </c>
      <c r="L2448">
        <v>1.4</v>
      </c>
      <c r="M2448">
        <v>35.799999999999997</v>
      </c>
      <c r="N2448">
        <v>0</v>
      </c>
    </row>
    <row r="2449" spans="1:14" x14ac:dyDescent="0.3">
      <c r="A2449" t="s">
        <v>2245</v>
      </c>
      <c r="B2449">
        <v>785563</v>
      </c>
      <c r="C2449" t="s">
        <v>12833</v>
      </c>
      <c r="D2449" t="s">
        <v>12834</v>
      </c>
      <c r="E2449" t="s">
        <v>4158</v>
      </c>
      <c r="F2449" t="s">
        <v>12835</v>
      </c>
      <c r="G2449">
        <v>0</v>
      </c>
      <c r="H2449">
        <v>0</v>
      </c>
      <c r="I2449">
        <v>60.6</v>
      </c>
      <c r="J2449">
        <v>0</v>
      </c>
      <c r="K2449">
        <v>92.7</v>
      </c>
      <c r="L2449">
        <v>1.3</v>
      </c>
      <c r="M2449">
        <v>73</v>
      </c>
      <c r="N2449">
        <v>1.5</v>
      </c>
    </row>
    <row r="2450" spans="1:14" x14ac:dyDescent="0.3">
      <c r="A2450" t="s">
        <v>2245</v>
      </c>
      <c r="B2450">
        <v>786276</v>
      </c>
      <c r="C2450" t="s">
        <v>12836</v>
      </c>
      <c r="D2450" t="s">
        <v>12837</v>
      </c>
      <c r="E2450" t="s">
        <v>4158</v>
      </c>
      <c r="F2450" t="s">
        <v>12838</v>
      </c>
      <c r="G2450">
        <v>81</v>
      </c>
      <c r="H2450">
        <v>0.9</v>
      </c>
      <c r="I2450">
        <v>74</v>
      </c>
      <c r="J2450">
        <v>0.9</v>
      </c>
      <c r="K2450">
        <v>93.6</v>
      </c>
      <c r="L2450">
        <v>1</v>
      </c>
      <c r="M2450">
        <v>57.4</v>
      </c>
      <c r="N2450">
        <v>0.3</v>
      </c>
    </row>
    <row r="2451" spans="1:14" x14ac:dyDescent="0.3">
      <c r="A2451" t="s">
        <v>2245</v>
      </c>
      <c r="B2451">
        <v>786497</v>
      </c>
      <c r="C2451" t="s">
        <v>12839</v>
      </c>
      <c r="D2451" t="s">
        <v>12840</v>
      </c>
      <c r="E2451" t="s">
        <v>4158</v>
      </c>
      <c r="F2451" t="s">
        <v>12841</v>
      </c>
      <c r="G2451">
        <v>75.3</v>
      </c>
      <c r="H2451">
        <v>-0.2</v>
      </c>
      <c r="I2451">
        <v>70.7</v>
      </c>
      <c r="J2451">
        <v>-0.4</v>
      </c>
      <c r="K2451">
        <v>97.3</v>
      </c>
      <c r="L2451">
        <v>0.7</v>
      </c>
      <c r="M2451">
        <v>68</v>
      </c>
      <c r="N2451">
        <v>0.1</v>
      </c>
    </row>
    <row r="2452" spans="1:14" x14ac:dyDescent="0.3">
      <c r="A2452" t="s">
        <v>2245</v>
      </c>
      <c r="B2452">
        <v>787353</v>
      </c>
      <c r="C2452" t="s">
        <v>12845</v>
      </c>
      <c r="D2452" t="s">
        <v>12846</v>
      </c>
      <c r="E2452" t="s">
        <v>4158</v>
      </c>
      <c r="F2452" t="s">
        <v>12847</v>
      </c>
      <c r="G2452">
        <v>65.7</v>
      </c>
      <c r="H2452">
        <v>1.1000000000000001</v>
      </c>
      <c r="I2452">
        <v>37.299999999999997</v>
      </c>
      <c r="J2452">
        <v>-0.3</v>
      </c>
      <c r="K2452">
        <v>75</v>
      </c>
      <c r="L2452">
        <v>0.7</v>
      </c>
      <c r="M2452">
        <v>29.4</v>
      </c>
      <c r="N2452">
        <v>-0.2</v>
      </c>
    </row>
    <row r="2453" spans="1:14" x14ac:dyDescent="0.3">
      <c r="A2453" t="s">
        <v>2245</v>
      </c>
      <c r="B2453">
        <v>787388</v>
      </c>
      <c r="C2453" t="s">
        <v>12848</v>
      </c>
      <c r="D2453" t="s">
        <v>12849</v>
      </c>
      <c r="E2453" t="s">
        <v>4158</v>
      </c>
      <c r="F2453" t="s">
        <v>12850</v>
      </c>
      <c r="G2453">
        <v>63.5</v>
      </c>
      <c r="H2453">
        <v>0.6</v>
      </c>
      <c r="I2453">
        <v>57.1</v>
      </c>
      <c r="J2453">
        <v>0.7</v>
      </c>
      <c r="K2453">
        <v>79.8</v>
      </c>
      <c r="L2453">
        <v>0.9</v>
      </c>
      <c r="M2453">
        <v>40.5</v>
      </c>
      <c r="N2453">
        <v>-0.1</v>
      </c>
    </row>
    <row r="2454" spans="1:14" x14ac:dyDescent="0.3">
      <c r="A2454" t="s">
        <v>2245</v>
      </c>
      <c r="B2454">
        <v>787663</v>
      </c>
      <c r="C2454" t="s">
        <v>12851</v>
      </c>
      <c r="D2454" t="s">
        <v>12852</v>
      </c>
      <c r="E2454" t="s">
        <v>4158</v>
      </c>
      <c r="F2454" t="s">
        <v>12853</v>
      </c>
      <c r="G2454">
        <v>77.5</v>
      </c>
      <c r="H2454">
        <v>1.4</v>
      </c>
      <c r="I2454">
        <v>63.8</v>
      </c>
      <c r="J2454">
        <v>1</v>
      </c>
      <c r="K2454">
        <v>82.6</v>
      </c>
      <c r="L2454">
        <v>0.8</v>
      </c>
      <c r="M2454">
        <v>49.3</v>
      </c>
      <c r="N2454">
        <v>0.5</v>
      </c>
    </row>
    <row r="2455" spans="1:14" x14ac:dyDescent="0.3">
      <c r="A2455" t="s">
        <v>2245</v>
      </c>
      <c r="B2455">
        <v>788163</v>
      </c>
      <c r="C2455" t="s">
        <v>12854</v>
      </c>
      <c r="D2455" t="s">
        <v>12855</v>
      </c>
      <c r="E2455" t="s">
        <v>4158</v>
      </c>
      <c r="F2455" t="s">
        <v>12856</v>
      </c>
      <c r="G2455">
        <v>87.1</v>
      </c>
      <c r="H2455">
        <v>1.1000000000000001</v>
      </c>
      <c r="I2455">
        <v>78.7</v>
      </c>
      <c r="J2455">
        <v>1</v>
      </c>
      <c r="K2455">
        <v>86.6</v>
      </c>
      <c r="L2455">
        <v>0.1</v>
      </c>
      <c r="M2455">
        <v>65.5</v>
      </c>
      <c r="N2455">
        <v>0.3</v>
      </c>
    </row>
    <row r="2456" spans="1:14" x14ac:dyDescent="0.3">
      <c r="A2456" t="s">
        <v>2245</v>
      </c>
      <c r="B2456">
        <v>789208</v>
      </c>
      <c r="C2456" t="s">
        <v>11901</v>
      </c>
      <c r="D2456" t="s">
        <v>12857</v>
      </c>
      <c r="E2456" t="s">
        <v>4238</v>
      </c>
      <c r="F2456" t="s">
        <v>12858</v>
      </c>
      <c r="G2456">
        <v>66.2</v>
      </c>
      <c r="H2456">
        <v>0.1</v>
      </c>
      <c r="I2456">
        <v>58.8</v>
      </c>
      <c r="J2456">
        <v>0.1</v>
      </c>
      <c r="K2456">
        <v>82.5</v>
      </c>
      <c r="L2456">
        <v>0.2</v>
      </c>
      <c r="M2456">
        <v>56.7</v>
      </c>
      <c r="N2456">
        <v>0.6</v>
      </c>
    </row>
    <row r="2457" spans="1:14" x14ac:dyDescent="0.3">
      <c r="A2457" t="s">
        <v>2245</v>
      </c>
      <c r="B2457">
        <v>789690</v>
      </c>
      <c r="C2457" t="s">
        <v>12861</v>
      </c>
      <c r="D2457" t="s">
        <v>12862</v>
      </c>
      <c r="E2457" t="s">
        <v>4158</v>
      </c>
      <c r="F2457" t="s">
        <v>12863</v>
      </c>
      <c r="G2457">
        <v>43.1</v>
      </c>
      <c r="H2457">
        <v>-1.5</v>
      </c>
      <c r="I2457">
        <v>68.3</v>
      </c>
      <c r="J2457">
        <v>0.9</v>
      </c>
      <c r="K2457">
        <v>78.3</v>
      </c>
      <c r="L2457">
        <v>-0.2</v>
      </c>
      <c r="M2457">
        <v>44.9</v>
      </c>
      <c r="N2457">
        <v>-0.2</v>
      </c>
    </row>
    <row r="2458" spans="1:14" x14ac:dyDescent="0.3">
      <c r="A2458" t="s">
        <v>2245</v>
      </c>
      <c r="B2458">
        <v>789917</v>
      </c>
      <c r="C2458" t="s">
        <v>12864</v>
      </c>
      <c r="D2458" t="s">
        <v>12865</v>
      </c>
      <c r="E2458" t="s">
        <v>4158</v>
      </c>
      <c r="F2458" t="s">
        <v>12866</v>
      </c>
      <c r="G2458">
        <v>70.099999999999994</v>
      </c>
      <c r="H2458">
        <v>0.7</v>
      </c>
      <c r="I2458">
        <v>54.1</v>
      </c>
      <c r="J2458">
        <v>0.1</v>
      </c>
      <c r="K2458">
        <v>86.3</v>
      </c>
      <c r="L2458">
        <v>0.9</v>
      </c>
      <c r="M2458">
        <v>45</v>
      </c>
      <c r="N2458">
        <v>0.3</v>
      </c>
    </row>
    <row r="2459" spans="1:14" x14ac:dyDescent="0.3">
      <c r="A2459" t="s">
        <v>2245</v>
      </c>
      <c r="B2459">
        <v>789992</v>
      </c>
      <c r="C2459" t="s">
        <v>12867</v>
      </c>
      <c r="D2459" t="s">
        <v>12868</v>
      </c>
      <c r="E2459" t="s">
        <v>4158</v>
      </c>
      <c r="F2459" t="s">
        <v>12869</v>
      </c>
      <c r="G2459">
        <v>0</v>
      </c>
      <c r="H2459">
        <v>0</v>
      </c>
      <c r="I2459">
        <v>0</v>
      </c>
      <c r="J2459">
        <v>0</v>
      </c>
      <c r="K2459">
        <v>76.400000000000006</v>
      </c>
      <c r="L2459">
        <v>-0.1</v>
      </c>
      <c r="M2459">
        <v>27.3</v>
      </c>
      <c r="N2459">
        <v>-1.2</v>
      </c>
    </row>
    <row r="2460" spans="1:14" x14ac:dyDescent="0.3">
      <c r="A2460" t="s">
        <v>2245</v>
      </c>
      <c r="B2460">
        <v>792454</v>
      </c>
      <c r="C2460" t="s">
        <v>12870</v>
      </c>
      <c r="D2460" t="s">
        <v>12871</v>
      </c>
      <c r="E2460" t="s">
        <v>4158</v>
      </c>
      <c r="F2460" t="s">
        <v>12872</v>
      </c>
      <c r="G2460">
        <v>55.4</v>
      </c>
      <c r="H2460">
        <v>-0.1</v>
      </c>
      <c r="I2460">
        <v>43.4</v>
      </c>
      <c r="J2460">
        <v>-0.4</v>
      </c>
      <c r="K2460">
        <v>74.599999999999994</v>
      </c>
      <c r="L2460">
        <v>0</v>
      </c>
      <c r="M2460">
        <v>34.1</v>
      </c>
      <c r="N2460">
        <v>-0.5</v>
      </c>
    </row>
    <row r="2461" spans="1:14" x14ac:dyDescent="0.3">
      <c r="A2461" t="s">
        <v>2245</v>
      </c>
      <c r="B2461">
        <v>791946</v>
      </c>
      <c r="C2461" t="s">
        <v>6330</v>
      </c>
      <c r="D2461" t="s">
        <v>12873</v>
      </c>
      <c r="E2461" t="s">
        <v>4158</v>
      </c>
      <c r="F2461" t="s">
        <v>12874</v>
      </c>
      <c r="G2461">
        <v>43.7</v>
      </c>
      <c r="H2461">
        <v>0.3</v>
      </c>
      <c r="I2461">
        <v>29.7</v>
      </c>
      <c r="J2461">
        <v>0.1</v>
      </c>
      <c r="K2461">
        <v>63.5</v>
      </c>
      <c r="L2461">
        <v>0.3</v>
      </c>
      <c r="M2461">
        <v>15.7</v>
      </c>
      <c r="N2461">
        <v>-0.4</v>
      </c>
    </row>
    <row r="2462" spans="1:14" x14ac:dyDescent="0.3">
      <c r="A2462" t="s">
        <v>2245</v>
      </c>
      <c r="B2462">
        <v>793868</v>
      </c>
      <c r="C2462" t="s">
        <v>12880</v>
      </c>
      <c r="D2462" t="s">
        <v>12881</v>
      </c>
      <c r="E2462" t="s">
        <v>4158</v>
      </c>
      <c r="F2462" t="s">
        <v>12882</v>
      </c>
      <c r="G2462">
        <v>0</v>
      </c>
      <c r="H2462">
        <v>0</v>
      </c>
      <c r="I2462">
        <v>0</v>
      </c>
      <c r="J2462">
        <v>0</v>
      </c>
      <c r="K2462">
        <v>84.1</v>
      </c>
      <c r="L2462">
        <v>0.7</v>
      </c>
      <c r="M2462">
        <v>53.7</v>
      </c>
      <c r="N2462">
        <v>0.8</v>
      </c>
    </row>
    <row r="2463" spans="1:14" x14ac:dyDescent="0.3">
      <c r="A2463" t="s">
        <v>2245</v>
      </c>
      <c r="B2463">
        <v>793620</v>
      </c>
      <c r="C2463" t="s">
        <v>12877</v>
      </c>
      <c r="D2463" t="s">
        <v>12878</v>
      </c>
      <c r="E2463" t="s">
        <v>4158</v>
      </c>
      <c r="F2463" t="s">
        <v>12879</v>
      </c>
      <c r="G2463">
        <v>56.6</v>
      </c>
      <c r="H2463">
        <v>-0.8</v>
      </c>
      <c r="I2463">
        <v>54.2</v>
      </c>
      <c r="J2463">
        <v>-0.7</v>
      </c>
      <c r="K2463">
        <v>71.8</v>
      </c>
      <c r="L2463">
        <v>-1.1000000000000001</v>
      </c>
      <c r="M2463">
        <v>41.9</v>
      </c>
      <c r="N2463">
        <v>-1.2</v>
      </c>
    </row>
    <row r="2464" spans="1:14" x14ac:dyDescent="0.3">
      <c r="A2464" t="s">
        <v>2245</v>
      </c>
      <c r="B2464">
        <v>794678</v>
      </c>
      <c r="C2464" t="s">
        <v>12883</v>
      </c>
      <c r="D2464" t="s">
        <v>12884</v>
      </c>
      <c r="E2464" t="s">
        <v>4158</v>
      </c>
      <c r="F2464" t="s">
        <v>12885</v>
      </c>
      <c r="G2464">
        <v>33.799999999999997</v>
      </c>
      <c r="H2464">
        <v>-2.1</v>
      </c>
      <c r="I2464">
        <v>43.8</v>
      </c>
      <c r="J2464">
        <v>-1.1000000000000001</v>
      </c>
      <c r="K2464">
        <v>82.1</v>
      </c>
      <c r="L2464">
        <v>0.4</v>
      </c>
      <c r="M2464">
        <v>59</v>
      </c>
      <c r="N2464">
        <v>0.8</v>
      </c>
    </row>
    <row r="2465" spans="1:14" x14ac:dyDescent="0.3">
      <c r="A2465" t="s">
        <v>2245</v>
      </c>
      <c r="B2465">
        <v>795968</v>
      </c>
      <c r="C2465" t="s">
        <v>3497</v>
      </c>
      <c r="D2465" t="s">
        <v>12886</v>
      </c>
      <c r="E2465" t="s">
        <v>4158</v>
      </c>
      <c r="F2465" t="s">
        <v>12887</v>
      </c>
      <c r="G2465">
        <v>80.400000000000006</v>
      </c>
      <c r="H2465">
        <v>0.3</v>
      </c>
      <c r="I2465">
        <v>69.400000000000006</v>
      </c>
      <c r="J2465">
        <v>-0.3</v>
      </c>
      <c r="K2465">
        <v>91.6</v>
      </c>
      <c r="L2465">
        <v>0.1</v>
      </c>
      <c r="M2465">
        <v>58.6</v>
      </c>
      <c r="N2465">
        <v>-0.4</v>
      </c>
    </row>
    <row r="2466" spans="1:14" x14ac:dyDescent="0.3">
      <c r="A2466" t="s">
        <v>2245</v>
      </c>
      <c r="B2466">
        <v>796611</v>
      </c>
      <c r="C2466" t="s">
        <v>12888</v>
      </c>
      <c r="D2466" t="s">
        <v>12889</v>
      </c>
      <c r="E2466" t="s">
        <v>4158</v>
      </c>
      <c r="F2466" t="s">
        <v>12890</v>
      </c>
      <c r="G2466">
        <v>50.7</v>
      </c>
      <c r="H2466">
        <v>-0.9</v>
      </c>
      <c r="I2466">
        <v>47.8</v>
      </c>
      <c r="J2466">
        <v>-0.6</v>
      </c>
      <c r="K2466">
        <v>82.6</v>
      </c>
      <c r="L2466">
        <v>0.4</v>
      </c>
      <c r="M2466">
        <v>40.700000000000003</v>
      </c>
      <c r="N2466">
        <v>-0.4</v>
      </c>
    </row>
    <row r="2467" spans="1:14" x14ac:dyDescent="0.3">
      <c r="A2467" t="s">
        <v>2245</v>
      </c>
      <c r="B2467">
        <v>797073</v>
      </c>
      <c r="C2467" t="s">
        <v>12891</v>
      </c>
      <c r="D2467" t="s">
        <v>12892</v>
      </c>
      <c r="E2467" t="s">
        <v>4158</v>
      </c>
      <c r="F2467" t="s">
        <v>12893</v>
      </c>
      <c r="G2467">
        <v>89.7</v>
      </c>
      <c r="H2467">
        <v>2.2000000000000002</v>
      </c>
      <c r="I2467">
        <v>83.8</v>
      </c>
      <c r="J2467">
        <v>2.6</v>
      </c>
      <c r="K2467">
        <v>96.4</v>
      </c>
      <c r="L2467">
        <v>2.1</v>
      </c>
      <c r="M2467">
        <v>74.5</v>
      </c>
      <c r="N2467">
        <v>2.5</v>
      </c>
    </row>
    <row r="2468" spans="1:14" x14ac:dyDescent="0.3">
      <c r="A2468" t="s">
        <v>2245</v>
      </c>
      <c r="B2468">
        <v>798215</v>
      </c>
      <c r="C2468" t="s">
        <v>12894</v>
      </c>
      <c r="D2468" t="s">
        <v>12895</v>
      </c>
      <c r="E2468" t="s">
        <v>4158</v>
      </c>
      <c r="F2468" t="s">
        <v>12896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73.900000000000006</v>
      </c>
      <c r="N2468">
        <v>0</v>
      </c>
    </row>
    <row r="2469" spans="1:14" x14ac:dyDescent="0.3">
      <c r="A2469" t="s">
        <v>2245</v>
      </c>
      <c r="B2469">
        <v>798290</v>
      </c>
      <c r="C2469" t="s">
        <v>6336</v>
      </c>
      <c r="D2469" t="s">
        <v>12897</v>
      </c>
      <c r="E2469" t="s">
        <v>4158</v>
      </c>
      <c r="F2469" t="s">
        <v>12898</v>
      </c>
      <c r="G2469">
        <v>82.7</v>
      </c>
      <c r="H2469">
        <v>1.7</v>
      </c>
      <c r="I2469">
        <v>65.3</v>
      </c>
      <c r="J2469">
        <v>1.2</v>
      </c>
      <c r="K2469">
        <v>88.5</v>
      </c>
      <c r="L2469">
        <v>1.3</v>
      </c>
      <c r="M2469">
        <v>53.8</v>
      </c>
      <c r="N2469">
        <v>0.8</v>
      </c>
    </row>
    <row r="2470" spans="1:14" x14ac:dyDescent="0.3">
      <c r="A2470" t="s">
        <v>2245</v>
      </c>
      <c r="B2470">
        <v>799343</v>
      </c>
      <c r="C2470" t="s">
        <v>6339</v>
      </c>
      <c r="D2470" t="s">
        <v>12899</v>
      </c>
      <c r="E2470" t="s">
        <v>4158</v>
      </c>
      <c r="F2470" t="s">
        <v>12900</v>
      </c>
      <c r="G2470">
        <v>71.900000000000006</v>
      </c>
      <c r="H2470">
        <v>1.7</v>
      </c>
      <c r="I2470">
        <v>43.8</v>
      </c>
      <c r="J2470">
        <v>0.3</v>
      </c>
      <c r="K2470">
        <v>88.9</v>
      </c>
      <c r="L2470">
        <v>2.2999999999999998</v>
      </c>
      <c r="M2470">
        <v>55.6</v>
      </c>
      <c r="N2470">
        <v>1.9</v>
      </c>
    </row>
    <row r="2471" spans="1:14" x14ac:dyDescent="0.3">
      <c r="A2471" t="s">
        <v>2245</v>
      </c>
      <c r="B2471">
        <v>799734</v>
      </c>
      <c r="C2471" t="s">
        <v>12901</v>
      </c>
      <c r="D2471" t="s">
        <v>12902</v>
      </c>
      <c r="E2471" t="s">
        <v>4215</v>
      </c>
      <c r="F2471" t="s">
        <v>12903</v>
      </c>
      <c r="G2471">
        <v>47.6</v>
      </c>
      <c r="H2471">
        <v>0.3</v>
      </c>
      <c r="I2471">
        <v>30.5</v>
      </c>
      <c r="J2471">
        <v>-0.1</v>
      </c>
      <c r="K2471">
        <v>64.400000000000006</v>
      </c>
      <c r="L2471">
        <v>0</v>
      </c>
      <c r="M2471">
        <v>19.8</v>
      </c>
      <c r="N2471">
        <v>-0.3</v>
      </c>
    </row>
    <row r="2472" spans="1:14" x14ac:dyDescent="0.3">
      <c r="A2472" t="s">
        <v>2245</v>
      </c>
      <c r="B2472">
        <v>800406</v>
      </c>
      <c r="C2472" t="s">
        <v>12904</v>
      </c>
      <c r="D2472" t="s">
        <v>12905</v>
      </c>
      <c r="E2472" t="s">
        <v>4158</v>
      </c>
      <c r="F2472" t="s">
        <v>12906</v>
      </c>
      <c r="G2472">
        <v>0</v>
      </c>
      <c r="H2472">
        <v>0</v>
      </c>
      <c r="I2472">
        <v>0</v>
      </c>
      <c r="J2472">
        <v>0</v>
      </c>
      <c r="K2472">
        <v>84.9</v>
      </c>
      <c r="L2472">
        <v>1.1000000000000001</v>
      </c>
      <c r="M2472">
        <v>46.5</v>
      </c>
      <c r="N2472">
        <v>0.7</v>
      </c>
    </row>
    <row r="2473" spans="1:14" x14ac:dyDescent="0.3">
      <c r="A2473" t="s">
        <v>2245</v>
      </c>
      <c r="B2473">
        <v>800775</v>
      </c>
      <c r="C2473" t="s">
        <v>12907</v>
      </c>
      <c r="D2473" t="s">
        <v>12908</v>
      </c>
      <c r="E2473" t="s">
        <v>4158</v>
      </c>
      <c r="F2473" t="s">
        <v>12909</v>
      </c>
      <c r="G2473">
        <v>56.1</v>
      </c>
      <c r="H2473">
        <v>0</v>
      </c>
      <c r="I2473">
        <v>49.5</v>
      </c>
      <c r="J2473">
        <v>0.3</v>
      </c>
      <c r="K2473">
        <v>85.8</v>
      </c>
      <c r="L2473">
        <v>1.3</v>
      </c>
      <c r="M2473">
        <v>42.6</v>
      </c>
      <c r="N2473">
        <v>0.3</v>
      </c>
    </row>
    <row r="2474" spans="1:14" x14ac:dyDescent="0.3">
      <c r="A2474" t="s">
        <v>2245</v>
      </c>
      <c r="B2474">
        <v>801160</v>
      </c>
      <c r="C2474" t="s">
        <v>12910</v>
      </c>
      <c r="D2474" t="s">
        <v>12911</v>
      </c>
      <c r="E2474" t="s">
        <v>4158</v>
      </c>
      <c r="F2474" t="s">
        <v>12912</v>
      </c>
      <c r="G2474">
        <v>64.400000000000006</v>
      </c>
      <c r="H2474">
        <v>0.5</v>
      </c>
      <c r="I2474">
        <v>43.8</v>
      </c>
      <c r="J2474">
        <v>-0.5</v>
      </c>
      <c r="K2474">
        <v>81.400000000000006</v>
      </c>
      <c r="L2474">
        <v>0.8</v>
      </c>
      <c r="M2474">
        <v>46.2</v>
      </c>
      <c r="N2474">
        <v>0.3</v>
      </c>
    </row>
    <row r="2475" spans="1:14" x14ac:dyDescent="0.3">
      <c r="A2475" t="s">
        <v>2245</v>
      </c>
      <c r="B2475">
        <v>850306</v>
      </c>
      <c r="C2475" t="s">
        <v>4068</v>
      </c>
      <c r="D2475" t="s">
        <v>12916</v>
      </c>
      <c r="E2475" t="s">
        <v>4158</v>
      </c>
      <c r="F2475" t="s">
        <v>12917</v>
      </c>
      <c r="G2475">
        <v>47.3</v>
      </c>
      <c r="H2475">
        <v>-0.8</v>
      </c>
      <c r="I2475">
        <v>35.6</v>
      </c>
      <c r="J2475">
        <v>-1.2</v>
      </c>
      <c r="K2475">
        <v>84</v>
      </c>
      <c r="L2475">
        <v>1</v>
      </c>
      <c r="M2475">
        <v>36.1</v>
      </c>
      <c r="N2475">
        <v>-0.2</v>
      </c>
    </row>
    <row r="2476" spans="1:14" x14ac:dyDescent="0.3">
      <c r="A2476" t="s">
        <v>2245</v>
      </c>
      <c r="B2476">
        <v>802336</v>
      </c>
      <c r="C2476" t="s">
        <v>3014</v>
      </c>
      <c r="D2476" t="s">
        <v>12918</v>
      </c>
      <c r="E2476" t="s">
        <v>4158</v>
      </c>
      <c r="F2476" t="s">
        <v>12919</v>
      </c>
      <c r="G2476">
        <v>84</v>
      </c>
      <c r="H2476">
        <v>0.7</v>
      </c>
      <c r="I2476">
        <v>75.7</v>
      </c>
      <c r="J2476">
        <v>0.4</v>
      </c>
      <c r="K2476">
        <v>83.5</v>
      </c>
      <c r="L2476">
        <v>-0.6</v>
      </c>
      <c r="M2476">
        <v>62.6</v>
      </c>
      <c r="N2476">
        <v>0.1</v>
      </c>
    </row>
    <row r="2477" spans="1:14" x14ac:dyDescent="0.3">
      <c r="A2477" t="s">
        <v>2245</v>
      </c>
      <c r="B2477">
        <v>805866</v>
      </c>
      <c r="C2477" t="s">
        <v>2078</v>
      </c>
      <c r="D2477" t="s">
        <v>12927</v>
      </c>
      <c r="E2477" t="s">
        <v>4158</v>
      </c>
      <c r="F2477" t="s">
        <v>12928</v>
      </c>
      <c r="G2477">
        <v>64.8</v>
      </c>
      <c r="H2477">
        <v>0.8</v>
      </c>
      <c r="I2477">
        <v>46.9</v>
      </c>
      <c r="J2477">
        <v>0.1</v>
      </c>
      <c r="K2477">
        <v>63.5</v>
      </c>
      <c r="L2477">
        <v>-1</v>
      </c>
      <c r="M2477">
        <v>28.1</v>
      </c>
      <c r="N2477">
        <v>-0.8</v>
      </c>
    </row>
    <row r="2478" spans="1:14" x14ac:dyDescent="0.3">
      <c r="A2478" t="s">
        <v>2245</v>
      </c>
      <c r="B2478">
        <v>802468</v>
      </c>
      <c r="C2478" t="s">
        <v>6350</v>
      </c>
      <c r="D2478" t="s">
        <v>12931</v>
      </c>
      <c r="E2478" t="s">
        <v>12932</v>
      </c>
      <c r="F2478" t="s">
        <v>12933</v>
      </c>
      <c r="G2478">
        <v>56.2</v>
      </c>
      <c r="H2478">
        <v>0.5</v>
      </c>
      <c r="I2478">
        <v>37.9</v>
      </c>
      <c r="J2478">
        <v>-0.1</v>
      </c>
      <c r="K2478">
        <v>82</v>
      </c>
      <c r="L2478">
        <v>1.5</v>
      </c>
      <c r="M2478">
        <v>37.4</v>
      </c>
      <c r="N2478">
        <v>0.5</v>
      </c>
    </row>
    <row r="2479" spans="1:14" x14ac:dyDescent="0.3">
      <c r="A2479" t="s">
        <v>2245</v>
      </c>
      <c r="B2479">
        <v>805971</v>
      </c>
      <c r="C2479" t="s">
        <v>12934</v>
      </c>
      <c r="D2479" t="s">
        <v>12935</v>
      </c>
      <c r="E2479" t="s">
        <v>4158</v>
      </c>
      <c r="F2479" t="s">
        <v>12936</v>
      </c>
      <c r="G2479">
        <v>46.8</v>
      </c>
      <c r="H2479">
        <v>-1.3</v>
      </c>
      <c r="I2479">
        <v>56.5</v>
      </c>
      <c r="J2479">
        <v>-0.1</v>
      </c>
      <c r="K2479">
        <v>0</v>
      </c>
      <c r="L2479">
        <v>0</v>
      </c>
      <c r="M2479">
        <v>50</v>
      </c>
      <c r="N2479">
        <v>0</v>
      </c>
    </row>
    <row r="2480" spans="1:14" x14ac:dyDescent="0.3">
      <c r="A2480" t="s">
        <v>2245</v>
      </c>
      <c r="B2480">
        <v>811564</v>
      </c>
      <c r="C2480" t="s">
        <v>3505</v>
      </c>
      <c r="D2480" t="s">
        <v>12937</v>
      </c>
      <c r="E2480" t="s">
        <v>4158</v>
      </c>
      <c r="F2480" t="s">
        <v>12938</v>
      </c>
      <c r="G2480">
        <v>67.099999999999994</v>
      </c>
      <c r="H2480">
        <v>0.1</v>
      </c>
      <c r="I2480">
        <v>58.9</v>
      </c>
      <c r="J2480">
        <v>-0.1</v>
      </c>
      <c r="K2480">
        <v>68.400000000000006</v>
      </c>
      <c r="L2480">
        <v>-1.4</v>
      </c>
      <c r="M2480">
        <v>39.700000000000003</v>
      </c>
      <c r="N2480">
        <v>-0.9</v>
      </c>
    </row>
    <row r="2481" spans="1:14" x14ac:dyDescent="0.3">
      <c r="A2481" t="s">
        <v>2245</v>
      </c>
      <c r="B2481">
        <v>816370</v>
      </c>
      <c r="C2481" t="s">
        <v>6361</v>
      </c>
      <c r="D2481" t="s">
        <v>12945</v>
      </c>
      <c r="E2481" t="s">
        <v>4158</v>
      </c>
      <c r="F2481" t="s">
        <v>12946</v>
      </c>
      <c r="G2481">
        <v>66</v>
      </c>
      <c r="H2481">
        <v>1.1000000000000001</v>
      </c>
      <c r="I2481">
        <v>53.7</v>
      </c>
      <c r="J2481">
        <v>1.2</v>
      </c>
      <c r="K2481">
        <v>69.7</v>
      </c>
      <c r="L2481">
        <v>0</v>
      </c>
      <c r="M2481">
        <v>24.2</v>
      </c>
      <c r="N2481">
        <v>-0.7</v>
      </c>
    </row>
    <row r="2482" spans="1:14" x14ac:dyDescent="0.3">
      <c r="A2482" t="s">
        <v>2245</v>
      </c>
      <c r="B2482">
        <v>816760</v>
      </c>
      <c r="C2482" t="s">
        <v>12949</v>
      </c>
      <c r="D2482" t="s">
        <v>12950</v>
      </c>
      <c r="E2482" t="s">
        <v>4145</v>
      </c>
      <c r="F2482" t="s">
        <v>12951</v>
      </c>
      <c r="G2482">
        <v>50.7</v>
      </c>
      <c r="H2482">
        <v>-0.7</v>
      </c>
      <c r="I2482">
        <v>49.3</v>
      </c>
      <c r="J2482">
        <v>-0.3</v>
      </c>
      <c r="K2482">
        <v>94.3</v>
      </c>
      <c r="L2482">
        <v>1.9</v>
      </c>
      <c r="M2482">
        <v>67.099999999999994</v>
      </c>
      <c r="N2482">
        <v>1.8</v>
      </c>
    </row>
    <row r="2483" spans="1:14" x14ac:dyDescent="0.3">
      <c r="A2483" t="s">
        <v>2245</v>
      </c>
      <c r="B2483">
        <v>817287</v>
      </c>
      <c r="C2483" t="s">
        <v>12952</v>
      </c>
      <c r="D2483" t="s">
        <v>12953</v>
      </c>
      <c r="E2483" t="s">
        <v>4158</v>
      </c>
      <c r="F2483" t="s">
        <v>12954</v>
      </c>
      <c r="G2483">
        <v>75.400000000000006</v>
      </c>
      <c r="H2483">
        <v>1.4</v>
      </c>
      <c r="I2483">
        <v>63.4</v>
      </c>
      <c r="J2483">
        <v>1.2</v>
      </c>
      <c r="K2483">
        <v>77.5</v>
      </c>
      <c r="L2483">
        <v>0.3</v>
      </c>
      <c r="M2483">
        <v>40.799999999999997</v>
      </c>
      <c r="N2483">
        <v>0</v>
      </c>
    </row>
    <row r="2484" spans="1:14" x14ac:dyDescent="0.3">
      <c r="A2484" t="s">
        <v>2245</v>
      </c>
      <c r="B2484">
        <v>818194</v>
      </c>
      <c r="C2484" t="s">
        <v>6367</v>
      </c>
      <c r="D2484" t="s">
        <v>12955</v>
      </c>
      <c r="E2484" t="s">
        <v>4158</v>
      </c>
      <c r="F2484" t="s">
        <v>12956</v>
      </c>
      <c r="G2484">
        <v>23.7</v>
      </c>
      <c r="H2484">
        <v>-3.1</v>
      </c>
      <c r="I2484">
        <v>62.9</v>
      </c>
      <c r="J2484">
        <v>0.4</v>
      </c>
      <c r="K2484">
        <v>89.4</v>
      </c>
      <c r="L2484">
        <v>0.9</v>
      </c>
      <c r="M2484">
        <v>47.5</v>
      </c>
      <c r="N2484">
        <v>-0.2</v>
      </c>
    </row>
    <row r="2485" spans="1:14" x14ac:dyDescent="0.3">
      <c r="A2485" t="s">
        <v>2245</v>
      </c>
      <c r="B2485">
        <v>819239</v>
      </c>
      <c r="C2485" t="s">
        <v>12957</v>
      </c>
      <c r="D2485" t="s">
        <v>12958</v>
      </c>
      <c r="E2485" t="s">
        <v>4158</v>
      </c>
      <c r="F2485" t="s">
        <v>12959</v>
      </c>
      <c r="G2485">
        <v>35.4</v>
      </c>
      <c r="H2485">
        <v>-2.4</v>
      </c>
      <c r="I2485">
        <v>46.1</v>
      </c>
      <c r="J2485">
        <v>-1.3</v>
      </c>
      <c r="K2485">
        <v>83.1</v>
      </c>
      <c r="L2485">
        <v>0</v>
      </c>
      <c r="M2485">
        <v>57.4</v>
      </c>
      <c r="N2485">
        <v>0.4</v>
      </c>
    </row>
    <row r="2486" spans="1:14" x14ac:dyDescent="0.3">
      <c r="A2486" t="s">
        <v>2245</v>
      </c>
      <c r="B2486">
        <v>820903</v>
      </c>
      <c r="C2486" t="s">
        <v>12963</v>
      </c>
      <c r="D2486" t="s">
        <v>12964</v>
      </c>
      <c r="E2486" t="s">
        <v>4158</v>
      </c>
      <c r="F2486" t="s">
        <v>12965</v>
      </c>
      <c r="G2486">
        <v>80.3</v>
      </c>
      <c r="H2486">
        <v>1.1000000000000001</v>
      </c>
      <c r="I2486">
        <v>65.2</v>
      </c>
      <c r="J2486">
        <v>0.5</v>
      </c>
      <c r="K2486">
        <v>90.3</v>
      </c>
      <c r="L2486">
        <v>0.9</v>
      </c>
      <c r="M2486">
        <v>41.7</v>
      </c>
      <c r="N2486">
        <v>-0.6</v>
      </c>
    </row>
    <row r="2487" spans="1:14" x14ac:dyDescent="0.3">
      <c r="A2487" t="s">
        <v>2245</v>
      </c>
      <c r="B2487">
        <v>821055</v>
      </c>
      <c r="C2487" t="s">
        <v>12966</v>
      </c>
      <c r="D2487" t="s">
        <v>12967</v>
      </c>
      <c r="E2487" t="s">
        <v>4158</v>
      </c>
      <c r="F2487" t="s">
        <v>12968</v>
      </c>
      <c r="G2487">
        <v>74.5</v>
      </c>
      <c r="H2487">
        <v>1.8</v>
      </c>
      <c r="I2487">
        <v>50</v>
      </c>
      <c r="J2487">
        <v>0.7</v>
      </c>
      <c r="K2487">
        <v>73.400000000000006</v>
      </c>
      <c r="L2487">
        <v>0.5</v>
      </c>
      <c r="M2487">
        <v>28.9</v>
      </c>
      <c r="N2487">
        <v>-0.4</v>
      </c>
    </row>
    <row r="2488" spans="1:14" x14ac:dyDescent="0.3">
      <c r="A2488" t="s">
        <v>2245</v>
      </c>
      <c r="B2488">
        <v>821578</v>
      </c>
      <c r="C2488" t="s">
        <v>12969</v>
      </c>
      <c r="D2488" t="s">
        <v>12970</v>
      </c>
      <c r="E2488" t="s">
        <v>4158</v>
      </c>
      <c r="F2488" t="s">
        <v>12971</v>
      </c>
      <c r="G2488">
        <v>80.599999999999994</v>
      </c>
      <c r="H2488">
        <v>1.3</v>
      </c>
      <c r="I2488">
        <v>64.5</v>
      </c>
      <c r="J2488">
        <v>0.8</v>
      </c>
      <c r="K2488">
        <v>83.2</v>
      </c>
      <c r="L2488">
        <v>0.5</v>
      </c>
      <c r="M2488">
        <v>46.2</v>
      </c>
      <c r="N2488">
        <v>0</v>
      </c>
    </row>
    <row r="2489" spans="1:14" x14ac:dyDescent="0.3">
      <c r="A2489" t="s">
        <v>2245</v>
      </c>
      <c r="B2489">
        <v>822353</v>
      </c>
      <c r="C2489" t="s">
        <v>12975</v>
      </c>
      <c r="D2489" t="s">
        <v>12976</v>
      </c>
      <c r="E2489" t="s">
        <v>4158</v>
      </c>
      <c r="F2489" t="s">
        <v>12977</v>
      </c>
      <c r="G2489">
        <v>66</v>
      </c>
      <c r="H2489">
        <v>0.5</v>
      </c>
      <c r="I2489">
        <v>51.7</v>
      </c>
      <c r="J2489">
        <v>0.1</v>
      </c>
      <c r="K2489">
        <v>75.3</v>
      </c>
      <c r="L2489">
        <v>0</v>
      </c>
      <c r="M2489">
        <v>32.1</v>
      </c>
      <c r="N2489">
        <v>-0.9</v>
      </c>
    </row>
    <row r="2490" spans="1:14" x14ac:dyDescent="0.3">
      <c r="A2490" t="s">
        <v>2245</v>
      </c>
      <c r="B2490">
        <v>822876</v>
      </c>
      <c r="C2490" t="s">
        <v>11972</v>
      </c>
      <c r="D2490" t="s">
        <v>12978</v>
      </c>
      <c r="E2490" t="s">
        <v>4158</v>
      </c>
      <c r="F2490" t="s">
        <v>12979</v>
      </c>
      <c r="G2490">
        <v>72.400000000000006</v>
      </c>
      <c r="H2490">
        <v>0.4</v>
      </c>
      <c r="I2490">
        <v>71.599999999999994</v>
      </c>
      <c r="J2490">
        <v>0.8</v>
      </c>
      <c r="K2490">
        <v>75</v>
      </c>
      <c r="L2490">
        <v>-0.7</v>
      </c>
      <c r="M2490">
        <v>48.3</v>
      </c>
      <c r="N2490">
        <v>-0.5</v>
      </c>
    </row>
    <row r="2491" spans="1:14" x14ac:dyDescent="0.3">
      <c r="A2491" t="s">
        <v>2245</v>
      </c>
      <c r="B2491">
        <v>823597</v>
      </c>
      <c r="C2491" t="s">
        <v>3511</v>
      </c>
      <c r="D2491" t="s">
        <v>12980</v>
      </c>
      <c r="E2491" t="s">
        <v>4158</v>
      </c>
      <c r="F2491" t="s">
        <v>12981</v>
      </c>
      <c r="G2491">
        <v>55.2</v>
      </c>
      <c r="H2491">
        <v>0.2</v>
      </c>
      <c r="I2491">
        <v>31.2</v>
      </c>
      <c r="J2491">
        <v>-1</v>
      </c>
      <c r="K2491">
        <v>75.900000000000006</v>
      </c>
      <c r="L2491">
        <v>0.5</v>
      </c>
      <c r="M2491">
        <v>39.299999999999997</v>
      </c>
      <c r="N2491">
        <v>0.5</v>
      </c>
    </row>
    <row r="2492" spans="1:14" x14ac:dyDescent="0.3">
      <c r="A2492" t="s">
        <v>2245</v>
      </c>
      <c r="B2492">
        <v>824305</v>
      </c>
      <c r="C2492" t="s">
        <v>12985</v>
      </c>
      <c r="D2492" t="s">
        <v>12986</v>
      </c>
      <c r="E2492" t="s">
        <v>4158</v>
      </c>
      <c r="F2492" t="s">
        <v>12987</v>
      </c>
      <c r="G2492">
        <v>59.2</v>
      </c>
      <c r="H2492">
        <v>0.7</v>
      </c>
      <c r="I2492">
        <v>43.7</v>
      </c>
      <c r="J2492">
        <v>0.3</v>
      </c>
      <c r="K2492">
        <v>67.7</v>
      </c>
      <c r="L2492">
        <v>0.1</v>
      </c>
      <c r="M2492">
        <v>30.2</v>
      </c>
      <c r="N2492">
        <v>-0.2</v>
      </c>
    </row>
    <row r="2493" spans="1:14" x14ac:dyDescent="0.3">
      <c r="A2493" t="s">
        <v>2245</v>
      </c>
      <c r="B2493">
        <v>830933</v>
      </c>
      <c r="C2493" t="s">
        <v>3518</v>
      </c>
      <c r="D2493" t="s">
        <v>12991</v>
      </c>
      <c r="E2493" t="s">
        <v>4158</v>
      </c>
      <c r="F2493" t="s">
        <v>12992</v>
      </c>
      <c r="G2493">
        <v>38.200000000000003</v>
      </c>
      <c r="H2493">
        <v>-1.6</v>
      </c>
      <c r="I2493">
        <v>50</v>
      </c>
      <c r="J2493">
        <v>0</v>
      </c>
      <c r="K2493">
        <v>80</v>
      </c>
      <c r="L2493">
        <v>0.7</v>
      </c>
      <c r="M2493">
        <v>45.5</v>
      </c>
      <c r="N2493">
        <v>0.3</v>
      </c>
    </row>
    <row r="2494" spans="1:14" x14ac:dyDescent="0.3">
      <c r="A2494" t="s">
        <v>2245</v>
      </c>
      <c r="B2494">
        <v>827290</v>
      </c>
      <c r="C2494" t="s">
        <v>12993</v>
      </c>
      <c r="D2494" t="s">
        <v>12994</v>
      </c>
      <c r="E2494" t="s">
        <v>4158</v>
      </c>
      <c r="F2494" t="s">
        <v>12995</v>
      </c>
      <c r="G2494">
        <v>75.7</v>
      </c>
      <c r="H2494">
        <v>0.9</v>
      </c>
      <c r="I2494">
        <v>60</v>
      </c>
      <c r="J2494">
        <v>0.2</v>
      </c>
      <c r="K2494">
        <v>89.6</v>
      </c>
      <c r="L2494">
        <v>1.1000000000000001</v>
      </c>
      <c r="M2494">
        <v>47.2</v>
      </c>
      <c r="N2494">
        <v>0</v>
      </c>
    </row>
    <row r="2495" spans="1:14" x14ac:dyDescent="0.3">
      <c r="A2495" t="s">
        <v>2245</v>
      </c>
      <c r="B2495">
        <v>832367</v>
      </c>
      <c r="C2495" t="s">
        <v>11908</v>
      </c>
      <c r="D2495" t="s">
        <v>12996</v>
      </c>
      <c r="E2495" t="s">
        <v>4158</v>
      </c>
      <c r="F2495" t="s">
        <v>12997</v>
      </c>
      <c r="G2495">
        <v>52.4</v>
      </c>
      <c r="H2495">
        <v>-0.3</v>
      </c>
      <c r="I2495">
        <v>37.9</v>
      </c>
      <c r="J2495">
        <v>-0.8</v>
      </c>
      <c r="K2495">
        <v>69.400000000000006</v>
      </c>
      <c r="L2495">
        <v>-0.6</v>
      </c>
      <c r="M2495">
        <v>24.3</v>
      </c>
      <c r="N2495">
        <v>-1.1000000000000001</v>
      </c>
    </row>
    <row r="2496" spans="1:14" x14ac:dyDescent="0.3">
      <c r="A2496" t="s">
        <v>2245</v>
      </c>
      <c r="B2496">
        <v>832219</v>
      </c>
      <c r="C2496" t="s">
        <v>12998</v>
      </c>
      <c r="D2496" t="s">
        <v>12999</v>
      </c>
      <c r="E2496" t="s">
        <v>4158</v>
      </c>
      <c r="F2496" t="s">
        <v>13000</v>
      </c>
      <c r="G2496">
        <v>61.3</v>
      </c>
      <c r="H2496">
        <v>0</v>
      </c>
      <c r="I2496">
        <v>43.5</v>
      </c>
      <c r="J2496">
        <v>-0.9</v>
      </c>
      <c r="K2496">
        <v>83.6</v>
      </c>
      <c r="L2496">
        <v>0.6</v>
      </c>
      <c r="M2496">
        <v>44.8</v>
      </c>
      <c r="N2496">
        <v>-0.3</v>
      </c>
    </row>
    <row r="2497" spans="1:14" x14ac:dyDescent="0.3">
      <c r="A2497" t="s">
        <v>2245</v>
      </c>
      <c r="B2497">
        <v>832405</v>
      </c>
      <c r="C2497" t="s">
        <v>13001</v>
      </c>
      <c r="D2497" t="s">
        <v>13002</v>
      </c>
      <c r="E2497" t="s">
        <v>4158</v>
      </c>
      <c r="F2497" t="s">
        <v>13003</v>
      </c>
      <c r="G2497">
        <v>70.5</v>
      </c>
      <c r="H2497">
        <v>1.5</v>
      </c>
      <c r="I2497">
        <v>65.099999999999994</v>
      </c>
      <c r="J2497">
        <v>2</v>
      </c>
      <c r="K2497">
        <v>66.900000000000006</v>
      </c>
      <c r="L2497">
        <v>-0.2</v>
      </c>
      <c r="M2497">
        <v>20.9</v>
      </c>
      <c r="N2497">
        <v>-1.1000000000000001</v>
      </c>
    </row>
    <row r="2498" spans="1:14" x14ac:dyDescent="0.3">
      <c r="A2498" t="s">
        <v>2245</v>
      </c>
      <c r="B2498">
        <v>834491</v>
      </c>
      <c r="C2498" t="s">
        <v>3015</v>
      </c>
      <c r="D2498" t="s">
        <v>13004</v>
      </c>
      <c r="E2498" t="s">
        <v>4158</v>
      </c>
      <c r="F2498" t="s">
        <v>13005</v>
      </c>
      <c r="G2498">
        <v>75.599999999999994</v>
      </c>
      <c r="H2498">
        <v>1.4</v>
      </c>
      <c r="I2498">
        <v>64.400000000000006</v>
      </c>
      <c r="J2498">
        <v>1.2</v>
      </c>
      <c r="K2498">
        <v>0</v>
      </c>
      <c r="L2498">
        <v>0</v>
      </c>
      <c r="M2498">
        <v>0</v>
      </c>
      <c r="N2498">
        <v>0</v>
      </c>
    </row>
    <row r="2499" spans="1:14" x14ac:dyDescent="0.3">
      <c r="A2499" t="s">
        <v>2245</v>
      </c>
      <c r="B2499">
        <v>835200</v>
      </c>
      <c r="C2499" t="s">
        <v>13006</v>
      </c>
      <c r="D2499" t="s">
        <v>13007</v>
      </c>
      <c r="E2499" t="s">
        <v>4158</v>
      </c>
      <c r="F2499" t="s">
        <v>13008</v>
      </c>
      <c r="G2499">
        <v>84.6</v>
      </c>
      <c r="H2499">
        <v>1</v>
      </c>
      <c r="I2499">
        <v>88.5</v>
      </c>
      <c r="J2499">
        <v>1.8</v>
      </c>
      <c r="K2499">
        <v>99.3</v>
      </c>
      <c r="L2499">
        <v>1.5</v>
      </c>
      <c r="M2499">
        <v>90.7</v>
      </c>
      <c r="N2499">
        <v>2.6</v>
      </c>
    </row>
    <row r="2500" spans="1:14" x14ac:dyDescent="0.3">
      <c r="A2500" t="s">
        <v>2245</v>
      </c>
      <c r="B2500">
        <v>835480</v>
      </c>
      <c r="C2500" t="s">
        <v>602</v>
      </c>
      <c r="D2500" t="s">
        <v>13011</v>
      </c>
      <c r="E2500" t="s">
        <v>4158</v>
      </c>
      <c r="F2500" t="s">
        <v>13012</v>
      </c>
      <c r="G2500">
        <v>74</v>
      </c>
      <c r="H2500">
        <v>0.7</v>
      </c>
      <c r="I2500">
        <v>57.5</v>
      </c>
      <c r="J2500">
        <v>0</v>
      </c>
      <c r="K2500">
        <v>87.3</v>
      </c>
      <c r="L2500">
        <v>1</v>
      </c>
      <c r="M2500">
        <v>53.3</v>
      </c>
      <c r="N2500">
        <v>0.3</v>
      </c>
    </row>
    <row r="2501" spans="1:14" x14ac:dyDescent="0.3">
      <c r="A2501" t="s">
        <v>2245</v>
      </c>
      <c r="B2501">
        <v>836133</v>
      </c>
      <c r="C2501" t="s">
        <v>1422</v>
      </c>
      <c r="D2501" t="s">
        <v>13016</v>
      </c>
      <c r="E2501" t="s">
        <v>4158</v>
      </c>
      <c r="F2501" t="s">
        <v>13017</v>
      </c>
      <c r="G2501">
        <v>65.7</v>
      </c>
      <c r="H2501">
        <v>0.6</v>
      </c>
      <c r="I2501">
        <v>47.6</v>
      </c>
      <c r="J2501">
        <v>-0.1</v>
      </c>
      <c r="K2501">
        <v>84.6</v>
      </c>
      <c r="L2501">
        <v>1.2</v>
      </c>
      <c r="M2501">
        <v>34.6</v>
      </c>
      <c r="N2501">
        <v>-0.4</v>
      </c>
    </row>
    <row r="2502" spans="1:14" x14ac:dyDescent="0.3">
      <c r="A2502" t="s">
        <v>2245</v>
      </c>
      <c r="B2502">
        <v>836435</v>
      </c>
      <c r="C2502" t="s">
        <v>13018</v>
      </c>
      <c r="D2502" t="s">
        <v>13019</v>
      </c>
      <c r="E2502" t="s">
        <v>4158</v>
      </c>
      <c r="F2502" t="s">
        <v>13020</v>
      </c>
      <c r="G2502">
        <v>64</v>
      </c>
      <c r="H2502">
        <v>0.4</v>
      </c>
      <c r="I2502">
        <v>43.4</v>
      </c>
      <c r="J2502">
        <v>-0.6</v>
      </c>
      <c r="K2502">
        <v>71.400000000000006</v>
      </c>
      <c r="L2502">
        <v>-0.5</v>
      </c>
      <c r="M2502">
        <v>27.1</v>
      </c>
      <c r="N2502">
        <v>-1.1000000000000001</v>
      </c>
    </row>
    <row r="2503" spans="1:14" x14ac:dyDescent="0.3">
      <c r="A2503" t="s">
        <v>2245</v>
      </c>
      <c r="B2503">
        <v>836524</v>
      </c>
      <c r="C2503" t="s">
        <v>13021</v>
      </c>
      <c r="D2503" t="s">
        <v>13022</v>
      </c>
      <c r="E2503" t="s">
        <v>4158</v>
      </c>
      <c r="F2503" t="s">
        <v>13023</v>
      </c>
      <c r="G2503">
        <v>82.2</v>
      </c>
      <c r="H2503">
        <v>1.6</v>
      </c>
      <c r="I2503">
        <v>64.5</v>
      </c>
      <c r="J2503">
        <v>1.1000000000000001</v>
      </c>
      <c r="K2503">
        <v>84.4</v>
      </c>
      <c r="L2503">
        <v>0.8</v>
      </c>
      <c r="M2503">
        <v>38.700000000000003</v>
      </c>
      <c r="N2503">
        <v>-0.3</v>
      </c>
    </row>
    <row r="2504" spans="1:14" x14ac:dyDescent="0.3">
      <c r="A2504" t="s">
        <v>2245</v>
      </c>
      <c r="B2504">
        <v>836656</v>
      </c>
      <c r="C2504" t="s">
        <v>13027</v>
      </c>
      <c r="D2504" t="s">
        <v>13028</v>
      </c>
      <c r="E2504" t="s">
        <v>4158</v>
      </c>
      <c r="F2504" t="s">
        <v>13029</v>
      </c>
      <c r="G2504">
        <v>76.400000000000006</v>
      </c>
      <c r="H2504">
        <v>1.1000000000000001</v>
      </c>
      <c r="I2504">
        <v>55.8</v>
      </c>
      <c r="J2504">
        <v>0.3</v>
      </c>
      <c r="K2504">
        <v>85.2</v>
      </c>
      <c r="L2504">
        <v>0.8</v>
      </c>
      <c r="M2504">
        <v>47.1</v>
      </c>
      <c r="N2504">
        <v>0.1</v>
      </c>
    </row>
    <row r="2505" spans="1:14" x14ac:dyDescent="0.3">
      <c r="A2505" t="s">
        <v>2245</v>
      </c>
      <c r="B2505">
        <v>842540</v>
      </c>
      <c r="C2505" t="s">
        <v>3536</v>
      </c>
      <c r="D2505" t="s">
        <v>13033</v>
      </c>
      <c r="E2505" t="s">
        <v>4158</v>
      </c>
      <c r="F2505" t="s">
        <v>13034</v>
      </c>
      <c r="G2505">
        <v>57.9</v>
      </c>
      <c r="H2505">
        <v>0.5</v>
      </c>
      <c r="I2505">
        <v>60.3</v>
      </c>
      <c r="J2505">
        <v>1.5</v>
      </c>
      <c r="K2505">
        <v>75</v>
      </c>
      <c r="L2505">
        <v>0.9</v>
      </c>
      <c r="M2505">
        <v>34.799999999999997</v>
      </c>
      <c r="N2505">
        <v>0</v>
      </c>
    </row>
    <row r="2506" spans="1:14" x14ac:dyDescent="0.3">
      <c r="A2506" t="s">
        <v>2245</v>
      </c>
      <c r="B2506">
        <v>846660</v>
      </c>
      <c r="C2506" t="s">
        <v>13038</v>
      </c>
      <c r="D2506" t="s">
        <v>13039</v>
      </c>
      <c r="E2506" t="s">
        <v>4158</v>
      </c>
      <c r="F2506" t="s">
        <v>13040</v>
      </c>
      <c r="G2506">
        <v>83.5</v>
      </c>
      <c r="H2506">
        <v>0.6</v>
      </c>
      <c r="I2506">
        <v>77.400000000000006</v>
      </c>
      <c r="J2506">
        <v>0.5</v>
      </c>
      <c r="K2506">
        <v>93.6</v>
      </c>
      <c r="L2506">
        <v>0.4</v>
      </c>
      <c r="M2506">
        <v>66.7</v>
      </c>
      <c r="N2506">
        <v>0.2</v>
      </c>
    </row>
    <row r="2507" spans="1:14" x14ac:dyDescent="0.3">
      <c r="A2507" t="s">
        <v>2245</v>
      </c>
      <c r="B2507">
        <v>848220</v>
      </c>
      <c r="C2507" t="s">
        <v>13041</v>
      </c>
      <c r="D2507" t="s">
        <v>13042</v>
      </c>
      <c r="E2507" t="s">
        <v>4158</v>
      </c>
      <c r="F2507" t="s">
        <v>13043</v>
      </c>
      <c r="G2507">
        <v>71.7</v>
      </c>
      <c r="H2507">
        <v>1.1000000000000001</v>
      </c>
      <c r="I2507">
        <v>50</v>
      </c>
      <c r="J2507">
        <v>0.2</v>
      </c>
      <c r="K2507">
        <v>80.400000000000006</v>
      </c>
      <c r="L2507">
        <v>0.7</v>
      </c>
      <c r="M2507">
        <v>30.4</v>
      </c>
      <c r="N2507">
        <v>-0.7</v>
      </c>
    </row>
    <row r="2508" spans="1:14" x14ac:dyDescent="0.3">
      <c r="A2508" t="s">
        <v>2245</v>
      </c>
      <c r="B2508">
        <v>848875</v>
      </c>
      <c r="C2508" t="s">
        <v>13047</v>
      </c>
      <c r="D2508" t="s">
        <v>13048</v>
      </c>
      <c r="E2508" t="s">
        <v>4158</v>
      </c>
      <c r="F2508" t="s">
        <v>13049</v>
      </c>
      <c r="G2508">
        <v>57.7</v>
      </c>
      <c r="H2508">
        <v>-0.2</v>
      </c>
      <c r="I2508">
        <v>50.5</v>
      </c>
      <c r="J2508">
        <v>-0.2</v>
      </c>
      <c r="K2508">
        <v>87.1</v>
      </c>
      <c r="L2508">
        <v>1.1000000000000001</v>
      </c>
      <c r="M2508">
        <v>56</v>
      </c>
      <c r="N2508">
        <v>0.9</v>
      </c>
    </row>
    <row r="2509" spans="1:14" x14ac:dyDescent="0.3">
      <c r="A2509" t="s">
        <v>2245</v>
      </c>
      <c r="B2509">
        <v>849650</v>
      </c>
      <c r="C2509" t="s">
        <v>13052</v>
      </c>
      <c r="D2509" t="s">
        <v>13053</v>
      </c>
      <c r="E2509" t="s">
        <v>13054</v>
      </c>
      <c r="F2509" t="s">
        <v>13055</v>
      </c>
      <c r="G2509">
        <v>67.5</v>
      </c>
      <c r="H2509">
        <v>0</v>
      </c>
      <c r="I2509">
        <v>55</v>
      </c>
      <c r="J2509">
        <v>-0.5</v>
      </c>
      <c r="K2509">
        <v>85.8</v>
      </c>
      <c r="L2509">
        <v>0.3</v>
      </c>
      <c r="M2509">
        <v>52.8</v>
      </c>
      <c r="N2509">
        <v>-0.1</v>
      </c>
    </row>
    <row r="2510" spans="1:14" x14ac:dyDescent="0.3">
      <c r="A2510" t="s">
        <v>2245</v>
      </c>
      <c r="B2510">
        <v>849812</v>
      </c>
      <c r="C2510" t="s">
        <v>13056</v>
      </c>
      <c r="D2510" t="s">
        <v>13057</v>
      </c>
      <c r="E2510" t="s">
        <v>4158</v>
      </c>
      <c r="F2510" t="s">
        <v>13058</v>
      </c>
      <c r="G2510">
        <v>58.6</v>
      </c>
      <c r="H2510">
        <v>0.4</v>
      </c>
      <c r="I2510">
        <v>48.1</v>
      </c>
      <c r="J2510">
        <v>0.4</v>
      </c>
      <c r="K2510">
        <v>75.2</v>
      </c>
      <c r="L2510">
        <v>0.5</v>
      </c>
      <c r="M2510">
        <v>33.299999999999997</v>
      </c>
      <c r="N2510">
        <v>-0.2</v>
      </c>
    </row>
    <row r="2511" spans="1:14" x14ac:dyDescent="0.3">
      <c r="A2511" t="s">
        <v>2245</v>
      </c>
      <c r="B2511">
        <v>850047</v>
      </c>
      <c r="C2511" t="s">
        <v>13059</v>
      </c>
      <c r="D2511" t="s">
        <v>13060</v>
      </c>
      <c r="E2511" t="s">
        <v>4158</v>
      </c>
      <c r="F2511" t="s">
        <v>13061</v>
      </c>
      <c r="G2511">
        <v>64.3</v>
      </c>
      <c r="H2511">
        <v>0.4</v>
      </c>
      <c r="I2511">
        <v>47.3</v>
      </c>
      <c r="J2511">
        <v>-0.3</v>
      </c>
      <c r="K2511">
        <v>81</v>
      </c>
      <c r="L2511">
        <v>0.6</v>
      </c>
      <c r="M2511">
        <v>42.6</v>
      </c>
      <c r="N2511">
        <v>0</v>
      </c>
    </row>
    <row r="2512" spans="1:14" x14ac:dyDescent="0.3">
      <c r="A2512" t="s">
        <v>2245</v>
      </c>
      <c r="B2512">
        <v>850209</v>
      </c>
      <c r="C2512" t="s">
        <v>13062</v>
      </c>
      <c r="D2512" t="s">
        <v>13063</v>
      </c>
      <c r="E2512" t="s">
        <v>4158</v>
      </c>
      <c r="F2512" t="s">
        <v>13064</v>
      </c>
      <c r="G2512">
        <v>86.7</v>
      </c>
      <c r="H2512">
        <v>1.9</v>
      </c>
      <c r="I2512">
        <v>84.4</v>
      </c>
      <c r="J2512">
        <v>2.6</v>
      </c>
      <c r="K2512">
        <v>84.2</v>
      </c>
      <c r="L2512">
        <v>0.8</v>
      </c>
      <c r="M2512">
        <v>68.400000000000006</v>
      </c>
      <c r="N2512">
        <v>2.1</v>
      </c>
    </row>
    <row r="2513" spans="1:14" x14ac:dyDescent="0.3">
      <c r="A2513" t="s">
        <v>2245</v>
      </c>
      <c r="B2513">
        <v>850381</v>
      </c>
      <c r="C2513" t="s">
        <v>13065</v>
      </c>
      <c r="D2513" t="s">
        <v>13066</v>
      </c>
      <c r="E2513" t="s">
        <v>4215</v>
      </c>
      <c r="F2513" t="s">
        <v>13067</v>
      </c>
      <c r="G2513">
        <v>75.5</v>
      </c>
      <c r="H2513">
        <v>1.1000000000000001</v>
      </c>
      <c r="I2513">
        <v>56</v>
      </c>
      <c r="J2513">
        <v>0.3</v>
      </c>
      <c r="K2513">
        <v>81.400000000000006</v>
      </c>
      <c r="L2513">
        <v>0.5</v>
      </c>
      <c r="M2513">
        <v>38.5</v>
      </c>
      <c r="N2513">
        <v>-0.4</v>
      </c>
    </row>
    <row r="2514" spans="1:14" x14ac:dyDescent="0.3">
      <c r="A2514" t="s">
        <v>2245</v>
      </c>
      <c r="B2514">
        <v>850829</v>
      </c>
      <c r="C2514" t="s">
        <v>13068</v>
      </c>
      <c r="D2514" t="s">
        <v>13069</v>
      </c>
      <c r="E2514" t="s">
        <v>4158</v>
      </c>
      <c r="F2514" t="s">
        <v>13070</v>
      </c>
      <c r="G2514">
        <v>65.2</v>
      </c>
      <c r="H2514">
        <v>1.4</v>
      </c>
      <c r="I2514">
        <v>42.4</v>
      </c>
      <c r="J2514">
        <v>0.6</v>
      </c>
      <c r="K2514">
        <v>71.099999999999994</v>
      </c>
      <c r="L2514">
        <v>0.5</v>
      </c>
      <c r="M2514">
        <v>28.4</v>
      </c>
      <c r="N2514">
        <v>0</v>
      </c>
    </row>
    <row r="2515" spans="1:14" x14ac:dyDescent="0.3">
      <c r="A2515" t="s">
        <v>2245</v>
      </c>
      <c r="B2515">
        <v>851078</v>
      </c>
      <c r="C2515" t="s">
        <v>13071</v>
      </c>
      <c r="D2515" t="s">
        <v>13072</v>
      </c>
      <c r="E2515" t="s">
        <v>4158</v>
      </c>
      <c r="F2515" t="s">
        <v>13073</v>
      </c>
      <c r="G2515">
        <v>87</v>
      </c>
      <c r="H2515">
        <v>2.2000000000000002</v>
      </c>
      <c r="I2515">
        <v>82.6</v>
      </c>
      <c r="J2515">
        <v>2.9</v>
      </c>
      <c r="K2515">
        <v>0</v>
      </c>
      <c r="L2515">
        <v>0</v>
      </c>
      <c r="M2515">
        <v>80.8</v>
      </c>
      <c r="N2515">
        <v>0</v>
      </c>
    </row>
    <row r="2516" spans="1:14" x14ac:dyDescent="0.3">
      <c r="A2516" t="s">
        <v>2245</v>
      </c>
      <c r="B2516">
        <v>852511</v>
      </c>
      <c r="C2516" t="s">
        <v>13074</v>
      </c>
      <c r="D2516" t="s">
        <v>13075</v>
      </c>
      <c r="E2516" t="s">
        <v>4158</v>
      </c>
      <c r="F2516" t="s">
        <v>13076</v>
      </c>
      <c r="G2516">
        <v>66.400000000000006</v>
      </c>
      <c r="H2516">
        <v>0.2</v>
      </c>
      <c r="I2516">
        <v>54.3</v>
      </c>
      <c r="J2516">
        <v>-0.4</v>
      </c>
      <c r="K2516">
        <v>90.8</v>
      </c>
      <c r="L2516">
        <v>1.2</v>
      </c>
      <c r="M2516">
        <v>44.7</v>
      </c>
      <c r="N2516">
        <v>-0.3</v>
      </c>
    </row>
    <row r="2517" spans="1:14" x14ac:dyDescent="0.3">
      <c r="A2517" t="s">
        <v>2245</v>
      </c>
      <c r="B2517">
        <v>855243</v>
      </c>
      <c r="C2517" t="s">
        <v>6396</v>
      </c>
      <c r="D2517" t="s">
        <v>13077</v>
      </c>
      <c r="E2517" t="s">
        <v>4158</v>
      </c>
      <c r="F2517" t="s">
        <v>13078</v>
      </c>
      <c r="G2517">
        <v>79.7</v>
      </c>
      <c r="H2517">
        <v>1.6</v>
      </c>
      <c r="I2517">
        <v>75.900000000000006</v>
      </c>
      <c r="J2517">
        <v>2.2000000000000002</v>
      </c>
      <c r="K2517">
        <v>82</v>
      </c>
      <c r="L2517">
        <v>0.8</v>
      </c>
      <c r="M2517">
        <v>43.2</v>
      </c>
      <c r="N2517">
        <v>0.3</v>
      </c>
    </row>
    <row r="2518" spans="1:14" x14ac:dyDescent="0.3">
      <c r="A2518" t="s">
        <v>2245</v>
      </c>
      <c r="B2518">
        <v>855650</v>
      </c>
      <c r="C2518" t="s">
        <v>3545</v>
      </c>
      <c r="D2518" t="s">
        <v>13079</v>
      </c>
      <c r="E2518" t="s">
        <v>4158</v>
      </c>
      <c r="F2518" t="s">
        <v>13080</v>
      </c>
      <c r="G2518">
        <v>71.8</v>
      </c>
      <c r="H2518">
        <v>1</v>
      </c>
      <c r="I2518">
        <v>45.9</v>
      </c>
      <c r="J2518">
        <v>-0.5</v>
      </c>
      <c r="K2518">
        <v>88.6</v>
      </c>
      <c r="L2518">
        <v>1.5</v>
      </c>
      <c r="M2518">
        <v>43</v>
      </c>
      <c r="N2518">
        <v>0</v>
      </c>
    </row>
    <row r="2519" spans="1:14" x14ac:dyDescent="0.3">
      <c r="A2519" t="s">
        <v>2245</v>
      </c>
      <c r="B2519">
        <v>856541</v>
      </c>
      <c r="C2519" t="s">
        <v>13081</v>
      </c>
      <c r="D2519" t="s">
        <v>13082</v>
      </c>
      <c r="E2519" t="s">
        <v>4158</v>
      </c>
      <c r="F2519" t="s">
        <v>13083</v>
      </c>
      <c r="G2519">
        <v>63.1</v>
      </c>
      <c r="H2519">
        <v>0.1</v>
      </c>
      <c r="I2519">
        <v>46.1</v>
      </c>
      <c r="J2519">
        <v>-0.7</v>
      </c>
      <c r="K2519">
        <v>87.4</v>
      </c>
      <c r="L2519">
        <v>1</v>
      </c>
      <c r="M2519">
        <v>41.2</v>
      </c>
      <c r="N2519">
        <v>-0.7</v>
      </c>
    </row>
    <row r="2520" spans="1:14" x14ac:dyDescent="0.3">
      <c r="A2520" t="s">
        <v>2245</v>
      </c>
      <c r="B2520">
        <v>856932</v>
      </c>
      <c r="C2520" t="s">
        <v>11919</v>
      </c>
      <c r="D2520" t="s">
        <v>13084</v>
      </c>
      <c r="E2520" t="s">
        <v>4158</v>
      </c>
      <c r="F2520" t="s">
        <v>13085</v>
      </c>
      <c r="G2520">
        <v>84.9</v>
      </c>
      <c r="H2520">
        <v>1.6</v>
      </c>
      <c r="I2520">
        <v>68.3</v>
      </c>
      <c r="J2520">
        <v>0.9</v>
      </c>
      <c r="K2520">
        <v>85.3</v>
      </c>
      <c r="L2520">
        <v>0.6</v>
      </c>
      <c r="M2520">
        <v>38.200000000000003</v>
      </c>
      <c r="N2520">
        <v>-0.7</v>
      </c>
    </row>
    <row r="2521" spans="1:14" x14ac:dyDescent="0.3">
      <c r="A2521" t="s">
        <v>2245</v>
      </c>
      <c r="B2521">
        <v>857742</v>
      </c>
      <c r="C2521" t="s">
        <v>13086</v>
      </c>
      <c r="D2521" t="s">
        <v>13087</v>
      </c>
      <c r="E2521" t="s">
        <v>4158</v>
      </c>
      <c r="F2521" t="s">
        <v>13088</v>
      </c>
      <c r="G2521">
        <v>70.5</v>
      </c>
      <c r="H2521">
        <v>0.6</v>
      </c>
      <c r="I2521">
        <v>56</v>
      </c>
      <c r="J2521">
        <v>0</v>
      </c>
      <c r="K2521">
        <v>81.599999999999994</v>
      </c>
      <c r="L2521">
        <v>0.4</v>
      </c>
      <c r="M2521">
        <v>49.5</v>
      </c>
      <c r="N2521">
        <v>0.2</v>
      </c>
    </row>
    <row r="2522" spans="1:14" x14ac:dyDescent="0.3">
      <c r="A2522" t="s">
        <v>2245</v>
      </c>
      <c r="B2522">
        <v>858757</v>
      </c>
      <c r="C2522" t="s">
        <v>13089</v>
      </c>
      <c r="D2522" t="s">
        <v>13090</v>
      </c>
      <c r="E2522" t="s">
        <v>4158</v>
      </c>
      <c r="F2522" t="s">
        <v>13091</v>
      </c>
      <c r="G2522">
        <v>83.7</v>
      </c>
      <c r="H2522">
        <v>0.7</v>
      </c>
      <c r="I2522">
        <v>79.5</v>
      </c>
      <c r="J2522">
        <v>0.7</v>
      </c>
      <c r="K2522">
        <v>93.1</v>
      </c>
      <c r="L2522">
        <v>0.5</v>
      </c>
      <c r="M2522">
        <v>56.4</v>
      </c>
      <c r="N2522">
        <v>-0.4</v>
      </c>
    </row>
    <row r="2523" spans="1:14" x14ac:dyDescent="0.3">
      <c r="A2523" t="s">
        <v>2245</v>
      </c>
      <c r="B2523">
        <v>859036</v>
      </c>
      <c r="C2523" t="s">
        <v>6399</v>
      </c>
      <c r="D2523" t="s">
        <v>13092</v>
      </c>
      <c r="E2523" t="s">
        <v>4158</v>
      </c>
      <c r="F2523" t="s">
        <v>13093</v>
      </c>
      <c r="G2523">
        <v>74.099999999999994</v>
      </c>
      <c r="H2523">
        <v>1.6</v>
      </c>
      <c r="I2523">
        <v>52.8</v>
      </c>
      <c r="J2523">
        <v>0.9</v>
      </c>
      <c r="K2523">
        <v>81.8</v>
      </c>
      <c r="L2523">
        <v>1.3</v>
      </c>
      <c r="M2523">
        <v>34.1</v>
      </c>
      <c r="N2523">
        <v>0</v>
      </c>
    </row>
    <row r="2524" spans="1:14" x14ac:dyDescent="0.3">
      <c r="A2524" t="s">
        <v>2245</v>
      </c>
      <c r="B2524">
        <v>845182</v>
      </c>
      <c r="C2524" t="s">
        <v>12753</v>
      </c>
      <c r="D2524" t="s">
        <v>12754</v>
      </c>
      <c r="E2524" t="s">
        <v>4158</v>
      </c>
      <c r="F2524" t="s">
        <v>12755</v>
      </c>
      <c r="G2524">
        <v>62</v>
      </c>
      <c r="H2524">
        <v>1</v>
      </c>
      <c r="I2524">
        <v>49.4</v>
      </c>
      <c r="J2524">
        <v>0.9</v>
      </c>
      <c r="K2524">
        <v>68.400000000000006</v>
      </c>
      <c r="L2524">
        <v>0.1</v>
      </c>
      <c r="M2524">
        <v>38.6</v>
      </c>
      <c r="N2524">
        <v>0.6</v>
      </c>
    </row>
    <row r="2525" spans="1:14" x14ac:dyDescent="0.3">
      <c r="A2525" t="s">
        <v>2245</v>
      </c>
      <c r="B2525">
        <v>745535</v>
      </c>
      <c r="C2525" t="s">
        <v>12762</v>
      </c>
      <c r="D2525" t="s">
        <v>12763</v>
      </c>
      <c r="E2525" t="s">
        <v>4215</v>
      </c>
      <c r="F2525" t="s">
        <v>12764</v>
      </c>
      <c r="G2525">
        <v>0</v>
      </c>
      <c r="H2525">
        <v>0</v>
      </c>
      <c r="I2525">
        <v>0</v>
      </c>
      <c r="J2525">
        <v>0</v>
      </c>
      <c r="K2525">
        <v>28.2</v>
      </c>
      <c r="L2525">
        <v>-5.0999999999999996</v>
      </c>
      <c r="M2525">
        <v>15.3</v>
      </c>
      <c r="N2525">
        <v>-2.1</v>
      </c>
    </row>
    <row r="2526" spans="1:14" x14ac:dyDescent="0.3">
      <c r="A2526" t="s">
        <v>2245</v>
      </c>
      <c r="B2526">
        <v>786756</v>
      </c>
      <c r="C2526" t="s">
        <v>12842</v>
      </c>
      <c r="D2526" t="s">
        <v>12843</v>
      </c>
      <c r="E2526" t="s">
        <v>4158</v>
      </c>
      <c r="F2526" t="s">
        <v>12844</v>
      </c>
      <c r="G2526">
        <v>63.6</v>
      </c>
      <c r="H2526">
        <v>0.1</v>
      </c>
      <c r="I2526">
        <v>47.3</v>
      </c>
      <c r="J2526">
        <v>-0.6</v>
      </c>
      <c r="K2526">
        <v>74.400000000000006</v>
      </c>
      <c r="L2526">
        <v>-0.4</v>
      </c>
      <c r="M2526">
        <v>46.4</v>
      </c>
      <c r="N2526">
        <v>0.2</v>
      </c>
    </row>
    <row r="2527" spans="1:14" x14ac:dyDescent="0.3">
      <c r="A2527" t="s">
        <v>2245</v>
      </c>
      <c r="B2527">
        <v>724122</v>
      </c>
      <c r="C2527" t="s">
        <v>6347</v>
      </c>
      <c r="D2527" t="s">
        <v>12929</v>
      </c>
      <c r="E2527" t="s">
        <v>4158</v>
      </c>
      <c r="F2527" t="s">
        <v>12930</v>
      </c>
      <c r="G2527">
        <v>61.2</v>
      </c>
      <c r="H2527">
        <v>0.5</v>
      </c>
      <c r="I2527">
        <v>49.3</v>
      </c>
      <c r="J2527">
        <v>0.2</v>
      </c>
      <c r="K2527">
        <v>86.8</v>
      </c>
      <c r="L2527">
        <v>1.5</v>
      </c>
      <c r="M2527">
        <v>47.4</v>
      </c>
      <c r="N2527">
        <v>0.4</v>
      </c>
    </row>
    <row r="2528" spans="1:14" x14ac:dyDescent="0.3">
      <c r="A2528" t="s">
        <v>2245</v>
      </c>
      <c r="B2528">
        <v>689807</v>
      </c>
      <c r="C2528" t="s">
        <v>6364</v>
      </c>
      <c r="D2528" t="s">
        <v>12947</v>
      </c>
      <c r="E2528" t="s">
        <v>4158</v>
      </c>
      <c r="F2528" t="s">
        <v>12948</v>
      </c>
      <c r="G2528">
        <v>44.4</v>
      </c>
      <c r="H2528">
        <v>-1.4</v>
      </c>
      <c r="I2528">
        <v>31.1</v>
      </c>
      <c r="J2528">
        <v>-2</v>
      </c>
      <c r="K2528">
        <v>92.1</v>
      </c>
      <c r="L2528">
        <v>1.4</v>
      </c>
      <c r="M2528">
        <v>39.700000000000003</v>
      </c>
      <c r="N2528">
        <v>-0.7</v>
      </c>
    </row>
    <row r="2529" spans="1:14" x14ac:dyDescent="0.3">
      <c r="A2529" t="s">
        <v>2245</v>
      </c>
      <c r="B2529">
        <v>751405</v>
      </c>
      <c r="C2529" t="s">
        <v>13035</v>
      </c>
      <c r="D2529" t="s">
        <v>13036</v>
      </c>
      <c r="E2529" t="s">
        <v>4158</v>
      </c>
      <c r="F2529" t="s">
        <v>13037</v>
      </c>
      <c r="G2529">
        <v>66.099999999999994</v>
      </c>
      <c r="H2529">
        <v>0.6</v>
      </c>
      <c r="I2529">
        <v>42.4</v>
      </c>
      <c r="J2529">
        <v>-0.5</v>
      </c>
      <c r="K2529">
        <v>82.2</v>
      </c>
      <c r="L2529">
        <v>0.8</v>
      </c>
      <c r="M2529">
        <v>50.7</v>
      </c>
      <c r="N2529">
        <v>1</v>
      </c>
    </row>
    <row r="2530" spans="1:14" x14ac:dyDescent="0.3">
      <c r="A2530" t="s">
        <v>2245</v>
      </c>
      <c r="B2530">
        <v>859591</v>
      </c>
      <c r="C2530" t="s">
        <v>13097</v>
      </c>
      <c r="D2530" t="s">
        <v>13098</v>
      </c>
      <c r="E2530" t="s">
        <v>4158</v>
      </c>
      <c r="F2530" t="s">
        <v>13099</v>
      </c>
      <c r="G2530">
        <v>50</v>
      </c>
      <c r="H2530">
        <v>-1</v>
      </c>
      <c r="I2530">
        <v>31</v>
      </c>
      <c r="J2530">
        <v>-2.1</v>
      </c>
      <c r="K2530">
        <v>76.2</v>
      </c>
      <c r="L2530">
        <v>-0.4</v>
      </c>
      <c r="M2530">
        <v>41.5</v>
      </c>
      <c r="N2530">
        <v>-0.4</v>
      </c>
    </row>
    <row r="2531" spans="1:14" x14ac:dyDescent="0.3">
      <c r="A2531" t="s">
        <v>2245</v>
      </c>
      <c r="B2531">
        <v>784435</v>
      </c>
      <c r="C2531" t="s">
        <v>13100</v>
      </c>
      <c r="D2531" t="s">
        <v>13101</v>
      </c>
      <c r="E2531" t="s">
        <v>4158</v>
      </c>
      <c r="F2531" t="s">
        <v>13102</v>
      </c>
      <c r="G2531">
        <v>76.3</v>
      </c>
      <c r="H2531">
        <v>1</v>
      </c>
      <c r="I2531">
        <v>66.400000000000006</v>
      </c>
      <c r="J2531">
        <v>0.9</v>
      </c>
      <c r="K2531">
        <v>86</v>
      </c>
      <c r="L2531">
        <v>0.8</v>
      </c>
      <c r="M2531">
        <v>52.8</v>
      </c>
      <c r="N2531">
        <v>0.5</v>
      </c>
    </row>
    <row r="2532" spans="1:14" x14ac:dyDescent="0.3">
      <c r="A2532" t="s">
        <v>2245</v>
      </c>
      <c r="B2532">
        <v>803403</v>
      </c>
      <c r="C2532" t="s">
        <v>2343</v>
      </c>
      <c r="D2532" t="s">
        <v>13105</v>
      </c>
      <c r="E2532" t="s">
        <v>4158</v>
      </c>
      <c r="F2532" t="s">
        <v>12597</v>
      </c>
      <c r="G2532">
        <v>76.5</v>
      </c>
      <c r="H2532">
        <v>0.9</v>
      </c>
      <c r="I2532">
        <v>63.9</v>
      </c>
      <c r="J2532">
        <v>0.5</v>
      </c>
      <c r="K2532">
        <v>88.2</v>
      </c>
      <c r="L2532">
        <v>0.9</v>
      </c>
      <c r="M2532">
        <v>68.599999999999994</v>
      </c>
      <c r="N2532">
        <v>1.5</v>
      </c>
    </row>
    <row r="2533" spans="1:14" x14ac:dyDescent="0.3">
      <c r="A2533" t="s">
        <v>2245</v>
      </c>
      <c r="B2533">
        <v>864994</v>
      </c>
      <c r="C2533" t="s">
        <v>13106</v>
      </c>
      <c r="D2533" t="s">
        <v>13107</v>
      </c>
      <c r="E2533" t="s">
        <v>4158</v>
      </c>
      <c r="F2533" t="s">
        <v>13108</v>
      </c>
      <c r="G2533">
        <v>71.8</v>
      </c>
      <c r="H2533">
        <v>0.7</v>
      </c>
      <c r="I2533">
        <v>63.6</v>
      </c>
      <c r="J2533">
        <v>0.8</v>
      </c>
      <c r="K2533">
        <v>87</v>
      </c>
      <c r="L2533">
        <v>1</v>
      </c>
      <c r="M2533">
        <v>42.8</v>
      </c>
      <c r="N2533">
        <v>-0.1</v>
      </c>
    </row>
    <row r="2534" spans="1:14" x14ac:dyDescent="0.3">
      <c r="A2534" t="s">
        <v>2245</v>
      </c>
      <c r="B2534">
        <v>866423</v>
      </c>
      <c r="C2534" t="s">
        <v>13109</v>
      </c>
      <c r="D2534" t="s">
        <v>13110</v>
      </c>
      <c r="E2534" t="s">
        <v>4158</v>
      </c>
      <c r="F2534" t="s">
        <v>13111</v>
      </c>
      <c r="G2534">
        <v>65.900000000000006</v>
      </c>
      <c r="H2534">
        <v>0.4</v>
      </c>
      <c r="I2534">
        <v>53.6</v>
      </c>
      <c r="J2534">
        <v>0.1</v>
      </c>
      <c r="K2534">
        <v>80.599999999999994</v>
      </c>
      <c r="L2534">
        <v>0.4</v>
      </c>
      <c r="M2534">
        <v>60</v>
      </c>
      <c r="N2534">
        <v>1.5</v>
      </c>
    </row>
    <row r="2535" spans="1:14" x14ac:dyDescent="0.3">
      <c r="A2535" t="s">
        <v>2346</v>
      </c>
      <c r="B2535">
        <v>2151</v>
      </c>
      <c r="C2535" t="s">
        <v>13123</v>
      </c>
      <c r="D2535" t="s">
        <v>13124</v>
      </c>
      <c r="E2535" t="s">
        <v>4158</v>
      </c>
      <c r="F2535" t="s">
        <v>13125</v>
      </c>
      <c r="G2535">
        <v>39.1</v>
      </c>
      <c r="H2535">
        <v>-2.9</v>
      </c>
      <c r="I2535">
        <v>50.8</v>
      </c>
      <c r="J2535">
        <v>-2</v>
      </c>
      <c r="K2535">
        <v>86.1</v>
      </c>
      <c r="L2535">
        <v>-0.6</v>
      </c>
      <c r="M2535">
        <v>53.3</v>
      </c>
      <c r="N2535">
        <v>-1.1000000000000001</v>
      </c>
    </row>
    <row r="2536" spans="1:14" x14ac:dyDescent="0.3">
      <c r="A2536" t="s">
        <v>2346</v>
      </c>
      <c r="B2536">
        <v>4499</v>
      </c>
      <c r="C2536" t="s">
        <v>13133</v>
      </c>
      <c r="D2536" t="s">
        <v>13134</v>
      </c>
      <c r="E2536" t="s">
        <v>4158</v>
      </c>
      <c r="F2536" t="s">
        <v>13135</v>
      </c>
      <c r="G2536">
        <v>68.099999999999994</v>
      </c>
      <c r="H2536">
        <v>0.5</v>
      </c>
      <c r="I2536">
        <v>65.2</v>
      </c>
      <c r="J2536">
        <v>0.9</v>
      </c>
      <c r="K2536">
        <v>63.4</v>
      </c>
      <c r="L2536">
        <v>-1.4</v>
      </c>
      <c r="M2536">
        <v>51.8</v>
      </c>
      <c r="N2536">
        <v>0.6</v>
      </c>
    </row>
    <row r="2537" spans="1:14" x14ac:dyDescent="0.3">
      <c r="A2537" t="s">
        <v>2346</v>
      </c>
      <c r="B2537">
        <v>5479</v>
      </c>
      <c r="C2537" t="s">
        <v>13136</v>
      </c>
      <c r="D2537" t="s">
        <v>13137</v>
      </c>
      <c r="E2537" t="s">
        <v>4145</v>
      </c>
      <c r="F2537" t="s">
        <v>13138</v>
      </c>
      <c r="G2537">
        <v>63.4</v>
      </c>
      <c r="H2537">
        <v>0.5</v>
      </c>
      <c r="I2537">
        <v>55.9</v>
      </c>
      <c r="J2537">
        <v>0.7</v>
      </c>
      <c r="K2537">
        <v>80.8</v>
      </c>
      <c r="L2537">
        <v>0.6</v>
      </c>
      <c r="M2537">
        <v>65.400000000000006</v>
      </c>
      <c r="N2537">
        <v>2.1</v>
      </c>
    </row>
    <row r="2538" spans="1:14" x14ac:dyDescent="0.3">
      <c r="A2538" t="s">
        <v>2346</v>
      </c>
      <c r="B2538">
        <v>6602</v>
      </c>
      <c r="C2538" t="s">
        <v>2350</v>
      </c>
      <c r="D2538" t="s">
        <v>13142</v>
      </c>
      <c r="E2538" t="s">
        <v>4238</v>
      </c>
      <c r="F2538" t="s">
        <v>13143</v>
      </c>
      <c r="G2538">
        <v>57.5</v>
      </c>
      <c r="H2538">
        <v>0.2</v>
      </c>
      <c r="I2538">
        <v>37.4</v>
      </c>
      <c r="J2538">
        <v>-0.6</v>
      </c>
      <c r="K2538">
        <v>71.599999999999994</v>
      </c>
      <c r="L2538">
        <v>-0.1</v>
      </c>
      <c r="M2538">
        <v>33.6</v>
      </c>
      <c r="N2538">
        <v>-0.1</v>
      </c>
    </row>
    <row r="2539" spans="1:14" x14ac:dyDescent="0.3">
      <c r="A2539" t="s">
        <v>2346</v>
      </c>
      <c r="B2539">
        <v>9172</v>
      </c>
      <c r="C2539" t="s">
        <v>13144</v>
      </c>
      <c r="D2539" t="s">
        <v>13145</v>
      </c>
      <c r="E2539" t="s">
        <v>4158</v>
      </c>
      <c r="F2539" t="s">
        <v>13146</v>
      </c>
      <c r="G2539">
        <v>65</v>
      </c>
      <c r="H2539">
        <v>0</v>
      </c>
      <c r="I2539">
        <v>53</v>
      </c>
      <c r="J2539">
        <v>-0.4</v>
      </c>
      <c r="K2539">
        <v>83.8</v>
      </c>
      <c r="L2539">
        <v>0.4</v>
      </c>
      <c r="M2539">
        <v>54.3</v>
      </c>
      <c r="N2539">
        <v>0.5</v>
      </c>
    </row>
    <row r="2540" spans="1:14" x14ac:dyDescent="0.3">
      <c r="A2540" t="s">
        <v>2346</v>
      </c>
      <c r="B2540">
        <v>329177</v>
      </c>
      <c r="C2540" t="s">
        <v>13147</v>
      </c>
      <c r="D2540" t="s">
        <v>13148</v>
      </c>
      <c r="E2540" t="s">
        <v>4145</v>
      </c>
      <c r="F2540" t="s">
        <v>13149</v>
      </c>
      <c r="G2540">
        <v>17.600000000000001</v>
      </c>
      <c r="H2540">
        <v>-2.9</v>
      </c>
      <c r="I2540">
        <v>17</v>
      </c>
      <c r="J2540">
        <v>-2.6</v>
      </c>
      <c r="K2540">
        <v>80.599999999999994</v>
      </c>
      <c r="L2540">
        <v>0.9</v>
      </c>
      <c r="M2540">
        <v>29.4</v>
      </c>
      <c r="N2540">
        <v>-0.6</v>
      </c>
    </row>
    <row r="2541" spans="1:14" x14ac:dyDescent="0.3">
      <c r="A2541" t="s">
        <v>2346</v>
      </c>
      <c r="B2541">
        <v>11088</v>
      </c>
      <c r="C2541" t="s">
        <v>13150</v>
      </c>
      <c r="D2541" t="s">
        <v>13151</v>
      </c>
      <c r="E2541" t="s">
        <v>4145</v>
      </c>
      <c r="F2541" t="s">
        <v>12974</v>
      </c>
      <c r="G2541">
        <v>69.400000000000006</v>
      </c>
      <c r="H2541">
        <v>0.9</v>
      </c>
      <c r="I2541">
        <v>65.599999999999994</v>
      </c>
      <c r="J2541">
        <v>1.3</v>
      </c>
      <c r="K2541">
        <v>76</v>
      </c>
      <c r="L2541">
        <v>0</v>
      </c>
      <c r="M2541">
        <v>54.8</v>
      </c>
      <c r="N2541">
        <v>1.2</v>
      </c>
    </row>
    <row r="2542" spans="1:14" x14ac:dyDescent="0.3">
      <c r="A2542" t="s">
        <v>2346</v>
      </c>
      <c r="B2542">
        <v>13200</v>
      </c>
      <c r="C2542" t="s">
        <v>13152</v>
      </c>
      <c r="D2542" t="s">
        <v>13153</v>
      </c>
      <c r="E2542" t="s">
        <v>4158</v>
      </c>
      <c r="F2542" t="s">
        <v>13154</v>
      </c>
      <c r="G2542">
        <v>43.4</v>
      </c>
      <c r="H2542">
        <v>-2.6</v>
      </c>
      <c r="I2542">
        <v>76.5</v>
      </c>
      <c r="J2542">
        <v>0</v>
      </c>
      <c r="K2542">
        <v>87.4</v>
      </c>
      <c r="L2542">
        <v>-0.6</v>
      </c>
      <c r="M2542">
        <v>69.2</v>
      </c>
      <c r="N2542">
        <v>0</v>
      </c>
    </row>
    <row r="2543" spans="1:14" x14ac:dyDescent="0.3">
      <c r="A2543" t="s">
        <v>2346</v>
      </c>
      <c r="B2543">
        <v>287801</v>
      </c>
      <c r="C2543" t="s">
        <v>2355</v>
      </c>
      <c r="D2543" t="s">
        <v>13158</v>
      </c>
      <c r="E2543" t="s">
        <v>4145</v>
      </c>
      <c r="F2543" t="s">
        <v>13159</v>
      </c>
      <c r="G2543">
        <v>69.099999999999994</v>
      </c>
      <c r="H2543">
        <v>0.5</v>
      </c>
      <c r="I2543">
        <v>59.6</v>
      </c>
      <c r="J2543">
        <v>0.4</v>
      </c>
      <c r="K2543">
        <v>87.3</v>
      </c>
      <c r="L2543">
        <v>1</v>
      </c>
      <c r="M2543">
        <v>68.7</v>
      </c>
      <c r="N2543">
        <v>2.1</v>
      </c>
    </row>
    <row r="2544" spans="1:14" x14ac:dyDescent="0.3">
      <c r="A2544" t="s">
        <v>2346</v>
      </c>
      <c r="B2544">
        <v>466255</v>
      </c>
      <c r="C2544" t="s">
        <v>13160</v>
      </c>
      <c r="D2544" t="s">
        <v>13161</v>
      </c>
      <c r="E2544" t="s">
        <v>4215</v>
      </c>
      <c r="F2544" t="s">
        <v>13162</v>
      </c>
      <c r="G2544">
        <v>0</v>
      </c>
      <c r="H2544">
        <v>0</v>
      </c>
      <c r="I2544">
        <v>0</v>
      </c>
      <c r="J2544">
        <v>0</v>
      </c>
      <c r="K2544">
        <v>49.8</v>
      </c>
      <c r="L2544">
        <v>-1.3</v>
      </c>
      <c r="M2544">
        <v>15.6</v>
      </c>
      <c r="N2544">
        <v>-0.8</v>
      </c>
    </row>
    <row r="2545" spans="1:14" x14ac:dyDescent="0.3">
      <c r="A2545" t="s">
        <v>2346</v>
      </c>
      <c r="B2545">
        <v>18929</v>
      </c>
      <c r="C2545" t="s">
        <v>13163</v>
      </c>
      <c r="D2545" t="s">
        <v>13164</v>
      </c>
      <c r="E2545" t="s">
        <v>4215</v>
      </c>
      <c r="F2545" t="s">
        <v>13165</v>
      </c>
      <c r="G2545">
        <v>54.2</v>
      </c>
      <c r="H2545">
        <v>-0.3</v>
      </c>
      <c r="I2545">
        <v>29.2</v>
      </c>
      <c r="J2545">
        <v>-1.6</v>
      </c>
      <c r="K2545">
        <v>0</v>
      </c>
      <c r="L2545">
        <v>0</v>
      </c>
      <c r="M2545">
        <v>0</v>
      </c>
      <c r="N2545">
        <v>0</v>
      </c>
    </row>
    <row r="2546" spans="1:14" x14ac:dyDescent="0.3">
      <c r="A2546" t="s">
        <v>2346</v>
      </c>
      <c r="B2546">
        <v>19445</v>
      </c>
      <c r="C2546" t="s">
        <v>13166</v>
      </c>
      <c r="D2546" t="s">
        <v>13167</v>
      </c>
      <c r="E2546" t="s">
        <v>4158</v>
      </c>
      <c r="F2546" t="s">
        <v>12815</v>
      </c>
      <c r="G2546">
        <v>82.8</v>
      </c>
      <c r="H2546">
        <v>0.5</v>
      </c>
      <c r="I2546">
        <v>76.8</v>
      </c>
      <c r="J2546">
        <v>0.3</v>
      </c>
      <c r="K2546">
        <v>78.7</v>
      </c>
      <c r="L2546">
        <v>-1.2</v>
      </c>
      <c r="M2546">
        <v>48</v>
      </c>
      <c r="N2546">
        <v>-1.2</v>
      </c>
    </row>
    <row r="2547" spans="1:14" x14ac:dyDescent="0.3">
      <c r="A2547" t="s">
        <v>2346</v>
      </c>
      <c r="B2547">
        <v>19704</v>
      </c>
      <c r="C2547" t="s">
        <v>13168</v>
      </c>
      <c r="D2547" t="s">
        <v>13169</v>
      </c>
      <c r="E2547" t="s">
        <v>4145</v>
      </c>
      <c r="F2547" t="s">
        <v>13170</v>
      </c>
      <c r="G2547">
        <v>67.599999999999994</v>
      </c>
      <c r="H2547">
        <v>0.1</v>
      </c>
      <c r="I2547">
        <v>59.3</v>
      </c>
      <c r="J2547">
        <v>-0.2</v>
      </c>
      <c r="K2547">
        <v>83.3</v>
      </c>
      <c r="L2547">
        <v>0.3</v>
      </c>
      <c r="M2547">
        <v>47.8</v>
      </c>
      <c r="N2547">
        <v>-0.3</v>
      </c>
    </row>
    <row r="2548" spans="1:14" x14ac:dyDescent="0.3">
      <c r="A2548" t="s">
        <v>2346</v>
      </c>
      <c r="B2548">
        <v>19720</v>
      </c>
      <c r="C2548" t="s">
        <v>13171</v>
      </c>
      <c r="D2548" t="s">
        <v>13172</v>
      </c>
      <c r="E2548" t="s">
        <v>4145</v>
      </c>
      <c r="F2548" t="s">
        <v>13173</v>
      </c>
      <c r="G2548">
        <v>59.3</v>
      </c>
      <c r="H2548">
        <v>0</v>
      </c>
      <c r="I2548">
        <v>52</v>
      </c>
      <c r="J2548">
        <v>0</v>
      </c>
      <c r="K2548">
        <v>84.3</v>
      </c>
      <c r="L2548">
        <v>0.9</v>
      </c>
      <c r="M2548">
        <v>63</v>
      </c>
      <c r="N2548">
        <v>1.7</v>
      </c>
    </row>
    <row r="2549" spans="1:14" x14ac:dyDescent="0.3">
      <c r="A2549" t="s">
        <v>2346</v>
      </c>
      <c r="B2549">
        <v>20303</v>
      </c>
      <c r="C2549" t="s">
        <v>13174</v>
      </c>
      <c r="D2549" t="s">
        <v>13175</v>
      </c>
      <c r="E2549" t="s">
        <v>4215</v>
      </c>
      <c r="F2549" t="s">
        <v>13176</v>
      </c>
      <c r="G2549">
        <v>91.7</v>
      </c>
      <c r="H2549">
        <v>1.4</v>
      </c>
      <c r="I2549">
        <v>89.9</v>
      </c>
      <c r="J2549">
        <v>1.7</v>
      </c>
      <c r="K2549">
        <v>0</v>
      </c>
      <c r="L2549">
        <v>0</v>
      </c>
      <c r="M2549">
        <v>0</v>
      </c>
      <c r="N2549">
        <v>0</v>
      </c>
    </row>
    <row r="2550" spans="1:14" x14ac:dyDescent="0.3">
      <c r="A2550" t="s">
        <v>2346</v>
      </c>
      <c r="B2550">
        <v>20745</v>
      </c>
      <c r="C2550" t="s">
        <v>8318</v>
      </c>
      <c r="D2550" t="s">
        <v>13177</v>
      </c>
      <c r="E2550" t="s">
        <v>4215</v>
      </c>
      <c r="F2550" t="s">
        <v>13178</v>
      </c>
      <c r="G2550">
        <v>69.3</v>
      </c>
      <c r="H2550">
        <v>-0.3</v>
      </c>
      <c r="I2550">
        <v>61.4</v>
      </c>
      <c r="J2550">
        <v>-0.7</v>
      </c>
      <c r="K2550">
        <v>87.7</v>
      </c>
      <c r="L2550">
        <v>-0.1</v>
      </c>
      <c r="M2550">
        <v>57.1</v>
      </c>
      <c r="N2550">
        <v>-0.4</v>
      </c>
    </row>
    <row r="2551" spans="1:14" x14ac:dyDescent="0.3">
      <c r="A2551" t="s">
        <v>2346</v>
      </c>
      <c r="B2551">
        <v>14036</v>
      </c>
      <c r="C2551" t="s">
        <v>13179</v>
      </c>
      <c r="D2551" t="s">
        <v>13180</v>
      </c>
      <c r="E2551" t="s">
        <v>4215</v>
      </c>
      <c r="F2551" t="s">
        <v>13181</v>
      </c>
      <c r="G2551">
        <v>97.6</v>
      </c>
      <c r="H2551">
        <v>1.8</v>
      </c>
      <c r="I2551">
        <v>100</v>
      </c>
      <c r="J2551">
        <v>2.6</v>
      </c>
      <c r="K2551">
        <v>98.9</v>
      </c>
      <c r="L2551">
        <v>1.3</v>
      </c>
      <c r="M2551">
        <v>85.1</v>
      </c>
      <c r="N2551">
        <v>1.7</v>
      </c>
    </row>
    <row r="2552" spans="1:14" x14ac:dyDescent="0.3">
      <c r="A2552" t="s">
        <v>2346</v>
      </c>
      <c r="B2552">
        <v>28614</v>
      </c>
      <c r="C2552" t="s">
        <v>2364</v>
      </c>
      <c r="D2552" t="s">
        <v>13180</v>
      </c>
      <c r="E2552" t="s">
        <v>4215</v>
      </c>
      <c r="F2552" t="s">
        <v>13181</v>
      </c>
      <c r="G2552">
        <v>73.900000000000006</v>
      </c>
      <c r="H2552">
        <v>0.4</v>
      </c>
      <c r="I2552">
        <v>67.900000000000006</v>
      </c>
      <c r="J2552">
        <v>0.5</v>
      </c>
      <c r="K2552">
        <v>76</v>
      </c>
      <c r="L2552">
        <v>-0.7</v>
      </c>
      <c r="M2552">
        <v>59.7</v>
      </c>
      <c r="N2552">
        <v>0.1</v>
      </c>
    </row>
    <row r="2553" spans="1:14" x14ac:dyDescent="0.3">
      <c r="A2553" t="s">
        <v>2346</v>
      </c>
      <c r="B2553">
        <v>30104</v>
      </c>
      <c r="C2553" t="s">
        <v>13185</v>
      </c>
      <c r="D2553" t="s">
        <v>13186</v>
      </c>
      <c r="E2553" t="s">
        <v>6955</v>
      </c>
      <c r="F2553" t="s">
        <v>13187</v>
      </c>
      <c r="G2553">
        <v>46.2</v>
      </c>
      <c r="H2553">
        <v>-0.2</v>
      </c>
      <c r="I2553">
        <v>22.7</v>
      </c>
      <c r="J2553">
        <v>-1.3</v>
      </c>
      <c r="K2553">
        <v>0</v>
      </c>
      <c r="L2553">
        <v>0</v>
      </c>
      <c r="M2553">
        <v>0</v>
      </c>
      <c r="N2553">
        <v>0</v>
      </c>
    </row>
    <row r="2554" spans="1:14" x14ac:dyDescent="0.3">
      <c r="A2554" t="s">
        <v>2346</v>
      </c>
      <c r="B2554">
        <v>31011</v>
      </c>
      <c r="C2554" t="s">
        <v>2366</v>
      </c>
      <c r="D2554" t="s">
        <v>13188</v>
      </c>
      <c r="E2554" t="s">
        <v>4158</v>
      </c>
      <c r="F2554" t="s">
        <v>13189</v>
      </c>
      <c r="G2554">
        <v>86.5</v>
      </c>
      <c r="H2554">
        <v>0.5</v>
      </c>
      <c r="I2554">
        <v>80.3</v>
      </c>
      <c r="J2554">
        <v>0.2</v>
      </c>
      <c r="K2554">
        <v>97.9</v>
      </c>
      <c r="L2554">
        <v>0.5</v>
      </c>
      <c r="M2554">
        <v>73.599999999999994</v>
      </c>
      <c r="N2554">
        <v>0.3</v>
      </c>
    </row>
    <row r="2555" spans="1:14" x14ac:dyDescent="0.3">
      <c r="A2555" t="s">
        <v>2346</v>
      </c>
      <c r="B2555">
        <v>31887</v>
      </c>
      <c r="C2555" t="s">
        <v>13190</v>
      </c>
      <c r="D2555" t="s">
        <v>13191</v>
      </c>
      <c r="E2555" t="s">
        <v>4145</v>
      </c>
      <c r="F2555" t="s">
        <v>12723</v>
      </c>
      <c r="G2555">
        <v>44.5</v>
      </c>
      <c r="H2555">
        <v>-0.7</v>
      </c>
      <c r="I2555">
        <v>45</v>
      </c>
      <c r="J2555">
        <v>-0.2</v>
      </c>
      <c r="K2555">
        <v>76.400000000000006</v>
      </c>
      <c r="L2555">
        <v>0.5</v>
      </c>
      <c r="M2555">
        <v>62.1</v>
      </c>
      <c r="N2555">
        <v>2</v>
      </c>
    </row>
    <row r="2556" spans="1:14" x14ac:dyDescent="0.3">
      <c r="A2556" t="s">
        <v>2346</v>
      </c>
      <c r="B2556">
        <v>35173</v>
      </c>
      <c r="C2556" t="s">
        <v>13192</v>
      </c>
      <c r="D2556" t="s">
        <v>13193</v>
      </c>
      <c r="E2556" t="s">
        <v>4215</v>
      </c>
      <c r="F2556" t="s">
        <v>13194</v>
      </c>
      <c r="G2556">
        <v>56.4</v>
      </c>
      <c r="H2556">
        <v>0.3</v>
      </c>
      <c r="I2556">
        <v>43</v>
      </c>
      <c r="J2556">
        <v>0.1</v>
      </c>
      <c r="K2556">
        <v>73</v>
      </c>
      <c r="L2556">
        <v>0.3</v>
      </c>
      <c r="M2556">
        <v>20</v>
      </c>
      <c r="N2556">
        <v>-1.1000000000000001</v>
      </c>
    </row>
    <row r="2557" spans="1:14" x14ac:dyDescent="0.3">
      <c r="A2557" t="s">
        <v>2346</v>
      </c>
      <c r="B2557">
        <v>37257</v>
      </c>
      <c r="C2557" t="s">
        <v>2369</v>
      </c>
      <c r="D2557" t="s">
        <v>13195</v>
      </c>
      <c r="E2557" t="s">
        <v>4215</v>
      </c>
      <c r="F2557" t="s">
        <v>13196</v>
      </c>
      <c r="G2557">
        <v>0</v>
      </c>
      <c r="H2557">
        <v>0</v>
      </c>
      <c r="I2557">
        <v>0</v>
      </c>
      <c r="J2557">
        <v>0</v>
      </c>
      <c r="K2557">
        <v>86</v>
      </c>
      <c r="L2557">
        <v>0.7</v>
      </c>
      <c r="M2557">
        <v>65.400000000000006</v>
      </c>
      <c r="N2557">
        <v>0.7</v>
      </c>
    </row>
    <row r="2558" spans="1:14" x14ac:dyDescent="0.3">
      <c r="A2558" t="s">
        <v>2346</v>
      </c>
      <c r="B2558">
        <v>38032</v>
      </c>
      <c r="C2558" t="s">
        <v>13200</v>
      </c>
      <c r="D2558" t="s">
        <v>13201</v>
      </c>
      <c r="E2558" t="s">
        <v>4238</v>
      </c>
      <c r="F2558" t="s">
        <v>13202</v>
      </c>
      <c r="G2558">
        <v>56.5</v>
      </c>
      <c r="H2558">
        <v>-0.1</v>
      </c>
      <c r="I2558">
        <v>52.5</v>
      </c>
      <c r="J2558">
        <v>0.2</v>
      </c>
      <c r="K2558">
        <v>81.099999999999994</v>
      </c>
      <c r="L2558">
        <v>0.6</v>
      </c>
      <c r="M2558">
        <v>35.9</v>
      </c>
      <c r="N2558">
        <v>-0.4</v>
      </c>
    </row>
    <row r="2559" spans="1:14" x14ac:dyDescent="0.3">
      <c r="A2559" t="s">
        <v>2346</v>
      </c>
      <c r="B2559">
        <v>39594</v>
      </c>
      <c r="C2559" t="s">
        <v>13203</v>
      </c>
      <c r="D2559" t="s">
        <v>13204</v>
      </c>
      <c r="E2559" t="s">
        <v>4158</v>
      </c>
      <c r="F2559" t="s">
        <v>13205</v>
      </c>
      <c r="G2559">
        <v>88.9</v>
      </c>
      <c r="H2559">
        <v>0.7</v>
      </c>
      <c r="I2559">
        <v>85.9</v>
      </c>
      <c r="J2559">
        <v>0.7</v>
      </c>
      <c r="K2559">
        <v>88.5</v>
      </c>
      <c r="L2559">
        <v>-0.5</v>
      </c>
      <c r="M2559">
        <v>78.400000000000006</v>
      </c>
      <c r="N2559">
        <v>0.7</v>
      </c>
    </row>
    <row r="2560" spans="1:14" x14ac:dyDescent="0.3">
      <c r="A2560" t="s">
        <v>2346</v>
      </c>
      <c r="B2560">
        <v>41416</v>
      </c>
      <c r="C2560" t="s">
        <v>13206</v>
      </c>
      <c r="D2560" t="s">
        <v>13207</v>
      </c>
      <c r="E2560" t="s">
        <v>4145</v>
      </c>
      <c r="F2560" t="s">
        <v>13208</v>
      </c>
      <c r="G2560">
        <v>52.6</v>
      </c>
      <c r="H2560">
        <v>-0.5</v>
      </c>
      <c r="I2560">
        <v>47.4</v>
      </c>
      <c r="J2560">
        <v>-0.3</v>
      </c>
      <c r="K2560">
        <v>66.599999999999994</v>
      </c>
      <c r="L2560">
        <v>-1.2</v>
      </c>
      <c r="M2560">
        <v>40.700000000000003</v>
      </c>
      <c r="N2560">
        <v>-0.5</v>
      </c>
    </row>
    <row r="2561" spans="1:14" x14ac:dyDescent="0.3">
      <c r="A2561" t="s">
        <v>2346</v>
      </c>
      <c r="B2561">
        <v>43494</v>
      </c>
      <c r="C2561" t="s">
        <v>13212</v>
      </c>
      <c r="D2561" t="s">
        <v>13213</v>
      </c>
      <c r="E2561" t="s">
        <v>4145</v>
      </c>
      <c r="F2561" t="s">
        <v>13214</v>
      </c>
      <c r="G2561">
        <v>52.8</v>
      </c>
      <c r="H2561">
        <v>-0.8</v>
      </c>
      <c r="I2561">
        <v>44.9</v>
      </c>
      <c r="J2561">
        <v>-1</v>
      </c>
      <c r="K2561">
        <v>77.8</v>
      </c>
      <c r="L2561">
        <v>-0.2</v>
      </c>
      <c r="M2561">
        <v>54.5</v>
      </c>
      <c r="N2561">
        <v>0.4</v>
      </c>
    </row>
    <row r="2562" spans="1:14" x14ac:dyDescent="0.3">
      <c r="A2562" t="s">
        <v>2346</v>
      </c>
      <c r="B2562">
        <v>43753</v>
      </c>
      <c r="C2562" t="s">
        <v>13215</v>
      </c>
      <c r="D2562" t="s">
        <v>13216</v>
      </c>
      <c r="E2562" t="s">
        <v>4275</v>
      </c>
      <c r="F2562" t="s">
        <v>13217</v>
      </c>
      <c r="G2562">
        <v>80</v>
      </c>
      <c r="H2562">
        <v>0.2</v>
      </c>
      <c r="I2562">
        <v>88.9</v>
      </c>
      <c r="J2562">
        <v>1.2</v>
      </c>
      <c r="K2562">
        <v>0</v>
      </c>
      <c r="L2562">
        <v>0</v>
      </c>
      <c r="M2562">
        <v>0</v>
      </c>
      <c r="N2562">
        <v>0</v>
      </c>
    </row>
    <row r="2563" spans="1:14" x14ac:dyDescent="0.3">
      <c r="A2563" t="s">
        <v>2346</v>
      </c>
      <c r="B2563">
        <v>45446</v>
      </c>
      <c r="C2563" t="s">
        <v>13218</v>
      </c>
      <c r="D2563" t="s">
        <v>13219</v>
      </c>
      <c r="E2563" t="s">
        <v>4158</v>
      </c>
      <c r="F2563" t="s">
        <v>13220</v>
      </c>
      <c r="G2563">
        <v>64.8</v>
      </c>
      <c r="H2563">
        <v>0.5</v>
      </c>
      <c r="I2563">
        <v>50.5</v>
      </c>
      <c r="J2563">
        <v>0</v>
      </c>
      <c r="K2563">
        <v>58.5</v>
      </c>
      <c r="L2563">
        <v>-2</v>
      </c>
      <c r="M2563">
        <v>35.6</v>
      </c>
      <c r="N2563">
        <v>-0.5</v>
      </c>
    </row>
    <row r="2564" spans="1:14" x14ac:dyDescent="0.3">
      <c r="A2564" t="s">
        <v>2346</v>
      </c>
      <c r="B2564">
        <v>47260</v>
      </c>
      <c r="C2564" t="s">
        <v>13221</v>
      </c>
      <c r="D2564" t="s">
        <v>13222</v>
      </c>
      <c r="E2564" t="s">
        <v>4275</v>
      </c>
      <c r="F2564" t="s">
        <v>13223</v>
      </c>
      <c r="G2564">
        <v>83.5</v>
      </c>
      <c r="H2564">
        <v>0.2</v>
      </c>
      <c r="I2564">
        <v>87</v>
      </c>
      <c r="J2564">
        <v>0.6</v>
      </c>
      <c r="K2564">
        <v>91</v>
      </c>
      <c r="L2564">
        <v>-0.4</v>
      </c>
      <c r="M2564">
        <v>80.5</v>
      </c>
      <c r="N2564">
        <v>0.7</v>
      </c>
    </row>
    <row r="2565" spans="1:14" x14ac:dyDescent="0.3">
      <c r="A2565" t="s">
        <v>2346</v>
      </c>
      <c r="B2565">
        <v>48046</v>
      </c>
      <c r="C2565" t="s">
        <v>13224</v>
      </c>
      <c r="D2565" t="s">
        <v>13225</v>
      </c>
      <c r="E2565" t="s">
        <v>4215</v>
      </c>
      <c r="F2565" t="s">
        <v>13226</v>
      </c>
      <c r="G2565">
        <v>0</v>
      </c>
      <c r="H2565">
        <v>0</v>
      </c>
      <c r="I2565">
        <v>0</v>
      </c>
      <c r="J2565">
        <v>0</v>
      </c>
      <c r="K2565">
        <v>59.4</v>
      </c>
      <c r="L2565">
        <v>-0.4</v>
      </c>
      <c r="M2565">
        <v>21.9</v>
      </c>
      <c r="N2565">
        <v>-0.3</v>
      </c>
    </row>
    <row r="2566" spans="1:14" x14ac:dyDescent="0.3">
      <c r="A2566" t="s">
        <v>2346</v>
      </c>
      <c r="B2566">
        <v>48020</v>
      </c>
      <c r="C2566" t="s">
        <v>13230</v>
      </c>
      <c r="D2566" t="s">
        <v>13231</v>
      </c>
      <c r="E2566" t="s">
        <v>4145</v>
      </c>
      <c r="F2566" t="s">
        <v>13232</v>
      </c>
      <c r="G2566">
        <v>32.200000000000003</v>
      </c>
      <c r="H2566">
        <v>-2.4</v>
      </c>
      <c r="I2566">
        <v>61.4</v>
      </c>
      <c r="J2566">
        <v>0.3</v>
      </c>
      <c r="K2566">
        <v>92.7</v>
      </c>
      <c r="L2566">
        <v>1.3</v>
      </c>
      <c r="M2566">
        <v>71.8</v>
      </c>
      <c r="N2566">
        <v>1.8</v>
      </c>
    </row>
    <row r="2567" spans="1:14" x14ac:dyDescent="0.3">
      <c r="A2567" t="s">
        <v>2346</v>
      </c>
      <c r="B2567">
        <v>49476</v>
      </c>
      <c r="C2567" t="s">
        <v>13233</v>
      </c>
      <c r="D2567" t="s">
        <v>13234</v>
      </c>
      <c r="E2567" t="s">
        <v>4158</v>
      </c>
      <c r="F2567" t="s">
        <v>13235</v>
      </c>
      <c r="G2567">
        <v>62.5</v>
      </c>
      <c r="H2567">
        <v>-0.1</v>
      </c>
      <c r="I2567">
        <v>51.4</v>
      </c>
      <c r="J2567">
        <v>-0.3</v>
      </c>
      <c r="K2567">
        <v>67.8</v>
      </c>
      <c r="L2567">
        <v>-1.2</v>
      </c>
      <c r="M2567">
        <v>34.799999999999997</v>
      </c>
      <c r="N2567">
        <v>-0.6</v>
      </c>
    </row>
    <row r="2568" spans="1:14" x14ac:dyDescent="0.3">
      <c r="A2568" t="s">
        <v>2346</v>
      </c>
      <c r="B2568">
        <v>49344</v>
      </c>
      <c r="C2568" t="s">
        <v>13236</v>
      </c>
      <c r="D2568" t="s">
        <v>13237</v>
      </c>
      <c r="E2568" t="s">
        <v>4145</v>
      </c>
      <c r="F2568" t="s">
        <v>13238</v>
      </c>
      <c r="G2568">
        <v>41.7</v>
      </c>
      <c r="H2568">
        <v>-2.2000000000000002</v>
      </c>
      <c r="I2568">
        <v>50.7</v>
      </c>
      <c r="J2568">
        <v>-1.3</v>
      </c>
      <c r="K2568">
        <v>82.9</v>
      </c>
      <c r="L2568">
        <v>-0.3</v>
      </c>
      <c r="M2568">
        <v>42.6</v>
      </c>
      <c r="N2568">
        <v>-1.1000000000000001</v>
      </c>
    </row>
    <row r="2569" spans="1:14" x14ac:dyDescent="0.3">
      <c r="A2569" t="s">
        <v>2346</v>
      </c>
      <c r="B2569">
        <v>50288</v>
      </c>
      <c r="C2569" t="s">
        <v>13242</v>
      </c>
      <c r="D2569" t="s">
        <v>13243</v>
      </c>
      <c r="E2569" t="s">
        <v>4215</v>
      </c>
      <c r="F2569" t="s">
        <v>13244</v>
      </c>
      <c r="G2569">
        <v>73.900000000000006</v>
      </c>
      <c r="H2569">
        <v>2.2999999999999998</v>
      </c>
      <c r="I2569">
        <v>62.3</v>
      </c>
      <c r="J2569">
        <v>2.6</v>
      </c>
      <c r="K2569">
        <v>0</v>
      </c>
      <c r="L2569">
        <v>0</v>
      </c>
      <c r="M2569">
        <v>0</v>
      </c>
      <c r="N2569">
        <v>0</v>
      </c>
    </row>
    <row r="2570" spans="1:14" x14ac:dyDescent="0.3">
      <c r="A2570" t="s">
        <v>2346</v>
      </c>
      <c r="B2570">
        <v>50679</v>
      </c>
      <c r="C2570" t="s">
        <v>13245</v>
      </c>
      <c r="D2570" t="s">
        <v>13246</v>
      </c>
      <c r="E2570" t="s">
        <v>4158</v>
      </c>
      <c r="F2570" t="s">
        <v>13247</v>
      </c>
      <c r="G2570">
        <v>22.3</v>
      </c>
      <c r="H2570">
        <v>-3.2</v>
      </c>
      <c r="I2570">
        <v>40.9</v>
      </c>
      <c r="J2570">
        <v>-1.6</v>
      </c>
      <c r="K2570">
        <v>84.8</v>
      </c>
      <c r="L2570">
        <v>0.4</v>
      </c>
      <c r="M2570">
        <v>48.7</v>
      </c>
      <c r="N2570">
        <v>-0.2</v>
      </c>
    </row>
    <row r="2571" spans="1:14" x14ac:dyDescent="0.3">
      <c r="A2571" t="s">
        <v>2346</v>
      </c>
      <c r="B2571">
        <v>53244</v>
      </c>
      <c r="C2571" t="s">
        <v>13248</v>
      </c>
      <c r="D2571" t="s">
        <v>13249</v>
      </c>
      <c r="E2571" t="s">
        <v>4145</v>
      </c>
      <c r="F2571" t="s">
        <v>13250</v>
      </c>
      <c r="G2571">
        <v>71.7</v>
      </c>
      <c r="H2571">
        <v>-0.2</v>
      </c>
      <c r="I2571">
        <v>59</v>
      </c>
      <c r="J2571">
        <v>-1</v>
      </c>
      <c r="K2571">
        <v>82.1</v>
      </c>
      <c r="L2571">
        <v>-0.7</v>
      </c>
      <c r="M2571">
        <v>55.1</v>
      </c>
      <c r="N2571">
        <v>-0.5</v>
      </c>
    </row>
    <row r="2572" spans="1:14" x14ac:dyDescent="0.3">
      <c r="A2572" t="s">
        <v>2346</v>
      </c>
      <c r="B2572">
        <v>53376</v>
      </c>
      <c r="C2572" t="s">
        <v>13251</v>
      </c>
      <c r="D2572" t="s">
        <v>13252</v>
      </c>
      <c r="E2572" t="s">
        <v>4215</v>
      </c>
      <c r="F2572" t="s">
        <v>13253</v>
      </c>
      <c r="G2572">
        <v>37.9</v>
      </c>
      <c r="H2572">
        <v>-1.1000000000000001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</row>
    <row r="2573" spans="1:14" x14ac:dyDescent="0.3">
      <c r="A2573" t="s">
        <v>2346</v>
      </c>
      <c r="B2573">
        <v>54801</v>
      </c>
      <c r="C2573" t="s">
        <v>13260</v>
      </c>
      <c r="D2573" t="s">
        <v>13261</v>
      </c>
      <c r="E2573" t="s">
        <v>4238</v>
      </c>
      <c r="F2573" t="s">
        <v>13262</v>
      </c>
      <c r="G2573">
        <v>0</v>
      </c>
      <c r="H2573">
        <v>0</v>
      </c>
      <c r="I2573">
        <v>0</v>
      </c>
      <c r="J2573">
        <v>0</v>
      </c>
      <c r="K2573">
        <v>77</v>
      </c>
      <c r="L2573">
        <v>0</v>
      </c>
      <c r="M2573">
        <v>45.6</v>
      </c>
      <c r="N2573">
        <v>-0.1</v>
      </c>
    </row>
    <row r="2574" spans="1:14" x14ac:dyDescent="0.3">
      <c r="A2574" t="s">
        <v>2346</v>
      </c>
      <c r="B2574">
        <v>54933</v>
      </c>
      <c r="C2574" t="s">
        <v>13263</v>
      </c>
      <c r="D2574" t="s">
        <v>13264</v>
      </c>
      <c r="E2574" t="s">
        <v>4238</v>
      </c>
      <c r="F2574" t="s">
        <v>13265</v>
      </c>
      <c r="G2574">
        <v>0</v>
      </c>
      <c r="H2574">
        <v>0</v>
      </c>
      <c r="I2574">
        <v>0</v>
      </c>
      <c r="J2574">
        <v>0</v>
      </c>
      <c r="K2574">
        <v>78.099999999999994</v>
      </c>
      <c r="L2574">
        <v>0</v>
      </c>
      <c r="M2574">
        <v>53.7</v>
      </c>
      <c r="N2574">
        <v>0.4</v>
      </c>
    </row>
    <row r="2575" spans="1:14" x14ac:dyDescent="0.3">
      <c r="A2575" t="s">
        <v>2346</v>
      </c>
      <c r="B2575">
        <v>55328</v>
      </c>
      <c r="C2575" t="s">
        <v>13266</v>
      </c>
      <c r="D2575" t="s">
        <v>13267</v>
      </c>
      <c r="E2575" t="s">
        <v>4158</v>
      </c>
      <c r="F2575" t="s">
        <v>13268</v>
      </c>
      <c r="G2575">
        <v>94.9</v>
      </c>
      <c r="H2575">
        <v>1.1000000000000001</v>
      </c>
      <c r="I2575">
        <v>93.5</v>
      </c>
      <c r="J2575">
        <v>1.2</v>
      </c>
      <c r="K2575">
        <v>97.3</v>
      </c>
      <c r="L2575">
        <v>0.5</v>
      </c>
      <c r="M2575">
        <v>82.7</v>
      </c>
      <c r="N2575">
        <v>0.9</v>
      </c>
    </row>
    <row r="2576" spans="1:14" x14ac:dyDescent="0.3">
      <c r="A2576" t="s">
        <v>2346</v>
      </c>
      <c r="B2576">
        <v>56367</v>
      </c>
      <c r="C2576" t="s">
        <v>13269</v>
      </c>
      <c r="D2576" t="s">
        <v>13270</v>
      </c>
      <c r="E2576" t="s">
        <v>4158</v>
      </c>
      <c r="F2576" t="s">
        <v>13271</v>
      </c>
      <c r="G2576">
        <v>22.5</v>
      </c>
      <c r="H2576">
        <v>-3.9</v>
      </c>
      <c r="I2576">
        <v>49.2</v>
      </c>
      <c r="J2576">
        <v>-1.9</v>
      </c>
      <c r="K2576">
        <v>80.7</v>
      </c>
      <c r="L2576">
        <v>-1</v>
      </c>
      <c r="M2576">
        <v>53.2</v>
      </c>
      <c r="N2576">
        <v>-0.9</v>
      </c>
    </row>
    <row r="2577" spans="1:14" x14ac:dyDescent="0.3">
      <c r="A2577" t="s">
        <v>2346</v>
      </c>
      <c r="B2577">
        <v>57100</v>
      </c>
      <c r="C2577" t="s">
        <v>13272</v>
      </c>
      <c r="D2577" t="s">
        <v>13273</v>
      </c>
      <c r="E2577" t="s">
        <v>4238</v>
      </c>
      <c r="F2577" t="s">
        <v>13274</v>
      </c>
      <c r="G2577">
        <v>57.5</v>
      </c>
      <c r="H2577">
        <v>1.2</v>
      </c>
      <c r="I2577">
        <v>47.8</v>
      </c>
      <c r="J2577">
        <v>1.6</v>
      </c>
      <c r="K2577">
        <v>0</v>
      </c>
      <c r="L2577">
        <v>0</v>
      </c>
      <c r="M2577">
        <v>0</v>
      </c>
      <c r="N2577">
        <v>0</v>
      </c>
    </row>
    <row r="2578" spans="1:14" x14ac:dyDescent="0.3">
      <c r="A2578" t="s">
        <v>2346</v>
      </c>
      <c r="B2578">
        <v>60658</v>
      </c>
      <c r="C2578" t="s">
        <v>13275</v>
      </c>
      <c r="D2578" t="s">
        <v>13276</v>
      </c>
      <c r="E2578" t="s">
        <v>4215</v>
      </c>
      <c r="F2578" t="s">
        <v>13277</v>
      </c>
      <c r="G2578">
        <v>30</v>
      </c>
      <c r="H2578">
        <v>-2.7</v>
      </c>
      <c r="I2578">
        <v>62.8</v>
      </c>
      <c r="J2578">
        <v>0.1</v>
      </c>
      <c r="K2578">
        <v>0</v>
      </c>
      <c r="L2578">
        <v>0</v>
      </c>
      <c r="M2578">
        <v>0</v>
      </c>
      <c r="N2578">
        <v>0</v>
      </c>
    </row>
    <row r="2579" spans="1:14" x14ac:dyDescent="0.3">
      <c r="A2579" t="s">
        <v>2346</v>
      </c>
      <c r="B2579">
        <v>60917</v>
      </c>
      <c r="C2579" t="s">
        <v>13278</v>
      </c>
      <c r="D2579" t="s">
        <v>13279</v>
      </c>
      <c r="E2579" t="s">
        <v>4238</v>
      </c>
      <c r="F2579" t="s">
        <v>13280</v>
      </c>
      <c r="G2579">
        <v>63.7</v>
      </c>
      <c r="H2579">
        <v>-0.6</v>
      </c>
      <c r="I2579">
        <v>57.1</v>
      </c>
      <c r="J2579">
        <v>-0.8</v>
      </c>
      <c r="K2579">
        <v>0</v>
      </c>
      <c r="L2579">
        <v>0</v>
      </c>
      <c r="M2579">
        <v>0</v>
      </c>
      <c r="N2579">
        <v>0</v>
      </c>
    </row>
    <row r="2580" spans="1:14" x14ac:dyDescent="0.3">
      <c r="A2580" t="s">
        <v>2346</v>
      </c>
      <c r="B2580">
        <v>61956</v>
      </c>
      <c r="C2580" t="s">
        <v>13281</v>
      </c>
      <c r="D2580" t="s">
        <v>13282</v>
      </c>
      <c r="E2580" t="s">
        <v>4145</v>
      </c>
      <c r="F2580" t="s">
        <v>13283</v>
      </c>
      <c r="G2580">
        <v>83.7</v>
      </c>
      <c r="H2580">
        <v>0.7</v>
      </c>
      <c r="I2580">
        <v>70.3</v>
      </c>
      <c r="J2580">
        <v>-0.1</v>
      </c>
      <c r="K2580">
        <v>85.3</v>
      </c>
      <c r="L2580">
        <v>-0.5</v>
      </c>
      <c r="M2580">
        <v>69.2</v>
      </c>
      <c r="N2580">
        <v>0.6</v>
      </c>
    </row>
    <row r="2581" spans="1:14" x14ac:dyDescent="0.3">
      <c r="A2581" t="s">
        <v>2346</v>
      </c>
      <c r="B2581">
        <v>63541</v>
      </c>
      <c r="C2581" t="s">
        <v>13284</v>
      </c>
      <c r="D2581" t="s">
        <v>13285</v>
      </c>
      <c r="E2581" t="s">
        <v>4145</v>
      </c>
      <c r="F2581" t="s">
        <v>12692</v>
      </c>
      <c r="G2581">
        <v>32.9</v>
      </c>
      <c r="H2581">
        <v>-1.8</v>
      </c>
      <c r="I2581">
        <v>47.5</v>
      </c>
      <c r="J2581">
        <v>-0.1</v>
      </c>
      <c r="K2581">
        <v>70.900000000000006</v>
      </c>
      <c r="L2581">
        <v>-0.5</v>
      </c>
      <c r="M2581">
        <v>48</v>
      </c>
      <c r="N2581">
        <v>0.6</v>
      </c>
    </row>
    <row r="2582" spans="1:14" x14ac:dyDescent="0.3">
      <c r="A2582" t="s">
        <v>2346</v>
      </c>
      <c r="B2582">
        <v>63649</v>
      </c>
      <c r="C2582" t="s">
        <v>13286</v>
      </c>
      <c r="D2582" t="s">
        <v>13287</v>
      </c>
      <c r="E2582" t="s">
        <v>4238</v>
      </c>
      <c r="F2582" t="s">
        <v>13288</v>
      </c>
      <c r="G2582">
        <v>38.700000000000003</v>
      </c>
      <c r="H2582">
        <v>-2</v>
      </c>
      <c r="I2582">
        <v>59.1</v>
      </c>
      <c r="J2582">
        <v>0</v>
      </c>
      <c r="K2582">
        <v>0</v>
      </c>
      <c r="L2582">
        <v>0</v>
      </c>
      <c r="M2582">
        <v>0</v>
      </c>
      <c r="N2582">
        <v>0</v>
      </c>
    </row>
    <row r="2583" spans="1:14" x14ac:dyDescent="0.3">
      <c r="A2583" t="s">
        <v>2346</v>
      </c>
      <c r="B2583">
        <v>63770</v>
      </c>
      <c r="C2583" t="s">
        <v>13289</v>
      </c>
      <c r="D2583" t="s">
        <v>13290</v>
      </c>
      <c r="E2583" t="s">
        <v>4215</v>
      </c>
      <c r="F2583" t="s">
        <v>13291</v>
      </c>
      <c r="G2583">
        <v>0</v>
      </c>
      <c r="H2583">
        <v>0</v>
      </c>
      <c r="I2583">
        <v>56.9</v>
      </c>
      <c r="J2583">
        <v>-0.4</v>
      </c>
      <c r="K2583">
        <v>0</v>
      </c>
      <c r="L2583">
        <v>0</v>
      </c>
      <c r="M2583">
        <v>0</v>
      </c>
      <c r="N2583">
        <v>0</v>
      </c>
    </row>
    <row r="2584" spans="1:14" x14ac:dyDescent="0.3">
      <c r="A2584" t="s">
        <v>2346</v>
      </c>
      <c r="B2584">
        <v>64424</v>
      </c>
      <c r="C2584" t="s">
        <v>13292</v>
      </c>
      <c r="D2584" t="s">
        <v>13293</v>
      </c>
      <c r="E2584" t="s">
        <v>4158</v>
      </c>
      <c r="F2584" t="s">
        <v>13294</v>
      </c>
      <c r="G2584">
        <v>73.5</v>
      </c>
      <c r="H2584">
        <v>0.7</v>
      </c>
      <c r="I2584">
        <v>69.900000000000006</v>
      </c>
      <c r="J2584">
        <v>1</v>
      </c>
      <c r="K2584">
        <v>90.8</v>
      </c>
      <c r="L2584">
        <v>1.2</v>
      </c>
      <c r="M2584">
        <v>61.7</v>
      </c>
      <c r="N2584">
        <v>1.1000000000000001</v>
      </c>
    </row>
    <row r="2585" spans="1:14" x14ac:dyDescent="0.3">
      <c r="A2585" t="s">
        <v>2346</v>
      </c>
      <c r="B2585">
        <v>66508</v>
      </c>
      <c r="C2585" t="s">
        <v>13295</v>
      </c>
      <c r="D2585" t="s">
        <v>13296</v>
      </c>
      <c r="E2585" t="s">
        <v>4215</v>
      </c>
      <c r="F2585" t="s">
        <v>13297</v>
      </c>
      <c r="G2585">
        <v>34.5</v>
      </c>
      <c r="H2585">
        <v>-0.7</v>
      </c>
      <c r="I2585">
        <v>20.6</v>
      </c>
      <c r="J2585">
        <v>-1</v>
      </c>
      <c r="K2585">
        <v>0</v>
      </c>
      <c r="L2585">
        <v>0</v>
      </c>
      <c r="M2585">
        <v>0</v>
      </c>
      <c r="N2585">
        <v>0</v>
      </c>
    </row>
    <row r="2586" spans="1:14" x14ac:dyDescent="0.3">
      <c r="A2586" t="s">
        <v>2346</v>
      </c>
      <c r="B2586">
        <v>66540</v>
      </c>
      <c r="C2586" t="s">
        <v>13298</v>
      </c>
      <c r="D2586" t="s">
        <v>13299</v>
      </c>
      <c r="E2586" t="s">
        <v>4145</v>
      </c>
      <c r="F2586" t="s">
        <v>13300</v>
      </c>
      <c r="G2586">
        <v>69.2</v>
      </c>
      <c r="H2586">
        <v>0.6</v>
      </c>
      <c r="I2586">
        <v>67.7</v>
      </c>
      <c r="J2586">
        <v>1.1000000000000001</v>
      </c>
      <c r="K2586">
        <v>69.599999999999994</v>
      </c>
      <c r="L2586">
        <v>-0.9</v>
      </c>
      <c r="M2586">
        <v>51</v>
      </c>
      <c r="N2586">
        <v>0.5</v>
      </c>
    </row>
    <row r="2587" spans="1:14" x14ac:dyDescent="0.3">
      <c r="A2587" t="s">
        <v>2346</v>
      </c>
      <c r="B2587">
        <v>356315</v>
      </c>
      <c r="C2587" t="s">
        <v>3574</v>
      </c>
      <c r="D2587" t="s">
        <v>13301</v>
      </c>
      <c r="E2587" t="s">
        <v>4145</v>
      </c>
      <c r="F2587" t="s">
        <v>13302</v>
      </c>
      <c r="G2587">
        <v>70.8</v>
      </c>
      <c r="H2587">
        <v>0.5</v>
      </c>
      <c r="I2587">
        <v>60.8</v>
      </c>
      <c r="J2587">
        <v>0.2</v>
      </c>
      <c r="K2587">
        <v>89.3</v>
      </c>
      <c r="L2587">
        <v>0.8</v>
      </c>
      <c r="M2587">
        <v>61.4</v>
      </c>
      <c r="N2587">
        <v>0.9</v>
      </c>
    </row>
    <row r="2588" spans="1:14" x14ac:dyDescent="0.3">
      <c r="A2588" t="s">
        <v>2346</v>
      </c>
      <c r="B2588">
        <v>282227</v>
      </c>
      <c r="C2588" t="s">
        <v>13303</v>
      </c>
      <c r="D2588" t="s">
        <v>13304</v>
      </c>
      <c r="E2588" t="s">
        <v>4215</v>
      </c>
      <c r="F2588" t="s">
        <v>13305</v>
      </c>
      <c r="G2588">
        <v>0</v>
      </c>
      <c r="H2588">
        <v>0</v>
      </c>
      <c r="I2588">
        <v>0</v>
      </c>
      <c r="J2588">
        <v>0</v>
      </c>
      <c r="K2588">
        <v>56</v>
      </c>
      <c r="L2588">
        <v>-0.1</v>
      </c>
      <c r="M2588">
        <v>16.2</v>
      </c>
      <c r="N2588">
        <v>-0.1</v>
      </c>
    </row>
    <row r="2589" spans="1:14" x14ac:dyDescent="0.3">
      <c r="A2589" t="s">
        <v>2346</v>
      </c>
      <c r="B2589">
        <v>67156</v>
      </c>
      <c r="C2589" t="s">
        <v>13306</v>
      </c>
      <c r="D2589" t="s">
        <v>13307</v>
      </c>
      <c r="E2589" t="s">
        <v>4158</v>
      </c>
      <c r="F2589" t="s">
        <v>13308</v>
      </c>
      <c r="G2589">
        <v>41.8</v>
      </c>
      <c r="H2589">
        <v>-2.2999999999999998</v>
      </c>
      <c r="I2589">
        <v>67.099999999999994</v>
      </c>
      <c r="J2589">
        <v>-0.1</v>
      </c>
      <c r="K2589">
        <v>90</v>
      </c>
      <c r="L2589">
        <v>0.5</v>
      </c>
      <c r="M2589">
        <v>69.099999999999994</v>
      </c>
      <c r="N2589">
        <v>0.7</v>
      </c>
    </row>
    <row r="2590" spans="1:14" x14ac:dyDescent="0.3">
      <c r="A2590" t="s">
        <v>2346</v>
      </c>
      <c r="B2590">
        <v>67547</v>
      </c>
      <c r="C2590" t="s">
        <v>2401</v>
      </c>
      <c r="D2590" t="s">
        <v>13309</v>
      </c>
      <c r="E2590" t="s">
        <v>4158</v>
      </c>
      <c r="F2590" t="s">
        <v>13310</v>
      </c>
      <c r="G2590">
        <v>54.8</v>
      </c>
      <c r="H2590">
        <v>-0.8</v>
      </c>
      <c r="I2590">
        <v>41.7</v>
      </c>
      <c r="J2590">
        <v>-1.5</v>
      </c>
      <c r="K2590">
        <v>77.7</v>
      </c>
      <c r="L2590">
        <v>-0.3</v>
      </c>
      <c r="M2590">
        <v>48.2</v>
      </c>
      <c r="N2590">
        <v>-0.2</v>
      </c>
    </row>
    <row r="2591" spans="1:14" x14ac:dyDescent="0.3">
      <c r="A2591" t="s">
        <v>2346</v>
      </c>
      <c r="B2591">
        <v>68713</v>
      </c>
      <c r="C2591" t="s">
        <v>13311</v>
      </c>
      <c r="D2591" t="s">
        <v>13312</v>
      </c>
      <c r="E2591" t="s">
        <v>4145</v>
      </c>
      <c r="F2591" t="s">
        <v>13313</v>
      </c>
      <c r="G2591">
        <v>62.5</v>
      </c>
      <c r="H2591">
        <v>0</v>
      </c>
      <c r="I2591">
        <v>50</v>
      </c>
      <c r="J2591">
        <v>-0.5</v>
      </c>
      <c r="K2591">
        <v>58</v>
      </c>
      <c r="L2591">
        <v>-2.2999999999999998</v>
      </c>
      <c r="M2591">
        <v>31.9</v>
      </c>
      <c r="N2591">
        <v>-1.2</v>
      </c>
    </row>
    <row r="2592" spans="1:14" x14ac:dyDescent="0.3">
      <c r="A2592" t="s">
        <v>2346</v>
      </c>
      <c r="B2592">
        <v>71749</v>
      </c>
      <c r="C2592" t="s">
        <v>13317</v>
      </c>
      <c r="D2592" t="s">
        <v>13318</v>
      </c>
      <c r="E2592" t="s">
        <v>4145</v>
      </c>
      <c r="F2592" t="s">
        <v>13319</v>
      </c>
      <c r="G2592">
        <v>63.3</v>
      </c>
      <c r="H2592">
        <v>0.4</v>
      </c>
      <c r="I2592">
        <v>60.2</v>
      </c>
      <c r="J2592">
        <v>0.8</v>
      </c>
      <c r="K2592">
        <v>91.2</v>
      </c>
      <c r="L2592">
        <v>1.9</v>
      </c>
      <c r="M2592">
        <v>60.3</v>
      </c>
      <c r="N2592">
        <v>1.6</v>
      </c>
    </row>
    <row r="2593" spans="1:14" x14ac:dyDescent="0.3">
      <c r="A2593" t="s">
        <v>2346</v>
      </c>
      <c r="B2593">
        <v>72745</v>
      </c>
      <c r="C2593" t="s">
        <v>13320</v>
      </c>
      <c r="D2593" t="s">
        <v>13321</v>
      </c>
      <c r="E2593" t="s">
        <v>4145</v>
      </c>
      <c r="F2593" t="s">
        <v>13322</v>
      </c>
      <c r="G2593">
        <v>54.8</v>
      </c>
      <c r="H2593">
        <v>-0.5</v>
      </c>
      <c r="I2593">
        <v>52.6</v>
      </c>
      <c r="J2593">
        <v>-0.1</v>
      </c>
      <c r="K2593">
        <v>75.400000000000006</v>
      </c>
      <c r="L2593">
        <v>-0.1</v>
      </c>
      <c r="M2593">
        <v>62.3</v>
      </c>
      <c r="N2593">
        <v>1.6</v>
      </c>
    </row>
    <row r="2594" spans="1:14" x14ac:dyDescent="0.3">
      <c r="A2594" t="s">
        <v>2346</v>
      </c>
      <c r="B2594">
        <v>128058</v>
      </c>
      <c r="C2594" t="s">
        <v>13323</v>
      </c>
      <c r="D2594" t="s">
        <v>13324</v>
      </c>
      <c r="E2594" t="s">
        <v>6955</v>
      </c>
      <c r="F2594" t="s">
        <v>13325</v>
      </c>
      <c r="G2594">
        <v>0</v>
      </c>
      <c r="H2594">
        <v>0</v>
      </c>
      <c r="I2594">
        <v>0</v>
      </c>
      <c r="J2594">
        <v>0</v>
      </c>
      <c r="K2594">
        <v>65.8</v>
      </c>
      <c r="L2594">
        <v>0.2</v>
      </c>
      <c r="M2594">
        <v>25.2</v>
      </c>
      <c r="N2594">
        <v>-0.2</v>
      </c>
    </row>
    <row r="2595" spans="1:14" x14ac:dyDescent="0.3">
      <c r="A2595" t="s">
        <v>2346</v>
      </c>
      <c r="B2595">
        <v>75990</v>
      </c>
      <c r="C2595" t="s">
        <v>13332</v>
      </c>
      <c r="D2595" t="s">
        <v>13333</v>
      </c>
      <c r="E2595" t="s">
        <v>4215</v>
      </c>
      <c r="F2595" t="s">
        <v>13120</v>
      </c>
      <c r="G2595">
        <v>48.9</v>
      </c>
      <c r="H2595">
        <v>0.2</v>
      </c>
      <c r="I2595">
        <v>30</v>
      </c>
      <c r="J2595">
        <v>-0.4</v>
      </c>
      <c r="K2595">
        <v>0</v>
      </c>
      <c r="L2595">
        <v>0</v>
      </c>
      <c r="M2595">
        <v>0</v>
      </c>
      <c r="N2595">
        <v>0</v>
      </c>
    </row>
    <row r="2596" spans="1:14" x14ac:dyDescent="0.3">
      <c r="A2596" t="s">
        <v>2346</v>
      </c>
      <c r="B2596">
        <v>80020</v>
      </c>
      <c r="C2596" t="s">
        <v>13334</v>
      </c>
      <c r="D2596" t="s">
        <v>13335</v>
      </c>
      <c r="E2596" t="s">
        <v>4215</v>
      </c>
      <c r="F2596" t="s">
        <v>13336</v>
      </c>
      <c r="G2596">
        <v>74.8</v>
      </c>
      <c r="H2596">
        <v>0.1</v>
      </c>
      <c r="I2596">
        <v>74.400000000000006</v>
      </c>
      <c r="J2596">
        <v>0.5</v>
      </c>
      <c r="K2596">
        <v>0</v>
      </c>
      <c r="L2596">
        <v>0</v>
      </c>
      <c r="M2596">
        <v>0</v>
      </c>
      <c r="N2596">
        <v>0</v>
      </c>
    </row>
    <row r="2597" spans="1:14" x14ac:dyDescent="0.3">
      <c r="A2597" t="s">
        <v>2346</v>
      </c>
      <c r="B2597">
        <v>425826</v>
      </c>
      <c r="C2597" t="s">
        <v>13343</v>
      </c>
      <c r="D2597" t="s">
        <v>13344</v>
      </c>
      <c r="E2597" t="s">
        <v>4158</v>
      </c>
      <c r="F2597" t="s">
        <v>13345</v>
      </c>
      <c r="G2597">
        <v>28.6</v>
      </c>
      <c r="H2597">
        <v>-2.1</v>
      </c>
      <c r="I2597">
        <v>36.4</v>
      </c>
      <c r="J2597">
        <v>-1</v>
      </c>
      <c r="K2597">
        <v>67.5</v>
      </c>
      <c r="L2597">
        <v>-0.7</v>
      </c>
      <c r="M2597">
        <v>17.5</v>
      </c>
      <c r="N2597">
        <v>-1.7</v>
      </c>
    </row>
    <row r="2598" spans="1:14" x14ac:dyDescent="0.3">
      <c r="A2598" t="s">
        <v>2346</v>
      </c>
      <c r="B2598">
        <v>88080</v>
      </c>
      <c r="C2598" t="s">
        <v>13346</v>
      </c>
      <c r="D2598" t="s">
        <v>13347</v>
      </c>
      <c r="E2598" t="s">
        <v>4215</v>
      </c>
      <c r="F2598" t="s">
        <v>13348</v>
      </c>
      <c r="G2598">
        <v>63.1</v>
      </c>
      <c r="H2598">
        <v>-0.2</v>
      </c>
      <c r="I2598">
        <v>54.1</v>
      </c>
      <c r="J2598">
        <v>-0.6</v>
      </c>
      <c r="K2598">
        <v>0</v>
      </c>
      <c r="L2598">
        <v>0</v>
      </c>
      <c r="M2598">
        <v>0</v>
      </c>
      <c r="N2598">
        <v>0</v>
      </c>
    </row>
    <row r="2599" spans="1:14" x14ac:dyDescent="0.3">
      <c r="A2599" t="s">
        <v>2346</v>
      </c>
      <c r="B2599">
        <v>136551</v>
      </c>
      <c r="C2599" t="s">
        <v>2410</v>
      </c>
      <c r="D2599" t="s">
        <v>13349</v>
      </c>
      <c r="E2599" t="s">
        <v>4238</v>
      </c>
      <c r="F2599" t="s">
        <v>13350</v>
      </c>
      <c r="G2599">
        <v>75</v>
      </c>
      <c r="H2599">
        <v>0.3</v>
      </c>
      <c r="I2599">
        <v>75</v>
      </c>
      <c r="J2599">
        <v>0.8</v>
      </c>
      <c r="K2599">
        <v>0</v>
      </c>
      <c r="L2599">
        <v>0</v>
      </c>
      <c r="M2599">
        <v>0</v>
      </c>
      <c r="N2599">
        <v>0</v>
      </c>
    </row>
    <row r="2600" spans="1:14" x14ac:dyDescent="0.3">
      <c r="A2600" t="s">
        <v>2346</v>
      </c>
      <c r="B2600">
        <v>89486</v>
      </c>
      <c r="C2600" t="s">
        <v>13351</v>
      </c>
      <c r="D2600" t="s">
        <v>13352</v>
      </c>
      <c r="E2600" t="s">
        <v>4145</v>
      </c>
      <c r="F2600" t="s">
        <v>13353</v>
      </c>
      <c r="G2600">
        <v>38.4</v>
      </c>
      <c r="H2600">
        <v>-1.1000000000000001</v>
      </c>
      <c r="I2600">
        <v>28.1</v>
      </c>
      <c r="J2600">
        <v>-1.3</v>
      </c>
      <c r="K2600">
        <v>64.8</v>
      </c>
      <c r="L2600">
        <v>-0.8</v>
      </c>
      <c r="M2600">
        <v>30.8</v>
      </c>
      <c r="N2600">
        <v>-0.7</v>
      </c>
    </row>
    <row r="2601" spans="1:14" x14ac:dyDescent="0.3">
      <c r="A2601" t="s">
        <v>2346</v>
      </c>
      <c r="B2601">
        <v>89770</v>
      </c>
      <c r="C2601" t="s">
        <v>13357</v>
      </c>
      <c r="D2601" t="s">
        <v>13358</v>
      </c>
      <c r="E2601" t="s">
        <v>4145</v>
      </c>
      <c r="F2601" t="s">
        <v>13359</v>
      </c>
      <c r="G2601">
        <v>64.3</v>
      </c>
      <c r="H2601">
        <v>0.2</v>
      </c>
      <c r="I2601">
        <v>57.1</v>
      </c>
      <c r="J2601">
        <v>0.2</v>
      </c>
      <c r="K2601">
        <v>88.2</v>
      </c>
      <c r="L2601">
        <v>1.1000000000000001</v>
      </c>
      <c r="M2601">
        <v>47.3</v>
      </c>
      <c r="N2601">
        <v>0.2</v>
      </c>
    </row>
    <row r="2602" spans="1:14" x14ac:dyDescent="0.3">
      <c r="A2602" t="s">
        <v>2346</v>
      </c>
      <c r="B2602">
        <v>90034</v>
      </c>
      <c r="C2602" t="s">
        <v>13360</v>
      </c>
      <c r="D2602" t="s">
        <v>13361</v>
      </c>
      <c r="E2602" t="s">
        <v>6955</v>
      </c>
      <c r="F2602" t="s">
        <v>13362</v>
      </c>
      <c r="G2602">
        <v>88.6</v>
      </c>
      <c r="H2602">
        <v>0.7</v>
      </c>
      <c r="I2602">
        <v>78.3</v>
      </c>
      <c r="J2602">
        <v>0.1</v>
      </c>
      <c r="K2602">
        <v>92.8</v>
      </c>
      <c r="L2602">
        <v>0</v>
      </c>
      <c r="M2602">
        <v>74.400000000000006</v>
      </c>
      <c r="N2602">
        <v>0.4</v>
      </c>
    </row>
    <row r="2603" spans="1:14" x14ac:dyDescent="0.3">
      <c r="A2603" t="s">
        <v>2346</v>
      </c>
      <c r="B2603">
        <v>90298</v>
      </c>
      <c r="C2603" t="s">
        <v>13363</v>
      </c>
      <c r="D2603" t="s">
        <v>13364</v>
      </c>
      <c r="E2603" t="s">
        <v>4145</v>
      </c>
      <c r="F2603" t="s">
        <v>13365</v>
      </c>
      <c r="G2603">
        <v>76</v>
      </c>
      <c r="H2603">
        <v>0.2</v>
      </c>
      <c r="I2603">
        <v>67.599999999999994</v>
      </c>
      <c r="J2603">
        <v>-0.1</v>
      </c>
      <c r="K2603">
        <v>88</v>
      </c>
      <c r="L2603">
        <v>0.1</v>
      </c>
      <c r="M2603">
        <v>66.3</v>
      </c>
      <c r="N2603">
        <v>0.7</v>
      </c>
    </row>
    <row r="2604" spans="1:14" x14ac:dyDescent="0.3">
      <c r="A2604" t="s">
        <v>2346</v>
      </c>
      <c r="B2604">
        <v>100048</v>
      </c>
      <c r="C2604" t="s">
        <v>13373</v>
      </c>
      <c r="D2604" t="s">
        <v>13374</v>
      </c>
      <c r="E2604" t="s">
        <v>4215</v>
      </c>
      <c r="F2604" t="s">
        <v>13375</v>
      </c>
      <c r="G2604">
        <v>34.6</v>
      </c>
      <c r="H2604">
        <v>-0.9</v>
      </c>
      <c r="I2604">
        <v>17.3</v>
      </c>
      <c r="J2604">
        <v>-1.6</v>
      </c>
      <c r="K2604">
        <v>0</v>
      </c>
      <c r="L2604">
        <v>0</v>
      </c>
      <c r="M2604">
        <v>0</v>
      </c>
      <c r="N2604">
        <v>0</v>
      </c>
    </row>
    <row r="2605" spans="1:14" x14ac:dyDescent="0.3">
      <c r="A2605" t="s">
        <v>2346</v>
      </c>
      <c r="B2605">
        <v>101605</v>
      </c>
      <c r="C2605" t="s">
        <v>13376</v>
      </c>
      <c r="D2605" t="s">
        <v>13377</v>
      </c>
      <c r="E2605" t="s">
        <v>6955</v>
      </c>
      <c r="F2605" t="s">
        <v>13378</v>
      </c>
      <c r="G2605">
        <v>47.5</v>
      </c>
      <c r="H2605">
        <v>0.1</v>
      </c>
      <c r="I2605">
        <v>25.3</v>
      </c>
      <c r="J2605">
        <v>-0.8</v>
      </c>
      <c r="K2605">
        <v>55.3</v>
      </c>
      <c r="L2605">
        <v>-1.1000000000000001</v>
      </c>
      <c r="M2605">
        <v>17.5</v>
      </c>
      <c r="N2605">
        <v>-0.7</v>
      </c>
    </row>
    <row r="2606" spans="1:14" x14ac:dyDescent="0.3">
      <c r="A2606" t="s">
        <v>2346</v>
      </c>
      <c r="B2606">
        <v>101737</v>
      </c>
      <c r="C2606" t="s">
        <v>13379</v>
      </c>
      <c r="D2606" t="s">
        <v>13380</v>
      </c>
      <c r="E2606" t="s">
        <v>4158</v>
      </c>
      <c r="F2606" t="s">
        <v>13381</v>
      </c>
      <c r="G2606">
        <v>61.6</v>
      </c>
      <c r="H2606">
        <v>-0.1</v>
      </c>
      <c r="I2606">
        <v>54.7</v>
      </c>
      <c r="J2606">
        <v>-0.1</v>
      </c>
      <c r="K2606">
        <v>77</v>
      </c>
      <c r="L2606">
        <v>-0.1</v>
      </c>
      <c r="M2606">
        <v>65.099999999999994</v>
      </c>
      <c r="N2606">
        <v>1.7</v>
      </c>
    </row>
    <row r="2607" spans="1:14" x14ac:dyDescent="0.3">
      <c r="A2607" t="s">
        <v>2346</v>
      </c>
      <c r="B2607">
        <v>151262</v>
      </c>
      <c r="C2607" t="s">
        <v>13385</v>
      </c>
      <c r="D2607" t="s">
        <v>13386</v>
      </c>
      <c r="E2607" t="s">
        <v>4215</v>
      </c>
      <c r="F2607" t="s">
        <v>13387</v>
      </c>
      <c r="G2607">
        <v>0</v>
      </c>
      <c r="H2607">
        <v>0</v>
      </c>
      <c r="I2607">
        <v>0</v>
      </c>
      <c r="J2607">
        <v>0</v>
      </c>
      <c r="K2607">
        <v>56.7</v>
      </c>
      <c r="L2607">
        <v>-2.5</v>
      </c>
      <c r="M2607">
        <v>29.4</v>
      </c>
      <c r="N2607">
        <v>-1.6</v>
      </c>
    </row>
    <row r="2608" spans="1:14" x14ac:dyDescent="0.3">
      <c r="A2608" t="s">
        <v>2346</v>
      </c>
      <c r="B2608">
        <v>102440</v>
      </c>
      <c r="C2608" t="s">
        <v>13388</v>
      </c>
      <c r="D2608" t="s">
        <v>13389</v>
      </c>
      <c r="E2608" t="s">
        <v>4145</v>
      </c>
      <c r="F2608" t="s">
        <v>13390</v>
      </c>
      <c r="G2608">
        <v>69.2</v>
      </c>
      <c r="H2608">
        <v>-0.3</v>
      </c>
      <c r="I2608">
        <v>62.3</v>
      </c>
      <c r="J2608">
        <v>-0.6</v>
      </c>
      <c r="K2608">
        <v>86</v>
      </c>
      <c r="L2608">
        <v>-0.2</v>
      </c>
      <c r="M2608">
        <v>59.1</v>
      </c>
      <c r="N2608">
        <v>0</v>
      </c>
    </row>
    <row r="2609" spans="1:14" x14ac:dyDescent="0.3">
      <c r="A2609" t="s">
        <v>2346</v>
      </c>
      <c r="B2609">
        <v>102580</v>
      </c>
      <c r="C2609" t="s">
        <v>13391</v>
      </c>
      <c r="D2609" t="s">
        <v>13392</v>
      </c>
      <c r="E2609" t="s">
        <v>4145</v>
      </c>
      <c r="F2609" t="s">
        <v>13393</v>
      </c>
      <c r="G2609">
        <v>59.7</v>
      </c>
      <c r="H2609">
        <v>-0.1</v>
      </c>
      <c r="I2609">
        <v>54.2</v>
      </c>
      <c r="J2609">
        <v>-0.1</v>
      </c>
      <c r="K2609">
        <v>83</v>
      </c>
      <c r="L2609">
        <v>0.6</v>
      </c>
      <c r="M2609">
        <v>46</v>
      </c>
      <c r="N2609">
        <v>0</v>
      </c>
    </row>
    <row r="2610" spans="1:14" x14ac:dyDescent="0.3">
      <c r="A2610" t="s">
        <v>2346</v>
      </c>
      <c r="B2610">
        <v>105694</v>
      </c>
      <c r="C2610" t="s">
        <v>13394</v>
      </c>
      <c r="D2610" t="s">
        <v>13395</v>
      </c>
      <c r="E2610" t="s">
        <v>4215</v>
      </c>
      <c r="F2610" t="s">
        <v>13396</v>
      </c>
      <c r="G2610">
        <v>88.9</v>
      </c>
      <c r="H2610">
        <v>1.6</v>
      </c>
      <c r="I2610">
        <v>88.9</v>
      </c>
      <c r="J2610">
        <v>2.2999999999999998</v>
      </c>
      <c r="K2610">
        <v>0</v>
      </c>
      <c r="L2610">
        <v>0</v>
      </c>
      <c r="M2610">
        <v>0</v>
      </c>
      <c r="N2610">
        <v>0</v>
      </c>
    </row>
    <row r="2611" spans="1:14" x14ac:dyDescent="0.3">
      <c r="A2611" t="s">
        <v>2346</v>
      </c>
      <c r="B2611">
        <v>106178</v>
      </c>
      <c r="C2611" t="s">
        <v>13400</v>
      </c>
      <c r="D2611" t="s">
        <v>13401</v>
      </c>
      <c r="E2611" t="s">
        <v>4145</v>
      </c>
      <c r="F2611" t="s">
        <v>13402</v>
      </c>
      <c r="G2611">
        <v>39.4</v>
      </c>
      <c r="H2611">
        <v>-0.8</v>
      </c>
      <c r="I2611">
        <v>27.7</v>
      </c>
      <c r="J2611">
        <v>-1.1000000000000001</v>
      </c>
      <c r="K2611">
        <v>39.6</v>
      </c>
      <c r="L2611">
        <v>-3</v>
      </c>
      <c r="M2611">
        <v>12.5</v>
      </c>
      <c r="N2611">
        <v>-1.6</v>
      </c>
    </row>
    <row r="2612" spans="1:14" x14ac:dyDescent="0.3">
      <c r="A2612" t="s">
        <v>2346</v>
      </c>
      <c r="B2612">
        <v>106151</v>
      </c>
      <c r="C2612" t="s">
        <v>13397</v>
      </c>
      <c r="D2612" t="s">
        <v>13398</v>
      </c>
      <c r="E2612" t="s">
        <v>4275</v>
      </c>
      <c r="F2612" t="s">
        <v>13399</v>
      </c>
      <c r="G2612">
        <v>55.7</v>
      </c>
      <c r="H2612">
        <v>-0.8</v>
      </c>
      <c r="I2612">
        <v>43.7</v>
      </c>
      <c r="J2612">
        <v>-1.4</v>
      </c>
      <c r="K2612">
        <v>0</v>
      </c>
      <c r="L2612">
        <v>0</v>
      </c>
      <c r="M2612">
        <v>0</v>
      </c>
      <c r="N2612">
        <v>0</v>
      </c>
    </row>
    <row r="2613" spans="1:14" x14ac:dyDescent="0.3">
      <c r="A2613" t="s">
        <v>2346</v>
      </c>
      <c r="B2613">
        <v>493104</v>
      </c>
      <c r="C2613" t="s">
        <v>13403</v>
      </c>
      <c r="D2613" t="s">
        <v>13404</v>
      </c>
      <c r="E2613" t="s">
        <v>4145</v>
      </c>
      <c r="F2613" t="s">
        <v>13405</v>
      </c>
      <c r="G2613">
        <v>0</v>
      </c>
      <c r="H2613">
        <v>0</v>
      </c>
      <c r="I2613">
        <v>31.9</v>
      </c>
      <c r="J2613">
        <v>-1.4</v>
      </c>
      <c r="K2613">
        <v>66.3</v>
      </c>
      <c r="L2613">
        <v>-0.9</v>
      </c>
      <c r="M2613">
        <v>33.700000000000003</v>
      </c>
      <c r="N2613">
        <v>-0.4</v>
      </c>
    </row>
    <row r="2614" spans="1:14" x14ac:dyDescent="0.3">
      <c r="A2614" t="s">
        <v>2346</v>
      </c>
      <c r="B2614">
        <v>106410</v>
      </c>
      <c r="C2614" t="s">
        <v>13406</v>
      </c>
      <c r="D2614" t="s">
        <v>13407</v>
      </c>
      <c r="E2614" t="s">
        <v>4145</v>
      </c>
      <c r="F2614" t="s">
        <v>13408</v>
      </c>
      <c r="G2614">
        <v>76</v>
      </c>
      <c r="H2614">
        <v>0.2</v>
      </c>
      <c r="I2614">
        <v>66.7</v>
      </c>
      <c r="J2614">
        <v>-0.3</v>
      </c>
      <c r="K2614">
        <v>93</v>
      </c>
      <c r="L2614">
        <v>0.5</v>
      </c>
      <c r="M2614">
        <v>72.099999999999994</v>
      </c>
      <c r="N2614">
        <v>0.9</v>
      </c>
    </row>
    <row r="2615" spans="1:14" x14ac:dyDescent="0.3">
      <c r="A2615" t="s">
        <v>2346</v>
      </c>
      <c r="B2615">
        <v>107190</v>
      </c>
      <c r="C2615" t="s">
        <v>13409</v>
      </c>
      <c r="D2615" t="s">
        <v>13410</v>
      </c>
      <c r="E2615" t="s">
        <v>4158</v>
      </c>
      <c r="F2615" t="s">
        <v>13411</v>
      </c>
      <c r="G2615">
        <v>69.900000000000006</v>
      </c>
      <c r="H2615">
        <v>0.5</v>
      </c>
      <c r="I2615">
        <v>56.5</v>
      </c>
      <c r="J2615">
        <v>-0.1</v>
      </c>
      <c r="K2615">
        <v>67.8</v>
      </c>
      <c r="L2615">
        <v>-0.9</v>
      </c>
      <c r="M2615">
        <v>38.4</v>
      </c>
      <c r="N2615">
        <v>-0.8</v>
      </c>
    </row>
    <row r="2616" spans="1:14" x14ac:dyDescent="0.3">
      <c r="A2616" t="s">
        <v>2346</v>
      </c>
      <c r="B2616">
        <v>107581</v>
      </c>
      <c r="C2616" t="s">
        <v>13412</v>
      </c>
      <c r="D2616" t="s">
        <v>13413</v>
      </c>
      <c r="E2616" t="s">
        <v>4145</v>
      </c>
      <c r="F2616" t="s">
        <v>13414</v>
      </c>
      <c r="G2616">
        <v>60.3</v>
      </c>
      <c r="H2616">
        <v>-0.1</v>
      </c>
      <c r="I2616">
        <v>53</v>
      </c>
      <c r="J2616">
        <v>-0.1</v>
      </c>
      <c r="K2616">
        <v>93</v>
      </c>
      <c r="L2616">
        <v>1.7</v>
      </c>
      <c r="M2616">
        <v>78.900000000000006</v>
      </c>
      <c r="N2616">
        <v>2.7</v>
      </c>
    </row>
    <row r="2617" spans="1:14" x14ac:dyDescent="0.3">
      <c r="A2617" t="s">
        <v>2346</v>
      </c>
      <c r="B2617">
        <v>107328</v>
      </c>
      <c r="C2617" t="s">
        <v>11156</v>
      </c>
      <c r="D2617" t="s">
        <v>13415</v>
      </c>
      <c r="E2617" t="s">
        <v>4215</v>
      </c>
      <c r="F2617" t="s">
        <v>13416</v>
      </c>
      <c r="G2617">
        <v>77.5</v>
      </c>
      <c r="H2617">
        <v>0.6</v>
      </c>
      <c r="I2617">
        <v>72.2</v>
      </c>
      <c r="J2617">
        <v>0.6</v>
      </c>
      <c r="K2617">
        <v>0</v>
      </c>
      <c r="L2617">
        <v>0</v>
      </c>
      <c r="M2617">
        <v>0</v>
      </c>
      <c r="N2617">
        <v>0</v>
      </c>
    </row>
    <row r="2618" spans="1:14" x14ac:dyDescent="0.3">
      <c r="A2618" t="s">
        <v>2346</v>
      </c>
      <c r="B2618">
        <v>107948</v>
      </c>
      <c r="C2618" t="s">
        <v>13423</v>
      </c>
      <c r="D2618" t="s">
        <v>13424</v>
      </c>
      <c r="E2618" t="s">
        <v>4238</v>
      </c>
      <c r="F2618" t="s">
        <v>13425</v>
      </c>
      <c r="G2618">
        <v>30.4</v>
      </c>
      <c r="H2618">
        <v>-2.1</v>
      </c>
      <c r="I2618">
        <v>25.5</v>
      </c>
      <c r="J2618">
        <v>-2</v>
      </c>
      <c r="K2618">
        <v>0</v>
      </c>
      <c r="L2618">
        <v>0</v>
      </c>
      <c r="M2618">
        <v>0</v>
      </c>
      <c r="N2618">
        <v>0</v>
      </c>
    </row>
    <row r="2619" spans="1:14" x14ac:dyDescent="0.3">
      <c r="A2619" t="s">
        <v>2346</v>
      </c>
      <c r="B2619">
        <v>107972</v>
      </c>
      <c r="C2619" t="s">
        <v>13426</v>
      </c>
      <c r="D2619" t="s">
        <v>13427</v>
      </c>
      <c r="E2619" t="s">
        <v>4145</v>
      </c>
      <c r="F2619" t="s">
        <v>13428</v>
      </c>
      <c r="G2619">
        <v>22.3</v>
      </c>
      <c r="H2619">
        <v>-3.2</v>
      </c>
      <c r="I2619">
        <v>50.6</v>
      </c>
      <c r="J2619">
        <v>-0.7</v>
      </c>
      <c r="K2619">
        <v>65.2</v>
      </c>
      <c r="L2619">
        <v>-1.7</v>
      </c>
      <c r="M2619">
        <v>28.3</v>
      </c>
      <c r="N2619">
        <v>-1.6</v>
      </c>
    </row>
    <row r="2620" spans="1:14" x14ac:dyDescent="0.3">
      <c r="A2620" t="s">
        <v>2346</v>
      </c>
      <c r="B2620">
        <v>84352</v>
      </c>
      <c r="C2620" t="s">
        <v>2430</v>
      </c>
      <c r="D2620" t="s">
        <v>13429</v>
      </c>
      <c r="E2620" t="s">
        <v>4215</v>
      </c>
      <c r="F2620" t="s">
        <v>13430</v>
      </c>
      <c r="G2620">
        <v>0</v>
      </c>
      <c r="H2620">
        <v>0</v>
      </c>
      <c r="I2620">
        <v>0</v>
      </c>
      <c r="J2620">
        <v>0</v>
      </c>
      <c r="K2620">
        <v>99.1</v>
      </c>
      <c r="L2620">
        <v>1.6</v>
      </c>
      <c r="M2620">
        <v>93.5</v>
      </c>
      <c r="N2620">
        <v>2.7</v>
      </c>
    </row>
    <row r="2621" spans="1:14" x14ac:dyDescent="0.3">
      <c r="A2621" t="s">
        <v>2346</v>
      </c>
      <c r="B2621">
        <v>111740</v>
      </c>
      <c r="C2621" t="s">
        <v>13431</v>
      </c>
      <c r="D2621" t="s">
        <v>13432</v>
      </c>
      <c r="E2621" t="s">
        <v>4145</v>
      </c>
      <c r="F2621" t="s">
        <v>13433</v>
      </c>
      <c r="G2621">
        <v>0</v>
      </c>
      <c r="H2621">
        <v>0</v>
      </c>
      <c r="I2621">
        <v>15.4</v>
      </c>
      <c r="J2621">
        <v>0</v>
      </c>
      <c r="K2621">
        <v>69.599999999999994</v>
      </c>
      <c r="L2621">
        <v>-0.3</v>
      </c>
      <c r="M2621">
        <v>46.4</v>
      </c>
      <c r="N2621">
        <v>0.5</v>
      </c>
    </row>
    <row r="2622" spans="1:14" x14ac:dyDescent="0.3">
      <c r="A2622" t="s">
        <v>2346</v>
      </c>
      <c r="B2622">
        <v>111775</v>
      </c>
      <c r="C2622" t="s">
        <v>13434</v>
      </c>
      <c r="D2622" t="s">
        <v>13435</v>
      </c>
      <c r="E2622" t="s">
        <v>4215</v>
      </c>
      <c r="F2622" t="s">
        <v>13436</v>
      </c>
      <c r="G2622">
        <v>26.5</v>
      </c>
      <c r="H2622">
        <v>-3.6</v>
      </c>
      <c r="I2622">
        <v>74.2</v>
      </c>
      <c r="J2622">
        <v>0.2</v>
      </c>
      <c r="K2622">
        <v>0</v>
      </c>
      <c r="L2622">
        <v>0</v>
      </c>
      <c r="M2622">
        <v>0</v>
      </c>
      <c r="N2622">
        <v>0</v>
      </c>
    </row>
    <row r="2623" spans="1:14" x14ac:dyDescent="0.3">
      <c r="A2623" t="s">
        <v>2346</v>
      </c>
      <c r="B2623">
        <v>113174</v>
      </c>
      <c r="C2623" t="s">
        <v>13437</v>
      </c>
      <c r="D2623" t="s">
        <v>13438</v>
      </c>
      <c r="E2623" t="s">
        <v>4158</v>
      </c>
      <c r="F2623" t="s">
        <v>13439</v>
      </c>
      <c r="G2623">
        <v>73</v>
      </c>
      <c r="H2623">
        <v>0.3</v>
      </c>
      <c r="I2623">
        <v>67</v>
      </c>
      <c r="J2623">
        <v>0.3</v>
      </c>
      <c r="K2623">
        <v>83.2</v>
      </c>
      <c r="L2623">
        <v>0</v>
      </c>
      <c r="M2623">
        <v>67.599999999999994</v>
      </c>
      <c r="N2623">
        <v>1.1000000000000001</v>
      </c>
    </row>
    <row r="2624" spans="1:14" x14ac:dyDescent="0.3">
      <c r="A2624" t="s">
        <v>2346</v>
      </c>
      <c r="B2624">
        <v>123056</v>
      </c>
      <c r="C2624" t="s">
        <v>13443</v>
      </c>
      <c r="D2624" t="s">
        <v>13444</v>
      </c>
      <c r="E2624" t="s">
        <v>6955</v>
      </c>
      <c r="F2624" t="s">
        <v>13445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</row>
    <row r="2625" spans="1:14" x14ac:dyDescent="0.3">
      <c r="A2625" t="s">
        <v>2346</v>
      </c>
      <c r="B2625">
        <v>123315</v>
      </c>
      <c r="C2625" t="s">
        <v>13446</v>
      </c>
      <c r="D2625" t="s">
        <v>13447</v>
      </c>
      <c r="E2625" t="s">
        <v>4145</v>
      </c>
      <c r="F2625" t="s">
        <v>13448</v>
      </c>
      <c r="G2625">
        <v>59.2</v>
      </c>
      <c r="H2625">
        <v>0.4</v>
      </c>
      <c r="I2625">
        <v>49.8</v>
      </c>
      <c r="J2625">
        <v>0.2</v>
      </c>
      <c r="K2625">
        <v>70.900000000000006</v>
      </c>
      <c r="L2625">
        <v>0</v>
      </c>
      <c r="M2625">
        <v>47.5</v>
      </c>
      <c r="N2625">
        <v>0.8</v>
      </c>
    </row>
    <row r="2626" spans="1:14" x14ac:dyDescent="0.3">
      <c r="A2626" t="s">
        <v>2346</v>
      </c>
      <c r="B2626">
        <v>125008</v>
      </c>
      <c r="C2626" t="s">
        <v>13449</v>
      </c>
      <c r="D2626" t="s">
        <v>13450</v>
      </c>
      <c r="E2626" t="s">
        <v>4145</v>
      </c>
      <c r="F2626" t="s">
        <v>13451</v>
      </c>
      <c r="G2626">
        <v>28.3</v>
      </c>
      <c r="H2626">
        <v>-2</v>
      </c>
      <c r="I2626">
        <v>35</v>
      </c>
      <c r="J2626">
        <v>-1</v>
      </c>
      <c r="K2626">
        <v>73.099999999999994</v>
      </c>
      <c r="L2626">
        <v>0</v>
      </c>
      <c r="M2626">
        <v>33.700000000000003</v>
      </c>
      <c r="N2626">
        <v>-0.6</v>
      </c>
    </row>
    <row r="2627" spans="1:14" x14ac:dyDescent="0.3">
      <c r="A2627" t="s">
        <v>2346</v>
      </c>
      <c r="B2627">
        <v>125130</v>
      </c>
      <c r="C2627" t="s">
        <v>13452</v>
      </c>
      <c r="D2627" t="s">
        <v>13453</v>
      </c>
      <c r="E2627" t="s">
        <v>4275</v>
      </c>
      <c r="F2627" t="s">
        <v>13454</v>
      </c>
      <c r="G2627">
        <v>0</v>
      </c>
      <c r="H2627">
        <v>0</v>
      </c>
      <c r="I2627">
        <v>0</v>
      </c>
      <c r="J2627">
        <v>0</v>
      </c>
      <c r="K2627">
        <v>79.5</v>
      </c>
      <c r="L2627">
        <v>-0.5</v>
      </c>
      <c r="M2627">
        <v>44.4</v>
      </c>
      <c r="N2627">
        <v>-1.1000000000000001</v>
      </c>
    </row>
    <row r="2628" spans="1:14" x14ac:dyDescent="0.3">
      <c r="A2628" t="s">
        <v>2346</v>
      </c>
      <c r="B2628">
        <v>125393</v>
      </c>
      <c r="C2628" t="s">
        <v>13455</v>
      </c>
      <c r="D2628" t="s">
        <v>13456</v>
      </c>
      <c r="E2628" t="s">
        <v>4158</v>
      </c>
      <c r="F2628" t="s">
        <v>13457</v>
      </c>
      <c r="G2628">
        <v>90.6</v>
      </c>
      <c r="H2628">
        <v>0.8</v>
      </c>
      <c r="I2628">
        <v>88.7</v>
      </c>
      <c r="J2628">
        <v>0.9</v>
      </c>
      <c r="K2628">
        <v>100</v>
      </c>
      <c r="L2628">
        <v>0.8</v>
      </c>
      <c r="M2628">
        <v>94.3</v>
      </c>
      <c r="N2628">
        <v>1.9</v>
      </c>
    </row>
    <row r="2629" spans="1:14" x14ac:dyDescent="0.3">
      <c r="A2629" t="s">
        <v>2346</v>
      </c>
      <c r="B2629">
        <v>125520</v>
      </c>
      <c r="C2629" t="s">
        <v>13458</v>
      </c>
      <c r="D2629" t="s">
        <v>13459</v>
      </c>
      <c r="E2629" t="s">
        <v>4145</v>
      </c>
      <c r="F2629" t="s">
        <v>13460</v>
      </c>
      <c r="G2629">
        <v>93.7</v>
      </c>
      <c r="H2629">
        <v>1.1000000000000001</v>
      </c>
      <c r="I2629">
        <v>81.599999999999994</v>
      </c>
      <c r="J2629">
        <v>0.5</v>
      </c>
      <c r="K2629">
        <v>96.5</v>
      </c>
      <c r="L2629">
        <v>0.4</v>
      </c>
      <c r="M2629">
        <v>75.599999999999994</v>
      </c>
      <c r="N2629">
        <v>0.6</v>
      </c>
    </row>
    <row r="2630" spans="1:14" x14ac:dyDescent="0.3">
      <c r="A2630" t="s">
        <v>2346</v>
      </c>
      <c r="B2630">
        <v>127680</v>
      </c>
      <c r="C2630" t="s">
        <v>13461</v>
      </c>
      <c r="D2630" t="s">
        <v>13462</v>
      </c>
      <c r="E2630" t="s">
        <v>4275</v>
      </c>
      <c r="F2630" t="s">
        <v>13463</v>
      </c>
      <c r="G2630">
        <v>65.5</v>
      </c>
      <c r="H2630">
        <v>0</v>
      </c>
      <c r="I2630">
        <v>56.4</v>
      </c>
      <c r="J2630">
        <v>-0.2</v>
      </c>
      <c r="K2630">
        <v>0</v>
      </c>
      <c r="L2630">
        <v>0</v>
      </c>
      <c r="M2630">
        <v>0</v>
      </c>
      <c r="N2630">
        <v>0</v>
      </c>
    </row>
    <row r="2631" spans="1:14" x14ac:dyDescent="0.3">
      <c r="A2631" t="s">
        <v>2346</v>
      </c>
      <c r="B2631">
        <v>127736</v>
      </c>
      <c r="C2631" t="s">
        <v>13464</v>
      </c>
      <c r="D2631" t="s">
        <v>13465</v>
      </c>
      <c r="E2631" t="s">
        <v>4215</v>
      </c>
      <c r="F2631" t="s">
        <v>13466</v>
      </c>
      <c r="G2631">
        <v>68.900000000000006</v>
      </c>
      <c r="H2631">
        <v>0.7</v>
      </c>
      <c r="I2631">
        <v>55.7</v>
      </c>
      <c r="J2631">
        <v>0.2</v>
      </c>
      <c r="K2631">
        <v>0</v>
      </c>
      <c r="L2631">
        <v>0</v>
      </c>
      <c r="M2631">
        <v>0</v>
      </c>
      <c r="N2631">
        <v>0</v>
      </c>
    </row>
    <row r="2632" spans="1:14" x14ac:dyDescent="0.3">
      <c r="A2632" t="s">
        <v>2346</v>
      </c>
      <c r="B2632">
        <v>127884</v>
      </c>
      <c r="C2632" t="s">
        <v>8682</v>
      </c>
      <c r="D2632" t="s">
        <v>13467</v>
      </c>
      <c r="E2632" t="s">
        <v>4158</v>
      </c>
      <c r="F2632" t="s">
        <v>13468</v>
      </c>
      <c r="G2632">
        <v>78.7</v>
      </c>
      <c r="H2632">
        <v>0.9</v>
      </c>
      <c r="I2632">
        <v>70.400000000000006</v>
      </c>
      <c r="J2632">
        <v>0.8</v>
      </c>
      <c r="K2632">
        <v>0</v>
      </c>
      <c r="L2632">
        <v>0</v>
      </c>
      <c r="M2632">
        <v>0</v>
      </c>
      <c r="N2632">
        <v>0</v>
      </c>
    </row>
    <row r="2633" spans="1:14" x14ac:dyDescent="0.3">
      <c r="A2633" t="s">
        <v>2346</v>
      </c>
      <c r="B2633">
        <v>411264</v>
      </c>
      <c r="C2633" t="s">
        <v>13469</v>
      </c>
      <c r="D2633" t="s">
        <v>13470</v>
      </c>
      <c r="E2633" t="s">
        <v>4215</v>
      </c>
      <c r="F2633" t="s">
        <v>13471</v>
      </c>
      <c r="G2633">
        <v>0</v>
      </c>
      <c r="H2633">
        <v>0</v>
      </c>
      <c r="I2633">
        <v>0</v>
      </c>
      <c r="J2633">
        <v>0</v>
      </c>
      <c r="K2633">
        <v>73.900000000000006</v>
      </c>
      <c r="L2633">
        <v>-0.2</v>
      </c>
      <c r="M2633">
        <v>53.6</v>
      </c>
      <c r="N2633">
        <v>0.1</v>
      </c>
    </row>
    <row r="2634" spans="1:14" x14ac:dyDescent="0.3">
      <c r="A2634" t="s">
        <v>2346</v>
      </c>
      <c r="B2634">
        <v>413470</v>
      </c>
      <c r="C2634" t="s">
        <v>13472</v>
      </c>
      <c r="D2634" t="s">
        <v>13473</v>
      </c>
      <c r="E2634" t="s">
        <v>4275</v>
      </c>
      <c r="F2634" t="s">
        <v>13474</v>
      </c>
      <c r="G2634">
        <v>0</v>
      </c>
      <c r="H2634">
        <v>0</v>
      </c>
      <c r="I2634">
        <v>0</v>
      </c>
      <c r="J2634">
        <v>0</v>
      </c>
      <c r="K2634">
        <v>83.2</v>
      </c>
      <c r="L2634">
        <v>0.5</v>
      </c>
      <c r="M2634">
        <v>49.9</v>
      </c>
      <c r="N2634">
        <v>0</v>
      </c>
    </row>
    <row r="2635" spans="1:14" x14ac:dyDescent="0.3">
      <c r="A2635" t="s">
        <v>2346</v>
      </c>
      <c r="B2635">
        <v>133060</v>
      </c>
      <c r="C2635" t="s">
        <v>13475</v>
      </c>
      <c r="D2635" t="s">
        <v>13476</v>
      </c>
      <c r="E2635" t="s">
        <v>4215</v>
      </c>
      <c r="F2635" t="s">
        <v>13477</v>
      </c>
      <c r="G2635">
        <v>34.299999999999997</v>
      </c>
      <c r="H2635">
        <v>-2.4</v>
      </c>
      <c r="I2635">
        <v>56.6</v>
      </c>
      <c r="J2635">
        <v>-0.3</v>
      </c>
      <c r="K2635">
        <v>0</v>
      </c>
      <c r="L2635">
        <v>0</v>
      </c>
      <c r="M2635">
        <v>0</v>
      </c>
      <c r="N2635">
        <v>0</v>
      </c>
    </row>
    <row r="2636" spans="1:14" x14ac:dyDescent="0.3">
      <c r="A2636" t="s">
        <v>2346</v>
      </c>
      <c r="B2636">
        <v>133582</v>
      </c>
      <c r="C2636" t="s">
        <v>13481</v>
      </c>
      <c r="D2636" t="s">
        <v>13482</v>
      </c>
      <c r="E2636" t="s">
        <v>4145</v>
      </c>
      <c r="F2636" t="s">
        <v>13483</v>
      </c>
      <c r="G2636">
        <v>53.6</v>
      </c>
      <c r="H2636">
        <v>-0.3</v>
      </c>
      <c r="I2636">
        <v>38.799999999999997</v>
      </c>
      <c r="J2636">
        <v>-1</v>
      </c>
      <c r="K2636">
        <v>65.3</v>
      </c>
      <c r="L2636">
        <v>-1</v>
      </c>
      <c r="M2636">
        <v>34.4</v>
      </c>
      <c r="N2636">
        <v>-0.7</v>
      </c>
    </row>
    <row r="2637" spans="1:14" x14ac:dyDescent="0.3">
      <c r="A2637" t="s">
        <v>2346</v>
      </c>
      <c r="B2637">
        <v>134627</v>
      </c>
      <c r="C2637" t="s">
        <v>13484</v>
      </c>
      <c r="D2637" t="s">
        <v>13485</v>
      </c>
      <c r="E2637" t="s">
        <v>4238</v>
      </c>
      <c r="F2637" t="s">
        <v>13486</v>
      </c>
      <c r="G2637">
        <v>62.2</v>
      </c>
      <c r="H2637">
        <v>0.1</v>
      </c>
      <c r="I2637">
        <v>55.8</v>
      </c>
      <c r="J2637">
        <v>0.3</v>
      </c>
      <c r="K2637">
        <v>0</v>
      </c>
      <c r="L2637">
        <v>0</v>
      </c>
      <c r="M2637">
        <v>0</v>
      </c>
      <c r="N2637">
        <v>0</v>
      </c>
    </row>
    <row r="2638" spans="1:14" x14ac:dyDescent="0.3">
      <c r="A2638" t="s">
        <v>2346</v>
      </c>
      <c r="B2638">
        <v>134848</v>
      </c>
      <c r="C2638" t="s">
        <v>13487</v>
      </c>
      <c r="D2638" t="s">
        <v>13488</v>
      </c>
      <c r="E2638" t="s">
        <v>4145</v>
      </c>
      <c r="F2638" t="s">
        <v>13489</v>
      </c>
      <c r="G2638">
        <v>64.400000000000006</v>
      </c>
      <c r="H2638">
        <v>0.5</v>
      </c>
      <c r="I2638">
        <v>60.8</v>
      </c>
      <c r="J2638">
        <v>0.9</v>
      </c>
      <c r="K2638">
        <v>90.5</v>
      </c>
      <c r="L2638">
        <v>1.8</v>
      </c>
      <c r="M2638">
        <v>76.2</v>
      </c>
      <c r="N2638">
        <v>3</v>
      </c>
    </row>
    <row r="2639" spans="1:14" x14ac:dyDescent="0.3">
      <c r="A2639" t="s">
        <v>2346</v>
      </c>
      <c r="B2639">
        <v>135011</v>
      </c>
      <c r="C2639" t="s">
        <v>13493</v>
      </c>
      <c r="D2639" t="s">
        <v>13494</v>
      </c>
      <c r="E2639" t="s">
        <v>4158</v>
      </c>
      <c r="F2639" t="s">
        <v>13495</v>
      </c>
      <c r="G2639">
        <v>40.299999999999997</v>
      </c>
      <c r="H2639">
        <v>-2.2999999999999998</v>
      </c>
      <c r="I2639">
        <v>54</v>
      </c>
      <c r="J2639">
        <v>-0.9</v>
      </c>
      <c r="K2639">
        <v>92</v>
      </c>
      <c r="L2639">
        <v>0.8</v>
      </c>
      <c r="M2639">
        <v>82</v>
      </c>
      <c r="N2639">
        <v>1.9</v>
      </c>
    </row>
    <row r="2640" spans="1:14" x14ac:dyDescent="0.3">
      <c r="A2640" t="s">
        <v>2346</v>
      </c>
      <c r="B2640">
        <v>135534</v>
      </c>
      <c r="C2640" t="s">
        <v>13496</v>
      </c>
      <c r="D2640" t="s">
        <v>13497</v>
      </c>
      <c r="E2640" t="s">
        <v>4215</v>
      </c>
      <c r="F2640" t="s">
        <v>13498</v>
      </c>
      <c r="G2640">
        <v>69.400000000000006</v>
      </c>
      <c r="H2640">
        <v>1.6</v>
      </c>
      <c r="I2640">
        <v>61.3</v>
      </c>
      <c r="J2640">
        <v>2</v>
      </c>
      <c r="K2640">
        <v>0</v>
      </c>
      <c r="L2640">
        <v>0</v>
      </c>
      <c r="M2640">
        <v>0</v>
      </c>
      <c r="N2640">
        <v>0</v>
      </c>
    </row>
    <row r="2641" spans="1:14" x14ac:dyDescent="0.3">
      <c r="A2641" t="s">
        <v>2346</v>
      </c>
      <c r="B2641">
        <v>135798</v>
      </c>
      <c r="C2641" t="s">
        <v>13499</v>
      </c>
      <c r="D2641" t="s">
        <v>13500</v>
      </c>
      <c r="E2641" t="s">
        <v>4158</v>
      </c>
      <c r="F2641" t="s">
        <v>13501</v>
      </c>
      <c r="G2641">
        <v>80.3</v>
      </c>
      <c r="H2641">
        <v>0.5</v>
      </c>
      <c r="I2641">
        <v>78.8</v>
      </c>
      <c r="J2641">
        <v>0.8</v>
      </c>
      <c r="K2641">
        <v>88.7</v>
      </c>
      <c r="L2641">
        <v>0.2</v>
      </c>
      <c r="M2641">
        <v>54.9</v>
      </c>
      <c r="N2641">
        <v>-0.6</v>
      </c>
    </row>
    <row r="2642" spans="1:14" x14ac:dyDescent="0.3">
      <c r="A2642" t="s">
        <v>2346</v>
      </c>
      <c r="B2642">
        <v>137030</v>
      </c>
      <c r="C2642" t="s">
        <v>13506</v>
      </c>
      <c r="D2642" t="s">
        <v>13507</v>
      </c>
      <c r="E2642" t="s">
        <v>4158</v>
      </c>
      <c r="F2642" t="s">
        <v>13508</v>
      </c>
      <c r="G2642">
        <v>86.9</v>
      </c>
      <c r="H2642">
        <v>0.8</v>
      </c>
      <c r="I2642">
        <v>90.9</v>
      </c>
      <c r="J2642">
        <v>1.4</v>
      </c>
      <c r="K2642">
        <v>0</v>
      </c>
      <c r="L2642">
        <v>0</v>
      </c>
      <c r="M2642">
        <v>0</v>
      </c>
      <c r="N2642">
        <v>0</v>
      </c>
    </row>
    <row r="2643" spans="1:14" x14ac:dyDescent="0.3">
      <c r="A2643" t="s">
        <v>2346</v>
      </c>
      <c r="B2643">
        <v>137090</v>
      </c>
      <c r="C2643" t="s">
        <v>13509</v>
      </c>
      <c r="D2643" t="s">
        <v>13510</v>
      </c>
      <c r="E2643" t="s">
        <v>6955</v>
      </c>
      <c r="F2643" t="s">
        <v>13511</v>
      </c>
      <c r="G2643">
        <v>0</v>
      </c>
      <c r="H2643">
        <v>0</v>
      </c>
      <c r="I2643">
        <v>61.5</v>
      </c>
      <c r="J2643">
        <v>0</v>
      </c>
      <c r="K2643">
        <v>0</v>
      </c>
      <c r="L2643">
        <v>0</v>
      </c>
      <c r="M2643">
        <v>0</v>
      </c>
      <c r="N2643">
        <v>0</v>
      </c>
    </row>
    <row r="2644" spans="1:14" x14ac:dyDescent="0.3">
      <c r="A2644" t="s">
        <v>2346</v>
      </c>
      <c r="B2644">
        <v>139041</v>
      </c>
      <c r="C2644" t="s">
        <v>13512</v>
      </c>
      <c r="D2644" t="s">
        <v>13513</v>
      </c>
      <c r="E2644" t="s">
        <v>4215</v>
      </c>
      <c r="F2644" t="s">
        <v>13514</v>
      </c>
      <c r="G2644">
        <v>33.4</v>
      </c>
      <c r="H2644">
        <v>-1.4</v>
      </c>
      <c r="I2644">
        <v>33.1</v>
      </c>
      <c r="J2644">
        <v>-0.8</v>
      </c>
      <c r="K2644">
        <v>0</v>
      </c>
      <c r="L2644">
        <v>0</v>
      </c>
      <c r="M2644">
        <v>0</v>
      </c>
      <c r="N2644">
        <v>0</v>
      </c>
    </row>
    <row r="2645" spans="1:14" x14ac:dyDescent="0.3">
      <c r="A2645" t="s">
        <v>2346</v>
      </c>
      <c r="B2645">
        <v>139955</v>
      </c>
      <c r="C2645" t="s">
        <v>13515</v>
      </c>
      <c r="D2645" t="s">
        <v>13516</v>
      </c>
      <c r="E2645" t="s">
        <v>4158</v>
      </c>
      <c r="F2645" t="s">
        <v>13517</v>
      </c>
      <c r="G2645">
        <v>0</v>
      </c>
      <c r="H2645">
        <v>0</v>
      </c>
      <c r="I2645">
        <v>48</v>
      </c>
      <c r="J2645">
        <v>-1.4</v>
      </c>
      <c r="K2645">
        <v>88.8</v>
      </c>
      <c r="L2645">
        <v>0.5</v>
      </c>
      <c r="M2645">
        <v>50.4</v>
      </c>
      <c r="N2645">
        <v>-0.4</v>
      </c>
    </row>
    <row r="2646" spans="1:14" x14ac:dyDescent="0.3">
      <c r="A2646" t="s">
        <v>2346</v>
      </c>
      <c r="B2646">
        <v>448052</v>
      </c>
      <c r="C2646" t="s">
        <v>13518</v>
      </c>
      <c r="D2646" t="s">
        <v>13519</v>
      </c>
      <c r="E2646" t="s">
        <v>4275</v>
      </c>
      <c r="F2646" t="s">
        <v>13520</v>
      </c>
      <c r="G2646">
        <v>70.400000000000006</v>
      </c>
      <c r="H2646">
        <v>-0.4</v>
      </c>
      <c r="I2646">
        <v>67.8</v>
      </c>
      <c r="J2646">
        <v>-0.4</v>
      </c>
      <c r="K2646">
        <v>0</v>
      </c>
      <c r="L2646">
        <v>0</v>
      </c>
      <c r="M2646">
        <v>0</v>
      </c>
      <c r="N2646">
        <v>0</v>
      </c>
    </row>
    <row r="2647" spans="1:14" x14ac:dyDescent="0.3">
      <c r="A2647" t="s">
        <v>2346</v>
      </c>
      <c r="B2647">
        <v>140996</v>
      </c>
      <c r="C2647" t="s">
        <v>13521</v>
      </c>
      <c r="D2647" t="s">
        <v>13522</v>
      </c>
      <c r="E2647" t="s">
        <v>4238</v>
      </c>
      <c r="F2647" t="s">
        <v>13523</v>
      </c>
      <c r="G2647">
        <v>54.8</v>
      </c>
      <c r="H2647">
        <v>0.2</v>
      </c>
      <c r="I2647">
        <v>39.700000000000003</v>
      </c>
      <c r="J2647">
        <v>-0.3</v>
      </c>
      <c r="K2647">
        <v>57.7</v>
      </c>
      <c r="L2647">
        <v>-1.4</v>
      </c>
      <c r="M2647">
        <v>19.899999999999999</v>
      </c>
      <c r="N2647">
        <v>-1.2</v>
      </c>
    </row>
    <row r="2648" spans="1:14" x14ac:dyDescent="0.3">
      <c r="A2648" t="s">
        <v>2346</v>
      </c>
      <c r="B2648">
        <v>141380</v>
      </c>
      <c r="C2648" t="s">
        <v>13527</v>
      </c>
      <c r="D2648" t="s">
        <v>13528</v>
      </c>
      <c r="E2648" t="s">
        <v>4215</v>
      </c>
      <c r="F2648" t="s">
        <v>13526</v>
      </c>
      <c r="G2648">
        <v>0</v>
      </c>
      <c r="H2648">
        <v>0</v>
      </c>
      <c r="I2648">
        <v>0</v>
      </c>
      <c r="J2648">
        <v>0</v>
      </c>
      <c r="K2648">
        <v>74.5</v>
      </c>
      <c r="L2648">
        <v>-0.1</v>
      </c>
      <c r="M2648">
        <v>47.3</v>
      </c>
      <c r="N2648">
        <v>0</v>
      </c>
    </row>
    <row r="2649" spans="1:14" x14ac:dyDescent="0.3">
      <c r="A2649" t="s">
        <v>2346</v>
      </c>
      <c r="B2649">
        <v>141410</v>
      </c>
      <c r="C2649" t="s">
        <v>2458</v>
      </c>
      <c r="D2649" t="s">
        <v>13529</v>
      </c>
      <c r="E2649" t="s">
        <v>4158</v>
      </c>
      <c r="F2649" t="s">
        <v>13530</v>
      </c>
      <c r="G2649">
        <v>0</v>
      </c>
      <c r="H2649">
        <v>0</v>
      </c>
      <c r="I2649">
        <v>0</v>
      </c>
      <c r="J2649">
        <v>0</v>
      </c>
      <c r="K2649">
        <v>86.6</v>
      </c>
      <c r="L2649">
        <v>1</v>
      </c>
      <c r="M2649">
        <v>63.3</v>
      </c>
      <c r="N2649">
        <v>1</v>
      </c>
    </row>
    <row r="2650" spans="1:14" x14ac:dyDescent="0.3">
      <c r="A2650" t="s">
        <v>2346</v>
      </c>
      <c r="B2650">
        <v>141640</v>
      </c>
      <c r="C2650" t="s">
        <v>13531</v>
      </c>
      <c r="D2650" t="s">
        <v>13532</v>
      </c>
      <c r="E2650" t="s">
        <v>4215</v>
      </c>
      <c r="F2650" t="s">
        <v>13533</v>
      </c>
      <c r="G2650">
        <v>0</v>
      </c>
      <c r="H2650">
        <v>0</v>
      </c>
      <c r="I2650">
        <v>0</v>
      </c>
      <c r="J2650">
        <v>0</v>
      </c>
      <c r="K2650">
        <v>57.1</v>
      </c>
      <c r="L2650">
        <v>-1.5</v>
      </c>
      <c r="M2650">
        <v>26.2</v>
      </c>
      <c r="N2650">
        <v>-1</v>
      </c>
    </row>
    <row r="2651" spans="1:14" x14ac:dyDescent="0.3">
      <c r="A2651" t="s">
        <v>2346</v>
      </c>
      <c r="B2651">
        <v>141771</v>
      </c>
      <c r="C2651" t="s">
        <v>13534</v>
      </c>
      <c r="D2651" t="s">
        <v>13535</v>
      </c>
      <c r="E2651" t="s">
        <v>4145</v>
      </c>
      <c r="F2651" t="s">
        <v>13536</v>
      </c>
      <c r="G2651">
        <v>70.8</v>
      </c>
      <c r="H2651">
        <v>0.9</v>
      </c>
      <c r="I2651">
        <v>63.5</v>
      </c>
      <c r="J2651">
        <v>0.8</v>
      </c>
      <c r="K2651">
        <v>67.5</v>
      </c>
      <c r="L2651">
        <v>-1</v>
      </c>
      <c r="M2651">
        <v>29.4</v>
      </c>
      <c r="N2651">
        <v>-1.4</v>
      </c>
    </row>
    <row r="2652" spans="1:14" x14ac:dyDescent="0.3">
      <c r="A2652" t="s">
        <v>2346</v>
      </c>
      <c r="B2652">
        <v>142816</v>
      </c>
      <c r="C2652" t="s">
        <v>13537</v>
      </c>
      <c r="D2652" t="s">
        <v>13538</v>
      </c>
      <c r="E2652" t="s">
        <v>4145</v>
      </c>
      <c r="F2652" t="s">
        <v>13539</v>
      </c>
      <c r="G2652">
        <v>38.200000000000003</v>
      </c>
      <c r="H2652">
        <v>-1.7</v>
      </c>
      <c r="I2652">
        <v>30.9</v>
      </c>
      <c r="J2652">
        <v>-2</v>
      </c>
      <c r="K2652">
        <v>60.9</v>
      </c>
      <c r="L2652">
        <v>-1.8</v>
      </c>
      <c r="M2652">
        <v>24.4</v>
      </c>
      <c r="N2652">
        <v>-1.8</v>
      </c>
    </row>
    <row r="2653" spans="1:14" x14ac:dyDescent="0.3">
      <c r="A2653" t="s">
        <v>2346</v>
      </c>
      <c r="B2653">
        <v>145548</v>
      </c>
      <c r="C2653" t="s">
        <v>13540</v>
      </c>
      <c r="D2653" t="s">
        <v>13541</v>
      </c>
      <c r="E2653" t="s">
        <v>4158</v>
      </c>
      <c r="F2653" t="s">
        <v>13542</v>
      </c>
      <c r="G2653">
        <v>59</v>
      </c>
      <c r="H2653">
        <v>-0.5</v>
      </c>
      <c r="I2653">
        <v>59</v>
      </c>
      <c r="J2653">
        <v>0</v>
      </c>
      <c r="K2653">
        <v>68.2</v>
      </c>
      <c r="L2653">
        <v>-1.3</v>
      </c>
      <c r="M2653">
        <v>36.4</v>
      </c>
      <c r="N2653">
        <v>-0.9</v>
      </c>
    </row>
    <row r="2654" spans="1:14" x14ac:dyDescent="0.3">
      <c r="A2654" t="s">
        <v>2346</v>
      </c>
      <c r="B2654">
        <v>146978</v>
      </c>
      <c r="C2654" t="s">
        <v>13543</v>
      </c>
      <c r="D2654" t="s">
        <v>13544</v>
      </c>
      <c r="E2654" t="s">
        <v>4215</v>
      </c>
      <c r="F2654" t="s">
        <v>13545</v>
      </c>
      <c r="G2654">
        <v>53</v>
      </c>
      <c r="H2654">
        <v>-0.4</v>
      </c>
      <c r="I2654">
        <v>35.6</v>
      </c>
      <c r="J2654">
        <v>-1.1000000000000001</v>
      </c>
      <c r="K2654">
        <v>0</v>
      </c>
      <c r="L2654">
        <v>0</v>
      </c>
      <c r="M2654">
        <v>0</v>
      </c>
      <c r="N2654">
        <v>0</v>
      </c>
    </row>
    <row r="2655" spans="1:14" x14ac:dyDescent="0.3">
      <c r="A2655" t="s">
        <v>2346</v>
      </c>
      <c r="B2655">
        <v>14001</v>
      </c>
      <c r="C2655" t="s">
        <v>13549</v>
      </c>
      <c r="D2655" t="s">
        <v>13550</v>
      </c>
      <c r="E2655" t="s">
        <v>4158</v>
      </c>
      <c r="F2655" t="s">
        <v>13551</v>
      </c>
      <c r="G2655">
        <v>85</v>
      </c>
      <c r="H2655">
        <v>1.8</v>
      </c>
      <c r="I2655">
        <v>82.5</v>
      </c>
      <c r="J2655">
        <v>2.4</v>
      </c>
      <c r="K2655">
        <v>0</v>
      </c>
      <c r="L2655">
        <v>0</v>
      </c>
      <c r="M2655">
        <v>42.9</v>
      </c>
      <c r="N2655">
        <v>0</v>
      </c>
    </row>
    <row r="2656" spans="1:14" x14ac:dyDescent="0.3">
      <c r="A2656" t="s">
        <v>2346</v>
      </c>
      <c r="B2656">
        <v>465739</v>
      </c>
      <c r="C2656" t="s">
        <v>13560</v>
      </c>
      <c r="D2656" t="s">
        <v>13561</v>
      </c>
      <c r="E2656" t="s">
        <v>4158</v>
      </c>
      <c r="F2656" t="s">
        <v>13562</v>
      </c>
      <c r="G2656">
        <v>48.3</v>
      </c>
      <c r="H2656">
        <v>-0.7</v>
      </c>
      <c r="I2656">
        <v>32.6</v>
      </c>
      <c r="J2656">
        <v>-1.4</v>
      </c>
      <c r="K2656">
        <v>72.8</v>
      </c>
      <c r="L2656">
        <v>-0.1</v>
      </c>
      <c r="M2656">
        <v>50.5</v>
      </c>
      <c r="N2656">
        <v>0.7</v>
      </c>
    </row>
    <row r="2657" spans="1:14" x14ac:dyDescent="0.3">
      <c r="A2657" t="s">
        <v>2346</v>
      </c>
      <c r="B2657">
        <v>149055</v>
      </c>
      <c r="C2657" t="s">
        <v>13565</v>
      </c>
      <c r="D2657" t="s">
        <v>13566</v>
      </c>
      <c r="E2657" t="s">
        <v>4215</v>
      </c>
      <c r="F2657" t="s">
        <v>13567</v>
      </c>
      <c r="G2657">
        <v>42.8</v>
      </c>
      <c r="H2657">
        <v>0.2</v>
      </c>
      <c r="I2657">
        <v>32.4</v>
      </c>
      <c r="J2657">
        <v>0.4</v>
      </c>
      <c r="K2657">
        <v>0</v>
      </c>
      <c r="L2657">
        <v>0</v>
      </c>
      <c r="M2657">
        <v>0</v>
      </c>
      <c r="N2657">
        <v>0</v>
      </c>
    </row>
    <row r="2658" spans="1:14" x14ac:dyDescent="0.3">
      <c r="A2658" t="s">
        <v>2346</v>
      </c>
      <c r="B2658">
        <v>612634</v>
      </c>
      <c r="C2658" t="s">
        <v>13568</v>
      </c>
      <c r="D2658" t="s">
        <v>13569</v>
      </c>
      <c r="E2658" t="s">
        <v>4215</v>
      </c>
      <c r="F2658" t="s">
        <v>13055</v>
      </c>
      <c r="G2658">
        <v>64.099999999999994</v>
      </c>
      <c r="H2658">
        <v>-0.3</v>
      </c>
      <c r="I2658">
        <v>57.3</v>
      </c>
      <c r="J2658">
        <v>-0.5</v>
      </c>
      <c r="K2658">
        <v>80.599999999999994</v>
      </c>
      <c r="L2658">
        <v>-0.3</v>
      </c>
      <c r="M2658">
        <v>49.8</v>
      </c>
      <c r="N2658">
        <v>-0.5</v>
      </c>
    </row>
    <row r="2659" spans="1:14" x14ac:dyDescent="0.3">
      <c r="A2659" t="s">
        <v>2346</v>
      </c>
      <c r="B2659">
        <v>151653</v>
      </c>
      <c r="C2659" t="s">
        <v>13570</v>
      </c>
      <c r="D2659" t="s">
        <v>13571</v>
      </c>
      <c r="E2659" t="s">
        <v>4158</v>
      </c>
      <c r="F2659" t="s">
        <v>13572</v>
      </c>
      <c r="G2659">
        <v>21.7</v>
      </c>
      <c r="H2659">
        <v>-3.6</v>
      </c>
      <c r="I2659">
        <v>56.5</v>
      </c>
      <c r="J2659">
        <v>-0.7</v>
      </c>
      <c r="K2659">
        <v>86.9</v>
      </c>
      <c r="L2659">
        <v>0.3</v>
      </c>
      <c r="M2659">
        <v>56.8</v>
      </c>
      <c r="N2659">
        <v>0.2</v>
      </c>
    </row>
    <row r="2660" spans="1:14" x14ac:dyDescent="0.3">
      <c r="A2660" t="s">
        <v>2346</v>
      </c>
      <c r="B2660">
        <v>153214</v>
      </c>
      <c r="C2660" t="s">
        <v>13573</v>
      </c>
      <c r="D2660" t="s">
        <v>13574</v>
      </c>
      <c r="E2660" t="s">
        <v>4158</v>
      </c>
      <c r="F2660" t="s">
        <v>13575</v>
      </c>
      <c r="G2660">
        <v>38.200000000000003</v>
      </c>
      <c r="H2660">
        <v>-2</v>
      </c>
      <c r="I2660">
        <v>58.1</v>
      </c>
      <c r="J2660">
        <v>-0.2</v>
      </c>
      <c r="K2660">
        <v>0</v>
      </c>
      <c r="L2660">
        <v>0</v>
      </c>
      <c r="M2660">
        <v>0</v>
      </c>
      <c r="N2660">
        <v>0</v>
      </c>
    </row>
    <row r="2661" spans="1:14" x14ac:dyDescent="0.3">
      <c r="A2661" t="s">
        <v>2346</v>
      </c>
      <c r="B2661">
        <v>153478</v>
      </c>
      <c r="C2661" t="s">
        <v>13576</v>
      </c>
      <c r="D2661" t="s">
        <v>13577</v>
      </c>
      <c r="E2661" t="s">
        <v>4215</v>
      </c>
      <c r="F2661" t="s">
        <v>13578</v>
      </c>
      <c r="G2661">
        <v>38.4</v>
      </c>
      <c r="H2661">
        <v>-2.5</v>
      </c>
      <c r="I2661">
        <v>72.3</v>
      </c>
      <c r="J2661">
        <v>0.3</v>
      </c>
      <c r="K2661">
        <v>0</v>
      </c>
      <c r="L2661">
        <v>0</v>
      </c>
      <c r="M2661">
        <v>0</v>
      </c>
      <c r="N2661">
        <v>0</v>
      </c>
    </row>
    <row r="2662" spans="1:14" x14ac:dyDescent="0.3">
      <c r="A2662" t="s">
        <v>2346</v>
      </c>
      <c r="B2662">
        <v>157635</v>
      </c>
      <c r="C2662" t="s">
        <v>13579</v>
      </c>
      <c r="D2662" t="s">
        <v>13580</v>
      </c>
      <c r="E2662" t="s">
        <v>4158</v>
      </c>
      <c r="F2662" t="s">
        <v>13581</v>
      </c>
      <c r="G2662">
        <v>22.5</v>
      </c>
      <c r="H2662">
        <v>-4</v>
      </c>
      <c r="I2662">
        <v>68.400000000000006</v>
      </c>
      <c r="J2662">
        <v>-0.4</v>
      </c>
      <c r="K2662">
        <v>85.5</v>
      </c>
      <c r="L2662">
        <v>-0.5</v>
      </c>
      <c r="M2662">
        <v>41.9</v>
      </c>
      <c r="N2662">
        <v>-1.7</v>
      </c>
    </row>
    <row r="2663" spans="1:14" x14ac:dyDescent="0.3">
      <c r="A2663" t="s">
        <v>2346</v>
      </c>
      <c r="B2663">
        <v>158020</v>
      </c>
      <c r="C2663" t="s">
        <v>13585</v>
      </c>
      <c r="D2663" t="s">
        <v>13586</v>
      </c>
      <c r="E2663" t="s">
        <v>4158</v>
      </c>
      <c r="F2663" t="s">
        <v>13587</v>
      </c>
      <c r="G2663">
        <v>50.6</v>
      </c>
      <c r="H2663">
        <v>-1.8</v>
      </c>
      <c r="I2663">
        <v>61.1</v>
      </c>
      <c r="J2663">
        <v>-0.8</v>
      </c>
      <c r="K2663">
        <v>80.5</v>
      </c>
      <c r="L2663">
        <v>-0.9</v>
      </c>
      <c r="M2663">
        <v>47.7</v>
      </c>
      <c r="N2663">
        <v>-1.1000000000000001</v>
      </c>
    </row>
    <row r="2664" spans="1:14" x14ac:dyDescent="0.3">
      <c r="A2664" t="s">
        <v>2346</v>
      </c>
      <c r="B2664">
        <v>164399</v>
      </c>
      <c r="C2664" t="s">
        <v>7421</v>
      </c>
      <c r="D2664" t="s">
        <v>13600</v>
      </c>
      <c r="E2664" t="s">
        <v>4145</v>
      </c>
      <c r="F2664" t="s">
        <v>13601</v>
      </c>
      <c r="G2664">
        <v>41</v>
      </c>
      <c r="H2664">
        <v>-0.5</v>
      </c>
      <c r="I2664">
        <v>18.100000000000001</v>
      </c>
      <c r="J2664">
        <v>-1.7</v>
      </c>
      <c r="K2664">
        <v>47.1</v>
      </c>
      <c r="L2664">
        <v>-2</v>
      </c>
      <c r="M2664">
        <v>10.3</v>
      </c>
      <c r="N2664">
        <v>-1.5</v>
      </c>
    </row>
    <row r="2665" spans="1:14" x14ac:dyDescent="0.3">
      <c r="A2665" t="s">
        <v>2346</v>
      </c>
      <c r="B2665">
        <v>164780</v>
      </c>
      <c r="C2665" t="s">
        <v>13602</v>
      </c>
      <c r="D2665" t="s">
        <v>13603</v>
      </c>
      <c r="E2665" t="s">
        <v>4238</v>
      </c>
      <c r="F2665" t="s">
        <v>13604</v>
      </c>
      <c r="G2665">
        <v>71.3</v>
      </c>
      <c r="H2665">
        <v>0.9</v>
      </c>
      <c r="I2665">
        <v>62.2</v>
      </c>
      <c r="J2665">
        <v>1</v>
      </c>
      <c r="K2665">
        <v>0</v>
      </c>
      <c r="L2665">
        <v>0</v>
      </c>
      <c r="M2665">
        <v>0</v>
      </c>
      <c r="N2665">
        <v>0</v>
      </c>
    </row>
    <row r="2666" spans="1:14" x14ac:dyDescent="0.3">
      <c r="A2666" t="s">
        <v>2346</v>
      </c>
      <c r="B2666">
        <v>165824</v>
      </c>
      <c r="C2666" t="s">
        <v>13605</v>
      </c>
      <c r="D2666" t="s">
        <v>13606</v>
      </c>
      <c r="E2666" t="s">
        <v>4145</v>
      </c>
      <c r="F2666" t="s">
        <v>13607</v>
      </c>
      <c r="G2666">
        <v>39.4</v>
      </c>
      <c r="H2666">
        <v>-1.4</v>
      </c>
      <c r="I2666">
        <v>34</v>
      </c>
      <c r="J2666">
        <v>-1.4</v>
      </c>
      <c r="K2666">
        <v>63.3</v>
      </c>
      <c r="L2666">
        <v>-1.2</v>
      </c>
      <c r="M2666">
        <v>16.7</v>
      </c>
      <c r="N2666">
        <v>-1.9</v>
      </c>
    </row>
    <row r="2667" spans="1:14" x14ac:dyDescent="0.3">
      <c r="A2667" t="s">
        <v>2346</v>
      </c>
      <c r="B2667">
        <v>167517</v>
      </c>
      <c r="C2667" t="s">
        <v>13608</v>
      </c>
      <c r="D2667" t="s">
        <v>13609</v>
      </c>
      <c r="E2667" t="s">
        <v>4158</v>
      </c>
      <c r="F2667" t="s">
        <v>13610</v>
      </c>
      <c r="G2667">
        <v>69.900000000000006</v>
      </c>
      <c r="H2667">
        <v>0.4</v>
      </c>
      <c r="I2667">
        <v>63.6</v>
      </c>
      <c r="J2667">
        <v>0.5</v>
      </c>
      <c r="K2667">
        <v>0</v>
      </c>
      <c r="L2667">
        <v>0</v>
      </c>
      <c r="M2667">
        <v>0</v>
      </c>
      <c r="N2667">
        <v>0</v>
      </c>
    </row>
    <row r="2668" spans="1:14" x14ac:dyDescent="0.3">
      <c r="A2668" t="s">
        <v>2346</v>
      </c>
      <c r="B2668">
        <v>171026</v>
      </c>
      <c r="C2668" t="s">
        <v>13611</v>
      </c>
      <c r="D2668" t="s">
        <v>13612</v>
      </c>
      <c r="E2668" t="s">
        <v>4215</v>
      </c>
      <c r="F2668" t="s">
        <v>13613</v>
      </c>
      <c r="G2668">
        <v>0</v>
      </c>
      <c r="H2668">
        <v>0</v>
      </c>
      <c r="I2668">
        <v>0</v>
      </c>
      <c r="J2668">
        <v>0</v>
      </c>
      <c r="K2668">
        <v>56</v>
      </c>
      <c r="L2668">
        <v>-1</v>
      </c>
      <c r="M2668">
        <v>18.7</v>
      </c>
      <c r="N2668">
        <v>-0.8</v>
      </c>
    </row>
    <row r="2669" spans="1:14" x14ac:dyDescent="0.3">
      <c r="A2669" t="s">
        <v>2346</v>
      </c>
      <c r="B2669">
        <v>171280</v>
      </c>
      <c r="C2669" t="s">
        <v>13614</v>
      </c>
      <c r="D2669" t="s">
        <v>13615</v>
      </c>
      <c r="E2669" t="s">
        <v>4145</v>
      </c>
      <c r="F2669" t="s">
        <v>13616</v>
      </c>
      <c r="G2669">
        <v>74.599999999999994</v>
      </c>
      <c r="H2669">
        <v>0.1</v>
      </c>
      <c r="I2669">
        <v>58.2</v>
      </c>
      <c r="J2669">
        <v>-1</v>
      </c>
      <c r="K2669">
        <v>91.9</v>
      </c>
      <c r="L2669">
        <v>0.3</v>
      </c>
      <c r="M2669">
        <v>72.599999999999994</v>
      </c>
      <c r="N2669">
        <v>1</v>
      </c>
    </row>
    <row r="2670" spans="1:14" x14ac:dyDescent="0.3">
      <c r="A2670" t="s">
        <v>2346</v>
      </c>
      <c r="B2670">
        <v>173363</v>
      </c>
      <c r="C2670" t="s">
        <v>13617</v>
      </c>
      <c r="D2670" t="s">
        <v>13618</v>
      </c>
      <c r="E2670" t="s">
        <v>4215</v>
      </c>
      <c r="F2670" t="s">
        <v>13619</v>
      </c>
      <c r="G2670">
        <v>80.2</v>
      </c>
      <c r="H2670">
        <v>0.8</v>
      </c>
      <c r="I2670">
        <v>76.7</v>
      </c>
      <c r="J2670">
        <v>1</v>
      </c>
      <c r="K2670">
        <v>0</v>
      </c>
      <c r="L2670">
        <v>0</v>
      </c>
      <c r="M2670">
        <v>0</v>
      </c>
      <c r="N2670">
        <v>0</v>
      </c>
    </row>
    <row r="2671" spans="1:14" x14ac:dyDescent="0.3">
      <c r="A2671" t="s">
        <v>2346</v>
      </c>
      <c r="B2671">
        <v>173495</v>
      </c>
      <c r="C2671" t="s">
        <v>13620</v>
      </c>
      <c r="D2671" t="s">
        <v>13621</v>
      </c>
      <c r="E2671" t="s">
        <v>4158</v>
      </c>
      <c r="F2671" t="s">
        <v>13622</v>
      </c>
      <c r="G2671">
        <v>39.299999999999997</v>
      </c>
      <c r="H2671">
        <v>-1.6</v>
      </c>
      <c r="I2671">
        <v>47</v>
      </c>
      <c r="J2671">
        <v>-0.6</v>
      </c>
      <c r="K2671">
        <v>72.400000000000006</v>
      </c>
      <c r="L2671">
        <v>-0.6</v>
      </c>
      <c r="M2671">
        <v>47.1</v>
      </c>
      <c r="N2671">
        <v>0.1</v>
      </c>
    </row>
    <row r="2672" spans="1:14" x14ac:dyDescent="0.3">
      <c r="A2672" t="s">
        <v>2346</v>
      </c>
      <c r="B2672">
        <v>176796</v>
      </c>
      <c r="C2672" t="s">
        <v>13623</v>
      </c>
      <c r="D2672" t="s">
        <v>13624</v>
      </c>
      <c r="E2672" t="s">
        <v>4238</v>
      </c>
      <c r="F2672" t="s">
        <v>13625</v>
      </c>
      <c r="G2672">
        <v>56</v>
      </c>
      <c r="H2672">
        <v>0.3</v>
      </c>
      <c r="I2672">
        <v>36</v>
      </c>
      <c r="J2672">
        <v>-0.6</v>
      </c>
      <c r="K2672">
        <v>48.5</v>
      </c>
      <c r="L2672">
        <v>-2.4</v>
      </c>
      <c r="M2672">
        <v>24.4</v>
      </c>
      <c r="N2672">
        <v>-0.8</v>
      </c>
    </row>
    <row r="2673" spans="1:14" x14ac:dyDescent="0.3">
      <c r="A2673" t="s">
        <v>2346</v>
      </c>
      <c r="B2673">
        <v>177261</v>
      </c>
      <c r="C2673" t="s">
        <v>13626</v>
      </c>
      <c r="D2673" t="s">
        <v>13627</v>
      </c>
      <c r="E2673" t="s">
        <v>4238</v>
      </c>
      <c r="F2673" t="s">
        <v>13628</v>
      </c>
      <c r="G2673">
        <v>21.7</v>
      </c>
      <c r="H2673">
        <v>-2.4</v>
      </c>
      <c r="I2673">
        <v>27.9</v>
      </c>
      <c r="J2673">
        <v>-1.4</v>
      </c>
      <c r="K2673">
        <v>0</v>
      </c>
      <c r="L2673">
        <v>0</v>
      </c>
      <c r="M2673">
        <v>0</v>
      </c>
      <c r="N2673">
        <v>0</v>
      </c>
    </row>
    <row r="2674" spans="1:14" x14ac:dyDescent="0.3">
      <c r="A2674" t="s">
        <v>2346</v>
      </c>
      <c r="B2674">
        <v>329134</v>
      </c>
      <c r="C2674" t="s">
        <v>7424</v>
      </c>
      <c r="D2674" t="s">
        <v>13634</v>
      </c>
      <c r="E2674" t="s">
        <v>4145</v>
      </c>
      <c r="F2674" t="s">
        <v>13635</v>
      </c>
      <c r="G2674">
        <v>66.3</v>
      </c>
      <c r="H2674">
        <v>0.7</v>
      </c>
      <c r="I2674">
        <v>46.9</v>
      </c>
      <c r="J2674">
        <v>-0.1</v>
      </c>
      <c r="K2674">
        <v>85</v>
      </c>
      <c r="L2674">
        <v>1</v>
      </c>
      <c r="M2674">
        <v>45.6</v>
      </c>
      <c r="N2674">
        <v>0.4</v>
      </c>
    </row>
    <row r="2675" spans="1:14" x14ac:dyDescent="0.3">
      <c r="A2675" t="s">
        <v>2346</v>
      </c>
      <c r="B2675">
        <v>126195</v>
      </c>
      <c r="C2675" t="s">
        <v>2483</v>
      </c>
      <c r="D2675" t="s">
        <v>13636</v>
      </c>
      <c r="E2675" t="s">
        <v>4158</v>
      </c>
      <c r="F2675" t="s">
        <v>13637</v>
      </c>
      <c r="G2675">
        <v>75.8</v>
      </c>
      <c r="H2675">
        <v>0.2</v>
      </c>
      <c r="I2675">
        <v>66.7</v>
      </c>
      <c r="J2675">
        <v>-0.2</v>
      </c>
      <c r="K2675">
        <v>84.5</v>
      </c>
      <c r="L2675">
        <v>-0.4</v>
      </c>
      <c r="M2675">
        <v>38.200000000000003</v>
      </c>
      <c r="N2675">
        <v>-1.8</v>
      </c>
    </row>
    <row r="2676" spans="1:14" x14ac:dyDescent="0.3">
      <c r="A2676" t="s">
        <v>2346</v>
      </c>
      <c r="B2676">
        <v>185680</v>
      </c>
      <c r="C2676" t="s">
        <v>13638</v>
      </c>
      <c r="D2676" t="s">
        <v>13639</v>
      </c>
      <c r="E2676" t="s">
        <v>4215</v>
      </c>
      <c r="F2676" t="s">
        <v>13640</v>
      </c>
      <c r="G2676">
        <v>44.8</v>
      </c>
      <c r="H2676">
        <v>-1.5</v>
      </c>
      <c r="I2676">
        <v>48.1</v>
      </c>
      <c r="J2676">
        <v>-0.8</v>
      </c>
      <c r="K2676">
        <v>0</v>
      </c>
      <c r="L2676">
        <v>0</v>
      </c>
      <c r="M2676">
        <v>0</v>
      </c>
      <c r="N2676">
        <v>0</v>
      </c>
    </row>
    <row r="2677" spans="1:14" x14ac:dyDescent="0.3">
      <c r="A2677" t="s">
        <v>2346</v>
      </c>
      <c r="B2677">
        <v>186759</v>
      </c>
      <c r="C2677" t="s">
        <v>13641</v>
      </c>
      <c r="D2677" t="s">
        <v>13642</v>
      </c>
      <c r="E2677" t="s">
        <v>4158</v>
      </c>
      <c r="F2677" t="s">
        <v>4519</v>
      </c>
      <c r="G2677">
        <v>53.4</v>
      </c>
      <c r="H2677">
        <v>-1</v>
      </c>
      <c r="I2677">
        <v>40.200000000000003</v>
      </c>
      <c r="J2677">
        <v>-1.7</v>
      </c>
      <c r="K2677">
        <v>71.099999999999994</v>
      </c>
      <c r="L2677">
        <v>-1.2</v>
      </c>
      <c r="M2677">
        <v>42.1</v>
      </c>
      <c r="N2677">
        <v>-0.7</v>
      </c>
    </row>
    <row r="2678" spans="1:14" x14ac:dyDescent="0.3">
      <c r="A2678" t="s">
        <v>2346</v>
      </c>
      <c r="B2678">
        <v>186880</v>
      </c>
      <c r="C2678" t="s">
        <v>14736</v>
      </c>
      <c r="D2678" t="s">
        <v>14737</v>
      </c>
      <c r="E2678" t="s">
        <v>4238</v>
      </c>
      <c r="F2678" t="s">
        <v>14738</v>
      </c>
      <c r="G2678">
        <v>63.9</v>
      </c>
      <c r="H2678">
        <v>-0.2</v>
      </c>
      <c r="I2678">
        <v>60.2</v>
      </c>
      <c r="J2678">
        <v>0</v>
      </c>
      <c r="K2678">
        <v>0</v>
      </c>
      <c r="L2678">
        <v>0</v>
      </c>
      <c r="M2678">
        <v>0</v>
      </c>
      <c r="N2678">
        <v>0</v>
      </c>
    </row>
    <row r="2679" spans="1:14" x14ac:dyDescent="0.3">
      <c r="A2679" t="s">
        <v>2346</v>
      </c>
      <c r="B2679">
        <v>190780</v>
      </c>
      <c r="C2679" t="s">
        <v>13652</v>
      </c>
      <c r="D2679" t="s">
        <v>13653</v>
      </c>
      <c r="E2679" t="s">
        <v>6955</v>
      </c>
      <c r="F2679" t="s">
        <v>13654</v>
      </c>
      <c r="G2679">
        <v>62.5</v>
      </c>
      <c r="H2679">
        <v>0.1</v>
      </c>
      <c r="I2679">
        <v>53.6</v>
      </c>
      <c r="J2679">
        <v>0.1</v>
      </c>
      <c r="K2679">
        <v>0</v>
      </c>
      <c r="L2679">
        <v>0</v>
      </c>
      <c r="M2679">
        <v>31.3</v>
      </c>
      <c r="N2679">
        <v>0</v>
      </c>
    </row>
    <row r="2680" spans="1:14" x14ac:dyDescent="0.3">
      <c r="A2680" t="s">
        <v>2346</v>
      </c>
      <c r="B2680">
        <v>361348</v>
      </c>
      <c r="C2680" t="s">
        <v>13655</v>
      </c>
      <c r="D2680" t="s">
        <v>13656</v>
      </c>
      <c r="E2680" t="s">
        <v>6955</v>
      </c>
      <c r="F2680" t="s">
        <v>13657</v>
      </c>
      <c r="G2680">
        <v>50</v>
      </c>
      <c r="H2680">
        <v>-0.5</v>
      </c>
      <c r="I2680">
        <v>41.3</v>
      </c>
      <c r="J2680">
        <v>-0.6</v>
      </c>
      <c r="K2680">
        <v>0</v>
      </c>
      <c r="L2680">
        <v>0</v>
      </c>
      <c r="M2680">
        <v>0</v>
      </c>
      <c r="N2680">
        <v>0</v>
      </c>
    </row>
    <row r="2681" spans="1:14" x14ac:dyDescent="0.3">
      <c r="A2681" t="s">
        <v>2346</v>
      </c>
      <c r="B2681">
        <v>190918</v>
      </c>
      <c r="C2681" t="s">
        <v>2489</v>
      </c>
      <c r="D2681" t="s">
        <v>13658</v>
      </c>
      <c r="E2681" t="s">
        <v>6955</v>
      </c>
      <c r="F2681" t="s">
        <v>13659</v>
      </c>
      <c r="G2681">
        <v>42.9</v>
      </c>
      <c r="H2681">
        <v>-1.2</v>
      </c>
      <c r="I2681">
        <v>32.700000000000003</v>
      </c>
      <c r="J2681">
        <v>-1.4</v>
      </c>
      <c r="K2681">
        <v>67.2</v>
      </c>
      <c r="L2681">
        <v>-0.8</v>
      </c>
      <c r="M2681">
        <v>33.299999999999997</v>
      </c>
      <c r="N2681">
        <v>-0.5</v>
      </c>
    </row>
    <row r="2682" spans="1:14" x14ac:dyDescent="0.3">
      <c r="A2682" t="s">
        <v>2346</v>
      </c>
      <c r="B2682">
        <v>191485</v>
      </c>
      <c r="C2682" t="s">
        <v>13660</v>
      </c>
      <c r="D2682" t="s">
        <v>13661</v>
      </c>
      <c r="E2682" t="s">
        <v>4145</v>
      </c>
      <c r="F2682" t="s">
        <v>13662</v>
      </c>
      <c r="G2682">
        <v>68.8</v>
      </c>
      <c r="H2682">
        <v>0.6</v>
      </c>
      <c r="I2682">
        <v>61</v>
      </c>
      <c r="J2682">
        <v>0.6</v>
      </c>
      <c r="K2682">
        <v>75</v>
      </c>
      <c r="L2682">
        <v>-0.2</v>
      </c>
      <c r="M2682">
        <v>60</v>
      </c>
      <c r="N2682">
        <v>1.1000000000000001</v>
      </c>
    </row>
    <row r="2683" spans="1:14" x14ac:dyDescent="0.3">
      <c r="A2683" t="s">
        <v>2346</v>
      </c>
      <c r="B2683">
        <v>191957</v>
      </c>
      <c r="C2683" t="s">
        <v>13663</v>
      </c>
      <c r="D2683" t="s">
        <v>13664</v>
      </c>
      <c r="E2683" t="s">
        <v>4145</v>
      </c>
      <c r="F2683" t="s">
        <v>13665</v>
      </c>
      <c r="G2683">
        <v>74.599999999999994</v>
      </c>
      <c r="H2683">
        <v>0.3</v>
      </c>
      <c r="I2683">
        <v>67.900000000000006</v>
      </c>
      <c r="J2683">
        <v>0</v>
      </c>
      <c r="K2683">
        <v>87.5</v>
      </c>
      <c r="L2683">
        <v>0.3</v>
      </c>
      <c r="M2683">
        <v>69.2</v>
      </c>
      <c r="N2683">
        <v>1.1000000000000001</v>
      </c>
    </row>
    <row r="2684" spans="1:14" x14ac:dyDescent="0.3">
      <c r="A2684" t="s">
        <v>2346</v>
      </c>
      <c r="B2684">
        <v>193518</v>
      </c>
      <c r="C2684" t="s">
        <v>13666</v>
      </c>
      <c r="D2684" t="s">
        <v>13667</v>
      </c>
      <c r="E2684" t="s">
        <v>4215</v>
      </c>
      <c r="F2684" t="s">
        <v>13668</v>
      </c>
      <c r="G2684">
        <v>79.8</v>
      </c>
      <c r="H2684">
        <v>0.8</v>
      </c>
      <c r="I2684">
        <v>74.2</v>
      </c>
      <c r="J2684">
        <v>0.9</v>
      </c>
      <c r="K2684">
        <v>65.900000000000006</v>
      </c>
      <c r="L2684">
        <v>-1.8</v>
      </c>
      <c r="M2684">
        <v>35.1</v>
      </c>
      <c r="N2684">
        <v>-1.4</v>
      </c>
    </row>
    <row r="2685" spans="1:14" x14ac:dyDescent="0.3">
      <c r="A2685" t="s">
        <v>2346</v>
      </c>
      <c r="B2685">
        <v>195073</v>
      </c>
      <c r="C2685" t="s">
        <v>13669</v>
      </c>
      <c r="D2685" t="s">
        <v>13670</v>
      </c>
      <c r="E2685" t="s">
        <v>4215</v>
      </c>
      <c r="F2685" t="s">
        <v>13671</v>
      </c>
      <c r="G2685">
        <v>60.2</v>
      </c>
      <c r="H2685">
        <v>0.1</v>
      </c>
      <c r="I2685">
        <v>47</v>
      </c>
      <c r="J2685">
        <v>-0.2</v>
      </c>
      <c r="K2685">
        <v>0</v>
      </c>
      <c r="L2685">
        <v>0</v>
      </c>
      <c r="M2685">
        <v>0</v>
      </c>
      <c r="N2685">
        <v>0</v>
      </c>
    </row>
    <row r="2686" spans="1:14" x14ac:dyDescent="0.3">
      <c r="A2686" t="s">
        <v>2346</v>
      </c>
      <c r="B2686">
        <v>195464</v>
      </c>
      <c r="C2686" t="s">
        <v>13672</v>
      </c>
      <c r="D2686" t="s">
        <v>13673</v>
      </c>
      <c r="E2686" t="s">
        <v>4158</v>
      </c>
      <c r="F2686" t="s">
        <v>13674</v>
      </c>
      <c r="G2686">
        <v>26.5</v>
      </c>
      <c r="H2686">
        <v>-3.9</v>
      </c>
      <c r="I2686">
        <v>70</v>
      </c>
      <c r="J2686">
        <v>-0.5</v>
      </c>
      <c r="K2686">
        <v>85.8</v>
      </c>
      <c r="L2686">
        <v>-0.7</v>
      </c>
      <c r="M2686">
        <v>57.4</v>
      </c>
      <c r="N2686">
        <v>-0.7</v>
      </c>
    </row>
    <row r="2687" spans="1:14" x14ac:dyDescent="0.3">
      <c r="A2687" t="s">
        <v>2346</v>
      </c>
      <c r="B2687">
        <v>196371</v>
      </c>
      <c r="C2687" t="s">
        <v>13675</v>
      </c>
      <c r="D2687" t="s">
        <v>13676</v>
      </c>
      <c r="E2687" t="s">
        <v>4158</v>
      </c>
      <c r="F2687" t="s">
        <v>13677</v>
      </c>
      <c r="G2687">
        <v>57.4</v>
      </c>
      <c r="H2687">
        <v>-0.5</v>
      </c>
      <c r="I2687">
        <v>54.5</v>
      </c>
      <c r="J2687">
        <v>-0.4</v>
      </c>
      <c r="K2687">
        <v>0</v>
      </c>
      <c r="L2687">
        <v>0</v>
      </c>
      <c r="M2687">
        <v>0</v>
      </c>
      <c r="N2687">
        <v>0</v>
      </c>
    </row>
    <row r="2688" spans="1:14" x14ac:dyDescent="0.3">
      <c r="A2688" t="s">
        <v>2346</v>
      </c>
      <c r="B2688">
        <v>196550</v>
      </c>
      <c r="C2688" t="s">
        <v>13678</v>
      </c>
      <c r="D2688" t="s">
        <v>13679</v>
      </c>
      <c r="E2688" t="s">
        <v>4215</v>
      </c>
      <c r="F2688" t="s">
        <v>13680</v>
      </c>
      <c r="G2688">
        <v>67.400000000000006</v>
      </c>
      <c r="H2688">
        <v>1.9</v>
      </c>
      <c r="I2688">
        <v>53.5</v>
      </c>
      <c r="J2688">
        <v>1.9</v>
      </c>
      <c r="K2688">
        <v>0</v>
      </c>
      <c r="L2688">
        <v>0</v>
      </c>
      <c r="M2688">
        <v>0</v>
      </c>
      <c r="N2688">
        <v>0</v>
      </c>
    </row>
    <row r="2689" spans="1:14" x14ac:dyDescent="0.3">
      <c r="A2689" t="s">
        <v>2346</v>
      </c>
      <c r="B2689">
        <v>198781</v>
      </c>
      <c r="C2689" t="s">
        <v>13684</v>
      </c>
      <c r="D2689" t="s">
        <v>13685</v>
      </c>
      <c r="E2689" t="s">
        <v>4145</v>
      </c>
      <c r="F2689" t="s">
        <v>13686</v>
      </c>
      <c r="G2689">
        <v>83.3</v>
      </c>
      <c r="H2689">
        <v>2</v>
      </c>
      <c r="I2689">
        <v>70.8</v>
      </c>
      <c r="J2689">
        <v>1.9</v>
      </c>
      <c r="K2689">
        <v>83.3</v>
      </c>
      <c r="L2689">
        <v>0.9</v>
      </c>
      <c r="M2689">
        <v>46</v>
      </c>
      <c r="N2689">
        <v>0.5</v>
      </c>
    </row>
    <row r="2690" spans="1:14" x14ac:dyDescent="0.3">
      <c r="A2690" t="s">
        <v>2346</v>
      </c>
      <c r="B2690">
        <v>198846</v>
      </c>
      <c r="C2690" t="s">
        <v>13687</v>
      </c>
      <c r="D2690" t="s">
        <v>13688</v>
      </c>
      <c r="E2690" t="s">
        <v>4215</v>
      </c>
      <c r="F2690" t="s">
        <v>13689</v>
      </c>
      <c r="G2690">
        <v>39.299999999999997</v>
      </c>
      <c r="H2690">
        <v>-0.1</v>
      </c>
      <c r="I2690">
        <v>24.3</v>
      </c>
      <c r="J2690">
        <v>-0.4</v>
      </c>
      <c r="K2690">
        <v>0</v>
      </c>
      <c r="L2690">
        <v>0</v>
      </c>
      <c r="M2690">
        <v>0</v>
      </c>
      <c r="N2690">
        <v>0</v>
      </c>
    </row>
    <row r="2691" spans="1:14" x14ac:dyDescent="0.3">
      <c r="A2691" t="s">
        <v>2346</v>
      </c>
      <c r="B2691">
        <v>286850</v>
      </c>
      <c r="C2691" t="s">
        <v>13693</v>
      </c>
      <c r="D2691" t="s">
        <v>13694</v>
      </c>
      <c r="E2691" t="s">
        <v>4158</v>
      </c>
      <c r="F2691" t="s">
        <v>13695</v>
      </c>
      <c r="G2691">
        <v>69.2</v>
      </c>
      <c r="H2691">
        <v>-0.3</v>
      </c>
      <c r="I2691">
        <v>60</v>
      </c>
      <c r="J2691">
        <v>-0.8</v>
      </c>
      <c r="K2691">
        <v>93.5</v>
      </c>
      <c r="L2691">
        <v>0.7</v>
      </c>
      <c r="M2691">
        <v>75.400000000000006</v>
      </c>
      <c r="N2691">
        <v>1</v>
      </c>
    </row>
    <row r="2692" spans="1:14" x14ac:dyDescent="0.3">
      <c r="A2692" t="s">
        <v>2346</v>
      </c>
      <c r="B2692">
        <v>201510</v>
      </c>
      <c r="C2692" t="s">
        <v>13696</v>
      </c>
      <c r="D2692" t="s">
        <v>13697</v>
      </c>
      <c r="E2692" t="s">
        <v>4215</v>
      </c>
      <c r="F2692" t="s">
        <v>13698</v>
      </c>
      <c r="G2692">
        <v>60.6</v>
      </c>
      <c r="H2692">
        <v>-0.1</v>
      </c>
      <c r="I2692">
        <v>58.3</v>
      </c>
      <c r="J2692">
        <v>0.4</v>
      </c>
      <c r="K2692">
        <v>0</v>
      </c>
      <c r="L2692">
        <v>0</v>
      </c>
      <c r="M2692">
        <v>0</v>
      </c>
      <c r="N2692">
        <v>0</v>
      </c>
    </row>
    <row r="2693" spans="1:14" x14ac:dyDescent="0.3">
      <c r="A2693" t="s">
        <v>2346</v>
      </c>
      <c r="B2693">
        <v>203262</v>
      </c>
      <c r="C2693" t="s">
        <v>13702</v>
      </c>
      <c r="D2693" t="s">
        <v>13703</v>
      </c>
      <c r="E2693" t="s">
        <v>4158</v>
      </c>
      <c r="F2693" t="s">
        <v>13704</v>
      </c>
      <c r="G2693">
        <v>75.400000000000006</v>
      </c>
      <c r="H2693">
        <v>-0.2</v>
      </c>
      <c r="I2693">
        <v>66.099999999999994</v>
      </c>
      <c r="J2693">
        <v>-0.8</v>
      </c>
      <c r="K2693">
        <v>89.4</v>
      </c>
      <c r="L2693">
        <v>-0.3</v>
      </c>
      <c r="M2693">
        <v>54.6</v>
      </c>
      <c r="N2693">
        <v>-1</v>
      </c>
    </row>
    <row r="2694" spans="1:14" x14ac:dyDescent="0.3">
      <c r="A2694" t="s">
        <v>2346</v>
      </c>
      <c r="B2694">
        <v>207942</v>
      </c>
      <c r="C2694" t="s">
        <v>13708</v>
      </c>
      <c r="D2694" t="s">
        <v>13709</v>
      </c>
      <c r="E2694" t="s">
        <v>4145</v>
      </c>
      <c r="F2694" t="s">
        <v>13710</v>
      </c>
      <c r="G2694">
        <v>48.6</v>
      </c>
      <c r="H2694">
        <v>-0.7</v>
      </c>
      <c r="I2694">
        <v>23</v>
      </c>
      <c r="J2694">
        <v>-2.1</v>
      </c>
      <c r="K2694">
        <v>57</v>
      </c>
      <c r="L2694">
        <v>-1.9</v>
      </c>
      <c r="M2694">
        <v>21.9</v>
      </c>
      <c r="N2694">
        <v>-1.3</v>
      </c>
    </row>
    <row r="2695" spans="1:14" x14ac:dyDescent="0.3">
      <c r="A2695" t="s">
        <v>2346</v>
      </c>
      <c r="B2695">
        <v>20486</v>
      </c>
      <c r="C2695" t="s">
        <v>13711</v>
      </c>
      <c r="D2695" t="s">
        <v>13712</v>
      </c>
      <c r="E2695" t="s">
        <v>4158</v>
      </c>
      <c r="F2695" t="s">
        <v>13713</v>
      </c>
      <c r="G2695">
        <v>82.3</v>
      </c>
      <c r="H2695">
        <v>0.4</v>
      </c>
      <c r="I2695">
        <v>74.400000000000006</v>
      </c>
      <c r="J2695">
        <v>0</v>
      </c>
      <c r="K2695">
        <v>87.5</v>
      </c>
      <c r="L2695">
        <v>-0.3</v>
      </c>
      <c r="M2695">
        <v>45.3</v>
      </c>
      <c r="N2695">
        <v>-1.5</v>
      </c>
    </row>
    <row r="2696" spans="1:14" x14ac:dyDescent="0.3">
      <c r="A2696" t="s">
        <v>2346</v>
      </c>
      <c r="B2696">
        <v>210714</v>
      </c>
      <c r="C2696" t="s">
        <v>13714</v>
      </c>
      <c r="D2696" t="s">
        <v>13715</v>
      </c>
      <c r="E2696" t="s">
        <v>4215</v>
      </c>
      <c r="F2696" t="s">
        <v>13716</v>
      </c>
      <c r="G2696">
        <v>38.1</v>
      </c>
      <c r="H2696">
        <v>-1.4</v>
      </c>
      <c r="I2696">
        <v>24.7</v>
      </c>
      <c r="J2696">
        <v>-2.1</v>
      </c>
      <c r="K2696">
        <v>57.8</v>
      </c>
      <c r="L2696">
        <v>-1.9</v>
      </c>
      <c r="M2696">
        <v>17.7</v>
      </c>
      <c r="N2696">
        <v>-2.2999999999999998</v>
      </c>
    </row>
    <row r="2697" spans="1:14" x14ac:dyDescent="0.3">
      <c r="A2697" t="s">
        <v>2346</v>
      </c>
      <c r="B2697">
        <v>211060</v>
      </c>
      <c r="C2697" t="s">
        <v>7065</v>
      </c>
      <c r="D2697" t="s">
        <v>13717</v>
      </c>
      <c r="E2697" t="s">
        <v>4145</v>
      </c>
      <c r="F2697" t="s">
        <v>13718</v>
      </c>
      <c r="G2697">
        <v>61.7</v>
      </c>
      <c r="H2697">
        <v>0</v>
      </c>
      <c r="I2697">
        <v>63.5</v>
      </c>
      <c r="J2697">
        <v>0.7</v>
      </c>
      <c r="K2697">
        <v>79.7</v>
      </c>
      <c r="L2697">
        <v>0.1</v>
      </c>
      <c r="M2697">
        <v>48.1</v>
      </c>
      <c r="N2697">
        <v>0.1</v>
      </c>
    </row>
    <row r="2698" spans="1:14" x14ac:dyDescent="0.3">
      <c r="A2698" t="s">
        <v>2346</v>
      </c>
      <c r="B2698">
        <v>211320</v>
      </c>
      <c r="C2698" t="s">
        <v>13719</v>
      </c>
      <c r="D2698" t="s">
        <v>13720</v>
      </c>
      <c r="E2698" t="s">
        <v>4145</v>
      </c>
      <c r="F2698" t="s">
        <v>13721</v>
      </c>
      <c r="G2698">
        <v>33</v>
      </c>
      <c r="H2698">
        <v>-2</v>
      </c>
      <c r="I2698">
        <v>38.1</v>
      </c>
      <c r="J2698">
        <v>-1.3</v>
      </c>
      <c r="K2698">
        <v>59.3</v>
      </c>
      <c r="L2698">
        <v>-1.9</v>
      </c>
      <c r="M2698">
        <v>33.299999999999997</v>
      </c>
      <c r="N2698">
        <v>-0.9</v>
      </c>
    </row>
    <row r="2699" spans="1:14" x14ac:dyDescent="0.3">
      <c r="A2699" t="s">
        <v>2346</v>
      </c>
      <c r="B2699">
        <v>211451</v>
      </c>
      <c r="C2699" t="s">
        <v>13722</v>
      </c>
      <c r="D2699" t="s">
        <v>13723</v>
      </c>
      <c r="E2699" t="s">
        <v>4158</v>
      </c>
      <c r="F2699" t="s">
        <v>13724</v>
      </c>
      <c r="G2699">
        <v>30.1</v>
      </c>
      <c r="H2699">
        <v>-2.1</v>
      </c>
      <c r="I2699">
        <v>28.4</v>
      </c>
      <c r="J2699">
        <v>-1.8</v>
      </c>
      <c r="K2699">
        <v>55.3</v>
      </c>
      <c r="L2699">
        <v>-2.2999999999999998</v>
      </c>
      <c r="M2699">
        <v>28.9</v>
      </c>
      <c r="N2699">
        <v>-1</v>
      </c>
    </row>
    <row r="2700" spans="1:14" x14ac:dyDescent="0.3">
      <c r="A2700" t="s">
        <v>2346</v>
      </c>
      <c r="B2700">
        <v>211842</v>
      </c>
      <c r="C2700" t="s">
        <v>13725</v>
      </c>
      <c r="D2700" t="s">
        <v>13726</v>
      </c>
      <c r="E2700" t="s">
        <v>4215</v>
      </c>
      <c r="F2700" t="s">
        <v>13727</v>
      </c>
      <c r="G2700">
        <v>74.400000000000006</v>
      </c>
      <c r="H2700">
        <v>1.4</v>
      </c>
      <c r="I2700">
        <v>69.8</v>
      </c>
      <c r="J2700">
        <v>1.9</v>
      </c>
      <c r="K2700">
        <v>0</v>
      </c>
      <c r="L2700">
        <v>0</v>
      </c>
      <c r="M2700">
        <v>0</v>
      </c>
      <c r="N2700">
        <v>0</v>
      </c>
    </row>
    <row r="2701" spans="1:14" x14ac:dyDescent="0.3">
      <c r="A2701" t="s">
        <v>2346</v>
      </c>
      <c r="B2701">
        <v>211974</v>
      </c>
      <c r="C2701" t="s">
        <v>13728</v>
      </c>
      <c r="D2701" t="s">
        <v>13729</v>
      </c>
      <c r="E2701" t="s">
        <v>4145</v>
      </c>
      <c r="F2701" t="s">
        <v>13730</v>
      </c>
      <c r="G2701">
        <v>38.9</v>
      </c>
      <c r="H2701">
        <v>-1.4</v>
      </c>
      <c r="I2701">
        <v>24.7</v>
      </c>
      <c r="J2701">
        <v>-2.2000000000000002</v>
      </c>
      <c r="K2701">
        <v>50</v>
      </c>
      <c r="L2701">
        <v>-2.7</v>
      </c>
      <c r="M2701">
        <v>25</v>
      </c>
      <c r="N2701">
        <v>-1.4</v>
      </c>
    </row>
    <row r="2702" spans="1:14" x14ac:dyDescent="0.3">
      <c r="A2702" t="s">
        <v>2346</v>
      </c>
      <c r="B2702">
        <v>212750</v>
      </c>
      <c r="C2702" t="s">
        <v>13734</v>
      </c>
      <c r="D2702" t="s">
        <v>13735</v>
      </c>
      <c r="E2702" t="s">
        <v>4145</v>
      </c>
      <c r="F2702" t="s">
        <v>13736</v>
      </c>
      <c r="G2702">
        <v>65.900000000000006</v>
      </c>
      <c r="H2702">
        <v>0.1</v>
      </c>
      <c r="I2702">
        <v>56.1</v>
      </c>
      <c r="J2702">
        <v>-0.2</v>
      </c>
      <c r="K2702">
        <v>94.2</v>
      </c>
      <c r="L2702">
        <v>1.6</v>
      </c>
      <c r="M2702">
        <v>48.3</v>
      </c>
      <c r="N2702">
        <v>0</v>
      </c>
    </row>
    <row r="2703" spans="1:14" x14ac:dyDescent="0.3">
      <c r="A2703" t="s">
        <v>2346</v>
      </c>
      <c r="B2703">
        <v>212881</v>
      </c>
      <c r="C2703" t="s">
        <v>13737</v>
      </c>
      <c r="D2703" t="s">
        <v>13738</v>
      </c>
      <c r="E2703" t="s">
        <v>4145</v>
      </c>
      <c r="F2703" t="s">
        <v>13739</v>
      </c>
      <c r="G2703">
        <v>65.400000000000006</v>
      </c>
      <c r="H2703">
        <v>0.2</v>
      </c>
      <c r="I2703">
        <v>54.4</v>
      </c>
      <c r="J2703">
        <v>-0.1</v>
      </c>
      <c r="K2703">
        <v>74.2</v>
      </c>
      <c r="L2703">
        <v>-0.4</v>
      </c>
      <c r="M2703">
        <v>43.9</v>
      </c>
      <c r="N2703">
        <v>-0.1</v>
      </c>
    </row>
    <row r="2704" spans="1:14" x14ac:dyDescent="0.3">
      <c r="A2704" t="s">
        <v>2346</v>
      </c>
      <c r="B2704">
        <v>213144</v>
      </c>
      <c r="C2704" t="s">
        <v>13740</v>
      </c>
      <c r="D2704" t="s">
        <v>13741</v>
      </c>
      <c r="E2704" t="s">
        <v>4238</v>
      </c>
      <c r="F2704" t="s">
        <v>13742</v>
      </c>
      <c r="G2704">
        <v>70.8</v>
      </c>
      <c r="H2704">
        <v>0.5</v>
      </c>
      <c r="I2704">
        <v>62.9</v>
      </c>
      <c r="J2704">
        <v>0.4</v>
      </c>
      <c r="K2704">
        <v>0</v>
      </c>
      <c r="L2704">
        <v>0</v>
      </c>
      <c r="M2704">
        <v>0</v>
      </c>
      <c r="N2704">
        <v>0</v>
      </c>
    </row>
    <row r="2705" spans="1:14" x14ac:dyDescent="0.3">
      <c r="A2705" t="s">
        <v>2346</v>
      </c>
      <c r="B2705">
        <v>213403</v>
      </c>
      <c r="C2705" t="s">
        <v>13746</v>
      </c>
      <c r="D2705" t="s">
        <v>13747</v>
      </c>
      <c r="E2705" t="s">
        <v>6955</v>
      </c>
      <c r="F2705" t="s">
        <v>13748</v>
      </c>
      <c r="G2705">
        <v>36</v>
      </c>
      <c r="H2705">
        <v>-0.9</v>
      </c>
      <c r="I2705">
        <v>37.1</v>
      </c>
      <c r="J2705">
        <v>-0.1</v>
      </c>
      <c r="K2705">
        <v>65.5</v>
      </c>
      <c r="L2705">
        <v>-0.2</v>
      </c>
      <c r="M2705">
        <v>28.4</v>
      </c>
      <c r="N2705">
        <v>-0.2</v>
      </c>
    </row>
    <row r="2706" spans="1:14" x14ac:dyDescent="0.3">
      <c r="A2706" t="s">
        <v>2346</v>
      </c>
      <c r="B2706">
        <v>213535</v>
      </c>
      <c r="C2706" t="s">
        <v>13749</v>
      </c>
      <c r="D2706" t="s">
        <v>13750</v>
      </c>
      <c r="E2706" t="s">
        <v>4275</v>
      </c>
      <c r="F2706" t="s">
        <v>13751</v>
      </c>
      <c r="G2706">
        <v>44.8</v>
      </c>
      <c r="H2706">
        <v>-0.9</v>
      </c>
      <c r="I2706">
        <v>42.2</v>
      </c>
      <c r="J2706">
        <v>-0.6</v>
      </c>
      <c r="K2706">
        <v>61.9</v>
      </c>
      <c r="L2706">
        <v>-1.3</v>
      </c>
      <c r="M2706">
        <v>39.4</v>
      </c>
      <c r="N2706">
        <v>-0.3</v>
      </c>
    </row>
    <row r="2707" spans="1:14" x14ac:dyDescent="0.3">
      <c r="A2707" t="s">
        <v>2346</v>
      </c>
      <c r="B2707">
        <v>216003</v>
      </c>
      <c r="C2707" t="s">
        <v>13755</v>
      </c>
      <c r="D2707" t="s">
        <v>13756</v>
      </c>
      <c r="E2707" t="s">
        <v>4158</v>
      </c>
      <c r="F2707" t="s">
        <v>13757</v>
      </c>
      <c r="G2707">
        <v>70.5</v>
      </c>
      <c r="H2707">
        <v>0.1</v>
      </c>
      <c r="I2707">
        <v>65.900000000000006</v>
      </c>
      <c r="J2707">
        <v>0.2</v>
      </c>
      <c r="K2707">
        <v>79.2</v>
      </c>
      <c r="L2707">
        <v>-0.4</v>
      </c>
      <c r="M2707">
        <v>51.2</v>
      </c>
      <c r="N2707">
        <v>-0.2</v>
      </c>
    </row>
    <row r="2708" spans="1:14" x14ac:dyDescent="0.3">
      <c r="A2708" t="s">
        <v>2346</v>
      </c>
      <c r="B2708">
        <v>216402</v>
      </c>
      <c r="C2708" t="s">
        <v>13758</v>
      </c>
      <c r="D2708" t="s">
        <v>13759</v>
      </c>
      <c r="E2708" t="s">
        <v>4145</v>
      </c>
      <c r="F2708" t="s">
        <v>13760</v>
      </c>
      <c r="G2708">
        <v>42.5</v>
      </c>
      <c r="H2708">
        <v>-0.8</v>
      </c>
      <c r="I2708">
        <v>35.299999999999997</v>
      </c>
      <c r="J2708">
        <v>-0.8</v>
      </c>
      <c r="K2708">
        <v>64.2</v>
      </c>
      <c r="L2708">
        <v>-0.8</v>
      </c>
      <c r="M2708">
        <v>28.9</v>
      </c>
      <c r="N2708">
        <v>-0.9</v>
      </c>
    </row>
    <row r="2709" spans="1:14" x14ac:dyDescent="0.3">
      <c r="A2709" t="s">
        <v>2346</v>
      </c>
      <c r="B2709">
        <v>216780</v>
      </c>
      <c r="C2709" t="s">
        <v>13761</v>
      </c>
      <c r="D2709" t="s">
        <v>13762</v>
      </c>
      <c r="E2709" t="s">
        <v>4158</v>
      </c>
      <c r="F2709" t="s">
        <v>13763</v>
      </c>
      <c r="G2709">
        <v>31.7</v>
      </c>
      <c r="H2709">
        <v>-3.1</v>
      </c>
      <c r="I2709">
        <v>56.3</v>
      </c>
      <c r="J2709">
        <v>-1.1000000000000001</v>
      </c>
      <c r="K2709">
        <v>0</v>
      </c>
      <c r="L2709">
        <v>0</v>
      </c>
      <c r="M2709">
        <v>0</v>
      </c>
      <c r="N2709">
        <v>0</v>
      </c>
    </row>
    <row r="2710" spans="1:14" x14ac:dyDescent="0.3">
      <c r="A2710" t="s">
        <v>2346</v>
      </c>
      <c r="B2710">
        <v>217697</v>
      </c>
      <c r="C2710" t="s">
        <v>13767</v>
      </c>
      <c r="D2710" t="s">
        <v>13768</v>
      </c>
      <c r="E2710" t="s">
        <v>4215</v>
      </c>
      <c r="F2710" t="s">
        <v>13769</v>
      </c>
      <c r="G2710">
        <v>19.399999999999999</v>
      </c>
      <c r="H2710">
        <v>-3.4</v>
      </c>
      <c r="I2710">
        <v>47</v>
      </c>
      <c r="J2710">
        <v>-0.9</v>
      </c>
      <c r="K2710">
        <v>64</v>
      </c>
      <c r="L2710">
        <v>-1.8</v>
      </c>
      <c r="M2710">
        <v>36.299999999999997</v>
      </c>
      <c r="N2710">
        <v>-1.1000000000000001</v>
      </c>
    </row>
    <row r="2711" spans="1:14" x14ac:dyDescent="0.3">
      <c r="A2711" t="s">
        <v>2346</v>
      </c>
      <c r="B2711">
        <v>217824</v>
      </c>
      <c r="C2711" t="s">
        <v>13770</v>
      </c>
      <c r="D2711" t="s">
        <v>13771</v>
      </c>
      <c r="E2711" t="s">
        <v>4145</v>
      </c>
      <c r="F2711" t="s">
        <v>13772</v>
      </c>
      <c r="G2711">
        <v>51</v>
      </c>
      <c r="H2711">
        <v>-0.3</v>
      </c>
      <c r="I2711">
        <v>38.5</v>
      </c>
      <c r="J2711">
        <v>-0.7</v>
      </c>
      <c r="K2711">
        <v>65.900000000000006</v>
      </c>
      <c r="L2711">
        <v>-0.7</v>
      </c>
      <c r="M2711">
        <v>23.9</v>
      </c>
      <c r="N2711">
        <v>-1.2</v>
      </c>
    </row>
    <row r="2712" spans="1:14" x14ac:dyDescent="0.3">
      <c r="A2712" t="s">
        <v>2346</v>
      </c>
      <c r="B2712">
        <v>221597</v>
      </c>
      <c r="C2712" t="s">
        <v>13776</v>
      </c>
      <c r="D2712" t="s">
        <v>13777</v>
      </c>
      <c r="E2712" t="s">
        <v>4145</v>
      </c>
      <c r="F2712" t="s">
        <v>13778</v>
      </c>
      <c r="G2712">
        <v>45.6</v>
      </c>
      <c r="H2712">
        <v>-0.9</v>
      </c>
      <c r="I2712">
        <v>33.299999999999997</v>
      </c>
      <c r="J2712">
        <v>-1.4</v>
      </c>
      <c r="K2712">
        <v>85.6</v>
      </c>
      <c r="L2712">
        <v>1.2</v>
      </c>
      <c r="M2712">
        <v>43.3</v>
      </c>
      <c r="N2712">
        <v>0.3</v>
      </c>
    </row>
    <row r="2713" spans="1:14" x14ac:dyDescent="0.3">
      <c r="A2713" t="s">
        <v>2346</v>
      </c>
      <c r="B2713">
        <v>529567</v>
      </c>
      <c r="C2713" t="s">
        <v>13779</v>
      </c>
      <c r="D2713" t="s">
        <v>13780</v>
      </c>
      <c r="E2713" t="s">
        <v>4275</v>
      </c>
      <c r="F2713" t="s">
        <v>13781</v>
      </c>
      <c r="G2713">
        <v>0</v>
      </c>
      <c r="H2713">
        <v>0</v>
      </c>
      <c r="I2713">
        <v>0</v>
      </c>
      <c r="J2713">
        <v>0</v>
      </c>
      <c r="K2713">
        <v>80.8</v>
      </c>
      <c r="L2713">
        <v>0.5</v>
      </c>
      <c r="M2713">
        <v>54.5</v>
      </c>
      <c r="N2713">
        <v>0.6</v>
      </c>
    </row>
    <row r="2714" spans="1:14" x14ac:dyDescent="0.3">
      <c r="A2714" t="s">
        <v>2346</v>
      </c>
      <c r="B2714">
        <v>223158</v>
      </c>
      <c r="C2714" t="s">
        <v>13782</v>
      </c>
      <c r="D2714" t="s">
        <v>13783</v>
      </c>
      <c r="E2714" t="s">
        <v>4215</v>
      </c>
      <c r="F2714" t="s">
        <v>13784</v>
      </c>
      <c r="G2714">
        <v>47</v>
      </c>
      <c r="H2714">
        <v>0.4</v>
      </c>
      <c r="I2714">
        <v>38.1</v>
      </c>
      <c r="J2714">
        <v>0.8</v>
      </c>
      <c r="K2714">
        <v>0</v>
      </c>
      <c r="L2714">
        <v>0</v>
      </c>
      <c r="M2714">
        <v>0</v>
      </c>
      <c r="N2714">
        <v>0</v>
      </c>
    </row>
    <row r="2715" spans="1:14" x14ac:dyDescent="0.3">
      <c r="A2715" t="s">
        <v>2346</v>
      </c>
      <c r="B2715">
        <v>225622</v>
      </c>
      <c r="C2715" t="s">
        <v>13785</v>
      </c>
      <c r="D2715" t="s">
        <v>13786</v>
      </c>
      <c r="E2715" t="s">
        <v>4215</v>
      </c>
      <c r="F2715" t="s">
        <v>13787</v>
      </c>
      <c r="G2715">
        <v>48.4</v>
      </c>
      <c r="H2715">
        <v>-0.4</v>
      </c>
      <c r="I2715">
        <v>36.9</v>
      </c>
      <c r="J2715">
        <v>-0.8</v>
      </c>
      <c r="K2715">
        <v>0</v>
      </c>
      <c r="L2715">
        <v>0</v>
      </c>
      <c r="M2715">
        <v>0</v>
      </c>
      <c r="N2715">
        <v>0</v>
      </c>
    </row>
    <row r="2716" spans="1:14" x14ac:dyDescent="0.3">
      <c r="A2716" t="s">
        <v>2346</v>
      </c>
      <c r="B2716">
        <v>225886</v>
      </c>
      <c r="C2716" t="s">
        <v>5559</v>
      </c>
      <c r="D2716" t="s">
        <v>13788</v>
      </c>
      <c r="E2716" t="s">
        <v>4215</v>
      </c>
      <c r="F2716" t="s">
        <v>13162</v>
      </c>
      <c r="G2716">
        <v>41.5</v>
      </c>
      <c r="H2716">
        <v>-1.2</v>
      </c>
      <c r="I2716">
        <v>30.8</v>
      </c>
      <c r="J2716">
        <v>-1.4</v>
      </c>
      <c r="K2716">
        <v>0</v>
      </c>
      <c r="L2716">
        <v>0</v>
      </c>
      <c r="M2716">
        <v>0</v>
      </c>
      <c r="N2716">
        <v>0</v>
      </c>
    </row>
    <row r="2717" spans="1:14" x14ac:dyDescent="0.3">
      <c r="A2717" t="s">
        <v>2346</v>
      </c>
      <c r="B2717">
        <v>229580</v>
      </c>
      <c r="C2717" t="s">
        <v>13789</v>
      </c>
      <c r="D2717" t="s">
        <v>13790</v>
      </c>
      <c r="E2717" t="s">
        <v>4238</v>
      </c>
      <c r="F2717" t="s">
        <v>13791</v>
      </c>
      <c r="G2717">
        <v>62.7</v>
      </c>
      <c r="H2717">
        <v>1.5</v>
      </c>
      <c r="I2717">
        <v>44.3</v>
      </c>
      <c r="J2717">
        <v>1</v>
      </c>
      <c r="K2717">
        <v>50.3</v>
      </c>
      <c r="L2717">
        <v>-1.3</v>
      </c>
      <c r="M2717">
        <v>14.4</v>
      </c>
      <c r="N2717">
        <v>-0.8</v>
      </c>
    </row>
    <row r="2718" spans="1:14" x14ac:dyDescent="0.3">
      <c r="A2718" t="s">
        <v>2346</v>
      </c>
      <c r="B2718">
        <v>229652</v>
      </c>
      <c r="C2718" t="s">
        <v>13792</v>
      </c>
      <c r="D2718" t="s">
        <v>13793</v>
      </c>
      <c r="E2718" t="s">
        <v>4215</v>
      </c>
      <c r="F2718" t="s">
        <v>13794</v>
      </c>
      <c r="G2718">
        <v>77</v>
      </c>
      <c r="H2718">
        <v>1</v>
      </c>
      <c r="I2718">
        <v>60</v>
      </c>
      <c r="J2718">
        <v>0.4</v>
      </c>
      <c r="K2718">
        <v>0</v>
      </c>
      <c r="L2718">
        <v>0</v>
      </c>
      <c r="M2718">
        <v>0</v>
      </c>
      <c r="N2718">
        <v>0</v>
      </c>
    </row>
    <row r="2719" spans="1:14" x14ac:dyDescent="0.3">
      <c r="A2719" t="s">
        <v>2346</v>
      </c>
      <c r="B2719">
        <v>230820</v>
      </c>
      <c r="C2719" t="s">
        <v>10615</v>
      </c>
      <c r="D2719" t="s">
        <v>13797</v>
      </c>
      <c r="E2719" t="s">
        <v>4158</v>
      </c>
      <c r="F2719" t="s">
        <v>13798</v>
      </c>
      <c r="G2719">
        <v>30.7</v>
      </c>
      <c r="H2719">
        <v>-1.2</v>
      </c>
      <c r="I2719">
        <v>20.2</v>
      </c>
      <c r="J2719">
        <v>-1.4</v>
      </c>
      <c r="K2719">
        <v>45.8</v>
      </c>
      <c r="L2719">
        <v>-2.2999999999999998</v>
      </c>
      <c r="M2719">
        <v>20.5</v>
      </c>
      <c r="N2719">
        <v>-1.2</v>
      </c>
    </row>
    <row r="2720" spans="1:14" x14ac:dyDescent="0.3">
      <c r="A2720" t="s">
        <v>2346</v>
      </c>
      <c r="B2720">
        <v>232262</v>
      </c>
      <c r="C2720" t="s">
        <v>13799</v>
      </c>
      <c r="D2720" t="s">
        <v>13800</v>
      </c>
      <c r="E2720" t="s">
        <v>4145</v>
      </c>
      <c r="F2720" t="s">
        <v>13801</v>
      </c>
      <c r="G2720">
        <v>46.9</v>
      </c>
      <c r="H2720">
        <v>-0.5</v>
      </c>
      <c r="I2720">
        <v>29.2</v>
      </c>
      <c r="J2720">
        <v>-1.3</v>
      </c>
      <c r="K2720">
        <v>62.2</v>
      </c>
      <c r="L2720">
        <v>-1.2</v>
      </c>
      <c r="M2720">
        <v>21.3</v>
      </c>
      <c r="N2720">
        <v>-1.3</v>
      </c>
    </row>
    <row r="2721" spans="1:14" x14ac:dyDescent="0.3">
      <c r="A2721" t="s">
        <v>2346</v>
      </c>
      <c r="B2721">
        <v>232904</v>
      </c>
      <c r="C2721" t="s">
        <v>13802</v>
      </c>
      <c r="D2721" t="s">
        <v>13803</v>
      </c>
      <c r="E2721" t="s">
        <v>4145</v>
      </c>
      <c r="F2721" t="s">
        <v>13085</v>
      </c>
      <c r="G2721">
        <v>55.1</v>
      </c>
      <c r="H2721">
        <v>-0.8</v>
      </c>
      <c r="I2721">
        <v>47.5</v>
      </c>
      <c r="J2721">
        <v>-1</v>
      </c>
      <c r="K2721">
        <v>0</v>
      </c>
      <c r="L2721">
        <v>0</v>
      </c>
      <c r="M2721">
        <v>0</v>
      </c>
      <c r="N2721">
        <v>0</v>
      </c>
    </row>
    <row r="2722" spans="1:14" x14ac:dyDescent="0.3">
      <c r="A2722" t="s">
        <v>2346</v>
      </c>
      <c r="B2722">
        <v>233161</v>
      </c>
      <c r="C2722" t="s">
        <v>13804</v>
      </c>
      <c r="D2722" t="s">
        <v>13805</v>
      </c>
      <c r="E2722" t="s">
        <v>4215</v>
      </c>
      <c r="F2722" t="s">
        <v>13806</v>
      </c>
      <c r="G2722">
        <v>70.900000000000006</v>
      </c>
      <c r="H2722">
        <v>1.1000000000000001</v>
      </c>
      <c r="I2722">
        <v>54.1</v>
      </c>
      <c r="J2722">
        <v>0.6</v>
      </c>
      <c r="K2722">
        <v>63.2</v>
      </c>
      <c r="L2722">
        <v>-1.2</v>
      </c>
      <c r="M2722">
        <v>29.3</v>
      </c>
      <c r="N2722">
        <v>-0.7</v>
      </c>
    </row>
    <row r="2723" spans="1:14" x14ac:dyDescent="0.3">
      <c r="A2723" t="s">
        <v>2346</v>
      </c>
      <c r="B2723">
        <v>236675</v>
      </c>
      <c r="C2723" t="s">
        <v>13807</v>
      </c>
      <c r="D2723" t="s">
        <v>13808</v>
      </c>
      <c r="E2723" t="s">
        <v>4145</v>
      </c>
      <c r="F2723" t="s">
        <v>13809</v>
      </c>
      <c r="G2723">
        <v>45.1</v>
      </c>
      <c r="H2723">
        <v>-1.1000000000000001</v>
      </c>
      <c r="I2723">
        <v>35.9</v>
      </c>
      <c r="J2723">
        <v>-1.3</v>
      </c>
      <c r="K2723">
        <v>67</v>
      </c>
      <c r="L2723">
        <v>-1</v>
      </c>
      <c r="M2723">
        <v>42</v>
      </c>
      <c r="N2723">
        <v>0</v>
      </c>
    </row>
    <row r="2724" spans="1:14" x14ac:dyDescent="0.3">
      <c r="A2724" t="s">
        <v>2346</v>
      </c>
      <c r="B2724">
        <v>551325</v>
      </c>
      <c r="C2724" t="s">
        <v>2529</v>
      </c>
      <c r="D2724" t="s">
        <v>13810</v>
      </c>
      <c r="E2724" t="s">
        <v>6955</v>
      </c>
      <c r="F2724" t="s">
        <v>13811</v>
      </c>
      <c r="G2724">
        <v>48</v>
      </c>
      <c r="H2724">
        <v>0.6</v>
      </c>
      <c r="I2724">
        <v>22.9</v>
      </c>
      <c r="J2724">
        <v>-0.4</v>
      </c>
      <c r="K2724">
        <v>0</v>
      </c>
      <c r="L2724">
        <v>0</v>
      </c>
      <c r="M2724">
        <v>0</v>
      </c>
      <c r="N2724">
        <v>0</v>
      </c>
    </row>
    <row r="2725" spans="1:14" x14ac:dyDescent="0.3">
      <c r="A2725" t="s">
        <v>2346</v>
      </c>
      <c r="B2725">
        <v>245380</v>
      </c>
      <c r="C2725" t="s">
        <v>7471</v>
      </c>
      <c r="D2725" t="s">
        <v>13815</v>
      </c>
      <c r="E2725" t="s">
        <v>4215</v>
      </c>
      <c r="F2725" t="s">
        <v>13816</v>
      </c>
      <c r="G2725">
        <v>85.4</v>
      </c>
      <c r="H2725">
        <v>1.1000000000000001</v>
      </c>
      <c r="I2725">
        <v>87.8</v>
      </c>
      <c r="J2725">
        <v>1.7</v>
      </c>
      <c r="K2725">
        <v>0</v>
      </c>
      <c r="L2725">
        <v>0</v>
      </c>
      <c r="M2725">
        <v>0</v>
      </c>
      <c r="N2725">
        <v>0</v>
      </c>
    </row>
    <row r="2726" spans="1:14" x14ac:dyDescent="0.3">
      <c r="A2726" t="s">
        <v>2346</v>
      </c>
      <c r="B2726">
        <v>249807</v>
      </c>
      <c r="C2726" t="s">
        <v>13817</v>
      </c>
      <c r="D2726" t="s">
        <v>13818</v>
      </c>
      <c r="E2726" t="s">
        <v>6955</v>
      </c>
      <c r="F2726" t="s">
        <v>13819</v>
      </c>
      <c r="G2726">
        <v>56</v>
      </c>
      <c r="H2726">
        <v>0.3</v>
      </c>
      <c r="I2726">
        <v>50</v>
      </c>
      <c r="J2726">
        <v>0.6</v>
      </c>
      <c r="K2726">
        <v>80.900000000000006</v>
      </c>
      <c r="L2726">
        <v>1.1000000000000001</v>
      </c>
      <c r="M2726">
        <v>21.8</v>
      </c>
      <c r="N2726">
        <v>-0.9</v>
      </c>
    </row>
    <row r="2727" spans="1:14" x14ac:dyDescent="0.3">
      <c r="A2727" t="s">
        <v>2346</v>
      </c>
      <c r="B2727">
        <v>237655</v>
      </c>
      <c r="C2727" t="s">
        <v>13820</v>
      </c>
      <c r="D2727" t="s">
        <v>13642</v>
      </c>
      <c r="E2727" t="s">
        <v>4158</v>
      </c>
      <c r="F2727" t="s">
        <v>4519</v>
      </c>
      <c r="G2727">
        <v>73.599999999999994</v>
      </c>
      <c r="H2727">
        <v>0.3</v>
      </c>
      <c r="I2727">
        <v>74.5</v>
      </c>
      <c r="J2727">
        <v>0.8</v>
      </c>
      <c r="K2727">
        <v>85.3</v>
      </c>
      <c r="L2727">
        <v>0.1</v>
      </c>
      <c r="M2727">
        <v>62.1</v>
      </c>
      <c r="N2727">
        <v>0.6</v>
      </c>
    </row>
    <row r="2728" spans="1:14" x14ac:dyDescent="0.3">
      <c r="A2728" t="s">
        <v>2346</v>
      </c>
      <c r="B2728">
        <v>252271</v>
      </c>
      <c r="C2728" t="s">
        <v>13821</v>
      </c>
      <c r="D2728" t="s">
        <v>13822</v>
      </c>
      <c r="E2728" t="s">
        <v>4145</v>
      </c>
      <c r="F2728" t="s">
        <v>13211</v>
      </c>
      <c r="G2728">
        <v>59.4</v>
      </c>
      <c r="H2728">
        <v>-0.3</v>
      </c>
      <c r="I2728">
        <v>49.1</v>
      </c>
      <c r="J2728">
        <v>-0.6</v>
      </c>
      <c r="K2728">
        <v>76.400000000000006</v>
      </c>
      <c r="L2728">
        <v>-0.2</v>
      </c>
      <c r="M2728">
        <v>28.6</v>
      </c>
      <c r="N2728">
        <v>-1.2</v>
      </c>
    </row>
    <row r="2729" spans="1:14" x14ac:dyDescent="0.3">
      <c r="A2729" t="s">
        <v>2346</v>
      </c>
      <c r="B2729">
        <v>253405</v>
      </c>
      <c r="C2729" t="s">
        <v>13829</v>
      </c>
      <c r="D2729" t="s">
        <v>13830</v>
      </c>
      <c r="E2729" t="s">
        <v>4145</v>
      </c>
      <c r="F2729" t="s">
        <v>13831</v>
      </c>
      <c r="G2729">
        <v>73.3</v>
      </c>
      <c r="H2729">
        <v>1.2</v>
      </c>
      <c r="I2729">
        <v>62.5</v>
      </c>
      <c r="J2729">
        <v>1.1000000000000001</v>
      </c>
      <c r="K2729">
        <v>96.3</v>
      </c>
      <c r="L2729">
        <v>2.2999999999999998</v>
      </c>
      <c r="M2729">
        <v>73.2</v>
      </c>
      <c r="N2729">
        <v>2.9</v>
      </c>
    </row>
    <row r="2730" spans="1:14" x14ac:dyDescent="0.3">
      <c r="A2730" t="s">
        <v>2346</v>
      </c>
      <c r="B2730">
        <v>255416</v>
      </c>
      <c r="C2730" t="s">
        <v>13835</v>
      </c>
      <c r="D2730" t="s">
        <v>13167</v>
      </c>
      <c r="E2730" t="s">
        <v>4158</v>
      </c>
      <c r="F2730" t="s">
        <v>12815</v>
      </c>
      <c r="G2730">
        <v>87.8</v>
      </c>
      <c r="H2730">
        <v>1.2</v>
      </c>
      <c r="I2730">
        <v>80</v>
      </c>
      <c r="J2730">
        <v>1.1000000000000001</v>
      </c>
      <c r="K2730">
        <v>0</v>
      </c>
      <c r="L2730">
        <v>0</v>
      </c>
      <c r="M2730">
        <v>64.3</v>
      </c>
      <c r="N2730">
        <v>0</v>
      </c>
    </row>
    <row r="2731" spans="1:14" x14ac:dyDescent="0.3">
      <c r="A2731" t="s">
        <v>2346</v>
      </c>
      <c r="B2731">
        <v>255467</v>
      </c>
      <c r="C2731" t="s">
        <v>13836</v>
      </c>
      <c r="D2731" t="s">
        <v>13837</v>
      </c>
      <c r="E2731" t="s">
        <v>4145</v>
      </c>
      <c r="F2731" t="s">
        <v>13838</v>
      </c>
      <c r="G2731">
        <v>58.9</v>
      </c>
      <c r="H2731">
        <v>-0.3</v>
      </c>
      <c r="I2731">
        <v>50</v>
      </c>
      <c r="J2731">
        <v>-0.6</v>
      </c>
      <c r="K2731">
        <v>86.5</v>
      </c>
      <c r="L2731">
        <v>0.8</v>
      </c>
      <c r="M2731">
        <v>38.5</v>
      </c>
      <c r="N2731">
        <v>-0.6</v>
      </c>
    </row>
    <row r="2732" spans="1:14" x14ac:dyDescent="0.3">
      <c r="A2732" t="s">
        <v>2346</v>
      </c>
      <c r="B2732">
        <v>255521</v>
      </c>
      <c r="C2732" t="s">
        <v>13839</v>
      </c>
      <c r="D2732" t="s">
        <v>13840</v>
      </c>
      <c r="E2732" t="s">
        <v>4238</v>
      </c>
      <c r="F2732" t="s">
        <v>13841</v>
      </c>
      <c r="G2732">
        <v>56.7</v>
      </c>
      <c r="H2732">
        <v>0.3</v>
      </c>
      <c r="I2732">
        <v>49.6</v>
      </c>
      <c r="J2732">
        <v>0.5</v>
      </c>
      <c r="K2732">
        <v>0</v>
      </c>
      <c r="L2732">
        <v>0</v>
      </c>
      <c r="M2732">
        <v>0</v>
      </c>
      <c r="N2732">
        <v>0</v>
      </c>
    </row>
    <row r="2733" spans="1:14" x14ac:dyDescent="0.3">
      <c r="A2733" t="s">
        <v>2346</v>
      </c>
      <c r="B2733">
        <v>255785</v>
      </c>
      <c r="C2733" t="s">
        <v>13842</v>
      </c>
      <c r="D2733" t="s">
        <v>13843</v>
      </c>
      <c r="E2733" t="s">
        <v>13844</v>
      </c>
      <c r="F2733" t="s">
        <v>13845</v>
      </c>
      <c r="G2733">
        <v>53.3</v>
      </c>
      <c r="H2733">
        <v>-1.2</v>
      </c>
      <c r="I2733">
        <v>43.5</v>
      </c>
      <c r="J2733">
        <v>-1.8</v>
      </c>
      <c r="K2733">
        <v>71.900000000000006</v>
      </c>
      <c r="L2733">
        <v>-1.3</v>
      </c>
      <c r="M2733">
        <v>55</v>
      </c>
      <c r="N2733">
        <v>0</v>
      </c>
    </row>
    <row r="2734" spans="1:14" x14ac:dyDescent="0.3">
      <c r="A2734" t="s">
        <v>2346</v>
      </c>
      <c r="B2734">
        <v>255378</v>
      </c>
      <c r="C2734" t="s">
        <v>13846</v>
      </c>
      <c r="D2734" t="s">
        <v>13847</v>
      </c>
      <c r="E2734" t="s">
        <v>4145</v>
      </c>
      <c r="F2734" t="s">
        <v>13848</v>
      </c>
      <c r="G2734">
        <v>37.1</v>
      </c>
      <c r="H2734">
        <v>-0.8</v>
      </c>
      <c r="I2734">
        <v>39.4</v>
      </c>
      <c r="J2734">
        <v>0.1</v>
      </c>
      <c r="K2734">
        <v>80.599999999999994</v>
      </c>
      <c r="L2734">
        <v>1.7</v>
      </c>
      <c r="M2734">
        <v>50</v>
      </c>
      <c r="N2734">
        <v>1.6</v>
      </c>
    </row>
    <row r="2735" spans="1:14" x14ac:dyDescent="0.3">
      <c r="A2735" t="s">
        <v>2346</v>
      </c>
      <c r="B2735">
        <v>255947</v>
      </c>
      <c r="C2735" t="s">
        <v>2539</v>
      </c>
      <c r="D2735" t="s">
        <v>13849</v>
      </c>
      <c r="E2735" t="s">
        <v>4215</v>
      </c>
      <c r="F2735" t="s">
        <v>13850</v>
      </c>
      <c r="G2735">
        <v>0</v>
      </c>
      <c r="H2735">
        <v>0</v>
      </c>
      <c r="I2735">
        <v>0</v>
      </c>
      <c r="J2735">
        <v>0</v>
      </c>
      <c r="K2735">
        <v>88.9</v>
      </c>
      <c r="L2735">
        <v>0.8</v>
      </c>
      <c r="M2735">
        <v>72.599999999999994</v>
      </c>
      <c r="N2735">
        <v>1.3</v>
      </c>
    </row>
    <row r="2736" spans="1:14" x14ac:dyDescent="0.3">
      <c r="A2736" t="s">
        <v>2346</v>
      </c>
      <c r="B2736">
        <v>256170</v>
      </c>
      <c r="C2736" t="s">
        <v>7913</v>
      </c>
      <c r="D2736" t="s">
        <v>13851</v>
      </c>
      <c r="E2736" t="s">
        <v>4215</v>
      </c>
      <c r="F2736" t="s">
        <v>13852</v>
      </c>
      <c r="G2736">
        <v>40.299999999999997</v>
      </c>
      <c r="H2736">
        <v>-0.8</v>
      </c>
      <c r="I2736">
        <v>34.700000000000003</v>
      </c>
      <c r="J2736">
        <v>-0.4</v>
      </c>
      <c r="K2736">
        <v>0</v>
      </c>
      <c r="L2736">
        <v>0</v>
      </c>
      <c r="M2736">
        <v>0</v>
      </c>
      <c r="N2736">
        <v>0</v>
      </c>
    </row>
    <row r="2737" spans="1:14" x14ac:dyDescent="0.3">
      <c r="A2737" t="s">
        <v>2346</v>
      </c>
      <c r="B2737">
        <v>257214</v>
      </c>
      <c r="C2737" t="s">
        <v>13853</v>
      </c>
      <c r="D2737" t="s">
        <v>13854</v>
      </c>
      <c r="E2737" t="s">
        <v>4158</v>
      </c>
      <c r="F2737" t="s">
        <v>13855</v>
      </c>
      <c r="G2737">
        <v>89.2</v>
      </c>
      <c r="H2737">
        <v>0.8</v>
      </c>
      <c r="I2737">
        <v>76.2</v>
      </c>
      <c r="J2737">
        <v>0.1</v>
      </c>
      <c r="K2737">
        <v>94.7</v>
      </c>
      <c r="L2737">
        <v>0.3</v>
      </c>
      <c r="M2737">
        <v>68.900000000000006</v>
      </c>
      <c r="N2737">
        <v>0.1</v>
      </c>
    </row>
    <row r="2738" spans="1:14" x14ac:dyDescent="0.3">
      <c r="A2738" t="s">
        <v>2346</v>
      </c>
      <c r="B2738">
        <v>258970</v>
      </c>
      <c r="C2738" t="s">
        <v>13856</v>
      </c>
      <c r="D2738" t="s">
        <v>13857</v>
      </c>
      <c r="E2738" t="s">
        <v>4158</v>
      </c>
      <c r="F2738" t="s">
        <v>13858</v>
      </c>
      <c r="G2738">
        <v>89.8</v>
      </c>
      <c r="H2738">
        <v>1.5</v>
      </c>
      <c r="I2738">
        <v>87.1</v>
      </c>
      <c r="J2738">
        <v>1.8</v>
      </c>
      <c r="K2738">
        <v>0</v>
      </c>
      <c r="L2738">
        <v>0</v>
      </c>
      <c r="M2738">
        <v>0</v>
      </c>
      <c r="N2738">
        <v>0</v>
      </c>
    </row>
    <row r="2739" spans="1:14" x14ac:dyDescent="0.3">
      <c r="A2739" t="s">
        <v>2346</v>
      </c>
      <c r="B2739">
        <v>259551</v>
      </c>
      <c r="C2739" t="s">
        <v>13859</v>
      </c>
      <c r="D2739" t="s">
        <v>13860</v>
      </c>
      <c r="E2739" t="s">
        <v>4238</v>
      </c>
      <c r="F2739" t="s">
        <v>13861</v>
      </c>
      <c r="G2739">
        <v>0</v>
      </c>
      <c r="H2739">
        <v>0</v>
      </c>
      <c r="I2739">
        <v>0</v>
      </c>
      <c r="J2739">
        <v>0</v>
      </c>
      <c r="K2739">
        <v>68.599999999999994</v>
      </c>
      <c r="L2739">
        <v>-0.3</v>
      </c>
      <c r="M2739">
        <v>33.9</v>
      </c>
      <c r="N2739">
        <v>-0.5</v>
      </c>
    </row>
    <row r="2740" spans="1:14" x14ac:dyDescent="0.3">
      <c r="A2740" t="s">
        <v>2346</v>
      </c>
      <c r="B2740">
        <v>261246</v>
      </c>
      <c r="C2740" t="s">
        <v>2543</v>
      </c>
      <c r="D2740" t="s">
        <v>13862</v>
      </c>
      <c r="E2740" t="s">
        <v>4158</v>
      </c>
      <c r="F2740" t="s">
        <v>13863</v>
      </c>
      <c r="G2740">
        <v>0</v>
      </c>
      <c r="H2740">
        <v>0</v>
      </c>
      <c r="I2740">
        <v>0</v>
      </c>
      <c r="J2740">
        <v>0</v>
      </c>
      <c r="K2740">
        <v>84.5</v>
      </c>
      <c r="L2740">
        <v>0.2</v>
      </c>
      <c r="M2740">
        <v>57.9</v>
      </c>
      <c r="N2740">
        <v>0</v>
      </c>
    </row>
    <row r="2741" spans="1:14" x14ac:dyDescent="0.3">
      <c r="A2741" t="s">
        <v>2346</v>
      </c>
      <c r="B2741">
        <v>263010</v>
      </c>
      <c r="C2741" t="s">
        <v>13864</v>
      </c>
      <c r="D2741" t="s">
        <v>13865</v>
      </c>
      <c r="E2741" t="s">
        <v>4238</v>
      </c>
      <c r="F2741" t="s">
        <v>13866</v>
      </c>
      <c r="G2741">
        <v>0</v>
      </c>
      <c r="H2741">
        <v>0</v>
      </c>
      <c r="I2741">
        <v>0</v>
      </c>
      <c r="J2741">
        <v>0</v>
      </c>
      <c r="K2741">
        <v>82.2</v>
      </c>
      <c r="L2741">
        <v>-0.4</v>
      </c>
      <c r="M2741">
        <v>59.8</v>
      </c>
      <c r="N2741">
        <v>0.3</v>
      </c>
    </row>
    <row r="2742" spans="1:14" x14ac:dyDescent="0.3">
      <c r="A2742" t="s">
        <v>2346</v>
      </c>
      <c r="B2742">
        <v>263060</v>
      </c>
      <c r="C2742" t="s">
        <v>13867</v>
      </c>
      <c r="D2742" t="s">
        <v>13868</v>
      </c>
      <c r="E2742" t="s">
        <v>4215</v>
      </c>
      <c r="F2742" t="s">
        <v>13869</v>
      </c>
      <c r="G2742">
        <v>92.1</v>
      </c>
      <c r="H2742">
        <v>1.4</v>
      </c>
      <c r="I2742">
        <v>91.1</v>
      </c>
      <c r="J2742">
        <v>1.7</v>
      </c>
      <c r="K2742">
        <v>0</v>
      </c>
      <c r="L2742">
        <v>0</v>
      </c>
      <c r="M2742">
        <v>0</v>
      </c>
      <c r="N2742">
        <v>0</v>
      </c>
    </row>
    <row r="2743" spans="1:14" x14ac:dyDescent="0.3">
      <c r="A2743" t="s">
        <v>2346</v>
      </c>
      <c r="B2743">
        <v>266051</v>
      </c>
      <c r="C2743" t="s">
        <v>13872</v>
      </c>
      <c r="D2743" t="s">
        <v>13873</v>
      </c>
      <c r="E2743" t="s">
        <v>4158</v>
      </c>
      <c r="F2743" t="s">
        <v>13874</v>
      </c>
      <c r="G2743">
        <v>23.5</v>
      </c>
      <c r="H2743">
        <v>-4</v>
      </c>
      <c r="I2743">
        <v>59.6</v>
      </c>
      <c r="J2743">
        <v>-1.2</v>
      </c>
      <c r="K2743">
        <v>94.6</v>
      </c>
      <c r="L2743">
        <v>0.4</v>
      </c>
      <c r="M2743">
        <v>72.900000000000006</v>
      </c>
      <c r="N2743">
        <v>0.6</v>
      </c>
    </row>
    <row r="2744" spans="1:14" x14ac:dyDescent="0.3">
      <c r="A2744" t="s">
        <v>2346</v>
      </c>
      <c r="B2744">
        <v>270504</v>
      </c>
      <c r="C2744" t="s">
        <v>13875</v>
      </c>
      <c r="D2744" t="s">
        <v>13876</v>
      </c>
      <c r="E2744" t="s">
        <v>4215</v>
      </c>
      <c r="F2744" t="s">
        <v>13877</v>
      </c>
      <c r="G2744">
        <v>0</v>
      </c>
      <c r="H2744">
        <v>0</v>
      </c>
      <c r="I2744">
        <v>0</v>
      </c>
      <c r="J2744">
        <v>0</v>
      </c>
      <c r="K2744">
        <v>75.599999999999994</v>
      </c>
      <c r="L2744">
        <v>1.1000000000000001</v>
      </c>
      <c r="M2744">
        <v>37.4</v>
      </c>
      <c r="N2744">
        <v>0.5</v>
      </c>
    </row>
    <row r="2745" spans="1:14" x14ac:dyDescent="0.3">
      <c r="A2745" t="s">
        <v>2346</v>
      </c>
      <c r="B2745">
        <v>270342</v>
      </c>
      <c r="C2745" t="s">
        <v>13878</v>
      </c>
      <c r="D2745" t="s">
        <v>13879</v>
      </c>
      <c r="E2745" t="s">
        <v>4238</v>
      </c>
      <c r="F2745" t="s">
        <v>13880</v>
      </c>
      <c r="G2745">
        <v>82.1</v>
      </c>
      <c r="H2745">
        <v>0.5</v>
      </c>
      <c r="I2745">
        <v>73.5</v>
      </c>
      <c r="J2745">
        <v>0.1</v>
      </c>
      <c r="K2745">
        <v>95.2</v>
      </c>
      <c r="L2745">
        <v>0.6</v>
      </c>
      <c r="M2745">
        <v>71.3</v>
      </c>
      <c r="N2745">
        <v>0.5</v>
      </c>
    </row>
    <row r="2746" spans="1:14" x14ac:dyDescent="0.3">
      <c r="A2746" t="s">
        <v>2346</v>
      </c>
      <c r="B2746">
        <v>270474</v>
      </c>
      <c r="C2746" t="s">
        <v>13881</v>
      </c>
      <c r="D2746" t="s">
        <v>13882</v>
      </c>
      <c r="E2746" t="s">
        <v>6955</v>
      </c>
      <c r="F2746" t="s">
        <v>13883</v>
      </c>
      <c r="G2746">
        <v>25.2</v>
      </c>
      <c r="H2746">
        <v>-4</v>
      </c>
      <c r="I2746">
        <v>70.3</v>
      </c>
      <c r="J2746">
        <v>-0.6</v>
      </c>
      <c r="K2746">
        <v>94</v>
      </c>
      <c r="L2746">
        <v>0.1</v>
      </c>
      <c r="M2746">
        <v>71.599999999999994</v>
      </c>
      <c r="N2746">
        <v>0.2</v>
      </c>
    </row>
    <row r="2747" spans="1:14" x14ac:dyDescent="0.3">
      <c r="A2747" t="s">
        <v>2346</v>
      </c>
      <c r="B2747">
        <v>272280</v>
      </c>
      <c r="C2747" t="s">
        <v>13887</v>
      </c>
      <c r="D2747" t="s">
        <v>12608</v>
      </c>
      <c r="E2747" t="s">
        <v>4238</v>
      </c>
      <c r="F2747" t="s">
        <v>12609</v>
      </c>
      <c r="G2747">
        <v>72.8</v>
      </c>
      <c r="H2747">
        <v>0.9</v>
      </c>
      <c r="I2747">
        <v>62.1</v>
      </c>
      <c r="J2747">
        <v>0.9</v>
      </c>
      <c r="K2747">
        <v>93.7</v>
      </c>
      <c r="L2747">
        <v>1.8</v>
      </c>
      <c r="M2747">
        <v>58</v>
      </c>
      <c r="N2747">
        <v>1.3</v>
      </c>
    </row>
    <row r="2748" spans="1:14" x14ac:dyDescent="0.3">
      <c r="A2748" t="s">
        <v>2346</v>
      </c>
      <c r="B2748">
        <v>270997</v>
      </c>
      <c r="C2748" t="s">
        <v>13888</v>
      </c>
      <c r="D2748" t="s">
        <v>13889</v>
      </c>
      <c r="E2748" t="s">
        <v>6955</v>
      </c>
      <c r="F2748" t="s">
        <v>13890</v>
      </c>
      <c r="G2748">
        <v>23.4</v>
      </c>
      <c r="H2748">
        <v>-3.8</v>
      </c>
      <c r="I2748">
        <v>57.4</v>
      </c>
      <c r="J2748">
        <v>-1.1000000000000001</v>
      </c>
      <c r="K2748">
        <v>86.3</v>
      </c>
      <c r="L2748">
        <v>-0.2</v>
      </c>
      <c r="M2748">
        <v>55.9</v>
      </c>
      <c r="N2748">
        <v>-0.5</v>
      </c>
    </row>
    <row r="2749" spans="1:14" x14ac:dyDescent="0.3">
      <c r="A2749" t="s">
        <v>2346</v>
      </c>
      <c r="B2749">
        <v>272426</v>
      </c>
      <c r="C2749" t="s">
        <v>13891</v>
      </c>
      <c r="D2749" t="s">
        <v>13892</v>
      </c>
      <c r="E2749" t="s">
        <v>4145</v>
      </c>
      <c r="F2749" t="s">
        <v>13893</v>
      </c>
      <c r="G2749">
        <v>53</v>
      </c>
      <c r="H2749">
        <v>-0.3</v>
      </c>
      <c r="I2749">
        <v>46.7</v>
      </c>
      <c r="J2749">
        <v>-0.2</v>
      </c>
      <c r="K2749">
        <v>83.9</v>
      </c>
      <c r="L2749">
        <v>0.9</v>
      </c>
      <c r="M2749">
        <v>59.9</v>
      </c>
      <c r="N2749">
        <v>1.4</v>
      </c>
    </row>
    <row r="2750" spans="1:14" x14ac:dyDescent="0.3">
      <c r="A2750" t="s">
        <v>2346</v>
      </c>
      <c r="B2750">
        <v>274119</v>
      </c>
      <c r="C2750" t="s">
        <v>13894</v>
      </c>
      <c r="D2750" t="s">
        <v>13895</v>
      </c>
      <c r="E2750" t="s">
        <v>4158</v>
      </c>
      <c r="F2750" t="s">
        <v>13896</v>
      </c>
      <c r="G2750">
        <v>81.8</v>
      </c>
      <c r="H2750">
        <v>1</v>
      </c>
      <c r="I2750">
        <v>72.7</v>
      </c>
      <c r="J2750">
        <v>0.9</v>
      </c>
      <c r="K2750">
        <v>77.3</v>
      </c>
      <c r="L2750">
        <v>-0.5</v>
      </c>
      <c r="M2750">
        <v>45.3</v>
      </c>
      <c r="N2750">
        <v>-0.5</v>
      </c>
    </row>
    <row r="2751" spans="1:14" x14ac:dyDescent="0.3">
      <c r="A2751" t="s">
        <v>2346</v>
      </c>
      <c r="B2751">
        <v>275158</v>
      </c>
      <c r="C2751" t="s">
        <v>13897</v>
      </c>
      <c r="D2751" t="s">
        <v>13898</v>
      </c>
      <c r="E2751" t="s">
        <v>4158</v>
      </c>
      <c r="F2751" t="s">
        <v>13899</v>
      </c>
      <c r="G2751">
        <v>83.7</v>
      </c>
      <c r="H2751">
        <v>0.9</v>
      </c>
      <c r="I2751">
        <v>69.8</v>
      </c>
      <c r="J2751">
        <v>0.2</v>
      </c>
      <c r="K2751">
        <v>85.7</v>
      </c>
      <c r="L2751">
        <v>0</v>
      </c>
      <c r="M2751">
        <v>59.3</v>
      </c>
      <c r="N2751">
        <v>0.1</v>
      </c>
    </row>
    <row r="2752" spans="1:14" x14ac:dyDescent="0.3">
      <c r="A2752" t="s">
        <v>2346</v>
      </c>
      <c r="B2752">
        <v>275280</v>
      </c>
      <c r="C2752" t="s">
        <v>13903</v>
      </c>
      <c r="D2752" t="s">
        <v>13904</v>
      </c>
      <c r="E2752" t="s">
        <v>4145</v>
      </c>
      <c r="F2752" t="s">
        <v>13905</v>
      </c>
      <c r="G2752">
        <v>56.5</v>
      </c>
      <c r="H2752">
        <v>-0.3</v>
      </c>
      <c r="I2752">
        <v>47.7</v>
      </c>
      <c r="J2752">
        <v>-0.5</v>
      </c>
      <c r="K2752">
        <v>64.599999999999994</v>
      </c>
      <c r="L2752">
        <v>-1.3</v>
      </c>
      <c r="M2752">
        <v>26.8</v>
      </c>
      <c r="N2752">
        <v>-1.4</v>
      </c>
    </row>
    <row r="2753" spans="1:14" x14ac:dyDescent="0.3">
      <c r="A2753" t="s">
        <v>2346</v>
      </c>
      <c r="B2753">
        <v>277754</v>
      </c>
      <c r="C2753" t="s">
        <v>13906</v>
      </c>
      <c r="D2753" t="s">
        <v>13907</v>
      </c>
      <c r="E2753" t="s">
        <v>4145</v>
      </c>
      <c r="F2753" t="s">
        <v>13908</v>
      </c>
      <c r="G2753">
        <v>60.1</v>
      </c>
      <c r="H2753">
        <v>0.2</v>
      </c>
      <c r="I2753">
        <v>35.6</v>
      </c>
      <c r="J2753">
        <v>-1.1000000000000001</v>
      </c>
      <c r="K2753">
        <v>61.8</v>
      </c>
      <c r="L2753">
        <v>-1.4</v>
      </c>
      <c r="M2753">
        <v>24.6</v>
      </c>
      <c r="N2753">
        <v>-1.3</v>
      </c>
    </row>
    <row r="2754" spans="1:14" x14ac:dyDescent="0.3">
      <c r="A2754" t="s">
        <v>2346</v>
      </c>
      <c r="B2754">
        <v>278165</v>
      </c>
      <c r="C2754" t="s">
        <v>13909</v>
      </c>
      <c r="D2754" t="s">
        <v>13910</v>
      </c>
      <c r="E2754" t="s">
        <v>4145</v>
      </c>
      <c r="F2754" t="s">
        <v>13911</v>
      </c>
      <c r="G2754">
        <v>92.1</v>
      </c>
      <c r="H2754">
        <v>2.2000000000000002</v>
      </c>
      <c r="I2754">
        <v>84.2</v>
      </c>
      <c r="J2754">
        <v>2.4</v>
      </c>
      <c r="K2754">
        <v>85.6</v>
      </c>
      <c r="L2754">
        <v>0.7</v>
      </c>
      <c r="M2754">
        <v>71.2</v>
      </c>
      <c r="N2754">
        <v>2</v>
      </c>
    </row>
    <row r="2755" spans="1:14" x14ac:dyDescent="0.3">
      <c r="A2755" t="s">
        <v>2346</v>
      </c>
      <c r="B2755">
        <v>278793</v>
      </c>
      <c r="C2755" t="s">
        <v>13912</v>
      </c>
      <c r="D2755" t="s">
        <v>13913</v>
      </c>
      <c r="E2755" t="s">
        <v>4158</v>
      </c>
      <c r="F2755" t="s">
        <v>13914</v>
      </c>
      <c r="G2755">
        <v>72.2</v>
      </c>
      <c r="H2755">
        <v>-0.1</v>
      </c>
      <c r="I2755">
        <v>69.099999999999994</v>
      </c>
      <c r="J2755">
        <v>0</v>
      </c>
      <c r="K2755">
        <v>85.7</v>
      </c>
      <c r="L2755">
        <v>-0.2</v>
      </c>
      <c r="M2755">
        <v>61.9</v>
      </c>
      <c r="N2755">
        <v>0</v>
      </c>
    </row>
    <row r="2756" spans="1:14" x14ac:dyDescent="0.3">
      <c r="A2756" t="s">
        <v>2346</v>
      </c>
      <c r="B2756">
        <v>278920</v>
      </c>
      <c r="C2756" t="s">
        <v>13915</v>
      </c>
      <c r="D2756" t="s">
        <v>13916</v>
      </c>
      <c r="E2756" t="s">
        <v>4238</v>
      </c>
      <c r="F2756" t="s">
        <v>13917</v>
      </c>
      <c r="G2756">
        <v>39.6</v>
      </c>
      <c r="H2756">
        <v>-1.4</v>
      </c>
      <c r="I2756">
        <v>44.6</v>
      </c>
      <c r="J2756">
        <v>-0.5</v>
      </c>
      <c r="K2756">
        <v>83.8</v>
      </c>
      <c r="L2756">
        <v>1</v>
      </c>
      <c r="M2756">
        <v>46.2</v>
      </c>
      <c r="N2756">
        <v>0.2</v>
      </c>
    </row>
    <row r="2757" spans="1:14" x14ac:dyDescent="0.3">
      <c r="A2757" t="s">
        <v>2346</v>
      </c>
      <c r="B2757">
        <v>279706</v>
      </c>
      <c r="C2757" t="s">
        <v>13921</v>
      </c>
      <c r="D2757" t="s">
        <v>13922</v>
      </c>
      <c r="E2757" t="s">
        <v>4158</v>
      </c>
      <c r="F2757" t="s">
        <v>13923</v>
      </c>
      <c r="G2757">
        <v>46.7</v>
      </c>
      <c r="H2757">
        <v>-1.2</v>
      </c>
      <c r="I2757">
        <v>41.3</v>
      </c>
      <c r="J2757">
        <v>-1.2</v>
      </c>
      <c r="K2757">
        <v>81.3</v>
      </c>
      <c r="L2757">
        <v>0.3</v>
      </c>
      <c r="M2757">
        <v>35.4</v>
      </c>
      <c r="N2757">
        <v>-0.9</v>
      </c>
    </row>
    <row r="2758" spans="1:14" x14ac:dyDescent="0.3">
      <c r="A2758" t="s">
        <v>2346</v>
      </c>
      <c r="B2758">
        <v>284645</v>
      </c>
      <c r="C2758" t="s">
        <v>13924</v>
      </c>
      <c r="D2758" t="s">
        <v>13925</v>
      </c>
      <c r="E2758" t="s">
        <v>6955</v>
      </c>
      <c r="F2758" t="s">
        <v>13926</v>
      </c>
      <c r="G2758">
        <v>76.599999999999994</v>
      </c>
      <c r="H2758">
        <v>1</v>
      </c>
      <c r="I2758">
        <v>68.8</v>
      </c>
      <c r="J2758">
        <v>1.1000000000000001</v>
      </c>
      <c r="K2758">
        <v>89.3</v>
      </c>
      <c r="L2758">
        <v>1.2</v>
      </c>
      <c r="M2758">
        <v>56</v>
      </c>
      <c r="N2758">
        <v>0.8</v>
      </c>
    </row>
    <row r="2759" spans="1:14" x14ac:dyDescent="0.3">
      <c r="A2759" t="s">
        <v>2346</v>
      </c>
      <c r="B2759">
        <v>280879</v>
      </c>
      <c r="C2759" t="s">
        <v>13930</v>
      </c>
      <c r="D2759" t="s">
        <v>13931</v>
      </c>
      <c r="E2759" t="s">
        <v>4158</v>
      </c>
      <c r="F2759" t="s">
        <v>13932</v>
      </c>
      <c r="G2759">
        <v>45.5</v>
      </c>
      <c r="H2759">
        <v>-2.6</v>
      </c>
      <c r="I2759">
        <v>73.400000000000006</v>
      </c>
      <c r="J2759">
        <v>-0.5</v>
      </c>
      <c r="K2759">
        <v>91.8</v>
      </c>
      <c r="L2759">
        <v>-0.4</v>
      </c>
      <c r="M2759">
        <v>59.8</v>
      </c>
      <c r="N2759">
        <v>-1</v>
      </c>
    </row>
    <row r="2760" spans="1:14" x14ac:dyDescent="0.3">
      <c r="A2760" t="s">
        <v>2346</v>
      </c>
      <c r="B2760">
        <v>282049</v>
      </c>
      <c r="C2760" t="s">
        <v>13933</v>
      </c>
      <c r="D2760" t="s">
        <v>13934</v>
      </c>
      <c r="E2760" t="s">
        <v>4238</v>
      </c>
      <c r="F2760" t="s">
        <v>13935</v>
      </c>
      <c r="G2760">
        <v>52.8</v>
      </c>
      <c r="H2760">
        <v>-1</v>
      </c>
      <c r="I2760">
        <v>43.1</v>
      </c>
      <c r="J2760">
        <v>-1.4</v>
      </c>
      <c r="K2760">
        <v>73.599999999999994</v>
      </c>
      <c r="L2760">
        <v>-0.8</v>
      </c>
      <c r="M2760">
        <v>33.1</v>
      </c>
      <c r="N2760">
        <v>-1.4</v>
      </c>
    </row>
    <row r="2761" spans="1:14" x14ac:dyDescent="0.3">
      <c r="A2761" t="s">
        <v>2346</v>
      </c>
      <c r="B2761">
        <v>430301</v>
      </c>
      <c r="C2761" t="s">
        <v>2564</v>
      </c>
      <c r="D2761" t="s">
        <v>13939</v>
      </c>
      <c r="E2761" t="s">
        <v>4158</v>
      </c>
      <c r="F2761" t="s">
        <v>13940</v>
      </c>
      <c r="G2761">
        <v>68.8</v>
      </c>
      <c r="H2761">
        <v>0.8</v>
      </c>
      <c r="I2761">
        <v>67.5</v>
      </c>
      <c r="J2761">
        <v>1.6</v>
      </c>
      <c r="K2761">
        <v>72.900000000000006</v>
      </c>
      <c r="L2761">
        <v>0</v>
      </c>
      <c r="M2761">
        <v>51.8</v>
      </c>
      <c r="N2761">
        <v>0.7</v>
      </c>
    </row>
    <row r="2762" spans="1:14" x14ac:dyDescent="0.3">
      <c r="A2762" t="s">
        <v>2346</v>
      </c>
      <c r="B2762">
        <v>282693</v>
      </c>
      <c r="C2762" t="s">
        <v>13941</v>
      </c>
      <c r="D2762" t="s">
        <v>13942</v>
      </c>
      <c r="E2762" t="s">
        <v>4158</v>
      </c>
      <c r="F2762" t="s">
        <v>13943</v>
      </c>
      <c r="G2762">
        <v>66</v>
      </c>
      <c r="H2762">
        <v>0.3</v>
      </c>
      <c r="I2762">
        <v>51.5</v>
      </c>
      <c r="J2762">
        <v>-0.3</v>
      </c>
      <c r="K2762">
        <v>72.5</v>
      </c>
      <c r="L2762">
        <v>-0.2</v>
      </c>
      <c r="M2762">
        <v>56.9</v>
      </c>
      <c r="N2762">
        <v>1.1000000000000001</v>
      </c>
    </row>
    <row r="2763" spans="1:14" x14ac:dyDescent="0.3">
      <c r="A2763" t="s">
        <v>2346</v>
      </c>
      <c r="B2763">
        <v>283088</v>
      </c>
      <c r="C2763" t="s">
        <v>13944</v>
      </c>
      <c r="D2763" t="s">
        <v>13945</v>
      </c>
      <c r="E2763" t="s">
        <v>4145</v>
      </c>
      <c r="F2763" t="s">
        <v>13946</v>
      </c>
      <c r="G2763">
        <v>60.1</v>
      </c>
      <c r="H2763">
        <v>-0.3</v>
      </c>
      <c r="I2763">
        <v>45.5</v>
      </c>
      <c r="J2763">
        <v>-1</v>
      </c>
      <c r="K2763">
        <v>70.2</v>
      </c>
      <c r="L2763">
        <v>-1</v>
      </c>
      <c r="M2763">
        <v>40.299999999999997</v>
      </c>
      <c r="N2763">
        <v>-0.7</v>
      </c>
    </row>
    <row r="2764" spans="1:14" x14ac:dyDescent="0.3">
      <c r="A2764" t="s">
        <v>2346</v>
      </c>
      <c r="B2764">
        <v>283436</v>
      </c>
      <c r="C2764" t="s">
        <v>13950</v>
      </c>
      <c r="D2764" t="s">
        <v>13951</v>
      </c>
      <c r="E2764" t="s">
        <v>4238</v>
      </c>
      <c r="F2764" t="s">
        <v>12761</v>
      </c>
      <c r="G2764">
        <v>83.8</v>
      </c>
      <c r="H2764">
        <v>2</v>
      </c>
      <c r="I2764">
        <v>79.900000000000006</v>
      </c>
      <c r="J2764">
        <v>2.7</v>
      </c>
      <c r="K2764">
        <v>0</v>
      </c>
      <c r="L2764">
        <v>0</v>
      </c>
      <c r="M2764">
        <v>0</v>
      </c>
      <c r="N2764">
        <v>0</v>
      </c>
    </row>
    <row r="2765" spans="1:14" x14ac:dyDescent="0.3">
      <c r="A2765" t="s">
        <v>2346</v>
      </c>
      <c r="B2765">
        <v>283479</v>
      </c>
      <c r="C2765" t="s">
        <v>13952</v>
      </c>
      <c r="D2765" t="s">
        <v>13953</v>
      </c>
      <c r="E2765" t="s">
        <v>4158</v>
      </c>
      <c r="F2765" t="s">
        <v>13954</v>
      </c>
      <c r="G2765">
        <v>23.4</v>
      </c>
      <c r="H2765">
        <v>-3.2</v>
      </c>
      <c r="I2765">
        <v>60.4</v>
      </c>
      <c r="J2765">
        <v>0.1</v>
      </c>
      <c r="K2765">
        <v>84.7</v>
      </c>
      <c r="L2765">
        <v>0.3</v>
      </c>
      <c r="M2765">
        <v>56.5</v>
      </c>
      <c r="N2765">
        <v>0.5</v>
      </c>
    </row>
    <row r="2766" spans="1:14" x14ac:dyDescent="0.3">
      <c r="A2766" t="s">
        <v>2346</v>
      </c>
      <c r="B2766">
        <v>283606</v>
      </c>
      <c r="C2766" t="s">
        <v>13955</v>
      </c>
      <c r="D2766" t="s">
        <v>13956</v>
      </c>
      <c r="E2766" t="s">
        <v>4158</v>
      </c>
      <c r="F2766" t="s">
        <v>13957</v>
      </c>
      <c r="G2766">
        <v>0</v>
      </c>
      <c r="H2766">
        <v>0</v>
      </c>
      <c r="I2766">
        <v>74.099999999999994</v>
      </c>
      <c r="J2766">
        <v>0.4</v>
      </c>
      <c r="K2766">
        <v>87.1</v>
      </c>
      <c r="L2766">
        <v>0</v>
      </c>
      <c r="M2766">
        <v>74.2</v>
      </c>
      <c r="N2766">
        <v>1</v>
      </c>
    </row>
    <row r="2767" spans="1:14" x14ac:dyDescent="0.3">
      <c r="A2767" t="s">
        <v>2346</v>
      </c>
      <c r="B2767">
        <v>283738</v>
      </c>
      <c r="C2767" t="s">
        <v>13958</v>
      </c>
      <c r="D2767" t="s">
        <v>13959</v>
      </c>
      <c r="E2767" t="s">
        <v>4238</v>
      </c>
      <c r="F2767" t="s">
        <v>13960</v>
      </c>
      <c r="G2767">
        <v>0</v>
      </c>
      <c r="H2767">
        <v>0</v>
      </c>
      <c r="I2767">
        <v>0</v>
      </c>
      <c r="J2767">
        <v>0</v>
      </c>
      <c r="K2767">
        <v>88.6</v>
      </c>
      <c r="L2767">
        <v>0.6</v>
      </c>
      <c r="M2767">
        <v>69.8</v>
      </c>
      <c r="N2767">
        <v>1.1000000000000001</v>
      </c>
    </row>
    <row r="2768" spans="1:14" x14ac:dyDescent="0.3">
      <c r="A2768" t="s">
        <v>2346</v>
      </c>
      <c r="B2768">
        <v>493090</v>
      </c>
      <c r="C2768" t="s">
        <v>13961</v>
      </c>
      <c r="D2768" t="s">
        <v>13962</v>
      </c>
      <c r="E2768" t="s">
        <v>4145</v>
      </c>
      <c r="F2768" t="s">
        <v>13963</v>
      </c>
      <c r="G2768">
        <v>60</v>
      </c>
      <c r="H2768">
        <v>0.2</v>
      </c>
      <c r="I2768">
        <v>45.3</v>
      </c>
      <c r="J2768">
        <v>-0.2</v>
      </c>
      <c r="K2768">
        <v>74.3</v>
      </c>
      <c r="L2768">
        <v>0.1</v>
      </c>
      <c r="M2768">
        <v>33.799999999999997</v>
      </c>
      <c r="N2768">
        <v>-0.2</v>
      </c>
    </row>
    <row r="2769" spans="1:14" x14ac:dyDescent="0.3">
      <c r="A2769" t="s">
        <v>2346</v>
      </c>
      <c r="B2769">
        <v>284203</v>
      </c>
      <c r="C2769" t="s">
        <v>13964</v>
      </c>
      <c r="D2769" t="s">
        <v>13965</v>
      </c>
      <c r="E2769" t="s">
        <v>4145</v>
      </c>
      <c r="F2769" t="s">
        <v>13966</v>
      </c>
      <c r="G2769">
        <v>63.2</v>
      </c>
      <c r="H2769">
        <v>0.9</v>
      </c>
      <c r="I2769">
        <v>47.9</v>
      </c>
      <c r="J2769">
        <v>0.5</v>
      </c>
      <c r="K2769">
        <v>65.900000000000006</v>
      </c>
      <c r="L2769">
        <v>-0.3</v>
      </c>
      <c r="M2769">
        <v>31.3</v>
      </c>
      <c r="N2769">
        <v>-0.2</v>
      </c>
    </row>
    <row r="2770" spans="1:14" x14ac:dyDescent="0.3">
      <c r="A2770" t="s">
        <v>2346</v>
      </c>
      <c r="B2770">
        <v>284904</v>
      </c>
      <c r="C2770" t="s">
        <v>13970</v>
      </c>
      <c r="D2770" t="s">
        <v>13971</v>
      </c>
      <c r="E2770" t="s">
        <v>4158</v>
      </c>
      <c r="F2770" t="s">
        <v>13972</v>
      </c>
      <c r="G2770">
        <v>85.2</v>
      </c>
      <c r="H2770">
        <v>0.5</v>
      </c>
      <c r="I2770">
        <v>83.3</v>
      </c>
      <c r="J2770">
        <v>0.6</v>
      </c>
      <c r="K2770">
        <v>95.5</v>
      </c>
      <c r="L2770">
        <v>0.4</v>
      </c>
      <c r="M2770">
        <v>77.099999999999994</v>
      </c>
      <c r="N2770">
        <v>0.6</v>
      </c>
    </row>
    <row r="2771" spans="1:14" x14ac:dyDescent="0.3">
      <c r="A2771" t="s">
        <v>2346</v>
      </c>
      <c r="B2771">
        <v>285293</v>
      </c>
      <c r="C2771" t="s">
        <v>13973</v>
      </c>
      <c r="D2771" t="s">
        <v>13974</v>
      </c>
      <c r="E2771" t="s">
        <v>4158</v>
      </c>
      <c r="F2771" t="s">
        <v>13975</v>
      </c>
      <c r="G2771">
        <v>91.7</v>
      </c>
      <c r="H2771">
        <v>0.7</v>
      </c>
      <c r="I2771">
        <v>89.4</v>
      </c>
      <c r="J2771">
        <v>0.6</v>
      </c>
      <c r="K2771">
        <v>89.2</v>
      </c>
      <c r="L2771">
        <v>-0.8</v>
      </c>
      <c r="M2771">
        <v>80.5</v>
      </c>
      <c r="N2771">
        <v>0.4</v>
      </c>
    </row>
    <row r="2772" spans="1:14" x14ac:dyDescent="0.3">
      <c r="A2772" t="s">
        <v>2346</v>
      </c>
      <c r="B2772">
        <v>286060</v>
      </c>
      <c r="C2772" t="s">
        <v>13976</v>
      </c>
      <c r="D2772" t="s">
        <v>13977</v>
      </c>
      <c r="E2772" t="s">
        <v>4145</v>
      </c>
      <c r="F2772" t="s">
        <v>13978</v>
      </c>
      <c r="G2772">
        <v>42.6</v>
      </c>
      <c r="H2772">
        <v>-1.1000000000000001</v>
      </c>
      <c r="I2772">
        <v>35.1</v>
      </c>
      <c r="J2772">
        <v>-1.2</v>
      </c>
      <c r="K2772">
        <v>48.7</v>
      </c>
      <c r="L2772">
        <v>-2.7</v>
      </c>
      <c r="M2772">
        <v>23.3</v>
      </c>
      <c r="N2772">
        <v>-1.3</v>
      </c>
    </row>
    <row r="2773" spans="1:14" x14ac:dyDescent="0.3">
      <c r="A2773" t="s">
        <v>2346</v>
      </c>
      <c r="B2773">
        <v>286206</v>
      </c>
      <c r="C2773" t="s">
        <v>13982</v>
      </c>
      <c r="D2773" t="s">
        <v>13983</v>
      </c>
      <c r="E2773" t="s">
        <v>4215</v>
      </c>
      <c r="F2773" t="s">
        <v>13984</v>
      </c>
      <c r="G2773">
        <v>53.4</v>
      </c>
      <c r="H2773">
        <v>-0.1</v>
      </c>
      <c r="I2773">
        <v>51.7</v>
      </c>
      <c r="J2773">
        <v>0.5</v>
      </c>
      <c r="K2773">
        <v>73.099999999999994</v>
      </c>
      <c r="L2773">
        <v>0.1</v>
      </c>
      <c r="M2773">
        <v>44.8</v>
      </c>
      <c r="N2773">
        <v>0.8</v>
      </c>
    </row>
    <row r="2774" spans="1:14" x14ac:dyDescent="0.3">
      <c r="A2774" t="s">
        <v>2346</v>
      </c>
      <c r="B2774">
        <v>382068</v>
      </c>
      <c r="C2774" t="s">
        <v>2577</v>
      </c>
      <c r="D2774" t="s">
        <v>13990</v>
      </c>
      <c r="E2774" t="s">
        <v>4238</v>
      </c>
      <c r="F2774" t="s">
        <v>13991</v>
      </c>
      <c r="G2774">
        <v>0</v>
      </c>
      <c r="H2774">
        <v>0</v>
      </c>
      <c r="I2774">
        <v>0</v>
      </c>
      <c r="J2774">
        <v>0</v>
      </c>
      <c r="K2774">
        <v>90.4</v>
      </c>
      <c r="L2774">
        <v>0.9</v>
      </c>
      <c r="M2774">
        <v>46.2</v>
      </c>
      <c r="N2774">
        <v>-0.7</v>
      </c>
    </row>
    <row r="2775" spans="1:14" x14ac:dyDescent="0.3">
      <c r="A2775" t="s">
        <v>2346</v>
      </c>
      <c r="B2775">
        <v>288411</v>
      </c>
      <c r="C2775" t="s">
        <v>13992</v>
      </c>
      <c r="D2775" t="s">
        <v>13993</v>
      </c>
      <c r="E2775" t="s">
        <v>4158</v>
      </c>
      <c r="F2775" t="s">
        <v>13994</v>
      </c>
      <c r="G2775">
        <v>74.599999999999994</v>
      </c>
      <c r="H2775">
        <v>0.2</v>
      </c>
      <c r="I2775">
        <v>71.400000000000006</v>
      </c>
      <c r="J2775">
        <v>0.4</v>
      </c>
      <c r="K2775">
        <v>82.2</v>
      </c>
      <c r="L2775">
        <v>-0.3</v>
      </c>
      <c r="M2775">
        <v>55.4</v>
      </c>
      <c r="N2775">
        <v>-0.3</v>
      </c>
    </row>
    <row r="2776" spans="1:14" x14ac:dyDescent="0.3">
      <c r="A2776" t="s">
        <v>2346</v>
      </c>
      <c r="B2776">
        <v>288543</v>
      </c>
      <c r="C2776" t="s">
        <v>13995</v>
      </c>
      <c r="D2776" t="s">
        <v>13996</v>
      </c>
      <c r="E2776" t="s">
        <v>6955</v>
      </c>
      <c r="F2776" t="s">
        <v>13997</v>
      </c>
      <c r="G2776">
        <v>50</v>
      </c>
      <c r="H2776">
        <v>-0.1</v>
      </c>
      <c r="I2776">
        <v>29.6</v>
      </c>
      <c r="J2776">
        <v>-1</v>
      </c>
      <c r="K2776">
        <v>62.3</v>
      </c>
      <c r="L2776">
        <v>-0.8</v>
      </c>
      <c r="M2776">
        <v>24.5</v>
      </c>
      <c r="N2776">
        <v>-0.6</v>
      </c>
    </row>
    <row r="2777" spans="1:14" x14ac:dyDescent="0.3">
      <c r="A2777" t="s">
        <v>2346</v>
      </c>
      <c r="B2777">
        <v>536482</v>
      </c>
      <c r="C2777" t="s">
        <v>13998</v>
      </c>
      <c r="D2777" t="s">
        <v>13999</v>
      </c>
      <c r="E2777" t="s">
        <v>4145</v>
      </c>
      <c r="F2777" t="s">
        <v>14000</v>
      </c>
      <c r="G2777">
        <v>60.6</v>
      </c>
      <c r="H2777">
        <v>0.2</v>
      </c>
      <c r="I2777">
        <v>64.400000000000006</v>
      </c>
      <c r="J2777">
        <v>1.1000000000000001</v>
      </c>
      <c r="K2777">
        <v>81.2</v>
      </c>
      <c r="L2777">
        <v>0.6</v>
      </c>
      <c r="M2777">
        <v>72.5</v>
      </c>
      <c r="N2777">
        <v>2.5</v>
      </c>
    </row>
    <row r="2778" spans="1:14" x14ac:dyDescent="0.3">
      <c r="A2778" t="s">
        <v>2346</v>
      </c>
      <c r="B2778">
        <v>289817</v>
      </c>
      <c r="C2778" t="s">
        <v>14001</v>
      </c>
      <c r="D2778" t="s">
        <v>14002</v>
      </c>
      <c r="E2778" t="s">
        <v>4158</v>
      </c>
      <c r="F2778" t="s">
        <v>13871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53.7</v>
      </c>
      <c r="N2778">
        <v>0.7</v>
      </c>
    </row>
    <row r="2779" spans="1:14" x14ac:dyDescent="0.3">
      <c r="A2779" t="s">
        <v>2346</v>
      </c>
      <c r="B2779">
        <v>291277</v>
      </c>
      <c r="C2779" t="s">
        <v>14003</v>
      </c>
      <c r="D2779" t="s">
        <v>14004</v>
      </c>
      <c r="E2779" t="s">
        <v>4158</v>
      </c>
      <c r="F2779" t="s">
        <v>14005</v>
      </c>
      <c r="G2779">
        <v>81.3</v>
      </c>
      <c r="H2779">
        <v>0.2</v>
      </c>
      <c r="I2779">
        <v>75.3</v>
      </c>
      <c r="J2779">
        <v>0</v>
      </c>
      <c r="K2779">
        <v>94.8</v>
      </c>
      <c r="L2779">
        <v>0.3</v>
      </c>
      <c r="M2779">
        <v>72.599999999999994</v>
      </c>
      <c r="N2779">
        <v>0.5</v>
      </c>
    </row>
    <row r="2780" spans="1:14" x14ac:dyDescent="0.3">
      <c r="A2780" t="s">
        <v>2346</v>
      </c>
      <c r="B2780">
        <v>291927</v>
      </c>
      <c r="C2780" t="s">
        <v>14006</v>
      </c>
      <c r="D2780" t="s">
        <v>13198</v>
      </c>
      <c r="E2780" t="s">
        <v>4158</v>
      </c>
      <c r="F2780" t="s">
        <v>13199</v>
      </c>
      <c r="G2780">
        <v>78.900000000000006</v>
      </c>
      <c r="H2780">
        <v>0.5</v>
      </c>
      <c r="I2780">
        <v>67.599999999999994</v>
      </c>
      <c r="J2780">
        <v>0</v>
      </c>
      <c r="K2780">
        <v>90.7</v>
      </c>
      <c r="L2780">
        <v>0.4</v>
      </c>
      <c r="M2780">
        <v>58.1</v>
      </c>
      <c r="N2780">
        <v>-0.2</v>
      </c>
    </row>
    <row r="2781" spans="1:14" x14ac:dyDescent="0.3">
      <c r="A2781" t="s">
        <v>2346</v>
      </c>
      <c r="B2781">
        <v>294780</v>
      </c>
      <c r="C2781" t="s">
        <v>14007</v>
      </c>
      <c r="D2781" t="s">
        <v>14008</v>
      </c>
      <c r="E2781" t="s">
        <v>4158</v>
      </c>
      <c r="F2781" t="s">
        <v>14009</v>
      </c>
      <c r="G2781">
        <v>76.5</v>
      </c>
      <c r="H2781">
        <v>0.7</v>
      </c>
      <c r="I2781">
        <v>69.400000000000006</v>
      </c>
      <c r="J2781">
        <v>0.7</v>
      </c>
      <c r="K2781">
        <v>76.900000000000006</v>
      </c>
      <c r="L2781">
        <v>-0.5</v>
      </c>
      <c r="M2781">
        <v>46.3</v>
      </c>
      <c r="N2781">
        <v>-0.4</v>
      </c>
    </row>
    <row r="2782" spans="1:14" x14ac:dyDescent="0.3">
      <c r="A2782" t="s">
        <v>2346</v>
      </c>
      <c r="B2782">
        <v>296473</v>
      </c>
      <c r="C2782" t="s">
        <v>14010</v>
      </c>
      <c r="D2782" t="s">
        <v>14011</v>
      </c>
      <c r="E2782" t="s">
        <v>6955</v>
      </c>
      <c r="F2782" t="s">
        <v>14012</v>
      </c>
      <c r="G2782">
        <v>85</v>
      </c>
      <c r="H2782">
        <v>0.5</v>
      </c>
      <c r="I2782">
        <v>78.599999999999994</v>
      </c>
      <c r="J2782">
        <v>0.2</v>
      </c>
      <c r="K2782">
        <v>94.3</v>
      </c>
      <c r="L2782">
        <v>0.2</v>
      </c>
      <c r="M2782">
        <v>78.599999999999994</v>
      </c>
      <c r="N2782">
        <v>0.9</v>
      </c>
    </row>
    <row r="2783" spans="1:14" x14ac:dyDescent="0.3">
      <c r="A2783" t="s">
        <v>2346</v>
      </c>
      <c r="B2783">
        <v>300110</v>
      </c>
      <c r="C2783" t="s">
        <v>14013</v>
      </c>
      <c r="D2783" t="s">
        <v>14014</v>
      </c>
      <c r="E2783" t="s">
        <v>4215</v>
      </c>
      <c r="F2783" t="s">
        <v>14015</v>
      </c>
      <c r="G2783">
        <v>58.4</v>
      </c>
      <c r="H2783">
        <v>-0.1</v>
      </c>
      <c r="I2783">
        <v>51.3</v>
      </c>
      <c r="J2783">
        <v>0</v>
      </c>
      <c r="K2783">
        <v>0</v>
      </c>
      <c r="L2783">
        <v>0</v>
      </c>
      <c r="M2783">
        <v>0</v>
      </c>
      <c r="N2783">
        <v>0</v>
      </c>
    </row>
    <row r="2784" spans="1:14" x14ac:dyDescent="0.3">
      <c r="A2784" t="s">
        <v>2346</v>
      </c>
      <c r="B2784">
        <v>300373</v>
      </c>
      <c r="C2784" t="s">
        <v>14016</v>
      </c>
      <c r="D2784" t="s">
        <v>14017</v>
      </c>
      <c r="E2784" t="s">
        <v>4238</v>
      </c>
      <c r="F2784" t="s">
        <v>14018</v>
      </c>
      <c r="G2784">
        <v>49.7</v>
      </c>
      <c r="H2784">
        <v>0.1</v>
      </c>
      <c r="I2784">
        <v>39.200000000000003</v>
      </c>
      <c r="J2784">
        <v>-0.1</v>
      </c>
      <c r="K2784">
        <v>0</v>
      </c>
      <c r="L2784">
        <v>0</v>
      </c>
      <c r="M2784">
        <v>0</v>
      </c>
      <c r="N2784">
        <v>0</v>
      </c>
    </row>
    <row r="2785" spans="1:14" x14ac:dyDescent="0.3">
      <c r="A2785" t="s">
        <v>2346</v>
      </c>
      <c r="B2785">
        <v>302589</v>
      </c>
      <c r="C2785" t="s">
        <v>14022</v>
      </c>
      <c r="D2785" t="s">
        <v>14023</v>
      </c>
      <c r="E2785" t="s">
        <v>4145</v>
      </c>
      <c r="F2785" t="s">
        <v>14024</v>
      </c>
      <c r="G2785">
        <v>53.8</v>
      </c>
      <c r="H2785">
        <v>-0.3</v>
      </c>
      <c r="I2785">
        <v>42.9</v>
      </c>
      <c r="J2785">
        <v>-0.5</v>
      </c>
      <c r="K2785">
        <v>64.2</v>
      </c>
      <c r="L2785">
        <v>-1.2</v>
      </c>
      <c r="M2785">
        <v>27.8</v>
      </c>
      <c r="N2785">
        <v>-1.1000000000000001</v>
      </c>
    </row>
    <row r="2786" spans="1:14" x14ac:dyDescent="0.3">
      <c r="A2786" t="s">
        <v>2346</v>
      </c>
      <c r="B2786">
        <v>305316</v>
      </c>
      <c r="C2786" t="s">
        <v>14031</v>
      </c>
      <c r="D2786" t="s">
        <v>14032</v>
      </c>
      <c r="E2786" t="s">
        <v>4215</v>
      </c>
      <c r="F2786" t="s">
        <v>14033</v>
      </c>
      <c r="G2786">
        <v>59.6</v>
      </c>
      <c r="H2786">
        <v>0.5</v>
      </c>
      <c r="I2786">
        <v>49.2</v>
      </c>
      <c r="J2786">
        <v>0.6</v>
      </c>
      <c r="K2786">
        <v>0</v>
      </c>
      <c r="L2786">
        <v>0</v>
      </c>
      <c r="M2786">
        <v>0</v>
      </c>
      <c r="N2786">
        <v>0</v>
      </c>
    </row>
    <row r="2787" spans="1:14" x14ac:dyDescent="0.3">
      <c r="A2787" t="s">
        <v>2346</v>
      </c>
      <c r="B2787">
        <v>305570</v>
      </c>
      <c r="C2787" t="s">
        <v>14034</v>
      </c>
      <c r="D2787" t="s">
        <v>14035</v>
      </c>
      <c r="E2787" t="s">
        <v>4238</v>
      </c>
      <c r="F2787" t="s">
        <v>14036</v>
      </c>
      <c r="G2787">
        <v>93.5</v>
      </c>
      <c r="H2787">
        <v>0.9</v>
      </c>
      <c r="I2787">
        <v>89.8</v>
      </c>
      <c r="J2787">
        <v>0.8</v>
      </c>
      <c r="K2787">
        <v>94.2</v>
      </c>
      <c r="L2787">
        <v>-0.2</v>
      </c>
      <c r="M2787">
        <v>78.400000000000006</v>
      </c>
      <c r="N2787">
        <v>0.5</v>
      </c>
    </row>
    <row r="2788" spans="1:14" x14ac:dyDescent="0.3">
      <c r="A2788" t="s">
        <v>2346</v>
      </c>
      <c r="B2788">
        <v>305707</v>
      </c>
      <c r="C2788" t="s">
        <v>14037</v>
      </c>
      <c r="D2788" t="s">
        <v>14038</v>
      </c>
      <c r="E2788" t="s">
        <v>6955</v>
      </c>
      <c r="F2788" t="s">
        <v>14039</v>
      </c>
      <c r="G2788">
        <v>69.099999999999994</v>
      </c>
      <c r="H2788">
        <v>1.1000000000000001</v>
      </c>
      <c r="I2788">
        <v>50</v>
      </c>
      <c r="J2788">
        <v>0.4</v>
      </c>
      <c r="K2788">
        <v>67.7</v>
      </c>
      <c r="L2788">
        <v>-0.3</v>
      </c>
      <c r="M2788">
        <v>38.700000000000003</v>
      </c>
      <c r="N2788">
        <v>0.3</v>
      </c>
    </row>
    <row r="2789" spans="1:14" x14ac:dyDescent="0.3">
      <c r="A2789" t="s">
        <v>2346</v>
      </c>
      <c r="B2789">
        <v>308048</v>
      </c>
      <c r="C2789" t="s">
        <v>14040</v>
      </c>
      <c r="D2789" t="s">
        <v>14041</v>
      </c>
      <c r="E2789" t="s">
        <v>4238</v>
      </c>
      <c r="F2789" t="s">
        <v>14042</v>
      </c>
      <c r="G2789">
        <v>67.2</v>
      </c>
      <c r="H2789">
        <v>-0.4</v>
      </c>
      <c r="I2789">
        <v>51.6</v>
      </c>
      <c r="J2789">
        <v>-1.3</v>
      </c>
      <c r="K2789">
        <v>83.1</v>
      </c>
      <c r="L2789">
        <v>-0.4</v>
      </c>
      <c r="M2789">
        <v>54.8</v>
      </c>
      <c r="N2789">
        <v>-0.2</v>
      </c>
    </row>
    <row r="2790" spans="1:14" x14ac:dyDescent="0.3">
      <c r="A2790" t="s">
        <v>2346</v>
      </c>
      <c r="B2790">
        <v>310255</v>
      </c>
      <c r="C2790" t="s">
        <v>14043</v>
      </c>
      <c r="D2790" t="s">
        <v>14044</v>
      </c>
      <c r="E2790" t="s">
        <v>4215</v>
      </c>
      <c r="F2790" t="s">
        <v>14045</v>
      </c>
      <c r="G2790">
        <v>0</v>
      </c>
      <c r="H2790">
        <v>0</v>
      </c>
      <c r="I2790">
        <v>0</v>
      </c>
      <c r="J2790">
        <v>0</v>
      </c>
      <c r="K2790">
        <v>48.2</v>
      </c>
      <c r="L2790">
        <v>-1.6</v>
      </c>
      <c r="M2790">
        <v>6</v>
      </c>
      <c r="N2790">
        <v>-1.6</v>
      </c>
    </row>
    <row r="2791" spans="1:14" x14ac:dyDescent="0.3">
      <c r="A2791" t="s">
        <v>2346</v>
      </c>
      <c r="B2791">
        <v>310905</v>
      </c>
      <c r="C2791" t="s">
        <v>14052</v>
      </c>
      <c r="D2791" t="s">
        <v>14053</v>
      </c>
      <c r="E2791" t="s">
        <v>4215</v>
      </c>
      <c r="F2791" t="s">
        <v>14054</v>
      </c>
      <c r="G2791">
        <v>85.7</v>
      </c>
      <c r="H2791">
        <v>0.7</v>
      </c>
      <c r="I2791">
        <v>79.3</v>
      </c>
      <c r="J2791">
        <v>0.5</v>
      </c>
      <c r="K2791">
        <v>88</v>
      </c>
      <c r="L2791">
        <v>-0.3</v>
      </c>
      <c r="M2791">
        <v>66.400000000000006</v>
      </c>
      <c r="N2791">
        <v>0</v>
      </c>
    </row>
    <row r="2792" spans="1:14" x14ac:dyDescent="0.3">
      <c r="A2792" t="s">
        <v>2346</v>
      </c>
      <c r="B2792">
        <v>311553</v>
      </c>
      <c r="C2792" t="s">
        <v>14055</v>
      </c>
      <c r="D2792" t="s">
        <v>14056</v>
      </c>
      <c r="E2792" t="s">
        <v>4215</v>
      </c>
      <c r="F2792" t="s">
        <v>14057</v>
      </c>
      <c r="G2792">
        <v>53.5</v>
      </c>
      <c r="H2792">
        <v>-0.7</v>
      </c>
      <c r="I2792">
        <v>38</v>
      </c>
      <c r="J2792">
        <v>-1.4</v>
      </c>
      <c r="K2792">
        <v>0</v>
      </c>
      <c r="L2792">
        <v>0</v>
      </c>
      <c r="M2792">
        <v>0</v>
      </c>
      <c r="N2792">
        <v>0</v>
      </c>
    </row>
    <row r="2793" spans="1:14" x14ac:dyDescent="0.3">
      <c r="A2793" t="s">
        <v>2346</v>
      </c>
      <c r="B2793">
        <v>311812</v>
      </c>
      <c r="C2793" t="s">
        <v>14058</v>
      </c>
      <c r="D2793" t="s">
        <v>14059</v>
      </c>
      <c r="E2793" t="s">
        <v>4158</v>
      </c>
      <c r="F2793" t="s">
        <v>14060</v>
      </c>
      <c r="G2793">
        <v>68.5</v>
      </c>
      <c r="H2793">
        <v>0.1</v>
      </c>
      <c r="I2793">
        <v>64</v>
      </c>
      <c r="J2793">
        <v>0.2</v>
      </c>
      <c r="K2793">
        <v>62</v>
      </c>
      <c r="L2793">
        <v>-2.2999999999999998</v>
      </c>
      <c r="M2793">
        <v>34.200000000000003</v>
      </c>
      <c r="N2793">
        <v>-1.5</v>
      </c>
    </row>
    <row r="2794" spans="1:14" x14ac:dyDescent="0.3">
      <c r="A2794" t="s">
        <v>2346</v>
      </c>
      <c r="B2794">
        <v>130850</v>
      </c>
      <c r="C2794" t="s">
        <v>14064</v>
      </c>
      <c r="D2794" t="s">
        <v>14065</v>
      </c>
      <c r="E2794" t="s">
        <v>4158</v>
      </c>
      <c r="F2794" t="s">
        <v>14066</v>
      </c>
      <c r="G2794">
        <v>0</v>
      </c>
      <c r="H2794">
        <v>0</v>
      </c>
      <c r="I2794">
        <v>74.400000000000006</v>
      </c>
      <c r="J2794">
        <v>0.7</v>
      </c>
      <c r="K2794">
        <v>93.4</v>
      </c>
      <c r="L2794">
        <v>1.1000000000000001</v>
      </c>
      <c r="M2794">
        <v>72.5</v>
      </c>
      <c r="N2794">
        <v>1.1000000000000001</v>
      </c>
    </row>
    <row r="2795" spans="1:14" x14ac:dyDescent="0.3">
      <c r="A2795" t="s">
        <v>2346</v>
      </c>
      <c r="B2795">
        <v>312339</v>
      </c>
      <c r="C2795" t="s">
        <v>14067</v>
      </c>
      <c r="D2795" t="s">
        <v>14068</v>
      </c>
      <c r="E2795" t="s">
        <v>4215</v>
      </c>
      <c r="F2795" t="s">
        <v>14069</v>
      </c>
      <c r="G2795">
        <v>59.5</v>
      </c>
      <c r="H2795">
        <v>-0.6</v>
      </c>
      <c r="I2795">
        <v>53.6</v>
      </c>
      <c r="J2795">
        <v>-0.9</v>
      </c>
      <c r="K2795">
        <v>0</v>
      </c>
      <c r="L2795">
        <v>0</v>
      </c>
      <c r="M2795">
        <v>0</v>
      </c>
      <c r="N2795">
        <v>0</v>
      </c>
    </row>
    <row r="2796" spans="1:14" x14ac:dyDescent="0.3">
      <c r="A2796" t="s">
        <v>2346</v>
      </c>
      <c r="B2796">
        <v>320919</v>
      </c>
      <c r="C2796" t="s">
        <v>14070</v>
      </c>
      <c r="D2796" t="s">
        <v>14071</v>
      </c>
      <c r="E2796" t="s">
        <v>4158</v>
      </c>
      <c r="F2796" t="s">
        <v>14072</v>
      </c>
      <c r="G2796">
        <v>37.5</v>
      </c>
      <c r="H2796">
        <v>-0.7</v>
      </c>
      <c r="I2796">
        <v>29.6</v>
      </c>
      <c r="J2796">
        <v>-0.8</v>
      </c>
      <c r="K2796">
        <v>48.9</v>
      </c>
      <c r="L2796">
        <v>-1.6</v>
      </c>
      <c r="M2796">
        <v>9.8000000000000007</v>
      </c>
      <c r="N2796">
        <v>-1.7</v>
      </c>
    </row>
    <row r="2797" spans="1:14" x14ac:dyDescent="0.3">
      <c r="A2797" t="s">
        <v>2346</v>
      </c>
      <c r="B2797">
        <v>308560</v>
      </c>
      <c r="C2797" t="s">
        <v>14073</v>
      </c>
      <c r="D2797" t="s">
        <v>14074</v>
      </c>
      <c r="E2797" t="s">
        <v>4158</v>
      </c>
      <c r="F2797" t="s">
        <v>14075</v>
      </c>
      <c r="G2797">
        <v>0</v>
      </c>
      <c r="H2797">
        <v>0</v>
      </c>
      <c r="I2797">
        <v>83.2</v>
      </c>
      <c r="J2797">
        <v>2</v>
      </c>
      <c r="K2797">
        <v>97.4</v>
      </c>
      <c r="L2797">
        <v>2</v>
      </c>
      <c r="M2797">
        <v>75.3</v>
      </c>
      <c r="N2797">
        <v>2.1</v>
      </c>
    </row>
    <row r="2798" spans="1:14" x14ac:dyDescent="0.3">
      <c r="A2798" t="s">
        <v>2346</v>
      </c>
      <c r="B2798">
        <v>321699</v>
      </c>
      <c r="C2798" t="s">
        <v>14076</v>
      </c>
      <c r="D2798" t="s">
        <v>14077</v>
      </c>
      <c r="E2798" t="s">
        <v>4145</v>
      </c>
      <c r="F2798" t="s">
        <v>14078</v>
      </c>
      <c r="G2798">
        <v>64.2</v>
      </c>
      <c r="H2798">
        <v>0.2</v>
      </c>
      <c r="I2798">
        <v>50.9</v>
      </c>
      <c r="J2798">
        <v>-0.4</v>
      </c>
      <c r="K2798">
        <v>79.3</v>
      </c>
      <c r="L2798">
        <v>0.1</v>
      </c>
      <c r="M2798">
        <v>47.1</v>
      </c>
      <c r="N2798">
        <v>0</v>
      </c>
    </row>
    <row r="2799" spans="1:14" x14ac:dyDescent="0.3">
      <c r="A2799" t="s">
        <v>2346</v>
      </c>
      <c r="B2799">
        <v>324647</v>
      </c>
      <c r="C2799" t="s">
        <v>14079</v>
      </c>
      <c r="D2799" t="s">
        <v>14080</v>
      </c>
      <c r="E2799" t="s">
        <v>4145</v>
      </c>
      <c r="F2799" t="s">
        <v>12869</v>
      </c>
      <c r="G2799">
        <v>26.6</v>
      </c>
      <c r="H2799">
        <v>-2.4</v>
      </c>
      <c r="I2799">
        <v>21.9</v>
      </c>
      <c r="J2799">
        <v>-2.5</v>
      </c>
      <c r="K2799">
        <v>0</v>
      </c>
      <c r="L2799">
        <v>0</v>
      </c>
      <c r="M2799">
        <v>0</v>
      </c>
      <c r="N2799">
        <v>0</v>
      </c>
    </row>
    <row r="2800" spans="1:14" x14ac:dyDescent="0.3">
      <c r="A2800" t="s">
        <v>2346</v>
      </c>
      <c r="B2800">
        <v>326372</v>
      </c>
      <c r="C2800" t="s">
        <v>14084</v>
      </c>
      <c r="D2800" t="s">
        <v>14085</v>
      </c>
      <c r="E2800" t="s">
        <v>4145</v>
      </c>
      <c r="F2800" t="s">
        <v>14086</v>
      </c>
      <c r="G2800">
        <v>49.2</v>
      </c>
      <c r="H2800">
        <v>-1.1000000000000001</v>
      </c>
      <c r="I2800">
        <v>46.8</v>
      </c>
      <c r="J2800">
        <v>-0.9</v>
      </c>
      <c r="K2800">
        <v>72.7</v>
      </c>
      <c r="L2800">
        <v>-0.8</v>
      </c>
      <c r="M2800">
        <v>52.3</v>
      </c>
      <c r="N2800">
        <v>0.3</v>
      </c>
    </row>
    <row r="2801" spans="1:14" x14ac:dyDescent="0.3">
      <c r="A2801" t="s">
        <v>2346</v>
      </c>
      <c r="B2801">
        <v>326500</v>
      </c>
      <c r="C2801" t="s">
        <v>14087</v>
      </c>
      <c r="D2801" t="s">
        <v>14088</v>
      </c>
      <c r="E2801" t="s">
        <v>4158</v>
      </c>
      <c r="F2801" t="s">
        <v>14089</v>
      </c>
      <c r="G2801">
        <v>84.7</v>
      </c>
      <c r="H2801">
        <v>2</v>
      </c>
      <c r="I2801">
        <v>79.599999999999994</v>
      </c>
      <c r="J2801">
        <v>2.5</v>
      </c>
      <c r="K2801">
        <v>84.4</v>
      </c>
      <c r="L2801">
        <v>1</v>
      </c>
      <c r="M2801">
        <v>56.3</v>
      </c>
      <c r="N2801">
        <v>1.2</v>
      </c>
    </row>
    <row r="2802" spans="1:14" x14ac:dyDescent="0.3">
      <c r="A2802" t="s">
        <v>2346</v>
      </c>
      <c r="B2802">
        <v>364703</v>
      </c>
      <c r="C2802" t="s">
        <v>14090</v>
      </c>
      <c r="D2802" t="s">
        <v>14091</v>
      </c>
      <c r="E2802" t="s">
        <v>4145</v>
      </c>
      <c r="F2802" t="s">
        <v>14092</v>
      </c>
      <c r="G2802">
        <v>61.3</v>
      </c>
      <c r="H2802">
        <v>0.5</v>
      </c>
      <c r="I2802">
        <v>64.900000000000006</v>
      </c>
      <c r="J2802">
        <v>1.5</v>
      </c>
      <c r="K2802">
        <v>80.3</v>
      </c>
      <c r="L2802">
        <v>1</v>
      </c>
      <c r="M2802">
        <v>59.6</v>
      </c>
      <c r="N2802">
        <v>1.8</v>
      </c>
    </row>
    <row r="2803" spans="1:14" x14ac:dyDescent="0.3">
      <c r="A2803" t="s">
        <v>2346</v>
      </c>
      <c r="B2803">
        <v>331635</v>
      </c>
      <c r="C2803" t="s">
        <v>14096</v>
      </c>
      <c r="D2803" t="s">
        <v>14097</v>
      </c>
      <c r="E2803" t="s">
        <v>4158</v>
      </c>
      <c r="F2803" t="s">
        <v>14098</v>
      </c>
      <c r="G2803">
        <v>45.4</v>
      </c>
      <c r="H2803">
        <v>-1</v>
      </c>
      <c r="I2803">
        <v>34</v>
      </c>
      <c r="J2803">
        <v>-1.5</v>
      </c>
      <c r="K2803">
        <v>70.5</v>
      </c>
      <c r="L2803">
        <v>-0.6</v>
      </c>
      <c r="M2803">
        <v>32.1</v>
      </c>
      <c r="N2803">
        <v>-0.9</v>
      </c>
    </row>
    <row r="2804" spans="1:14" x14ac:dyDescent="0.3">
      <c r="A2804" t="s">
        <v>2346</v>
      </c>
      <c r="B2804">
        <v>335606</v>
      </c>
      <c r="C2804" t="s">
        <v>14102</v>
      </c>
      <c r="D2804" t="s">
        <v>14103</v>
      </c>
      <c r="E2804" t="s">
        <v>4215</v>
      </c>
      <c r="F2804" t="s">
        <v>14104</v>
      </c>
      <c r="G2804">
        <v>48.6</v>
      </c>
      <c r="H2804">
        <v>0.6</v>
      </c>
      <c r="I2804">
        <v>27.1</v>
      </c>
      <c r="J2804">
        <v>-0.3</v>
      </c>
      <c r="K2804">
        <v>74.7</v>
      </c>
      <c r="L2804">
        <v>1.6</v>
      </c>
      <c r="M2804">
        <v>22.8</v>
      </c>
      <c r="N2804">
        <v>0</v>
      </c>
    </row>
    <row r="2805" spans="1:14" x14ac:dyDescent="0.3">
      <c r="A2805" t="s">
        <v>2346</v>
      </c>
      <c r="B2805">
        <v>342190</v>
      </c>
      <c r="C2805" t="s">
        <v>14111</v>
      </c>
      <c r="D2805" t="s">
        <v>14112</v>
      </c>
      <c r="E2805" t="s">
        <v>4158</v>
      </c>
      <c r="F2805" t="s">
        <v>14113</v>
      </c>
      <c r="G2805">
        <v>55.3</v>
      </c>
      <c r="H2805">
        <v>-0.2</v>
      </c>
      <c r="I2805">
        <v>46.8</v>
      </c>
      <c r="J2805">
        <v>-0.2</v>
      </c>
      <c r="K2805">
        <v>64.599999999999994</v>
      </c>
      <c r="L2805">
        <v>-0.9</v>
      </c>
      <c r="M2805">
        <v>34.200000000000003</v>
      </c>
      <c r="N2805">
        <v>-0.5</v>
      </c>
    </row>
    <row r="2806" spans="1:14" x14ac:dyDescent="0.3">
      <c r="A2806" t="s">
        <v>2346</v>
      </c>
      <c r="B2806">
        <v>348511</v>
      </c>
      <c r="C2806" t="s">
        <v>14117</v>
      </c>
      <c r="D2806" t="s">
        <v>14118</v>
      </c>
      <c r="E2806" t="s">
        <v>4145</v>
      </c>
      <c r="F2806" t="s">
        <v>14119</v>
      </c>
      <c r="G2806">
        <v>54.5</v>
      </c>
      <c r="H2806">
        <v>-0.3</v>
      </c>
      <c r="I2806">
        <v>47.2</v>
      </c>
      <c r="J2806">
        <v>-0.3</v>
      </c>
      <c r="K2806">
        <v>86.9</v>
      </c>
      <c r="L2806">
        <v>1.2</v>
      </c>
      <c r="M2806">
        <v>39.6</v>
      </c>
      <c r="N2806">
        <v>-0.2</v>
      </c>
    </row>
    <row r="2807" spans="1:14" x14ac:dyDescent="0.3">
      <c r="A2807" t="s">
        <v>2346</v>
      </c>
      <c r="B2807">
        <v>346527</v>
      </c>
      <c r="C2807" t="s">
        <v>14120</v>
      </c>
      <c r="D2807" t="s">
        <v>14121</v>
      </c>
      <c r="E2807" t="s">
        <v>4145</v>
      </c>
      <c r="F2807" t="s">
        <v>14122</v>
      </c>
      <c r="G2807">
        <v>60</v>
      </c>
      <c r="H2807">
        <v>0.2</v>
      </c>
      <c r="I2807">
        <v>48</v>
      </c>
      <c r="J2807">
        <v>-0.1</v>
      </c>
      <c r="K2807">
        <v>65.400000000000006</v>
      </c>
      <c r="L2807">
        <v>-1.1000000000000001</v>
      </c>
      <c r="M2807">
        <v>37.200000000000003</v>
      </c>
      <c r="N2807">
        <v>-0.4</v>
      </c>
    </row>
    <row r="2808" spans="1:14" x14ac:dyDescent="0.3">
      <c r="A2808" t="s">
        <v>2346</v>
      </c>
      <c r="B2808">
        <v>346659</v>
      </c>
      <c r="C2808" t="s">
        <v>14123</v>
      </c>
      <c r="D2808" t="s">
        <v>14124</v>
      </c>
      <c r="E2808" t="s">
        <v>4145</v>
      </c>
      <c r="F2808" t="s">
        <v>14125</v>
      </c>
      <c r="G2808">
        <v>35.799999999999997</v>
      </c>
      <c r="H2808">
        <v>-1.2</v>
      </c>
      <c r="I2808">
        <v>23</v>
      </c>
      <c r="J2808">
        <v>-1.8</v>
      </c>
      <c r="K2808">
        <v>62.7</v>
      </c>
      <c r="L2808">
        <v>-0.8</v>
      </c>
      <c r="M2808">
        <v>26.3</v>
      </c>
      <c r="N2808">
        <v>-0.9</v>
      </c>
    </row>
    <row r="2809" spans="1:14" x14ac:dyDescent="0.3">
      <c r="A2809" t="s">
        <v>2346</v>
      </c>
      <c r="B2809">
        <v>349127</v>
      </c>
      <c r="C2809" t="s">
        <v>14126</v>
      </c>
      <c r="D2809" t="s">
        <v>14127</v>
      </c>
      <c r="E2809" t="s">
        <v>4158</v>
      </c>
      <c r="F2809" t="s">
        <v>14128</v>
      </c>
      <c r="G2809">
        <v>91.2</v>
      </c>
      <c r="H2809">
        <v>0.7</v>
      </c>
      <c r="I2809">
        <v>85.7</v>
      </c>
      <c r="J2809">
        <v>0.5</v>
      </c>
      <c r="K2809">
        <v>0</v>
      </c>
      <c r="L2809">
        <v>0</v>
      </c>
      <c r="M2809">
        <v>0</v>
      </c>
      <c r="N2809">
        <v>0</v>
      </c>
    </row>
    <row r="2810" spans="1:14" x14ac:dyDescent="0.3">
      <c r="A2810" t="s">
        <v>2346</v>
      </c>
      <c r="B2810">
        <v>352632</v>
      </c>
      <c r="C2810" t="s">
        <v>14129</v>
      </c>
      <c r="D2810" t="s">
        <v>14130</v>
      </c>
      <c r="E2810" t="s">
        <v>4215</v>
      </c>
      <c r="F2810" t="s">
        <v>14131</v>
      </c>
      <c r="G2810">
        <v>87.6</v>
      </c>
      <c r="H2810">
        <v>1.5</v>
      </c>
      <c r="I2810">
        <v>83.3</v>
      </c>
      <c r="J2810">
        <v>1.6</v>
      </c>
      <c r="K2810">
        <v>0</v>
      </c>
      <c r="L2810">
        <v>0</v>
      </c>
      <c r="M2810">
        <v>0</v>
      </c>
      <c r="N2810">
        <v>0</v>
      </c>
    </row>
    <row r="2811" spans="1:14" x14ac:dyDescent="0.3">
      <c r="A2811" t="s">
        <v>2346</v>
      </c>
      <c r="B2811">
        <v>354716</v>
      </c>
      <c r="C2811" t="s">
        <v>14132</v>
      </c>
      <c r="D2811" t="s">
        <v>14133</v>
      </c>
      <c r="E2811" t="s">
        <v>4158</v>
      </c>
      <c r="F2811" t="s">
        <v>14134</v>
      </c>
      <c r="G2811">
        <v>78</v>
      </c>
      <c r="H2811">
        <v>0.5</v>
      </c>
      <c r="I2811">
        <v>73.3</v>
      </c>
      <c r="J2811">
        <v>0.6</v>
      </c>
      <c r="K2811">
        <v>86.3</v>
      </c>
      <c r="L2811">
        <v>0.1</v>
      </c>
      <c r="M2811">
        <v>62.8</v>
      </c>
      <c r="N2811">
        <v>0.5</v>
      </c>
    </row>
    <row r="2812" spans="1:14" x14ac:dyDescent="0.3">
      <c r="A2812" t="s">
        <v>2346</v>
      </c>
      <c r="B2812">
        <v>356662</v>
      </c>
      <c r="C2812" t="s">
        <v>14135</v>
      </c>
      <c r="D2812" t="s">
        <v>14136</v>
      </c>
      <c r="E2812" t="s">
        <v>4145</v>
      </c>
      <c r="F2812" t="s">
        <v>14137</v>
      </c>
      <c r="G2812">
        <v>68.7</v>
      </c>
      <c r="H2812">
        <v>0</v>
      </c>
      <c r="I2812">
        <v>50.6</v>
      </c>
      <c r="J2812">
        <v>-1.1000000000000001</v>
      </c>
      <c r="K2812">
        <v>87.5</v>
      </c>
      <c r="L2812">
        <v>0.4</v>
      </c>
      <c r="M2812">
        <v>52.5</v>
      </c>
      <c r="N2812">
        <v>-0.1</v>
      </c>
    </row>
    <row r="2813" spans="1:14" x14ac:dyDescent="0.3">
      <c r="A2813" t="s">
        <v>2346</v>
      </c>
      <c r="B2813">
        <v>360198</v>
      </c>
      <c r="C2813" t="s">
        <v>14138</v>
      </c>
      <c r="D2813" t="s">
        <v>14139</v>
      </c>
      <c r="E2813" t="s">
        <v>4238</v>
      </c>
      <c r="F2813" t="s">
        <v>14140</v>
      </c>
      <c r="G2813">
        <v>0</v>
      </c>
      <c r="H2813">
        <v>0</v>
      </c>
      <c r="I2813">
        <v>55.1</v>
      </c>
      <c r="J2813">
        <v>0.8</v>
      </c>
      <c r="K2813">
        <v>0</v>
      </c>
      <c r="L2813">
        <v>0</v>
      </c>
      <c r="M2813">
        <v>35.700000000000003</v>
      </c>
      <c r="N2813">
        <v>0</v>
      </c>
    </row>
    <row r="2814" spans="1:14" x14ac:dyDescent="0.3">
      <c r="A2814" t="s">
        <v>2346</v>
      </c>
      <c r="B2814">
        <v>364690</v>
      </c>
      <c r="C2814" t="s">
        <v>14141</v>
      </c>
      <c r="D2814" t="s">
        <v>14142</v>
      </c>
      <c r="E2814" t="s">
        <v>4145</v>
      </c>
      <c r="F2814" t="s">
        <v>12926</v>
      </c>
      <c r="G2814">
        <v>38.299999999999997</v>
      </c>
      <c r="H2814">
        <v>-0.9</v>
      </c>
      <c r="I2814">
        <v>29.8</v>
      </c>
      <c r="J2814">
        <v>-1</v>
      </c>
      <c r="K2814">
        <v>60.2</v>
      </c>
      <c r="L2814">
        <v>-0.7</v>
      </c>
      <c r="M2814">
        <v>26.3</v>
      </c>
      <c r="N2814">
        <v>-0.7</v>
      </c>
    </row>
    <row r="2815" spans="1:14" x14ac:dyDescent="0.3">
      <c r="A2815" t="s">
        <v>2346</v>
      </c>
      <c r="B2815">
        <v>364746</v>
      </c>
      <c r="C2815" t="s">
        <v>14143</v>
      </c>
      <c r="D2815" t="s">
        <v>14144</v>
      </c>
      <c r="E2815" t="s">
        <v>4238</v>
      </c>
      <c r="F2815" t="s">
        <v>14145</v>
      </c>
      <c r="G2815">
        <v>82.8</v>
      </c>
      <c r="H2815">
        <v>1.1000000000000001</v>
      </c>
      <c r="I2815">
        <v>78.7</v>
      </c>
      <c r="J2815">
        <v>1.4</v>
      </c>
      <c r="K2815">
        <v>0</v>
      </c>
      <c r="L2815">
        <v>0</v>
      </c>
      <c r="M2815">
        <v>0</v>
      </c>
      <c r="N2815">
        <v>0</v>
      </c>
    </row>
    <row r="2816" spans="1:14" x14ac:dyDescent="0.3">
      <c r="A2816" t="s">
        <v>2346</v>
      </c>
      <c r="B2816">
        <v>365793</v>
      </c>
      <c r="C2816" t="s">
        <v>14146</v>
      </c>
      <c r="D2816" t="s">
        <v>14147</v>
      </c>
      <c r="E2816" t="s">
        <v>4145</v>
      </c>
      <c r="F2816" t="s">
        <v>14148</v>
      </c>
      <c r="G2816">
        <v>55.9</v>
      </c>
      <c r="H2816">
        <v>0.3</v>
      </c>
      <c r="I2816">
        <v>47.7</v>
      </c>
      <c r="J2816">
        <v>0.4</v>
      </c>
      <c r="K2816">
        <v>78.8</v>
      </c>
      <c r="L2816">
        <v>0.9</v>
      </c>
      <c r="M2816">
        <v>53.8</v>
      </c>
      <c r="N2816">
        <v>1.5</v>
      </c>
    </row>
    <row r="2817" spans="1:14" x14ac:dyDescent="0.3">
      <c r="A2817" t="s">
        <v>2346</v>
      </c>
      <c r="B2817">
        <v>365769</v>
      </c>
      <c r="C2817" t="s">
        <v>14149</v>
      </c>
      <c r="D2817" t="s">
        <v>14150</v>
      </c>
      <c r="E2817" t="s">
        <v>4238</v>
      </c>
      <c r="F2817" t="s">
        <v>14151</v>
      </c>
      <c r="G2817">
        <v>35.5</v>
      </c>
      <c r="H2817">
        <v>-2.7</v>
      </c>
      <c r="I2817">
        <v>70.5</v>
      </c>
      <c r="J2817">
        <v>0.3</v>
      </c>
      <c r="K2817">
        <v>0</v>
      </c>
      <c r="L2817">
        <v>0</v>
      </c>
      <c r="M2817">
        <v>0</v>
      </c>
      <c r="N2817">
        <v>0</v>
      </c>
    </row>
    <row r="2818" spans="1:14" x14ac:dyDescent="0.3">
      <c r="A2818" t="s">
        <v>2346</v>
      </c>
      <c r="B2818">
        <v>365890</v>
      </c>
      <c r="C2818" t="s">
        <v>14152</v>
      </c>
      <c r="D2818" t="s">
        <v>14153</v>
      </c>
      <c r="E2818" t="s">
        <v>4215</v>
      </c>
      <c r="F2818" t="s">
        <v>14154</v>
      </c>
      <c r="G2818">
        <v>0</v>
      </c>
      <c r="H2818">
        <v>0</v>
      </c>
      <c r="I2818">
        <v>0</v>
      </c>
      <c r="J2818">
        <v>0</v>
      </c>
      <c r="K2818">
        <v>69.099999999999994</v>
      </c>
      <c r="L2818">
        <v>-0.5</v>
      </c>
      <c r="M2818">
        <v>31.8</v>
      </c>
      <c r="N2818">
        <v>-0.9</v>
      </c>
    </row>
    <row r="2819" spans="1:14" x14ac:dyDescent="0.3">
      <c r="A2819" t="s">
        <v>2346</v>
      </c>
      <c r="B2819">
        <v>371351</v>
      </c>
      <c r="C2819" t="s">
        <v>14158</v>
      </c>
      <c r="D2819" t="s">
        <v>13504</v>
      </c>
      <c r="E2819" t="s">
        <v>4158</v>
      </c>
      <c r="F2819" t="s">
        <v>13505</v>
      </c>
      <c r="G2819">
        <v>86.3</v>
      </c>
      <c r="H2819">
        <v>1.3</v>
      </c>
      <c r="I2819">
        <v>87.1</v>
      </c>
      <c r="J2819">
        <v>2</v>
      </c>
      <c r="K2819">
        <v>61.5</v>
      </c>
      <c r="L2819">
        <v>-2.4</v>
      </c>
      <c r="M2819">
        <v>52.6</v>
      </c>
      <c r="N2819">
        <v>0</v>
      </c>
    </row>
    <row r="2820" spans="1:14" x14ac:dyDescent="0.3">
      <c r="A2820" t="s">
        <v>2346</v>
      </c>
      <c r="B2820">
        <v>373559</v>
      </c>
      <c r="C2820" t="s">
        <v>14159</v>
      </c>
      <c r="D2820" t="s">
        <v>14160</v>
      </c>
      <c r="E2820" t="s">
        <v>4145</v>
      </c>
      <c r="F2820" t="s">
        <v>14161</v>
      </c>
      <c r="G2820">
        <v>67.599999999999994</v>
      </c>
      <c r="H2820">
        <v>0.2</v>
      </c>
      <c r="I2820">
        <v>45.7</v>
      </c>
      <c r="J2820">
        <v>-1</v>
      </c>
      <c r="K2820">
        <v>78.8</v>
      </c>
      <c r="L2820">
        <v>-0.2</v>
      </c>
      <c r="M2820">
        <v>59.5</v>
      </c>
      <c r="N2820">
        <v>1</v>
      </c>
    </row>
    <row r="2821" spans="1:14" x14ac:dyDescent="0.3">
      <c r="A2821" t="s">
        <v>2346</v>
      </c>
      <c r="B2821">
        <v>374733</v>
      </c>
      <c r="C2821" t="s">
        <v>14162</v>
      </c>
      <c r="D2821" t="s">
        <v>14163</v>
      </c>
      <c r="E2821" t="s">
        <v>4158</v>
      </c>
      <c r="F2821" t="s">
        <v>14164</v>
      </c>
      <c r="G2821">
        <v>26.9</v>
      </c>
      <c r="H2821">
        <v>-3.5</v>
      </c>
      <c r="I2821">
        <v>69.2</v>
      </c>
      <c r="J2821">
        <v>0</v>
      </c>
      <c r="K2821">
        <v>90.7</v>
      </c>
      <c r="L2821">
        <v>0.4</v>
      </c>
      <c r="M2821">
        <v>70.599999999999994</v>
      </c>
      <c r="N2821">
        <v>0.9</v>
      </c>
    </row>
    <row r="2822" spans="1:14" x14ac:dyDescent="0.3">
      <c r="A2822" t="s">
        <v>2346</v>
      </c>
      <c r="B2822">
        <v>336580</v>
      </c>
      <c r="C2822" t="s">
        <v>14165</v>
      </c>
      <c r="D2822" t="s">
        <v>13993</v>
      </c>
      <c r="E2822" t="s">
        <v>4158</v>
      </c>
      <c r="F2822" t="s">
        <v>13994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63.6</v>
      </c>
      <c r="N2822">
        <v>0</v>
      </c>
    </row>
    <row r="2823" spans="1:14" x14ac:dyDescent="0.3">
      <c r="A2823" t="s">
        <v>2346</v>
      </c>
      <c r="B2823">
        <v>378577</v>
      </c>
      <c r="C2823" t="s">
        <v>14166</v>
      </c>
      <c r="D2823" t="s">
        <v>14167</v>
      </c>
      <c r="E2823" t="s">
        <v>4158</v>
      </c>
      <c r="F2823" t="s">
        <v>14168</v>
      </c>
      <c r="G2823">
        <v>47.3</v>
      </c>
      <c r="H2823">
        <v>-1.2</v>
      </c>
      <c r="I2823">
        <v>34.700000000000003</v>
      </c>
      <c r="J2823">
        <v>-1.9</v>
      </c>
      <c r="K2823">
        <v>0</v>
      </c>
      <c r="L2823">
        <v>0</v>
      </c>
      <c r="M2823">
        <v>0</v>
      </c>
      <c r="N2823">
        <v>0</v>
      </c>
    </row>
    <row r="2824" spans="1:14" x14ac:dyDescent="0.3">
      <c r="A2824" t="s">
        <v>2346</v>
      </c>
      <c r="B2824">
        <v>433624</v>
      </c>
      <c r="C2824" t="s">
        <v>14173</v>
      </c>
      <c r="D2824" t="s">
        <v>14174</v>
      </c>
      <c r="E2824" t="s">
        <v>4158</v>
      </c>
      <c r="F2824" t="s">
        <v>14175</v>
      </c>
      <c r="G2824">
        <v>41.5</v>
      </c>
      <c r="H2824">
        <v>-0.5</v>
      </c>
      <c r="I2824">
        <v>34.1</v>
      </c>
      <c r="J2824">
        <v>-0.3</v>
      </c>
      <c r="K2824">
        <v>64.099999999999994</v>
      </c>
      <c r="L2824">
        <v>-0.2</v>
      </c>
      <c r="M2824">
        <v>23.9</v>
      </c>
      <c r="N2824">
        <v>-0.6</v>
      </c>
    </row>
    <row r="2825" spans="1:14" x14ac:dyDescent="0.3">
      <c r="A2825" t="s">
        <v>2346</v>
      </c>
      <c r="B2825">
        <v>384879</v>
      </c>
      <c r="C2825" t="s">
        <v>14179</v>
      </c>
      <c r="D2825" t="s">
        <v>14180</v>
      </c>
      <c r="E2825" t="s">
        <v>4158</v>
      </c>
      <c r="F2825" t="s">
        <v>14181</v>
      </c>
      <c r="G2825">
        <v>77.099999999999994</v>
      </c>
      <c r="H2825">
        <v>0.8</v>
      </c>
      <c r="I2825">
        <v>71.3</v>
      </c>
      <c r="J2825">
        <v>0.9</v>
      </c>
      <c r="K2825">
        <v>72.900000000000006</v>
      </c>
      <c r="L2825">
        <v>-0.8</v>
      </c>
      <c r="M2825">
        <v>55.3</v>
      </c>
      <c r="N2825">
        <v>0.4</v>
      </c>
    </row>
    <row r="2826" spans="1:14" x14ac:dyDescent="0.3">
      <c r="A2826" t="s">
        <v>2346</v>
      </c>
      <c r="B2826">
        <v>400734</v>
      </c>
      <c r="C2826" t="s">
        <v>14182</v>
      </c>
      <c r="D2826" t="s">
        <v>14183</v>
      </c>
      <c r="E2826" t="s">
        <v>4145</v>
      </c>
      <c r="F2826" t="s">
        <v>14184</v>
      </c>
      <c r="G2826">
        <v>37.1</v>
      </c>
      <c r="H2826">
        <v>-2.1</v>
      </c>
      <c r="I2826">
        <v>39.700000000000003</v>
      </c>
      <c r="J2826">
        <v>-1.8</v>
      </c>
      <c r="K2826">
        <v>76.400000000000006</v>
      </c>
      <c r="L2826">
        <v>-0.4</v>
      </c>
      <c r="M2826">
        <v>52.8</v>
      </c>
      <c r="N2826">
        <v>0.1</v>
      </c>
    </row>
    <row r="2827" spans="1:14" x14ac:dyDescent="0.3">
      <c r="A2827" t="s">
        <v>2346</v>
      </c>
      <c r="B2827">
        <v>400866</v>
      </c>
      <c r="C2827" t="s">
        <v>14185</v>
      </c>
      <c r="D2827" t="s">
        <v>14186</v>
      </c>
      <c r="E2827" t="s">
        <v>4215</v>
      </c>
      <c r="F2827" t="s">
        <v>14187</v>
      </c>
      <c r="G2827">
        <v>67</v>
      </c>
      <c r="H2827">
        <v>-0.4</v>
      </c>
      <c r="I2827">
        <v>63.2</v>
      </c>
      <c r="J2827">
        <v>-0.5</v>
      </c>
      <c r="K2827">
        <v>0</v>
      </c>
      <c r="L2827">
        <v>0</v>
      </c>
      <c r="M2827">
        <v>0</v>
      </c>
      <c r="N2827">
        <v>0</v>
      </c>
    </row>
    <row r="2828" spans="1:14" x14ac:dyDescent="0.3">
      <c r="A2828" t="s">
        <v>2346</v>
      </c>
      <c r="B2828">
        <v>402940</v>
      </c>
      <c r="C2828" t="s">
        <v>14188</v>
      </c>
      <c r="D2828" t="s">
        <v>14189</v>
      </c>
      <c r="E2828" t="s">
        <v>4238</v>
      </c>
      <c r="F2828" t="s">
        <v>14190</v>
      </c>
      <c r="G2828">
        <v>74.3</v>
      </c>
      <c r="H2828">
        <v>-0.1</v>
      </c>
      <c r="I2828">
        <v>65.900000000000006</v>
      </c>
      <c r="J2828">
        <v>-0.5</v>
      </c>
      <c r="K2828">
        <v>92.1</v>
      </c>
      <c r="L2828">
        <v>0.2</v>
      </c>
      <c r="M2828">
        <v>69.099999999999994</v>
      </c>
      <c r="N2828">
        <v>0.4</v>
      </c>
    </row>
    <row r="2829" spans="1:14" x14ac:dyDescent="0.3">
      <c r="A2829" t="s">
        <v>2346</v>
      </c>
      <c r="B2829">
        <v>403075</v>
      </c>
      <c r="C2829" t="s">
        <v>14191</v>
      </c>
      <c r="D2829" t="s">
        <v>14192</v>
      </c>
      <c r="E2829" t="s">
        <v>4145</v>
      </c>
      <c r="F2829" t="s">
        <v>14193</v>
      </c>
      <c r="G2829">
        <v>35.6</v>
      </c>
      <c r="H2829">
        <v>-1.8</v>
      </c>
      <c r="I2829">
        <v>62</v>
      </c>
      <c r="J2829">
        <v>0.8</v>
      </c>
      <c r="K2829">
        <v>94.1</v>
      </c>
      <c r="L2829">
        <v>2</v>
      </c>
      <c r="M2829">
        <v>75</v>
      </c>
      <c r="N2829">
        <v>2.7</v>
      </c>
    </row>
    <row r="2830" spans="1:14" x14ac:dyDescent="0.3">
      <c r="A2830" t="s">
        <v>2346</v>
      </c>
      <c r="B2830">
        <v>403202</v>
      </c>
      <c r="C2830" t="s">
        <v>14197</v>
      </c>
      <c r="D2830" t="s">
        <v>14198</v>
      </c>
      <c r="E2830" t="s">
        <v>4145</v>
      </c>
      <c r="F2830" t="s">
        <v>14199</v>
      </c>
      <c r="G2830">
        <v>79.599999999999994</v>
      </c>
      <c r="H2830">
        <v>1</v>
      </c>
      <c r="I2830">
        <v>67.3</v>
      </c>
      <c r="J2830">
        <v>0.5</v>
      </c>
      <c r="K2830">
        <v>79.5</v>
      </c>
      <c r="L2830">
        <v>-0.3</v>
      </c>
      <c r="M2830">
        <v>59.1</v>
      </c>
      <c r="N2830">
        <v>0.5</v>
      </c>
    </row>
    <row r="2831" spans="1:14" x14ac:dyDescent="0.3">
      <c r="A2831" t="s">
        <v>2346</v>
      </c>
      <c r="B2831">
        <v>403237</v>
      </c>
      <c r="C2831" t="s">
        <v>14200</v>
      </c>
      <c r="D2831" t="s">
        <v>14201</v>
      </c>
      <c r="E2831" t="s">
        <v>4145</v>
      </c>
      <c r="F2831" t="s">
        <v>14202</v>
      </c>
      <c r="G2831">
        <v>45.8</v>
      </c>
      <c r="H2831">
        <v>-1.2</v>
      </c>
      <c r="I2831">
        <v>44.3</v>
      </c>
      <c r="J2831">
        <v>-0.9</v>
      </c>
      <c r="K2831">
        <v>71.599999999999994</v>
      </c>
      <c r="L2831">
        <v>-0.7</v>
      </c>
      <c r="M2831">
        <v>51.4</v>
      </c>
      <c r="N2831">
        <v>0.3</v>
      </c>
    </row>
    <row r="2832" spans="1:14" x14ac:dyDescent="0.3">
      <c r="A2832" t="s">
        <v>2346</v>
      </c>
      <c r="B2832">
        <v>407291</v>
      </c>
      <c r="C2832" t="s">
        <v>14205</v>
      </c>
      <c r="D2832" t="s">
        <v>14206</v>
      </c>
      <c r="E2832" t="s">
        <v>4238</v>
      </c>
      <c r="F2832" t="s">
        <v>14207</v>
      </c>
      <c r="G2832">
        <v>46.7</v>
      </c>
      <c r="H2832">
        <v>0</v>
      </c>
      <c r="I2832">
        <v>26.1</v>
      </c>
      <c r="J2832">
        <v>-0.6</v>
      </c>
      <c r="K2832">
        <v>54.5</v>
      </c>
      <c r="L2832">
        <v>-1.4</v>
      </c>
      <c r="M2832">
        <v>27</v>
      </c>
      <c r="N2832">
        <v>-0.2</v>
      </c>
    </row>
    <row r="2833" spans="1:14" x14ac:dyDescent="0.3">
      <c r="A2833" t="s">
        <v>2346</v>
      </c>
      <c r="B2833">
        <v>409570</v>
      </c>
      <c r="C2833" t="s">
        <v>14208</v>
      </c>
      <c r="D2833" t="s">
        <v>14209</v>
      </c>
      <c r="E2833" t="s">
        <v>4158</v>
      </c>
      <c r="F2833" t="s">
        <v>14210</v>
      </c>
      <c r="G2833">
        <v>67.7</v>
      </c>
      <c r="H2833">
        <v>-0.1</v>
      </c>
      <c r="I2833">
        <v>62.9</v>
      </c>
      <c r="J2833">
        <v>-0.1</v>
      </c>
      <c r="K2833">
        <v>76.7</v>
      </c>
      <c r="L2833">
        <v>-0.7</v>
      </c>
      <c r="M2833">
        <v>44.8</v>
      </c>
      <c r="N2833">
        <v>-1</v>
      </c>
    </row>
    <row r="2834" spans="1:14" x14ac:dyDescent="0.3">
      <c r="A2834" t="s">
        <v>2346</v>
      </c>
      <c r="B2834">
        <v>411132</v>
      </c>
      <c r="C2834" t="s">
        <v>14218</v>
      </c>
      <c r="D2834" t="s">
        <v>14219</v>
      </c>
      <c r="E2834" t="s">
        <v>4275</v>
      </c>
      <c r="F2834" t="s">
        <v>14220</v>
      </c>
      <c r="G2834">
        <v>40.200000000000003</v>
      </c>
      <c r="H2834">
        <v>-3</v>
      </c>
      <c r="I2834">
        <v>81.3</v>
      </c>
      <c r="J2834">
        <v>0.2</v>
      </c>
      <c r="K2834">
        <v>88.4</v>
      </c>
      <c r="L2834">
        <v>-0.6</v>
      </c>
      <c r="M2834">
        <v>64.2</v>
      </c>
      <c r="N2834">
        <v>-0.6</v>
      </c>
    </row>
    <row r="2835" spans="1:14" x14ac:dyDescent="0.3">
      <c r="A2835" t="s">
        <v>2346</v>
      </c>
      <c r="B2835">
        <v>411914</v>
      </c>
      <c r="C2835" t="s">
        <v>14224</v>
      </c>
      <c r="D2835" t="s">
        <v>14225</v>
      </c>
      <c r="E2835" t="s">
        <v>4158</v>
      </c>
      <c r="F2835" t="s">
        <v>14226</v>
      </c>
      <c r="G2835">
        <v>58.8</v>
      </c>
      <c r="H2835">
        <v>-1.1000000000000001</v>
      </c>
      <c r="I2835">
        <v>50.8</v>
      </c>
      <c r="J2835">
        <v>-1.6</v>
      </c>
      <c r="K2835">
        <v>86.9</v>
      </c>
      <c r="L2835">
        <v>-0.1</v>
      </c>
      <c r="M2835">
        <v>57</v>
      </c>
      <c r="N2835">
        <v>-0.3</v>
      </c>
    </row>
    <row r="2836" spans="1:14" x14ac:dyDescent="0.3">
      <c r="A2836" t="s">
        <v>2346</v>
      </c>
      <c r="B2836">
        <v>413305</v>
      </c>
      <c r="C2836" t="s">
        <v>14227</v>
      </c>
      <c r="D2836" t="s">
        <v>14228</v>
      </c>
      <c r="E2836" t="s">
        <v>4215</v>
      </c>
      <c r="F2836" t="s">
        <v>14229</v>
      </c>
      <c r="G2836">
        <v>31.7</v>
      </c>
      <c r="H2836">
        <v>-1.6</v>
      </c>
      <c r="I2836">
        <v>39.4</v>
      </c>
      <c r="J2836">
        <v>-0.5</v>
      </c>
      <c r="K2836">
        <v>0</v>
      </c>
      <c r="L2836">
        <v>0</v>
      </c>
      <c r="M2836">
        <v>0</v>
      </c>
      <c r="N2836">
        <v>0</v>
      </c>
    </row>
    <row r="2837" spans="1:14" x14ac:dyDescent="0.3">
      <c r="A2837" t="s">
        <v>2346</v>
      </c>
      <c r="B2837">
        <v>413739</v>
      </c>
      <c r="C2837" t="s">
        <v>14230</v>
      </c>
      <c r="D2837" t="s">
        <v>14231</v>
      </c>
      <c r="E2837" t="s">
        <v>4215</v>
      </c>
      <c r="F2837" t="s">
        <v>14232</v>
      </c>
      <c r="G2837">
        <v>0</v>
      </c>
      <c r="H2837">
        <v>0</v>
      </c>
      <c r="I2837">
        <v>0</v>
      </c>
      <c r="J2837">
        <v>0</v>
      </c>
      <c r="K2837">
        <v>61.8</v>
      </c>
      <c r="L2837">
        <v>0.5</v>
      </c>
      <c r="M2837">
        <v>24.7</v>
      </c>
      <c r="N2837">
        <v>0.6</v>
      </c>
    </row>
    <row r="2838" spans="1:14" x14ac:dyDescent="0.3">
      <c r="A2838" t="s">
        <v>2346</v>
      </c>
      <c r="B2838">
        <v>414387</v>
      </c>
      <c r="C2838" t="s">
        <v>14233</v>
      </c>
      <c r="D2838" t="s">
        <v>14234</v>
      </c>
      <c r="E2838" t="s">
        <v>4158</v>
      </c>
      <c r="F2838" t="s">
        <v>14235</v>
      </c>
      <c r="G2838">
        <v>51.9</v>
      </c>
      <c r="H2838">
        <v>-0.5</v>
      </c>
      <c r="I2838">
        <v>35.799999999999997</v>
      </c>
      <c r="J2838">
        <v>-1.5</v>
      </c>
      <c r="K2838">
        <v>0</v>
      </c>
      <c r="L2838">
        <v>0</v>
      </c>
      <c r="M2838">
        <v>0</v>
      </c>
      <c r="N2838">
        <v>0</v>
      </c>
    </row>
    <row r="2839" spans="1:14" x14ac:dyDescent="0.3">
      <c r="A2839" t="s">
        <v>2346</v>
      </c>
      <c r="B2839">
        <v>415812</v>
      </c>
      <c r="C2839" t="s">
        <v>14240</v>
      </c>
      <c r="D2839" t="s">
        <v>14241</v>
      </c>
      <c r="E2839" t="s">
        <v>4158</v>
      </c>
      <c r="F2839" t="s">
        <v>14242</v>
      </c>
      <c r="G2839">
        <v>77.2</v>
      </c>
      <c r="H2839">
        <v>1.2</v>
      </c>
      <c r="I2839">
        <v>56.5</v>
      </c>
      <c r="J2839">
        <v>0.3</v>
      </c>
      <c r="K2839">
        <v>58.6</v>
      </c>
      <c r="L2839">
        <v>-1.8</v>
      </c>
      <c r="M2839">
        <v>40</v>
      </c>
      <c r="N2839">
        <v>-0.3</v>
      </c>
    </row>
    <row r="2840" spans="1:14" x14ac:dyDescent="0.3">
      <c r="A2840" t="s">
        <v>2346</v>
      </c>
      <c r="B2840">
        <v>419710</v>
      </c>
      <c r="C2840" t="s">
        <v>14243</v>
      </c>
      <c r="D2840" t="s">
        <v>14244</v>
      </c>
      <c r="E2840" t="s">
        <v>4158</v>
      </c>
      <c r="F2840" t="s">
        <v>14245</v>
      </c>
      <c r="G2840">
        <v>58.6</v>
      </c>
      <c r="H2840">
        <v>-0.1</v>
      </c>
      <c r="I2840">
        <v>53.6</v>
      </c>
      <c r="J2840">
        <v>0</v>
      </c>
      <c r="K2840">
        <v>83.6</v>
      </c>
      <c r="L2840">
        <v>1.1000000000000001</v>
      </c>
      <c r="M2840">
        <v>65.7</v>
      </c>
      <c r="N2840">
        <v>1.7</v>
      </c>
    </row>
    <row r="2841" spans="1:14" x14ac:dyDescent="0.3">
      <c r="A2841" t="s">
        <v>2346</v>
      </c>
      <c r="B2841">
        <v>421537</v>
      </c>
      <c r="C2841" t="s">
        <v>14246</v>
      </c>
      <c r="D2841" t="s">
        <v>14247</v>
      </c>
      <c r="E2841" t="s">
        <v>4158</v>
      </c>
      <c r="F2841" t="s">
        <v>14248</v>
      </c>
      <c r="G2841">
        <v>88.4</v>
      </c>
      <c r="H2841">
        <v>0.9</v>
      </c>
      <c r="I2841">
        <v>84.8</v>
      </c>
      <c r="J2841">
        <v>0.9</v>
      </c>
      <c r="K2841">
        <v>0</v>
      </c>
      <c r="L2841">
        <v>0</v>
      </c>
      <c r="M2841">
        <v>0</v>
      </c>
      <c r="N2841">
        <v>0</v>
      </c>
    </row>
    <row r="2842" spans="1:14" x14ac:dyDescent="0.3">
      <c r="A2842" t="s">
        <v>2346</v>
      </c>
      <c r="B2842">
        <v>427772</v>
      </c>
      <c r="C2842" t="s">
        <v>14249</v>
      </c>
      <c r="D2842" t="s">
        <v>14250</v>
      </c>
      <c r="E2842" t="s">
        <v>4158</v>
      </c>
      <c r="F2842" t="s">
        <v>14251</v>
      </c>
      <c r="G2842">
        <v>91.4</v>
      </c>
      <c r="H2842">
        <v>1.6</v>
      </c>
      <c r="I2842">
        <v>87.3</v>
      </c>
      <c r="J2842">
        <v>1.9</v>
      </c>
      <c r="K2842">
        <v>94.3</v>
      </c>
      <c r="L2842">
        <v>1.1000000000000001</v>
      </c>
      <c r="M2842">
        <v>75.2</v>
      </c>
      <c r="N2842">
        <v>1.8</v>
      </c>
    </row>
    <row r="2843" spans="1:14" x14ac:dyDescent="0.3">
      <c r="A2843" t="s">
        <v>2346</v>
      </c>
      <c r="B2843">
        <v>429333</v>
      </c>
      <c r="C2843" t="s">
        <v>14252</v>
      </c>
      <c r="D2843" t="s">
        <v>14253</v>
      </c>
      <c r="E2843" t="s">
        <v>4215</v>
      </c>
      <c r="F2843" t="s">
        <v>14254</v>
      </c>
      <c r="G2843">
        <v>39.799999999999997</v>
      </c>
      <c r="H2843">
        <v>-2.2000000000000002</v>
      </c>
      <c r="I2843">
        <v>65.5</v>
      </c>
      <c r="J2843">
        <v>0</v>
      </c>
      <c r="K2843">
        <v>0</v>
      </c>
      <c r="L2843">
        <v>0</v>
      </c>
      <c r="M2843">
        <v>0</v>
      </c>
      <c r="N2843">
        <v>0</v>
      </c>
    </row>
    <row r="2844" spans="1:14" x14ac:dyDescent="0.3">
      <c r="A2844" t="s">
        <v>2346</v>
      </c>
      <c r="B2844">
        <v>432326</v>
      </c>
      <c r="C2844" t="s">
        <v>14255</v>
      </c>
      <c r="D2844" t="s">
        <v>14256</v>
      </c>
      <c r="E2844" t="s">
        <v>4158</v>
      </c>
      <c r="F2844" t="s">
        <v>14257</v>
      </c>
      <c r="G2844">
        <v>0</v>
      </c>
      <c r="H2844">
        <v>0</v>
      </c>
      <c r="I2844">
        <v>59.6</v>
      </c>
      <c r="J2844">
        <v>-1.2</v>
      </c>
      <c r="K2844">
        <v>93</v>
      </c>
      <c r="L2844">
        <v>0.2</v>
      </c>
      <c r="M2844">
        <v>82.2</v>
      </c>
      <c r="N2844">
        <v>1.3</v>
      </c>
    </row>
    <row r="2845" spans="1:14" x14ac:dyDescent="0.3">
      <c r="A2845" t="s">
        <v>2346</v>
      </c>
      <c r="B2845">
        <v>432849</v>
      </c>
      <c r="C2845" t="s">
        <v>14258</v>
      </c>
      <c r="D2845" t="s">
        <v>14259</v>
      </c>
      <c r="E2845" t="s">
        <v>4158</v>
      </c>
      <c r="F2845" t="s">
        <v>14260</v>
      </c>
      <c r="G2845">
        <v>90.3</v>
      </c>
      <c r="H2845">
        <v>1.6</v>
      </c>
      <c r="I2845">
        <v>87.1</v>
      </c>
      <c r="J2845">
        <v>1.9</v>
      </c>
      <c r="K2845">
        <v>97.8</v>
      </c>
      <c r="L2845">
        <v>1.4</v>
      </c>
      <c r="M2845">
        <v>80.400000000000006</v>
      </c>
      <c r="N2845">
        <v>1.9</v>
      </c>
    </row>
    <row r="2846" spans="1:14" x14ac:dyDescent="0.3">
      <c r="A2846" t="s">
        <v>2346</v>
      </c>
      <c r="B2846">
        <v>433756</v>
      </c>
      <c r="C2846" t="s">
        <v>14264</v>
      </c>
      <c r="D2846" t="s">
        <v>14265</v>
      </c>
      <c r="E2846" t="s">
        <v>4238</v>
      </c>
      <c r="F2846" t="s">
        <v>14266</v>
      </c>
      <c r="G2846">
        <v>69.900000000000006</v>
      </c>
      <c r="H2846">
        <v>-0.2</v>
      </c>
      <c r="I2846">
        <v>69.099999999999994</v>
      </c>
      <c r="J2846">
        <v>-0.1</v>
      </c>
      <c r="K2846">
        <v>83.6</v>
      </c>
      <c r="L2846">
        <v>-0.4</v>
      </c>
      <c r="M2846">
        <v>59.1</v>
      </c>
      <c r="N2846">
        <v>-0.2</v>
      </c>
    </row>
    <row r="2847" spans="1:14" x14ac:dyDescent="0.3">
      <c r="A2847" t="s">
        <v>2346</v>
      </c>
      <c r="B2847">
        <v>434140</v>
      </c>
      <c r="C2847" t="s">
        <v>14270</v>
      </c>
      <c r="D2847" t="s">
        <v>14271</v>
      </c>
      <c r="E2847" t="s">
        <v>4158</v>
      </c>
      <c r="F2847" t="s">
        <v>14272</v>
      </c>
      <c r="G2847">
        <v>15.3</v>
      </c>
      <c r="H2847">
        <v>-3.1</v>
      </c>
      <c r="I2847">
        <v>30.6</v>
      </c>
      <c r="J2847">
        <v>-1.6</v>
      </c>
      <c r="K2847">
        <v>56.6</v>
      </c>
      <c r="L2847">
        <v>-1.9</v>
      </c>
      <c r="M2847">
        <v>29.4</v>
      </c>
      <c r="N2847">
        <v>-0.9</v>
      </c>
    </row>
    <row r="2848" spans="1:14" x14ac:dyDescent="0.3">
      <c r="A2848" t="s">
        <v>2346</v>
      </c>
      <c r="B2848">
        <v>434400</v>
      </c>
      <c r="C2848" t="s">
        <v>14273</v>
      </c>
      <c r="D2848" t="s">
        <v>14274</v>
      </c>
      <c r="E2848" t="s">
        <v>4238</v>
      </c>
      <c r="F2848" t="s">
        <v>14275</v>
      </c>
      <c r="G2848">
        <v>59.3</v>
      </c>
      <c r="H2848">
        <v>0.6</v>
      </c>
      <c r="I2848">
        <v>50.7</v>
      </c>
      <c r="J2848">
        <v>0.8</v>
      </c>
      <c r="K2848">
        <v>0</v>
      </c>
      <c r="L2848">
        <v>0</v>
      </c>
      <c r="M2848">
        <v>0</v>
      </c>
      <c r="N2848">
        <v>0</v>
      </c>
    </row>
    <row r="2849" spans="1:14" x14ac:dyDescent="0.3">
      <c r="A2849" t="s">
        <v>2346</v>
      </c>
      <c r="B2849">
        <v>435180</v>
      </c>
      <c r="C2849" t="s">
        <v>14276</v>
      </c>
      <c r="D2849" t="s">
        <v>14277</v>
      </c>
      <c r="E2849" t="s">
        <v>4275</v>
      </c>
      <c r="F2849" t="s">
        <v>14278</v>
      </c>
      <c r="G2849">
        <v>64</v>
      </c>
      <c r="H2849">
        <v>0</v>
      </c>
      <c r="I2849">
        <v>46.3</v>
      </c>
      <c r="J2849">
        <v>-0.8</v>
      </c>
      <c r="K2849">
        <v>0</v>
      </c>
      <c r="L2849">
        <v>0</v>
      </c>
      <c r="M2849">
        <v>0</v>
      </c>
      <c r="N2849">
        <v>0</v>
      </c>
    </row>
    <row r="2850" spans="1:14" x14ac:dyDescent="0.3">
      <c r="A2850" t="s">
        <v>2346</v>
      </c>
      <c r="B2850">
        <v>437581</v>
      </c>
      <c r="C2850" t="s">
        <v>14280</v>
      </c>
      <c r="D2850" t="s">
        <v>14281</v>
      </c>
      <c r="E2850" t="s">
        <v>4145</v>
      </c>
      <c r="F2850" t="s">
        <v>14282</v>
      </c>
      <c r="G2850">
        <v>29.6</v>
      </c>
      <c r="H2850">
        <v>-2.1</v>
      </c>
      <c r="I2850">
        <v>44.8</v>
      </c>
      <c r="J2850">
        <v>-0.4</v>
      </c>
      <c r="K2850">
        <v>69.099999999999994</v>
      </c>
      <c r="L2850">
        <v>-0.6</v>
      </c>
      <c r="M2850">
        <v>29.9</v>
      </c>
      <c r="N2850">
        <v>-1</v>
      </c>
    </row>
    <row r="2851" spans="1:14" x14ac:dyDescent="0.3">
      <c r="A2851" t="s">
        <v>2346</v>
      </c>
      <c r="B2851">
        <v>437522</v>
      </c>
      <c r="C2851" t="s">
        <v>14283</v>
      </c>
      <c r="D2851" t="s">
        <v>14284</v>
      </c>
      <c r="E2851" t="s">
        <v>4158</v>
      </c>
      <c r="F2851" t="s">
        <v>14285</v>
      </c>
      <c r="G2851">
        <v>76.2</v>
      </c>
      <c r="H2851">
        <v>0.8</v>
      </c>
      <c r="I2851">
        <v>60.7</v>
      </c>
      <c r="J2851">
        <v>0.3</v>
      </c>
      <c r="K2851">
        <v>88</v>
      </c>
      <c r="L2851">
        <v>0.9</v>
      </c>
      <c r="M2851">
        <v>46</v>
      </c>
      <c r="N2851">
        <v>0</v>
      </c>
    </row>
    <row r="2852" spans="1:14" x14ac:dyDescent="0.3">
      <c r="A2852" t="s">
        <v>2346</v>
      </c>
      <c r="B2852">
        <v>439479</v>
      </c>
      <c r="C2852" t="s">
        <v>14286</v>
      </c>
      <c r="D2852" t="s">
        <v>14287</v>
      </c>
      <c r="E2852" t="s">
        <v>4215</v>
      </c>
      <c r="F2852" t="s">
        <v>14288</v>
      </c>
      <c r="G2852">
        <v>38.9</v>
      </c>
      <c r="H2852">
        <v>-0.5</v>
      </c>
      <c r="I2852">
        <v>32.5</v>
      </c>
      <c r="J2852">
        <v>-0.1</v>
      </c>
      <c r="K2852">
        <v>0</v>
      </c>
      <c r="L2852">
        <v>0</v>
      </c>
      <c r="M2852">
        <v>0</v>
      </c>
      <c r="N2852">
        <v>0</v>
      </c>
    </row>
    <row r="2853" spans="1:14" x14ac:dyDescent="0.3">
      <c r="A2853" t="s">
        <v>2346</v>
      </c>
      <c r="B2853">
        <v>438014</v>
      </c>
      <c r="C2853" t="s">
        <v>14289</v>
      </c>
      <c r="D2853" t="s">
        <v>14290</v>
      </c>
      <c r="E2853" t="s">
        <v>4158</v>
      </c>
      <c r="F2853" t="s">
        <v>14291</v>
      </c>
      <c r="G2853">
        <v>74.2</v>
      </c>
      <c r="H2853">
        <v>1.4</v>
      </c>
      <c r="I2853">
        <v>66.2</v>
      </c>
      <c r="J2853">
        <v>1.6</v>
      </c>
      <c r="K2853">
        <v>88.7</v>
      </c>
      <c r="L2853">
        <v>1.8</v>
      </c>
      <c r="M2853">
        <v>69.2</v>
      </c>
      <c r="N2853">
        <v>2.7</v>
      </c>
    </row>
    <row r="2854" spans="1:14" x14ac:dyDescent="0.3">
      <c r="A2854" t="s">
        <v>2346</v>
      </c>
      <c r="B2854">
        <v>441554</v>
      </c>
      <c r="C2854" t="s">
        <v>14292</v>
      </c>
      <c r="D2854" t="s">
        <v>14293</v>
      </c>
      <c r="E2854" t="s">
        <v>4158</v>
      </c>
      <c r="F2854" t="s">
        <v>12962</v>
      </c>
      <c r="G2854">
        <v>28.1</v>
      </c>
      <c r="H2854">
        <v>-3</v>
      </c>
      <c r="I2854">
        <v>56.3</v>
      </c>
      <c r="J2854">
        <v>-0.5</v>
      </c>
      <c r="K2854">
        <v>80.2</v>
      </c>
      <c r="L2854">
        <v>-0.2</v>
      </c>
      <c r="M2854">
        <v>47.4</v>
      </c>
      <c r="N2854">
        <v>-0.4</v>
      </c>
    </row>
    <row r="2855" spans="1:14" x14ac:dyDescent="0.3">
      <c r="A2855" t="s">
        <v>2346</v>
      </c>
      <c r="B2855">
        <v>443697</v>
      </c>
      <c r="C2855" t="s">
        <v>14294</v>
      </c>
      <c r="D2855" t="s">
        <v>14295</v>
      </c>
      <c r="E2855" t="s">
        <v>4215</v>
      </c>
      <c r="F2855" t="s">
        <v>14296</v>
      </c>
      <c r="G2855">
        <v>0</v>
      </c>
      <c r="H2855">
        <v>0</v>
      </c>
      <c r="I2855">
        <v>0</v>
      </c>
      <c r="J2855">
        <v>0</v>
      </c>
      <c r="K2855">
        <v>76.5</v>
      </c>
      <c r="L2855">
        <v>1</v>
      </c>
      <c r="M2855">
        <v>43.1</v>
      </c>
      <c r="N2855">
        <v>0.9</v>
      </c>
    </row>
    <row r="2856" spans="1:14" x14ac:dyDescent="0.3">
      <c r="A2856" t="s">
        <v>2346</v>
      </c>
      <c r="B2856">
        <v>445525</v>
      </c>
      <c r="C2856" t="s">
        <v>14297</v>
      </c>
      <c r="D2856" t="s">
        <v>14298</v>
      </c>
      <c r="E2856" t="s">
        <v>4215</v>
      </c>
      <c r="F2856" t="s">
        <v>14299</v>
      </c>
      <c r="G2856">
        <v>56.1</v>
      </c>
      <c r="H2856">
        <v>0</v>
      </c>
      <c r="I2856">
        <v>42.1</v>
      </c>
      <c r="J2856">
        <v>-0.5</v>
      </c>
      <c r="K2856">
        <v>0</v>
      </c>
      <c r="L2856">
        <v>0</v>
      </c>
      <c r="M2856">
        <v>0</v>
      </c>
      <c r="N2856">
        <v>0</v>
      </c>
    </row>
    <row r="2857" spans="1:14" x14ac:dyDescent="0.3">
      <c r="A2857" t="s">
        <v>2346</v>
      </c>
      <c r="B2857">
        <v>448575</v>
      </c>
      <c r="C2857" t="s">
        <v>14300</v>
      </c>
      <c r="D2857" t="s">
        <v>14301</v>
      </c>
      <c r="E2857" t="s">
        <v>4215</v>
      </c>
      <c r="F2857" t="s">
        <v>14302</v>
      </c>
      <c r="G2857">
        <v>56.5</v>
      </c>
      <c r="H2857">
        <v>-0.6</v>
      </c>
      <c r="I2857">
        <v>48</v>
      </c>
      <c r="J2857">
        <v>-0.7</v>
      </c>
      <c r="K2857">
        <v>72.8</v>
      </c>
      <c r="L2857">
        <v>-0.8</v>
      </c>
      <c r="M2857">
        <v>47.4</v>
      </c>
      <c r="N2857">
        <v>-0.2</v>
      </c>
    </row>
    <row r="2858" spans="1:14" x14ac:dyDescent="0.3">
      <c r="A2858" t="s">
        <v>2346</v>
      </c>
      <c r="B2858">
        <v>448958</v>
      </c>
      <c r="C2858" t="s">
        <v>2660</v>
      </c>
      <c r="D2858" t="s">
        <v>14303</v>
      </c>
      <c r="E2858" t="s">
        <v>4215</v>
      </c>
      <c r="F2858" t="s">
        <v>14304</v>
      </c>
      <c r="G2858">
        <v>0</v>
      </c>
      <c r="H2858">
        <v>0</v>
      </c>
      <c r="I2858">
        <v>0</v>
      </c>
      <c r="J2858">
        <v>0</v>
      </c>
      <c r="K2858">
        <v>83.2</v>
      </c>
      <c r="L2858">
        <v>0.9</v>
      </c>
      <c r="M2858">
        <v>60.5</v>
      </c>
      <c r="N2858">
        <v>1.1000000000000001</v>
      </c>
    </row>
    <row r="2859" spans="1:14" x14ac:dyDescent="0.3">
      <c r="A2859" t="s">
        <v>2346</v>
      </c>
      <c r="B2859">
        <v>450138</v>
      </c>
      <c r="C2859" t="s">
        <v>14305</v>
      </c>
      <c r="D2859" t="s">
        <v>14306</v>
      </c>
      <c r="E2859" t="s">
        <v>4145</v>
      </c>
      <c r="F2859" t="s">
        <v>14307</v>
      </c>
      <c r="G2859">
        <v>78.900000000000006</v>
      </c>
      <c r="H2859">
        <v>0.5</v>
      </c>
      <c r="I2859">
        <v>71.099999999999994</v>
      </c>
      <c r="J2859">
        <v>0.3</v>
      </c>
      <c r="K2859">
        <v>75.5</v>
      </c>
      <c r="L2859">
        <v>-1.2</v>
      </c>
      <c r="M2859">
        <v>62.8</v>
      </c>
      <c r="N2859">
        <v>0.5</v>
      </c>
    </row>
    <row r="2860" spans="1:14" x14ac:dyDescent="0.3">
      <c r="A2860" t="s">
        <v>2346</v>
      </c>
      <c r="B2860">
        <v>451320</v>
      </c>
      <c r="C2860" t="s">
        <v>14308</v>
      </c>
      <c r="D2860" t="s">
        <v>14309</v>
      </c>
      <c r="E2860" t="s">
        <v>4145</v>
      </c>
      <c r="F2860" t="s">
        <v>14310</v>
      </c>
      <c r="G2860">
        <v>62.3</v>
      </c>
      <c r="H2860">
        <v>0.8</v>
      </c>
      <c r="I2860">
        <v>65.900000000000006</v>
      </c>
      <c r="J2860">
        <v>1.9</v>
      </c>
      <c r="K2860">
        <v>74</v>
      </c>
      <c r="L2860">
        <v>0.4</v>
      </c>
      <c r="M2860">
        <v>55.9</v>
      </c>
      <c r="N2860">
        <v>1.8</v>
      </c>
    </row>
    <row r="2861" spans="1:14" x14ac:dyDescent="0.3">
      <c r="A2861" t="s">
        <v>2346</v>
      </c>
      <c r="B2861">
        <v>450332</v>
      </c>
      <c r="C2861" t="s">
        <v>14311</v>
      </c>
      <c r="D2861" t="s">
        <v>14312</v>
      </c>
      <c r="E2861" t="s">
        <v>4215</v>
      </c>
      <c r="F2861" t="s">
        <v>14313</v>
      </c>
      <c r="G2861">
        <v>39.799999999999997</v>
      </c>
      <c r="H2861">
        <v>-0.5</v>
      </c>
      <c r="I2861">
        <v>29.6</v>
      </c>
      <c r="J2861">
        <v>-0.5</v>
      </c>
      <c r="K2861">
        <v>53.8</v>
      </c>
      <c r="L2861">
        <v>-1.3</v>
      </c>
      <c r="M2861">
        <v>18.399999999999999</v>
      </c>
      <c r="N2861">
        <v>-0.7</v>
      </c>
    </row>
    <row r="2862" spans="1:14" x14ac:dyDescent="0.3">
      <c r="A2862" t="s">
        <v>2346</v>
      </c>
      <c r="B2862">
        <v>452343</v>
      </c>
      <c r="C2862" t="s">
        <v>14314</v>
      </c>
      <c r="D2862" t="s">
        <v>14315</v>
      </c>
      <c r="E2862" t="s">
        <v>4158</v>
      </c>
      <c r="F2862" t="s">
        <v>14316</v>
      </c>
      <c r="G2862">
        <v>73</v>
      </c>
      <c r="H2862">
        <v>0.1</v>
      </c>
      <c r="I2862">
        <v>63.5</v>
      </c>
      <c r="J2862">
        <v>-0.3</v>
      </c>
      <c r="K2862">
        <v>0</v>
      </c>
      <c r="L2862">
        <v>0</v>
      </c>
      <c r="M2862">
        <v>0</v>
      </c>
      <c r="N2862">
        <v>0</v>
      </c>
    </row>
    <row r="2863" spans="1:14" x14ac:dyDescent="0.3">
      <c r="A2863" t="s">
        <v>2346</v>
      </c>
      <c r="B2863">
        <v>457809</v>
      </c>
      <c r="C2863" t="s">
        <v>14317</v>
      </c>
      <c r="D2863" t="s">
        <v>14318</v>
      </c>
      <c r="E2863" t="s">
        <v>4238</v>
      </c>
      <c r="F2863" t="s">
        <v>14319</v>
      </c>
      <c r="G2863">
        <v>59.4</v>
      </c>
      <c r="H2863">
        <v>-0.7</v>
      </c>
      <c r="I2863">
        <v>54.2</v>
      </c>
      <c r="J2863">
        <v>-0.8</v>
      </c>
      <c r="K2863">
        <v>0</v>
      </c>
      <c r="L2863">
        <v>0</v>
      </c>
      <c r="M2863">
        <v>0</v>
      </c>
      <c r="N2863">
        <v>0</v>
      </c>
    </row>
    <row r="2864" spans="1:14" x14ac:dyDescent="0.3">
      <c r="A2864" t="s">
        <v>2346</v>
      </c>
      <c r="B2864">
        <v>461830</v>
      </c>
      <c r="C2864" t="s">
        <v>14320</v>
      </c>
      <c r="D2864" t="s">
        <v>14321</v>
      </c>
      <c r="E2864" t="s">
        <v>4158</v>
      </c>
      <c r="F2864" t="s">
        <v>14322</v>
      </c>
      <c r="G2864">
        <v>0</v>
      </c>
      <c r="H2864">
        <v>0</v>
      </c>
      <c r="I2864">
        <v>0</v>
      </c>
      <c r="J2864">
        <v>0</v>
      </c>
      <c r="K2864">
        <v>79.400000000000006</v>
      </c>
      <c r="L2864">
        <v>0.5</v>
      </c>
      <c r="M2864">
        <v>54.2</v>
      </c>
      <c r="N2864">
        <v>0.7</v>
      </c>
    </row>
    <row r="2865" spans="1:14" x14ac:dyDescent="0.3">
      <c r="A2865" t="s">
        <v>2346</v>
      </c>
      <c r="B2865">
        <v>467685</v>
      </c>
      <c r="C2865" t="s">
        <v>14329</v>
      </c>
      <c r="D2865" t="s">
        <v>14330</v>
      </c>
      <c r="E2865" t="s">
        <v>4275</v>
      </c>
      <c r="F2865" t="s">
        <v>14331</v>
      </c>
      <c r="G2865">
        <v>32.9</v>
      </c>
      <c r="H2865">
        <v>-3.3</v>
      </c>
      <c r="I2865">
        <v>56</v>
      </c>
      <c r="J2865">
        <v>-1.6</v>
      </c>
      <c r="K2865">
        <v>0</v>
      </c>
      <c r="L2865">
        <v>0</v>
      </c>
      <c r="M2865">
        <v>0</v>
      </c>
      <c r="N2865">
        <v>0</v>
      </c>
    </row>
    <row r="2866" spans="1:14" x14ac:dyDescent="0.3">
      <c r="A2866" t="s">
        <v>2346</v>
      </c>
      <c r="B2866">
        <v>467812</v>
      </c>
      <c r="C2866" t="s">
        <v>14332</v>
      </c>
      <c r="D2866" t="s">
        <v>14333</v>
      </c>
      <c r="E2866" t="s">
        <v>4215</v>
      </c>
      <c r="F2866" t="s">
        <v>14334</v>
      </c>
      <c r="G2866">
        <v>50.8</v>
      </c>
      <c r="H2866">
        <v>-1</v>
      </c>
      <c r="I2866">
        <v>51.7</v>
      </c>
      <c r="J2866">
        <v>-0.4</v>
      </c>
      <c r="K2866">
        <v>64.8</v>
      </c>
      <c r="L2866">
        <v>-1.5</v>
      </c>
      <c r="M2866">
        <v>40.799999999999997</v>
      </c>
      <c r="N2866">
        <v>-0.7</v>
      </c>
    </row>
    <row r="2867" spans="1:14" x14ac:dyDescent="0.3">
      <c r="A2867" t="s">
        <v>2346</v>
      </c>
      <c r="B2867">
        <v>474541</v>
      </c>
      <c r="C2867" t="s">
        <v>14335</v>
      </c>
      <c r="D2867" t="s">
        <v>14336</v>
      </c>
      <c r="E2867" t="s">
        <v>4215</v>
      </c>
      <c r="F2867" t="s">
        <v>14337</v>
      </c>
      <c r="G2867">
        <v>42.7</v>
      </c>
      <c r="H2867">
        <v>-1.2</v>
      </c>
      <c r="I2867">
        <v>39.299999999999997</v>
      </c>
      <c r="J2867">
        <v>-1.1000000000000001</v>
      </c>
      <c r="K2867">
        <v>0</v>
      </c>
      <c r="L2867">
        <v>0</v>
      </c>
      <c r="M2867">
        <v>0</v>
      </c>
      <c r="N2867">
        <v>0</v>
      </c>
    </row>
    <row r="2868" spans="1:14" x14ac:dyDescent="0.3">
      <c r="A2868" t="s">
        <v>2346</v>
      </c>
      <c r="B2868">
        <v>476390</v>
      </c>
      <c r="C2868" t="s">
        <v>14338</v>
      </c>
      <c r="D2868" t="s">
        <v>14339</v>
      </c>
      <c r="E2868" t="s">
        <v>6955</v>
      </c>
      <c r="F2868" t="s">
        <v>14340</v>
      </c>
      <c r="G2868">
        <v>13.9</v>
      </c>
      <c r="H2868">
        <v>-3.7</v>
      </c>
      <c r="I2868">
        <v>40.200000000000003</v>
      </c>
      <c r="J2868">
        <v>-1.4</v>
      </c>
      <c r="K2868">
        <v>81.099999999999994</v>
      </c>
      <c r="L2868">
        <v>0.1</v>
      </c>
      <c r="M2868">
        <v>37.299999999999997</v>
      </c>
      <c r="N2868">
        <v>-0.8</v>
      </c>
    </row>
    <row r="2869" spans="1:14" x14ac:dyDescent="0.3">
      <c r="A2869" t="s">
        <v>2346</v>
      </c>
      <c r="B2869">
        <v>479640</v>
      </c>
      <c r="C2869" t="s">
        <v>14341</v>
      </c>
      <c r="D2869" t="s">
        <v>14342</v>
      </c>
      <c r="E2869" t="s">
        <v>4158</v>
      </c>
      <c r="F2869" t="s">
        <v>14343</v>
      </c>
      <c r="G2869">
        <v>27.5</v>
      </c>
      <c r="H2869">
        <v>-3.1</v>
      </c>
      <c r="I2869">
        <v>59.1</v>
      </c>
      <c r="J2869">
        <v>-0.5</v>
      </c>
      <c r="K2869">
        <v>85.4</v>
      </c>
      <c r="L2869">
        <v>0.1</v>
      </c>
      <c r="M2869">
        <v>46.7</v>
      </c>
      <c r="N2869">
        <v>-0.6</v>
      </c>
    </row>
    <row r="2870" spans="1:14" x14ac:dyDescent="0.3">
      <c r="A2870" t="s">
        <v>2346</v>
      </c>
      <c r="B2870">
        <v>479900</v>
      </c>
      <c r="C2870" t="s">
        <v>14344</v>
      </c>
      <c r="D2870" t="s">
        <v>14345</v>
      </c>
      <c r="E2870" t="s">
        <v>4145</v>
      </c>
      <c r="F2870" t="s">
        <v>14346</v>
      </c>
      <c r="G2870">
        <v>66.8</v>
      </c>
      <c r="H2870">
        <v>0.4</v>
      </c>
      <c r="I2870">
        <v>56.8</v>
      </c>
      <c r="J2870">
        <v>0.1</v>
      </c>
      <c r="K2870">
        <v>75.8</v>
      </c>
      <c r="L2870">
        <v>-0.2</v>
      </c>
      <c r="M2870">
        <v>39.200000000000003</v>
      </c>
      <c r="N2870">
        <v>-0.9</v>
      </c>
    </row>
    <row r="2871" spans="1:14" x14ac:dyDescent="0.3">
      <c r="A2871" t="s">
        <v>2346</v>
      </c>
      <c r="B2871">
        <v>287504</v>
      </c>
      <c r="C2871" t="s">
        <v>2673</v>
      </c>
      <c r="D2871" t="s">
        <v>14347</v>
      </c>
      <c r="E2871" t="s">
        <v>4215</v>
      </c>
      <c r="F2871" t="s">
        <v>14348</v>
      </c>
      <c r="G2871">
        <v>64.599999999999994</v>
      </c>
      <c r="H2871">
        <v>0.7</v>
      </c>
      <c r="I2871">
        <v>41.6</v>
      </c>
      <c r="J2871">
        <v>-0.3</v>
      </c>
      <c r="K2871">
        <v>0</v>
      </c>
      <c r="L2871">
        <v>0</v>
      </c>
      <c r="M2871">
        <v>0</v>
      </c>
      <c r="N2871">
        <v>0</v>
      </c>
    </row>
    <row r="2872" spans="1:14" x14ac:dyDescent="0.3">
      <c r="A2872" t="s">
        <v>2346</v>
      </c>
      <c r="B2872">
        <v>485101</v>
      </c>
      <c r="C2872" t="s">
        <v>14352</v>
      </c>
      <c r="D2872" t="s">
        <v>14353</v>
      </c>
      <c r="E2872" t="s">
        <v>4215</v>
      </c>
      <c r="F2872" t="s">
        <v>14354</v>
      </c>
      <c r="G2872">
        <v>76.5</v>
      </c>
      <c r="H2872">
        <v>0.5</v>
      </c>
      <c r="I2872">
        <v>70.599999999999994</v>
      </c>
      <c r="J2872">
        <v>0.5</v>
      </c>
      <c r="K2872">
        <v>0</v>
      </c>
      <c r="L2872">
        <v>0</v>
      </c>
      <c r="M2872">
        <v>0</v>
      </c>
      <c r="N2872">
        <v>0</v>
      </c>
    </row>
    <row r="2873" spans="1:14" x14ac:dyDescent="0.3">
      <c r="A2873" t="s">
        <v>2346</v>
      </c>
      <c r="B2873">
        <v>485756</v>
      </c>
      <c r="C2873" t="s">
        <v>14355</v>
      </c>
      <c r="D2873" t="s">
        <v>14356</v>
      </c>
      <c r="E2873" t="s">
        <v>4158</v>
      </c>
      <c r="F2873" t="s">
        <v>14357</v>
      </c>
      <c r="G2873">
        <v>49.5</v>
      </c>
      <c r="H2873">
        <v>-0.9</v>
      </c>
      <c r="I2873">
        <v>44.8</v>
      </c>
      <c r="J2873">
        <v>-0.8</v>
      </c>
      <c r="K2873">
        <v>0</v>
      </c>
      <c r="L2873">
        <v>0</v>
      </c>
      <c r="M2873">
        <v>0</v>
      </c>
      <c r="N2873">
        <v>0</v>
      </c>
    </row>
    <row r="2874" spans="1:14" x14ac:dyDescent="0.3">
      <c r="A2874" t="s">
        <v>2346</v>
      </c>
      <c r="B2874">
        <v>488488</v>
      </c>
      <c r="C2874" t="s">
        <v>14367</v>
      </c>
      <c r="D2874" t="s">
        <v>14368</v>
      </c>
      <c r="E2874" t="s">
        <v>4215</v>
      </c>
      <c r="F2874" t="s">
        <v>14369</v>
      </c>
      <c r="G2874">
        <v>35.6</v>
      </c>
      <c r="H2874">
        <v>-2</v>
      </c>
      <c r="I2874">
        <v>49.1</v>
      </c>
      <c r="J2874">
        <v>-0.5</v>
      </c>
      <c r="K2874">
        <v>65.5</v>
      </c>
      <c r="L2874">
        <v>-1.4</v>
      </c>
      <c r="M2874">
        <v>39.1</v>
      </c>
      <c r="N2874">
        <v>-0.7</v>
      </c>
    </row>
    <row r="2875" spans="1:14" x14ac:dyDescent="0.3">
      <c r="A2875" t="s">
        <v>2346</v>
      </c>
      <c r="B2875">
        <v>489000</v>
      </c>
      <c r="C2875" t="s">
        <v>14370</v>
      </c>
      <c r="D2875" t="s">
        <v>14371</v>
      </c>
      <c r="E2875" t="s">
        <v>4158</v>
      </c>
      <c r="F2875" t="s">
        <v>13637</v>
      </c>
      <c r="G2875">
        <v>54.3</v>
      </c>
      <c r="H2875">
        <v>-0.9</v>
      </c>
      <c r="I2875">
        <v>48.9</v>
      </c>
      <c r="J2875">
        <v>-1</v>
      </c>
      <c r="K2875">
        <v>69.099999999999994</v>
      </c>
      <c r="L2875">
        <v>-1.3</v>
      </c>
      <c r="M2875">
        <v>38.299999999999997</v>
      </c>
      <c r="N2875">
        <v>-1</v>
      </c>
    </row>
    <row r="2876" spans="1:14" x14ac:dyDescent="0.3">
      <c r="A2876" t="s">
        <v>2346</v>
      </c>
      <c r="B2876">
        <v>489522</v>
      </c>
      <c r="C2876" t="s">
        <v>14372</v>
      </c>
      <c r="D2876" t="s">
        <v>14373</v>
      </c>
      <c r="E2876" t="s">
        <v>4275</v>
      </c>
      <c r="F2876" t="s">
        <v>14374</v>
      </c>
      <c r="G2876">
        <v>78.400000000000006</v>
      </c>
      <c r="H2876">
        <v>-0.1</v>
      </c>
      <c r="I2876">
        <v>78.8</v>
      </c>
      <c r="J2876">
        <v>0.2</v>
      </c>
      <c r="K2876">
        <v>92.9</v>
      </c>
      <c r="L2876">
        <v>0</v>
      </c>
      <c r="M2876">
        <v>63.5</v>
      </c>
      <c r="N2876">
        <v>-0.4</v>
      </c>
    </row>
    <row r="2877" spans="1:14" x14ac:dyDescent="0.3">
      <c r="A2877" t="s">
        <v>2346</v>
      </c>
      <c r="B2877">
        <v>490300</v>
      </c>
      <c r="C2877" t="s">
        <v>14375</v>
      </c>
      <c r="D2877" t="s">
        <v>14376</v>
      </c>
      <c r="E2877" t="s">
        <v>4158</v>
      </c>
      <c r="F2877" t="s">
        <v>14377</v>
      </c>
      <c r="G2877">
        <v>42.4</v>
      </c>
      <c r="H2877">
        <v>-0.9</v>
      </c>
      <c r="I2877">
        <v>33</v>
      </c>
      <c r="J2877">
        <v>-1.1000000000000001</v>
      </c>
      <c r="K2877">
        <v>61.4</v>
      </c>
      <c r="L2877">
        <v>-1</v>
      </c>
      <c r="M2877">
        <v>17.100000000000001</v>
      </c>
      <c r="N2877">
        <v>-1.9</v>
      </c>
    </row>
    <row r="2878" spans="1:14" x14ac:dyDescent="0.3">
      <c r="A2878" t="s">
        <v>2346</v>
      </c>
      <c r="B2878">
        <v>490954</v>
      </c>
      <c r="C2878" t="s">
        <v>14381</v>
      </c>
      <c r="D2878" t="s">
        <v>14382</v>
      </c>
      <c r="E2878" t="s">
        <v>4158</v>
      </c>
      <c r="F2878" t="s">
        <v>14383</v>
      </c>
      <c r="G2878">
        <v>78.2</v>
      </c>
      <c r="H2878">
        <v>0.3</v>
      </c>
      <c r="I2878">
        <v>75.3</v>
      </c>
      <c r="J2878">
        <v>0.4</v>
      </c>
      <c r="K2878">
        <v>90.9</v>
      </c>
      <c r="L2878">
        <v>0.2</v>
      </c>
      <c r="M2878">
        <v>74.2</v>
      </c>
      <c r="N2878">
        <v>0.8</v>
      </c>
    </row>
    <row r="2879" spans="1:14" x14ac:dyDescent="0.3">
      <c r="A2879" t="s">
        <v>2346</v>
      </c>
      <c r="B2879">
        <v>491349</v>
      </c>
      <c r="C2879" t="s">
        <v>14384</v>
      </c>
      <c r="D2879" t="s">
        <v>14385</v>
      </c>
      <c r="E2879" t="s">
        <v>6955</v>
      </c>
      <c r="F2879" t="s">
        <v>14386</v>
      </c>
      <c r="G2879">
        <v>38.200000000000003</v>
      </c>
      <c r="H2879">
        <v>-1.2</v>
      </c>
      <c r="I2879">
        <v>29.1</v>
      </c>
      <c r="J2879">
        <v>-1.3</v>
      </c>
      <c r="K2879">
        <v>59.7</v>
      </c>
      <c r="L2879">
        <v>-1.3</v>
      </c>
      <c r="M2879">
        <v>21.2</v>
      </c>
      <c r="N2879">
        <v>-1.2</v>
      </c>
    </row>
    <row r="2880" spans="1:14" x14ac:dyDescent="0.3">
      <c r="A2880" t="s">
        <v>2346</v>
      </c>
      <c r="B2880">
        <v>491730</v>
      </c>
      <c r="C2880" t="s">
        <v>14387</v>
      </c>
      <c r="D2880" t="s">
        <v>14388</v>
      </c>
      <c r="E2880" t="s">
        <v>4238</v>
      </c>
      <c r="F2880" t="s">
        <v>14389</v>
      </c>
      <c r="G2880">
        <v>38</v>
      </c>
      <c r="H2880">
        <v>-3.1</v>
      </c>
      <c r="I2880">
        <v>74.7</v>
      </c>
      <c r="J2880">
        <v>-0.2</v>
      </c>
      <c r="K2880">
        <v>0</v>
      </c>
      <c r="L2880">
        <v>0</v>
      </c>
      <c r="M2880">
        <v>0</v>
      </c>
      <c r="N2880">
        <v>0</v>
      </c>
    </row>
    <row r="2881" spans="1:14" x14ac:dyDescent="0.3">
      <c r="A2881" t="s">
        <v>2346</v>
      </c>
      <c r="B2881">
        <v>493120</v>
      </c>
      <c r="C2881" t="s">
        <v>14390</v>
      </c>
      <c r="D2881" t="s">
        <v>14391</v>
      </c>
      <c r="E2881" t="s">
        <v>4145</v>
      </c>
      <c r="F2881" t="s">
        <v>14392</v>
      </c>
      <c r="G2881">
        <v>72.599999999999994</v>
      </c>
      <c r="H2881">
        <v>0.6</v>
      </c>
      <c r="I2881">
        <v>56.5</v>
      </c>
      <c r="J2881">
        <v>-0.1</v>
      </c>
      <c r="K2881">
        <v>76.099999999999994</v>
      </c>
      <c r="L2881">
        <v>-0.5</v>
      </c>
      <c r="M2881">
        <v>32.6</v>
      </c>
      <c r="N2881">
        <v>-1.2</v>
      </c>
    </row>
    <row r="2882" spans="1:14" x14ac:dyDescent="0.3">
      <c r="A2882" t="s">
        <v>2346</v>
      </c>
      <c r="B2882">
        <v>493554</v>
      </c>
      <c r="C2882" t="s">
        <v>14393</v>
      </c>
      <c r="D2882" t="s">
        <v>14394</v>
      </c>
      <c r="E2882" t="s">
        <v>4215</v>
      </c>
      <c r="F2882" t="s">
        <v>14395</v>
      </c>
      <c r="G2882">
        <v>43</v>
      </c>
      <c r="H2882">
        <v>-1</v>
      </c>
      <c r="I2882">
        <v>32.799999999999997</v>
      </c>
      <c r="J2882">
        <v>-1.3</v>
      </c>
      <c r="K2882">
        <v>0</v>
      </c>
      <c r="L2882">
        <v>0</v>
      </c>
      <c r="M2882">
        <v>0</v>
      </c>
      <c r="N2882">
        <v>0</v>
      </c>
    </row>
    <row r="2883" spans="1:14" x14ac:dyDescent="0.3">
      <c r="A2883" t="s">
        <v>2346</v>
      </c>
      <c r="B2883">
        <v>493686</v>
      </c>
      <c r="C2883" t="s">
        <v>14399</v>
      </c>
      <c r="D2883" t="s">
        <v>14400</v>
      </c>
      <c r="E2883" t="s">
        <v>4158</v>
      </c>
      <c r="F2883" t="s">
        <v>14401</v>
      </c>
      <c r="G2883">
        <v>43.1</v>
      </c>
      <c r="H2883">
        <v>-2.9</v>
      </c>
      <c r="I2883">
        <v>88</v>
      </c>
      <c r="J2883">
        <v>0.6</v>
      </c>
      <c r="K2883">
        <v>95.8</v>
      </c>
      <c r="L2883">
        <v>0</v>
      </c>
      <c r="M2883">
        <v>70.599999999999994</v>
      </c>
      <c r="N2883">
        <v>-0.2</v>
      </c>
    </row>
    <row r="2884" spans="1:14" x14ac:dyDescent="0.3">
      <c r="A2884" t="s">
        <v>2346</v>
      </c>
      <c r="B2884">
        <v>495506</v>
      </c>
      <c r="C2884" t="s">
        <v>14402</v>
      </c>
      <c r="D2884" t="s">
        <v>14403</v>
      </c>
      <c r="E2884" t="s">
        <v>4158</v>
      </c>
      <c r="F2884" t="s">
        <v>13554</v>
      </c>
      <c r="G2884">
        <v>38.700000000000003</v>
      </c>
      <c r="H2884">
        <v>-1.1000000000000001</v>
      </c>
      <c r="I2884">
        <v>37.299999999999997</v>
      </c>
      <c r="J2884">
        <v>-0.5</v>
      </c>
      <c r="K2884">
        <v>57.5</v>
      </c>
      <c r="L2884">
        <v>-1.4</v>
      </c>
      <c r="M2884">
        <v>31.5</v>
      </c>
      <c r="N2884">
        <v>-0.3</v>
      </c>
    </row>
    <row r="2885" spans="1:14" x14ac:dyDescent="0.3">
      <c r="A2885" t="s">
        <v>2346</v>
      </c>
      <c r="B2885">
        <v>497665</v>
      </c>
      <c r="C2885" t="s">
        <v>14409</v>
      </c>
      <c r="D2885" t="s">
        <v>14410</v>
      </c>
      <c r="E2885" t="s">
        <v>4145</v>
      </c>
      <c r="F2885" t="s">
        <v>14411</v>
      </c>
      <c r="G2885">
        <v>0</v>
      </c>
      <c r="H2885">
        <v>0</v>
      </c>
      <c r="I2885">
        <v>0</v>
      </c>
      <c r="J2885">
        <v>0</v>
      </c>
      <c r="K2885">
        <v>71.900000000000006</v>
      </c>
      <c r="L2885">
        <v>-0.4</v>
      </c>
      <c r="M2885">
        <v>43</v>
      </c>
      <c r="N2885">
        <v>-0.4</v>
      </c>
    </row>
    <row r="2886" spans="1:14" x14ac:dyDescent="0.3">
      <c r="A2886" t="s">
        <v>2346</v>
      </c>
      <c r="B2886">
        <v>501972</v>
      </c>
      <c r="C2886" t="s">
        <v>14415</v>
      </c>
      <c r="D2886" t="s">
        <v>14416</v>
      </c>
      <c r="E2886" t="s">
        <v>4145</v>
      </c>
      <c r="F2886" t="s">
        <v>14417</v>
      </c>
      <c r="G2886">
        <v>41.1</v>
      </c>
      <c r="H2886">
        <v>-1.1000000000000001</v>
      </c>
      <c r="I2886">
        <v>37.5</v>
      </c>
      <c r="J2886">
        <v>-0.9</v>
      </c>
      <c r="K2886">
        <v>38.6</v>
      </c>
      <c r="L2886">
        <v>-3.9</v>
      </c>
      <c r="M2886">
        <v>9.1</v>
      </c>
      <c r="N2886">
        <v>-2.6</v>
      </c>
    </row>
    <row r="2887" spans="1:14" x14ac:dyDescent="0.3">
      <c r="A2887" t="s">
        <v>2346</v>
      </c>
      <c r="B2887">
        <v>504866</v>
      </c>
      <c r="C2887" t="s">
        <v>14423</v>
      </c>
      <c r="D2887" t="s">
        <v>14424</v>
      </c>
      <c r="E2887" t="s">
        <v>4238</v>
      </c>
      <c r="F2887" t="s">
        <v>14425</v>
      </c>
      <c r="G2887">
        <v>19.7</v>
      </c>
      <c r="H2887">
        <v>-3.4</v>
      </c>
      <c r="I2887">
        <v>52</v>
      </c>
      <c r="J2887">
        <v>-0.6</v>
      </c>
      <c r="K2887">
        <v>76.3</v>
      </c>
      <c r="L2887">
        <v>-0.4</v>
      </c>
      <c r="M2887">
        <v>42.3</v>
      </c>
      <c r="N2887">
        <v>-0.6</v>
      </c>
    </row>
    <row r="2888" spans="1:14" x14ac:dyDescent="0.3">
      <c r="A2888" t="s">
        <v>2346</v>
      </c>
      <c r="B2888">
        <v>504998</v>
      </c>
      <c r="C2888" t="s">
        <v>14426</v>
      </c>
      <c r="D2888" t="s">
        <v>14427</v>
      </c>
      <c r="E2888" t="s">
        <v>4275</v>
      </c>
      <c r="F2888" t="s">
        <v>14428</v>
      </c>
      <c r="G2888">
        <v>39.700000000000003</v>
      </c>
      <c r="H2888">
        <v>-1.6</v>
      </c>
      <c r="I2888">
        <v>45.3</v>
      </c>
      <c r="J2888">
        <v>-0.8</v>
      </c>
      <c r="K2888">
        <v>0</v>
      </c>
      <c r="L2888">
        <v>0</v>
      </c>
      <c r="M2888">
        <v>0</v>
      </c>
      <c r="N2888">
        <v>0</v>
      </c>
    </row>
    <row r="2889" spans="1:14" x14ac:dyDescent="0.3">
      <c r="A2889" t="s">
        <v>2346</v>
      </c>
      <c r="B2889">
        <v>505250</v>
      </c>
      <c r="C2889" t="s">
        <v>14429</v>
      </c>
      <c r="D2889" t="s">
        <v>14430</v>
      </c>
      <c r="E2889" t="s">
        <v>4275</v>
      </c>
      <c r="F2889" t="s">
        <v>14431</v>
      </c>
      <c r="G2889">
        <v>83.1</v>
      </c>
      <c r="H2889">
        <v>1.3</v>
      </c>
      <c r="I2889">
        <v>70.400000000000006</v>
      </c>
      <c r="J2889">
        <v>0.8</v>
      </c>
      <c r="K2889">
        <v>0</v>
      </c>
      <c r="L2889">
        <v>0</v>
      </c>
      <c r="M2889">
        <v>0</v>
      </c>
      <c r="N2889">
        <v>0</v>
      </c>
    </row>
    <row r="2890" spans="1:14" x14ac:dyDescent="0.3">
      <c r="A2890" t="s">
        <v>2346</v>
      </c>
      <c r="B2890">
        <v>13226</v>
      </c>
      <c r="C2890" t="s">
        <v>14432</v>
      </c>
      <c r="D2890" t="s">
        <v>14433</v>
      </c>
      <c r="E2890" t="s">
        <v>4215</v>
      </c>
      <c r="F2890" t="s">
        <v>14434</v>
      </c>
      <c r="G2890">
        <v>80.2</v>
      </c>
      <c r="H2890">
        <v>0.8</v>
      </c>
      <c r="I2890">
        <v>80.2</v>
      </c>
      <c r="J2890">
        <v>1.3</v>
      </c>
      <c r="K2890">
        <v>0</v>
      </c>
      <c r="L2890">
        <v>0</v>
      </c>
      <c r="M2890">
        <v>0</v>
      </c>
      <c r="N2890">
        <v>0</v>
      </c>
    </row>
    <row r="2891" spans="1:14" x14ac:dyDescent="0.3">
      <c r="A2891" t="s">
        <v>2346</v>
      </c>
      <c r="B2891">
        <v>506036</v>
      </c>
      <c r="C2891" t="s">
        <v>14438</v>
      </c>
      <c r="D2891" t="s">
        <v>14439</v>
      </c>
      <c r="E2891" t="s">
        <v>4238</v>
      </c>
      <c r="F2891" t="s">
        <v>14440</v>
      </c>
      <c r="G2891">
        <v>78.400000000000006</v>
      </c>
      <c r="H2891">
        <v>0.7</v>
      </c>
      <c r="I2891">
        <v>64.2</v>
      </c>
      <c r="J2891">
        <v>0</v>
      </c>
      <c r="K2891">
        <v>0</v>
      </c>
      <c r="L2891">
        <v>0</v>
      </c>
      <c r="M2891">
        <v>0</v>
      </c>
      <c r="N2891">
        <v>0</v>
      </c>
    </row>
    <row r="2892" spans="1:14" x14ac:dyDescent="0.3">
      <c r="A2892" t="s">
        <v>2346</v>
      </c>
      <c r="B2892">
        <v>508110</v>
      </c>
      <c r="C2892" t="s">
        <v>14441</v>
      </c>
      <c r="D2892" t="s">
        <v>14442</v>
      </c>
      <c r="E2892" t="s">
        <v>4215</v>
      </c>
      <c r="F2892" t="s">
        <v>14443</v>
      </c>
      <c r="G2892">
        <v>76.900000000000006</v>
      </c>
      <c r="H2892">
        <v>0.8</v>
      </c>
      <c r="I2892">
        <v>75</v>
      </c>
      <c r="J2892">
        <v>1.3</v>
      </c>
      <c r="K2892">
        <v>73.7</v>
      </c>
      <c r="L2892">
        <v>-1</v>
      </c>
      <c r="M2892">
        <v>38.6</v>
      </c>
      <c r="N2892">
        <v>-1.3</v>
      </c>
    </row>
    <row r="2893" spans="1:14" x14ac:dyDescent="0.3">
      <c r="A2893" t="s">
        <v>2346</v>
      </c>
      <c r="B2893">
        <v>509280</v>
      </c>
      <c r="C2893" t="s">
        <v>14444</v>
      </c>
      <c r="D2893" t="s">
        <v>14445</v>
      </c>
      <c r="E2893" t="s">
        <v>4215</v>
      </c>
      <c r="F2893" t="s">
        <v>13128</v>
      </c>
      <c r="G2893">
        <v>39.200000000000003</v>
      </c>
      <c r="H2893">
        <v>-1.2</v>
      </c>
      <c r="I2893">
        <v>28.4</v>
      </c>
      <c r="J2893">
        <v>-1.4</v>
      </c>
      <c r="K2893">
        <v>0</v>
      </c>
      <c r="L2893">
        <v>0</v>
      </c>
      <c r="M2893">
        <v>0</v>
      </c>
      <c r="N2893">
        <v>0</v>
      </c>
    </row>
    <row r="2894" spans="1:14" x14ac:dyDescent="0.3">
      <c r="A2894" t="s">
        <v>2346</v>
      </c>
      <c r="B2894">
        <v>511102</v>
      </c>
      <c r="C2894" t="s">
        <v>14446</v>
      </c>
      <c r="D2894" t="s">
        <v>14447</v>
      </c>
      <c r="E2894" t="s">
        <v>4158</v>
      </c>
      <c r="F2894" t="s">
        <v>13422</v>
      </c>
      <c r="G2894">
        <v>75.5</v>
      </c>
      <c r="H2894">
        <v>0.8</v>
      </c>
      <c r="I2894">
        <v>64.7</v>
      </c>
      <c r="J2894">
        <v>0.5</v>
      </c>
      <c r="K2894">
        <v>90.3</v>
      </c>
      <c r="L2894">
        <v>1</v>
      </c>
      <c r="M2894">
        <v>67.7</v>
      </c>
      <c r="N2894">
        <v>1.5</v>
      </c>
    </row>
    <row r="2895" spans="1:14" x14ac:dyDescent="0.3">
      <c r="A2895" t="s">
        <v>2346</v>
      </c>
      <c r="B2895">
        <v>511137</v>
      </c>
      <c r="C2895" t="s">
        <v>14448</v>
      </c>
      <c r="D2895" t="s">
        <v>14449</v>
      </c>
      <c r="E2895" t="s">
        <v>4215</v>
      </c>
      <c r="F2895" t="s">
        <v>14450</v>
      </c>
      <c r="G2895">
        <v>28.5</v>
      </c>
      <c r="H2895">
        <v>-0.5</v>
      </c>
      <c r="I2895">
        <v>14</v>
      </c>
      <c r="J2895">
        <v>-0.7</v>
      </c>
      <c r="K2895">
        <v>0</v>
      </c>
      <c r="L2895">
        <v>0</v>
      </c>
      <c r="M2895">
        <v>0</v>
      </c>
      <c r="N2895">
        <v>0</v>
      </c>
    </row>
    <row r="2896" spans="1:14" x14ac:dyDescent="0.3">
      <c r="A2896" t="s">
        <v>2346</v>
      </c>
      <c r="B2896">
        <v>514314</v>
      </c>
      <c r="C2896" t="s">
        <v>14451</v>
      </c>
      <c r="D2896" t="s">
        <v>14452</v>
      </c>
      <c r="E2896" t="s">
        <v>4145</v>
      </c>
      <c r="F2896" t="s">
        <v>13073</v>
      </c>
      <c r="G2896">
        <v>53.7</v>
      </c>
      <c r="H2896">
        <v>-0.2</v>
      </c>
      <c r="I2896">
        <v>58.7</v>
      </c>
      <c r="J2896">
        <v>0.8</v>
      </c>
      <c r="K2896">
        <v>62.4</v>
      </c>
      <c r="L2896">
        <v>-1.3</v>
      </c>
      <c r="M2896">
        <v>39.299999999999997</v>
      </c>
      <c r="N2896">
        <v>-0.1</v>
      </c>
    </row>
    <row r="2897" spans="1:14" x14ac:dyDescent="0.3">
      <c r="A2897" t="s">
        <v>2346</v>
      </c>
      <c r="B2897">
        <v>287300</v>
      </c>
      <c r="C2897" t="s">
        <v>2699</v>
      </c>
      <c r="D2897" t="s">
        <v>14456</v>
      </c>
      <c r="E2897" t="s">
        <v>4158</v>
      </c>
      <c r="F2897" t="s">
        <v>14457</v>
      </c>
      <c r="G2897">
        <v>71.099999999999994</v>
      </c>
      <c r="H2897">
        <v>1.2</v>
      </c>
      <c r="I2897">
        <v>56.6</v>
      </c>
      <c r="J2897">
        <v>0.8</v>
      </c>
      <c r="K2897">
        <v>67.8</v>
      </c>
      <c r="L2897">
        <v>-0.6</v>
      </c>
      <c r="M2897">
        <v>39.5</v>
      </c>
      <c r="N2897">
        <v>0.2</v>
      </c>
    </row>
    <row r="2898" spans="1:14" x14ac:dyDescent="0.3">
      <c r="A2898" t="s">
        <v>2346</v>
      </c>
      <c r="B2898">
        <v>515132</v>
      </c>
      <c r="C2898" t="s">
        <v>14458</v>
      </c>
      <c r="D2898" t="s">
        <v>14459</v>
      </c>
      <c r="E2898" t="s">
        <v>4238</v>
      </c>
      <c r="F2898" t="s">
        <v>14460</v>
      </c>
      <c r="G2898">
        <v>27.8</v>
      </c>
      <c r="H2898">
        <v>-3.4</v>
      </c>
      <c r="I2898">
        <v>63.4</v>
      </c>
      <c r="J2898">
        <v>-0.5</v>
      </c>
      <c r="K2898">
        <v>0</v>
      </c>
      <c r="L2898">
        <v>0</v>
      </c>
      <c r="M2898">
        <v>0</v>
      </c>
      <c r="N2898">
        <v>0</v>
      </c>
    </row>
    <row r="2899" spans="1:14" x14ac:dyDescent="0.3">
      <c r="A2899" t="s">
        <v>2346</v>
      </c>
      <c r="B2899">
        <v>535311</v>
      </c>
      <c r="C2899" t="s">
        <v>14471</v>
      </c>
      <c r="D2899" t="s">
        <v>14472</v>
      </c>
      <c r="E2899" t="s">
        <v>4145</v>
      </c>
      <c r="F2899" t="s">
        <v>14465</v>
      </c>
      <c r="G2899">
        <v>68.599999999999994</v>
      </c>
      <c r="H2899">
        <v>0.7</v>
      </c>
      <c r="I2899">
        <v>57.7</v>
      </c>
      <c r="J2899">
        <v>0.5</v>
      </c>
      <c r="K2899">
        <v>77</v>
      </c>
      <c r="L2899">
        <v>0.1</v>
      </c>
      <c r="M2899">
        <v>46.1</v>
      </c>
      <c r="N2899">
        <v>0.3</v>
      </c>
    </row>
    <row r="2900" spans="1:14" x14ac:dyDescent="0.3">
      <c r="A2900" t="s">
        <v>2346</v>
      </c>
      <c r="B2900">
        <v>517348</v>
      </c>
      <c r="C2900" t="s">
        <v>14478</v>
      </c>
      <c r="D2900" t="s">
        <v>14479</v>
      </c>
      <c r="E2900" t="s">
        <v>4215</v>
      </c>
      <c r="F2900" t="s">
        <v>14480</v>
      </c>
      <c r="G2900">
        <v>61.1</v>
      </c>
      <c r="H2900">
        <v>0.1</v>
      </c>
      <c r="I2900">
        <v>47.6</v>
      </c>
      <c r="J2900">
        <v>-0.4</v>
      </c>
      <c r="K2900">
        <v>0</v>
      </c>
      <c r="L2900">
        <v>0</v>
      </c>
      <c r="M2900">
        <v>0</v>
      </c>
      <c r="N2900">
        <v>0</v>
      </c>
    </row>
    <row r="2901" spans="1:14" x14ac:dyDescent="0.3">
      <c r="A2901" t="s">
        <v>2346</v>
      </c>
      <c r="B2901">
        <v>518840</v>
      </c>
      <c r="C2901" t="s">
        <v>14481</v>
      </c>
      <c r="D2901" t="s">
        <v>14482</v>
      </c>
      <c r="E2901" t="s">
        <v>4238</v>
      </c>
      <c r="F2901" t="s">
        <v>14483</v>
      </c>
      <c r="G2901">
        <v>0</v>
      </c>
      <c r="H2901">
        <v>0</v>
      </c>
      <c r="I2901">
        <v>0</v>
      </c>
      <c r="J2901">
        <v>0</v>
      </c>
      <c r="K2901">
        <v>75.599999999999994</v>
      </c>
      <c r="L2901">
        <v>0.8</v>
      </c>
      <c r="M2901">
        <v>47.8</v>
      </c>
      <c r="N2901">
        <v>1.1000000000000001</v>
      </c>
    </row>
    <row r="2902" spans="1:14" x14ac:dyDescent="0.3">
      <c r="A2902" t="s">
        <v>2346</v>
      </c>
      <c r="B2902">
        <v>528269</v>
      </c>
      <c r="C2902" t="s">
        <v>14488</v>
      </c>
      <c r="D2902" t="s">
        <v>14489</v>
      </c>
      <c r="E2902" t="s">
        <v>4158</v>
      </c>
      <c r="F2902" t="s">
        <v>14490</v>
      </c>
      <c r="G2902">
        <v>58.9</v>
      </c>
      <c r="H2902">
        <v>0.1</v>
      </c>
      <c r="I2902">
        <v>41.7</v>
      </c>
      <c r="J2902">
        <v>-0.9</v>
      </c>
      <c r="K2902">
        <v>65.8</v>
      </c>
      <c r="L2902">
        <v>-0.7</v>
      </c>
      <c r="M2902">
        <v>21.7</v>
      </c>
      <c r="N2902">
        <v>-1.6</v>
      </c>
    </row>
    <row r="2903" spans="1:14" x14ac:dyDescent="0.3">
      <c r="A2903" t="s">
        <v>2346</v>
      </c>
      <c r="B2903">
        <v>529176</v>
      </c>
      <c r="C2903" t="s">
        <v>2705</v>
      </c>
      <c r="D2903" t="s">
        <v>14491</v>
      </c>
      <c r="E2903" t="s">
        <v>4215</v>
      </c>
      <c r="F2903" t="s">
        <v>14492</v>
      </c>
      <c r="G2903">
        <v>0</v>
      </c>
      <c r="H2903">
        <v>0</v>
      </c>
      <c r="I2903">
        <v>0</v>
      </c>
      <c r="J2903">
        <v>0</v>
      </c>
      <c r="K2903">
        <v>87.2</v>
      </c>
      <c r="L2903">
        <v>0.5</v>
      </c>
      <c r="M2903">
        <v>70.3</v>
      </c>
      <c r="N2903">
        <v>1</v>
      </c>
    </row>
    <row r="2904" spans="1:14" x14ac:dyDescent="0.3">
      <c r="A2904" t="s">
        <v>2346</v>
      </c>
      <c r="B2904">
        <v>528919</v>
      </c>
      <c r="C2904" t="s">
        <v>14493</v>
      </c>
      <c r="D2904" t="s">
        <v>14494</v>
      </c>
      <c r="E2904" t="s">
        <v>4145</v>
      </c>
      <c r="F2904" t="s">
        <v>14495</v>
      </c>
      <c r="G2904">
        <v>72</v>
      </c>
      <c r="H2904">
        <v>0.7</v>
      </c>
      <c r="I2904">
        <v>67.099999999999994</v>
      </c>
      <c r="J2904">
        <v>0.9</v>
      </c>
      <c r="K2904">
        <v>88.8</v>
      </c>
      <c r="L2904">
        <v>1.2</v>
      </c>
      <c r="M2904">
        <v>63.3</v>
      </c>
      <c r="N2904">
        <v>1.3</v>
      </c>
    </row>
    <row r="2905" spans="1:14" x14ac:dyDescent="0.3">
      <c r="A2905" t="s">
        <v>2346</v>
      </c>
      <c r="B2905">
        <v>529958</v>
      </c>
      <c r="C2905" t="s">
        <v>14496</v>
      </c>
      <c r="D2905" t="s">
        <v>14497</v>
      </c>
      <c r="E2905" t="s">
        <v>4238</v>
      </c>
      <c r="F2905" t="s">
        <v>14498</v>
      </c>
      <c r="G2905">
        <v>83.6</v>
      </c>
      <c r="H2905">
        <v>0.5</v>
      </c>
      <c r="I2905">
        <v>76.3</v>
      </c>
      <c r="J2905">
        <v>0.1</v>
      </c>
      <c r="K2905">
        <v>0</v>
      </c>
      <c r="L2905">
        <v>0</v>
      </c>
      <c r="M2905">
        <v>0</v>
      </c>
      <c r="N2905">
        <v>0</v>
      </c>
    </row>
    <row r="2906" spans="1:14" x14ac:dyDescent="0.3">
      <c r="A2906" t="s">
        <v>2346</v>
      </c>
      <c r="B2906">
        <v>531022</v>
      </c>
      <c r="C2906" t="s">
        <v>14499</v>
      </c>
      <c r="D2906" t="s">
        <v>14500</v>
      </c>
      <c r="E2906" t="s">
        <v>4145</v>
      </c>
      <c r="F2906" t="s">
        <v>14501</v>
      </c>
      <c r="G2906">
        <v>63.8</v>
      </c>
      <c r="H2906">
        <v>1.7</v>
      </c>
      <c r="I2906">
        <v>44.8</v>
      </c>
      <c r="J2906">
        <v>1.1000000000000001</v>
      </c>
      <c r="K2906">
        <v>56.4</v>
      </c>
      <c r="L2906">
        <v>-0.2</v>
      </c>
      <c r="M2906">
        <v>17.399999999999999</v>
      </c>
      <c r="N2906">
        <v>-0.4</v>
      </c>
    </row>
    <row r="2907" spans="1:14" x14ac:dyDescent="0.3">
      <c r="A2907" t="s">
        <v>2346</v>
      </c>
      <c r="B2907">
        <v>534374</v>
      </c>
      <c r="C2907" t="s">
        <v>14502</v>
      </c>
      <c r="D2907" t="s">
        <v>14503</v>
      </c>
      <c r="E2907" t="s">
        <v>4215</v>
      </c>
      <c r="F2907" t="s">
        <v>14504</v>
      </c>
      <c r="G2907">
        <v>47.7</v>
      </c>
      <c r="H2907">
        <v>0.2</v>
      </c>
      <c r="I2907">
        <v>33.700000000000003</v>
      </c>
      <c r="J2907">
        <v>0.1</v>
      </c>
      <c r="K2907">
        <v>0</v>
      </c>
      <c r="L2907">
        <v>0</v>
      </c>
      <c r="M2907">
        <v>0</v>
      </c>
      <c r="N2907">
        <v>0</v>
      </c>
    </row>
    <row r="2908" spans="1:14" x14ac:dyDescent="0.3">
      <c r="A2908" t="s">
        <v>2346</v>
      </c>
      <c r="B2908">
        <v>535443</v>
      </c>
      <c r="C2908" t="s">
        <v>14505</v>
      </c>
      <c r="D2908" t="s">
        <v>14506</v>
      </c>
      <c r="E2908" t="s">
        <v>4215</v>
      </c>
      <c r="F2908" t="s">
        <v>14507</v>
      </c>
      <c r="G2908">
        <v>85.8</v>
      </c>
      <c r="H2908">
        <v>1</v>
      </c>
      <c r="I2908">
        <v>80.599999999999994</v>
      </c>
      <c r="J2908">
        <v>0.9</v>
      </c>
      <c r="K2908">
        <v>0</v>
      </c>
      <c r="L2908">
        <v>0</v>
      </c>
      <c r="M2908">
        <v>0</v>
      </c>
      <c r="N2908">
        <v>0</v>
      </c>
    </row>
    <row r="2909" spans="1:14" x14ac:dyDescent="0.3">
      <c r="A2909" t="s">
        <v>2346</v>
      </c>
      <c r="B2909">
        <v>536970</v>
      </c>
      <c r="C2909" t="s">
        <v>14509</v>
      </c>
      <c r="D2909" t="s">
        <v>14510</v>
      </c>
      <c r="E2909" t="s">
        <v>4215</v>
      </c>
      <c r="F2909" t="s">
        <v>14511</v>
      </c>
      <c r="G2909">
        <v>44.8</v>
      </c>
      <c r="H2909">
        <v>-0.5</v>
      </c>
      <c r="I2909">
        <v>41.7</v>
      </c>
      <c r="J2909">
        <v>0.1</v>
      </c>
      <c r="K2909">
        <v>0</v>
      </c>
      <c r="L2909">
        <v>0</v>
      </c>
      <c r="M2909">
        <v>0</v>
      </c>
      <c r="N2909">
        <v>0</v>
      </c>
    </row>
    <row r="2910" spans="1:14" x14ac:dyDescent="0.3">
      <c r="A2910" t="s">
        <v>2346</v>
      </c>
      <c r="B2910">
        <v>542040</v>
      </c>
      <c r="C2910" t="s">
        <v>14514</v>
      </c>
      <c r="D2910" t="s">
        <v>14515</v>
      </c>
      <c r="E2910" t="s">
        <v>4215</v>
      </c>
      <c r="F2910" t="s">
        <v>14516</v>
      </c>
      <c r="G2910">
        <v>75.5</v>
      </c>
      <c r="H2910">
        <v>-0.3</v>
      </c>
      <c r="I2910">
        <v>75</v>
      </c>
      <c r="J2910">
        <v>-0.2</v>
      </c>
      <c r="K2910">
        <v>91.4</v>
      </c>
      <c r="L2910">
        <v>-0.3</v>
      </c>
      <c r="M2910">
        <v>81.7</v>
      </c>
      <c r="N2910">
        <v>0.8</v>
      </c>
    </row>
    <row r="2911" spans="1:14" x14ac:dyDescent="0.3">
      <c r="A2911" t="s">
        <v>2346</v>
      </c>
      <c r="B2911">
        <v>543470</v>
      </c>
      <c r="C2911" t="s">
        <v>14520</v>
      </c>
      <c r="D2911" t="s">
        <v>14521</v>
      </c>
      <c r="E2911" t="s">
        <v>4238</v>
      </c>
      <c r="F2911" t="s">
        <v>14522</v>
      </c>
      <c r="G2911">
        <v>94.3</v>
      </c>
      <c r="H2911">
        <v>0.8</v>
      </c>
      <c r="I2911">
        <v>89.4</v>
      </c>
      <c r="J2911">
        <v>0.6</v>
      </c>
      <c r="K2911">
        <v>0</v>
      </c>
      <c r="L2911">
        <v>0</v>
      </c>
      <c r="M2911">
        <v>0</v>
      </c>
      <c r="N2911">
        <v>0</v>
      </c>
    </row>
    <row r="2912" spans="1:14" x14ac:dyDescent="0.3">
      <c r="A2912" t="s">
        <v>2346</v>
      </c>
      <c r="B2912">
        <v>544388</v>
      </c>
      <c r="C2912" t="s">
        <v>14523</v>
      </c>
      <c r="D2912" t="s">
        <v>14524</v>
      </c>
      <c r="E2912" t="s">
        <v>4158</v>
      </c>
      <c r="F2912" t="s">
        <v>14525</v>
      </c>
      <c r="G2912">
        <v>82.6</v>
      </c>
      <c r="H2912">
        <v>0.7</v>
      </c>
      <c r="I2912">
        <v>82.3</v>
      </c>
      <c r="J2912">
        <v>1.1000000000000001</v>
      </c>
      <c r="K2912">
        <v>89.9</v>
      </c>
      <c r="L2912">
        <v>0.2</v>
      </c>
      <c r="M2912">
        <v>63.6</v>
      </c>
      <c r="N2912">
        <v>0.1</v>
      </c>
    </row>
    <row r="2913" spans="1:14" x14ac:dyDescent="0.3">
      <c r="A2913" t="s">
        <v>2346</v>
      </c>
      <c r="B2913">
        <v>547875</v>
      </c>
      <c r="C2913" t="s">
        <v>14532</v>
      </c>
      <c r="D2913" t="s">
        <v>14533</v>
      </c>
      <c r="E2913" t="s">
        <v>4145</v>
      </c>
      <c r="F2913" t="s">
        <v>14534</v>
      </c>
      <c r="G2913">
        <v>53.2</v>
      </c>
      <c r="H2913">
        <v>-0.5</v>
      </c>
      <c r="I2913">
        <v>44.2</v>
      </c>
      <c r="J2913">
        <v>-0.7</v>
      </c>
      <c r="K2913">
        <v>58.8</v>
      </c>
      <c r="L2913">
        <v>-1.9</v>
      </c>
      <c r="M2913">
        <v>23.1</v>
      </c>
      <c r="N2913">
        <v>-1.8</v>
      </c>
    </row>
    <row r="2914" spans="1:14" x14ac:dyDescent="0.3">
      <c r="A2914" t="s">
        <v>2346</v>
      </c>
      <c r="B2914">
        <v>586765</v>
      </c>
      <c r="C2914" t="s">
        <v>2716</v>
      </c>
      <c r="D2914" t="s">
        <v>14535</v>
      </c>
      <c r="E2914" t="s">
        <v>4145</v>
      </c>
      <c r="F2914" t="s">
        <v>14536</v>
      </c>
      <c r="G2914">
        <v>44.7</v>
      </c>
      <c r="H2914">
        <v>-0.4</v>
      </c>
      <c r="I2914">
        <v>22.7</v>
      </c>
      <c r="J2914">
        <v>-1.6</v>
      </c>
      <c r="K2914">
        <v>58.6</v>
      </c>
      <c r="L2914">
        <v>-1.1000000000000001</v>
      </c>
      <c r="M2914">
        <v>18.899999999999999</v>
      </c>
      <c r="N2914">
        <v>-1.2</v>
      </c>
    </row>
    <row r="2915" spans="1:14" x14ac:dyDescent="0.3">
      <c r="A2915" t="s">
        <v>2346</v>
      </c>
      <c r="B2915">
        <v>609900</v>
      </c>
      <c r="C2915" t="s">
        <v>14539</v>
      </c>
      <c r="D2915" t="s">
        <v>14540</v>
      </c>
      <c r="E2915" t="s">
        <v>4145</v>
      </c>
      <c r="F2915" t="s">
        <v>14541</v>
      </c>
      <c r="G2915">
        <v>65.400000000000006</v>
      </c>
      <c r="H2915">
        <v>0.1</v>
      </c>
      <c r="I2915">
        <v>63</v>
      </c>
      <c r="J2915">
        <v>0.4</v>
      </c>
      <c r="K2915">
        <v>67.2</v>
      </c>
      <c r="L2915">
        <v>-1.4</v>
      </c>
      <c r="M2915">
        <v>41.2</v>
      </c>
      <c r="N2915">
        <v>-0.6</v>
      </c>
    </row>
    <row r="2916" spans="1:14" x14ac:dyDescent="0.3">
      <c r="A2916" t="s">
        <v>2346</v>
      </c>
      <c r="B2916">
        <v>536393</v>
      </c>
      <c r="C2916" t="s">
        <v>6727</v>
      </c>
      <c r="D2916" t="s">
        <v>14542</v>
      </c>
      <c r="E2916" t="s">
        <v>4145</v>
      </c>
      <c r="F2916" t="s">
        <v>14543</v>
      </c>
      <c r="G2916">
        <v>52.9</v>
      </c>
      <c r="H2916">
        <v>-0.4</v>
      </c>
      <c r="I2916">
        <v>58.8</v>
      </c>
      <c r="J2916">
        <v>0.7</v>
      </c>
      <c r="K2916">
        <v>68.7</v>
      </c>
      <c r="L2916">
        <v>-0.8</v>
      </c>
      <c r="M2916">
        <v>58.9</v>
      </c>
      <c r="N2916">
        <v>1.4</v>
      </c>
    </row>
    <row r="2917" spans="1:14" x14ac:dyDescent="0.3">
      <c r="A2917" t="s">
        <v>2346</v>
      </c>
      <c r="B2917">
        <v>551279</v>
      </c>
      <c r="C2917" t="s">
        <v>14544</v>
      </c>
      <c r="D2917" t="s">
        <v>14545</v>
      </c>
      <c r="E2917" t="s">
        <v>4238</v>
      </c>
      <c r="F2917" t="s">
        <v>13070</v>
      </c>
      <c r="G2917">
        <v>27.5</v>
      </c>
      <c r="H2917">
        <v>-1.6</v>
      </c>
      <c r="I2917">
        <v>18.600000000000001</v>
      </c>
      <c r="J2917">
        <v>-1.6</v>
      </c>
      <c r="K2917">
        <v>58.5</v>
      </c>
      <c r="L2917">
        <v>-1</v>
      </c>
      <c r="M2917">
        <v>21.6</v>
      </c>
      <c r="N2917">
        <v>-0.7</v>
      </c>
    </row>
    <row r="2918" spans="1:14" x14ac:dyDescent="0.3">
      <c r="A2918" t="s">
        <v>2346</v>
      </c>
      <c r="B2918">
        <v>526890</v>
      </c>
      <c r="C2918" t="s">
        <v>14546</v>
      </c>
      <c r="D2918" t="s">
        <v>14547</v>
      </c>
      <c r="E2918" t="s">
        <v>4158</v>
      </c>
      <c r="F2918" t="s">
        <v>13146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50</v>
      </c>
      <c r="N2918">
        <v>0</v>
      </c>
    </row>
    <row r="2919" spans="1:14" x14ac:dyDescent="0.3">
      <c r="A2919" t="s">
        <v>2346</v>
      </c>
      <c r="B2919">
        <v>422237</v>
      </c>
      <c r="C2919" t="s">
        <v>14555</v>
      </c>
      <c r="D2919" t="s">
        <v>14556</v>
      </c>
      <c r="E2919" t="s">
        <v>4145</v>
      </c>
      <c r="F2919" t="s">
        <v>14557</v>
      </c>
      <c r="G2919">
        <v>84.5</v>
      </c>
      <c r="H2919">
        <v>1.6</v>
      </c>
      <c r="I2919">
        <v>75.2</v>
      </c>
      <c r="J2919">
        <v>1.5</v>
      </c>
      <c r="K2919">
        <v>83.3</v>
      </c>
      <c r="L2919">
        <v>0.3</v>
      </c>
      <c r="M2919">
        <v>63</v>
      </c>
      <c r="N2919">
        <v>1.3</v>
      </c>
    </row>
    <row r="2920" spans="1:14" x14ac:dyDescent="0.3">
      <c r="A2920" t="s">
        <v>2346</v>
      </c>
      <c r="B2920">
        <v>552704</v>
      </c>
      <c r="C2920" t="s">
        <v>14558</v>
      </c>
      <c r="D2920" t="s">
        <v>14559</v>
      </c>
      <c r="E2920" t="s">
        <v>4275</v>
      </c>
      <c r="F2920" t="s">
        <v>14560</v>
      </c>
      <c r="G2920">
        <v>34.200000000000003</v>
      </c>
      <c r="H2920">
        <v>-1.6</v>
      </c>
      <c r="I2920">
        <v>27</v>
      </c>
      <c r="J2920">
        <v>-2</v>
      </c>
      <c r="K2920">
        <v>0</v>
      </c>
      <c r="L2920">
        <v>0</v>
      </c>
      <c r="M2920">
        <v>0</v>
      </c>
      <c r="N2920">
        <v>0</v>
      </c>
    </row>
    <row r="2921" spans="1:14" x14ac:dyDescent="0.3">
      <c r="A2921" t="s">
        <v>2346</v>
      </c>
      <c r="B2921">
        <v>553093</v>
      </c>
      <c r="C2921" t="s">
        <v>14561</v>
      </c>
      <c r="D2921" t="s">
        <v>14562</v>
      </c>
      <c r="E2921" t="s">
        <v>4215</v>
      </c>
      <c r="F2921" t="s">
        <v>14563</v>
      </c>
      <c r="G2921">
        <v>65.7</v>
      </c>
      <c r="H2921">
        <v>0.2</v>
      </c>
      <c r="I2921">
        <v>41.6</v>
      </c>
      <c r="J2921">
        <v>-1.2</v>
      </c>
      <c r="K2921">
        <v>0</v>
      </c>
      <c r="L2921">
        <v>0</v>
      </c>
      <c r="M2921">
        <v>0</v>
      </c>
      <c r="N2921">
        <v>0</v>
      </c>
    </row>
    <row r="2922" spans="1:14" x14ac:dyDescent="0.3">
      <c r="A2922" t="s">
        <v>2346</v>
      </c>
      <c r="B2922">
        <v>556793</v>
      </c>
      <c r="C2922" t="s">
        <v>14564</v>
      </c>
      <c r="D2922" t="s">
        <v>14565</v>
      </c>
      <c r="E2922" t="s">
        <v>4145</v>
      </c>
      <c r="F2922" t="s">
        <v>14566</v>
      </c>
      <c r="G2922">
        <v>59.7</v>
      </c>
      <c r="H2922">
        <v>-0.4</v>
      </c>
      <c r="I2922">
        <v>58</v>
      </c>
      <c r="J2922">
        <v>0</v>
      </c>
      <c r="K2922">
        <v>80.099999999999994</v>
      </c>
      <c r="L2922">
        <v>-0.2</v>
      </c>
      <c r="M2922">
        <v>54.2</v>
      </c>
      <c r="N2922">
        <v>0.3</v>
      </c>
    </row>
    <row r="2923" spans="1:14" x14ac:dyDescent="0.3">
      <c r="A2923" t="s">
        <v>2346</v>
      </c>
      <c r="B2923">
        <v>557200</v>
      </c>
      <c r="C2923" t="s">
        <v>14567</v>
      </c>
      <c r="D2923" t="s">
        <v>14568</v>
      </c>
      <c r="E2923" t="s">
        <v>4145</v>
      </c>
      <c r="F2923" t="s">
        <v>14569</v>
      </c>
      <c r="G2923">
        <v>57.2</v>
      </c>
      <c r="H2923">
        <v>-0.2</v>
      </c>
      <c r="I2923">
        <v>49.5</v>
      </c>
      <c r="J2923">
        <v>-0.3</v>
      </c>
      <c r="K2923">
        <v>73.8</v>
      </c>
      <c r="L2923">
        <v>-0.3</v>
      </c>
      <c r="M2923">
        <v>40</v>
      </c>
      <c r="N2923">
        <v>-0.2</v>
      </c>
    </row>
    <row r="2924" spans="1:14" x14ac:dyDescent="0.3">
      <c r="A2924" t="s">
        <v>2346</v>
      </c>
      <c r="B2924">
        <v>557382</v>
      </c>
      <c r="C2924" t="s">
        <v>14570</v>
      </c>
      <c r="D2924" t="s">
        <v>14571</v>
      </c>
      <c r="E2924" t="s">
        <v>4215</v>
      </c>
      <c r="F2924" t="s">
        <v>14572</v>
      </c>
      <c r="G2924">
        <v>34.799999999999997</v>
      </c>
      <c r="H2924">
        <v>-0.8</v>
      </c>
      <c r="I2924">
        <v>31.2</v>
      </c>
      <c r="J2924">
        <v>-0.3</v>
      </c>
      <c r="K2924">
        <v>0</v>
      </c>
      <c r="L2924">
        <v>0</v>
      </c>
      <c r="M2924">
        <v>0</v>
      </c>
      <c r="N2924">
        <v>0</v>
      </c>
    </row>
    <row r="2925" spans="1:14" x14ac:dyDescent="0.3">
      <c r="A2925" t="s">
        <v>2346</v>
      </c>
      <c r="B2925">
        <v>607827</v>
      </c>
      <c r="C2925" t="s">
        <v>2726</v>
      </c>
      <c r="D2925" t="s">
        <v>14573</v>
      </c>
      <c r="E2925" t="s">
        <v>4145</v>
      </c>
      <c r="F2925" t="s">
        <v>14574</v>
      </c>
      <c r="G2925">
        <v>27.1</v>
      </c>
      <c r="H2925">
        <v>-2.1</v>
      </c>
      <c r="I2925">
        <v>41.5</v>
      </c>
      <c r="J2925">
        <v>-0.4</v>
      </c>
      <c r="K2925">
        <v>66.5</v>
      </c>
      <c r="L2925">
        <v>-0.6</v>
      </c>
      <c r="M2925">
        <v>31.1</v>
      </c>
      <c r="N2925">
        <v>-0.5</v>
      </c>
    </row>
    <row r="2926" spans="1:14" x14ac:dyDescent="0.3">
      <c r="A2926" t="s">
        <v>2346</v>
      </c>
      <c r="B2926">
        <v>562580</v>
      </c>
      <c r="C2926" t="s">
        <v>14575</v>
      </c>
      <c r="D2926" t="s">
        <v>14576</v>
      </c>
      <c r="E2926" t="s">
        <v>4215</v>
      </c>
      <c r="F2926" t="s">
        <v>14577</v>
      </c>
      <c r="G2926">
        <v>20.6</v>
      </c>
      <c r="H2926">
        <v>-2.2000000000000002</v>
      </c>
      <c r="I2926">
        <v>38.5</v>
      </c>
      <c r="J2926">
        <v>-0.1</v>
      </c>
      <c r="K2926">
        <v>0</v>
      </c>
      <c r="L2926">
        <v>0</v>
      </c>
      <c r="M2926">
        <v>0</v>
      </c>
      <c r="N2926">
        <v>0</v>
      </c>
    </row>
    <row r="2927" spans="1:14" x14ac:dyDescent="0.3">
      <c r="A2927" t="s">
        <v>2346</v>
      </c>
      <c r="B2927">
        <v>563234</v>
      </c>
      <c r="C2927" t="s">
        <v>14578</v>
      </c>
      <c r="D2927" t="s">
        <v>14579</v>
      </c>
      <c r="E2927" t="s">
        <v>4238</v>
      </c>
      <c r="F2927" t="s">
        <v>14580</v>
      </c>
      <c r="G2927">
        <v>50</v>
      </c>
      <c r="H2927">
        <v>-1.1000000000000001</v>
      </c>
      <c r="I2927">
        <v>48.3</v>
      </c>
      <c r="J2927">
        <v>-0.9</v>
      </c>
      <c r="K2927">
        <v>0</v>
      </c>
      <c r="L2927">
        <v>0</v>
      </c>
      <c r="M2927">
        <v>0</v>
      </c>
      <c r="N2927">
        <v>0</v>
      </c>
    </row>
    <row r="2928" spans="1:14" x14ac:dyDescent="0.3">
      <c r="A2928" t="s">
        <v>2346</v>
      </c>
      <c r="B2928">
        <v>569135</v>
      </c>
      <c r="C2928" t="s">
        <v>14584</v>
      </c>
      <c r="D2928" t="s">
        <v>14585</v>
      </c>
      <c r="E2928" t="s">
        <v>4275</v>
      </c>
      <c r="F2928" t="s">
        <v>14586</v>
      </c>
      <c r="G2928">
        <v>0</v>
      </c>
      <c r="H2928">
        <v>0</v>
      </c>
      <c r="I2928">
        <v>0</v>
      </c>
      <c r="J2928">
        <v>0</v>
      </c>
      <c r="K2928">
        <v>43.2</v>
      </c>
      <c r="L2928">
        <v>-2.7</v>
      </c>
      <c r="M2928">
        <v>16.600000000000001</v>
      </c>
      <c r="N2928">
        <v>-2</v>
      </c>
    </row>
    <row r="2929" spans="1:14" x14ac:dyDescent="0.3">
      <c r="A2929" t="s">
        <v>2346</v>
      </c>
      <c r="B2929">
        <v>569607</v>
      </c>
      <c r="C2929" t="s">
        <v>14587</v>
      </c>
      <c r="D2929" t="s">
        <v>14588</v>
      </c>
      <c r="E2929" t="s">
        <v>4238</v>
      </c>
      <c r="F2929" t="s">
        <v>14589</v>
      </c>
      <c r="G2929">
        <v>51.5</v>
      </c>
      <c r="H2929">
        <v>0.2</v>
      </c>
      <c r="I2929">
        <v>39.4</v>
      </c>
      <c r="J2929">
        <v>-0.1</v>
      </c>
      <c r="K2929">
        <v>98.9</v>
      </c>
      <c r="L2929">
        <v>3.3</v>
      </c>
      <c r="M2929">
        <v>78.3</v>
      </c>
      <c r="N2929">
        <v>3.4</v>
      </c>
    </row>
    <row r="2930" spans="1:14" x14ac:dyDescent="0.3">
      <c r="A2930" t="s">
        <v>2346</v>
      </c>
      <c r="B2930">
        <v>574546</v>
      </c>
      <c r="C2930" t="s">
        <v>14593</v>
      </c>
      <c r="D2930" t="s">
        <v>14594</v>
      </c>
      <c r="E2930" t="s">
        <v>4275</v>
      </c>
      <c r="F2930" t="s">
        <v>14595</v>
      </c>
      <c r="G2930">
        <v>70.5</v>
      </c>
      <c r="H2930">
        <v>0.1</v>
      </c>
      <c r="I2930">
        <v>66.099999999999994</v>
      </c>
      <c r="J2930">
        <v>0.2</v>
      </c>
      <c r="K2930">
        <v>0</v>
      </c>
      <c r="L2930">
        <v>0</v>
      </c>
      <c r="M2930">
        <v>0</v>
      </c>
      <c r="N2930">
        <v>0</v>
      </c>
    </row>
    <row r="2931" spans="1:14" x14ac:dyDescent="0.3">
      <c r="A2931" t="s">
        <v>2346</v>
      </c>
      <c r="B2931">
        <v>576239</v>
      </c>
      <c r="C2931" t="s">
        <v>14596</v>
      </c>
      <c r="D2931" t="s">
        <v>14597</v>
      </c>
      <c r="E2931" t="s">
        <v>4215</v>
      </c>
      <c r="F2931" t="s">
        <v>14598</v>
      </c>
      <c r="G2931">
        <v>56.6</v>
      </c>
      <c r="H2931">
        <v>0.2</v>
      </c>
      <c r="I2931">
        <v>43.4</v>
      </c>
      <c r="J2931">
        <v>-0.2</v>
      </c>
      <c r="K2931">
        <v>0</v>
      </c>
      <c r="L2931">
        <v>0</v>
      </c>
      <c r="M2931">
        <v>0</v>
      </c>
      <c r="N2931">
        <v>0</v>
      </c>
    </row>
    <row r="2932" spans="1:14" x14ac:dyDescent="0.3">
      <c r="A2932" t="s">
        <v>2346</v>
      </c>
      <c r="B2932">
        <v>579092</v>
      </c>
      <c r="C2932" t="s">
        <v>14600</v>
      </c>
      <c r="D2932" t="s">
        <v>14601</v>
      </c>
      <c r="E2932" t="s">
        <v>4145</v>
      </c>
      <c r="F2932" t="s">
        <v>14602</v>
      </c>
      <c r="G2932">
        <v>64.400000000000006</v>
      </c>
      <c r="H2932">
        <v>0</v>
      </c>
      <c r="I2932">
        <v>53</v>
      </c>
      <c r="J2932">
        <v>-0.4</v>
      </c>
      <c r="K2932">
        <v>86.2</v>
      </c>
      <c r="L2932">
        <v>0.8</v>
      </c>
      <c r="M2932">
        <v>58</v>
      </c>
      <c r="N2932">
        <v>0.8</v>
      </c>
    </row>
    <row r="2933" spans="1:14" x14ac:dyDescent="0.3">
      <c r="A2933" t="s">
        <v>2346</v>
      </c>
      <c r="B2933">
        <v>586374</v>
      </c>
      <c r="C2933" t="s">
        <v>14603</v>
      </c>
      <c r="D2933" t="s">
        <v>14604</v>
      </c>
      <c r="E2933" t="s">
        <v>4145</v>
      </c>
      <c r="F2933" t="s">
        <v>14605</v>
      </c>
      <c r="G2933">
        <v>53.6</v>
      </c>
      <c r="H2933">
        <v>-0.1</v>
      </c>
      <c r="I2933">
        <v>39.299999999999997</v>
      </c>
      <c r="J2933">
        <v>-0.7</v>
      </c>
      <c r="K2933">
        <v>67</v>
      </c>
      <c r="L2933">
        <v>-0.6</v>
      </c>
      <c r="M2933">
        <v>43.5</v>
      </c>
      <c r="N2933">
        <v>0.3</v>
      </c>
    </row>
    <row r="2934" spans="1:14" x14ac:dyDescent="0.3">
      <c r="A2934" t="s">
        <v>2346</v>
      </c>
      <c r="B2934">
        <v>587028</v>
      </c>
      <c r="C2934" t="s">
        <v>14606</v>
      </c>
      <c r="D2934" t="s">
        <v>14607</v>
      </c>
      <c r="E2934" t="s">
        <v>6955</v>
      </c>
      <c r="F2934" t="s">
        <v>14608</v>
      </c>
      <c r="G2934">
        <v>64.400000000000006</v>
      </c>
      <c r="H2934">
        <v>0.3</v>
      </c>
      <c r="I2934">
        <v>57.5</v>
      </c>
      <c r="J2934">
        <v>0.2</v>
      </c>
      <c r="K2934">
        <v>79.8</v>
      </c>
      <c r="L2934">
        <v>0.3</v>
      </c>
      <c r="M2934">
        <v>34.6</v>
      </c>
      <c r="N2934">
        <v>-1</v>
      </c>
    </row>
    <row r="2935" spans="1:14" x14ac:dyDescent="0.3">
      <c r="A2935" t="s">
        <v>2346</v>
      </c>
      <c r="B2935">
        <v>555169</v>
      </c>
      <c r="C2935" t="s">
        <v>14551</v>
      </c>
      <c r="D2935" t="s">
        <v>13418</v>
      </c>
      <c r="E2935" t="s">
        <v>4158</v>
      </c>
      <c r="F2935" t="s">
        <v>13419</v>
      </c>
      <c r="G2935">
        <v>74</v>
      </c>
      <c r="H2935">
        <v>0.6</v>
      </c>
      <c r="I2935">
        <v>55.8</v>
      </c>
      <c r="J2935">
        <v>-0.3</v>
      </c>
      <c r="K2935">
        <v>46.9</v>
      </c>
      <c r="L2935">
        <v>-3.5</v>
      </c>
      <c r="M2935">
        <v>29.2</v>
      </c>
      <c r="N2935">
        <v>-1.6</v>
      </c>
    </row>
    <row r="2936" spans="1:14" x14ac:dyDescent="0.3">
      <c r="A2936" t="s">
        <v>2346</v>
      </c>
      <c r="B2936">
        <v>591050</v>
      </c>
      <c r="C2936" t="s">
        <v>14609</v>
      </c>
      <c r="D2936" t="s">
        <v>14610</v>
      </c>
      <c r="E2936" t="s">
        <v>4238</v>
      </c>
      <c r="F2936" t="s">
        <v>14611</v>
      </c>
      <c r="G2936">
        <v>79.3</v>
      </c>
      <c r="H2936">
        <v>0.6</v>
      </c>
      <c r="I2936">
        <v>78</v>
      </c>
      <c r="J2936">
        <v>1</v>
      </c>
      <c r="K2936">
        <v>0</v>
      </c>
      <c r="L2936">
        <v>0</v>
      </c>
      <c r="M2936">
        <v>0</v>
      </c>
      <c r="N2936">
        <v>0</v>
      </c>
    </row>
    <row r="2937" spans="1:14" x14ac:dyDescent="0.3">
      <c r="A2937" t="s">
        <v>2346</v>
      </c>
      <c r="B2937">
        <v>593915</v>
      </c>
      <c r="C2937" t="s">
        <v>14612</v>
      </c>
      <c r="D2937" t="s">
        <v>14613</v>
      </c>
      <c r="E2937" t="s">
        <v>4238</v>
      </c>
      <c r="F2937" t="s">
        <v>14614</v>
      </c>
      <c r="G2937">
        <v>61.3</v>
      </c>
      <c r="H2937">
        <v>-0.1</v>
      </c>
      <c r="I2937">
        <v>54.9</v>
      </c>
      <c r="J2937">
        <v>-0.1</v>
      </c>
      <c r="K2937">
        <v>0</v>
      </c>
      <c r="L2937">
        <v>0</v>
      </c>
      <c r="M2937">
        <v>0</v>
      </c>
      <c r="N2937">
        <v>0</v>
      </c>
    </row>
    <row r="2938" spans="1:14" x14ac:dyDescent="0.3">
      <c r="A2938" t="s">
        <v>2346</v>
      </c>
      <c r="B2938">
        <v>595608</v>
      </c>
      <c r="C2938" t="s">
        <v>14618</v>
      </c>
      <c r="D2938" t="s">
        <v>14619</v>
      </c>
      <c r="E2938" t="s">
        <v>4238</v>
      </c>
      <c r="F2938" t="s">
        <v>14620</v>
      </c>
      <c r="G2938">
        <v>56.6</v>
      </c>
      <c r="H2938">
        <v>0.4</v>
      </c>
      <c r="I2938">
        <v>41.2</v>
      </c>
      <c r="J2938">
        <v>-0.2</v>
      </c>
      <c r="K2938">
        <v>0</v>
      </c>
      <c r="L2938">
        <v>0</v>
      </c>
      <c r="M2938">
        <v>0</v>
      </c>
      <c r="N2938">
        <v>0</v>
      </c>
    </row>
    <row r="2939" spans="1:14" x14ac:dyDescent="0.3">
      <c r="A2939" t="s">
        <v>2346</v>
      </c>
      <c r="B2939">
        <v>596256</v>
      </c>
      <c r="C2939" t="s">
        <v>14624</v>
      </c>
      <c r="D2939" t="s">
        <v>14625</v>
      </c>
      <c r="E2939" t="s">
        <v>4145</v>
      </c>
      <c r="F2939" t="s">
        <v>14626</v>
      </c>
      <c r="G2939">
        <v>60.3</v>
      </c>
      <c r="H2939">
        <v>0.5</v>
      </c>
      <c r="I2939">
        <v>42.9</v>
      </c>
      <c r="J2939">
        <v>-0.2</v>
      </c>
      <c r="K2939">
        <v>63.4</v>
      </c>
      <c r="L2939">
        <v>-0.7</v>
      </c>
      <c r="M2939">
        <v>14.9</v>
      </c>
      <c r="N2939">
        <v>-1.5</v>
      </c>
    </row>
    <row r="2940" spans="1:14" x14ac:dyDescent="0.3">
      <c r="A2940" t="s">
        <v>2346</v>
      </c>
      <c r="B2940">
        <v>596388</v>
      </c>
      <c r="C2940" t="s">
        <v>14630</v>
      </c>
      <c r="D2940" t="s">
        <v>14631</v>
      </c>
      <c r="E2940" t="s">
        <v>4158</v>
      </c>
      <c r="F2940" t="s">
        <v>14632</v>
      </c>
      <c r="G2940">
        <v>63.2</v>
      </c>
      <c r="H2940">
        <v>0</v>
      </c>
      <c r="I2940">
        <v>49.4</v>
      </c>
      <c r="J2940">
        <v>-0.5</v>
      </c>
      <c r="K2940">
        <v>75.8</v>
      </c>
      <c r="L2940">
        <v>-0.5</v>
      </c>
      <c r="M2940">
        <v>45.3</v>
      </c>
      <c r="N2940">
        <v>-0.1</v>
      </c>
    </row>
    <row r="2941" spans="1:14" x14ac:dyDescent="0.3">
      <c r="A2941" t="s">
        <v>2346</v>
      </c>
      <c r="B2941">
        <v>597554</v>
      </c>
      <c r="C2941" t="s">
        <v>14633</v>
      </c>
      <c r="D2941" t="s">
        <v>14634</v>
      </c>
      <c r="E2941" t="s">
        <v>4158</v>
      </c>
      <c r="F2941" t="s">
        <v>14635</v>
      </c>
      <c r="G2941">
        <v>78.3</v>
      </c>
      <c r="H2941">
        <v>0.8</v>
      </c>
      <c r="I2941">
        <v>74.7</v>
      </c>
      <c r="J2941">
        <v>1</v>
      </c>
      <c r="K2941">
        <v>74.400000000000006</v>
      </c>
      <c r="L2941">
        <v>-0.9</v>
      </c>
      <c r="M2941">
        <v>54.9</v>
      </c>
      <c r="N2941">
        <v>0.1</v>
      </c>
    </row>
    <row r="2942" spans="1:14" x14ac:dyDescent="0.3">
      <c r="A2942" t="s">
        <v>2346</v>
      </c>
      <c r="B2942">
        <v>597686</v>
      </c>
      <c r="C2942" t="s">
        <v>14636</v>
      </c>
      <c r="D2942" t="s">
        <v>14637</v>
      </c>
      <c r="E2942" t="s">
        <v>4145</v>
      </c>
      <c r="F2942" t="s">
        <v>14638</v>
      </c>
      <c r="G2942">
        <v>70</v>
      </c>
      <c r="H2942">
        <v>-0.3</v>
      </c>
      <c r="I2942">
        <v>64</v>
      </c>
      <c r="J2942">
        <v>-0.6</v>
      </c>
      <c r="K2942">
        <v>80.599999999999994</v>
      </c>
      <c r="L2942">
        <v>-1</v>
      </c>
      <c r="M2942">
        <v>56.9</v>
      </c>
      <c r="N2942">
        <v>-0.4</v>
      </c>
    </row>
    <row r="2943" spans="1:14" x14ac:dyDescent="0.3">
      <c r="A2943" t="s">
        <v>2346</v>
      </c>
      <c r="B2943">
        <v>602108</v>
      </c>
      <c r="C2943" t="s">
        <v>14642</v>
      </c>
      <c r="D2943" t="s">
        <v>14643</v>
      </c>
      <c r="E2943" t="s">
        <v>4158</v>
      </c>
      <c r="F2943" t="s">
        <v>14644</v>
      </c>
      <c r="G2943">
        <v>49.5</v>
      </c>
      <c r="H2943">
        <v>-0.5</v>
      </c>
      <c r="I2943">
        <v>45</v>
      </c>
      <c r="J2943">
        <v>-0.3</v>
      </c>
      <c r="K2943">
        <v>0</v>
      </c>
      <c r="L2943">
        <v>0</v>
      </c>
      <c r="M2943">
        <v>0</v>
      </c>
      <c r="N2943">
        <v>0</v>
      </c>
    </row>
    <row r="2944" spans="1:14" x14ac:dyDescent="0.3">
      <c r="A2944" t="s">
        <v>2346</v>
      </c>
      <c r="B2944">
        <v>602850</v>
      </c>
      <c r="C2944" t="s">
        <v>14648</v>
      </c>
      <c r="D2944" t="s">
        <v>14649</v>
      </c>
      <c r="E2944" t="s">
        <v>6955</v>
      </c>
      <c r="F2944" t="s">
        <v>14650</v>
      </c>
      <c r="G2944">
        <v>70.099999999999994</v>
      </c>
      <c r="H2944">
        <v>0.3</v>
      </c>
      <c r="I2944">
        <v>66.400000000000006</v>
      </c>
      <c r="J2944">
        <v>0.5</v>
      </c>
      <c r="K2944">
        <v>0</v>
      </c>
      <c r="L2944">
        <v>0</v>
      </c>
      <c r="M2944">
        <v>0</v>
      </c>
      <c r="N2944">
        <v>0</v>
      </c>
    </row>
    <row r="2945" spans="1:14" x14ac:dyDescent="0.3">
      <c r="A2945" t="s">
        <v>2346</v>
      </c>
      <c r="B2945">
        <v>603015</v>
      </c>
      <c r="C2945" t="s">
        <v>14654</v>
      </c>
      <c r="D2945" t="s">
        <v>14655</v>
      </c>
      <c r="E2945" t="s">
        <v>4238</v>
      </c>
      <c r="F2945" t="s">
        <v>14656</v>
      </c>
      <c r="G2945">
        <v>53.4</v>
      </c>
      <c r="H2945">
        <v>-0.3</v>
      </c>
      <c r="I2945">
        <v>39</v>
      </c>
      <c r="J2945">
        <v>-0.8</v>
      </c>
      <c r="K2945">
        <v>0</v>
      </c>
      <c r="L2945">
        <v>0</v>
      </c>
      <c r="M2945">
        <v>0</v>
      </c>
      <c r="N2945">
        <v>0</v>
      </c>
    </row>
    <row r="2946" spans="1:14" x14ac:dyDescent="0.3">
      <c r="A2946" t="s">
        <v>2346</v>
      </c>
      <c r="B2946">
        <v>603406</v>
      </c>
      <c r="C2946" t="s">
        <v>14657</v>
      </c>
      <c r="D2946" t="s">
        <v>14658</v>
      </c>
      <c r="E2946" t="s">
        <v>4158</v>
      </c>
      <c r="F2946" t="s">
        <v>14659</v>
      </c>
      <c r="G2946">
        <v>0</v>
      </c>
      <c r="H2946">
        <v>0</v>
      </c>
      <c r="I2946">
        <v>0</v>
      </c>
      <c r="J2946">
        <v>0</v>
      </c>
      <c r="K2946">
        <v>70.099999999999994</v>
      </c>
      <c r="L2946">
        <v>-0.7</v>
      </c>
      <c r="M2946">
        <v>48.1</v>
      </c>
      <c r="N2946">
        <v>0.1</v>
      </c>
    </row>
    <row r="2947" spans="1:14" x14ac:dyDescent="0.3">
      <c r="A2947" t="s">
        <v>2346</v>
      </c>
      <c r="B2947">
        <v>603929</v>
      </c>
      <c r="C2947" t="s">
        <v>14663</v>
      </c>
      <c r="D2947" t="s">
        <v>14664</v>
      </c>
      <c r="E2947" t="s">
        <v>4145</v>
      </c>
      <c r="F2947" t="s">
        <v>14665</v>
      </c>
      <c r="G2947">
        <v>55.2</v>
      </c>
      <c r="H2947">
        <v>-0.1</v>
      </c>
      <c r="I2947">
        <v>41.2</v>
      </c>
      <c r="J2947">
        <v>-0.6</v>
      </c>
      <c r="K2947">
        <v>60.9</v>
      </c>
      <c r="L2947">
        <v>-1.4</v>
      </c>
      <c r="M2947">
        <v>28.7</v>
      </c>
      <c r="N2947">
        <v>-0.9</v>
      </c>
    </row>
    <row r="2948" spans="1:14" x14ac:dyDescent="0.3">
      <c r="A2948" t="s">
        <v>2346</v>
      </c>
      <c r="B2948">
        <v>605166</v>
      </c>
      <c r="C2948" t="s">
        <v>14666</v>
      </c>
      <c r="D2948" t="s">
        <v>14667</v>
      </c>
      <c r="E2948" t="s">
        <v>4145</v>
      </c>
      <c r="F2948" t="s">
        <v>14668</v>
      </c>
      <c r="G2948">
        <v>59.7</v>
      </c>
      <c r="H2948">
        <v>-0.1</v>
      </c>
      <c r="I2948">
        <v>51</v>
      </c>
      <c r="J2948">
        <v>-0.2</v>
      </c>
      <c r="K2948">
        <v>70.5</v>
      </c>
      <c r="L2948">
        <v>-0.9</v>
      </c>
      <c r="M2948">
        <v>43.7</v>
      </c>
      <c r="N2948">
        <v>-0.2</v>
      </c>
    </row>
    <row r="2949" spans="1:14" x14ac:dyDescent="0.3">
      <c r="A2949" t="s">
        <v>2346</v>
      </c>
      <c r="B2949">
        <v>605611</v>
      </c>
      <c r="C2949" t="s">
        <v>14669</v>
      </c>
      <c r="D2949" t="s">
        <v>14670</v>
      </c>
      <c r="E2949" t="s">
        <v>4158</v>
      </c>
      <c r="F2949" t="s">
        <v>14671</v>
      </c>
      <c r="G2949">
        <v>87.4</v>
      </c>
      <c r="H2949">
        <v>0.7</v>
      </c>
      <c r="I2949">
        <v>91.1</v>
      </c>
      <c r="J2949">
        <v>1.3</v>
      </c>
      <c r="K2949">
        <v>97</v>
      </c>
      <c r="L2949">
        <v>0.7</v>
      </c>
      <c r="M2949">
        <v>82.8</v>
      </c>
      <c r="N2949">
        <v>1.2</v>
      </c>
    </row>
    <row r="2950" spans="1:14" x14ac:dyDescent="0.3">
      <c r="A2950" t="s">
        <v>2346</v>
      </c>
      <c r="B2950">
        <v>607177</v>
      </c>
      <c r="C2950" t="s">
        <v>14672</v>
      </c>
      <c r="D2950" t="s">
        <v>14673</v>
      </c>
      <c r="E2950" t="s">
        <v>4158</v>
      </c>
      <c r="F2950" t="s">
        <v>14674</v>
      </c>
      <c r="G2950">
        <v>79.400000000000006</v>
      </c>
      <c r="H2950">
        <v>0.5</v>
      </c>
      <c r="I2950">
        <v>72.900000000000006</v>
      </c>
      <c r="J2950">
        <v>0.3</v>
      </c>
      <c r="K2950">
        <v>90.4</v>
      </c>
      <c r="L2950">
        <v>0.3</v>
      </c>
      <c r="M2950">
        <v>53</v>
      </c>
      <c r="N2950">
        <v>-0.5</v>
      </c>
    </row>
    <row r="2951" spans="1:14" x14ac:dyDescent="0.3">
      <c r="A2951" t="s">
        <v>2346</v>
      </c>
      <c r="B2951">
        <v>607304</v>
      </c>
      <c r="C2951" t="s">
        <v>14675</v>
      </c>
      <c r="D2951" t="s">
        <v>14676</v>
      </c>
      <c r="E2951" t="s">
        <v>4275</v>
      </c>
      <c r="F2951" t="s">
        <v>14677</v>
      </c>
      <c r="G2951">
        <v>61.7</v>
      </c>
      <c r="H2951">
        <v>-0.2</v>
      </c>
      <c r="I2951">
        <v>51.8</v>
      </c>
      <c r="J2951">
        <v>-0.6</v>
      </c>
      <c r="K2951">
        <v>0</v>
      </c>
      <c r="L2951">
        <v>0</v>
      </c>
      <c r="M2951">
        <v>0</v>
      </c>
      <c r="N2951">
        <v>0</v>
      </c>
    </row>
    <row r="2952" spans="1:14" x14ac:dyDescent="0.3">
      <c r="A2952" t="s">
        <v>2346</v>
      </c>
      <c r="B2952">
        <v>607550</v>
      </c>
      <c r="C2952" t="s">
        <v>14678</v>
      </c>
      <c r="D2952" t="s">
        <v>14679</v>
      </c>
      <c r="E2952" t="s">
        <v>4145</v>
      </c>
      <c r="F2952" t="s">
        <v>14680</v>
      </c>
      <c r="G2952">
        <v>74</v>
      </c>
      <c r="H2952">
        <v>-0.2</v>
      </c>
      <c r="I2952">
        <v>73.099999999999994</v>
      </c>
      <c r="J2952">
        <v>0</v>
      </c>
      <c r="K2952">
        <v>83.7</v>
      </c>
      <c r="L2952">
        <v>-0.7</v>
      </c>
      <c r="M2952">
        <v>52.2</v>
      </c>
      <c r="N2952">
        <v>-0.9</v>
      </c>
    </row>
    <row r="2953" spans="1:14" x14ac:dyDescent="0.3">
      <c r="A2953" t="s">
        <v>2346</v>
      </c>
      <c r="B2953">
        <v>607568</v>
      </c>
      <c r="C2953" t="s">
        <v>14681</v>
      </c>
      <c r="D2953" t="s">
        <v>14682</v>
      </c>
      <c r="E2953" t="s">
        <v>4145</v>
      </c>
      <c r="F2953" t="s">
        <v>12965</v>
      </c>
      <c r="G2953">
        <v>10.3</v>
      </c>
      <c r="H2953">
        <v>-4</v>
      </c>
      <c r="I2953">
        <v>50.3</v>
      </c>
      <c r="J2953">
        <v>-0.7</v>
      </c>
      <c r="K2953">
        <v>80.900000000000006</v>
      </c>
      <c r="L2953">
        <v>0.1</v>
      </c>
      <c r="M2953">
        <v>58.5</v>
      </c>
      <c r="N2953">
        <v>0.8</v>
      </c>
    </row>
    <row r="2954" spans="1:14" x14ac:dyDescent="0.3">
      <c r="A2954" t="s">
        <v>2346</v>
      </c>
      <c r="B2954">
        <v>609250</v>
      </c>
      <c r="C2954" t="s">
        <v>14689</v>
      </c>
      <c r="D2954" t="s">
        <v>14690</v>
      </c>
      <c r="E2954" t="s">
        <v>4158</v>
      </c>
      <c r="F2954" t="s">
        <v>13766</v>
      </c>
      <c r="G2954">
        <v>37.700000000000003</v>
      </c>
      <c r="H2954">
        <v>-3</v>
      </c>
      <c r="I2954">
        <v>67.3</v>
      </c>
      <c r="J2954">
        <v>-0.7</v>
      </c>
      <c r="K2954">
        <v>90.3</v>
      </c>
      <c r="L2954">
        <v>-0.2</v>
      </c>
      <c r="M2954">
        <v>69.3</v>
      </c>
      <c r="N2954">
        <v>0.1</v>
      </c>
    </row>
    <row r="2955" spans="1:14" x14ac:dyDescent="0.3">
      <c r="A2955" t="s">
        <v>2346</v>
      </c>
      <c r="B2955">
        <v>609510</v>
      </c>
      <c r="C2955" t="s">
        <v>14691</v>
      </c>
      <c r="D2955" t="s">
        <v>14692</v>
      </c>
      <c r="E2955" t="s">
        <v>4145</v>
      </c>
      <c r="F2955" t="s">
        <v>13157</v>
      </c>
      <c r="G2955">
        <v>19.2</v>
      </c>
      <c r="H2955">
        <v>-1.7</v>
      </c>
      <c r="I2955">
        <v>12.6</v>
      </c>
      <c r="J2955">
        <v>-1.7</v>
      </c>
      <c r="K2955">
        <v>45.8</v>
      </c>
      <c r="L2955">
        <v>-1.8</v>
      </c>
      <c r="M2955">
        <v>15.6</v>
      </c>
      <c r="N2955">
        <v>-1</v>
      </c>
    </row>
    <row r="2956" spans="1:14" x14ac:dyDescent="0.3">
      <c r="A2956" t="s">
        <v>2346</v>
      </c>
      <c r="B2956">
        <v>609773</v>
      </c>
      <c r="C2956" t="s">
        <v>14693</v>
      </c>
      <c r="D2956" t="s">
        <v>14694</v>
      </c>
      <c r="E2956" t="s">
        <v>4215</v>
      </c>
      <c r="F2956" t="s">
        <v>14695</v>
      </c>
      <c r="G2956">
        <v>0</v>
      </c>
      <c r="H2956">
        <v>0</v>
      </c>
      <c r="I2956">
        <v>0</v>
      </c>
      <c r="J2956">
        <v>0</v>
      </c>
      <c r="K2956">
        <v>87.4</v>
      </c>
      <c r="L2956">
        <v>0.8</v>
      </c>
      <c r="M2956">
        <v>62</v>
      </c>
      <c r="N2956">
        <v>0.6</v>
      </c>
    </row>
    <row r="2957" spans="1:14" x14ac:dyDescent="0.3">
      <c r="A2957" t="s">
        <v>2346</v>
      </c>
      <c r="B2957">
        <v>89516</v>
      </c>
      <c r="C2957" t="s">
        <v>2758</v>
      </c>
      <c r="D2957" t="s">
        <v>14696</v>
      </c>
      <c r="E2957" t="s">
        <v>4215</v>
      </c>
      <c r="F2957" t="s">
        <v>14697</v>
      </c>
      <c r="G2957">
        <v>57.2</v>
      </c>
      <c r="H2957">
        <v>-0.7</v>
      </c>
      <c r="I2957">
        <v>52.3</v>
      </c>
      <c r="J2957">
        <v>-0.7</v>
      </c>
      <c r="K2957">
        <v>0</v>
      </c>
      <c r="L2957">
        <v>0</v>
      </c>
      <c r="M2957">
        <v>0</v>
      </c>
      <c r="N2957">
        <v>0</v>
      </c>
    </row>
    <row r="2958" spans="1:14" x14ac:dyDescent="0.3">
      <c r="A2958" t="s">
        <v>2346</v>
      </c>
      <c r="B2958">
        <v>613282</v>
      </c>
      <c r="C2958" t="s">
        <v>14698</v>
      </c>
      <c r="D2958" t="s">
        <v>14699</v>
      </c>
      <c r="E2958" t="s">
        <v>4158</v>
      </c>
      <c r="F2958" t="s">
        <v>14700</v>
      </c>
      <c r="G2958">
        <v>0</v>
      </c>
      <c r="H2958">
        <v>0</v>
      </c>
      <c r="I2958">
        <v>39.299999999999997</v>
      </c>
      <c r="J2958">
        <v>-1</v>
      </c>
      <c r="K2958">
        <v>75.3</v>
      </c>
      <c r="L2958">
        <v>0.2</v>
      </c>
      <c r="M2958">
        <v>38.799999999999997</v>
      </c>
      <c r="N2958">
        <v>-0.3</v>
      </c>
    </row>
    <row r="2959" spans="1:14" x14ac:dyDescent="0.3">
      <c r="A2959" t="s">
        <v>2346</v>
      </c>
      <c r="B2959">
        <v>614882</v>
      </c>
      <c r="C2959" t="s">
        <v>2760</v>
      </c>
      <c r="D2959" t="s">
        <v>14701</v>
      </c>
      <c r="E2959" t="s">
        <v>4215</v>
      </c>
      <c r="F2959" t="s">
        <v>14702</v>
      </c>
      <c r="G2959">
        <v>0</v>
      </c>
      <c r="H2959">
        <v>0</v>
      </c>
      <c r="I2959">
        <v>0</v>
      </c>
      <c r="J2959">
        <v>0</v>
      </c>
      <c r="K2959">
        <v>92.5</v>
      </c>
      <c r="L2959">
        <v>1.3</v>
      </c>
      <c r="M2959">
        <v>79.7</v>
      </c>
      <c r="N2959">
        <v>1.9</v>
      </c>
    </row>
    <row r="2960" spans="1:14" x14ac:dyDescent="0.3">
      <c r="A2960" t="s">
        <v>2346</v>
      </c>
      <c r="B2960">
        <v>616141</v>
      </c>
      <c r="C2960" t="s">
        <v>14708</v>
      </c>
      <c r="D2960" t="s">
        <v>14324</v>
      </c>
      <c r="E2960" t="s">
        <v>4158</v>
      </c>
      <c r="F2960" t="s">
        <v>14325</v>
      </c>
      <c r="G2960">
        <v>42</v>
      </c>
      <c r="H2960">
        <v>-2.7</v>
      </c>
      <c r="I2960">
        <v>81.900000000000006</v>
      </c>
      <c r="J2960">
        <v>0.5</v>
      </c>
      <c r="K2960">
        <v>81.8</v>
      </c>
      <c r="L2960">
        <v>-1.2</v>
      </c>
      <c r="M2960">
        <v>57.5</v>
      </c>
      <c r="N2960">
        <v>-0.8</v>
      </c>
    </row>
    <row r="2961" spans="1:14" x14ac:dyDescent="0.3">
      <c r="A2961" t="s">
        <v>2346</v>
      </c>
      <c r="B2961">
        <v>616532</v>
      </c>
      <c r="C2961" t="s">
        <v>14712</v>
      </c>
      <c r="D2961" t="s">
        <v>14713</v>
      </c>
      <c r="E2961" t="s">
        <v>4145</v>
      </c>
      <c r="F2961" t="s">
        <v>14714</v>
      </c>
      <c r="G2961">
        <v>48.9</v>
      </c>
      <c r="H2961">
        <v>-0.5</v>
      </c>
      <c r="I2961">
        <v>46.6</v>
      </c>
      <c r="J2961">
        <v>-0.2</v>
      </c>
      <c r="K2961">
        <v>76.3</v>
      </c>
      <c r="L2961">
        <v>0.4</v>
      </c>
      <c r="M2961">
        <v>44.1</v>
      </c>
      <c r="N2961">
        <v>0.1</v>
      </c>
    </row>
    <row r="2962" spans="1:14" x14ac:dyDescent="0.3">
      <c r="A2962" t="s">
        <v>2346</v>
      </c>
      <c r="B2962">
        <v>617210</v>
      </c>
      <c r="C2962" t="s">
        <v>2763</v>
      </c>
      <c r="D2962" t="s">
        <v>14204</v>
      </c>
      <c r="E2962" t="s">
        <v>4158</v>
      </c>
      <c r="F2962" t="s">
        <v>13754</v>
      </c>
      <c r="G2962">
        <v>0</v>
      </c>
      <c r="H2962">
        <v>0</v>
      </c>
      <c r="I2962">
        <v>0</v>
      </c>
      <c r="J2962">
        <v>0</v>
      </c>
      <c r="K2962">
        <v>65.8</v>
      </c>
      <c r="L2962">
        <v>-0.8</v>
      </c>
      <c r="M2962">
        <v>35.1</v>
      </c>
      <c r="N2962">
        <v>-0.8</v>
      </c>
    </row>
    <row r="2963" spans="1:14" x14ac:dyDescent="0.3">
      <c r="A2963" t="s">
        <v>2346</v>
      </c>
      <c r="B2963">
        <v>624594</v>
      </c>
      <c r="C2963" t="s">
        <v>14726</v>
      </c>
      <c r="D2963" t="s">
        <v>14727</v>
      </c>
      <c r="E2963" t="s">
        <v>4215</v>
      </c>
      <c r="F2963" t="s">
        <v>14728</v>
      </c>
      <c r="G2963">
        <v>25.5</v>
      </c>
      <c r="H2963">
        <v>-3.1</v>
      </c>
      <c r="I2963">
        <v>55.2</v>
      </c>
      <c r="J2963">
        <v>-0.4</v>
      </c>
      <c r="K2963">
        <v>0</v>
      </c>
      <c r="L2963">
        <v>0</v>
      </c>
      <c r="M2963">
        <v>0</v>
      </c>
      <c r="N2963">
        <v>0</v>
      </c>
    </row>
    <row r="2964" spans="1:14" x14ac:dyDescent="0.3">
      <c r="A2964" t="s">
        <v>2346</v>
      </c>
      <c r="B2964">
        <v>624756</v>
      </c>
      <c r="C2964" t="s">
        <v>14729</v>
      </c>
      <c r="D2964" t="s">
        <v>14730</v>
      </c>
      <c r="E2964" t="s">
        <v>4215</v>
      </c>
      <c r="F2964" t="s">
        <v>14731</v>
      </c>
      <c r="G2964">
        <v>39.9</v>
      </c>
      <c r="H2964">
        <v>0.1</v>
      </c>
      <c r="I2964">
        <v>23.5</v>
      </c>
      <c r="J2964">
        <v>-0.2</v>
      </c>
      <c r="K2964">
        <v>0</v>
      </c>
      <c r="L2964">
        <v>0</v>
      </c>
      <c r="M2964">
        <v>0</v>
      </c>
      <c r="N2964">
        <v>0</v>
      </c>
    </row>
    <row r="2965" spans="1:14" x14ac:dyDescent="0.3">
      <c r="A2965" t="s">
        <v>2346</v>
      </c>
      <c r="B2965">
        <v>625132</v>
      </c>
      <c r="C2965" t="s">
        <v>2766</v>
      </c>
      <c r="D2965" t="s">
        <v>14732</v>
      </c>
      <c r="E2965" t="s">
        <v>4215</v>
      </c>
      <c r="F2965" t="s">
        <v>14733</v>
      </c>
      <c r="G2965">
        <v>0</v>
      </c>
      <c r="H2965">
        <v>0</v>
      </c>
      <c r="I2965">
        <v>0</v>
      </c>
      <c r="J2965">
        <v>0</v>
      </c>
      <c r="K2965">
        <v>89.2</v>
      </c>
      <c r="L2965">
        <v>1.3</v>
      </c>
      <c r="M2965">
        <v>81.400000000000006</v>
      </c>
      <c r="N2965">
        <v>2.4</v>
      </c>
    </row>
    <row r="2966" spans="1:14" x14ac:dyDescent="0.3">
      <c r="A2966" t="s">
        <v>2767</v>
      </c>
      <c r="B2966">
        <v>10219</v>
      </c>
      <c r="C2966" t="s">
        <v>14742</v>
      </c>
      <c r="D2966" t="s">
        <v>14743</v>
      </c>
      <c r="E2966" t="s">
        <v>11063</v>
      </c>
      <c r="F2966" t="s">
        <v>14744</v>
      </c>
      <c r="G2966">
        <v>0</v>
      </c>
      <c r="H2966">
        <v>0</v>
      </c>
      <c r="I2966">
        <v>48.1</v>
      </c>
      <c r="J2966">
        <v>0</v>
      </c>
      <c r="K2966">
        <v>63.5</v>
      </c>
      <c r="L2966">
        <v>-0.5</v>
      </c>
      <c r="M2966">
        <v>25</v>
      </c>
      <c r="N2966">
        <v>-0.4</v>
      </c>
    </row>
    <row r="2967" spans="1:14" x14ac:dyDescent="0.3">
      <c r="A2967" t="s">
        <v>2767</v>
      </c>
      <c r="B2967">
        <v>19577</v>
      </c>
      <c r="C2967" t="s">
        <v>14745</v>
      </c>
      <c r="D2967" t="s">
        <v>14746</v>
      </c>
      <c r="E2967" t="s">
        <v>14747</v>
      </c>
      <c r="F2967" t="s">
        <v>14748</v>
      </c>
      <c r="G2967">
        <v>49.7</v>
      </c>
      <c r="H2967">
        <v>-0.6</v>
      </c>
      <c r="I2967">
        <v>46.3</v>
      </c>
      <c r="J2967">
        <v>-0.3</v>
      </c>
      <c r="K2967">
        <v>73</v>
      </c>
      <c r="L2967">
        <v>0.1</v>
      </c>
      <c r="M2967">
        <v>38.700000000000003</v>
      </c>
      <c r="N2967">
        <v>0.4</v>
      </c>
    </row>
    <row r="2968" spans="1:14" x14ac:dyDescent="0.3">
      <c r="A2968" t="s">
        <v>2767</v>
      </c>
      <c r="B2968">
        <v>55450</v>
      </c>
      <c r="C2968" t="s">
        <v>14749</v>
      </c>
      <c r="D2968" t="s">
        <v>14750</v>
      </c>
      <c r="E2968" t="s">
        <v>14751</v>
      </c>
      <c r="F2968" t="s">
        <v>14752</v>
      </c>
      <c r="G2968">
        <v>67.400000000000006</v>
      </c>
      <c r="H2968">
        <v>0.5</v>
      </c>
      <c r="I2968">
        <v>63.7</v>
      </c>
      <c r="J2968">
        <v>0.8</v>
      </c>
      <c r="K2968">
        <v>85.3</v>
      </c>
      <c r="L2968">
        <v>1.2</v>
      </c>
      <c r="M2968">
        <v>47.6</v>
      </c>
      <c r="N2968">
        <v>0.8</v>
      </c>
    </row>
    <row r="2969" spans="1:14" x14ac:dyDescent="0.3">
      <c r="A2969" t="s">
        <v>2767</v>
      </c>
      <c r="B2969">
        <v>56758</v>
      </c>
      <c r="C2969" t="s">
        <v>14753</v>
      </c>
      <c r="D2969" t="s">
        <v>14754</v>
      </c>
      <c r="E2969" t="s">
        <v>11773</v>
      </c>
      <c r="F2969" t="s">
        <v>14755</v>
      </c>
      <c r="G2969">
        <v>65.2</v>
      </c>
      <c r="H2969">
        <v>0.2</v>
      </c>
      <c r="I2969">
        <v>62.5</v>
      </c>
      <c r="J2969">
        <v>0.6</v>
      </c>
      <c r="K2969">
        <v>73.7</v>
      </c>
      <c r="L2969">
        <v>-0.3</v>
      </c>
      <c r="M2969">
        <v>32.200000000000003</v>
      </c>
      <c r="N2969">
        <v>-0.7</v>
      </c>
    </row>
    <row r="2970" spans="1:14" x14ac:dyDescent="0.3">
      <c r="A2970" t="s">
        <v>2767</v>
      </c>
      <c r="B2970">
        <v>147524</v>
      </c>
      <c r="C2970" t="s">
        <v>14766</v>
      </c>
      <c r="D2970" t="s">
        <v>14767</v>
      </c>
      <c r="E2970" t="s">
        <v>14768</v>
      </c>
      <c r="F2970" t="s">
        <v>14769</v>
      </c>
      <c r="G2970">
        <v>57.8</v>
      </c>
      <c r="H2970">
        <v>-0.4</v>
      </c>
      <c r="I2970">
        <v>49</v>
      </c>
      <c r="J2970">
        <v>-0.7</v>
      </c>
      <c r="K2970">
        <v>68.5</v>
      </c>
      <c r="L2970">
        <v>-1</v>
      </c>
      <c r="M2970">
        <v>42</v>
      </c>
      <c r="N2970">
        <v>0.2</v>
      </c>
    </row>
    <row r="2971" spans="1:14" x14ac:dyDescent="0.3">
      <c r="A2971" t="s">
        <v>2767</v>
      </c>
      <c r="B2971">
        <v>154113</v>
      </c>
      <c r="C2971" t="s">
        <v>14770</v>
      </c>
      <c r="D2971" t="s">
        <v>14771</v>
      </c>
      <c r="E2971" t="s">
        <v>14772</v>
      </c>
      <c r="F2971" t="s">
        <v>14773</v>
      </c>
      <c r="G2971">
        <v>75.900000000000006</v>
      </c>
      <c r="H2971">
        <v>1.4</v>
      </c>
      <c r="I2971">
        <v>70.900000000000006</v>
      </c>
      <c r="J2971">
        <v>1.7</v>
      </c>
      <c r="K2971">
        <v>86.8</v>
      </c>
      <c r="L2971">
        <v>1.5</v>
      </c>
      <c r="M2971">
        <v>61.5</v>
      </c>
      <c r="N2971">
        <v>2.1</v>
      </c>
    </row>
    <row r="2972" spans="1:14" x14ac:dyDescent="0.3">
      <c r="A2972" t="s">
        <v>2767</v>
      </c>
      <c r="B2972">
        <v>194018</v>
      </c>
      <c r="C2972" t="s">
        <v>14778</v>
      </c>
      <c r="D2972" t="s">
        <v>14779</v>
      </c>
      <c r="E2972" t="s">
        <v>14780</v>
      </c>
      <c r="F2972" t="s">
        <v>14781</v>
      </c>
      <c r="G2972">
        <v>92.4</v>
      </c>
      <c r="H2972">
        <v>2.4</v>
      </c>
      <c r="I2972">
        <v>90.9</v>
      </c>
      <c r="J2972">
        <v>3.1</v>
      </c>
      <c r="K2972">
        <v>92.5</v>
      </c>
      <c r="L2972">
        <v>1.9</v>
      </c>
      <c r="M2972">
        <v>54.7</v>
      </c>
      <c r="N2972">
        <v>1.2</v>
      </c>
    </row>
    <row r="2973" spans="1:14" x14ac:dyDescent="0.3">
      <c r="A2973" t="s">
        <v>2767</v>
      </c>
      <c r="B2973">
        <v>357707</v>
      </c>
      <c r="C2973" t="s">
        <v>2775</v>
      </c>
      <c r="D2973" t="s">
        <v>14782</v>
      </c>
      <c r="E2973" t="s">
        <v>14783</v>
      </c>
      <c r="F2973" t="s">
        <v>14784</v>
      </c>
      <c r="G2973">
        <v>75.3</v>
      </c>
      <c r="H2973">
        <v>0.7</v>
      </c>
      <c r="I2973">
        <v>61.3</v>
      </c>
      <c r="J2973">
        <v>0</v>
      </c>
      <c r="K2973">
        <v>84.8</v>
      </c>
      <c r="L2973">
        <v>0.5</v>
      </c>
      <c r="M2973">
        <v>39.1</v>
      </c>
      <c r="N2973">
        <v>-0.6</v>
      </c>
    </row>
    <row r="2974" spans="1:14" x14ac:dyDescent="0.3">
      <c r="A2974" t="s">
        <v>2767</v>
      </c>
      <c r="B2974">
        <v>227099</v>
      </c>
      <c r="C2974" t="s">
        <v>6864</v>
      </c>
      <c r="D2974" t="s">
        <v>14785</v>
      </c>
      <c r="E2974" t="s">
        <v>14786</v>
      </c>
      <c r="F2974" t="s">
        <v>14787</v>
      </c>
      <c r="G2974">
        <v>79.400000000000006</v>
      </c>
      <c r="H2974">
        <v>1.3</v>
      </c>
      <c r="I2974">
        <v>65.599999999999994</v>
      </c>
      <c r="J2974">
        <v>0.8</v>
      </c>
      <c r="K2974">
        <v>0</v>
      </c>
      <c r="L2974">
        <v>0</v>
      </c>
      <c r="M2974">
        <v>0</v>
      </c>
      <c r="N2974">
        <v>0</v>
      </c>
    </row>
    <row r="2975" spans="1:14" x14ac:dyDescent="0.3">
      <c r="A2975" t="s">
        <v>2767</v>
      </c>
      <c r="B2975">
        <v>228877</v>
      </c>
      <c r="C2975" t="s">
        <v>14792</v>
      </c>
      <c r="D2975" t="s">
        <v>14793</v>
      </c>
      <c r="E2975" t="s">
        <v>14790</v>
      </c>
      <c r="F2975" t="s">
        <v>14794</v>
      </c>
      <c r="G2975">
        <v>51.4</v>
      </c>
      <c r="H2975">
        <v>0</v>
      </c>
      <c r="I2975">
        <v>50</v>
      </c>
      <c r="J2975">
        <v>0.6</v>
      </c>
      <c r="K2975">
        <v>53.9</v>
      </c>
      <c r="L2975">
        <v>-1.4</v>
      </c>
      <c r="M2975">
        <v>34.200000000000003</v>
      </c>
      <c r="N2975">
        <v>0.4</v>
      </c>
    </row>
    <row r="2976" spans="1:14" x14ac:dyDescent="0.3">
      <c r="A2976" t="s">
        <v>2767</v>
      </c>
      <c r="B2976">
        <v>273597</v>
      </c>
      <c r="C2976" t="s">
        <v>14806</v>
      </c>
      <c r="D2976" t="s">
        <v>14807</v>
      </c>
      <c r="E2976" t="s">
        <v>11798</v>
      </c>
      <c r="F2976" t="s">
        <v>14808</v>
      </c>
      <c r="G2976">
        <v>60.1</v>
      </c>
      <c r="H2976">
        <v>0</v>
      </c>
      <c r="I2976">
        <v>58.1</v>
      </c>
      <c r="J2976">
        <v>0.5</v>
      </c>
      <c r="K2976">
        <v>74.900000000000006</v>
      </c>
      <c r="L2976">
        <v>0</v>
      </c>
      <c r="M2976">
        <v>47.1</v>
      </c>
      <c r="N2976">
        <v>0.8</v>
      </c>
    </row>
    <row r="2977" spans="1:14" x14ac:dyDescent="0.3">
      <c r="A2977" t="s">
        <v>2767</v>
      </c>
      <c r="B2977">
        <v>278211</v>
      </c>
      <c r="C2977" t="s">
        <v>14812</v>
      </c>
      <c r="D2977" t="s">
        <v>14813</v>
      </c>
      <c r="E2977" t="s">
        <v>14814</v>
      </c>
      <c r="F2977" t="s">
        <v>14815</v>
      </c>
      <c r="G2977">
        <v>69</v>
      </c>
      <c r="H2977">
        <v>0.3</v>
      </c>
      <c r="I2977">
        <v>52</v>
      </c>
      <c r="J2977">
        <v>-0.6</v>
      </c>
      <c r="K2977">
        <v>65.3</v>
      </c>
      <c r="L2977">
        <v>-1.5</v>
      </c>
      <c r="M2977">
        <v>25</v>
      </c>
      <c r="N2977">
        <v>-1.4</v>
      </c>
    </row>
    <row r="2978" spans="1:14" x14ac:dyDescent="0.3">
      <c r="A2978" t="s">
        <v>2767</v>
      </c>
      <c r="B2978">
        <v>240761</v>
      </c>
      <c r="C2978" t="s">
        <v>14816</v>
      </c>
      <c r="D2978" t="s">
        <v>14817</v>
      </c>
      <c r="E2978" t="s">
        <v>14797</v>
      </c>
      <c r="F2978" t="s">
        <v>14798</v>
      </c>
      <c r="G2978">
        <v>0</v>
      </c>
      <c r="H2978">
        <v>0</v>
      </c>
      <c r="I2978">
        <v>0</v>
      </c>
      <c r="J2978">
        <v>0</v>
      </c>
      <c r="K2978">
        <v>71.099999999999994</v>
      </c>
      <c r="L2978">
        <v>-0.5</v>
      </c>
      <c r="M2978">
        <v>40.799999999999997</v>
      </c>
      <c r="N2978">
        <v>0.1</v>
      </c>
    </row>
    <row r="2979" spans="1:14" x14ac:dyDescent="0.3">
      <c r="A2979" t="s">
        <v>2767</v>
      </c>
      <c r="B2979">
        <v>418013</v>
      </c>
      <c r="C2979" t="s">
        <v>14818</v>
      </c>
      <c r="D2979" t="s">
        <v>14819</v>
      </c>
      <c r="E2979" t="s">
        <v>11063</v>
      </c>
      <c r="F2979" t="s">
        <v>11081</v>
      </c>
      <c r="G2979">
        <v>87.1</v>
      </c>
      <c r="H2979">
        <v>1.9</v>
      </c>
      <c r="I2979">
        <v>81.2</v>
      </c>
      <c r="J2979">
        <v>2.2999999999999998</v>
      </c>
      <c r="K2979">
        <v>91.3</v>
      </c>
      <c r="L2979">
        <v>1.7</v>
      </c>
      <c r="M2979">
        <v>52.2</v>
      </c>
      <c r="N2979">
        <v>1</v>
      </c>
    </row>
    <row r="2980" spans="1:14" x14ac:dyDescent="0.3">
      <c r="A2980" t="s">
        <v>2767</v>
      </c>
      <c r="B2980">
        <v>374601</v>
      </c>
      <c r="C2980" t="s">
        <v>14820</v>
      </c>
      <c r="D2980" t="s">
        <v>14821</v>
      </c>
      <c r="E2980" t="s">
        <v>14822</v>
      </c>
      <c r="F2980" t="s">
        <v>14823</v>
      </c>
      <c r="G2980">
        <v>83.3</v>
      </c>
      <c r="H2980">
        <v>1.8</v>
      </c>
      <c r="I2980">
        <v>80</v>
      </c>
      <c r="J2980">
        <v>2.4</v>
      </c>
      <c r="K2980">
        <v>74.599999999999994</v>
      </c>
      <c r="L2980">
        <v>0.1</v>
      </c>
      <c r="M2980">
        <v>31.6</v>
      </c>
      <c r="N2980">
        <v>-0.3</v>
      </c>
    </row>
    <row r="2981" spans="1:14" x14ac:dyDescent="0.3">
      <c r="A2981" t="s">
        <v>2767</v>
      </c>
      <c r="B2981">
        <v>294004</v>
      </c>
      <c r="C2981" t="s">
        <v>14824</v>
      </c>
      <c r="D2981" t="s">
        <v>14825</v>
      </c>
      <c r="E2981" t="s">
        <v>11063</v>
      </c>
      <c r="F2981" t="s">
        <v>14826</v>
      </c>
      <c r="G2981">
        <v>51.1</v>
      </c>
      <c r="H2981">
        <v>0.6</v>
      </c>
      <c r="I2981">
        <v>37</v>
      </c>
      <c r="J2981">
        <v>0.4</v>
      </c>
      <c r="K2981">
        <v>63</v>
      </c>
      <c r="L2981">
        <v>0.4</v>
      </c>
      <c r="M2981">
        <v>28.3</v>
      </c>
      <c r="N2981">
        <v>0.6</v>
      </c>
    </row>
    <row r="2982" spans="1:14" x14ac:dyDescent="0.3">
      <c r="A2982" t="s">
        <v>2767</v>
      </c>
      <c r="B2982">
        <v>417378</v>
      </c>
      <c r="C2982" t="s">
        <v>14827</v>
      </c>
      <c r="D2982" t="s">
        <v>14828</v>
      </c>
      <c r="E2982" t="s">
        <v>14829</v>
      </c>
      <c r="F2982" t="s">
        <v>14830</v>
      </c>
      <c r="G2982">
        <v>67.900000000000006</v>
      </c>
      <c r="H2982">
        <v>0.3</v>
      </c>
      <c r="I2982">
        <v>67.2</v>
      </c>
      <c r="J2982">
        <v>0.8</v>
      </c>
      <c r="K2982">
        <v>0</v>
      </c>
      <c r="L2982">
        <v>0</v>
      </c>
      <c r="M2982">
        <v>0</v>
      </c>
      <c r="N2982">
        <v>0</v>
      </c>
    </row>
    <row r="2983" spans="1:14" x14ac:dyDescent="0.3">
      <c r="A2983" t="s">
        <v>2767</v>
      </c>
      <c r="B2983">
        <v>170240</v>
      </c>
      <c r="C2983" t="s">
        <v>14831</v>
      </c>
      <c r="D2983" t="s">
        <v>14832</v>
      </c>
      <c r="E2983" t="s">
        <v>14833</v>
      </c>
      <c r="F2983" t="s">
        <v>14834</v>
      </c>
      <c r="G2983">
        <v>75</v>
      </c>
      <c r="H2983">
        <v>1.4</v>
      </c>
      <c r="I2983">
        <v>69.400000000000006</v>
      </c>
      <c r="J2983">
        <v>1.8</v>
      </c>
      <c r="K2983">
        <v>63.9</v>
      </c>
      <c r="L2983">
        <v>-0.8</v>
      </c>
      <c r="M2983">
        <v>26.9</v>
      </c>
      <c r="N2983">
        <v>-0.4</v>
      </c>
    </row>
    <row r="2984" spans="1:14" x14ac:dyDescent="0.3">
      <c r="A2984" t="s">
        <v>2767</v>
      </c>
      <c r="B2984">
        <v>307947</v>
      </c>
      <c r="C2984" t="s">
        <v>6890</v>
      </c>
      <c r="D2984" t="s">
        <v>14835</v>
      </c>
      <c r="E2984" t="s">
        <v>14776</v>
      </c>
      <c r="F2984" t="s">
        <v>14777</v>
      </c>
      <c r="G2984">
        <v>86.9</v>
      </c>
      <c r="H2984">
        <v>2</v>
      </c>
      <c r="I2984">
        <v>81.099999999999994</v>
      </c>
      <c r="J2984">
        <v>2.4</v>
      </c>
      <c r="K2984">
        <v>76.900000000000006</v>
      </c>
      <c r="L2984">
        <v>0.4</v>
      </c>
      <c r="M2984">
        <v>49.7</v>
      </c>
      <c r="N2984">
        <v>1</v>
      </c>
    </row>
    <row r="2985" spans="1:14" x14ac:dyDescent="0.3">
      <c r="A2985" t="s">
        <v>2767</v>
      </c>
      <c r="B2985">
        <v>311685</v>
      </c>
      <c r="C2985" t="s">
        <v>14836</v>
      </c>
      <c r="D2985" t="s">
        <v>14837</v>
      </c>
      <c r="E2985" t="s">
        <v>11063</v>
      </c>
      <c r="F2985" t="s">
        <v>14838</v>
      </c>
      <c r="G2985">
        <v>22.6</v>
      </c>
      <c r="H2985">
        <v>-2.5</v>
      </c>
      <c r="I2985">
        <v>38.4</v>
      </c>
      <c r="J2985">
        <v>-0.8</v>
      </c>
      <c r="K2985">
        <v>76.900000000000006</v>
      </c>
      <c r="L2985">
        <v>0.6</v>
      </c>
      <c r="M2985">
        <v>41.9</v>
      </c>
      <c r="N2985">
        <v>0.6</v>
      </c>
    </row>
    <row r="2986" spans="1:14" x14ac:dyDescent="0.3">
      <c r="A2986" t="s">
        <v>2767</v>
      </c>
      <c r="B2986">
        <v>327280</v>
      </c>
      <c r="C2986" t="s">
        <v>14842</v>
      </c>
      <c r="D2986" t="s">
        <v>14843</v>
      </c>
      <c r="E2986" t="s">
        <v>11773</v>
      </c>
      <c r="F2986" t="s">
        <v>14844</v>
      </c>
      <c r="G2986">
        <v>77.8</v>
      </c>
      <c r="H2986">
        <v>0.9</v>
      </c>
      <c r="I2986">
        <v>83.3</v>
      </c>
      <c r="J2986">
        <v>2</v>
      </c>
      <c r="K2986">
        <v>85.9</v>
      </c>
      <c r="L2986">
        <v>0.7</v>
      </c>
      <c r="M2986">
        <v>54.5</v>
      </c>
      <c r="N2986">
        <v>0.9</v>
      </c>
    </row>
    <row r="2987" spans="1:14" x14ac:dyDescent="0.3">
      <c r="A2987" t="s">
        <v>2767</v>
      </c>
      <c r="B2987">
        <v>329460</v>
      </c>
      <c r="C2987" t="s">
        <v>14845</v>
      </c>
      <c r="D2987" t="s">
        <v>14846</v>
      </c>
      <c r="E2987" t="s">
        <v>14847</v>
      </c>
      <c r="F2987" t="s">
        <v>14848</v>
      </c>
      <c r="G2987">
        <v>72.2</v>
      </c>
      <c r="H2987">
        <v>0.7</v>
      </c>
      <c r="I2987">
        <v>73.400000000000006</v>
      </c>
      <c r="J2987">
        <v>1.5</v>
      </c>
      <c r="K2987">
        <v>83.2</v>
      </c>
      <c r="L2987">
        <v>0.7</v>
      </c>
      <c r="M2987">
        <v>47.7</v>
      </c>
      <c r="N2987">
        <v>0.6</v>
      </c>
    </row>
    <row r="2988" spans="1:14" x14ac:dyDescent="0.3">
      <c r="A2988" t="s">
        <v>2767</v>
      </c>
      <c r="B2988">
        <v>368946</v>
      </c>
      <c r="C2988" t="s">
        <v>14849</v>
      </c>
      <c r="D2988" t="s">
        <v>14850</v>
      </c>
      <c r="E2988" t="s">
        <v>11773</v>
      </c>
      <c r="F2988" t="s">
        <v>14851</v>
      </c>
      <c r="G2988">
        <v>29.9</v>
      </c>
      <c r="H2988">
        <v>-2.5</v>
      </c>
      <c r="I2988">
        <v>64.2</v>
      </c>
      <c r="J2988">
        <v>0.6</v>
      </c>
      <c r="K2988">
        <v>85.9</v>
      </c>
      <c r="L2988">
        <v>0.8</v>
      </c>
      <c r="M2988">
        <v>45.3</v>
      </c>
      <c r="N2988">
        <v>0.2</v>
      </c>
    </row>
    <row r="2989" spans="1:14" x14ac:dyDescent="0.3">
      <c r="A2989" t="s">
        <v>2767</v>
      </c>
      <c r="B2989">
        <v>382140</v>
      </c>
      <c r="C2989" t="s">
        <v>14852</v>
      </c>
      <c r="D2989" t="s">
        <v>14853</v>
      </c>
      <c r="E2989" t="s">
        <v>14790</v>
      </c>
      <c r="F2989" t="s">
        <v>14854</v>
      </c>
      <c r="G2989">
        <v>55.9</v>
      </c>
      <c r="H2989">
        <v>-0.1</v>
      </c>
      <c r="I2989">
        <v>49.5</v>
      </c>
      <c r="J2989">
        <v>0.1</v>
      </c>
      <c r="K2989">
        <v>67.2</v>
      </c>
      <c r="L2989">
        <v>-0.6</v>
      </c>
      <c r="M2989">
        <v>38.700000000000003</v>
      </c>
      <c r="N2989">
        <v>0.5</v>
      </c>
    </row>
    <row r="2990" spans="1:14" x14ac:dyDescent="0.3">
      <c r="A2990" t="s">
        <v>2767</v>
      </c>
      <c r="B2990">
        <v>382191</v>
      </c>
      <c r="C2990" t="s">
        <v>14855</v>
      </c>
      <c r="D2990" t="s">
        <v>14856</v>
      </c>
      <c r="E2990" t="s">
        <v>11773</v>
      </c>
      <c r="F2990" t="s">
        <v>11821</v>
      </c>
      <c r="G2990">
        <v>72.099999999999994</v>
      </c>
      <c r="H2990">
        <v>0.9</v>
      </c>
      <c r="I2990">
        <v>63.9</v>
      </c>
      <c r="J2990">
        <v>1.1000000000000001</v>
      </c>
      <c r="K2990">
        <v>72.099999999999994</v>
      </c>
      <c r="L2990">
        <v>-0.2</v>
      </c>
      <c r="M2990">
        <v>26.9</v>
      </c>
      <c r="N2990">
        <v>-0.4</v>
      </c>
    </row>
    <row r="2991" spans="1:14" x14ac:dyDescent="0.3">
      <c r="A2991" t="s">
        <v>2767</v>
      </c>
      <c r="B2991">
        <v>435708</v>
      </c>
      <c r="C2991" t="s">
        <v>12327</v>
      </c>
      <c r="D2991" t="s">
        <v>14857</v>
      </c>
      <c r="E2991" t="s">
        <v>11063</v>
      </c>
      <c r="F2991" t="s">
        <v>14858</v>
      </c>
      <c r="G2991">
        <v>79.099999999999994</v>
      </c>
      <c r="H2991">
        <v>1.4</v>
      </c>
      <c r="I2991">
        <v>73.8</v>
      </c>
      <c r="J2991">
        <v>1.7</v>
      </c>
      <c r="K2991">
        <v>87.8</v>
      </c>
      <c r="L2991">
        <v>1.4</v>
      </c>
      <c r="M2991">
        <v>78.099999999999994</v>
      </c>
      <c r="N2991">
        <v>3</v>
      </c>
    </row>
    <row r="2992" spans="1:14" x14ac:dyDescent="0.3">
      <c r="A2992" t="s">
        <v>2767</v>
      </c>
      <c r="B2992">
        <v>99520</v>
      </c>
      <c r="C2992" t="s">
        <v>14859</v>
      </c>
      <c r="D2992" t="s">
        <v>14860</v>
      </c>
      <c r="E2992" t="s">
        <v>11798</v>
      </c>
      <c r="F2992" t="s">
        <v>14861</v>
      </c>
      <c r="G2992">
        <v>50.7</v>
      </c>
      <c r="H2992">
        <v>-0.7</v>
      </c>
      <c r="I2992">
        <v>45.9</v>
      </c>
      <c r="J2992">
        <v>-0.6</v>
      </c>
      <c r="K2992">
        <v>58.7</v>
      </c>
      <c r="L2992">
        <v>-1.7</v>
      </c>
      <c r="M2992">
        <v>30.2</v>
      </c>
      <c r="N2992">
        <v>-0.6</v>
      </c>
    </row>
    <row r="2993" spans="1:14" x14ac:dyDescent="0.3">
      <c r="A2993" t="s">
        <v>2767</v>
      </c>
      <c r="B2993">
        <v>575194</v>
      </c>
      <c r="C2993" t="s">
        <v>7143</v>
      </c>
      <c r="D2993" t="s">
        <v>14862</v>
      </c>
      <c r="E2993" t="s">
        <v>11063</v>
      </c>
      <c r="F2993" t="s">
        <v>14863</v>
      </c>
      <c r="G2993">
        <v>60.5</v>
      </c>
      <c r="H2993">
        <v>0.8</v>
      </c>
      <c r="I2993">
        <v>50.9</v>
      </c>
      <c r="J2993">
        <v>0.8</v>
      </c>
      <c r="K2993">
        <v>65</v>
      </c>
      <c r="L2993">
        <v>-0.2</v>
      </c>
      <c r="M2993">
        <v>30</v>
      </c>
      <c r="N2993">
        <v>0.2</v>
      </c>
    </row>
    <row r="2994" spans="1:14" x14ac:dyDescent="0.3">
      <c r="A2994" t="s">
        <v>2767</v>
      </c>
      <c r="B2994">
        <v>48305</v>
      </c>
      <c r="C2994" t="s">
        <v>10879</v>
      </c>
      <c r="D2994" t="s">
        <v>14864</v>
      </c>
      <c r="E2994" t="s">
        <v>14865</v>
      </c>
      <c r="F2994" t="s">
        <v>14866</v>
      </c>
      <c r="G2994">
        <v>46.3</v>
      </c>
      <c r="H2994">
        <v>-1</v>
      </c>
      <c r="I2994">
        <v>43.8</v>
      </c>
      <c r="J2994">
        <v>-0.7</v>
      </c>
      <c r="K2994">
        <v>52.9</v>
      </c>
      <c r="L2994">
        <v>-2.2999999999999998</v>
      </c>
      <c r="M2994">
        <v>26.5</v>
      </c>
      <c r="N2994">
        <v>-0.9</v>
      </c>
    </row>
    <row r="2995" spans="1:14" x14ac:dyDescent="0.3">
      <c r="A2995" t="s">
        <v>2767</v>
      </c>
      <c r="B2995">
        <v>68454</v>
      </c>
      <c r="C2995" t="s">
        <v>10882</v>
      </c>
      <c r="D2995" t="s">
        <v>14867</v>
      </c>
      <c r="E2995" t="s">
        <v>11798</v>
      </c>
      <c r="F2995" t="s">
        <v>14868</v>
      </c>
      <c r="G2995">
        <v>31.2</v>
      </c>
      <c r="H2995">
        <v>-2.2999999999999998</v>
      </c>
      <c r="I2995">
        <v>66.5</v>
      </c>
      <c r="J2995">
        <v>1</v>
      </c>
      <c r="K2995">
        <v>77.2</v>
      </c>
      <c r="L2995">
        <v>0.1</v>
      </c>
      <c r="M2995">
        <v>43.9</v>
      </c>
      <c r="N2995">
        <v>0.3</v>
      </c>
    </row>
    <row r="2996" spans="1:14" x14ac:dyDescent="0.3">
      <c r="A2996" t="s">
        <v>2767</v>
      </c>
      <c r="B2996">
        <v>489425</v>
      </c>
      <c r="C2996" t="s">
        <v>14869</v>
      </c>
      <c r="D2996" t="s">
        <v>14870</v>
      </c>
      <c r="E2996" t="s">
        <v>14786</v>
      </c>
      <c r="F2996" t="s">
        <v>14787</v>
      </c>
      <c r="G2996">
        <v>0</v>
      </c>
      <c r="H2996">
        <v>0</v>
      </c>
      <c r="I2996">
        <v>0</v>
      </c>
      <c r="J2996">
        <v>0</v>
      </c>
      <c r="K2996">
        <v>84</v>
      </c>
      <c r="L2996">
        <v>0.8</v>
      </c>
      <c r="M2996">
        <v>57.3</v>
      </c>
      <c r="N2996">
        <v>1.5</v>
      </c>
    </row>
    <row r="2997" spans="1:14" x14ac:dyDescent="0.3">
      <c r="A2997" t="s">
        <v>2767</v>
      </c>
      <c r="B2997">
        <v>503630</v>
      </c>
      <c r="C2997" t="s">
        <v>14871</v>
      </c>
      <c r="D2997" t="s">
        <v>14872</v>
      </c>
      <c r="E2997" t="s">
        <v>14829</v>
      </c>
      <c r="F2997" t="s">
        <v>14830</v>
      </c>
      <c r="G2997">
        <v>0</v>
      </c>
      <c r="H2997">
        <v>0</v>
      </c>
      <c r="I2997">
        <v>0</v>
      </c>
      <c r="J2997">
        <v>0</v>
      </c>
      <c r="K2997">
        <v>69.099999999999994</v>
      </c>
      <c r="L2997">
        <v>-1.1000000000000001</v>
      </c>
      <c r="M2997">
        <v>39.5</v>
      </c>
      <c r="N2997">
        <v>-0.3</v>
      </c>
    </row>
    <row r="2998" spans="1:14" x14ac:dyDescent="0.3">
      <c r="A2998" t="s">
        <v>2767</v>
      </c>
      <c r="B2998">
        <v>99783</v>
      </c>
      <c r="C2998" t="s">
        <v>14873</v>
      </c>
      <c r="D2998" t="s">
        <v>14874</v>
      </c>
      <c r="E2998" t="s">
        <v>11798</v>
      </c>
      <c r="F2998" t="s">
        <v>14875</v>
      </c>
      <c r="G2998">
        <v>65.2</v>
      </c>
      <c r="H2998">
        <v>0.1</v>
      </c>
      <c r="I2998">
        <v>58.6</v>
      </c>
      <c r="J2998">
        <v>0</v>
      </c>
      <c r="K2998">
        <v>78.8</v>
      </c>
      <c r="L2998">
        <v>0.1</v>
      </c>
      <c r="M2998">
        <v>39.4</v>
      </c>
      <c r="N2998">
        <v>-0.3</v>
      </c>
    </row>
    <row r="2999" spans="1:14" x14ac:dyDescent="0.3">
      <c r="A2999" t="s">
        <v>2767</v>
      </c>
      <c r="B2999">
        <v>575976</v>
      </c>
      <c r="C2999" t="s">
        <v>14876</v>
      </c>
      <c r="D2999" t="s">
        <v>14877</v>
      </c>
      <c r="E2999" t="s">
        <v>14797</v>
      </c>
      <c r="F2999" t="s">
        <v>14798</v>
      </c>
      <c r="G2999">
        <v>36.799999999999997</v>
      </c>
      <c r="H2999">
        <v>-1.8</v>
      </c>
      <c r="I2999">
        <v>56.2</v>
      </c>
      <c r="J2999">
        <v>0.1</v>
      </c>
      <c r="K2999">
        <v>0</v>
      </c>
      <c r="L2999">
        <v>0</v>
      </c>
      <c r="M2999">
        <v>0</v>
      </c>
      <c r="N2999">
        <v>0</v>
      </c>
    </row>
    <row r="3000" spans="1:14" x14ac:dyDescent="0.3">
      <c r="A3000" t="s">
        <v>2767</v>
      </c>
      <c r="B3000">
        <v>568694</v>
      </c>
      <c r="C3000" t="s">
        <v>14880</v>
      </c>
      <c r="D3000" t="s">
        <v>14881</v>
      </c>
      <c r="E3000" t="s">
        <v>14882</v>
      </c>
      <c r="F3000" t="s">
        <v>14883</v>
      </c>
      <c r="G3000">
        <v>71.900000000000006</v>
      </c>
      <c r="H3000">
        <v>0.4</v>
      </c>
      <c r="I3000">
        <v>61.3</v>
      </c>
      <c r="J3000">
        <v>0.1</v>
      </c>
      <c r="K3000">
        <v>68</v>
      </c>
      <c r="L3000">
        <v>-1.4</v>
      </c>
      <c r="M3000">
        <v>38.700000000000003</v>
      </c>
      <c r="N3000">
        <v>-0.6</v>
      </c>
    </row>
    <row r="3001" spans="1:14" x14ac:dyDescent="0.3">
      <c r="A3001" t="s">
        <v>2767</v>
      </c>
      <c r="B3001">
        <v>590002</v>
      </c>
      <c r="C3001" t="s">
        <v>14884</v>
      </c>
      <c r="D3001" t="s">
        <v>14885</v>
      </c>
      <c r="E3001" t="s">
        <v>14882</v>
      </c>
      <c r="F3001" t="s">
        <v>14883</v>
      </c>
      <c r="G3001">
        <v>66.2</v>
      </c>
      <c r="H3001">
        <v>0.3</v>
      </c>
      <c r="I3001">
        <v>56.8</v>
      </c>
      <c r="J3001">
        <v>0.1</v>
      </c>
      <c r="K3001">
        <v>0</v>
      </c>
      <c r="L3001">
        <v>0</v>
      </c>
      <c r="M3001">
        <v>72.7</v>
      </c>
      <c r="N3001">
        <v>0</v>
      </c>
    </row>
    <row r="3002" spans="1:14" x14ac:dyDescent="0.3">
      <c r="A3002" t="s">
        <v>2767</v>
      </c>
      <c r="B3002">
        <v>620173</v>
      </c>
      <c r="C3002" t="s">
        <v>14890</v>
      </c>
      <c r="D3002" t="s">
        <v>14891</v>
      </c>
      <c r="E3002" t="s">
        <v>14892</v>
      </c>
      <c r="F3002" t="s">
        <v>14893</v>
      </c>
      <c r="G3002">
        <v>82.9</v>
      </c>
      <c r="H3002">
        <v>1.6</v>
      </c>
      <c r="I3002">
        <v>70.900000000000006</v>
      </c>
      <c r="J3002">
        <v>1.3</v>
      </c>
      <c r="K3002">
        <v>79.900000000000006</v>
      </c>
      <c r="L3002">
        <v>0.3</v>
      </c>
      <c r="M3002">
        <v>35.1</v>
      </c>
      <c r="N3002">
        <v>-0.4</v>
      </c>
    </row>
    <row r="3003" spans="1:14" x14ac:dyDescent="0.3">
      <c r="A3003" t="s">
        <v>2799</v>
      </c>
      <c r="B3003">
        <v>20389</v>
      </c>
      <c r="C3003" t="s">
        <v>14897</v>
      </c>
      <c r="D3003" t="s">
        <v>14898</v>
      </c>
      <c r="E3003" t="s">
        <v>4030</v>
      </c>
      <c r="F3003" t="s">
        <v>14899</v>
      </c>
      <c r="G3003">
        <v>54.3</v>
      </c>
      <c r="H3003">
        <v>-0.7</v>
      </c>
      <c r="I3003">
        <v>50.7</v>
      </c>
      <c r="J3003">
        <v>-0.5</v>
      </c>
      <c r="K3003">
        <v>61.9</v>
      </c>
      <c r="L3003">
        <v>-1.6</v>
      </c>
      <c r="M3003">
        <v>27.6</v>
      </c>
      <c r="N3003">
        <v>-1</v>
      </c>
    </row>
    <row r="3004" spans="1:14" x14ac:dyDescent="0.3">
      <c r="A3004" t="s">
        <v>2799</v>
      </c>
      <c r="B3004">
        <v>28851</v>
      </c>
      <c r="C3004" t="s">
        <v>2801</v>
      </c>
      <c r="D3004" t="s">
        <v>14905</v>
      </c>
      <c r="E3004" t="s">
        <v>14906</v>
      </c>
      <c r="F3004" t="s">
        <v>14907</v>
      </c>
      <c r="G3004">
        <v>60.1</v>
      </c>
      <c r="H3004">
        <v>0</v>
      </c>
      <c r="I3004">
        <v>43.4</v>
      </c>
      <c r="J3004">
        <v>-0.8</v>
      </c>
      <c r="K3004">
        <v>84.3</v>
      </c>
      <c r="L3004">
        <v>0.9</v>
      </c>
      <c r="M3004">
        <v>36.200000000000003</v>
      </c>
      <c r="N3004">
        <v>-0.1</v>
      </c>
    </row>
    <row r="3005" spans="1:14" x14ac:dyDescent="0.3">
      <c r="A3005" t="s">
        <v>2799</v>
      </c>
      <c r="B3005">
        <v>38598</v>
      </c>
      <c r="C3005" t="s">
        <v>14911</v>
      </c>
      <c r="D3005" t="s">
        <v>14912</v>
      </c>
      <c r="E3005" t="s">
        <v>4030</v>
      </c>
      <c r="F3005" t="s">
        <v>14913</v>
      </c>
      <c r="G3005">
        <v>63.1</v>
      </c>
      <c r="H3005">
        <v>-0.5</v>
      </c>
      <c r="I3005">
        <v>40.4</v>
      </c>
      <c r="J3005">
        <v>-2.1</v>
      </c>
      <c r="K3005">
        <v>82.3</v>
      </c>
      <c r="L3005">
        <v>-0.2</v>
      </c>
      <c r="M3005">
        <v>47.9</v>
      </c>
      <c r="N3005">
        <v>-0.2</v>
      </c>
    </row>
    <row r="3006" spans="1:14" x14ac:dyDescent="0.3">
      <c r="A3006" t="s">
        <v>2799</v>
      </c>
      <c r="B3006">
        <v>247005</v>
      </c>
      <c r="C3006" t="s">
        <v>2803</v>
      </c>
      <c r="D3006" t="s">
        <v>14914</v>
      </c>
      <c r="E3006" t="s">
        <v>4004</v>
      </c>
      <c r="F3006" t="s">
        <v>14915</v>
      </c>
      <c r="G3006">
        <v>45.1</v>
      </c>
      <c r="H3006">
        <v>-0.3</v>
      </c>
      <c r="I3006">
        <v>37.5</v>
      </c>
      <c r="J3006">
        <v>-0.3</v>
      </c>
      <c r="K3006">
        <v>60.6</v>
      </c>
      <c r="L3006">
        <v>-0.6</v>
      </c>
      <c r="M3006">
        <v>15.1</v>
      </c>
      <c r="N3006">
        <v>-1.2</v>
      </c>
    </row>
    <row r="3007" spans="1:14" x14ac:dyDescent="0.3">
      <c r="A3007" t="s">
        <v>2799</v>
      </c>
      <c r="B3007">
        <v>73911</v>
      </c>
      <c r="C3007" t="s">
        <v>14917</v>
      </c>
      <c r="D3007" t="s">
        <v>14918</v>
      </c>
      <c r="E3007" t="s">
        <v>4030</v>
      </c>
      <c r="F3007" t="s">
        <v>14919</v>
      </c>
      <c r="G3007">
        <v>57</v>
      </c>
      <c r="H3007">
        <v>-0.4</v>
      </c>
      <c r="I3007">
        <v>48.8</v>
      </c>
      <c r="J3007">
        <v>-0.5</v>
      </c>
      <c r="K3007">
        <v>74.3</v>
      </c>
      <c r="L3007">
        <v>-0.3</v>
      </c>
      <c r="M3007">
        <v>38.200000000000003</v>
      </c>
      <c r="N3007">
        <v>-0.1</v>
      </c>
    </row>
    <row r="3008" spans="1:14" x14ac:dyDescent="0.3">
      <c r="A3008" t="s">
        <v>2799</v>
      </c>
      <c r="B3008">
        <v>76643</v>
      </c>
      <c r="C3008" t="s">
        <v>14920</v>
      </c>
      <c r="D3008" t="s">
        <v>14921</v>
      </c>
      <c r="E3008" t="s">
        <v>4706</v>
      </c>
      <c r="F3008" t="s">
        <v>4707</v>
      </c>
      <c r="G3008">
        <v>43.6</v>
      </c>
      <c r="H3008">
        <v>-1.8</v>
      </c>
      <c r="I3008">
        <v>30.5</v>
      </c>
      <c r="J3008">
        <v>-2.7</v>
      </c>
      <c r="K3008">
        <v>70.8</v>
      </c>
      <c r="L3008">
        <v>-1.2</v>
      </c>
      <c r="M3008">
        <v>31</v>
      </c>
      <c r="N3008">
        <v>-1.3</v>
      </c>
    </row>
    <row r="3009" spans="1:14" x14ac:dyDescent="0.3">
      <c r="A3009" t="s">
        <v>2799</v>
      </c>
      <c r="B3009">
        <v>90107</v>
      </c>
      <c r="C3009" t="s">
        <v>14926</v>
      </c>
      <c r="D3009" t="s">
        <v>14927</v>
      </c>
      <c r="E3009" t="s">
        <v>14928</v>
      </c>
      <c r="F3009" t="s">
        <v>14929</v>
      </c>
      <c r="G3009">
        <v>80.3</v>
      </c>
      <c r="H3009">
        <v>1.3</v>
      </c>
      <c r="I3009">
        <v>67.2</v>
      </c>
      <c r="J3009">
        <v>1</v>
      </c>
      <c r="K3009">
        <v>91.5</v>
      </c>
      <c r="L3009">
        <v>1.5</v>
      </c>
      <c r="M3009">
        <v>48.9</v>
      </c>
      <c r="N3009">
        <v>0.7</v>
      </c>
    </row>
    <row r="3010" spans="1:14" x14ac:dyDescent="0.3">
      <c r="A3010" t="s">
        <v>2799</v>
      </c>
      <c r="B3010">
        <v>94846</v>
      </c>
      <c r="C3010" t="s">
        <v>5489</v>
      </c>
      <c r="D3010" t="s">
        <v>14930</v>
      </c>
      <c r="E3010" t="s">
        <v>4004</v>
      </c>
      <c r="F3010" t="s">
        <v>14931</v>
      </c>
      <c r="G3010">
        <v>27.6</v>
      </c>
      <c r="H3010">
        <v>-1</v>
      </c>
      <c r="I3010">
        <v>19.3</v>
      </c>
      <c r="J3010">
        <v>-1</v>
      </c>
      <c r="K3010">
        <v>49.2</v>
      </c>
      <c r="L3010">
        <v>-0.9</v>
      </c>
      <c r="M3010">
        <v>10.6</v>
      </c>
      <c r="N3010">
        <v>-0.7</v>
      </c>
    </row>
    <row r="3011" spans="1:14" x14ac:dyDescent="0.3">
      <c r="A3011" t="s">
        <v>2799</v>
      </c>
      <c r="B3011">
        <v>106283</v>
      </c>
      <c r="C3011" t="s">
        <v>14936</v>
      </c>
      <c r="D3011" t="s">
        <v>14937</v>
      </c>
      <c r="E3011" t="s">
        <v>4098</v>
      </c>
      <c r="F3011" t="s">
        <v>4099</v>
      </c>
      <c r="G3011">
        <v>50</v>
      </c>
      <c r="H3011">
        <v>-0.7</v>
      </c>
      <c r="I3011">
        <v>41.4</v>
      </c>
      <c r="J3011">
        <v>-0.9</v>
      </c>
      <c r="K3011">
        <v>76.5</v>
      </c>
      <c r="L3011">
        <v>0.1</v>
      </c>
      <c r="M3011">
        <v>25.8</v>
      </c>
      <c r="N3011">
        <v>-0.8</v>
      </c>
    </row>
    <row r="3012" spans="1:14" x14ac:dyDescent="0.3">
      <c r="A3012" t="s">
        <v>2799</v>
      </c>
      <c r="B3012">
        <v>517488</v>
      </c>
      <c r="C3012" t="s">
        <v>14938</v>
      </c>
      <c r="D3012" t="s">
        <v>14939</v>
      </c>
      <c r="E3012" t="s">
        <v>4066</v>
      </c>
      <c r="F3012" t="s">
        <v>14940</v>
      </c>
      <c r="G3012">
        <v>46.7</v>
      </c>
      <c r="H3012">
        <v>-0.4</v>
      </c>
      <c r="I3012">
        <v>40.700000000000003</v>
      </c>
      <c r="J3012">
        <v>-0.2</v>
      </c>
      <c r="K3012">
        <v>58.5</v>
      </c>
      <c r="L3012">
        <v>-1</v>
      </c>
      <c r="M3012">
        <v>28.5</v>
      </c>
      <c r="N3012">
        <v>0</v>
      </c>
    </row>
    <row r="3013" spans="1:14" x14ac:dyDescent="0.3">
      <c r="A3013" t="s">
        <v>2799</v>
      </c>
      <c r="B3013">
        <v>120324</v>
      </c>
      <c r="C3013" t="s">
        <v>14941</v>
      </c>
      <c r="D3013" t="s">
        <v>14942</v>
      </c>
      <c r="E3013" t="s">
        <v>4026</v>
      </c>
      <c r="F3013" t="s">
        <v>14943</v>
      </c>
      <c r="G3013">
        <v>50.6</v>
      </c>
      <c r="H3013">
        <v>0.1</v>
      </c>
      <c r="I3013">
        <v>27.3</v>
      </c>
      <c r="J3013">
        <v>-1.1000000000000001</v>
      </c>
      <c r="K3013">
        <v>61.8</v>
      </c>
      <c r="L3013">
        <v>-0.4</v>
      </c>
      <c r="M3013">
        <v>14.5</v>
      </c>
      <c r="N3013">
        <v>-0.9</v>
      </c>
    </row>
    <row r="3014" spans="1:14" x14ac:dyDescent="0.3">
      <c r="A3014" t="s">
        <v>2799</v>
      </c>
      <c r="B3014">
        <v>149209</v>
      </c>
      <c r="C3014" t="s">
        <v>14948</v>
      </c>
      <c r="D3014" t="s">
        <v>14949</v>
      </c>
      <c r="E3014" t="s">
        <v>4077</v>
      </c>
      <c r="F3014" t="s">
        <v>14950</v>
      </c>
      <c r="G3014">
        <v>72.5</v>
      </c>
      <c r="H3014">
        <v>0.5</v>
      </c>
      <c r="I3014">
        <v>67.5</v>
      </c>
      <c r="J3014">
        <v>0.7</v>
      </c>
      <c r="K3014">
        <v>0</v>
      </c>
      <c r="L3014">
        <v>0</v>
      </c>
      <c r="M3014">
        <v>0</v>
      </c>
      <c r="N3014">
        <v>0</v>
      </c>
    </row>
    <row r="3015" spans="1:14" x14ac:dyDescent="0.3">
      <c r="A3015" t="s">
        <v>2799</v>
      </c>
      <c r="B3015">
        <v>170631</v>
      </c>
      <c r="C3015" t="s">
        <v>14951</v>
      </c>
      <c r="D3015" t="s">
        <v>14952</v>
      </c>
      <c r="E3015" t="s">
        <v>4066</v>
      </c>
      <c r="F3015" t="s">
        <v>14953</v>
      </c>
      <c r="G3015">
        <v>41.6</v>
      </c>
      <c r="H3015">
        <v>-0.3</v>
      </c>
      <c r="I3015">
        <v>27.1</v>
      </c>
      <c r="J3015">
        <v>-0.7</v>
      </c>
      <c r="K3015">
        <v>34.6</v>
      </c>
      <c r="L3015">
        <v>-3.1</v>
      </c>
      <c r="M3015">
        <v>8.5</v>
      </c>
      <c r="N3015">
        <v>-1.1000000000000001</v>
      </c>
    </row>
    <row r="3016" spans="1:14" x14ac:dyDescent="0.3">
      <c r="A3016" t="s">
        <v>2799</v>
      </c>
      <c r="B3016">
        <v>157376</v>
      </c>
      <c r="C3016" t="s">
        <v>14954</v>
      </c>
      <c r="D3016" t="s">
        <v>14955</v>
      </c>
      <c r="E3016" t="s">
        <v>4004</v>
      </c>
      <c r="F3016" t="s">
        <v>14956</v>
      </c>
      <c r="G3016">
        <v>46.5</v>
      </c>
      <c r="H3016">
        <v>-0.3</v>
      </c>
      <c r="I3016">
        <v>39.799999999999997</v>
      </c>
      <c r="J3016">
        <v>-0.2</v>
      </c>
      <c r="K3016">
        <v>77.3</v>
      </c>
      <c r="L3016">
        <v>1.1000000000000001</v>
      </c>
      <c r="M3016">
        <v>29.1</v>
      </c>
      <c r="N3016">
        <v>0.1</v>
      </c>
    </row>
    <row r="3017" spans="1:14" x14ac:dyDescent="0.3">
      <c r="A3017" t="s">
        <v>2799</v>
      </c>
      <c r="B3017">
        <v>331317</v>
      </c>
      <c r="C3017" t="s">
        <v>14957</v>
      </c>
      <c r="D3017" t="s">
        <v>14958</v>
      </c>
      <c r="E3017" t="s">
        <v>14959</v>
      </c>
      <c r="F3017" t="s">
        <v>14960</v>
      </c>
      <c r="G3017">
        <v>56.1</v>
      </c>
      <c r="H3017">
        <v>-0.5</v>
      </c>
      <c r="I3017">
        <v>61</v>
      </c>
      <c r="J3017">
        <v>0.4</v>
      </c>
      <c r="K3017">
        <v>65.2</v>
      </c>
      <c r="L3017">
        <v>-1.3</v>
      </c>
      <c r="M3017">
        <v>15.2</v>
      </c>
      <c r="N3017">
        <v>-2</v>
      </c>
    </row>
    <row r="3018" spans="1:14" x14ac:dyDescent="0.3">
      <c r="A3018" t="s">
        <v>2799</v>
      </c>
      <c r="B3018">
        <v>218111</v>
      </c>
      <c r="C3018" t="s">
        <v>14965</v>
      </c>
      <c r="D3018" t="s">
        <v>14966</v>
      </c>
      <c r="E3018" t="s">
        <v>4077</v>
      </c>
      <c r="F3018" t="s">
        <v>14967</v>
      </c>
      <c r="G3018">
        <v>0</v>
      </c>
      <c r="H3018">
        <v>0</v>
      </c>
      <c r="I3018">
        <v>0</v>
      </c>
      <c r="J3018">
        <v>0</v>
      </c>
      <c r="K3018">
        <v>68.099999999999994</v>
      </c>
      <c r="L3018">
        <v>-0.8</v>
      </c>
      <c r="M3018">
        <v>19.399999999999999</v>
      </c>
      <c r="N3018">
        <v>-1.4</v>
      </c>
    </row>
    <row r="3019" spans="1:14" x14ac:dyDescent="0.3">
      <c r="A3019" t="s">
        <v>2799</v>
      </c>
      <c r="B3019">
        <v>278149</v>
      </c>
      <c r="C3019" t="s">
        <v>14971</v>
      </c>
      <c r="D3019" t="s">
        <v>14972</v>
      </c>
      <c r="E3019" t="s">
        <v>14973</v>
      </c>
      <c r="F3019" t="s">
        <v>14974</v>
      </c>
      <c r="G3019">
        <v>57.3</v>
      </c>
      <c r="H3019">
        <v>0</v>
      </c>
      <c r="I3019">
        <v>40.4</v>
      </c>
      <c r="J3019">
        <v>-0.7</v>
      </c>
      <c r="K3019">
        <v>80.099999999999994</v>
      </c>
      <c r="L3019">
        <v>0.8</v>
      </c>
      <c r="M3019">
        <v>27.8</v>
      </c>
      <c r="N3019">
        <v>-0.5</v>
      </c>
    </row>
    <row r="3020" spans="1:14" x14ac:dyDescent="0.3">
      <c r="A3020" t="s">
        <v>2799</v>
      </c>
      <c r="B3020">
        <v>288934</v>
      </c>
      <c r="C3020" t="s">
        <v>14975</v>
      </c>
      <c r="D3020" t="s">
        <v>14976</v>
      </c>
      <c r="E3020" t="s">
        <v>4011</v>
      </c>
      <c r="F3020" t="s">
        <v>4009</v>
      </c>
      <c r="G3020">
        <v>73.7</v>
      </c>
      <c r="H3020">
        <v>0.4</v>
      </c>
      <c r="I3020">
        <v>62.6</v>
      </c>
      <c r="J3020">
        <v>0</v>
      </c>
      <c r="K3020">
        <v>85.8</v>
      </c>
      <c r="L3020">
        <v>0.4</v>
      </c>
      <c r="M3020">
        <v>50.5</v>
      </c>
      <c r="N3020">
        <v>0.1</v>
      </c>
    </row>
    <row r="3021" spans="1:14" x14ac:dyDescent="0.3">
      <c r="A3021" t="s">
        <v>2799</v>
      </c>
      <c r="B3021">
        <v>303429</v>
      </c>
      <c r="C3021" t="s">
        <v>14977</v>
      </c>
      <c r="D3021" t="s">
        <v>14978</v>
      </c>
      <c r="E3021" t="s">
        <v>14979</v>
      </c>
      <c r="F3021" t="s">
        <v>14980</v>
      </c>
      <c r="G3021">
        <v>84.3</v>
      </c>
      <c r="H3021">
        <v>1.9</v>
      </c>
      <c r="I3021">
        <v>67.5</v>
      </c>
      <c r="J3021">
        <v>1.2</v>
      </c>
      <c r="K3021">
        <v>87.2</v>
      </c>
      <c r="L3021">
        <v>1.5</v>
      </c>
      <c r="M3021">
        <v>50</v>
      </c>
      <c r="N3021">
        <v>1</v>
      </c>
    </row>
    <row r="3022" spans="1:14" x14ac:dyDescent="0.3">
      <c r="A3022" t="s">
        <v>2799</v>
      </c>
      <c r="B3022">
        <v>314153</v>
      </c>
      <c r="C3022" t="s">
        <v>14981</v>
      </c>
      <c r="D3022" t="s">
        <v>14982</v>
      </c>
      <c r="E3022" t="s">
        <v>4086</v>
      </c>
      <c r="F3022" t="s">
        <v>14983</v>
      </c>
      <c r="G3022">
        <v>75</v>
      </c>
      <c r="H3022">
        <v>1.4</v>
      </c>
      <c r="I3022">
        <v>74.3</v>
      </c>
      <c r="J3022">
        <v>2.2000000000000002</v>
      </c>
      <c r="K3022">
        <v>85.5</v>
      </c>
      <c r="L3022">
        <v>1.5</v>
      </c>
      <c r="M3022">
        <v>56.5</v>
      </c>
      <c r="N3022">
        <v>1.9</v>
      </c>
    </row>
    <row r="3023" spans="1:14" x14ac:dyDescent="0.3">
      <c r="A3023" t="s">
        <v>2799</v>
      </c>
      <c r="B3023">
        <v>319740</v>
      </c>
      <c r="C3023" t="s">
        <v>14984</v>
      </c>
      <c r="D3023" t="s">
        <v>14985</v>
      </c>
      <c r="E3023" t="s">
        <v>14986</v>
      </c>
      <c r="F3023" t="s">
        <v>14987</v>
      </c>
      <c r="G3023">
        <v>50</v>
      </c>
      <c r="H3023">
        <v>-1</v>
      </c>
      <c r="I3023">
        <v>40.799999999999997</v>
      </c>
      <c r="J3023">
        <v>-1.4</v>
      </c>
      <c r="K3023">
        <v>66.8</v>
      </c>
      <c r="L3023">
        <v>-1.3</v>
      </c>
      <c r="M3023">
        <v>27.9</v>
      </c>
      <c r="N3023">
        <v>-1.2</v>
      </c>
    </row>
    <row r="3024" spans="1:14" x14ac:dyDescent="0.3">
      <c r="A3024" t="s">
        <v>2799</v>
      </c>
      <c r="B3024">
        <v>320498</v>
      </c>
      <c r="C3024" t="s">
        <v>14988</v>
      </c>
      <c r="D3024" t="s">
        <v>14989</v>
      </c>
      <c r="E3024" t="s">
        <v>4802</v>
      </c>
      <c r="F3024" t="s">
        <v>4803</v>
      </c>
      <c r="G3024">
        <v>66.3</v>
      </c>
      <c r="H3024">
        <v>0.1</v>
      </c>
      <c r="I3024">
        <v>55.8</v>
      </c>
      <c r="J3024">
        <v>-0.3</v>
      </c>
      <c r="K3024">
        <v>79.2</v>
      </c>
      <c r="L3024">
        <v>-0.1</v>
      </c>
      <c r="M3024">
        <v>41.7</v>
      </c>
      <c r="N3024">
        <v>-0.2</v>
      </c>
    </row>
    <row r="3025" spans="1:14" x14ac:dyDescent="0.3">
      <c r="A3025" t="s">
        <v>2799</v>
      </c>
      <c r="B3025">
        <v>325538</v>
      </c>
      <c r="C3025" t="s">
        <v>14990</v>
      </c>
      <c r="D3025" t="s">
        <v>14991</v>
      </c>
      <c r="E3025" t="s">
        <v>14992</v>
      </c>
      <c r="F3025" t="s">
        <v>14993</v>
      </c>
      <c r="G3025">
        <v>72</v>
      </c>
      <c r="H3025">
        <v>0.6</v>
      </c>
      <c r="I3025">
        <v>63.6</v>
      </c>
      <c r="J3025">
        <v>0.5</v>
      </c>
      <c r="K3025">
        <v>94</v>
      </c>
      <c r="L3025">
        <v>1.7</v>
      </c>
      <c r="M3025">
        <v>50.7</v>
      </c>
      <c r="N3025">
        <v>0.7</v>
      </c>
    </row>
    <row r="3026" spans="1:14" x14ac:dyDescent="0.3">
      <c r="A3026" t="s">
        <v>2799</v>
      </c>
      <c r="B3026">
        <v>334901</v>
      </c>
      <c r="C3026" t="s">
        <v>7521</v>
      </c>
      <c r="D3026" t="s">
        <v>14994</v>
      </c>
      <c r="E3026" t="s">
        <v>4041</v>
      </c>
      <c r="F3026" t="s">
        <v>4042</v>
      </c>
      <c r="G3026">
        <v>0</v>
      </c>
      <c r="H3026">
        <v>0</v>
      </c>
      <c r="I3026">
        <v>0</v>
      </c>
      <c r="J3026">
        <v>0</v>
      </c>
      <c r="K3026">
        <v>37</v>
      </c>
      <c r="L3026">
        <v>-4.0999999999999996</v>
      </c>
      <c r="M3026">
        <v>10.9</v>
      </c>
      <c r="N3026">
        <v>-2.2000000000000002</v>
      </c>
    </row>
    <row r="3027" spans="1:14" x14ac:dyDescent="0.3">
      <c r="A3027" t="s">
        <v>2799</v>
      </c>
      <c r="B3027">
        <v>349623</v>
      </c>
      <c r="C3027" t="s">
        <v>14999</v>
      </c>
      <c r="D3027" t="s">
        <v>15000</v>
      </c>
      <c r="E3027" t="s">
        <v>4131</v>
      </c>
      <c r="F3027" t="s">
        <v>4132</v>
      </c>
      <c r="G3027">
        <v>53.1</v>
      </c>
      <c r="H3027">
        <v>-0.5</v>
      </c>
      <c r="I3027">
        <v>41.2</v>
      </c>
      <c r="J3027">
        <v>-1</v>
      </c>
      <c r="K3027">
        <v>73.5</v>
      </c>
      <c r="L3027">
        <v>-0.1</v>
      </c>
      <c r="M3027">
        <v>32.4</v>
      </c>
      <c r="N3027">
        <v>-0.3</v>
      </c>
    </row>
    <row r="3028" spans="1:14" x14ac:dyDescent="0.3">
      <c r="A3028" t="s">
        <v>2799</v>
      </c>
      <c r="B3028">
        <v>356417</v>
      </c>
      <c r="C3028" t="s">
        <v>15001</v>
      </c>
      <c r="D3028" t="s">
        <v>15002</v>
      </c>
      <c r="E3028" t="s">
        <v>15003</v>
      </c>
      <c r="F3028" t="s">
        <v>15004</v>
      </c>
      <c r="G3028">
        <v>58.7</v>
      </c>
      <c r="H3028">
        <v>-0.1</v>
      </c>
      <c r="I3028">
        <v>57.1</v>
      </c>
      <c r="J3028">
        <v>0.3</v>
      </c>
      <c r="K3028">
        <v>83.3</v>
      </c>
      <c r="L3028">
        <v>0.9</v>
      </c>
      <c r="M3028">
        <v>29.4</v>
      </c>
      <c r="N3028">
        <v>-0.6</v>
      </c>
    </row>
    <row r="3029" spans="1:14" x14ac:dyDescent="0.3">
      <c r="A3029" t="s">
        <v>2799</v>
      </c>
      <c r="B3029">
        <v>361992</v>
      </c>
      <c r="C3029" t="s">
        <v>15005</v>
      </c>
      <c r="D3029" t="s">
        <v>15006</v>
      </c>
      <c r="E3029" t="s">
        <v>5136</v>
      </c>
      <c r="F3029" t="s">
        <v>5137</v>
      </c>
      <c r="G3029">
        <v>47.5</v>
      </c>
      <c r="H3029">
        <v>-1.5</v>
      </c>
      <c r="I3029">
        <v>30</v>
      </c>
      <c r="J3029">
        <v>-2.6</v>
      </c>
      <c r="K3029">
        <v>82.7</v>
      </c>
      <c r="L3029">
        <v>0.1</v>
      </c>
      <c r="M3029">
        <v>52.7</v>
      </c>
      <c r="N3029">
        <v>0.4</v>
      </c>
    </row>
    <row r="3030" spans="1:14" x14ac:dyDescent="0.3">
      <c r="A3030" t="s">
        <v>2799</v>
      </c>
      <c r="B3030">
        <v>483672</v>
      </c>
      <c r="C3030" t="s">
        <v>15007</v>
      </c>
      <c r="D3030" t="s">
        <v>15008</v>
      </c>
      <c r="E3030" t="s">
        <v>4066</v>
      </c>
      <c r="F3030" t="s">
        <v>15009</v>
      </c>
      <c r="G3030">
        <v>64.7</v>
      </c>
      <c r="H3030">
        <v>0.2</v>
      </c>
      <c r="I3030">
        <v>45.3</v>
      </c>
      <c r="J3030">
        <v>-0.7</v>
      </c>
      <c r="K3030">
        <v>55.1</v>
      </c>
      <c r="L3030">
        <v>-2.2999999999999998</v>
      </c>
      <c r="M3030">
        <v>28.1</v>
      </c>
      <c r="N3030">
        <v>-0.8</v>
      </c>
    </row>
    <row r="3031" spans="1:14" x14ac:dyDescent="0.3">
      <c r="A3031" t="s">
        <v>2799</v>
      </c>
      <c r="B3031">
        <v>374474</v>
      </c>
      <c r="C3031" t="s">
        <v>15010</v>
      </c>
      <c r="D3031" t="s">
        <v>15011</v>
      </c>
      <c r="E3031" t="s">
        <v>4102</v>
      </c>
      <c r="F3031" t="s">
        <v>4103</v>
      </c>
      <c r="G3031">
        <v>32.5</v>
      </c>
      <c r="H3031">
        <v>-1.7</v>
      </c>
      <c r="I3031">
        <v>22.8</v>
      </c>
      <c r="J3031">
        <v>-2</v>
      </c>
      <c r="K3031">
        <v>56.9</v>
      </c>
      <c r="L3031">
        <v>-1.6</v>
      </c>
      <c r="M3031">
        <v>19</v>
      </c>
      <c r="N3031">
        <v>-1.1000000000000001</v>
      </c>
    </row>
    <row r="3032" spans="1:14" x14ac:dyDescent="0.3">
      <c r="A3032" t="s">
        <v>2799</v>
      </c>
      <c r="B3032">
        <v>13617</v>
      </c>
      <c r="C3032" t="s">
        <v>15012</v>
      </c>
      <c r="D3032" t="s">
        <v>15013</v>
      </c>
      <c r="E3032" t="s">
        <v>4014</v>
      </c>
      <c r="F3032" t="s">
        <v>4015</v>
      </c>
      <c r="G3032">
        <v>62.5</v>
      </c>
      <c r="H3032">
        <v>-0.3</v>
      </c>
      <c r="I3032">
        <v>45.4</v>
      </c>
      <c r="J3032">
        <v>-1.2</v>
      </c>
      <c r="K3032">
        <v>83.7</v>
      </c>
      <c r="L3032">
        <v>0.3</v>
      </c>
      <c r="M3032">
        <v>48.1</v>
      </c>
      <c r="N3032">
        <v>0.2</v>
      </c>
    </row>
    <row r="3033" spans="1:14" x14ac:dyDescent="0.3">
      <c r="A3033" t="s">
        <v>2799</v>
      </c>
      <c r="B3033">
        <v>382825</v>
      </c>
      <c r="C3033" t="s">
        <v>15014</v>
      </c>
      <c r="D3033" t="s">
        <v>15015</v>
      </c>
      <c r="E3033" t="s">
        <v>15016</v>
      </c>
      <c r="F3033" t="s">
        <v>15017</v>
      </c>
      <c r="G3033">
        <v>53.8</v>
      </c>
      <c r="H3033">
        <v>-0.7</v>
      </c>
      <c r="I3033">
        <v>44.3</v>
      </c>
      <c r="J3033">
        <v>-1.1000000000000001</v>
      </c>
      <c r="K3033">
        <v>65.900000000000006</v>
      </c>
      <c r="L3033">
        <v>-1.3</v>
      </c>
      <c r="M3033">
        <v>27.1</v>
      </c>
      <c r="N3033">
        <v>-1.1000000000000001</v>
      </c>
    </row>
    <row r="3034" spans="1:14" x14ac:dyDescent="0.3">
      <c r="A3034" t="s">
        <v>2799</v>
      </c>
      <c r="B3034">
        <v>430110</v>
      </c>
      <c r="C3034" t="s">
        <v>15031</v>
      </c>
      <c r="D3034" t="s">
        <v>15032</v>
      </c>
      <c r="E3034" t="s">
        <v>15033</v>
      </c>
      <c r="F3034" t="s">
        <v>15034</v>
      </c>
      <c r="G3034">
        <v>0</v>
      </c>
      <c r="H3034">
        <v>0</v>
      </c>
      <c r="I3034">
        <v>0</v>
      </c>
      <c r="J3034">
        <v>0</v>
      </c>
      <c r="K3034">
        <v>78.099999999999994</v>
      </c>
      <c r="L3034">
        <v>-0.4</v>
      </c>
      <c r="M3034">
        <v>34.4</v>
      </c>
      <c r="N3034">
        <v>-1.1000000000000001</v>
      </c>
    </row>
    <row r="3035" spans="1:14" x14ac:dyDescent="0.3">
      <c r="A3035" t="s">
        <v>2799</v>
      </c>
      <c r="B3035">
        <v>431303</v>
      </c>
      <c r="C3035" t="s">
        <v>15035</v>
      </c>
      <c r="D3035" t="s">
        <v>15036</v>
      </c>
      <c r="E3035" t="s">
        <v>15037</v>
      </c>
      <c r="F3035" t="s">
        <v>15038</v>
      </c>
      <c r="G3035">
        <v>83.7</v>
      </c>
      <c r="H3035">
        <v>1.3</v>
      </c>
      <c r="I3035">
        <v>69.2</v>
      </c>
      <c r="J3035">
        <v>0.7</v>
      </c>
      <c r="K3035">
        <v>71.2</v>
      </c>
      <c r="L3035">
        <v>-1</v>
      </c>
      <c r="M3035">
        <v>28.8</v>
      </c>
      <c r="N3035">
        <v>-1.3</v>
      </c>
    </row>
    <row r="3036" spans="1:14" x14ac:dyDescent="0.3">
      <c r="A3036" t="s">
        <v>2799</v>
      </c>
      <c r="B3036">
        <v>26727</v>
      </c>
      <c r="C3036" t="s">
        <v>7581</v>
      </c>
      <c r="D3036" t="s">
        <v>15044</v>
      </c>
      <c r="E3036" t="s">
        <v>14902</v>
      </c>
      <c r="F3036" t="s">
        <v>14903</v>
      </c>
      <c r="G3036">
        <v>44</v>
      </c>
      <c r="H3036">
        <v>-1.3</v>
      </c>
      <c r="I3036">
        <v>35.700000000000003</v>
      </c>
      <c r="J3036">
        <v>-1.6</v>
      </c>
      <c r="K3036">
        <v>62.5</v>
      </c>
      <c r="L3036">
        <v>-1.4</v>
      </c>
      <c r="M3036">
        <v>17.5</v>
      </c>
      <c r="N3036">
        <v>-1.6</v>
      </c>
    </row>
    <row r="3037" spans="1:14" x14ac:dyDescent="0.3">
      <c r="A3037" t="s">
        <v>2799</v>
      </c>
      <c r="B3037">
        <v>452297</v>
      </c>
      <c r="C3037" t="s">
        <v>15045</v>
      </c>
      <c r="D3037" t="s">
        <v>15046</v>
      </c>
      <c r="E3037" t="s">
        <v>4090</v>
      </c>
      <c r="F3037" t="s">
        <v>4091</v>
      </c>
      <c r="G3037">
        <v>65.900000000000006</v>
      </c>
      <c r="H3037">
        <v>0.9</v>
      </c>
      <c r="I3037">
        <v>51.2</v>
      </c>
      <c r="J3037">
        <v>0.4</v>
      </c>
      <c r="K3037">
        <v>74.2</v>
      </c>
      <c r="L3037">
        <v>0.4</v>
      </c>
      <c r="M3037">
        <v>37.299999999999997</v>
      </c>
      <c r="N3037">
        <v>0.3</v>
      </c>
    </row>
    <row r="3038" spans="1:14" x14ac:dyDescent="0.3">
      <c r="A3038" t="s">
        <v>2799</v>
      </c>
      <c r="B3038">
        <v>468428</v>
      </c>
      <c r="C3038" t="s">
        <v>15047</v>
      </c>
      <c r="D3038" t="s">
        <v>15048</v>
      </c>
      <c r="E3038" t="s">
        <v>4014</v>
      </c>
      <c r="F3038" t="s">
        <v>4015</v>
      </c>
      <c r="G3038">
        <v>72.2</v>
      </c>
      <c r="H3038">
        <v>0.3</v>
      </c>
      <c r="I3038">
        <v>67.599999999999994</v>
      </c>
      <c r="J3038">
        <v>0.5</v>
      </c>
      <c r="K3038">
        <v>80.900000000000006</v>
      </c>
      <c r="L3038">
        <v>-0.1</v>
      </c>
      <c r="M3038">
        <v>49.1</v>
      </c>
      <c r="N3038">
        <v>0.1</v>
      </c>
    </row>
    <row r="3039" spans="1:14" x14ac:dyDescent="0.3">
      <c r="A3039" t="s">
        <v>2799</v>
      </c>
      <c r="B3039">
        <v>483834</v>
      </c>
      <c r="C3039" t="s">
        <v>15055</v>
      </c>
      <c r="D3039" t="s">
        <v>15056</v>
      </c>
      <c r="E3039" t="s">
        <v>4008</v>
      </c>
      <c r="F3039" t="s">
        <v>4052</v>
      </c>
      <c r="G3039">
        <v>51.3</v>
      </c>
      <c r="H3039">
        <v>-0.7</v>
      </c>
      <c r="I3039">
        <v>25.6</v>
      </c>
      <c r="J3039">
        <v>-2.2999999999999998</v>
      </c>
      <c r="K3039">
        <v>0</v>
      </c>
      <c r="L3039">
        <v>0</v>
      </c>
      <c r="M3039">
        <v>0</v>
      </c>
      <c r="N3039">
        <v>0</v>
      </c>
    </row>
    <row r="3040" spans="1:14" x14ac:dyDescent="0.3">
      <c r="A3040" t="s">
        <v>2799</v>
      </c>
      <c r="B3040">
        <v>488542</v>
      </c>
      <c r="C3040" t="s">
        <v>15061</v>
      </c>
      <c r="D3040" t="s">
        <v>15062</v>
      </c>
      <c r="E3040" t="s">
        <v>4112</v>
      </c>
      <c r="F3040" t="s">
        <v>4806</v>
      </c>
      <c r="G3040">
        <v>42</v>
      </c>
      <c r="H3040">
        <v>-1.7</v>
      </c>
      <c r="I3040">
        <v>34.299999999999997</v>
      </c>
      <c r="J3040">
        <v>-2</v>
      </c>
      <c r="K3040">
        <v>64.7</v>
      </c>
      <c r="L3040">
        <v>-1.6</v>
      </c>
      <c r="M3040">
        <v>22.4</v>
      </c>
      <c r="N3040">
        <v>-1.7</v>
      </c>
    </row>
    <row r="3041" spans="1:14" x14ac:dyDescent="0.3">
      <c r="A3041" t="s">
        <v>2799</v>
      </c>
      <c r="B3041">
        <v>492957</v>
      </c>
      <c r="C3041" t="s">
        <v>15063</v>
      </c>
      <c r="D3041" t="s">
        <v>15064</v>
      </c>
      <c r="E3041" t="s">
        <v>4035</v>
      </c>
      <c r="F3041" t="s">
        <v>4036</v>
      </c>
      <c r="G3041">
        <v>54.3</v>
      </c>
      <c r="H3041">
        <v>-0.5</v>
      </c>
      <c r="I3041">
        <v>34</v>
      </c>
      <c r="J3041">
        <v>-1.7</v>
      </c>
      <c r="K3041">
        <v>77.900000000000006</v>
      </c>
      <c r="L3041">
        <v>0.2</v>
      </c>
      <c r="M3041">
        <v>19.2</v>
      </c>
      <c r="N3041">
        <v>-1.5</v>
      </c>
    </row>
    <row r="3042" spans="1:14" x14ac:dyDescent="0.3">
      <c r="A3042" t="s">
        <v>2799</v>
      </c>
      <c r="B3042">
        <v>494070</v>
      </c>
      <c r="C3042" t="s">
        <v>15068</v>
      </c>
      <c r="D3042" t="s">
        <v>15069</v>
      </c>
      <c r="E3042" t="s">
        <v>4137</v>
      </c>
      <c r="F3042" t="s">
        <v>15070</v>
      </c>
      <c r="G3042">
        <v>52.5</v>
      </c>
      <c r="H3042">
        <v>-1.5</v>
      </c>
      <c r="I3042">
        <v>44.7</v>
      </c>
      <c r="J3042">
        <v>-1.9</v>
      </c>
      <c r="K3042">
        <v>72</v>
      </c>
      <c r="L3042">
        <v>-1.5</v>
      </c>
      <c r="M3042">
        <v>40.700000000000003</v>
      </c>
      <c r="N3042">
        <v>-1</v>
      </c>
    </row>
    <row r="3043" spans="1:14" x14ac:dyDescent="0.3">
      <c r="A3043" t="s">
        <v>2799</v>
      </c>
      <c r="B3043">
        <v>524654</v>
      </c>
      <c r="C3043" t="s">
        <v>15078</v>
      </c>
      <c r="D3043" t="s">
        <v>15079</v>
      </c>
      <c r="E3043" t="s">
        <v>4011</v>
      </c>
      <c r="F3043" t="s">
        <v>4009</v>
      </c>
      <c r="G3043">
        <v>73.8</v>
      </c>
      <c r="H3043">
        <v>0.4</v>
      </c>
      <c r="I3043">
        <v>57.4</v>
      </c>
      <c r="J3043">
        <v>-0.4</v>
      </c>
      <c r="K3043">
        <v>77.8</v>
      </c>
      <c r="L3043">
        <v>-0.5</v>
      </c>
      <c r="M3043">
        <v>43</v>
      </c>
      <c r="N3043">
        <v>-0.4</v>
      </c>
    </row>
    <row r="3044" spans="1:14" x14ac:dyDescent="0.3">
      <c r="A3044" t="s">
        <v>2799</v>
      </c>
      <c r="B3044">
        <v>129038</v>
      </c>
      <c r="C3044" t="s">
        <v>15080</v>
      </c>
      <c r="D3044" t="s">
        <v>15081</v>
      </c>
      <c r="E3044" t="s">
        <v>15051</v>
      </c>
      <c r="F3044" t="s">
        <v>15052</v>
      </c>
      <c r="G3044">
        <v>51</v>
      </c>
      <c r="H3044">
        <v>-0.8</v>
      </c>
      <c r="I3044">
        <v>39.799999999999997</v>
      </c>
      <c r="J3044">
        <v>-1.4</v>
      </c>
      <c r="K3044">
        <v>75.5</v>
      </c>
      <c r="L3044">
        <v>-0.1</v>
      </c>
      <c r="M3044">
        <v>38.5</v>
      </c>
      <c r="N3044">
        <v>-0.2</v>
      </c>
    </row>
    <row r="3045" spans="1:14" x14ac:dyDescent="0.3">
      <c r="A3045" t="s">
        <v>2799</v>
      </c>
      <c r="B3045">
        <v>167126</v>
      </c>
      <c r="C3045" t="s">
        <v>15082</v>
      </c>
      <c r="D3045" t="s">
        <v>15083</v>
      </c>
      <c r="E3045" t="s">
        <v>15084</v>
      </c>
      <c r="F3045" t="s">
        <v>4132</v>
      </c>
      <c r="G3045">
        <v>40.299999999999997</v>
      </c>
      <c r="H3045">
        <v>-1.3</v>
      </c>
      <c r="I3045">
        <v>32.299999999999997</v>
      </c>
      <c r="J3045">
        <v>-1.4</v>
      </c>
      <c r="K3045">
        <v>77.2</v>
      </c>
      <c r="L3045">
        <v>0.5</v>
      </c>
      <c r="M3045">
        <v>40.4</v>
      </c>
      <c r="N3045">
        <v>0.5</v>
      </c>
    </row>
    <row r="3046" spans="1:14" x14ac:dyDescent="0.3">
      <c r="A3046" t="s">
        <v>2799</v>
      </c>
      <c r="B3046">
        <v>544582</v>
      </c>
      <c r="C3046" t="s">
        <v>15092</v>
      </c>
      <c r="D3046" t="s">
        <v>15093</v>
      </c>
      <c r="E3046" t="s">
        <v>15094</v>
      </c>
      <c r="F3046" t="s">
        <v>15095</v>
      </c>
      <c r="G3046">
        <v>0</v>
      </c>
      <c r="H3046">
        <v>0</v>
      </c>
      <c r="I3046">
        <v>56.3</v>
      </c>
      <c r="J3046">
        <v>0</v>
      </c>
      <c r="K3046">
        <v>0</v>
      </c>
      <c r="L3046">
        <v>0</v>
      </c>
      <c r="M3046">
        <v>0</v>
      </c>
      <c r="N3046">
        <v>0</v>
      </c>
    </row>
    <row r="3047" spans="1:14" x14ac:dyDescent="0.3">
      <c r="A3047" t="s">
        <v>2799</v>
      </c>
      <c r="B3047">
        <v>463655</v>
      </c>
      <c r="C3047" t="s">
        <v>15102</v>
      </c>
      <c r="D3047" t="s">
        <v>15103</v>
      </c>
      <c r="E3047" t="s">
        <v>4077</v>
      </c>
      <c r="F3047" t="s">
        <v>15104</v>
      </c>
      <c r="G3047">
        <v>80.8</v>
      </c>
      <c r="H3047">
        <v>1.5</v>
      </c>
      <c r="I3047">
        <v>74.7</v>
      </c>
      <c r="J3047">
        <v>1.8</v>
      </c>
      <c r="K3047">
        <v>81.599999999999994</v>
      </c>
      <c r="L3047">
        <v>0.7</v>
      </c>
      <c r="M3047">
        <v>48.3</v>
      </c>
      <c r="N3047">
        <v>0.8</v>
      </c>
    </row>
    <row r="3048" spans="1:14" x14ac:dyDescent="0.3">
      <c r="A3048" t="s">
        <v>2799</v>
      </c>
      <c r="B3048">
        <v>536849</v>
      </c>
      <c r="C3048" t="s">
        <v>15105</v>
      </c>
      <c r="D3048" t="s">
        <v>15106</v>
      </c>
      <c r="E3048" t="s">
        <v>4077</v>
      </c>
      <c r="F3048" t="s">
        <v>15107</v>
      </c>
      <c r="G3048">
        <v>55.4</v>
      </c>
      <c r="H3048">
        <v>-0.3</v>
      </c>
      <c r="I3048">
        <v>39.200000000000003</v>
      </c>
      <c r="J3048">
        <v>-1.2</v>
      </c>
      <c r="K3048">
        <v>75.8</v>
      </c>
      <c r="L3048">
        <v>0.1</v>
      </c>
      <c r="M3048">
        <v>40.299999999999997</v>
      </c>
      <c r="N3048">
        <v>0.1</v>
      </c>
    </row>
    <row r="3049" spans="1:14" x14ac:dyDescent="0.3">
      <c r="A3049" t="s">
        <v>2799</v>
      </c>
      <c r="B3049">
        <v>550795</v>
      </c>
      <c r="C3049" t="s">
        <v>15108</v>
      </c>
      <c r="D3049" t="s">
        <v>15109</v>
      </c>
      <c r="E3049" t="s">
        <v>1239</v>
      </c>
      <c r="F3049" t="s">
        <v>15110</v>
      </c>
      <c r="G3049">
        <v>55.9</v>
      </c>
      <c r="H3049">
        <v>-0.3</v>
      </c>
      <c r="I3049">
        <v>48.5</v>
      </c>
      <c r="J3049">
        <v>-0.4</v>
      </c>
      <c r="K3049">
        <v>74.400000000000006</v>
      </c>
      <c r="L3049">
        <v>-0.1</v>
      </c>
      <c r="M3049">
        <v>34.6</v>
      </c>
      <c r="N3049">
        <v>-0.2</v>
      </c>
    </row>
    <row r="3050" spans="1:14" x14ac:dyDescent="0.3">
      <c r="A3050" t="s">
        <v>2799</v>
      </c>
      <c r="B3050">
        <v>557250</v>
      </c>
      <c r="C3050" t="s">
        <v>15115</v>
      </c>
      <c r="D3050" t="s">
        <v>15116</v>
      </c>
      <c r="E3050" t="s">
        <v>4026</v>
      </c>
      <c r="F3050" t="s">
        <v>15117</v>
      </c>
      <c r="G3050">
        <v>59.1</v>
      </c>
      <c r="H3050">
        <v>-0.2</v>
      </c>
      <c r="I3050">
        <v>45.5</v>
      </c>
      <c r="J3050">
        <v>-0.7</v>
      </c>
      <c r="K3050">
        <v>79.3</v>
      </c>
      <c r="L3050">
        <v>0.4</v>
      </c>
      <c r="M3050">
        <v>31.7</v>
      </c>
      <c r="N3050">
        <v>-0.6</v>
      </c>
    </row>
    <row r="3051" spans="1:14" x14ac:dyDescent="0.3">
      <c r="A3051" t="s">
        <v>2799</v>
      </c>
      <c r="B3051">
        <v>615129</v>
      </c>
      <c r="C3051" t="s">
        <v>15120</v>
      </c>
      <c r="D3051" t="s">
        <v>15121</v>
      </c>
      <c r="E3051" t="s">
        <v>4026</v>
      </c>
      <c r="F3051" t="s">
        <v>15122</v>
      </c>
      <c r="G3051">
        <v>50</v>
      </c>
      <c r="H3051">
        <v>-0.4</v>
      </c>
      <c r="I3051">
        <v>39.799999999999997</v>
      </c>
      <c r="J3051">
        <v>-0.6</v>
      </c>
      <c r="K3051">
        <v>70</v>
      </c>
      <c r="L3051">
        <v>-0.1</v>
      </c>
      <c r="M3051">
        <v>30.7</v>
      </c>
      <c r="N3051">
        <v>-0.3</v>
      </c>
    </row>
    <row r="3052" spans="1:14" x14ac:dyDescent="0.3">
      <c r="A3052" t="s">
        <v>2799</v>
      </c>
      <c r="B3052">
        <v>578444</v>
      </c>
      <c r="C3052" t="s">
        <v>10291</v>
      </c>
      <c r="D3052" t="s">
        <v>15125</v>
      </c>
      <c r="E3052" t="s">
        <v>4004</v>
      </c>
      <c r="F3052" t="s">
        <v>15126</v>
      </c>
      <c r="G3052">
        <v>47.4</v>
      </c>
      <c r="H3052">
        <v>-0.4</v>
      </c>
      <c r="I3052">
        <v>39.6</v>
      </c>
      <c r="J3052">
        <v>-0.4</v>
      </c>
      <c r="K3052">
        <v>74.3</v>
      </c>
      <c r="L3052">
        <v>0.5</v>
      </c>
      <c r="M3052">
        <v>37.700000000000003</v>
      </c>
      <c r="N3052">
        <v>0.5</v>
      </c>
    </row>
    <row r="3053" spans="1:14" x14ac:dyDescent="0.3">
      <c r="A3053" t="s">
        <v>2799</v>
      </c>
      <c r="B3053">
        <v>56103</v>
      </c>
      <c r="C3053" t="s">
        <v>15127</v>
      </c>
      <c r="D3053" t="s">
        <v>15128</v>
      </c>
      <c r="E3053" t="s">
        <v>4131</v>
      </c>
      <c r="F3053" t="s">
        <v>4132</v>
      </c>
      <c r="G3053">
        <v>44.7</v>
      </c>
      <c r="H3053">
        <v>-0.9</v>
      </c>
      <c r="I3053">
        <v>36.799999999999997</v>
      </c>
      <c r="J3053">
        <v>-1</v>
      </c>
      <c r="K3053">
        <v>72.2</v>
      </c>
      <c r="L3053">
        <v>0.1</v>
      </c>
      <c r="M3053">
        <v>26.6</v>
      </c>
      <c r="N3053">
        <v>-0.6</v>
      </c>
    </row>
    <row r="3054" spans="1:14" x14ac:dyDescent="0.3">
      <c r="A3054" t="s">
        <v>2799</v>
      </c>
      <c r="B3054">
        <v>601977</v>
      </c>
      <c r="C3054" t="s">
        <v>15129</v>
      </c>
      <c r="D3054" t="s">
        <v>15130</v>
      </c>
      <c r="E3054" t="s">
        <v>4026</v>
      </c>
      <c r="F3054" t="s">
        <v>15131</v>
      </c>
      <c r="G3054">
        <v>58.8</v>
      </c>
      <c r="H3054">
        <v>0.7</v>
      </c>
      <c r="I3054">
        <v>53.1</v>
      </c>
      <c r="J3054">
        <v>1.1000000000000001</v>
      </c>
      <c r="K3054">
        <v>78.3</v>
      </c>
      <c r="L3054">
        <v>1.5</v>
      </c>
      <c r="M3054">
        <v>37.5</v>
      </c>
      <c r="N3054">
        <v>0.9</v>
      </c>
    </row>
    <row r="3055" spans="1:14" x14ac:dyDescent="0.3">
      <c r="A3055" t="s">
        <v>2799</v>
      </c>
      <c r="B3055">
        <v>609285</v>
      </c>
      <c r="C3055" t="s">
        <v>15132</v>
      </c>
      <c r="D3055" t="s">
        <v>15133</v>
      </c>
      <c r="E3055" t="s">
        <v>4022</v>
      </c>
      <c r="F3055" t="s">
        <v>4023</v>
      </c>
      <c r="G3055">
        <v>76.099999999999994</v>
      </c>
      <c r="H3055">
        <v>0.9</v>
      </c>
      <c r="I3055">
        <v>70.099999999999994</v>
      </c>
      <c r="J3055">
        <v>1</v>
      </c>
      <c r="K3055">
        <v>77.7</v>
      </c>
      <c r="L3055">
        <v>-0.1</v>
      </c>
      <c r="M3055">
        <v>32.1</v>
      </c>
      <c r="N3055">
        <v>-0.9</v>
      </c>
    </row>
    <row r="3056" spans="1:14" x14ac:dyDescent="0.3">
      <c r="A3056" t="s">
        <v>2799</v>
      </c>
      <c r="B3056">
        <v>613150</v>
      </c>
      <c r="C3056" t="s">
        <v>6780</v>
      </c>
      <c r="D3056" t="s">
        <v>15134</v>
      </c>
      <c r="E3056" t="s">
        <v>15135</v>
      </c>
      <c r="F3056" t="s">
        <v>15136</v>
      </c>
      <c r="G3056">
        <v>63.1</v>
      </c>
      <c r="H3056">
        <v>0.2</v>
      </c>
      <c r="I3056">
        <v>47.7</v>
      </c>
      <c r="J3056">
        <v>-0.4</v>
      </c>
      <c r="K3056">
        <v>75.400000000000006</v>
      </c>
      <c r="L3056">
        <v>-0.1</v>
      </c>
      <c r="M3056">
        <v>32.4</v>
      </c>
      <c r="N3056">
        <v>-0.5</v>
      </c>
    </row>
    <row r="3057" spans="1:14" x14ac:dyDescent="0.3">
      <c r="A3057" t="s">
        <v>2850</v>
      </c>
      <c r="B3057">
        <v>461059</v>
      </c>
      <c r="C3057" t="s">
        <v>15137</v>
      </c>
      <c r="D3057" t="s">
        <v>15138</v>
      </c>
      <c r="E3057" t="s">
        <v>15139</v>
      </c>
      <c r="F3057" t="s">
        <v>15140</v>
      </c>
      <c r="G3057">
        <v>80.7</v>
      </c>
      <c r="H3057">
        <v>0.6</v>
      </c>
      <c r="I3057">
        <v>72.3</v>
      </c>
      <c r="J3057">
        <v>0.3</v>
      </c>
      <c r="K3057">
        <v>91.5</v>
      </c>
      <c r="L3057">
        <v>0.5</v>
      </c>
      <c r="M3057">
        <v>66.7</v>
      </c>
      <c r="N3057">
        <v>0.8</v>
      </c>
    </row>
    <row r="3058" spans="1:14" x14ac:dyDescent="0.3">
      <c r="A3058" t="s">
        <v>2850</v>
      </c>
      <c r="B3058">
        <v>438170</v>
      </c>
      <c r="C3058" t="s">
        <v>15141</v>
      </c>
      <c r="D3058" t="s">
        <v>15142</v>
      </c>
      <c r="E3058" t="s">
        <v>15143</v>
      </c>
      <c r="F3058" t="s">
        <v>15144</v>
      </c>
      <c r="G3058">
        <v>0</v>
      </c>
      <c r="H3058">
        <v>0</v>
      </c>
      <c r="I3058">
        <v>0</v>
      </c>
      <c r="J3058">
        <v>0</v>
      </c>
      <c r="K3058">
        <v>88.3</v>
      </c>
      <c r="L3058">
        <v>1.2</v>
      </c>
      <c r="M3058">
        <v>57.4</v>
      </c>
      <c r="N3058">
        <v>1.3</v>
      </c>
    </row>
    <row r="3059" spans="1:14" x14ac:dyDescent="0.3">
      <c r="A3059" t="s">
        <v>2850</v>
      </c>
      <c r="B3059">
        <v>24252</v>
      </c>
      <c r="C3059" t="s">
        <v>15145</v>
      </c>
      <c r="D3059" t="s">
        <v>15146</v>
      </c>
      <c r="E3059" t="s">
        <v>15147</v>
      </c>
      <c r="F3059" t="s">
        <v>15148</v>
      </c>
      <c r="G3059">
        <v>64.900000000000006</v>
      </c>
      <c r="H3059">
        <v>0.5</v>
      </c>
      <c r="I3059">
        <v>65.3</v>
      </c>
      <c r="J3059">
        <v>1.2</v>
      </c>
      <c r="K3059">
        <v>71.8</v>
      </c>
      <c r="L3059">
        <v>-0.4</v>
      </c>
      <c r="M3059">
        <v>28.7</v>
      </c>
      <c r="N3059">
        <v>-0.7</v>
      </c>
    </row>
    <row r="3060" spans="1:14" x14ac:dyDescent="0.3">
      <c r="A3060" t="s">
        <v>2850</v>
      </c>
      <c r="B3060">
        <v>57380</v>
      </c>
      <c r="C3060" t="s">
        <v>15149</v>
      </c>
      <c r="D3060" t="s">
        <v>15150</v>
      </c>
      <c r="E3060" t="s">
        <v>4268</v>
      </c>
      <c r="F3060" t="s">
        <v>15151</v>
      </c>
      <c r="G3060">
        <v>53.9</v>
      </c>
      <c r="H3060">
        <v>-0.6</v>
      </c>
      <c r="I3060">
        <v>54.9</v>
      </c>
      <c r="J3060">
        <v>0</v>
      </c>
      <c r="K3060">
        <v>66.7</v>
      </c>
      <c r="L3060">
        <v>-1.2</v>
      </c>
      <c r="M3060">
        <v>35.200000000000003</v>
      </c>
      <c r="N3060">
        <v>-0.7</v>
      </c>
    </row>
    <row r="3061" spans="1:14" x14ac:dyDescent="0.3">
      <c r="A3061" t="s">
        <v>2850</v>
      </c>
      <c r="B3061">
        <v>185191</v>
      </c>
      <c r="C3061" t="s">
        <v>15152</v>
      </c>
      <c r="D3061" t="s">
        <v>15153</v>
      </c>
      <c r="E3061" t="s">
        <v>15154</v>
      </c>
      <c r="F3061" t="s">
        <v>15155</v>
      </c>
      <c r="G3061">
        <v>63.8</v>
      </c>
      <c r="H3061">
        <v>-0.4</v>
      </c>
      <c r="I3061">
        <v>51.7</v>
      </c>
      <c r="J3061">
        <v>-1</v>
      </c>
      <c r="K3061">
        <v>93.1</v>
      </c>
      <c r="L3061">
        <v>1.1000000000000001</v>
      </c>
      <c r="M3061">
        <v>75.8</v>
      </c>
      <c r="N3061">
        <v>2.1</v>
      </c>
    </row>
    <row r="3062" spans="1:14" x14ac:dyDescent="0.3">
      <c r="A3062" t="s">
        <v>2850</v>
      </c>
      <c r="B3062">
        <v>90247</v>
      </c>
      <c r="C3062" t="s">
        <v>15159</v>
      </c>
      <c r="D3062" t="s">
        <v>15160</v>
      </c>
      <c r="E3062" t="s">
        <v>15161</v>
      </c>
      <c r="F3062" t="s">
        <v>15162</v>
      </c>
      <c r="G3062">
        <v>45.4</v>
      </c>
      <c r="H3062">
        <v>-1.1000000000000001</v>
      </c>
      <c r="I3062">
        <v>30.3</v>
      </c>
      <c r="J3062">
        <v>-1.8</v>
      </c>
      <c r="K3062">
        <v>69.099999999999994</v>
      </c>
      <c r="L3062">
        <v>-0.7</v>
      </c>
      <c r="M3062">
        <v>29.3</v>
      </c>
      <c r="N3062">
        <v>-0.6</v>
      </c>
    </row>
    <row r="3063" spans="1:14" x14ac:dyDescent="0.3">
      <c r="A3063" t="s">
        <v>2850</v>
      </c>
      <c r="B3063">
        <v>93696</v>
      </c>
      <c r="C3063" t="s">
        <v>5489</v>
      </c>
      <c r="D3063" t="s">
        <v>15163</v>
      </c>
      <c r="E3063" t="s">
        <v>4268</v>
      </c>
      <c r="F3063" t="s">
        <v>15164</v>
      </c>
      <c r="G3063">
        <v>70.900000000000006</v>
      </c>
      <c r="H3063">
        <v>0.3</v>
      </c>
      <c r="I3063">
        <v>59.3</v>
      </c>
      <c r="J3063">
        <v>-0.1</v>
      </c>
      <c r="K3063">
        <v>82.1</v>
      </c>
      <c r="L3063">
        <v>0</v>
      </c>
      <c r="M3063">
        <v>54.8</v>
      </c>
      <c r="N3063">
        <v>0.2</v>
      </c>
    </row>
    <row r="3064" spans="1:14" x14ac:dyDescent="0.3">
      <c r="A3064" t="s">
        <v>2850</v>
      </c>
      <c r="B3064">
        <v>418790</v>
      </c>
      <c r="C3064" t="s">
        <v>15179</v>
      </c>
      <c r="D3064" t="s">
        <v>15180</v>
      </c>
      <c r="E3064" t="s">
        <v>4327</v>
      </c>
      <c r="F3064" t="s">
        <v>15181</v>
      </c>
      <c r="G3064">
        <v>68.599999999999994</v>
      </c>
      <c r="H3064">
        <v>0.1</v>
      </c>
      <c r="I3064">
        <v>57.2</v>
      </c>
      <c r="J3064">
        <v>-0.3</v>
      </c>
      <c r="K3064">
        <v>80.099999999999994</v>
      </c>
      <c r="L3064">
        <v>-0.2</v>
      </c>
      <c r="M3064">
        <v>33.6</v>
      </c>
      <c r="N3064">
        <v>-1</v>
      </c>
    </row>
    <row r="3065" spans="1:14" x14ac:dyDescent="0.3">
      <c r="A3065" t="s">
        <v>2850</v>
      </c>
      <c r="B3065">
        <v>148539</v>
      </c>
      <c r="C3065" t="s">
        <v>15185</v>
      </c>
      <c r="D3065" t="s">
        <v>15186</v>
      </c>
      <c r="E3065" t="s">
        <v>15170</v>
      </c>
      <c r="F3065" t="s">
        <v>15171</v>
      </c>
      <c r="G3065">
        <v>78.2</v>
      </c>
      <c r="H3065">
        <v>1.6</v>
      </c>
      <c r="I3065">
        <v>68.400000000000006</v>
      </c>
      <c r="J3065">
        <v>1.6</v>
      </c>
      <c r="K3065">
        <v>82</v>
      </c>
      <c r="L3065">
        <v>0.6</v>
      </c>
      <c r="M3065">
        <v>46.1</v>
      </c>
      <c r="N3065">
        <v>0.5</v>
      </c>
    </row>
    <row r="3066" spans="1:14" x14ac:dyDescent="0.3">
      <c r="A3066" t="s">
        <v>2850</v>
      </c>
      <c r="B3066">
        <v>208310</v>
      </c>
      <c r="C3066" t="s">
        <v>15190</v>
      </c>
      <c r="D3066" t="s">
        <v>15191</v>
      </c>
      <c r="E3066" t="s">
        <v>15192</v>
      </c>
      <c r="F3066" t="s">
        <v>15193</v>
      </c>
      <c r="G3066">
        <v>58.8</v>
      </c>
      <c r="H3066">
        <v>-0.9</v>
      </c>
      <c r="I3066">
        <v>47.4</v>
      </c>
      <c r="J3066">
        <v>-1.5</v>
      </c>
      <c r="K3066">
        <v>81</v>
      </c>
      <c r="L3066">
        <v>-0.3</v>
      </c>
      <c r="M3066">
        <v>46</v>
      </c>
      <c r="N3066">
        <v>-0.4</v>
      </c>
    </row>
    <row r="3067" spans="1:14" x14ac:dyDescent="0.3">
      <c r="A3067" t="s">
        <v>2850</v>
      </c>
      <c r="B3067">
        <v>61228</v>
      </c>
      <c r="C3067" t="s">
        <v>15194</v>
      </c>
      <c r="D3067" t="s">
        <v>15195</v>
      </c>
      <c r="E3067" t="s">
        <v>4268</v>
      </c>
      <c r="F3067" t="s">
        <v>15196</v>
      </c>
      <c r="G3067">
        <v>87.9</v>
      </c>
      <c r="H3067">
        <v>0.9</v>
      </c>
      <c r="I3067">
        <v>78.5</v>
      </c>
      <c r="J3067">
        <v>0.6</v>
      </c>
      <c r="K3067">
        <v>96.4</v>
      </c>
      <c r="L3067">
        <v>0.8</v>
      </c>
      <c r="M3067">
        <v>70.099999999999994</v>
      </c>
      <c r="N3067">
        <v>0.6</v>
      </c>
    </row>
    <row r="3068" spans="1:14" x14ac:dyDescent="0.3">
      <c r="A3068" t="s">
        <v>2850</v>
      </c>
      <c r="B3068">
        <v>158764</v>
      </c>
      <c r="C3068" t="s">
        <v>2861</v>
      </c>
      <c r="D3068" t="s">
        <v>15197</v>
      </c>
      <c r="E3068" t="s">
        <v>4268</v>
      </c>
      <c r="F3068" t="s">
        <v>15198</v>
      </c>
      <c r="G3068">
        <v>64.3</v>
      </c>
      <c r="H3068">
        <v>-0.2</v>
      </c>
      <c r="I3068">
        <v>55.8</v>
      </c>
      <c r="J3068">
        <v>-0.3</v>
      </c>
      <c r="K3068">
        <v>92.5</v>
      </c>
      <c r="L3068">
        <v>1.2</v>
      </c>
      <c r="M3068">
        <v>61.9</v>
      </c>
      <c r="N3068">
        <v>1.1000000000000001</v>
      </c>
    </row>
    <row r="3069" spans="1:14" x14ac:dyDescent="0.3">
      <c r="A3069" t="s">
        <v>2850</v>
      </c>
      <c r="B3069">
        <v>166472</v>
      </c>
      <c r="C3069" t="s">
        <v>15206</v>
      </c>
      <c r="D3069" t="s">
        <v>15207</v>
      </c>
      <c r="E3069" t="s">
        <v>4268</v>
      </c>
      <c r="F3069" t="s">
        <v>15208</v>
      </c>
      <c r="G3069">
        <v>78</v>
      </c>
      <c r="H3069">
        <v>0.7</v>
      </c>
      <c r="I3069">
        <v>64.2</v>
      </c>
      <c r="J3069">
        <v>0.1</v>
      </c>
      <c r="K3069">
        <v>96.4</v>
      </c>
      <c r="L3069">
        <v>1.5</v>
      </c>
      <c r="M3069">
        <v>65.8</v>
      </c>
      <c r="N3069">
        <v>1.2</v>
      </c>
    </row>
    <row r="3070" spans="1:14" x14ac:dyDescent="0.3">
      <c r="A3070" t="s">
        <v>2850</v>
      </c>
      <c r="B3070">
        <v>178969</v>
      </c>
      <c r="C3070" t="s">
        <v>15209</v>
      </c>
      <c r="D3070" t="s">
        <v>15210</v>
      </c>
      <c r="E3070" t="s">
        <v>15211</v>
      </c>
      <c r="F3070" t="s">
        <v>15212</v>
      </c>
      <c r="G3070">
        <v>61.3</v>
      </c>
      <c r="H3070">
        <v>-0.5</v>
      </c>
      <c r="I3070">
        <v>62.9</v>
      </c>
      <c r="J3070">
        <v>0</v>
      </c>
      <c r="K3070">
        <v>81.599999999999994</v>
      </c>
      <c r="L3070">
        <v>-0.2</v>
      </c>
      <c r="M3070">
        <v>39.799999999999997</v>
      </c>
      <c r="N3070">
        <v>-0.8</v>
      </c>
    </row>
    <row r="3071" spans="1:14" x14ac:dyDescent="0.3">
      <c r="A3071" t="s">
        <v>2850</v>
      </c>
      <c r="B3071">
        <v>184411</v>
      </c>
      <c r="C3071" t="s">
        <v>15213</v>
      </c>
      <c r="D3071" t="s">
        <v>15214</v>
      </c>
      <c r="E3071" t="s">
        <v>15201</v>
      </c>
      <c r="F3071" t="s">
        <v>15202</v>
      </c>
      <c r="G3071">
        <v>71.400000000000006</v>
      </c>
      <c r="H3071">
        <v>0.1</v>
      </c>
      <c r="I3071">
        <v>73.8</v>
      </c>
      <c r="J3071">
        <v>0.7</v>
      </c>
      <c r="K3071">
        <v>74.400000000000006</v>
      </c>
      <c r="L3071">
        <v>-1.1000000000000001</v>
      </c>
      <c r="M3071">
        <v>42.2</v>
      </c>
      <c r="N3071">
        <v>-0.7</v>
      </c>
    </row>
    <row r="3072" spans="1:14" x14ac:dyDescent="0.3">
      <c r="A3072" t="s">
        <v>2850</v>
      </c>
      <c r="B3072">
        <v>185582</v>
      </c>
      <c r="C3072" t="s">
        <v>15218</v>
      </c>
      <c r="D3072" t="s">
        <v>15219</v>
      </c>
      <c r="E3072" t="s">
        <v>15217</v>
      </c>
      <c r="F3072" t="s">
        <v>15155</v>
      </c>
      <c r="G3072">
        <v>62.7</v>
      </c>
      <c r="H3072">
        <v>-0.3</v>
      </c>
      <c r="I3072">
        <v>55.2</v>
      </c>
      <c r="J3072">
        <v>-0.5</v>
      </c>
      <c r="K3072">
        <v>61</v>
      </c>
      <c r="L3072">
        <v>-2.2000000000000002</v>
      </c>
      <c r="M3072">
        <v>26.7</v>
      </c>
      <c r="N3072">
        <v>-1.6</v>
      </c>
    </row>
    <row r="3073" spans="1:14" x14ac:dyDescent="0.3">
      <c r="A3073" t="s">
        <v>2850</v>
      </c>
      <c r="B3073">
        <v>199699</v>
      </c>
      <c r="C3073" t="s">
        <v>15220</v>
      </c>
      <c r="D3073" t="s">
        <v>15221</v>
      </c>
      <c r="E3073" t="s">
        <v>4268</v>
      </c>
      <c r="F3073" t="s">
        <v>15222</v>
      </c>
      <c r="G3073">
        <v>63</v>
      </c>
      <c r="H3073">
        <v>-0.5</v>
      </c>
      <c r="I3073">
        <v>42.5</v>
      </c>
      <c r="J3073">
        <v>-1.9</v>
      </c>
      <c r="K3073">
        <v>95.2</v>
      </c>
      <c r="L3073">
        <v>1.3</v>
      </c>
      <c r="M3073">
        <v>61</v>
      </c>
      <c r="N3073">
        <v>0.7</v>
      </c>
    </row>
    <row r="3074" spans="1:14" x14ac:dyDescent="0.3">
      <c r="A3074" t="s">
        <v>2850</v>
      </c>
      <c r="B3074">
        <v>208620</v>
      </c>
      <c r="C3074" t="s">
        <v>15223</v>
      </c>
      <c r="D3074" t="s">
        <v>15224</v>
      </c>
      <c r="E3074" t="s">
        <v>4268</v>
      </c>
      <c r="F3074" t="s">
        <v>15225</v>
      </c>
      <c r="G3074">
        <v>48.7</v>
      </c>
      <c r="H3074">
        <v>-0.8</v>
      </c>
      <c r="I3074">
        <v>27.7</v>
      </c>
      <c r="J3074">
        <v>-2.1</v>
      </c>
      <c r="K3074">
        <v>67.400000000000006</v>
      </c>
      <c r="L3074">
        <v>-0.8</v>
      </c>
      <c r="M3074">
        <v>19.399999999999999</v>
      </c>
      <c r="N3074">
        <v>-1.7</v>
      </c>
    </row>
    <row r="3075" spans="1:14" x14ac:dyDescent="0.3">
      <c r="A3075" t="s">
        <v>2850</v>
      </c>
      <c r="B3075">
        <v>96502</v>
      </c>
      <c r="C3075" t="s">
        <v>15226</v>
      </c>
      <c r="D3075" t="s">
        <v>15227</v>
      </c>
      <c r="E3075" t="s">
        <v>15161</v>
      </c>
      <c r="F3075" t="s">
        <v>15228</v>
      </c>
      <c r="G3075">
        <v>49.6</v>
      </c>
      <c r="H3075">
        <v>-0.9</v>
      </c>
      <c r="I3075">
        <v>40.6</v>
      </c>
      <c r="J3075">
        <v>-1.1000000000000001</v>
      </c>
      <c r="K3075">
        <v>68.599999999999994</v>
      </c>
      <c r="L3075">
        <v>-0.9</v>
      </c>
      <c r="M3075">
        <v>38.5</v>
      </c>
      <c r="N3075">
        <v>-0.2</v>
      </c>
    </row>
    <row r="3076" spans="1:14" x14ac:dyDescent="0.3">
      <c r="A3076" t="s">
        <v>2850</v>
      </c>
      <c r="B3076">
        <v>226793</v>
      </c>
      <c r="C3076" t="s">
        <v>15229</v>
      </c>
      <c r="D3076" t="s">
        <v>15230</v>
      </c>
      <c r="E3076" t="s">
        <v>15231</v>
      </c>
      <c r="F3076" t="s">
        <v>15232</v>
      </c>
      <c r="G3076">
        <v>53.6</v>
      </c>
      <c r="H3076">
        <v>-0.5</v>
      </c>
      <c r="I3076">
        <v>48.4</v>
      </c>
      <c r="J3076">
        <v>-0.2</v>
      </c>
      <c r="K3076">
        <v>79.5</v>
      </c>
      <c r="L3076">
        <v>0.5</v>
      </c>
      <c r="M3076">
        <v>33.700000000000003</v>
      </c>
      <c r="N3076">
        <v>-0.2</v>
      </c>
    </row>
    <row r="3077" spans="1:14" x14ac:dyDescent="0.3">
      <c r="A3077" t="s">
        <v>2850</v>
      </c>
      <c r="B3077">
        <v>223735</v>
      </c>
      <c r="C3077" t="s">
        <v>15236</v>
      </c>
      <c r="D3077" t="s">
        <v>15237</v>
      </c>
      <c r="E3077" t="s">
        <v>15161</v>
      </c>
      <c r="F3077" t="s">
        <v>15238</v>
      </c>
      <c r="G3077">
        <v>40.200000000000003</v>
      </c>
      <c r="H3077">
        <v>-1.2</v>
      </c>
      <c r="I3077">
        <v>27</v>
      </c>
      <c r="J3077">
        <v>-1.5</v>
      </c>
      <c r="K3077">
        <v>61.8</v>
      </c>
      <c r="L3077">
        <v>-1.1000000000000001</v>
      </c>
      <c r="M3077">
        <v>17.3</v>
      </c>
      <c r="N3077">
        <v>-1.2</v>
      </c>
    </row>
    <row r="3078" spans="1:14" x14ac:dyDescent="0.3">
      <c r="A3078" t="s">
        <v>2850</v>
      </c>
      <c r="B3078">
        <v>418765</v>
      </c>
      <c r="C3078" t="s">
        <v>2871</v>
      </c>
      <c r="D3078" t="s">
        <v>15239</v>
      </c>
      <c r="E3078" t="s">
        <v>4327</v>
      </c>
      <c r="F3078" t="s">
        <v>15240</v>
      </c>
      <c r="G3078">
        <v>64</v>
      </c>
      <c r="H3078">
        <v>-0.3</v>
      </c>
      <c r="I3078">
        <v>49.2</v>
      </c>
      <c r="J3078">
        <v>-1.1000000000000001</v>
      </c>
      <c r="K3078">
        <v>75</v>
      </c>
      <c r="L3078">
        <v>-0.9</v>
      </c>
      <c r="M3078">
        <v>42.4</v>
      </c>
      <c r="N3078">
        <v>-0.5</v>
      </c>
    </row>
    <row r="3079" spans="1:14" x14ac:dyDescent="0.3">
      <c r="A3079" t="s">
        <v>2850</v>
      </c>
      <c r="B3079">
        <v>282324</v>
      </c>
      <c r="C3079" t="s">
        <v>15241</v>
      </c>
      <c r="D3079" t="s">
        <v>15242</v>
      </c>
      <c r="E3079" t="s">
        <v>15174</v>
      </c>
      <c r="F3079" t="s">
        <v>15243</v>
      </c>
      <c r="G3079">
        <v>68.7</v>
      </c>
      <c r="H3079">
        <v>0.2</v>
      </c>
      <c r="I3079">
        <v>55</v>
      </c>
      <c r="J3079">
        <v>-0.3</v>
      </c>
      <c r="K3079">
        <v>80.3</v>
      </c>
      <c r="L3079">
        <v>-0.1</v>
      </c>
      <c r="M3079">
        <v>39.299999999999997</v>
      </c>
      <c r="N3079">
        <v>-0.5</v>
      </c>
    </row>
    <row r="3080" spans="1:14" x14ac:dyDescent="0.3">
      <c r="A3080" t="s">
        <v>2850</v>
      </c>
      <c r="B3080">
        <v>282316</v>
      </c>
      <c r="C3080" t="s">
        <v>15247</v>
      </c>
      <c r="D3080" t="s">
        <v>15248</v>
      </c>
      <c r="E3080" t="s">
        <v>4268</v>
      </c>
      <c r="F3080" t="s">
        <v>15249</v>
      </c>
      <c r="G3080">
        <v>62.4</v>
      </c>
      <c r="H3080">
        <v>0</v>
      </c>
      <c r="I3080">
        <v>61.9</v>
      </c>
      <c r="J3080">
        <v>0.5</v>
      </c>
      <c r="K3080">
        <v>84.7</v>
      </c>
      <c r="L3080">
        <v>0.9</v>
      </c>
      <c r="M3080">
        <v>66.3</v>
      </c>
      <c r="N3080">
        <v>1.8</v>
      </c>
    </row>
    <row r="3081" spans="1:14" x14ac:dyDescent="0.3">
      <c r="A3081" t="s">
        <v>2850</v>
      </c>
      <c r="B3081">
        <v>209635</v>
      </c>
      <c r="C3081" t="s">
        <v>15250</v>
      </c>
      <c r="D3081" t="s">
        <v>15251</v>
      </c>
      <c r="E3081" t="s">
        <v>15174</v>
      </c>
      <c r="F3081" t="s">
        <v>15252</v>
      </c>
      <c r="G3081">
        <v>68.7</v>
      </c>
      <c r="H3081">
        <v>0</v>
      </c>
      <c r="I3081">
        <v>74.599999999999994</v>
      </c>
      <c r="J3081">
        <v>0.9</v>
      </c>
      <c r="K3081">
        <v>84.9</v>
      </c>
      <c r="L3081">
        <v>0.3</v>
      </c>
      <c r="M3081">
        <v>38.799999999999997</v>
      </c>
      <c r="N3081">
        <v>-0.8</v>
      </c>
    </row>
    <row r="3082" spans="1:14" x14ac:dyDescent="0.3">
      <c r="A3082" t="s">
        <v>2850</v>
      </c>
      <c r="B3082">
        <v>477416</v>
      </c>
      <c r="C3082" t="s">
        <v>15256</v>
      </c>
      <c r="D3082" t="s">
        <v>15257</v>
      </c>
      <c r="E3082" t="s">
        <v>4268</v>
      </c>
      <c r="F3082" t="s">
        <v>15258</v>
      </c>
      <c r="G3082">
        <v>59.6</v>
      </c>
      <c r="H3082">
        <v>-0.3</v>
      </c>
      <c r="I3082">
        <v>55.3</v>
      </c>
      <c r="J3082">
        <v>-0.1</v>
      </c>
      <c r="K3082">
        <v>77.3</v>
      </c>
      <c r="L3082">
        <v>-0.1</v>
      </c>
      <c r="M3082">
        <v>34.1</v>
      </c>
      <c r="N3082">
        <v>-0.9</v>
      </c>
    </row>
    <row r="3083" spans="1:14" x14ac:dyDescent="0.3">
      <c r="A3083" t="s">
        <v>2850</v>
      </c>
      <c r="B3083">
        <v>284254</v>
      </c>
      <c r="C3083" t="s">
        <v>13964</v>
      </c>
      <c r="D3083" t="s">
        <v>15259</v>
      </c>
      <c r="E3083" t="s">
        <v>4268</v>
      </c>
      <c r="F3083" t="s">
        <v>15260</v>
      </c>
      <c r="G3083">
        <v>75.400000000000006</v>
      </c>
      <c r="H3083">
        <v>0.4</v>
      </c>
      <c r="I3083">
        <v>70.2</v>
      </c>
      <c r="J3083">
        <v>0.4</v>
      </c>
      <c r="K3083">
        <v>95.7</v>
      </c>
      <c r="L3083">
        <v>1.2</v>
      </c>
      <c r="M3083">
        <v>72.099999999999994</v>
      </c>
      <c r="N3083">
        <v>1.4</v>
      </c>
    </row>
    <row r="3084" spans="1:14" x14ac:dyDescent="0.3">
      <c r="A3084" t="s">
        <v>2850</v>
      </c>
      <c r="B3084">
        <v>286729</v>
      </c>
      <c r="C3084" t="s">
        <v>15261</v>
      </c>
      <c r="D3084" t="s">
        <v>15262</v>
      </c>
      <c r="E3084" t="s">
        <v>4268</v>
      </c>
      <c r="F3084" t="s">
        <v>15263</v>
      </c>
      <c r="G3084">
        <v>64.2</v>
      </c>
      <c r="H3084">
        <v>0</v>
      </c>
      <c r="I3084">
        <v>55.4</v>
      </c>
      <c r="J3084">
        <v>-0.2</v>
      </c>
      <c r="K3084">
        <v>81.2</v>
      </c>
      <c r="L3084">
        <v>0.1</v>
      </c>
      <c r="M3084">
        <v>42</v>
      </c>
      <c r="N3084">
        <v>-0.3</v>
      </c>
    </row>
    <row r="3085" spans="1:14" x14ac:dyDescent="0.3">
      <c r="A3085" t="s">
        <v>2850</v>
      </c>
      <c r="B3085">
        <v>586866</v>
      </c>
      <c r="C3085" t="s">
        <v>15264</v>
      </c>
      <c r="D3085" t="s">
        <v>15265</v>
      </c>
      <c r="E3085" t="s">
        <v>4268</v>
      </c>
      <c r="F3085" t="s">
        <v>15266</v>
      </c>
      <c r="G3085">
        <v>68.3</v>
      </c>
      <c r="H3085">
        <v>-0.1</v>
      </c>
      <c r="I3085">
        <v>61.7</v>
      </c>
      <c r="J3085">
        <v>-0.1</v>
      </c>
      <c r="K3085">
        <v>82.5</v>
      </c>
      <c r="L3085">
        <v>-0.2</v>
      </c>
      <c r="M3085">
        <v>78.099999999999994</v>
      </c>
      <c r="N3085">
        <v>2.1</v>
      </c>
    </row>
    <row r="3086" spans="1:14" x14ac:dyDescent="0.3">
      <c r="A3086" t="s">
        <v>2850</v>
      </c>
      <c r="B3086">
        <v>296082</v>
      </c>
      <c r="C3086" t="s">
        <v>15203</v>
      </c>
      <c r="D3086" t="s">
        <v>15204</v>
      </c>
      <c r="E3086" t="s">
        <v>4268</v>
      </c>
      <c r="F3086" t="s">
        <v>15205</v>
      </c>
      <c r="G3086">
        <v>73.7</v>
      </c>
      <c r="H3086">
        <v>0.2</v>
      </c>
      <c r="I3086">
        <v>61.1</v>
      </c>
      <c r="J3086">
        <v>-0.4</v>
      </c>
      <c r="K3086">
        <v>94</v>
      </c>
      <c r="L3086">
        <v>0.9</v>
      </c>
      <c r="M3086">
        <v>70.900000000000006</v>
      </c>
      <c r="N3086">
        <v>1.2</v>
      </c>
    </row>
    <row r="3087" spans="1:14" x14ac:dyDescent="0.3">
      <c r="A3087" t="s">
        <v>2850</v>
      </c>
      <c r="B3087">
        <v>145882</v>
      </c>
      <c r="C3087" t="s">
        <v>15271</v>
      </c>
      <c r="D3087" t="s">
        <v>15272</v>
      </c>
      <c r="E3087" t="s">
        <v>4268</v>
      </c>
      <c r="F3087" t="s">
        <v>15273</v>
      </c>
      <c r="G3087">
        <v>75.099999999999994</v>
      </c>
      <c r="H3087">
        <v>0.2</v>
      </c>
      <c r="I3087">
        <v>63.7</v>
      </c>
      <c r="J3087">
        <v>-0.4</v>
      </c>
      <c r="K3087">
        <v>82.8</v>
      </c>
      <c r="L3087">
        <v>-0.5</v>
      </c>
      <c r="M3087">
        <v>60.7</v>
      </c>
      <c r="N3087">
        <v>0.3</v>
      </c>
    </row>
    <row r="3088" spans="1:14" x14ac:dyDescent="0.3">
      <c r="A3088" t="s">
        <v>2850</v>
      </c>
      <c r="B3088">
        <v>311316</v>
      </c>
      <c r="C3088" t="s">
        <v>15274</v>
      </c>
      <c r="D3088" t="s">
        <v>15275</v>
      </c>
      <c r="E3088" t="s">
        <v>15276</v>
      </c>
      <c r="F3088" t="s">
        <v>15277</v>
      </c>
      <c r="G3088">
        <v>59</v>
      </c>
      <c r="H3088">
        <v>-0.5</v>
      </c>
      <c r="I3088">
        <v>51.4</v>
      </c>
      <c r="J3088">
        <v>-0.7</v>
      </c>
      <c r="K3088">
        <v>91.3</v>
      </c>
      <c r="L3088">
        <v>1.3</v>
      </c>
      <c r="M3088">
        <v>69.8</v>
      </c>
      <c r="N3088">
        <v>2.1</v>
      </c>
    </row>
    <row r="3089" spans="1:14" x14ac:dyDescent="0.3">
      <c r="A3089" t="s">
        <v>2850</v>
      </c>
      <c r="B3089">
        <v>371483</v>
      </c>
      <c r="C3089" t="s">
        <v>15278</v>
      </c>
      <c r="D3089" t="s">
        <v>15279</v>
      </c>
      <c r="E3089" t="s">
        <v>15280</v>
      </c>
      <c r="F3089" t="s">
        <v>15281</v>
      </c>
      <c r="G3089">
        <v>72.400000000000006</v>
      </c>
      <c r="H3089">
        <v>1.2</v>
      </c>
      <c r="I3089">
        <v>68.7</v>
      </c>
      <c r="J3089">
        <v>1.6</v>
      </c>
      <c r="K3089">
        <v>90.3</v>
      </c>
      <c r="L3089">
        <v>1.6</v>
      </c>
      <c r="M3089">
        <v>73.599999999999994</v>
      </c>
      <c r="N3089">
        <v>2.7</v>
      </c>
    </row>
    <row r="3090" spans="1:14" x14ac:dyDescent="0.3">
      <c r="A3090" t="s">
        <v>2850</v>
      </c>
      <c r="B3090">
        <v>366668</v>
      </c>
      <c r="C3090" t="s">
        <v>15282</v>
      </c>
      <c r="D3090" t="s">
        <v>15283</v>
      </c>
      <c r="E3090" t="s">
        <v>15284</v>
      </c>
      <c r="F3090" t="s">
        <v>15285</v>
      </c>
      <c r="G3090">
        <v>67.2</v>
      </c>
      <c r="H3090">
        <v>0.9</v>
      </c>
      <c r="I3090">
        <v>56.9</v>
      </c>
      <c r="J3090">
        <v>0.7</v>
      </c>
      <c r="K3090">
        <v>75</v>
      </c>
      <c r="L3090">
        <v>0.3</v>
      </c>
      <c r="M3090">
        <v>47.9</v>
      </c>
      <c r="N3090">
        <v>1</v>
      </c>
    </row>
    <row r="3091" spans="1:14" x14ac:dyDescent="0.3">
      <c r="A3091" t="s">
        <v>2850</v>
      </c>
      <c r="B3091">
        <v>368644</v>
      </c>
      <c r="C3091" t="s">
        <v>15286</v>
      </c>
      <c r="D3091" t="s">
        <v>15287</v>
      </c>
      <c r="E3091" t="s">
        <v>4268</v>
      </c>
      <c r="F3091" t="s">
        <v>15288</v>
      </c>
      <c r="G3091">
        <v>57.4</v>
      </c>
      <c r="H3091">
        <v>-0.3</v>
      </c>
      <c r="I3091">
        <v>48.4</v>
      </c>
      <c r="J3091">
        <v>-0.4</v>
      </c>
      <c r="K3091">
        <v>80.7</v>
      </c>
      <c r="L3091">
        <v>0.3</v>
      </c>
      <c r="M3091">
        <v>48.9</v>
      </c>
      <c r="N3091">
        <v>0.5</v>
      </c>
    </row>
    <row r="3092" spans="1:14" x14ac:dyDescent="0.3">
      <c r="A3092" t="s">
        <v>2850</v>
      </c>
      <c r="B3092">
        <v>369535</v>
      </c>
      <c r="C3092" t="s">
        <v>15289</v>
      </c>
      <c r="D3092" t="s">
        <v>15290</v>
      </c>
      <c r="E3092" t="s">
        <v>15291</v>
      </c>
      <c r="F3092" t="s">
        <v>15292</v>
      </c>
      <c r="G3092">
        <v>52.9</v>
      </c>
      <c r="H3092">
        <v>-1</v>
      </c>
      <c r="I3092">
        <v>44.2</v>
      </c>
      <c r="J3092">
        <v>-1.4</v>
      </c>
      <c r="K3092">
        <v>91.7</v>
      </c>
      <c r="L3092">
        <v>1.2</v>
      </c>
      <c r="M3092">
        <v>50.9</v>
      </c>
      <c r="N3092">
        <v>0.3</v>
      </c>
    </row>
    <row r="3093" spans="1:14" x14ac:dyDescent="0.3">
      <c r="A3093" t="s">
        <v>2850</v>
      </c>
      <c r="B3093">
        <v>368822</v>
      </c>
      <c r="C3093" t="s">
        <v>15293</v>
      </c>
      <c r="D3093" t="s">
        <v>15294</v>
      </c>
      <c r="E3093" t="s">
        <v>4327</v>
      </c>
      <c r="F3093" t="s">
        <v>15295</v>
      </c>
      <c r="G3093">
        <v>61.9</v>
      </c>
      <c r="H3093">
        <v>-0.2</v>
      </c>
      <c r="I3093">
        <v>48.1</v>
      </c>
      <c r="J3093">
        <v>-0.8</v>
      </c>
      <c r="K3093">
        <v>75.5</v>
      </c>
      <c r="L3093">
        <v>-0.5</v>
      </c>
      <c r="M3093">
        <v>49.1</v>
      </c>
      <c r="N3093">
        <v>0.4</v>
      </c>
    </row>
    <row r="3094" spans="1:14" x14ac:dyDescent="0.3">
      <c r="A3094" t="s">
        <v>2850</v>
      </c>
      <c r="B3094">
        <v>428817</v>
      </c>
      <c r="C3094" t="s">
        <v>15303</v>
      </c>
      <c r="D3094" t="s">
        <v>15304</v>
      </c>
      <c r="E3094" t="s">
        <v>4268</v>
      </c>
      <c r="F3094" t="s">
        <v>15305</v>
      </c>
      <c r="G3094">
        <v>55.1</v>
      </c>
      <c r="H3094">
        <v>-0.3</v>
      </c>
      <c r="I3094">
        <v>45.5</v>
      </c>
      <c r="J3094">
        <v>-0.4</v>
      </c>
      <c r="K3094">
        <v>70</v>
      </c>
      <c r="L3094">
        <v>-0.6</v>
      </c>
      <c r="M3094">
        <v>23.3</v>
      </c>
      <c r="N3094">
        <v>-1.2</v>
      </c>
    </row>
    <row r="3095" spans="1:14" x14ac:dyDescent="0.3">
      <c r="A3095" t="s">
        <v>2850</v>
      </c>
      <c r="B3095">
        <v>431150</v>
      </c>
      <c r="C3095" t="s">
        <v>15306</v>
      </c>
      <c r="D3095" t="s">
        <v>15307</v>
      </c>
      <c r="E3095" t="s">
        <v>4268</v>
      </c>
      <c r="F3095" t="s">
        <v>15308</v>
      </c>
      <c r="G3095">
        <v>36.700000000000003</v>
      </c>
      <c r="H3095">
        <v>-1.4</v>
      </c>
      <c r="I3095">
        <v>32.6</v>
      </c>
      <c r="J3095">
        <v>-1.1000000000000001</v>
      </c>
      <c r="K3095">
        <v>78.099999999999994</v>
      </c>
      <c r="L3095">
        <v>0.6</v>
      </c>
      <c r="M3095">
        <v>41.9</v>
      </c>
      <c r="N3095">
        <v>0.4</v>
      </c>
    </row>
    <row r="3096" spans="1:14" x14ac:dyDescent="0.3">
      <c r="A3096" t="s">
        <v>2850</v>
      </c>
      <c r="B3096">
        <v>432458</v>
      </c>
      <c r="C3096" t="s">
        <v>15309</v>
      </c>
      <c r="D3096" t="s">
        <v>15310</v>
      </c>
      <c r="E3096" t="s">
        <v>15298</v>
      </c>
      <c r="F3096" t="s">
        <v>15299</v>
      </c>
      <c r="G3096">
        <v>48</v>
      </c>
      <c r="H3096">
        <v>-0.6</v>
      </c>
      <c r="I3096">
        <v>49.3</v>
      </c>
      <c r="J3096">
        <v>0.1</v>
      </c>
      <c r="K3096">
        <v>73.599999999999994</v>
      </c>
      <c r="L3096">
        <v>0</v>
      </c>
      <c r="M3096">
        <v>40.799999999999997</v>
      </c>
      <c r="N3096">
        <v>0.4</v>
      </c>
    </row>
    <row r="3097" spans="1:14" x14ac:dyDescent="0.3">
      <c r="A3097" t="s">
        <v>2850</v>
      </c>
      <c r="B3097">
        <v>434639</v>
      </c>
      <c r="C3097" t="s">
        <v>15311</v>
      </c>
      <c r="D3097" t="s">
        <v>15312</v>
      </c>
      <c r="E3097" t="s">
        <v>4327</v>
      </c>
      <c r="F3097" t="s">
        <v>15313</v>
      </c>
      <c r="G3097">
        <v>56.2</v>
      </c>
      <c r="H3097">
        <v>0.2</v>
      </c>
      <c r="I3097">
        <v>27.6</v>
      </c>
      <c r="J3097">
        <v>-1.3</v>
      </c>
      <c r="K3097">
        <v>42.9</v>
      </c>
      <c r="L3097">
        <v>-3.1</v>
      </c>
      <c r="M3097">
        <v>10.4</v>
      </c>
      <c r="N3097">
        <v>-1.6</v>
      </c>
    </row>
    <row r="3098" spans="1:14" x14ac:dyDescent="0.3">
      <c r="A3098" t="s">
        <v>2850</v>
      </c>
      <c r="B3098">
        <v>450006</v>
      </c>
      <c r="C3098" t="s">
        <v>15314</v>
      </c>
      <c r="D3098" t="s">
        <v>15315</v>
      </c>
      <c r="E3098" t="s">
        <v>15316</v>
      </c>
      <c r="F3098" t="s">
        <v>15317</v>
      </c>
      <c r="G3098">
        <v>66.400000000000006</v>
      </c>
      <c r="H3098">
        <v>-0.2</v>
      </c>
      <c r="I3098">
        <v>69</v>
      </c>
      <c r="J3098">
        <v>0.4</v>
      </c>
      <c r="K3098">
        <v>71.7</v>
      </c>
      <c r="L3098">
        <v>-1.3</v>
      </c>
      <c r="M3098">
        <v>46.7</v>
      </c>
      <c r="N3098">
        <v>-0.3</v>
      </c>
    </row>
    <row r="3099" spans="1:14" x14ac:dyDescent="0.3">
      <c r="A3099" t="s">
        <v>2850</v>
      </c>
      <c r="B3099">
        <v>452491</v>
      </c>
      <c r="C3099" t="s">
        <v>15318</v>
      </c>
      <c r="D3099" t="s">
        <v>15319</v>
      </c>
      <c r="E3099" t="s">
        <v>15320</v>
      </c>
      <c r="F3099" t="s">
        <v>15321</v>
      </c>
      <c r="G3099">
        <v>74</v>
      </c>
      <c r="H3099">
        <v>0.7</v>
      </c>
      <c r="I3099">
        <v>63.3</v>
      </c>
      <c r="J3099">
        <v>0.4</v>
      </c>
      <c r="K3099">
        <v>88</v>
      </c>
      <c r="L3099">
        <v>0.9</v>
      </c>
      <c r="M3099">
        <v>47.3</v>
      </c>
      <c r="N3099">
        <v>0.1</v>
      </c>
    </row>
    <row r="3100" spans="1:14" x14ac:dyDescent="0.3">
      <c r="A3100" t="s">
        <v>2850</v>
      </c>
      <c r="B3100">
        <v>457159</v>
      </c>
      <c r="C3100" t="s">
        <v>5667</v>
      </c>
      <c r="D3100" t="s">
        <v>15322</v>
      </c>
      <c r="E3100" t="s">
        <v>4327</v>
      </c>
      <c r="F3100" t="s">
        <v>15323</v>
      </c>
      <c r="G3100">
        <v>63.1</v>
      </c>
      <c r="H3100">
        <v>0</v>
      </c>
      <c r="I3100">
        <v>51.4</v>
      </c>
      <c r="J3100">
        <v>-0.3</v>
      </c>
      <c r="K3100">
        <v>79.7</v>
      </c>
      <c r="L3100">
        <v>0.2</v>
      </c>
      <c r="M3100">
        <v>29</v>
      </c>
      <c r="N3100">
        <v>-1</v>
      </c>
    </row>
    <row r="3101" spans="1:14" x14ac:dyDescent="0.3">
      <c r="A3101" t="s">
        <v>2850</v>
      </c>
      <c r="B3101">
        <v>457930</v>
      </c>
      <c r="C3101" t="s">
        <v>5670</v>
      </c>
      <c r="D3101" t="s">
        <v>15324</v>
      </c>
      <c r="E3101" t="s">
        <v>4327</v>
      </c>
      <c r="F3101" t="s">
        <v>15325</v>
      </c>
      <c r="G3101">
        <v>56.5</v>
      </c>
      <c r="H3101">
        <v>0.1</v>
      </c>
      <c r="I3101">
        <v>46.4</v>
      </c>
      <c r="J3101">
        <v>0</v>
      </c>
      <c r="K3101">
        <v>77.599999999999994</v>
      </c>
      <c r="L3101">
        <v>0.7</v>
      </c>
      <c r="M3101">
        <v>35.700000000000003</v>
      </c>
      <c r="N3101">
        <v>0.2</v>
      </c>
    </row>
    <row r="3102" spans="1:14" x14ac:dyDescent="0.3">
      <c r="A3102" t="s">
        <v>2850</v>
      </c>
      <c r="B3102">
        <v>458384</v>
      </c>
      <c r="C3102" t="s">
        <v>15326</v>
      </c>
      <c r="D3102" t="s">
        <v>15327</v>
      </c>
      <c r="E3102" t="s">
        <v>4268</v>
      </c>
      <c r="F3102" t="s">
        <v>4474</v>
      </c>
      <c r="G3102">
        <v>50</v>
      </c>
      <c r="H3102">
        <v>-0.5</v>
      </c>
      <c r="I3102">
        <v>37.299999999999997</v>
      </c>
      <c r="J3102">
        <v>-0.7</v>
      </c>
      <c r="K3102">
        <v>52.5</v>
      </c>
      <c r="L3102">
        <v>-2.2000000000000002</v>
      </c>
      <c r="M3102">
        <v>25.3</v>
      </c>
      <c r="N3102">
        <v>-0.9</v>
      </c>
    </row>
    <row r="3103" spans="1:14" x14ac:dyDescent="0.3">
      <c r="A3103" t="s">
        <v>2850</v>
      </c>
      <c r="B3103">
        <v>271678</v>
      </c>
      <c r="C3103" t="s">
        <v>15328</v>
      </c>
      <c r="D3103" t="s">
        <v>15329</v>
      </c>
      <c r="E3103" t="s">
        <v>4268</v>
      </c>
      <c r="F3103" t="s">
        <v>15330</v>
      </c>
      <c r="G3103">
        <v>75.3</v>
      </c>
      <c r="H3103">
        <v>0.2</v>
      </c>
      <c r="I3103">
        <v>71.400000000000006</v>
      </c>
      <c r="J3103">
        <v>0.3</v>
      </c>
      <c r="K3103">
        <v>87.3</v>
      </c>
      <c r="L3103">
        <v>0.1</v>
      </c>
      <c r="M3103">
        <v>65</v>
      </c>
      <c r="N3103">
        <v>0.6</v>
      </c>
    </row>
    <row r="3104" spans="1:14" x14ac:dyDescent="0.3">
      <c r="A3104" t="s">
        <v>2850</v>
      </c>
      <c r="B3104">
        <v>488879</v>
      </c>
      <c r="C3104" t="s">
        <v>15331</v>
      </c>
      <c r="D3104" t="s">
        <v>15332</v>
      </c>
      <c r="E3104" t="s">
        <v>15201</v>
      </c>
      <c r="F3104" t="s">
        <v>15202</v>
      </c>
      <c r="G3104">
        <v>0</v>
      </c>
      <c r="H3104">
        <v>0</v>
      </c>
      <c r="I3104">
        <v>0</v>
      </c>
      <c r="J3104">
        <v>0</v>
      </c>
      <c r="K3104">
        <v>88.3</v>
      </c>
      <c r="L3104">
        <v>0.4</v>
      </c>
      <c r="M3104">
        <v>57</v>
      </c>
      <c r="N3104">
        <v>0.4</v>
      </c>
    </row>
    <row r="3105" spans="1:14" x14ac:dyDescent="0.3">
      <c r="A3105" t="s">
        <v>2850</v>
      </c>
      <c r="B3105">
        <v>185329</v>
      </c>
      <c r="C3105" t="s">
        <v>15333</v>
      </c>
      <c r="D3105" t="s">
        <v>15334</v>
      </c>
      <c r="E3105" t="s">
        <v>15335</v>
      </c>
      <c r="F3105" t="s">
        <v>15336</v>
      </c>
      <c r="G3105">
        <v>46.7</v>
      </c>
      <c r="H3105">
        <v>-1.6</v>
      </c>
      <c r="I3105">
        <v>43.5</v>
      </c>
      <c r="J3105">
        <v>-1.6</v>
      </c>
      <c r="K3105">
        <v>0</v>
      </c>
      <c r="L3105">
        <v>0</v>
      </c>
      <c r="M3105">
        <v>0</v>
      </c>
      <c r="N3105">
        <v>0</v>
      </c>
    </row>
    <row r="3106" spans="1:14" x14ac:dyDescent="0.3">
      <c r="A3106" t="s">
        <v>2850</v>
      </c>
      <c r="B3106">
        <v>497193</v>
      </c>
      <c r="C3106" t="s">
        <v>15337</v>
      </c>
      <c r="D3106" t="s">
        <v>15338</v>
      </c>
      <c r="E3106" t="s">
        <v>15211</v>
      </c>
      <c r="F3106" t="s">
        <v>15212</v>
      </c>
      <c r="G3106">
        <v>66.7</v>
      </c>
      <c r="H3106">
        <v>0</v>
      </c>
      <c r="I3106">
        <v>66.7</v>
      </c>
      <c r="J3106">
        <v>0.5</v>
      </c>
      <c r="K3106">
        <v>79.099999999999994</v>
      </c>
      <c r="L3106">
        <v>-0.3</v>
      </c>
      <c r="M3106">
        <v>48.8</v>
      </c>
      <c r="N3106">
        <v>0.1</v>
      </c>
    </row>
    <row r="3107" spans="1:14" x14ac:dyDescent="0.3">
      <c r="A3107" t="s">
        <v>2850</v>
      </c>
      <c r="B3107">
        <v>460796</v>
      </c>
      <c r="C3107" t="s">
        <v>12376</v>
      </c>
      <c r="D3107" t="s">
        <v>15339</v>
      </c>
      <c r="E3107" t="s">
        <v>4268</v>
      </c>
      <c r="F3107" t="s">
        <v>15340</v>
      </c>
      <c r="G3107">
        <v>69.900000000000006</v>
      </c>
      <c r="H3107">
        <v>-0.4</v>
      </c>
      <c r="I3107">
        <v>62.3</v>
      </c>
      <c r="J3107">
        <v>-0.7</v>
      </c>
      <c r="K3107">
        <v>88.9</v>
      </c>
      <c r="L3107">
        <v>-0.1</v>
      </c>
      <c r="M3107">
        <v>74.3</v>
      </c>
      <c r="N3107">
        <v>0.9</v>
      </c>
    </row>
    <row r="3108" spans="1:14" x14ac:dyDescent="0.3">
      <c r="A3108" t="s">
        <v>2850</v>
      </c>
      <c r="B3108">
        <v>477283</v>
      </c>
      <c r="C3108" t="s">
        <v>15341</v>
      </c>
      <c r="D3108" t="s">
        <v>15342</v>
      </c>
      <c r="E3108" t="s">
        <v>4327</v>
      </c>
      <c r="F3108" t="s">
        <v>15343</v>
      </c>
      <c r="G3108">
        <v>70</v>
      </c>
      <c r="H3108">
        <v>0.1</v>
      </c>
      <c r="I3108">
        <v>69</v>
      </c>
      <c r="J3108">
        <v>0.6</v>
      </c>
      <c r="K3108">
        <v>88.5</v>
      </c>
      <c r="L3108">
        <v>0.6</v>
      </c>
      <c r="M3108">
        <v>52.7</v>
      </c>
      <c r="N3108">
        <v>0.3</v>
      </c>
    </row>
    <row r="3109" spans="1:14" x14ac:dyDescent="0.3">
      <c r="A3109" t="s">
        <v>2850</v>
      </c>
      <c r="B3109">
        <v>548618</v>
      </c>
      <c r="C3109" t="s">
        <v>15344</v>
      </c>
      <c r="D3109" t="s">
        <v>15345</v>
      </c>
      <c r="E3109" t="s">
        <v>4268</v>
      </c>
      <c r="F3109" t="s">
        <v>15346</v>
      </c>
      <c r="G3109">
        <v>64.2</v>
      </c>
      <c r="H3109">
        <v>-0.1</v>
      </c>
      <c r="I3109">
        <v>58.2</v>
      </c>
      <c r="J3109">
        <v>0</v>
      </c>
      <c r="K3109">
        <v>76.7</v>
      </c>
      <c r="L3109">
        <v>-0.5</v>
      </c>
      <c r="M3109">
        <v>50.8</v>
      </c>
      <c r="N3109">
        <v>0.3</v>
      </c>
    </row>
    <row r="3110" spans="1:14" x14ac:dyDescent="0.3">
      <c r="A3110" t="s">
        <v>2850</v>
      </c>
      <c r="B3110">
        <v>460015</v>
      </c>
      <c r="C3110" t="s">
        <v>2900</v>
      </c>
      <c r="D3110" t="s">
        <v>15347</v>
      </c>
      <c r="E3110" t="s">
        <v>15348</v>
      </c>
      <c r="F3110" t="s">
        <v>15349</v>
      </c>
      <c r="G3110">
        <v>56</v>
      </c>
      <c r="H3110">
        <v>0.4</v>
      </c>
      <c r="I3110">
        <v>52.5</v>
      </c>
      <c r="J3110">
        <v>0.9</v>
      </c>
      <c r="K3110">
        <v>77</v>
      </c>
      <c r="L3110">
        <v>0.9</v>
      </c>
      <c r="M3110">
        <v>45.1</v>
      </c>
      <c r="N3110">
        <v>1.3</v>
      </c>
    </row>
    <row r="3111" spans="1:14" x14ac:dyDescent="0.3">
      <c r="A3111" t="s">
        <v>2850</v>
      </c>
      <c r="B3111">
        <v>576107</v>
      </c>
      <c r="C3111" t="s">
        <v>15350</v>
      </c>
      <c r="D3111" t="s">
        <v>15351</v>
      </c>
      <c r="E3111" t="s">
        <v>15174</v>
      </c>
      <c r="F3111" t="s">
        <v>15352</v>
      </c>
      <c r="G3111">
        <v>50.6</v>
      </c>
      <c r="H3111">
        <v>-1</v>
      </c>
      <c r="I3111">
        <v>43.9</v>
      </c>
      <c r="J3111">
        <v>-1.1000000000000001</v>
      </c>
      <c r="K3111">
        <v>76.8</v>
      </c>
      <c r="L3111">
        <v>0</v>
      </c>
      <c r="M3111">
        <v>29.8</v>
      </c>
      <c r="N3111">
        <v>-0.9</v>
      </c>
    </row>
    <row r="3112" spans="1:14" x14ac:dyDescent="0.3">
      <c r="A3112" t="s">
        <v>2850</v>
      </c>
      <c r="B3112">
        <v>577014</v>
      </c>
      <c r="C3112" t="s">
        <v>15353</v>
      </c>
      <c r="D3112" t="s">
        <v>15354</v>
      </c>
      <c r="E3112" t="s">
        <v>4268</v>
      </c>
      <c r="F3112" t="s">
        <v>15355</v>
      </c>
      <c r="G3112">
        <v>76.900000000000006</v>
      </c>
      <c r="H3112">
        <v>0.2</v>
      </c>
      <c r="I3112">
        <v>69.7</v>
      </c>
      <c r="J3112">
        <v>0</v>
      </c>
      <c r="K3112">
        <v>84.1</v>
      </c>
      <c r="L3112">
        <v>-0.4</v>
      </c>
      <c r="M3112">
        <v>50.8</v>
      </c>
      <c r="N3112">
        <v>-0.7</v>
      </c>
    </row>
    <row r="3113" spans="1:14" x14ac:dyDescent="0.3">
      <c r="A3113" t="s">
        <v>2850</v>
      </c>
      <c r="B3113">
        <v>590665</v>
      </c>
      <c r="C3113" t="s">
        <v>15356</v>
      </c>
      <c r="D3113" t="s">
        <v>15357</v>
      </c>
      <c r="E3113" t="s">
        <v>4268</v>
      </c>
      <c r="F3113" t="s">
        <v>15358</v>
      </c>
      <c r="G3113">
        <v>56.1</v>
      </c>
      <c r="H3113">
        <v>-0.8</v>
      </c>
      <c r="I3113">
        <v>57</v>
      </c>
      <c r="J3113">
        <v>-0.4</v>
      </c>
      <c r="K3113">
        <v>81.3</v>
      </c>
      <c r="L3113">
        <v>-0.1</v>
      </c>
      <c r="M3113">
        <v>69.2</v>
      </c>
      <c r="N3113">
        <v>1.5</v>
      </c>
    </row>
    <row r="3114" spans="1:14" x14ac:dyDescent="0.3">
      <c r="A3114" t="s">
        <v>2850</v>
      </c>
      <c r="B3114">
        <v>381646</v>
      </c>
      <c r="C3114" t="s">
        <v>2904</v>
      </c>
      <c r="D3114" t="s">
        <v>15362</v>
      </c>
      <c r="E3114" t="s">
        <v>4268</v>
      </c>
      <c r="F3114" t="s">
        <v>15363</v>
      </c>
      <c r="G3114">
        <v>72.7</v>
      </c>
      <c r="H3114">
        <v>0</v>
      </c>
      <c r="I3114">
        <v>65.900000000000006</v>
      </c>
      <c r="J3114">
        <v>-0.2</v>
      </c>
      <c r="K3114">
        <v>93.9</v>
      </c>
      <c r="L3114">
        <v>0.8</v>
      </c>
      <c r="M3114">
        <v>70.400000000000006</v>
      </c>
      <c r="N3114">
        <v>1</v>
      </c>
    </row>
    <row r="3115" spans="1:14" x14ac:dyDescent="0.3">
      <c r="A3115" t="s">
        <v>2850</v>
      </c>
      <c r="B3115">
        <v>603244</v>
      </c>
      <c r="C3115" t="s">
        <v>15367</v>
      </c>
      <c r="D3115" t="s">
        <v>15368</v>
      </c>
      <c r="E3115" t="s">
        <v>4268</v>
      </c>
      <c r="F3115" t="s">
        <v>15369</v>
      </c>
      <c r="G3115">
        <v>50</v>
      </c>
      <c r="H3115">
        <v>-0.4</v>
      </c>
      <c r="I3115">
        <v>36.9</v>
      </c>
      <c r="J3115">
        <v>-0.7</v>
      </c>
      <c r="K3115">
        <v>62.3</v>
      </c>
      <c r="L3115">
        <v>-1.2</v>
      </c>
      <c r="M3115">
        <v>33.1</v>
      </c>
      <c r="N3115">
        <v>-0.3</v>
      </c>
    </row>
    <row r="3116" spans="1:14" x14ac:dyDescent="0.3">
      <c r="A3116" t="s">
        <v>2850</v>
      </c>
      <c r="B3116">
        <v>363687</v>
      </c>
      <c r="C3116" t="s">
        <v>2906</v>
      </c>
      <c r="D3116" t="s">
        <v>15370</v>
      </c>
      <c r="E3116" t="s">
        <v>4268</v>
      </c>
      <c r="F3116" t="s">
        <v>15371</v>
      </c>
      <c r="G3116">
        <v>60.3</v>
      </c>
      <c r="H3116">
        <v>-0.4</v>
      </c>
      <c r="I3116">
        <v>60</v>
      </c>
      <c r="J3116">
        <v>0.1</v>
      </c>
      <c r="K3116">
        <v>75.400000000000006</v>
      </c>
      <c r="L3116">
        <v>-0.6</v>
      </c>
      <c r="M3116">
        <v>47.1</v>
      </c>
      <c r="N3116">
        <v>0</v>
      </c>
    </row>
    <row r="3117" spans="1:14" x14ac:dyDescent="0.3">
      <c r="A3117" t="s">
        <v>2850</v>
      </c>
      <c r="B3117">
        <v>609552</v>
      </c>
      <c r="C3117" t="s">
        <v>15372</v>
      </c>
      <c r="D3117" t="s">
        <v>15373</v>
      </c>
      <c r="E3117" t="s">
        <v>4268</v>
      </c>
      <c r="F3117" t="s">
        <v>15374</v>
      </c>
      <c r="G3117">
        <v>43.8</v>
      </c>
      <c r="H3117">
        <v>-0.6</v>
      </c>
      <c r="I3117">
        <v>41.7</v>
      </c>
      <c r="J3117">
        <v>0</v>
      </c>
      <c r="K3117">
        <v>54.5</v>
      </c>
      <c r="L3117">
        <v>-1.7</v>
      </c>
      <c r="M3117">
        <v>21.2</v>
      </c>
      <c r="N3117">
        <v>-1</v>
      </c>
    </row>
    <row r="3118" spans="1:14" x14ac:dyDescent="0.3">
      <c r="A3118" t="s">
        <v>2850</v>
      </c>
      <c r="B3118">
        <v>506264</v>
      </c>
      <c r="C3118" t="s">
        <v>15199</v>
      </c>
      <c r="D3118" t="s">
        <v>15200</v>
      </c>
      <c r="E3118" t="s">
        <v>15201</v>
      </c>
      <c r="F3118" t="s">
        <v>15202</v>
      </c>
      <c r="G3118">
        <v>63.2</v>
      </c>
      <c r="H3118">
        <v>-0.5</v>
      </c>
      <c r="I3118">
        <v>47</v>
      </c>
      <c r="J3118">
        <v>-1.5</v>
      </c>
      <c r="K3118">
        <v>0</v>
      </c>
      <c r="L3118">
        <v>0</v>
      </c>
      <c r="M3118">
        <v>0</v>
      </c>
      <c r="N3118">
        <v>0</v>
      </c>
    </row>
    <row r="3119" spans="1:14" x14ac:dyDescent="0.3">
      <c r="A3119" t="s">
        <v>2909</v>
      </c>
      <c r="B3119">
        <v>690767</v>
      </c>
      <c r="C3119" t="s">
        <v>7651</v>
      </c>
      <c r="D3119" t="s">
        <v>15375</v>
      </c>
      <c r="E3119" t="s">
        <v>4171</v>
      </c>
      <c r="F3119" t="s">
        <v>15376</v>
      </c>
      <c r="G3119">
        <v>75.5</v>
      </c>
      <c r="H3119">
        <v>1</v>
      </c>
      <c r="I3119">
        <v>62.2</v>
      </c>
      <c r="J3119">
        <v>0.6</v>
      </c>
      <c r="K3119">
        <v>81.7</v>
      </c>
      <c r="L3119">
        <v>0.4</v>
      </c>
      <c r="M3119">
        <v>54.5</v>
      </c>
      <c r="N3119">
        <v>0.9</v>
      </c>
    </row>
    <row r="3120" spans="1:14" x14ac:dyDescent="0.3">
      <c r="A3120" t="s">
        <v>2909</v>
      </c>
      <c r="B3120">
        <v>693693</v>
      </c>
      <c r="C3120" t="s">
        <v>1461</v>
      </c>
      <c r="D3120" t="s">
        <v>15377</v>
      </c>
      <c r="E3120" t="s">
        <v>4171</v>
      </c>
      <c r="F3120" t="s">
        <v>15378</v>
      </c>
      <c r="G3120">
        <v>78.7</v>
      </c>
      <c r="H3120">
        <v>1.3</v>
      </c>
      <c r="I3120">
        <v>73.2</v>
      </c>
      <c r="J3120">
        <v>1.6</v>
      </c>
      <c r="K3120">
        <v>88.5</v>
      </c>
      <c r="L3120">
        <v>1.2</v>
      </c>
      <c r="M3120">
        <v>57.5</v>
      </c>
      <c r="N3120">
        <v>1.2</v>
      </c>
    </row>
    <row r="3121" spans="1:14" x14ac:dyDescent="0.3">
      <c r="A3121" t="s">
        <v>2909</v>
      </c>
      <c r="B3121">
        <v>697460</v>
      </c>
      <c r="C3121" t="s">
        <v>15379</v>
      </c>
      <c r="D3121" t="s">
        <v>15380</v>
      </c>
      <c r="E3121" t="s">
        <v>4347</v>
      </c>
      <c r="F3121" t="s">
        <v>15381</v>
      </c>
      <c r="G3121">
        <v>50.9</v>
      </c>
      <c r="H3121">
        <v>-0.5</v>
      </c>
      <c r="I3121">
        <v>41.1</v>
      </c>
      <c r="J3121">
        <v>-0.7</v>
      </c>
      <c r="K3121">
        <v>64.400000000000006</v>
      </c>
      <c r="L3121">
        <v>-0.9</v>
      </c>
      <c r="M3121">
        <v>25.8</v>
      </c>
      <c r="N3121">
        <v>-0.7</v>
      </c>
    </row>
    <row r="3122" spans="1:14" x14ac:dyDescent="0.3">
      <c r="A3122" t="s">
        <v>2909</v>
      </c>
      <c r="B3122">
        <v>716790</v>
      </c>
      <c r="C3122" t="s">
        <v>1888</v>
      </c>
      <c r="D3122" t="s">
        <v>15382</v>
      </c>
      <c r="E3122" t="s">
        <v>15383</v>
      </c>
      <c r="F3122" t="s">
        <v>15384</v>
      </c>
      <c r="G3122">
        <v>71.5</v>
      </c>
      <c r="H3122">
        <v>0.1</v>
      </c>
      <c r="I3122">
        <v>64.099999999999994</v>
      </c>
      <c r="J3122">
        <v>0</v>
      </c>
      <c r="K3122">
        <v>78.7</v>
      </c>
      <c r="L3122">
        <v>-0.6</v>
      </c>
      <c r="M3122">
        <v>50</v>
      </c>
      <c r="N3122">
        <v>-0.1</v>
      </c>
    </row>
    <row r="3123" spans="1:14" x14ac:dyDescent="0.3">
      <c r="A3123" t="s">
        <v>2909</v>
      </c>
      <c r="B3123">
        <v>718920</v>
      </c>
      <c r="C3123" t="s">
        <v>15385</v>
      </c>
      <c r="D3123" t="s">
        <v>15386</v>
      </c>
      <c r="E3123" t="s">
        <v>4260</v>
      </c>
      <c r="F3123" t="s">
        <v>15387</v>
      </c>
      <c r="G3123">
        <v>69.400000000000006</v>
      </c>
      <c r="H3123">
        <v>0.7</v>
      </c>
      <c r="I3123">
        <v>62.3</v>
      </c>
      <c r="J3123">
        <v>0.9</v>
      </c>
      <c r="K3123">
        <v>84.1</v>
      </c>
      <c r="L3123">
        <v>0.8</v>
      </c>
      <c r="M3123">
        <v>53.6</v>
      </c>
      <c r="N3123">
        <v>0.7</v>
      </c>
    </row>
    <row r="3124" spans="1:14" x14ac:dyDescent="0.3">
      <c r="A3124" t="s">
        <v>2909</v>
      </c>
      <c r="B3124">
        <v>720208</v>
      </c>
      <c r="C3124" t="s">
        <v>472</v>
      </c>
      <c r="D3124" t="s">
        <v>15388</v>
      </c>
      <c r="E3124" t="s">
        <v>4347</v>
      </c>
      <c r="F3124" t="s">
        <v>15389</v>
      </c>
      <c r="G3124">
        <v>60.4</v>
      </c>
      <c r="H3124">
        <v>-0.3</v>
      </c>
      <c r="I3124">
        <v>50.3</v>
      </c>
      <c r="J3124">
        <v>-0.6</v>
      </c>
      <c r="K3124">
        <v>75.8</v>
      </c>
      <c r="L3124">
        <v>-0.4</v>
      </c>
      <c r="M3124">
        <v>50.6</v>
      </c>
      <c r="N3124">
        <v>0.5</v>
      </c>
    </row>
    <row r="3125" spans="1:14" x14ac:dyDescent="0.3">
      <c r="A3125" t="s">
        <v>2909</v>
      </c>
      <c r="B3125">
        <v>724602</v>
      </c>
      <c r="C3125" t="s">
        <v>2912</v>
      </c>
      <c r="D3125" t="s">
        <v>15390</v>
      </c>
      <c r="E3125" t="s">
        <v>4171</v>
      </c>
      <c r="F3125" t="s">
        <v>15391</v>
      </c>
      <c r="G3125">
        <v>59.3</v>
      </c>
      <c r="H3125">
        <v>-0.4</v>
      </c>
      <c r="I3125">
        <v>54.8</v>
      </c>
      <c r="J3125">
        <v>-0.2</v>
      </c>
      <c r="K3125">
        <v>87.4</v>
      </c>
      <c r="L3125">
        <v>0.7</v>
      </c>
      <c r="M3125">
        <v>58.8</v>
      </c>
      <c r="N3125">
        <v>0.9</v>
      </c>
    </row>
    <row r="3126" spans="1:14" x14ac:dyDescent="0.3">
      <c r="A3126" t="s">
        <v>2909</v>
      </c>
      <c r="B3126">
        <v>732338</v>
      </c>
      <c r="C3126" t="s">
        <v>15395</v>
      </c>
      <c r="D3126" t="s">
        <v>15396</v>
      </c>
      <c r="E3126" t="s">
        <v>4171</v>
      </c>
      <c r="F3126" t="s">
        <v>15397</v>
      </c>
      <c r="G3126">
        <v>54.8</v>
      </c>
      <c r="H3126">
        <v>0.3</v>
      </c>
      <c r="I3126">
        <v>38.700000000000003</v>
      </c>
      <c r="J3126">
        <v>-0.2</v>
      </c>
      <c r="K3126">
        <v>72.3</v>
      </c>
      <c r="L3126">
        <v>0.4</v>
      </c>
      <c r="M3126">
        <v>24.5</v>
      </c>
      <c r="N3126">
        <v>-0.6</v>
      </c>
    </row>
    <row r="3127" spans="1:14" x14ac:dyDescent="0.3">
      <c r="A3127" t="s">
        <v>2909</v>
      </c>
      <c r="B3127">
        <v>733121</v>
      </c>
      <c r="C3127" t="s">
        <v>3034</v>
      </c>
      <c r="D3127" t="s">
        <v>15492</v>
      </c>
      <c r="E3127" t="s">
        <v>4347</v>
      </c>
      <c r="F3127" t="s">
        <v>15493</v>
      </c>
      <c r="G3127">
        <v>77.400000000000006</v>
      </c>
      <c r="H3127">
        <v>0.6</v>
      </c>
      <c r="I3127">
        <v>68.900000000000006</v>
      </c>
      <c r="J3127">
        <v>0.4</v>
      </c>
      <c r="K3127">
        <v>80.3</v>
      </c>
      <c r="L3127">
        <v>-0.4</v>
      </c>
      <c r="M3127">
        <v>45.1</v>
      </c>
      <c r="N3127">
        <v>-0.6</v>
      </c>
    </row>
    <row r="3128" spans="1:14" x14ac:dyDescent="0.3">
      <c r="A3128" t="s">
        <v>2909</v>
      </c>
      <c r="B3128">
        <v>743186</v>
      </c>
      <c r="C3128" t="s">
        <v>1467</v>
      </c>
      <c r="D3128" t="s">
        <v>15398</v>
      </c>
      <c r="E3128" t="s">
        <v>4347</v>
      </c>
      <c r="F3128" t="s">
        <v>15399</v>
      </c>
      <c r="G3128">
        <v>60.9</v>
      </c>
      <c r="H3128">
        <v>-0.5</v>
      </c>
      <c r="I3128">
        <v>62.7</v>
      </c>
      <c r="J3128">
        <v>0.1</v>
      </c>
      <c r="K3128">
        <v>80.3</v>
      </c>
      <c r="L3128">
        <v>-0.3</v>
      </c>
      <c r="M3128">
        <v>44.7</v>
      </c>
      <c r="N3128">
        <v>-0.4</v>
      </c>
    </row>
    <row r="3129" spans="1:14" x14ac:dyDescent="0.3">
      <c r="A3129" t="s">
        <v>2909</v>
      </c>
      <c r="B3129">
        <v>744700</v>
      </c>
      <c r="C3129" t="s">
        <v>15400</v>
      </c>
      <c r="D3129" t="s">
        <v>15401</v>
      </c>
      <c r="E3129" t="s">
        <v>4171</v>
      </c>
      <c r="F3129" t="s">
        <v>15402</v>
      </c>
      <c r="G3129">
        <v>73.400000000000006</v>
      </c>
      <c r="H3129">
        <v>1</v>
      </c>
      <c r="I3129">
        <v>69.099999999999994</v>
      </c>
      <c r="J3129">
        <v>1.6</v>
      </c>
      <c r="K3129">
        <v>78.2</v>
      </c>
      <c r="L3129">
        <v>0.3</v>
      </c>
      <c r="M3129">
        <v>45.5</v>
      </c>
      <c r="N3129">
        <v>0.4</v>
      </c>
    </row>
    <row r="3130" spans="1:14" x14ac:dyDescent="0.3">
      <c r="A3130" t="s">
        <v>2909</v>
      </c>
      <c r="B3130">
        <v>746304</v>
      </c>
      <c r="C3130" t="s">
        <v>478</v>
      </c>
      <c r="D3130" t="s">
        <v>15403</v>
      </c>
      <c r="E3130" t="s">
        <v>4260</v>
      </c>
      <c r="F3130" t="s">
        <v>15404</v>
      </c>
      <c r="G3130">
        <v>75.900000000000006</v>
      </c>
      <c r="H3130">
        <v>0.9</v>
      </c>
      <c r="I3130">
        <v>65.5</v>
      </c>
      <c r="J3130">
        <v>0.7</v>
      </c>
      <c r="K3130">
        <v>79.400000000000006</v>
      </c>
      <c r="L3130">
        <v>0</v>
      </c>
      <c r="M3130">
        <v>42.2</v>
      </c>
      <c r="N3130">
        <v>-0.6</v>
      </c>
    </row>
    <row r="3131" spans="1:14" x14ac:dyDescent="0.3">
      <c r="A3131" t="s">
        <v>2909</v>
      </c>
      <c r="B3131">
        <v>829936</v>
      </c>
      <c r="C3131" t="s">
        <v>2915</v>
      </c>
      <c r="D3131" t="s">
        <v>15408</v>
      </c>
      <c r="E3131" t="s">
        <v>4171</v>
      </c>
      <c r="F3131" t="s">
        <v>15409</v>
      </c>
      <c r="G3131">
        <v>81.900000000000006</v>
      </c>
      <c r="H3131">
        <v>0.7</v>
      </c>
      <c r="I3131">
        <v>73.3</v>
      </c>
      <c r="J3131">
        <v>0.5</v>
      </c>
      <c r="K3131">
        <v>87.9</v>
      </c>
      <c r="L3131">
        <v>0.1</v>
      </c>
      <c r="M3131">
        <v>68</v>
      </c>
      <c r="N3131">
        <v>0.8</v>
      </c>
    </row>
    <row r="3132" spans="1:14" x14ac:dyDescent="0.3">
      <c r="A3132" t="s">
        <v>2909</v>
      </c>
      <c r="B3132">
        <v>764450</v>
      </c>
      <c r="C3132" t="s">
        <v>15410</v>
      </c>
      <c r="D3132" t="s">
        <v>15411</v>
      </c>
      <c r="E3132" t="s">
        <v>4260</v>
      </c>
      <c r="F3132" t="s">
        <v>15412</v>
      </c>
      <c r="G3132">
        <v>81.599999999999994</v>
      </c>
      <c r="H3132">
        <v>1.4</v>
      </c>
      <c r="I3132">
        <v>75.2</v>
      </c>
      <c r="J3132">
        <v>1.6</v>
      </c>
      <c r="K3132">
        <v>83.5</v>
      </c>
      <c r="L3132">
        <v>0.5</v>
      </c>
      <c r="M3132">
        <v>43.6</v>
      </c>
      <c r="N3132">
        <v>-0.3</v>
      </c>
    </row>
    <row r="3133" spans="1:14" x14ac:dyDescent="0.3">
      <c r="A3133" t="s">
        <v>2909</v>
      </c>
      <c r="B3133">
        <v>765678</v>
      </c>
      <c r="C3133" t="s">
        <v>15413</v>
      </c>
      <c r="D3133" t="s">
        <v>15414</v>
      </c>
      <c r="E3133" t="s">
        <v>4260</v>
      </c>
      <c r="F3133" t="s">
        <v>15415</v>
      </c>
      <c r="G3133">
        <v>71.3</v>
      </c>
      <c r="H3133">
        <v>0.6</v>
      </c>
      <c r="I3133">
        <v>68.400000000000006</v>
      </c>
      <c r="J3133">
        <v>1</v>
      </c>
      <c r="K3133">
        <v>87.7</v>
      </c>
      <c r="L3133">
        <v>1</v>
      </c>
      <c r="M3133">
        <v>58.5</v>
      </c>
      <c r="N3133">
        <v>0.9</v>
      </c>
    </row>
    <row r="3134" spans="1:14" x14ac:dyDescent="0.3">
      <c r="A3134" t="s">
        <v>2909</v>
      </c>
      <c r="B3134">
        <v>766844</v>
      </c>
      <c r="C3134" t="s">
        <v>15416</v>
      </c>
      <c r="D3134" t="s">
        <v>15417</v>
      </c>
      <c r="E3134" t="s">
        <v>4171</v>
      </c>
      <c r="F3134" t="s">
        <v>15418</v>
      </c>
      <c r="G3134">
        <v>63.6</v>
      </c>
      <c r="H3134">
        <v>1.1000000000000001</v>
      </c>
      <c r="I3134">
        <v>49.6</v>
      </c>
      <c r="J3134">
        <v>0.8</v>
      </c>
      <c r="K3134">
        <v>76.8</v>
      </c>
      <c r="L3134">
        <v>1.1000000000000001</v>
      </c>
      <c r="M3134">
        <v>35.1</v>
      </c>
      <c r="N3134">
        <v>0.3</v>
      </c>
    </row>
    <row r="3135" spans="1:14" x14ac:dyDescent="0.3">
      <c r="A3135" t="s">
        <v>2909</v>
      </c>
      <c r="B3135">
        <v>770876</v>
      </c>
      <c r="C3135" t="s">
        <v>15419</v>
      </c>
      <c r="D3135" t="s">
        <v>15422</v>
      </c>
      <c r="E3135" t="s">
        <v>4347</v>
      </c>
      <c r="F3135" t="s">
        <v>15423</v>
      </c>
      <c r="G3135">
        <v>54.7</v>
      </c>
      <c r="H3135">
        <v>0.2</v>
      </c>
      <c r="I3135">
        <v>45.3</v>
      </c>
      <c r="J3135">
        <v>0.3</v>
      </c>
      <c r="K3135">
        <v>63.2</v>
      </c>
      <c r="L3135">
        <v>-0.6</v>
      </c>
      <c r="M3135">
        <v>32.1</v>
      </c>
      <c r="N3135">
        <v>0.1</v>
      </c>
    </row>
    <row r="3136" spans="1:14" x14ac:dyDescent="0.3">
      <c r="A3136" t="s">
        <v>2909</v>
      </c>
      <c r="B3136">
        <v>771007</v>
      </c>
      <c r="C3136" t="s">
        <v>15419</v>
      </c>
      <c r="D3136" t="s">
        <v>15420</v>
      </c>
      <c r="E3136" t="s">
        <v>4171</v>
      </c>
      <c r="F3136" t="s">
        <v>15421</v>
      </c>
      <c r="G3136">
        <v>71.599999999999994</v>
      </c>
      <c r="H3136">
        <v>0.5</v>
      </c>
      <c r="I3136">
        <v>59.7</v>
      </c>
      <c r="J3136">
        <v>0.1</v>
      </c>
      <c r="K3136">
        <v>79</v>
      </c>
      <c r="L3136">
        <v>-0.1</v>
      </c>
      <c r="M3136">
        <v>53.8</v>
      </c>
      <c r="N3136">
        <v>0.6</v>
      </c>
    </row>
    <row r="3137" spans="1:14" x14ac:dyDescent="0.3">
      <c r="A3137" t="s">
        <v>2909</v>
      </c>
      <c r="B3137">
        <v>765694</v>
      </c>
      <c r="C3137" t="s">
        <v>9475</v>
      </c>
      <c r="D3137" t="s">
        <v>15424</v>
      </c>
      <c r="E3137" t="s">
        <v>4347</v>
      </c>
      <c r="F3137" t="s">
        <v>15425</v>
      </c>
      <c r="G3137">
        <v>70</v>
      </c>
      <c r="H3137">
        <v>0.1</v>
      </c>
      <c r="I3137">
        <v>60.8</v>
      </c>
      <c r="J3137">
        <v>-0.2</v>
      </c>
      <c r="K3137">
        <v>87.1</v>
      </c>
      <c r="L3137">
        <v>0.4</v>
      </c>
      <c r="M3137">
        <v>66.2</v>
      </c>
      <c r="N3137">
        <v>1.3</v>
      </c>
    </row>
    <row r="3138" spans="1:14" x14ac:dyDescent="0.3">
      <c r="A3138" t="s">
        <v>2909</v>
      </c>
      <c r="B3138">
        <v>866296</v>
      </c>
      <c r="C3138" t="s">
        <v>15431</v>
      </c>
      <c r="D3138" t="s">
        <v>15432</v>
      </c>
      <c r="E3138" t="s">
        <v>15433</v>
      </c>
      <c r="F3138" t="s">
        <v>15434</v>
      </c>
      <c r="G3138">
        <v>67.7</v>
      </c>
      <c r="H3138">
        <v>0</v>
      </c>
      <c r="I3138">
        <v>65.7</v>
      </c>
      <c r="J3138">
        <v>0.3</v>
      </c>
      <c r="K3138">
        <v>92.8</v>
      </c>
      <c r="L3138">
        <v>1.2</v>
      </c>
      <c r="M3138">
        <v>58</v>
      </c>
      <c r="N3138">
        <v>0.8</v>
      </c>
    </row>
    <row r="3139" spans="1:14" x14ac:dyDescent="0.3">
      <c r="A3139" t="s">
        <v>2909</v>
      </c>
      <c r="B3139">
        <v>866555</v>
      </c>
      <c r="C3139" t="s">
        <v>15439</v>
      </c>
      <c r="D3139" t="s">
        <v>15440</v>
      </c>
      <c r="E3139" t="s">
        <v>15441</v>
      </c>
      <c r="F3139" t="s">
        <v>15442</v>
      </c>
      <c r="G3139">
        <v>65</v>
      </c>
      <c r="H3139">
        <v>0.4</v>
      </c>
      <c r="I3139">
        <v>67.5</v>
      </c>
      <c r="J3139">
        <v>1.2</v>
      </c>
      <c r="K3139">
        <v>73.8</v>
      </c>
      <c r="L3139">
        <v>-0.6</v>
      </c>
      <c r="M3139">
        <v>46.3</v>
      </c>
      <c r="N3139">
        <v>0.2</v>
      </c>
    </row>
    <row r="3140" spans="1:14" x14ac:dyDescent="0.3">
      <c r="A3140" t="s">
        <v>2909</v>
      </c>
      <c r="B3140">
        <v>785695</v>
      </c>
      <c r="C3140" t="s">
        <v>15443</v>
      </c>
      <c r="D3140" t="s">
        <v>15444</v>
      </c>
      <c r="E3140" t="s">
        <v>4171</v>
      </c>
      <c r="F3140" t="s">
        <v>15445</v>
      </c>
      <c r="G3140">
        <v>45.6</v>
      </c>
      <c r="H3140">
        <v>-0.5</v>
      </c>
      <c r="I3140">
        <v>38.9</v>
      </c>
      <c r="J3140">
        <v>-0.4</v>
      </c>
      <c r="K3140">
        <v>64.099999999999994</v>
      </c>
      <c r="L3140">
        <v>-0.6</v>
      </c>
      <c r="M3140">
        <v>33.1</v>
      </c>
      <c r="N3140">
        <v>0</v>
      </c>
    </row>
    <row r="3141" spans="1:14" x14ac:dyDescent="0.3">
      <c r="A3141" t="s">
        <v>2909</v>
      </c>
      <c r="B3141">
        <v>788694</v>
      </c>
      <c r="C3141" t="s">
        <v>9490</v>
      </c>
      <c r="D3141" t="s">
        <v>15452</v>
      </c>
      <c r="E3141" t="s">
        <v>4347</v>
      </c>
      <c r="F3141" t="s">
        <v>15453</v>
      </c>
      <c r="G3141">
        <v>72.7</v>
      </c>
      <c r="H3141">
        <v>0.6</v>
      </c>
      <c r="I3141">
        <v>70.900000000000006</v>
      </c>
      <c r="J3141">
        <v>1</v>
      </c>
      <c r="K3141">
        <v>83.8</v>
      </c>
      <c r="L3141">
        <v>0.3</v>
      </c>
      <c r="M3141">
        <v>55.4</v>
      </c>
      <c r="N3141">
        <v>0.8</v>
      </c>
    </row>
    <row r="3142" spans="1:14" x14ac:dyDescent="0.3">
      <c r="A3142" t="s">
        <v>2909</v>
      </c>
      <c r="B3142">
        <v>795445</v>
      </c>
      <c r="C3142" t="s">
        <v>15457</v>
      </c>
      <c r="D3142" t="s">
        <v>15458</v>
      </c>
      <c r="E3142" t="s">
        <v>4347</v>
      </c>
      <c r="F3142" t="s">
        <v>15459</v>
      </c>
      <c r="G3142">
        <v>35.6</v>
      </c>
      <c r="H3142">
        <v>-1.1000000000000001</v>
      </c>
      <c r="I3142">
        <v>20</v>
      </c>
      <c r="J3142">
        <v>-1.7</v>
      </c>
      <c r="K3142">
        <v>0</v>
      </c>
      <c r="L3142">
        <v>0</v>
      </c>
      <c r="M3142">
        <v>0</v>
      </c>
      <c r="N3142">
        <v>0</v>
      </c>
    </row>
    <row r="3143" spans="1:14" x14ac:dyDescent="0.3">
      <c r="A3143" t="s">
        <v>2909</v>
      </c>
      <c r="B3143">
        <v>814687</v>
      </c>
      <c r="C3143" t="s">
        <v>9510</v>
      </c>
      <c r="D3143" t="s">
        <v>15462</v>
      </c>
      <c r="E3143" t="s">
        <v>4347</v>
      </c>
      <c r="F3143" t="s">
        <v>15463</v>
      </c>
      <c r="G3143">
        <v>66</v>
      </c>
      <c r="H3143">
        <v>0.7</v>
      </c>
      <c r="I3143">
        <v>65.400000000000006</v>
      </c>
      <c r="J3143">
        <v>1.4</v>
      </c>
      <c r="K3143">
        <v>79.7</v>
      </c>
      <c r="L3143">
        <v>0.9</v>
      </c>
      <c r="M3143">
        <v>41.9</v>
      </c>
      <c r="N3143">
        <v>0.8</v>
      </c>
    </row>
    <row r="3144" spans="1:14" x14ac:dyDescent="0.3">
      <c r="A3144" t="s">
        <v>2909</v>
      </c>
      <c r="B3144">
        <v>820512</v>
      </c>
      <c r="C3144" t="s">
        <v>2921</v>
      </c>
      <c r="D3144" t="s">
        <v>15466</v>
      </c>
      <c r="E3144" t="s">
        <v>4260</v>
      </c>
      <c r="F3144" t="s">
        <v>15467</v>
      </c>
      <c r="G3144">
        <v>74.599999999999994</v>
      </c>
      <c r="H3144">
        <v>0.2</v>
      </c>
      <c r="I3144">
        <v>69.099999999999994</v>
      </c>
      <c r="J3144">
        <v>0.1</v>
      </c>
      <c r="K3144">
        <v>90.1</v>
      </c>
      <c r="L3144">
        <v>0.4</v>
      </c>
      <c r="M3144">
        <v>60.3</v>
      </c>
      <c r="N3144">
        <v>0.2</v>
      </c>
    </row>
    <row r="3145" spans="1:14" x14ac:dyDescent="0.3">
      <c r="A3145" t="s">
        <v>2909</v>
      </c>
      <c r="B3145">
        <v>821330</v>
      </c>
      <c r="C3145" t="s">
        <v>12526</v>
      </c>
      <c r="D3145" t="s">
        <v>15468</v>
      </c>
      <c r="E3145" t="s">
        <v>4347</v>
      </c>
      <c r="F3145" t="s">
        <v>15469</v>
      </c>
      <c r="G3145">
        <v>72.900000000000006</v>
      </c>
      <c r="H3145">
        <v>0.6</v>
      </c>
      <c r="I3145">
        <v>71.8</v>
      </c>
      <c r="J3145">
        <v>1.1000000000000001</v>
      </c>
      <c r="K3145">
        <v>77.400000000000006</v>
      </c>
      <c r="L3145">
        <v>-0.2</v>
      </c>
      <c r="M3145">
        <v>49.6</v>
      </c>
      <c r="N3145">
        <v>0.3</v>
      </c>
    </row>
    <row r="3146" spans="1:14" x14ac:dyDescent="0.3">
      <c r="A3146" t="s">
        <v>2909</v>
      </c>
      <c r="B3146">
        <v>823317</v>
      </c>
      <c r="C3146" t="s">
        <v>9520</v>
      </c>
      <c r="D3146" t="s">
        <v>15470</v>
      </c>
      <c r="E3146" t="s">
        <v>4171</v>
      </c>
      <c r="F3146" t="s">
        <v>15471</v>
      </c>
      <c r="G3146">
        <v>75.2</v>
      </c>
      <c r="H3146">
        <v>0.8</v>
      </c>
      <c r="I3146">
        <v>61.5</v>
      </c>
      <c r="J3146">
        <v>0.3</v>
      </c>
      <c r="K3146">
        <v>77.400000000000006</v>
      </c>
      <c r="L3146">
        <v>-0.4</v>
      </c>
      <c r="M3146">
        <v>54.8</v>
      </c>
      <c r="N3146">
        <v>0.7</v>
      </c>
    </row>
    <row r="3147" spans="1:14" x14ac:dyDescent="0.3">
      <c r="A3147" t="s">
        <v>2909</v>
      </c>
      <c r="B3147">
        <v>832375</v>
      </c>
      <c r="C3147" t="s">
        <v>15474</v>
      </c>
      <c r="D3147" t="s">
        <v>15475</v>
      </c>
      <c r="E3147" t="s">
        <v>4260</v>
      </c>
      <c r="F3147" t="s">
        <v>15476</v>
      </c>
      <c r="G3147">
        <v>75.8</v>
      </c>
      <c r="H3147">
        <v>0.3</v>
      </c>
      <c r="I3147">
        <v>78.7</v>
      </c>
      <c r="J3147">
        <v>1</v>
      </c>
      <c r="K3147">
        <v>89.4</v>
      </c>
      <c r="L3147">
        <v>0.3</v>
      </c>
      <c r="M3147">
        <v>79.5</v>
      </c>
      <c r="N3147">
        <v>1.8</v>
      </c>
    </row>
    <row r="3148" spans="1:14" x14ac:dyDescent="0.3">
      <c r="A3148" t="s">
        <v>2909</v>
      </c>
      <c r="B3148">
        <v>834440</v>
      </c>
      <c r="C3148" t="s">
        <v>9530</v>
      </c>
      <c r="D3148" t="s">
        <v>15477</v>
      </c>
      <c r="E3148" t="s">
        <v>4347</v>
      </c>
      <c r="F3148" t="s">
        <v>15478</v>
      </c>
      <c r="G3148">
        <v>60.9</v>
      </c>
      <c r="H3148">
        <v>0.2</v>
      </c>
      <c r="I3148">
        <v>64.599999999999994</v>
      </c>
      <c r="J3148">
        <v>1.3</v>
      </c>
      <c r="K3148">
        <v>72.400000000000006</v>
      </c>
      <c r="L3148">
        <v>-0.2</v>
      </c>
      <c r="M3148">
        <v>40</v>
      </c>
      <c r="N3148">
        <v>0.4</v>
      </c>
    </row>
    <row r="3149" spans="1:14" x14ac:dyDescent="0.3">
      <c r="A3149" t="s">
        <v>2909</v>
      </c>
      <c r="B3149">
        <v>836303</v>
      </c>
      <c r="C3149" t="s">
        <v>9533</v>
      </c>
      <c r="D3149" t="s">
        <v>15479</v>
      </c>
      <c r="E3149" t="s">
        <v>4260</v>
      </c>
      <c r="F3149" t="s">
        <v>15480</v>
      </c>
      <c r="G3149">
        <v>79.400000000000006</v>
      </c>
      <c r="H3149">
        <v>0.5</v>
      </c>
      <c r="I3149">
        <v>68.7</v>
      </c>
      <c r="J3149">
        <v>0.1</v>
      </c>
      <c r="K3149">
        <v>84.7</v>
      </c>
      <c r="L3149">
        <v>-0.3</v>
      </c>
      <c r="M3149">
        <v>60.4</v>
      </c>
      <c r="N3149">
        <v>-0.1</v>
      </c>
    </row>
    <row r="3150" spans="1:14" x14ac:dyDescent="0.3">
      <c r="A3150" t="s">
        <v>2909</v>
      </c>
      <c r="B3150">
        <v>841331</v>
      </c>
      <c r="C3150" t="s">
        <v>3533</v>
      </c>
      <c r="D3150" t="s">
        <v>15481</v>
      </c>
      <c r="E3150" t="s">
        <v>4171</v>
      </c>
      <c r="F3150" t="s">
        <v>15482</v>
      </c>
      <c r="G3150">
        <v>62.8</v>
      </c>
      <c r="H3150">
        <v>0.3</v>
      </c>
      <c r="I3150">
        <v>57.4</v>
      </c>
      <c r="J3150">
        <v>0.6</v>
      </c>
      <c r="K3150">
        <v>82.9</v>
      </c>
      <c r="L3150">
        <v>0.8</v>
      </c>
      <c r="M3150">
        <v>53.8</v>
      </c>
      <c r="N3150">
        <v>1.1000000000000001</v>
      </c>
    </row>
    <row r="3151" spans="1:14" x14ac:dyDescent="0.3">
      <c r="A3151" t="s">
        <v>2909</v>
      </c>
      <c r="B3151">
        <v>845108</v>
      </c>
      <c r="C3151" t="s">
        <v>9539</v>
      </c>
      <c r="D3151" t="s">
        <v>15483</v>
      </c>
      <c r="E3151" t="s">
        <v>4347</v>
      </c>
      <c r="F3151" t="s">
        <v>15484</v>
      </c>
      <c r="G3151">
        <v>56.5</v>
      </c>
      <c r="H3151">
        <v>0.4</v>
      </c>
      <c r="I3151">
        <v>55.3</v>
      </c>
      <c r="J3151">
        <v>1.2</v>
      </c>
      <c r="K3151">
        <v>58.6</v>
      </c>
      <c r="L3151">
        <v>-1.2</v>
      </c>
      <c r="M3151">
        <v>17.100000000000001</v>
      </c>
      <c r="N3151">
        <v>-1</v>
      </c>
    </row>
    <row r="3152" spans="1:14" x14ac:dyDescent="0.3">
      <c r="A3152" t="s">
        <v>2909</v>
      </c>
      <c r="B3152">
        <v>851213</v>
      </c>
      <c r="C3152" t="s">
        <v>15485</v>
      </c>
      <c r="D3152" t="s">
        <v>15486</v>
      </c>
      <c r="E3152" t="s">
        <v>4171</v>
      </c>
      <c r="F3152" t="s">
        <v>15487</v>
      </c>
      <c r="G3152">
        <v>70.400000000000006</v>
      </c>
      <c r="H3152">
        <v>0.7</v>
      </c>
      <c r="I3152">
        <v>69.7</v>
      </c>
      <c r="J3152">
        <v>1.4</v>
      </c>
      <c r="K3152">
        <v>75.3</v>
      </c>
      <c r="L3152">
        <v>-0.1</v>
      </c>
      <c r="M3152">
        <v>65.3</v>
      </c>
      <c r="N3152">
        <v>1.9</v>
      </c>
    </row>
    <row r="3153" spans="1:14" x14ac:dyDescent="0.3">
      <c r="A3153" t="s">
        <v>2909</v>
      </c>
      <c r="B3153">
        <v>851736</v>
      </c>
      <c r="C3153" t="s">
        <v>15488</v>
      </c>
      <c r="D3153" t="s">
        <v>15489</v>
      </c>
      <c r="E3153" t="s">
        <v>15490</v>
      </c>
      <c r="F3153" t="s">
        <v>15491</v>
      </c>
      <c r="G3153">
        <v>73</v>
      </c>
      <c r="H3153">
        <v>0.4</v>
      </c>
      <c r="I3153">
        <v>63.5</v>
      </c>
      <c r="J3153">
        <v>0.2</v>
      </c>
      <c r="K3153">
        <v>84.7</v>
      </c>
      <c r="L3153">
        <v>0.3</v>
      </c>
      <c r="M3153">
        <v>57.3</v>
      </c>
      <c r="N3153">
        <v>0.7</v>
      </c>
    </row>
    <row r="3154" spans="1:14" x14ac:dyDescent="0.3">
      <c r="A3154" t="s">
        <v>2909</v>
      </c>
      <c r="B3154">
        <v>856592</v>
      </c>
      <c r="C3154" t="s">
        <v>15494</v>
      </c>
      <c r="D3154" t="s">
        <v>15495</v>
      </c>
      <c r="E3154" t="s">
        <v>4171</v>
      </c>
      <c r="F3154" t="s">
        <v>15496</v>
      </c>
      <c r="G3154">
        <v>68</v>
      </c>
      <c r="H3154">
        <v>0.3</v>
      </c>
      <c r="I3154">
        <v>58.7</v>
      </c>
      <c r="J3154">
        <v>0.1</v>
      </c>
      <c r="K3154">
        <v>76.2</v>
      </c>
      <c r="L3154">
        <v>-0.4</v>
      </c>
      <c r="M3154">
        <v>46.4</v>
      </c>
      <c r="N3154">
        <v>-0.1</v>
      </c>
    </row>
    <row r="3155" spans="1:14" x14ac:dyDescent="0.3">
      <c r="A3155" t="s">
        <v>2909</v>
      </c>
      <c r="B3155">
        <v>858013</v>
      </c>
      <c r="C3155" t="s">
        <v>9553</v>
      </c>
      <c r="D3155" t="s">
        <v>15497</v>
      </c>
      <c r="E3155" t="s">
        <v>4347</v>
      </c>
      <c r="F3155" t="s">
        <v>15498</v>
      </c>
      <c r="G3155">
        <v>72</v>
      </c>
      <c r="H3155">
        <v>0.9</v>
      </c>
      <c r="I3155">
        <v>62.6</v>
      </c>
      <c r="J3155">
        <v>0.9</v>
      </c>
      <c r="K3155">
        <v>82.6</v>
      </c>
      <c r="L3155">
        <v>0.8</v>
      </c>
      <c r="M3155">
        <v>49.4</v>
      </c>
      <c r="N3155">
        <v>0.9</v>
      </c>
    </row>
    <row r="3156" spans="1:14" x14ac:dyDescent="0.3">
      <c r="A3156" t="s">
        <v>2909</v>
      </c>
      <c r="B3156">
        <v>780650</v>
      </c>
      <c r="C3156" t="s">
        <v>15435</v>
      </c>
      <c r="D3156" t="s">
        <v>15436</v>
      </c>
      <c r="E3156" t="s">
        <v>15437</v>
      </c>
      <c r="F3156" t="s">
        <v>15438</v>
      </c>
      <c r="G3156">
        <v>85.7</v>
      </c>
      <c r="H3156">
        <v>1.3</v>
      </c>
      <c r="I3156">
        <v>75</v>
      </c>
      <c r="J3156">
        <v>1</v>
      </c>
      <c r="K3156">
        <v>87.7</v>
      </c>
      <c r="L3156">
        <v>0.5</v>
      </c>
      <c r="M3156">
        <v>51.9</v>
      </c>
      <c r="N3156">
        <v>0.3</v>
      </c>
    </row>
    <row r="3157" spans="1:14" x14ac:dyDescent="0.3">
      <c r="A3157" t="s">
        <v>2909</v>
      </c>
      <c r="B3157">
        <v>786772</v>
      </c>
      <c r="C3157" t="s">
        <v>15449</v>
      </c>
      <c r="D3157" t="s">
        <v>15450</v>
      </c>
      <c r="E3157" t="s">
        <v>4171</v>
      </c>
      <c r="F3157" t="s">
        <v>15451</v>
      </c>
      <c r="G3157">
        <v>62.8</v>
      </c>
      <c r="H3157">
        <v>0</v>
      </c>
      <c r="I3157">
        <v>51.4</v>
      </c>
      <c r="J3157">
        <v>-0.3</v>
      </c>
      <c r="K3157">
        <v>79.7</v>
      </c>
      <c r="L3157">
        <v>0.2</v>
      </c>
      <c r="M3157">
        <v>56.7</v>
      </c>
      <c r="N3157">
        <v>1</v>
      </c>
    </row>
    <row r="3158" spans="1:14" x14ac:dyDescent="0.3">
      <c r="A3158" t="s">
        <v>2909</v>
      </c>
      <c r="B3158">
        <v>831724</v>
      </c>
      <c r="C3158" t="s">
        <v>15454</v>
      </c>
      <c r="D3158" t="s">
        <v>15455</v>
      </c>
      <c r="E3158" t="s">
        <v>4347</v>
      </c>
      <c r="F3158" t="s">
        <v>15456</v>
      </c>
      <c r="G3158">
        <v>65.5</v>
      </c>
      <c r="H3158">
        <v>-0.2</v>
      </c>
      <c r="I3158">
        <v>58.3</v>
      </c>
      <c r="J3158">
        <v>-0.3</v>
      </c>
      <c r="K3158">
        <v>83.9</v>
      </c>
      <c r="L3158">
        <v>0.1</v>
      </c>
      <c r="M3158">
        <v>52</v>
      </c>
      <c r="N3158">
        <v>0.1</v>
      </c>
    </row>
    <row r="3159" spans="1:14" x14ac:dyDescent="0.3">
      <c r="A3159" t="s">
        <v>2909</v>
      </c>
      <c r="B3159">
        <v>801682</v>
      </c>
      <c r="C3159" t="s">
        <v>9504</v>
      </c>
      <c r="D3159" t="s">
        <v>15460</v>
      </c>
      <c r="E3159" t="s">
        <v>4171</v>
      </c>
      <c r="F3159" t="s">
        <v>15461</v>
      </c>
      <c r="G3159">
        <v>47.6</v>
      </c>
      <c r="H3159">
        <v>0.4</v>
      </c>
      <c r="I3159">
        <v>34.4</v>
      </c>
      <c r="J3159">
        <v>0.3</v>
      </c>
      <c r="K3159">
        <v>65.400000000000006</v>
      </c>
      <c r="L3159">
        <v>0</v>
      </c>
      <c r="M3159">
        <v>26.8</v>
      </c>
      <c r="N3159">
        <v>-0.2</v>
      </c>
    </row>
    <row r="3160" spans="1:14" x14ac:dyDescent="0.3">
      <c r="A3160" t="s">
        <v>2909</v>
      </c>
      <c r="B3160" t="e">
        <v>#N/A</v>
      </c>
      <c r="C3160" t="e">
        <v>#N/A</v>
      </c>
      <c r="D3160" t="e">
        <v>#N/A</v>
      </c>
      <c r="E3160" t="e">
        <v>#N/A</v>
      </c>
      <c r="F3160" t="e">
        <v>#N/A</v>
      </c>
      <c r="G3160">
        <v>74.400000000000006</v>
      </c>
      <c r="H3160">
        <v>0</v>
      </c>
      <c r="I3160">
        <v>72.599999999999994</v>
      </c>
      <c r="J3160">
        <v>0</v>
      </c>
      <c r="K3160">
        <v>80.2</v>
      </c>
      <c r="L3160">
        <v>0</v>
      </c>
      <c r="M3160">
        <v>68.3</v>
      </c>
      <c r="N3160">
        <v>0</v>
      </c>
    </row>
    <row r="3161" spans="1:14" x14ac:dyDescent="0.3">
      <c r="A3161" t="s">
        <v>2909</v>
      </c>
      <c r="B3161">
        <v>690023</v>
      </c>
      <c r="C3161" t="s">
        <v>9515</v>
      </c>
      <c r="D3161" t="s">
        <v>15464</v>
      </c>
      <c r="E3161" t="s">
        <v>4171</v>
      </c>
      <c r="F3161" t="s">
        <v>15465</v>
      </c>
      <c r="G3161">
        <v>73.8</v>
      </c>
      <c r="H3161">
        <v>0.3</v>
      </c>
      <c r="I3161">
        <v>66.099999999999994</v>
      </c>
      <c r="J3161">
        <v>0.2</v>
      </c>
      <c r="K3161">
        <v>86.4</v>
      </c>
      <c r="L3161">
        <v>0.3</v>
      </c>
      <c r="M3161">
        <v>61.8</v>
      </c>
      <c r="N3161">
        <v>0.8</v>
      </c>
    </row>
    <row r="3162" spans="1:14" x14ac:dyDescent="0.3">
      <c r="A3162" t="s">
        <v>2909</v>
      </c>
      <c r="B3162">
        <v>777501</v>
      </c>
      <c r="C3162" t="s">
        <v>15428</v>
      </c>
      <c r="D3162" t="s">
        <v>15429</v>
      </c>
      <c r="E3162" t="s">
        <v>4171</v>
      </c>
      <c r="F3162" t="s">
        <v>15430</v>
      </c>
      <c r="G3162">
        <v>42.1</v>
      </c>
      <c r="H3162">
        <v>-0.5</v>
      </c>
      <c r="I3162">
        <v>37.9</v>
      </c>
      <c r="J3162">
        <v>-0.1</v>
      </c>
      <c r="K3162">
        <v>61.2</v>
      </c>
      <c r="L3162">
        <v>-0.6</v>
      </c>
      <c r="M3162">
        <v>28.9</v>
      </c>
      <c r="N3162">
        <v>0</v>
      </c>
    </row>
    <row r="3163" spans="1:14" x14ac:dyDescent="0.3">
      <c r="A3163" t="s">
        <v>2933</v>
      </c>
      <c r="B3163">
        <v>671</v>
      </c>
      <c r="C3163" t="s">
        <v>15502</v>
      </c>
      <c r="D3163" t="s">
        <v>15503</v>
      </c>
      <c r="E3163" t="s">
        <v>4260</v>
      </c>
      <c r="F3163" t="s">
        <v>15504</v>
      </c>
      <c r="G3163">
        <v>72.400000000000006</v>
      </c>
      <c r="H3163">
        <v>0.1</v>
      </c>
      <c r="I3163">
        <v>69.2</v>
      </c>
      <c r="J3163">
        <v>0.1</v>
      </c>
      <c r="K3163">
        <v>88.2</v>
      </c>
      <c r="L3163">
        <v>0.2</v>
      </c>
      <c r="M3163">
        <v>75.900000000000006</v>
      </c>
      <c r="N3163">
        <v>1</v>
      </c>
    </row>
    <row r="3164" spans="1:14" x14ac:dyDescent="0.3">
      <c r="A3164" t="s">
        <v>2933</v>
      </c>
      <c r="B3164">
        <v>13900</v>
      </c>
      <c r="C3164" t="s">
        <v>15505</v>
      </c>
      <c r="D3164" t="s">
        <v>15506</v>
      </c>
      <c r="E3164" t="s">
        <v>4171</v>
      </c>
      <c r="F3164" t="s">
        <v>15507</v>
      </c>
      <c r="G3164">
        <v>54.9</v>
      </c>
      <c r="H3164">
        <v>-0.3</v>
      </c>
      <c r="I3164">
        <v>48.8</v>
      </c>
      <c r="J3164">
        <v>-0.1</v>
      </c>
      <c r="K3164">
        <v>74.3</v>
      </c>
      <c r="L3164">
        <v>-0.1</v>
      </c>
      <c r="M3164">
        <v>39.1</v>
      </c>
      <c r="N3164">
        <v>0</v>
      </c>
    </row>
    <row r="3165" spans="1:14" x14ac:dyDescent="0.3">
      <c r="A3165" t="s">
        <v>2933</v>
      </c>
      <c r="B3165">
        <v>28541</v>
      </c>
      <c r="C3165" t="s">
        <v>15508</v>
      </c>
      <c r="D3165" t="s">
        <v>15509</v>
      </c>
      <c r="E3165" t="s">
        <v>4347</v>
      </c>
      <c r="F3165" t="s">
        <v>15510</v>
      </c>
      <c r="G3165">
        <v>32.9</v>
      </c>
      <c r="H3165">
        <v>-1.4</v>
      </c>
      <c r="I3165">
        <v>24.8</v>
      </c>
      <c r="J3165">
        <v>-1.4</v>
      </c>
      <c r="K3165">
        <v>65.099999999999994</v>
      </c>
      <c r="L3165">
        <v>-0.5</v>
      </c>
      <c r="M3165">
        <v>25.8</v>
      </c>
      <c r="N3165">
        <v>-0.4</v>
      </c>
    </row>
    <row r="3166" spans="1:14" x14ac:dyDescent="0.3">
      <c r="A3166" t="s">
        <v>2933</v>
      </c>
      <c r="B3166">
        <v>29459</v>
      </c>
      <c r="C3166" t="s">
        <v>15511</v>
      </c>
      <c r="D3166" t="s">
        <v>15512</v>
      </c>
      <c r="E3166" t="s">
        <v>15437</v>
      </c>
      <c r="F3166" t="s">
        <v>15438</v>
      </c>
      <c r="G3166">
        <v>59.7</v>
      </c>
      <c r="H3166">
        <v>-0.7</v>
      </c>
      <c r="I3166">
        <v>53.2</v>
      </c>
      <c r="J3166">
        <v>-0.8</v>
      </c>
      <c r="K3166">
        <v>76.2</v>
      </c>
      <c r="L3166">
        <v>-0.8</v>
      </c>
      <c r="M3166">
        <v>41</v>
      </c>
      <c r="N3166">
        <v>-0.6</v>
      </c>
    </row>
    <row r="3167" spans="1:14" x14ac:dyDescent="0.3">
      <c r="A3167" t="s">
        <v>2933</v>
      </c>
      <c r="B3167">
        <v>34363</v>
      </c>
      <c r="C3167" t="s">
        <v>2938</v>
      </c>
      <c r="D3167" t="s">
        <v>15513</v>
      </c>
      <c r="E3167" t="s">
        <v>15514</v>
      </c>
      <c r="F3167" t="s">
        <v>15515</v>
      </c>
      <c r="G3167">
        <v>66.900000000000006</v>
      </c>
      <c r="H3167">
        <v>-0.7</v>
      </c>
      <c r="I3167">
        <v>65</v>
      </c>
      <c r="J3167">
        <v>-0.6</v>
      </c>
      <c r="K3167">
        <v>86.3</v>
      </c>
      <c r="L3167">
        <v>-0.5</v>
      </c>
      <c r="M3167">
        <v>55.8</v>
      </c>
      <c r="N3167">
        <v>-0.5</v>
      </c>
    </row>
    <row r="3168" spans="1:14" x14ac:dyDescent="0.3">
      <c r="A3168" t="s">
        <v>2933</v>
      </c>
      <c r="B3168">
        <v>50512</v>
      </c>
      <c r="C3168" t="s">
        <v>15516</v>
      </c>
      <c r="D3168" t="s">
        <v>15517</v>
      </c>
      <c r="E3168" t="s">
        <v>4347</v>
      </c>
      <c r="F3168" t="s">
        <v>15518</v>
      </c>
      <c r="G3168">
        <v>59.6</v>
      </c>
      <c r="H3168">
        <v>-0.6</v>
      </c>
      <c r="I3168">
        <v>53.6</v>
      </c>
      <c r="J3168">
        <v>-0.7</v>
      </c>
      <c r="K3168">
        <v>76.900000000000006</v>
      </c>
      <c r="L3168">
        <v>-0.6</v>
      </c>
      <c r="M3168">
        <v>38.1</v>
      </c>
      <c r="N3168">
        <v>-0.8</v>
      </c>
    </row>
    <row r="3169" spans="1:14" x14ac:dyDescent="0.3">
      <c r="A3169" t="s">
        <v>2933</v>
      </c>
      <c r="B3169">
        <v>495891</v>
      </c>
      <c r="C3169" t="s">
        <v>2940</v>
      </c>
      <c r="D3169" t="s">
        <v>15519</v>
      </c>
      <c r="E3169" t="s">
        <v>4347</v>
      </c>
      <c r="F3169" t="s">
        <v>15520</v>
      </c>
      <c r="G3169">
        <v>49.7</v>
      </c>
      <c r="H3169">
        <v>-1.1000000000000001</v>
      </c>
      <c r="I3169">
        <v>43.6</v>
      </c>
      <c r="J3169">
        <v>-1.2</v>
      </c>
      <c r="K3169">
        <v>80.900000000000006</v>
      </c>
      <c r="L3169">
        <v>0</v>
      </c>
      <c r="M3169">
        <v>48.6</v>
      </c>
      <c r="N3169">
        <v>0.1</v>
      </c>
    </row>
    <row r="3170" spans="1:14" x14ac:dyDescent="0.3">
      <c r="A3170" t="s">
        <v>2933</v>
      </c>
      <c r="B3170">
        <v>588849</v>
      </c>
      <c r="C3170" t="s">
        <v>15524</v>
      </c>
      <c r="D3170" t="s">
        <v>15525</v>
      </c>
      <c r="E3170" t="s">
        <v>15526</v>
      </c>
      <c r="F3170" t="s">
        <v>15527</v>
      </c>
      <c r="G3170">
        <v>75.099999999999994</v>
      </c>
      <c r="H3170">
        <v>0.4</v>
      </c>
      <c r="I3170">
        <v>63.9</v>
      </c>
      <c r="J3170">
        <v>0</v>
      </c>
      <c r="K3170">
        <v>75.8</v>
      </c>
      <c r="L3170">
        <v>-0.7</v>
      </c>
      <c r="M3170">
        <v>40.1</v>
      </c>
      <c r="N3170">
        <v>-0.8</v>
      </c>
    </row>
    <row r="3171" spans="1:14" x14ac:dyDescent="0.3">
      <c r="A3171" t="s">
        <v>2933</v>
      </c>
      <c r="B3171">
        <v>61697</v>
      </c>
      <c r="C3171" t="s">
        <v>15528</v>
      </c>
      <c r="D3171" t="s">
        <v>15529</v>
      </c>
      <c r="E3171" t="s">
        <v>4171</v>
      </c>
      <c r="F3171" t="s">
        <v>15530</v>
      </c>
      <c r="G3171">
        <v>57</v>
      </c>
      <c r="H3171">
        <v>-0.9</v>
      </c>
      <c r="I3171">
        <v>50.4</v>
      </c>
      <c r="J3171">
        <v>-1</v>
      </c>
      <c r="K3171">
        <v>80.8</v>
      </c>
      <c r="L3171">
        <v>-0.3</v>
      </c>
      <c r="M3171">
        <v>54.4</v>
      </c>
      <c r="N3171">
        <v>0.2</v>
      </c>
    </row>
    <row r="3172" spans="1:14" x14ac:dyDescent="0.3">
      <c r="A3172" t="s">
        <v>2933</v>
      </c>
      <c r="B3172">
        <v>34355</v>
      </c>
      <c r="C3172" t="s">
        <v>15531</v>
      </c>
      <c r="D3172" t="s">
        <v>15532</v>
      </c>
      <c r="E3172" t="s">
        <v>4171</v>
      </c>
      <c r="F3172" t="s">
        <v>15533</v>
      </c>
      <c r="G3172">
        <v>68.099999999999994</v>
      </c>
      <c r="H3172">
        <v>-0.2</v>
      </c>
      <c r="I3172">
        <v>66.3</v>
      </c>
      <c r="J3172">
        <v>0.1</v>
      </c>
      <c r="K3172">
        <v>85.1</v>
      </c>
      <c r="L3172">
        <v>0.1</v>
      </c>
      <c r="M3172">
        <v>57</v>
      </c>
      <c r="N3172">
        <v>0.2</v>
      </c>
    </row>
    <row r="3173" spans="1:14" x14ac:dyDescent="0.3">
      <c r="A3173" t="s">
        <v>2933</v>
      </c>
      <c r="B3173">
        <v>89451</v>
      </c>
      <c r="C3173" t="s">
        <v>15537</v>
      </c>
      <c r="D3173" t="s">
        <v>15538</v>
      </c>
      <c r="E3173" t="s">
        <v>15437</v>
      </c>
      <c r="F3173" t="s">
        <v>15438</v>
      </c>
      <c r="G3173">
        <v>58.5</v>
      </c>
      <c r="H3173">
        <v>-0.7</v>
      </c>
      <c r="I3173">
        <v>52.4</v>
      </c>
      <c r="J3173">
        <v>-0.9</v>
      </c>
      <c r="K3173">
        <v>74.099999999999994</v>
      </c>
      <c r="L3173">
        <v>-1</v>
      </c>
      <c r="M3173">
        <v>46</v>
      </c>
      <c r="N3173">
        <v>-0.2</v>
      </c>
    </row>
    <row r="3174" spans="1:14" x14ac:dyDescent="0.3">
      <c r="A3174" t="s">
        <v>2933</v>
      </c>
      <c r="B3174">
        <v>89699</v>
      </c>
      <c r="C3174" t="s">
        <v>15539</v>
      </c>
      <c r="D3174" t="s">
        <v>15540</v>
      </c>
      <c r="E3174" t="s">
        <v>4260</v>
      </c>
      <c r="F3174" t="s">
        <v>15541</v>
      </c>
      <c r="G3174">
        <v>26.8</v>
      </c>
      <c r="H3174">
        <v>-1.6</v>
      </c>
      <c r="I3174">
        <v>29</v>
      </c>
      <c r="J3174">
        <v>-0.8</v>
      </c>
      <c r="K3174">
        <v>42.5</v>
      </c>
      <c r="L3174">
        <v>-2.6</v>
      </c>
      <c r="M3174">
        <v>19.399999999999999</v>
      </c>
      <c r="N3174">
        <v>-1</v>
      </c>
    </row>
    <row r="3175" spans="1:14" x14ac:dyDescent="0.3">
      <c r="A3175" t="s">
        <v>2933</v>
      </c>
      <c r="B3175">
        <v>90166</v>
      </c>
      <c r="C3175" t="s">
        <v>15542</v>
      </c>
      <c r="D3175" t="s">
        <v>15543</v>
      </c>
      <c r="E3175" t="s">
        <v>4347</v>
      </c>
      <c r="F3175" t="s">
        <v>15544</v>
      </c>
      <c r="G3175">
        <v>41.3</v>
      </c>
      <c r="H3175">
        <v>-1.2</v>
      </c>
      <c r="I3175">
        <v>36.299999999999997</v>
      </c>
      <c r="J3175">
        <v>-1</v>
      </c>
      <c r="K3175">
        <v>68.2</v>
      </c>
      <c r="L3175">
        <v>-0.6</v>
      </c>
      <c r="M3175">
        <v>31.8</v>
      </c>
      <c r="N3175">
        <v>-0.4</v>
      </c>
    </row>
    <row r="3176" spans="1:14" x14ac:dyDescent="0.3">
      <c r="A3176" t="s">
        <v>2933</v>
      </c>
      <c r="B3176">
        <v>91332</v>
      </c>
      <c r="C3176" t="s">
        <v>5489</v>
      </c>
      <c r="D3176" t="s">
        <v>15548</v>
      </c>
      <c r="E3176" t="s">
        <v>4347</v>
      </c>
      <c r="F3176" t="s">
        <v>15549</v>
      </c>
      <c r="G3176">
        <v>63.5</v>
      </c>
      <c r="H3176">
        <v>0.6</v>
      </c>
      <c r="I3176">
        <v>62.5</v>
      </c>
      <c r="J3176">
        <v>1.3</v>
      </c>
      <c r="K3176">
        <v>69.400000000000006</v>
      </c>
      <c r="L3176">
        <v>-0.2</v>
      </c>
      <c r="M3176">
        <v>33.299999999999997</v>
      </c>
      <c r="N3176">
        <v>-0.1</v>
      </c>
    </row>
    <row r="3177" spans="1:14" x14ac:dyDescent="0.3">
      <c r="A3177" t="s">
        <v>2933</v>
      </c>
      <c r="B3177">
        <v>100170</v>
      </c>
      <c r="C3177" t="s">
        <v>15550</v>
      </c>
      <c r="D3177" t="s">
        <v>15551</v>
      </c>
      <c r="E3177" t="s">
        <v>4347</v>
      </c>
      <c r="F3177" t="s">
        <v>15552</v>
      </c>
      <c r="G3177">
        <v>44.4</v>
      </c>
      <c r="H3177">
        <v>-0.6</v>
      </c>
      <c r="I3177">
        <v>28.4</v>
      </c>
      <c r="J3177">
        <v>-1.1000000000000001</v>
      </c>
      <c r="K3177">
        <v>60.5</v>
      </c>
      <c r="L3177">
        <v>-1</v>
      </c>
      <c r="M3177">
        <v>25.5</v>
      </c>
      <c r="N3177">
        <v>-0.5</v>
      </c>
    </row>
    <row r="3178" spans="1:14" x14ac:dyDescent="0.3">
      <c r="A3178" t="s">
        <v>2933</v>
      </c>
      <c r="B3178">
        <v>634232</v>
      </c>
      <c r="C3178" t="s">
        <v>2947</v>
      </c>
      <c r="D3178" t="s">
        <v>15553</v>
      </c>
      <c r="E3178" t="s">
        <v>4171</v>
      </c>
      <c r="F3178" t="s">
        <v>15554</v>
      </c>
      <c r="G3178">
        <v>62.5</v>
      </c>
      <c r="H3178">
        <v>-0.7</v>
      </c>
      <c r="I3178">
        <v>55.9</v>
      </c>
      <c r="J3178">
        <v>-0.9</v>
      </c>
      <c r="K3178">
        <v>86.1</v>
      </c>
      <c r="L3178">
        <v>-0.1</v>
      </c>
      <c r="M3178">
        <v>63.1</v>
      </c>
      <c r="N3178">
        <v>0.5</v>
      </c>
    </row>
    <row r="3179" spans="1:14" x14ac:dyDescent="0.3">
      <c r="A3179" t="s">
        <v>2933</v>
      </c>
      <c r="B3179">
        <v>108693</v>
      </c>
      <c r="C3179" t="s">
        <v>15555</v>
      </c>
      <c r="D3179" t="s">
        <v>15556</v>
      </c>
      <c r="E3179" t="s">
        <v>4347</v>
      </c>
      <c r="F3179" t="s">
        <v>15557</v>
      </c>
      <c r="G3179">
        <v>51.7</v>
      </c>
      <c r="H3179">
        <v>-0.9</v>
      </c>
      <c r="I3179">
        <v>40.6</v>
      </c>
      <c r="J3179">
        <v>-1.5</v>
      </c>
      <c r="K3179">
        <v>60.3</v>
      </c>
      <c r="L3179">
        <v>-2.1</v>
      </c>
      <c r="M3179">
        <v>25.6</v>
      </c>
      <c r="N3179">
        <v>-1.7</v>
      </c>
    </row>
    <row r="3180" spans="1:14" x14ac:dyDescent="0.3">
      <c r="A3180" t="s">
        <v>2933</v>
      </c>
      <c r="B3180">
        <v>620432</v>
      </c>
      <c r="C3180" t="s">
        <v>15558</v>
      </c>
      <c r="D3180" t="s">
        <v>15559</v>
      </c>
      <c r="E3180" t="s">
        <v>15560</v>
      </c>
      <c r="F3180" t="s">
        <v>15561</v>
      </c>
      <c r="G3180">
        <v>75.8</v>
      </c>
      <c r="H3180">
        <v>0.6</v>
      </c>
      <c r="I3180">
        <v>63.6</v>
      </c>
      <c r="J3180">
        <v>-0.1</v>
      </c>
      <c r="K3180">
        <v>79.3</v>
      </c>
      <c r="L3180">
        <v>-0.6</v>
      </c>
      <c r="M3180">
        <v>50.7</v>
      </c>
      <c r="N3180">
        <v>-0.3</v>
      </c>
    </row>
    <row r="3181" spans="1:14" x14ac:dyDescent="0.3">
      <c r="A3181" t="s">
        <v>2933</v>
      </c>
      <c r="B3181">
        <v>124354</v>
      </c>
      <c r="C3181" t="s">
        <v>6487</v>
      </c>
      <c r="D3181" t="s">
        <v>15562</v>
      </c>
      <c r="E3181" t="s">
        <v>4347</v>
      </c>
      <c r="F3181" t="s">
        <v>15563</v>
      </c>
      <c r="G3181">
        <v>53.2</v>
      </c>
      <c r="H3181">
        <v>-0.4</v>
      </c>
      <c r="I3181">
        <v>42.7</v>
      </c>
      <c r="J3181">
        <v>-0.5</v>
      </c>
      <c r="K3181">
        <v>71.400000000000006</v>
      </c>
      <c r="L3181">
        <v>-0.3</v>
      </c>
      <c r="M3181">
        <v>29.1</v>
      </c>
      <c r="N3181">
        <v>-0.5</v>
      </c>
    </row>
    <row r="3182" spans="1:14" x14ac:dyDescent="0.3">
      <c r="A3182" t="s">
        <v>2933</v>
      </c>
      <c r="B3182">
        <v>125555</v>
      </c>
      <c r="C3182" t="s">
        <v>15564</v>
      </c>
      <c r="D3182" t="s">
        <v>15565</v>
      </c>
      <c r="E3182" t="s">
        <v>4171</v>
      </c>
      <c r="F3182" t="s">
        <v>15566</v>
      </c>
      <c r="G3182">
        <v>55.9</v>
      </c>
      <c r="H3182">
        <v>0</v>
      </c>
      <c r="I3182">
        <v>52.9</v>
      </c>
      <c r="J3182">
        <v>0.4</v>
      </c>
      <c r="K3182">
        <v>68.2</v>
      </c>
      <c r="L3182">
        <v>-0.5</v>
      </c>
      <c r="M3182">
        <v>35</v>
      </c>
      <c r="N3182">
        <v>-0.2</v>
      </c>
    </row>
    <row r="3183" spans="1:14" x14ac:dyDescent="0.3">
      <c r="A3183" t="s">
        <v>2933</v>
      </c>
      <c r="B3183">
        <v>127876</v>
      </c>
      <c r="C3183" t="s">
        <v>8682</v>
      </c>
      <c r="D3183" t="s">
        <v>15570</v>
      </c>
      <c r="E3183" t="s">
        <v>4171</v>
      </c>
      <c r="F3183" t="s">
        <v>15571</v>
      </c>
      <c r="G3183">
        <v>46.8</v>
      </c>
      <c r="H3183">
        <v>-0.9</v>
      </c>
      <c r="I3183">
        <v>36</v>
      </c>
      <c r="J3183">
        <v>-1.2</v>
      </c>
      <c r="K3183">
        <v>83</v>
      </c>
      <c r="L3183">
        <v>0.9</v>
      </c>
      <c r="M3183">
        <v>58.3</v>
      </c>
      <c r="N3183">
        <v>1.5</v>
      </c>
    </row>
    <row r="3184" spans="1:14" x14ac:dyDescent="0.3">
      <c r="A3184" t="s">
        <v>2933</v>
      </c>
      <c r="B3184">
        <v>144266</v>
      </c>
      <c r="C3184" t="s">
        <v>15575</v>
      </c>
      <c r="D3184" t="s">
        <v>15576</v>
      </c>
      <c r="E3184" t="s">
        <v>4171</v>
      </c>
      <c r="F3184" t="s">
        <v>15577</v>
      </c>
      <c r="G3184">
        <v>67.2</v>
      </c>
      <c r="H3184">
        <v>-0.1</v>
      </c>
      <c r="I3184">
        <v>62.6</v>
      </c>
      <c r="J3184">
        <v>0</v>
      </c>
      <c r="K3184">
        <v>87.6</v>
      </c>
      <c r="L3184">
        <v>0.5</v>
      </c>
      <c r="M3184">
        <v>49.7</v>
      </c>
      <c r="N3184">
        <v>0.1</v>
      </c>
    </row>
    <row r="3185" spans="1:14" x14ac:dyDescent="0.3">
      <c r="A3185" t="s">
        <v>2933</v>
      </c>
      <c r="B3185">
        <v>134618</v>
      </c>
      <c r="C3185" t="s">
        <v>15581</v>
      </c>
      <c r="D3185" t="s">
        <v>15582</v>
      </c>
      <c r="E3185" t="s">
        <v>4260</v>
      </c>
      <c r="F3185" t="s">
        <v>15583</v>
      </c>
      <c r="G3185">
        <v>65.2</v>
      </c>
      <c r="H3185">
        <v>-0.4</v>
      </c>
      <c r="I3185">
        <v>67.099999999999994</v>
      </c>
      <c r="J3185">
        <v>0.1</v>
      </c>
      <c r="K3185">
        <v>76.2</v>
      </c>
      <c r="L3185">
        <v>-1.1000000000000001</v>
      </c>
      <c r="M3185">
        <v>53</v>
      </c>
      <c r="N3185">
        <v>-0.5</v>
      </c>
    </row>
    <row r="3186" spans="1:14" x14ac:dyDescent="0.3">
      <c r="A3186" t="s">
        <v>2933</v>
      </c>
      <c r="B3186">
        <v>170682</v>
      </c>
      <c r="C3186" t="s">
        <v>10016</v>
      </c>
      <c r="D3186" t="s">
        <v>15584</v>
      </c>
      <c r="E3186" t="s">
        <v>4347</v>
      </c>
      <c r="F3186" t="s">
        <v>15585</v>
      </c>
      <c r="G3186">
        <v>62.3</v>
      </c>
      <c r="H3186">
        <v>0.5</v>
      </c>
      <c r="I3186">
        <v>39</v>
      </c>
      <c r="J3186">
        <v>-0.7</v>
      </c>
      <c r="K3186">
        <v>76.599999999999994</v>
      </c>
      <c r="L3186">
        <v>0.5</v>
      </c>
      <c r="M3186">
        <v>44</v>
      </c>
      <c r="N3186">
        <v>0.7</v>
      </c>
    </row>
    <row r="3187" spans="1:14" x14ac:dyDescent="0.3">
      <c r="A3187" t="s">
        <v>2933</v>
      </c>
      <c r="B3187">
        <v>171417</v>
      </c>
      <c r="C3187" t="s">
        <v>15586</v>
      </c>
      <c r="D3187" t="s">
        <v>15587</v>
      </c>
      <c r="E3187" t="s">
        <v>4260</v>
      </c>
      <c r="F3187" t="s">
        <v>15588</v>
      </c>
      <c r="G3187">
        <v>65.5</v>
      </c>
      <c r="H3187">
        <v>-0.1</v>
      </c>
      <c r="I3187">
        <v>53.4</v>
      </c>
      <c r="J3187">
        <v>-0.6</v>
      </c>
      <c r="K3187">
        <v>75.599999999999994</v>
      </c>
      <c r="L3187">
        <v>-0.6</v>
      </c>
      <c r="M3187">
        <v>49.8</v>
      </c>
      <c r="N3187">
        <v>0.1</v>
      </c>
    </row>
    <row r="3188" spans="1:14" x14ac:dyDescent="0.3">
      <c r="A3188" t="s">
        <v>2933</v>
      </c>
      <c r="B3188">
        <v>181030</v>
      </c>
      <c r="C3188" t="s">
        <v>15592</v>
      </c>
      <c r="D3188" t="s">
        <v>15593</v>
      </c>
      <c r="E3188" t="s">
        <v>4260</v>
      </c>
      <c r="F3188" t="s">
        <v>15594</v>
      </c>
      <c r="G3188">
        <v>64.2</v>
      </c>
      <c r="H3188">
        <v>-0.4</v>
      </c>
      <c r="I3188">
        <v>56.7</v>
      </c>
      <c r="J3188">
        <v>-0.5</v>
      </c>
      <c r="K3188">
        <v>80</v>
      </c>
      <c r="L3188">
        <v>-0.5</v>
      </c>
      <c r="M3188">
        <v>50.9</v>
      </c>
      <c r="N3188">
        <v>-0.4</v>
      </c>
    </row>
    <row r="3189" spans="1:14" x14ac:dyDescent="0.3">
      <c r="A3189" t="s">
        <v>2933</v>
      </c>
      <c r="B3189">
        <v>199389</v>
      </c>
      <c r="C3189" t="s">
        <v>10579</v>
      </c>
      <c r="D3189" t="s">
        <v>15595</v>
      </c>
      <c r="E3189" t="s">
        <v>15490</v>
      </c>
      <c r="F3189" t="s">
        <v>15596</v>
      </c>
      <c r="G3189">
        <v>73.3</v>
      </c>
      <c r="H3189">
        <v>1.7</v>
      </c>
      <c r="I3189">
        <v>56.7</v>
      </c>
      <c r="J3189">
        <v>1</v>
      </c>
      <c r="K3189">
        <v>78.5</v>
      </c>
      <c r="L3189">
        <v>0.4</v>
      </c>
      <c r="M3189">
        <v>41.7</v>
      </c>
      <c r="N3189">
        <v>0.2</v>
      </c>
    </row>
    <row r="3190" spans="1:14" x14ac:dyDescent="0.3">
      <c r="A3190" t="s">
        <v>2933</v>
      </c>
      <c r="B3190">
        <v>201421</v>
      </c>
      <c r="C3190" t="s">
        <v>10588</v>
      </c>
      <c r="D3190" t="s">
        <v>15597</v>
      </c>
      <c r="E3190" t="s">
        <v>15383</v>
      </c>
      <c r="F3190" t="s">
        <v>15598</v>
      </c>
      <c r="G3190">
        <v>70.8</v>
      </c>
      <c r="H3190">
        <v>0.4</v>
      </c>
      <c r="I3190">
        <v>64.8</v>
      </c>
      <c r="J3190">
        <v>0.5</v>
      </c>
      <c r="K3190">
        <v>87.2</v>
      </c>
      <c r="L3190">
        <v>0.7</v>
      </c>
      <c r="M3190">
        <v>40.799999999999997</v>
      </c>
      <c r="N3190">
        <v>-0.4</v>
      </c>
    </row>
    <row r="3191" spans="1:14" x14ac:dyDescent="0.3">
      <c r="A3191" t="s">
        <v>2933</v>
      </c>
      <c r="B3191">
        <v>201448</v>
      </c>
      <c r="C3191" t="s">
        <v>11550</v>
      </c>
      <c r="D3191" t="s">
        <v>15602</v>
      </c>
      <c r="E3191" t="s">
        <v>4171</v>
      </c>
      <c r="F3191" t="s">
        <v>15603</v>
      </c>
      <c r="G3191">
        <v>57.1</v>
      </c>
      <c r="H3191">
        <v>0.7</v>
      </c>
      <c r="I3191">
        <v>40</v>
      </c>
      <c r="J3191">
        <v>0.2</v>
      </c>
      <c r="K3191">
        <v>55.7</v>
      </c>
      <c r="L3191">
        <v>-1.1000000000000001</v>
      </c>
      <c r="M3191">
        <v>22.9</v>
      </c>
      <c r="N3191">
        <v>-0.5</v>
      </c>
    </row>
    <row r="3192" spans="1:14" x14ac:dyDescent="0.3">
      <c r="A3192" t="s">
        <v>2933</v>
      </c>
      <c r="B3192">
        <v>203394</v>
      </c>
      <c r="C3192" t="s">
        <v>15604</v>
      </c>
      <c r="D3192" t="s">
        <v>15605</v>
      </c>
      <c r="E3192" t="s">
        <v>4171</v>
      </c>
      <c r="F3192" t="s">
        <v>15606</v>
      </c>
      <c r="G3192">
        <v>60.4</v>
      </c>
      <c r="H3192">
        <v>0.1</v>
      </c>
      <c r="I3192">
        <v>50</v>
      </c>
      <c r="J3192">
        <v>-0.1</v>
      </c>
      <c r="K3192">
        <v>75.099999999999994</v>
      </c>
      <c r="L3192">
        <v>0.1</v>
      </c>
      <c r="M3192">
        <v>42.6</v>
      </c>
      <c r="N3192">
        <v>0.2</v>
      </c>
    </row>
    <row r="3193" spans="1:14" x14ac:dyDescent="0.3">
      <c r="A3193" t="s">
        <v>2933</v>
      </c>
      <c r="B3193">
        <v>217891</v>
      </c>
      <c r="C3193" t="s">
        <v>15610</v>
      </c>
      <c r="D3193" t="s">
        <v>15611</v>
      </c>
      <c r="E3193" t="s">
        <v>4171</v>
      </c>
      <c r="F3193" t="s">
        <v>15612</v>
      </c>
      <c r="G3193">
        <v>67.900000000000006</v>
      </c>
      <c r="H3193">
        <v>0.5</v>
      </c>
      <c r="I3193">
        <v>52.5</v>
      </c>
      <c r="J3193">
        <v>-0.1</v>
      </c>
      <c r="K3193">
        <v>82.8</v>
      </c>
      <c r="L3193">
        <v>0.6</v>
      </c>
      <c r="M3193">
        <v>57.7</v>
      </c>
      <c r="N3193">
        <v>1.4</v>
      </c>
    </row>
    <row r="3194" spans="1:14" x14ac:dyDescent="0.3">
      <c r="A3194" t="s">
        <v>2933</v>
      </c>
      <c r="B3194">
        <v>226920</v>
      </c>
      <c r="C3194" t="s">
        <v>3349</v>
      </c>
      <c r="D3194" t="s">
        <v>15619</v>
      </c>
      <c r="E3194" t="s">
        <v>4347</v>
      </c>
      <c r="F3194" t="s">
        <v>15620</v>
      </c>
      <c r="G3194">
        <v>52.8</v>
      </c>
      <c r="H3194">
        <v>-0.7</v>
      </c>
      <c r="I3194">
        <v>44.4</v>
      </c>
      <c r="J3194">
        <v>-1</v>
      </c>
      <c r="K3194">
        <v>80.3</v>
      </c>
      <c r="L3194">
        <v>0.3</v>
      </c>
      <c r="M3194">
        <v>42.9</v>
      </c>
      <c r="N3194">
        <v>-0.1</v>
      </c>
    </row>
    <row r="3195" spans="1:14" x14ac:dyDescent="0.3">
      <c r="A3195" t="s">
        <v>2933</v>
      </c>
      <c r="B3195">
        <v>384097</v>
      </c>
      <c r="C3195" t="s">
        <v>6864</v>
      </c>
      <c r="D3195" t="s">
        <v>15621</v>
      </c>
      <c r="E3195" t="s">
        <v>15383</v>
      </c>
      <c r="F3195" t="s">
        <v>15622</v>
      </c>
      <c r="G3195">
        <v>81.099999999999994</v>
      </c>
      <c r="H3195">
        <v>0.6</v>
      </c>
      <c r="I3195">
        <v>81.099999999999994</v>
      </c>
      <c r="J3195">
        <v>1</v>
      </c>
      <c r="K3195">
        <v>87.3</v>
      </c>
      <c r="L3195">
        <v>-0.1</v>
      </c>
      <c r="M3195">
        <v>61.3</v>
      </c>
      <c r="N3195">
        <v>0.3</v>
      </c>
    </row>
    <row r="3196" spans="1:14" x14ac:dyDescent="0.3">
      <c r="A3196" t="s">
        <v>2933</v>
      </c>
      <c r="B3196">
        <v>609422</v>
      </c>
      <c r="C3196" t="s">
        <v>2958</v>
      </c>
      <c r="D3196" t="s">
        <v>15623</v>
      </c>
      <c r="E3196" t="s">
        <v>4171</v>
      </c>
      <c r="F3196" t="s">
        <v>15624</v>
      </c>
      <c r="G3196">
        <v>64.8</v>
      </c>
      <c r="H3196">
        <v>-0.4</v>
      </c>
      <c r="I3196">
        <v>59.7</v>
      </c>
      <c r="J3196">
        <v>-0.4</v>
      </c>
      <c r="K3196">
        <v>81.8</v>
      </c>
      <c r="L3196">
        <v>-0.3</v>
      </c>
      <c r="M3196">
        <v>51.9</v>
      </c>
      <c r="N3196">
        <v>-0.2</v>
      </c>
    </row>
    <row r="3197" spans="1:14" x14ac:dyDescent="0.3">
      <c r="A3197" t="s">
        <v>2933</v>
      </c>
      <c r="B3197">
        <v>95230</v>
      </c>
      <c r="C3197" t="s">
        <v>15625</v>
      </c>
      <c r="D3197" t="s">
        <v>15626</v>
      </c>
      <c r="E3197" t="s">
        <v>4347</v>
      </c>
      <c r="F3197" t="s">
        <v>15627</v>
      </c>
      <c r="G3197">
        <v>65.5</v>
      </c>
      <c r="H3197">
        <v>-0.1</v>
      </c>
      <c r="I3197">
        <v>55.2</v>
      </c>
      <c r="J3197">
        <v>-0.4</v>
      </c>
      <c r="K3197">
        <v>85.6</v>
      </c>
      <c r="L3197">
        <v>0.4</v>
      </c>
      <c r="M3197">
        <v>44.6</v>
      </c>
      <c r="N3197">
        <v>-0.3</v>
      </c>
    </row>
    <row r="3198" spans="1:14" x14ac:dyDescent="0.3">
      <c r="A3198" t="s">
        <v>2933</v>
      </c>
      <c r="B3198">
        <v>255653</v>
      </c>
      <c r="C3198" t="s">
        <v>15628</v>
      </c>
      <c r="D3198" t="s">
        <v>15629</v>
      </c>
      <c r="E3198" t="s">
        <v>4347</v>
      </c>
      <c r="F3198" t="s">
        <v>15630</v>
      </c>
      <c r="G3198">
        <v>59.1</v>
      </c>
      <c r="H3198">
        <v>-0.3</v>
      </c>
      <c r="I3198">
        <v>57.6</v>
      </c>
      <c r="J3198">
        <v>0.1</v>
      </c>
      <c r="K3198">
        <v>72.099999999999994</v>
      </c>
      <c r="L3198">
        <v>-0.6</v>
      </c>
      <c r="M3198">
        <v>41.3</v>
      </c>
      <c r="N3198">
        <v>-0.3</v>
      </c>
    </row>
    <row r="3199" spans="1:14" x14ac:dyDescent="0.3">
      <c r="A3199" t="s">
        <v>2933</v>
      </c>
      <c r="B3199">
        <v>257605</v>
      </c>
      <c r="C3199" t="s">
        <v>8443</v>
      </c>
      <c r="D3199" t="s">
        <v>15631</v>
      </c>
      <c r="E3199" t="s">
        <v>4347</v>
      </c>
      <c r="F3199" t="s">
        <v>15632</v>
      </c>
      <c r="G3199">
        <v>63.2</v>
      </c>
      <c r="H3199">
        <v>-0.4</v>
      </c>
      <c r="I3199">
        <v>52.2</v>
      </c>
      <c r="J3199">
        <v>-0.9</v>
      </c>
      <c r="K3199">
        <v>86.6</v>
      </c>
      <c r="L3199">
        <v>0.4</v>
      </c>
      <c r="M3199">
        <v>62.6</v>
      </c>
      <c r="N3199">
        <v>1.1000000000000001</v>
      </c>
    </row>
    <row r="3200" spans="1:14" x14ac:dyDescent="0.3">
      <c r="A3200" t="s">
        <v>2933</v>
      </c>
      <c r="B3200">
        <v>1058</v>
      </c>
      <c r="C3200" t="s">
        <v>2961</v>
      </c>
      <c r="D3200" t="s">
        <v>15633</v>
      </c>
      <c r="E3200" t="s">
        <v>4171</v>
      </c>
      <c r="F3200" t="s">
        <v>15634</v>
      </c>
      <c r="G3200">
        <v>26.2</v>
      </c>
      <c r="H3200">
        <v>-1.3</v>
      </c>
      <c r="I3200">
        <v>21.8</v>
      </c>
      <c r="J3200">
        <v>-0.9</v>
      </c>
      <c r="K3200">
        <v>71.900000000000006</v>
      </c>
      <c r="L3200">
        <v>0.9</v>
      </c>
      <c r="M3200">
        <v>33.799999999999997</v>
      </c>
      <c r="N3200">
        <v>0.5</v>
      </c>
    </row>
    <row r="3201" spans="1:14" x14ac:dyDescent="0.3">
      <c r="A3201" t="s">
        <v>2933</v>
      </c>
      <c r="B3201">
        <v>266183</v>
      </c>
      <c r="C3201" t="s">
        <v>15635</v>
      </c>
      <c r="D3201" t="s">
        <v>15636</v>
      </c>
      <c r="E3201" t="s">
        <v>4171</v>
      </c>
      <c r="F3201" t="s">
        <v>15637</v>
      </c>
      <c r="G3201">
        <v>41.7</v>
      </c>
      <c r="H3201">
        <v>-0.5</v>
      </c>
      <c r="I3201">
        <v>28.6</v>
      </c>
      <c r="J3201">
        <v>-0.9</v>
      </c>
      <c r="K3201">
        <v>65.400000000000006</v>
      </c>
      <c r="L3201">
        <v>-0.1</v>
      </c>
      <c r="M3201">
        <v>24.4</v>
      </c>
      <c r="N3201">
        <v>-0.4</v>
      </c>
    </row>
    <row r="3202" spans="1:14" x14ac:dyDescent="0.3">
      <c r="A3202" t="s">
        <v>2933</v>
      </c>
      <c r="B3202">
        <v>279595</v>
      </c>
      <c r="C3202" t="s">
        <v>15641</v>
      </c>
      <c r="D3202" t="s">
        <v>15642</v>
      </c>
      <c r="E3202" t="s">
        <v>4171</v>
      </c>
      <c r="F3202" t="s">
        <v>15643</v>
      </c>
      <c r="G3202">
        <v>50.3</v>
      </c>
      <c r="H3202">
        <v>-0.1</v>
      </c>
      <c r="I3202">
        <v>39.5</v>
      </c>
      <c r="J3202">
        <v>-0.2</v>
      </c>
      <c r="K3202">
        <v>62.2</v>
      </c>
      <c r="L3202">
        <v>-0.7</v>
      </c>
      <c r="M3202">
        <v>27.4</v>
      </c>
      <c r="N3202">
        <v>-0.4</v>
      </c>
    </row>
    <row r="3203" spans="1:14" x14ac:dyDescent="0.3">
      <c r="A3203" t="s">
        <v>2933</v>
      </c>
      <c r="B3203">
        <v>486336</v>
      </c>
      <c r="C3203" t="s">
        <v>15644</v>
      </c>
      <c r="D3203" t="s">
        <v>15645</v>
      </c>
      <c r="E3203" t="s">
        <v>4171</v>
      </c>
      <c r="F3203" t="s">
        <v>15646</v>
      </c>
      <c r="G3203">
        <v>66.900000000000006</v>
      </c>
      <c r="H3203">
        <v>-0.4</v>
      </c>
      <c r="I3203">
        <v>65.599999999999994</v>
      </c>
      <c r="J3203">
        <v>-0.2</v>
      </c>
      <c r="K3203">
        <v>90.7</v>
      </c>
      <c r="L3203">
        <v>0.4</v>
      </c>
      <c r="M3203">
        <v>67.5</v>
      </c>
      <c r="N3203">
        <v>0.7</v>
      </c>
    </row>
    <row r="3204" spans="1:14" x14ac:dyDescent="0.3">
      <c r="A3204" t="s">
        <v>2933</v>
      </c>
      <c r="B3204">
        <v>339451</v>
      </c>
      <c r="C3204" t="s">
        <v>2965</v>
      </c>
      <c r="D3204" t="s">
        <v>15650</v>
      </c>
      <c r="E3204" t="s">
        <v>4171</v>
      </c>
      <c r="F3204" t="s">
        <v>15651</v>
      </c>
      <c r="G3204">
        <v>70.2</v>
      </c>
      <c r="H3204">
        <v>0.3</v>
      </c>
      <c r="I3204">
        <v>58</v>
      </c>
      <c r="J3204">
        <v>0</v>
      </c>
      <c r="K3204">
        <v>83.2</v>
      </c>
      <c r="L3204">
        <v>0.2</v>
      </c>
      <c r="M3204">
        <v>52.4</v>
      </c>
      <c r="N3204">
        <v>0.2</v>
      </c>
    </row>
    <row r="3205" spans="1:14" x14ac:dyDescent="0.3">
      <c r="A3205" t="s">
        <v>2933</v>
      </c>
      <c r="B3205">
        <v>471541</v>
      </c>
      <c r="C3205" t="s">
        <v>15652</v>
      </c>
      <c r="D3205" t="s">
        <v>15653</v>
      </c>
      <c r="E3205" t="s">
        <v>4171</v>
      </c>
      <c r="F3205" t="s">
        <v>15654</v>
      </c>
      <c r="G3205">
        <v>66.400000000000006</v>
      </c>
      <c r="H3205">
        <v>0.1</v>
      </c>
      <c r="I3205">
        <v>58.7</v>
      </c>
      <c r="J3205">
        <v>0.2</v>
      </c>
      <c r="K3205">
        <v>85.2</v>
      </c>
      <c r="L3205">
        <v>0.5</v>
      </c>
      <c r="M3205">
        <v>45.5</v>
      </c>
      <c r="N3205">
        <v>-0.3</v>
      </c>
    </row>
    <row r="3206" spans="1:14" x14ac:dyDescent="0.3">
      <c r="A3206" t="s">
        <v>2933</v>
      </c>
      <c r="B3206">
        <v>285536</v>
      </c>
      <c r="C3206" t="s">
        <v>15655</v>
      </c>
      <c r="D3206" t="s">
        <v>15656</v>
      </c>
      <c r="E3206" t="s">
        <v>4171</v>
      </c>
      <c r="F3206" t="s">
        <v>15657</v>
      </c>
      <c r="G3206">
        <v>66.7</v>
      </c>
      <c r="H3206">
        <v>-0.1</v>
      </c>
      <c r="I3206">
        <v>62.7</v>
      </c>
      <c r="J3206">
        <v>0.1</v>
      </c>
      <c r="K3206">
        <v>77.400000000000006</v>
      </c>
      <c r="L3206">
        <v>-0.6</v>
      </c>
      <c r="M3206">
        <v>43.8</v>
      </c>
      <c r="N3206">
        <v>-0.4</v>
      </c>
    </row>
    <row r="3207" spans="1:14" x14ac:dyDescent="0.3">
      <c r="A3207" t="s">
        <v>2933</v>
      </c>
      <c r="B3207">
        <v>283860</v>
      </c>
      <c r="C3207" t="s">
        <v>15658</v>
      </c>
      <c r="D3207" t="s">
        <v>15659</v>
      </c>
      <c r="E3207" t="s">
        <v>15490</v>
      </c>
      <c r="F3207" t="s">
        <v>15660</v>
      </c>
      <c r="G3207">
        <v>61.2</v>
      </c>
      <c r="H3207">
        <v>-0.5</v>
      </c>
      <c r="I3207">
        <v>52.6</v>
      </c>
      <c r="J3207">
        <v>-0.8</v>
      </c>
      <c r="K3207">
        <v>75.599999999999994</v>
      </c>
      <c r="L3207">
        <v>-0.8</v>
      </c>
      <c r="M3207">
        <v>47.5</v>
      </c>
      <c r="N3207">
        <v>-0.1</v>
      </c>
    </row>
    <row r="3208" spans="1:14" x14ac:dyDescent="0.3">
      <c r="A3208" t="s">
        <v>2933</v>
      </c>
      <c r="B3208">
        <v>288241</v>
      </c>
      <c r="C3208" t="s">
        <v>15661</v>
      </c>
      <c r="D3208" t="s">
        <v>15662</v>
      </c>
      <c r="E3208" t="s">
        <v>4260</v>
      </c>
      <c r="F3208" t="s">
        <v>15663</v>
      </c>
      <c r="G3208">
        <v>54.9</v>
      </c>
      <c r="H3208">
        <v>-0.6</v>
      </c>
      <c r="I3208">
        <v>42.5</v>
      </c>
      <c r="J3208">
        <v>-1.2</v>
      </c>
      <c r="K3208">
        <v>81.3</v>
      </c>
      <c r="L3208">
        <v>0.4</v>
      </c>
      <c r="M3208">
        <v>51.1</v>
      </c>
      <c r="N3208">
        <v>0.2</v>
      </c>
    </row>
    <row r="3209" spans="1:14" x14ac:dyDescent="0.3">
      <c r="A3209" t="s">
        <v>2933</v>
      </c>
      <c r="B3209">
        <v>294390</v>
      </c>
      <c r="C3209" t="s">
        <v>7098</v>
      </c>
      <c r="D3209" t="s">
        <v>15664</v>
      </c>
      <c r="E3209" t="s">
        <v>4171</v>
      </c>
      <c r="F3209" t="s">
        <v>15665</v>
      </c>
      <c r="G3209">
        <v>43</v>
      </c>
      <c r="H3209">
        <v>-1.1000000000000001</v>
      </c>
      <c r="I3209">
        <v>34.4</v>
      </c>
      <c r="J3209">
        <v>-1.3</v>
      </c>
      <c r="K3209">
        <v>57.8</v>
      </c>
      <c r="L3209">
        <v>-1.7</v>
      </c>
      <c r="M3209">
        <v>34.299999999999997</v>
      </c>
      <c r="N3209">
        <v>-0.5</v>
      </c>
    </row>
    <row r="3210" spans="1:14" x14ac:dyDescent="0.3">
      <c r="A3210" t="s">
        <v>2933</v>
      </c>
      <c r="B3210">
        <v>303003</v>
      </c>
      <c r="C3210" t="s">
        <v>15668</v>
      </c>
      <c r="D3210" t="s">
        <v>15669</v>
      </c>
      <c r="E3210" t="s">
        <v>4171</v>
      </c>
      <c r="F3210" t="s">
        <v>15670</v>
      </c>
      <c r="G3210">
        <v>79.099999999999994</v>
      </c>
      <c r="H3210">
        <v>0.6</v>
      </c>
      <c r="I3210">
        <v>73.2</v>
      </c>
      <c r="J3210">
        <v>0.6</v>
      </c>
      <c r="K3210">
        <v>87.6</v>
      </c>
      <c r="L3210">
        <v>0</v>
      </c>
      <c r="M3210">
        <v>63.8</v>
      </c>
      <c r="N3210">
        <v>0.5</v>
      </c>
    </row>
    <row r="3211" spans="1:14" x14ac:dyDescent="0.3">
      <c r="A3211" t="s">
        <v>2933</v>
      </c>
      <c r="B3211">
        <v>308463</v>
      </c>
      <c r="C3211" t="s">
        <v>15674</v>
      </c>
      <c r="D3211" t="s">
        <v>15675</v>
      </c>
      <c r="E3211" t="s">
        <v>4260</v>
      </c>
      <c r="F3211" t="s">
        <v>15676</v>
      </c>
      <c r="G3211">
        <v>80.400000000000006</v>
      </c>
      <c r="H3211">
        <v>0.3</v>
      </c>
      <c r="I3211">
        <v>76.8</v>
      </c>
      <c r="J3211">
        <v>0.2</v>
      </c>
      <c r="K3211">
        <v>91.3</v>
      </c>
      <c r="L3211">
        <v>0</v>
      </c>
      <c r="M3211">
        <v>78.099999999999994</v>
      </c>
      <c r="N3211">
        <v>0.7</v>
      </c>
    </row>
    <row r="3212" spans="1:14" x14ac:dyDescent="0.3">
      <c r="A3212" t="s">
        <v>2933</v>
      </c>
      <c r="B3212">
        <v>311731</v>
      </c>
      <c r="C3212" t="s">
        <v>2972</v>
      </c>
      <c r="D3212" t="s">
        <v>15680</v>
      </c>
      <c r="E3212" t="s">
        <v>4260</v>
      </c>
      <c r="F3212" t="s">
        <v>15467</v>
      </c>
      <c r="G3212">
        <v>71.5</v>
      </c>
      <c r="H3212">
        <v>-0.3</v>
      </c>
      <c r="I3212">
        <v>67.5</v>
      </c>
      <c r="J3212">
        <v>-0.4</v>
      </c>
      <c r="K3212">
        <v>88.4</v>
      </c>
      <c r="L3212">
        <v>-0.2</v>
      </c>
      <c r="M3212">
        <v>72.3</v>
      </c>
      <c r="N3212">
        <v>0.8</v>
      </c>
    </row>
    <row r="3213" spans="1:14" x14ac:dyDescent="0.3">
      <c r="A3213" t="s">
        <v>2933</v>
      </c>
      <c r="B3213">
        <v>588326</v>
      </c>
      <c r="C3213" t="s">
        <v>15681</v>
      </c>
      <c r="D3213" t="s">
        <v>15682</v>
      </c>
      <c r="E3213" t="s">
        <v>4260</v>
      </c>
      <c r="F3213" t="s">
        <v>15683</v>
      </c>
      <c r="G3213">
        <v>77.8</v>
      </c>
      <c r="H3213">
        <v>0.1</v>
      </c>
      <c r="I3213">
        <v>78.5</v>
      </c>
      <c r="J3213">
        <v>0.5</v>
      </c>
      <c r="K3213">
        <v>90.2</v>
      </c>
      <c r="L3213">
        <v>0</v>
      </c>
      <c r="M3213">
        <v>60.2</v>
      </c>
      <c r="N3213">
        <v>-0.2</v>
      </c>
    </row>
    <row r="3214" spans="1:14" x14ac:dyDescent="0.3">
      <c r="A3214" t="s">
        <v>2933</v>
      </c>
      <c r="B3214">
        <v>313246</v>
      </c>
      <c r="C3214" t="s">
        <v>15684</v>
      </c>
      <c r="D3214" t="s">
        <v>15685</v>
      </c>
      <c r="E3214" t="s">
        <v>4260</v>
      </c>
      <c r="F3214" t="s">
        <v>15686</v>
      </c>
      <c r="G3214">
        <v>46.8</v>
      </c>
      <c r="H3214">
        <v>-1.1000000000000001</v>
      </c>
      <c r="I3214">
        <v>43.1</v>
      </c>
      <c r="J3214">
        <v>-1</v>
      </c>
      <c r="K3214">
        <v>60.7</v>
      </c>
      <c r="L3214">
        <v>-1.9</v>
      </c>
      <c r="M3214">
        <v>26.2</v>
      </c>
      <c r="N3214">
        <v>-1.5</v>
      </c>
    </row>
    <row r="3215" spans="1:14" x14ac:dyDescent="0.3">
      <c r="A3215" t="s">
        <v>2933</v>
      </c>
      <c r="B3215">
        <v>314331</v>
      </c>
      <c r="C3215" t="s">
        <v>15687</v>
      </c>
      <c r="D3215" t="s">
        <v>15688</v>
      </c>
      <c r="E3215" t="s">
        <v>15689</v>
      </c>
      <c r="F3215" t="s">
        <v>15690</v>
      </c>
      <c r="G3215">
        <v>47.7</v>
      </c>
      <c r="H3215">
        <v>-0.1</v>
      </c>
      <c r="I3215">
        <v>32.700000000000003</v>
      </c>
      <c r="J3215">
        <v>-0.8</v>
      </c>
      <c r="K3215">
        <v>85.1</v>
      </c>
      <c r="L3215">
        <v>1.3</v>
      </c>
      <c r="M3215">
        <v>26.9</v>
      </c>
      <c r="N3215">
        <v>-0.8</v>
      </c>
    </row>
    <row r="3216" spans="1:14" x14ac:dyDescent="0.3">
      <c r="A3216" t="s">
        <v>2933</v>
      </c>
      <c r="B3216">
        <v>589101</v>
      </c>
      <c r="C3216" t="s">
        <v>15694</v>
      </c>
      <c r="D3216" t="s">
        <v>15695</v>
      </c>
      <c r="E3216" t="s">
        <v>4171</v>
      </c>
      <c r="F3216" t="s">
        <v>15696</v>
      </c>
      <c r="G3216">
        <v>73.599999999999994</v>
      </c>
      <c r="H3216">
        <v>0.7</v>
      </c>
      <c r="I3216">
        <v>63.9</v>
      </c>
      <c r="J3216">
        <v>0.6</v>
      </c>
      <c r="K3216">
        <v>82.7</v>
      </c>
      <c r="L3216">
        <v>0.3</v>
      </c>
      <c r="M3216">
        <v>60.7</v>
      </c>
      <c r="N3216">
        <v>1.3</v>
      </c>
    </row>
    <row r="3217" spans="1:14" x14ac:dyDescent="0.3">
      <c r="A3217" t="s">
        <v>2933</v>
      </c>
      <c r="B3217">
        <v>331708</v>
      </c>
      <c r="C3217" t="s">
        <v>15697</v>
      </c>
      <c r="D3217" t="s">
        <v>15698</v>
      </c>
      <c r="E3217" t="s">
        <v>4347</v>
      </c>
      <c r="F3217" t="s">
        <v>15699</v>
      </c>
      <c r="G3217">
        <v>48.5</v>
      </c>
      <c r="H3217">
        <v>-0.1</v>
      </c>
      <c r="I3217">
        <v>34.6</v>
      </c>
      <c r="J3217">
        <v>-0.6</v>
      </c>
      <c r="K3217">
        <v>68</v>
      </c>
      <c r="L3217">
        <v>0</v>
      </c>
      <c r="M3217">
        <v>20.8</v>
      </c>
      <c r="N3217">
        <v>-0.8</v>
      </c>
    </row>
    <row r="3218" spans="1:14" x14ac:dyDescent="0.3">
      <c r="A3218" t="s">
        <v>2933</v>
      </c>
      <c r="B3218">
        <v>345997</v>
      </c>
      <c r="C3218" t="s">
        <v>15703</v>
      </c>
      <c r="D3218" t="s">
        <v>15704</v>
      </c>
      <c r="E3218" t="s">
        <v>4260</v>
      </c>
      <c r="F3218" t="s">
        <v>15705</v>
      </c>
      <c r="G3218">
        <v>79.8</v>
      </c>
      <c r="H3218">
        <v>0.4</v>
      </c>
      <c r="I3218">
        <v>73.900000000000006</v>
      </c>
      <c r="J3218">
        <v>0.2</v>
      </c>
      <c r="K3218">
        <v>88.1</v>
      </c>
      <c r="L3218">
        <v>-0.2</v>
      </c>
      <c r="M3218">
        <v>68.900000000000006</v>
      </c>
      <c r="N3218">
        <v>0.4</v>
      </c>
    </row>
    <row r="3219" spans="1:14" x14ac:dyDescent="0.3">
      <c r="A3219" t="s">
        <v>2933</v>
      </c>
      <c r="B3219">
        <v>356425</v>
      </c>
      <c r="C3219" t="s">
        <v>15706</v>
      </c>
      <c r="D3219" t="s">
        <v>15707</v>
      </c>
      <c r="E3219" t="s">
        <v>4171</v>
      </c>
      <c r="F3219" t="s">
        <v>15708</v>
      </c>
      <c r="G3219">
        <v>60.8</v>
      </c>
      <c r="H3219">
        <v>0.2</v>
      </c>
      <c r="I3219">
        <v>43.1</v>
      </c>
      <c r="J3219">
        <v>-0.6</v>
      </c>
      <c r="K3219">
        <v>76.900000000000006</v>
      </c>
      <c r="L3219">
        <v>0.3</v>
      </c>
      <c r="M3219">
        <v>32.5</v>
      </c>
      <c r="N3219">
        <v>-0.4</v>
      </c>
    </row>
    <row r="3220" spans="1:14" x14ac:dyDescent="0.3">
      <c r="A3220" t="s">
        <v>2933</v>
      </c>
      <c r="B3220">
        <v>83559</v>
      </c>
      <c r="C3220" t="s">
        <v>15709</v>
      </c>
      <c r="D3220" t="s">
        <v>15710</v>
      </c>
      <c r="E3220" t="s">
        <v>4260</v>
      </c>
      <c r="F3220" t="s">
        <v>15711</v>
      </c>
      <c r="G3220">
        <v>79.2</v>
      </c>
      <c r="H3220">
        <v>0.2</v>
      </c>
      <c r="I3220">
        <v>71.7</v>
      </c>
      <c r="J3220">
        <v>-0.1</v>
      </c>
      <c r="K3220">
        <v>93.4</v>
      </c>
      <c r="L3220">
        <v>0.2</v>
      </c>
      <c r="M3220">
        <v>79.7</v>
      </c>
      <c r="N3220">
        <v>1.1000000000000001</v>
      </c>
    </row>
    <row r="3221" spans="1:14" x14ac:dyDescent="0.3">
      <c r="A3221" t="s">
        <v>2933</v>
      </c>
      <c r="B3221">
        <v>109487</v>
      </c>
      <c r="C3221" t="s">
        <v>15712</v>
      </c>
      <c r="D3221" t="s">
        <v>15713</v>
      </c>
      <c r="E3221" t="s">
        <v>4347</v>
      </c>
      <c r="F3221" t="s">
        <v>15714</v>
      </c>
      <c r="G3221">
        <v>67</v>
      </c>
      <c r="H3221">
        <v>0.6</v>
      </c>
      <c r="I3221">
        <v>54.7</v>
      </c>
      <c r="J3221">
        <v>0.3</v>
      </c>
      <c r="K3221">
        <v>75.900000000000006</v>
      </c>
      <c r="L3221">
        <v>0.1</v>
      </c>
      <c r="M3221">
        <v>31.8</v>
      </c>
      <c r="N3221">
        <v>-0.6</v>
      </c>
    </row>
    <row r="3222" spans="1:14" x14ac:dyDescent="0.3">
      <c r="A3222" t="s">
        <v>2933</v>
      </c>
      <c r="B3222">
        <v>382620</v>
      </c>
      <c r="C3222" t="s">
        <v>15715</v>
      </c>
      <c r="D3222" t="s">
        <v>15716</v>
      </c>
      <c r="E3222" t="s">
        <v>4260</v>
      </c>
      <c r="F3222" t="s">
        <v>15717</v>
      </c>
      <c r="G3222">
        <v>72.7</v>
      </c>
      <c r="H3222">
        <v>0.2</v>
      </c>
      <c r="I3222">
        <v>65.7</v>
      </c>
      <c r="J3222">
        <v>0.2</v>
      </c>
      <c r="K3222">
        <v>89.5</v>
      </c>
      <c r="L3222">
        <v>0.5</v>
      </c>
      <c r="M3222">
        <v>70.599999999999994</v>
      </c>
      <c r="N3222">
        <v>1.3</v>
      </c>
    </row>
    <row r="3223" spans="1:14" x14ac:dyDescent="0.3">
      <c r="A3223" t="s">
        <v>2933</v>
      </c>
      <c r="B3223">
        <v>610429</v>
      </c>
      <c r="C3223" t="s">
        <v>15718</v>
      </c>
      <c r="D3223" t="s">
        <v>15719</v>
      </c>
      <c r="E3223" t="s">
        <v>15720</v>
      </c>
      <c r="F3223" t="s">
        <v>15721</v>
      </c>
      <c r="G3223">
        <v>92.6</v>
      </c>
      <c r="H3223">
        <v>1.7</v>
      </c>
      <c r="I3223">
        <v>85.2</v>
      </c>
      <c r="J3223">
        <v>1.7</v>
      </c>
      <c r="K3223">
        <v>87.5</v>
      </c>
      <c r="L3223">
        <v>0.4</v>
      </c>
      <c r="M3223">
        <v>64.099999999999994</v>
      </c>
      <c r="N3223">
        <v>1</v>
      </c>
    </row>
    <row r="3224" spans="1:14" x14ac:dyDescent="0.3">
      <c r="A3224" t="s">
        <v>2933</v>
      </c>
      <c r="B3224">
        <v>383422</v>
      </c>
      <c r="C3224" t="s">
        <v>15722</v>
      </c>
      <c r="D3224" t="s">
        <v>15723</v>
      </c>
      <c r="E3224" t="s">
        <v>4260</v>
      </c>
      <c r="F3224" t="s">
        <v>15724</v>
      </c>
      <c r="G3224">
        <v>72</v>
      </c>
      <c r="H3224">
        <v>-0.1</v>
      </c>
      <c r="I3224">
        <v>63.6</v>
      </c>
      <c r="J3224">
        <v>-0.5</v>
      </c>
      <c r="K3224">
        <v>88.1</v>
      </c>
      <c r="L3224">
        <v>0</v>
      </c>
      <c r="M3224">
        <v>78</v>
      </c>
      <c r="N3224">
        <v>1.6</v>
      </c>
    </row>
    <row r="3225" spans="1:14" x14ac:dyDescent="0.3">
      <c r="A3225" t="s">
        <v>2933</v>
      </c>
      <c r="B3225" t="e">
        <v>#N/A</v>
      </c>
      <c r="C3225" t="e">
        <v>#N/A</v>
      </c>
      <c r="D3225" t="e">
        <v>#N/A</v>
      </c>
      <c r="E3225" t="e">
        <v>#N/A</v>
      </c>
      <c r="F3225" t="e">
        <v>#N/A</v>
      </c>
      <c r="G3225">
        <v>53.9</v>
      </c>
      <c r="H3225">
        <v>-1.2</v>
      </c>
      <c r="I3225">
        <v>52.6</v>
      </c>
      <c r="J3225">
        <v>-1.1000000000000001</v>
      </c>
      <c r="K3225">
        <v>78.3</v>
      </c>
      <c r="L3225">
        <v>-0.1</v>
      </c>
      <c r="M3225">
        <v>48.9</v>
      </c>
      <c r="N3225">
        <v>0.2</v>
      </c>
    </row>
    <row r="3226" spans="1:14" x14ac:dyDescent="0.3">
      <c r="A3226" t="s">
        <v>2933</v>
      </c>
      <c r="B3226">
        <v>436267</v>
      </c>
      <c r="C3226" t="s">
        <v>10832</v>
      </c>
      <c r="D3226" t="s">
        <v>15728</v>
      </c>
      <c r="E3226" t="s">
        <v>4347</v>
      </c>
      <c r="F3226" t="s">
        <v>15729</v>
      </c>
      <c r="G3226">
        <v>62.2</v>
      </c>
      <c r="H3226">
        <v>0.5</v>
      </c>
      <c r="I3226">
        <v>52.7</v>
      </c>
      <c r="J3226">
        <v>0.5</v>
      </c>
      <c r="K3226">
        <v>73.900000000000006</v>
      </c>
      <c r="L3226">
        <v>0.6</v>
      </c>
      <c r="M3226">
        <v>34.200000000000003</v>
      </c>
      <c r="N3226">
        <v>0.4</v>
      </c>
    </row>
    <row r="3227" spans="1:14" x14ac:dyDescent="0.3">
      <c r="A3227" t="s">
        <v>2933</v>
      </c>
      <c r="B3227">
        <v>445878</v>
      </c>
      <c r="C3227" t="s">
        <v>15730</v>
      </c>
      <c r="D3227" t="s">
        <v>15731</v>
      </c>
      <c r="E3227" t="s">
        <v>4171</v>
      </c>
      <c r="F3227" t="s">
        <v>15732</v>
      </c>
      <c r="G3227">
        <v>43.5</v>
      </c>
      <c r="H3227">
        <v>-1.4</v>
      </c>
      <c r="I3227">
        <v>39.9</v>
      </c>
      <c r="J3227">
        <v>-1.1000000000000001</v>
      </c>
      <c r="K3227">
        <v>69</v>
      </c>
      <c r="L3227">
        <v>-0.9</v>
      </c>
      <c r="M3227">
        <v>34.9</v>
      </c>
      <c r="N3227">
        <v>-0.6</v>
      </c>
    </row>
    <row r="3228" spans="1:14" x14ac:dyDescent="0.3">
      <c r="A3228" t="s">
        <v>2933</v>
      </c>
      <c r="B3228">
        <v>95753</v>
      </c>
      <c r="C3228" t="s">
        <v>15736</v>
      </c>
      <c r="D3228" t="s">
        <v>15737</v>
      </c>
      <c r="E3228" t="s">
        <v>4347</v>
      </c>
      <c r="F3228" t="s">
        <v>15738</v>
      </c>
      <c r="G3228">
        <v>57.1</v>
      </c>
      <c r="H3228">
        <v>-0.5</v>
      </c>
      <c r="I3228">
        <v>45.7</v>
      </c>
      <c r="J3228">
        <v>-0.9</v>
      </c>
      <c r="K3228">
        <v>72.599999999999994</v>
      </c>
      <c r="L3228">
        <v>-0.5</v>
      </c>
      <c r="M3228">
        <v>38.700000000000003</v>
      </c>
      <c r="N3228">
        <v>-0.3</v>
      </c>
    </row>
    <row r="3229" spans="1:14" x14ac:dyDescent="0.3">
      <c r="A3229" t="s">
        <v>2933</v>
      </c>
      <c r="B3229">
        <v>460273</v>
      </c>
      <c r="C3229" t="s">
        <v>15739</v>
      </c>
      <c r="D3229" t="s">
        <v>15740</v>
      </c>
      <c r="E3229" t="s">
        <v>4171</v>
      </c>
      <c r="F3229" t="s">
        <v>15741</v>
      </c>
      <c r="G3229">
        <v>29.7</v>
      </c>
      <c r="H3229">
        <v>-2.2999999999999998</v>
      </c>
      <c r="I3229">
        <v>27.8</v>
      </c>
      <c r="J3229">
        <v>-2.1</v>
      </c>
      <c r="K3229">
        <v>45</v>
      </c>
      <c r="L3229">
        <v>-3.4</v>
      </c>
      <c r="M3229">
        <v>10.9</v>
      </c>
      <c r="N3229">
        <v>-2.4</v>
      </c>
    </row>
    <row r="3230" spans="1:14" x14ac:dyDescent="0.3">
      <c r="A3230" t="s">
        <v>2933</v>
      </c>
      <c r="B3230">
        <v>461962</v>
      </c>
      <c r="C3230" t="s">
        <v>3392</v>
      </c>
      <c r="D3230" t="s">
        <v>15742</v>
      </c>
      <c r="E3230" t="s">
        <v>4171</v>
      </c>
      <c r="F3230" t="s">
        <v>15743</v>
      </c>
      <c r="G3230">
        <v>31</v>
      </c>
      <c r="H3230">
        <v>-1.1000000000000001</v>
      </c>
      <c r="I3230">
        <v>25.3</v>
      </c>
      <c r="J3230">
        <v>-0.8</v>
      </c>
      <c r="K3230">
        <v>67.400000000000006</v>
      </c>
      <c r="L3230">
        <v>0.3</v>
      </c>
      <c r="M3230">
        <v>27.3</v>
      </c>
      <c r="N3230">
        <v>0.1</v>
      </c>
    </row>
    <row r="3231" spans="1:14" x14ac:dyDescent="0.3">
      <c r="A3231" t="s">
        <v>2933</v>
      </c>
      <c r="B3231">
        <v>486140</v>
      </c>
      <c r="C3231" t="s">
        <v>10882</v>
      </c>
      <c r="D3231" t="s">
        <v>15747</v>
      </c>
      <c r="E3231" t="s">
        <v>15490</v>
      </c>
      <c r="F3231" t="s">
        <v>15748</v>
      </c>
      <c r="G3231">
        <v>80</v>
      </c>
      <c r="H3231">
        <v>0.9</v>
      </c>
      <c r="I3231">
        <v>68.099999999999994</v>
      </c>
      <c r="J3231">
        <v>0.5</v>
      </c>
      <c r="K3231">
        <v>74.3</v>
      </c>
      <c r="L3231">
        <v>-0.8</v>
      </c>
      <c r="M3231">
        <v>42.1</v>
      </c>
      <c r="N3231">
        <v>-0.5</v>
      </c>
    </row>
    <row r="3232" spans="1:14" x14ac:dyDescent="0.3">
      <c r="A3232" t="s">
        <v>2933</v>
      </c>
      <c r="B3232">
        <v>488747</v>
      </c>
      <c r="C3232" t="s">
        <v>15749</v>
      </c>
      <c r="D3232" t="s">
        <v>15750</v>
      </c>
      <c r="E3232" t="s">
        <v>4171</v>
      </c>
      <c r="F3232" t="s">
        <v>15751</v>
      </c>
      <c r="G3232">
        <v>36.700000000000003</v>
      </c>
      <c r="H3232">
        <v>-0.8</v>
      </c>
      <c r="I3232">
        <v>25.3</v>
      </c>
      <c r="J3232">
        <v>-0.9</v>
      </c>
      <c r="K3232">
        <v>65.400000000000006</v>
      </c>
      <c r="L3232">
        <v>0</v>
      </c>
      <c r="M3232">
        <v>22.1</v>
      </c>
      <c r="N3232">
        <v>-0.5</v>
      </c>
    </row>
    <row r="3233" spans="1:14" x14ac:dyDescent="0.3">
      <c r="A3233" t="s">
        <v>2933</v>
      </c>
      <c r="B3233">
        <v>496685</v>
      </c>
      <c r="C3233" t="s">
        <v>15756</v>
      </c>
      <c r="D3233" t="s">
        <v>15757</v>
      </c>
      <c r="E3233" t="s">
        <v>4347</v>
      </c>
      <c r="F3233" t="s">
        <v>15758</v>
      </c>
      <c r="G3233">
        <v>67.5</v>
      </c>
      <c r="H3233">
        <v>-0.1</v>
      </c>
      <c r="I3233">
        <v>62</v>
      </c>
      <c r="J3233">
        <v>-0.1</v>
      </c>
      <c r="K3233">
        <v>78.900000000000006</v>
      </c>
      <c r="L3233">
        <v>-0.6</v>
      </c>
      <c r="M3233">
        <v>40.1</v>
      </c>
      <c r="N3233">
        <v>-1</v>
      </c>
    </row>
    <row r="3234" spans="1:14" x14ac:dyDescent="0.3">
      <c r="A3234" t="s">
        <v>2933</v>
      </c>
      <c r="B3234">
        <v>497738</v>
      </c>
      <c r="C3234" t="s">
        <v>15759</v>
      </c>
      <c r="D3234" t="s">
        <v>15760</v>
      </c>
      <c r="E3234" t="s">
        <v>4171</v>
      </c>
      <c r="F3234" t="s">
        <v>15761</v>
      </c>
      <c r="G3234">
        <v>66.400000000000006</v>
      </c>
      <c r="H3234">
        <v>0.2</v>
      </c>
      <c r="I3234">
        <v>58.6</v>
      </c>
      <c r="J3234">
        <v>0.1</v>
      </c>
      <c r="K3234">
        <v>77.599999999999994</v>
      </c>
      <c r="L3234">
        <v>-0.1</v>
      </c>
      <c r="M3234">
        <v>47.3</v>
      </c>
      <c r="N3234">
        <v>0.2</v>
      </c>
    </row>
    <row r="3235" spans="1:14" x14ac:dyDescent="0.3">
      <c r="A3235" t="s">
        <v>2933</v>
      </c>
      <c r="B3235">
        <v>497800</v>
      </c>
      <c r="C3235" t="s">
        <v>15762</v>
      </c>
      <c r="D3235" t="s">
        <v>15763</v>
      </c>
      <c r="E3235" t="s">
        <v>4260</v>
      </c>
      <c r="F3235" t="s">
        <v>15764</v>
      </c>
      <c r="G3235">
        <v>62.1</v>
      </c>
      <c r="H3235">
        <v>0.1</v>
      </c>
      <c r="I3235">
        <v>54.9</v>
      </c>
      <c r="J3235">
        <v>0.3</v>
      </c>
      <c r="K3235">
        <v>85.4</v>
      </c>
      <c r="L3235">
        <v>1</v>
      </c>
      <c r="M3235">
        <v>49.1</v>
      </c>
      <c r="N3235">
        <v>0.6</v>
      </c>
    </row>
    <row r="3236" spans="1:14" x14ac:dyDescent="0.3">
      <c r="A3236" t="s">
        <v>2933</v>
      </c>
      <c r="B3236">
        <v>509159</v>
      </c>
      <c r="C3236" t="s">
        <v>14444</v>
      </c>
      <c r="D3236" t="s">
        <v>15765</v>
      </c>
      <c r="E3236" t="s">
        <v>4171</v>
      </c>
      <c r="F3236" t="s">
        <v>15766</v>
      </c>
      <c r="G3236">
        <v>65.400000000000006</v>
      </c>
      <c r="H3236">
        <v>-0.1</v>
      </c>
      <c r="I3236">
        <v>60.2</v>
      </c>
      <c r="J3236">
        <v>-0.1</v>
      </c>
      <c r="K3236">
        <v>80.599999999999994</v>
      </c>
      <c r="L3236">
        <v>0</v>
      </c>
      <c r="M3236">
        <v>51.6</v>
      </c>
      <c r="N3236">
        <v>0.3</v>
      </c>
    </row>
    <row r="3237" spans="1:14" x14ac:dyDescent="0.3">
      <c r="A3237" t="s">
        <v>2933</v>
      </c>
      <c r="B3237">
        <v>533718</v>
      </c>
      <c r="C3237" t="s">
        <v>15767</v>
      </c>
      <c r="D3237" t="s">
        <v>15768</v>
      </c>
      <c r="E3237" t="s">
        <v>4347</v>
      </c>
      <c r="F3237" t="s">
        <v>15769</v>
      </c>
      <c r="G3237">
        <v>73.400000000000006</v>
      </c>
      <c r="H3237">
        <v>0.5</v>
      </c>
      <c r="I3237">
        <v>67</v>
      </c>
      <c r="J3237">
        <v>0.6</v>
      </c>
      <c r="K3237">
        <v>81.7</v>
      </c>
      <c r="L3237">
        <v>0</v>
      </c>
      <c r="M3237">
        <v>41.7</v>
      </c>
      <c r="N3237">
        <v>-0.5</v>
      </c>
    </row>
    <row r="3238" spans="1:14" x14ac:dyDescent="0.3">
      <c r="A3238" t="s">
        <v>2933</v>
      </c>
      <c r="B3238">
        <v>379959</v>
      </c>
      <c r="C3238" t="s">
        <v>15770</v>
      </c>
      <c r="D3238" t="s">
        <v>15771</v>
      </c>
      <c r="E3238" t="s">
        <v>15514</v>
      </c>
      <c r="F3238" t="s">
        <v>15772</v>
      </c>
      <c r="G3238">
        <v>65.3</v>
      </c>
      <c r="H3238">
        <v>-0.3</v>
      </c>
      <c r="I3238">
        <v>60.4</v>
      </c>
      <c r="J3238">
        <v>-0.2</v>
      </c>
      <c r="K3238">
        <v>84.8</v>
      </c>
      <c r="L3238">
        <v>0.1</v>
      </c>
      <c r="M3238">
        <v>59.6</v>
      </c>
      <c r="N3238">
        <v>0.8</v>
      </c>
    </row>
    <row r="3239" spans="1:14" x14ac:dyDescent="0.3">
      <c r="A3239" t="s">
        <v>2933</v>
      </c>
      <c r="B3239">
        <v>518905</v>
      </c>
      <c r="C3239" t="s">
        <v>15773</v>
      </c>
      <c r="D3239" t="s">
        <v>15774</v>
      </c>
      <c r="E3239" t="s">
        <v>4171</v>
      </c>
      <c r="F3239" t="s">
        <v>15775</v>
      </c>
      <c r="G3239">
        <v>56.2</v>
      </c>
      <c r="H3239">
        <v>-0.3</v>
      </c>
      <c r="I3239">
        <v>53.6</v>
      </c>
      <c r="J3239">
        <v>0.3</v>
      </c>
      <c r="K3239">
        <v>73.8</v>
      </c>
      <c r="L3239">
        <v>-0.3</v>
      </c>
      <c r="M3239">
        <v>31.7</v>
      </c>
      <c r="N3239">
        <v>-0.5</v>
      </c>
    </row>
    <row r="3240" spans="1:14" x14ac:dyDescent="0.3">
      <c r="A3240" t="s">
        <v>2933</v>
      </c>
      <c r="B3240">
        <v>524751</v>
      </c>
      <c r="C3240" t="s">
        <v>15776</v>
      </c>
      <c r="D3240" t="s">
        <v>15777</v>
      </c>
      <c r="E3240" t="s">
        <v>4171</v>
      </c>
      <c r="F3240" t="s">
        <v>15778</v>
      </c>
      <c r="G3240">
        <v>50.6</v>
      </c>
      <c r="H3240">
        <v>0</v>
      </c>
      <c r="I3240">
        <v>39.799999999999997</v>
      </c>
      <c r="J3240">
        <v>0</v>
      </c>
      <c r="K3240">
        <v>65.7</v>
      </c>
      <c r="L3240">
        <v>-0.4</v>
      </c>
      <c r="M3240">
        <v>23.7</v>
      </c>
      <c r="N3240">
        <v>-0.7</v>
      </c>
    </row>
    <row r="3241" spans="1:14" x14ac:dyDescent="0.3">
      <c r="A3241" t="s">
        <v>2933</v>
      </c>
      <c r="B3241">
        <v>621609</v>
      </c>
      <c r="C3241" t="s">
        <v>15785</v>
      </c>
      <c r="D3241" t="s">
        <v>15786</v>
      </c>
      <c r="E3241" t="s">
        <v>15787</v>
      </c>
      <c r="F3241" t="s">
        <v>15788</v>
      </c>
      <c r="G3241">
        <v>64.7</v>
      </c>
      <c r="H3241">
        <v>-0.1</v>
      </c>
      <c r="I3241">
        <v>58.8</v>
      </c>
      <c r="J3241">
        <v>-0.2</v>
      </c>
      <c r="K3241">
        <v>74.3</v>
      </c>
      <c r="L3241">
        <v>-1</v>
      </c>
      <c r="M3241">
        <v>43.8</v>
      </c>
      <c r="N3241">
        <v>-0.6</v>
      </c>
    </row>
    <row r="3242" spans="1:14" x14ac:dyDescent="0.3">
      <c r="A3242" t="s">
        <v>2933</v>
      </c>
      <c r="B3242">
        <v>536717</v>
      </c>
      <c r="C3242" t="s">
        <v>15792</v>
      </c>
      <c r="D3242" t="s">
        <v>15793</v>
      </c>
      <c r="E3242" t="s">
        <v>4347</v>
      </c>
      <c r="F3242" t="s">
        <v>15794</v>
      </c>
      <c r="G3242">
        <v>63</v>
      </c>
      <c r="H3242">
        <v>0.4</v>
      </c>
      <c r="I3242">
        <v>60.9</v>
      </c>
      <c r="J3242">
        <v>0.9</v>
      </c>
      <c r="K3242">
        <v>66.2</v>
      </c>
      <c r="L3242">
        <v>-0.8</v>
      </c>
      <c r="M3242">
        <v>34.5</v>
      </c>
      <c r="N3242">
        <v>-0.1</v>
      </c>
    </row>
    <row r="3243" spans="1:14" x14ac:dyDescent="0.3">
      <c r="A3243" t="s">
        <v>2933</v>
      </c>
      <c r="B3243">
        <v>540099</v>
      </c>
      <c r="C3243" t="s">
        <v>15795</v>
      </c>
      <c r="D3243" t="s">
        <v>15796</v>
      </c>
      <c r="E3243" t="s">
        <v>4171</v>
      </c>
      <c r="F3243" t="s">
        <v>15797</v>
      </c>
      <c r="G3243">
        <v>62.2</v>
      </c>
      <c r="H3243">
        <v>0</v>
      </c>
      <c r="I3243">
        <v>47.5</v>
      </c>
      <c r="J3243">
        <v>-0.7</v>
      </c>
      <c r="K3243">
        <v>72.099999999999994</v>
      </c>
      <c r="L3243">
        <v>-0.6</v>
      </c>
      <c r="M3243">
        <v>41</v>
      </c>
      <c r="N3243">
        <v>-0.3</v>
      </c>
    </row>
    <row r="3244" spans="1:14" x14ac:dyDescent="0.3">
      <c r="A3244" t="s">
        <v>2933</v>
      </c>
      <c r="B3244">
        <v>547506</v>
      </c>
      <c r="C3244" t="s">
        <v>15801</v>
      </c>
      <c r="D3244" t="s">
        <v>15802</v>
      </c>
      <c r="E3244" t="s">
        <v>4347</v>
      </c>
      <c r="F3244" t="s">
        <v>15803</v>
      </c>
      <c r="G3244">
        <v>62.5</v>
      </c>
      <c r="H3244">
        <v>0</v>
      </c>
      <c r="I3244">
        <v>45.5</v>
      </c>
      <c r="J3244">
        <v>-0.8</v>
      </c>
      <c r="K3244">
        <v>74.7</v>
      </c>
      <c r="L3244">
        <v>-0.4</v>
      </c>
      <c r="M3244">
        <v>40.799999999999997</v>
      </c>
      <c r="N3244">
        <v>-0.1</v>
      </c>
    </row>
    <row r="3245" spans="1:14" x14ac:dyDescent="0.3">
      <c r="A3245" t="s">
        <v>2933</v>
      </c>
      <c r="B3245">
        <v>561070</v>
      </c>
      <c r="C3245" t="s">
        <v>15804</v>
      </c>
      <c r="D3245" t="s">
        <v>15805</v>
      </c>
      <c r="E3245" t="s">
        <v>4171</v>
      </c>
      <c r="F3245" t="s">
        <v>15806</v>
      </c>
      <c r="G3245">
        <v>50</v>
      </c>
      <c r="H3245">
        <v>0</v>
      </c>
      <c r="I3245">
        <v>38.9</v>
      </c>
      <c r="J3245">
        <v>-0.2</v>
      </c>
      <c r="K3245">
        <v>58.1</v>
      </c>
      <c r="L3245">
        <v>-1.2</v>
      </c>
      <c r="M3245">
        <v>22.1</v>
      </c>
      <c r="N3245">
        <v>-0.9</v>
      </c>
    </row>
    <row r="3246" spans="1:14" x14ac:dyDescent="0.3">
      <c r="A3246" t="s">
        <v>2933</v>
      </c>
      <c r="B3246">
        <v>118524</v>
      </c>
      <c r="C3246" t="s">
        <v>3002</v>
      </c>
      <c r="D3246" t="s">
        <v>15807</v>
      </c>
      <c r="E3246" t="s">
        <v>4260</v>
      </c>
      <c r="F3246" t="s">
        <v>15808</v>
      </c>
      <c r="G3246">
        <v>84.7</v>
      </c>
      <c r="H3246">
        <v>0.7</v>
      </c>
      <c r="I3246">
        <v>80</v>
      </c>
      <c r="J3246">
        <v>0.8</v>
      </c>
      <c r="K3246">
        <v>88.7</v>
      </c>
      <c r="L3246">
        <v>-0.1</v>
      </c>
      <c r="M3246">
        <v>74.7</v>
      </c>
      <c r="N3246">
        <v>0.8</v>
      </c>
    </row>
    <row r="3247" spans="1:14" x14ac:dyDescent="0.3">
      <c r="A3247" t="s">
        <v>2933</v>
      </c>
      <c r="B3247">
        <v>606189</v>
      </c>
      <c r="C3247" t="s">
        <v>15809</v>
      </c>
      <c r="D3247" t="s">
        <v>15810</v>
      </c>
      <c r="E3247" t="s">
        <v>4171</v>
      </c>
      <c r="F3247" t="s">
        <v>15811</v>
      </c>
      <c r="G3247">
        <v>69.5</v>
      </c>
      <c r="H3247">
        <v>0.5</v>
      </c>
      <c r="I3247">
        <v>59.4</v>
      </c>
      <c r="J3247">
        <v>0.4</v>
      </c>
      <c r="K3247">
        <v>83.9</v>
      </c>
      <c r="L3247">
        <v>0.6</v>
      </c>
      <c r="M3247">
        <v>49.5</v>
      </c>
      <c r="N3247">
        <v>0.3</v>
      </c>
    </row>
    <row r="3248" spans="1:14" x14ac:dyDescent="0.3">
      <c r="A3248" t="s">
        <v>2933</v>
      </c>
      <c r="B3248">
        <v>591955</v>
      </c>
      <c r="C3248" t="s">
        <v>15818</v>
      </c>
      <c r="D3248" t="s">
        <v>15819</v>
      </c>
      <c r="E3248" t="s">
        <v>15820</v>
      </c>
      <c r="F3248" t="s">
        <v>15821</v>
      </c>
      <c r="G3248">
        <v>60.4</v>
      </c>
      <c r="H3248">
        <v>-0.4</v>
      </c>
      <c r="I3248">
        <v>59.4</v>
      </c>
      <c r="J3248">
        <v>-0.1</v>
      </c>
      <c r="K3248">
        <v>76.099999999999994</v>
      </c>
      <c r="L3248">
        <v>-0.8</v>
      </c>
      <c r="M3248">
        <v>50</v>
      </c>
      <c r="N3248">
        <v>0</v>
      </c>
    </row>
    <row r="3249" spans="1:14" x14ac:dyDescent="0.3">
      <c r="A3249" t="s">
        <v>2933</v>
      </c>
      <c r="B3249">
        <v>602230</v>
      </c>
      <c r="C3249" t="s">
        <v>5738</v>
      </c>
      <c r="D3249" t="s">
        <v>15825</v>
      </c>
      <c r="E3249" t="s">
        <v>4171</v>
      </c>
      <c r="F3249" t="s">
        <v>15826</v>
      </c>
      <c r="G3249">
        <v>51.1</v>
      </c>
      <c r="H3249">
        <v>0</v>
      </c>
      <c r="I3249">
        <v>47.1</v>
      </c>
      <c r="J3249">
        <v>0.6</v>
      </c>
      <c r="K3249">
        <v>76.5</v>
      </c>
      <c r="L3249">
        <v>0.6</v>
      </c>
      <c r="M3249">
        <v>44.9</v>
      </c>
      <c r="N3249">
        <v>0.4</v>
      </c>
    </row>
    <row r="3250" spans="1:14" x14ac:dyDescent="0.3">
      <c r="A3250" t="s">
        <v>2933</v>
      </c>
      <c r="B3250">
        <v>602906</v>
      </c>
      <c r="C3250" t="s">
        <v>15827</v>
      </c>
      <c r="D3250" t="s">
        <v>15828</v>
      </c>
      <c r="E3250" t="s">
        <v>4260</v>
      </c>
      <c r="F3250" t="s">
        <v>15829</v>
      </c>
      <c r="G3250">
        <v>62.2</v>
      </c>
      <c r="H3250">
        <v>-0.7</v>
      </c>
      <c r="I3250">
        <v>55</v>
      </c>
      <c r="J3250">
        <v>-1</v>
      </c>
      <c r="K3250">
        <v>75.8</v>
      </c>
      <c r="L3250">
        <v>-1.2</v>
      </c>
      <c r="M3250">
        <v>41.2</v>
      </c>
      <c r="N3250">
        <v>-1.3</v>
      </c>
    </row>
    <row r="3251" spans="1:14" x14ac:dyDescent="0.3">
      <c r="A3251" t="s">
        <v>2933</v>
      </c>
      <c r="B3251">
        <v>278280</v>
      </c>
      <c r="C3251" t="s">
        <v>6777</v>
      </c>
      <c r="D3251" t="s">
        <v>15832</v>
      </c>
      <c r="E3251" t="s">
        <v>4171</v>
      </c>
      <c r="F3251" t="s">
        <v>15833</v>
      </c>
      <c r="G3251">
        <v>68.5</v>
      </c>
      <c r="H3251">
        <v>0.2</v>
      </c>
      <c r="I3251">
        <v>59.8</v>
      </c>
      <c r="J3251">
        <v>0</v>
      </c>
      <c r="K3251">
        <v>89.1</v>
      </c>
      <c r="L3251">
        <v>0.8</v>
      </c>
      <c r="M3251">
        <v>65.8</v>
      </c>
      <c r="N3251">
        <v>1.3</v>
      </c>
    </row>
    <row r="3252" spans="1:14" x14ac:dyDescent="0.3">
      <c r="A3252" t="s">
        <v>2933</v>
      </c>
      <c r="B3252">
        <v>612502</v>
      </c>
      <c r="C3252" t="s">
        <v>15834</v>
      </c>
      <c r="D3252" t="s">
        <v>15835</v>
      </c>
      <c r="E3252" t="s">
        <v>4171</v>
      </c>
      <c r="F3252" t="s">
        <v>15836</v>
      </c>
      <c r="G3252">
        <v>43.3</v>
      </c>
      <c r="H3252">
        <v>-0.5</v>
      </c>
      <c r="I3252">
        <v>33.9</v>
      </c>
      <c r="J3252">
        <v>-0.5</v>
      </c>
      <c r="K3252">
        <v>59.8</v>
      </c>
      <c r="L3252">
        <v>-0.9</v>
      </c>
      <c r="M3252">
        <v>31.5</v>
      </c>
      <c r="N3252">
        <v>0</v>
      </c>
    </row>
    <row r="3253" spans="1:14" x14ac:dyDescent="0.3">
      <c r="A3253" t="s">
        <v>2933</v>
      </c>
      <c r="B3253">
        <v>615889</v>
      </c>
      <c r="C3253" t="s">
        <v>8934</v>
      </c>
      <c r="D3253" t="s">
        <v>15837</v>
      </c>
      <c r="E3253" t="s">
        <v>4260</v>
      </c>
      <c r="F3253" t="s">
        <v>15838</v>
      </c>
      <c r="G3253">
        <v>44.4</v>
      </c>
      <c r="H3253">
        <v>-0.5</v>
      </c>
      <c r="I3253">
        <v>31.6</v>
      </c>
      <c r="J3253">
        <v>-1</v>
      </c>
      <c r="K3253">
        <v>65.7</v>
      </c>
      <c r="L3253">
        <v>0</v>
      </c>
      <c r="M3253">
        <v>39.200000000000003</v>
      </c>
      <c r="N3253">
        <v>0.5</v>
      </c>
    </row>
    <row r="3254" spans="1:14" x14ac:dyDescent="0.3">
      <c r="A3254" t="s">
        <v>2933</v>
      </c>
      <c r="B3254">
        <v>618810</v>
      </c>
      <c r="C3254" t="s">
        <v>15839</v>
      </c>
      <c r="D3254" t="s">
        <v>15840</v>
      </c>
      <c r="E3254" t="s">
        <v>4347</v>
      </c>
      <c r="F3254" t="s">
        <v>15841</v>
      </c>
      <c r="G3254">
        <v>72.599999999999994</v>
      </c>
      <c r="H3254">
        <v>0.2</v>
      </c>
      <c r="I3254">
        <v>58.9</v>
      </c>
      <c r="J3254">
        <v>-0.5</v>
      </c>
      <c r="K3254">
        <v>64.7</v>
      </c>
      <c r="L3254">
        <v>-2.2000000000000002</v>
      </c>
      <c r="M3254">
        <v>42.9</v>
      </c>
      <c r="N3254">
        <v>-0.7</v>
      </c>
    </row>
    <row r="3255" spans="1:14" x14ac:dyDescent="0.3">
      <c r="A3255" t="s">
        <v>3008</v>
      </c>
      <c r="B3255">
        <v>718610</v>
      </c>
      <c r="C3255" t="s">
        <v>3452</v>
      </c>
      <c r="D3255" t="s">
        <v>15845</v>
      </c>
      <c r="E3255" t="s">
        <v>4268</v>
      </c>
      <c r="F3255" t="s">
        <v>15846</v>
      </c>
      <c r="G3255">
        <v>62.1</v>
      </c>
      <c r="H3255">
        <v>-0.4</v>
      </c>
      <c r="I3255">
        <v>51.4</v>
      </c>
      <c r="J3255">
        <v>-0.8</v>
      </c>
      <c r="K3255">
        <v>77.5</v>
      </c>
      <c r="L3255">
        <v>-0.5</v>
      </c>
      <c r="M3255">
        <v>43.5</v>
      </c>
      <c r="N3255">
        <v>-0.4</v>
      </c>
    </row>
    <row r="3256" spans="1:14" x14ac:dyDescent="0.3">
      <c r="A3256" t="s">
        <v>3008</v>
      </c>
      <c r="B3256">
        <v>704334</v>
      </c>
      <c r="C3256" t="s">
        <v>2092</v>
      </c>
      <c r="D3256" t="s">
        <v>15847</v>
      </c>
      <c r="E3256" t="s">
        <v>4268</v>
      </c>
      <c r="F3256" t="s">
        <v>15266</v>
      </c>
      <c r="G3256">
        <v>66.5</v>
      </c>
      <c r="H3256">
        <v>-0.2</v>
      </c>
      <c r="I3256">
        <v>63.5</v>
      </c>
      <c r="J3256">
        <v>0.1</v>
      </c>
      <c r="K3256">
        <v>86.5</v>
      </c>
      <c r="L3256">
        <v>0.2</v>
      </c>
      <c r="M3256">
        <v>56.3</v>
      </c>
      <c r="N3256">
        <v>0.4</v>
      </c>
    </row>
    <row r="3257" spans="1:14" x14ac:dyDescent="0.3">
      <c r="A3257" t="s">
        <v>3008</v>
      </c>
      <c r="B3257">
        <v>730777</v>
      </c>
      <c r="C3257" t="s">
        <v>15848</v>
      </c>
      <c r="D3257" t="s">
        <v>15849</v>
      </c>
      <c r="E3257" t="s">
        <v>4268</v>
      </c>
      <c r="F3257" t="s">
        <v>15850</v>
      </c>
      <c r="G3257">
        <v>65</v>
      </c>
      <c r="H3257">
        <v>-0.6</v>
      </c>
      <c r="I3257">
        <v>48.3</v>
      </c>
      <c r="J3257">
        <v>-1.7</v>
      </c>
      <c r="K3257">
        <v>83.3</v>
      </c>
      <c r="L3257">
        <v>-0.4</v>
      </c>
      <c r="M3257">
        <v>56.9</v>
      </c>
      <c r="N3257">
        <v>0</v>
      </c>
    </row>
    <row r="3258" spans="1:14" x14ac:dyDescent="0.3">
      <c r="A3258" t="s">
        <v>3008</v>
      </c>
      <c r="B3258">
        <v>708704</v>
      </c>
      <c r="C3258" t="s">
        <v>15853</v>
      </c>
      <c r="D3258" t="s">
        <v>15854</v>
      </c>
      <c r="E3258" t="s">
        <v>15201</v>
      </c>
      <c r="F3258" t="s">
        <v>15202</v>
      </c>
      <c r="G3258">
        <v>64.099999999999994</v>
      </c>
      <c r="H3258">
        <v>-0.4</v>
      </c>
      <c r="I3258">
        <v>67.3</v>
      </c>
      <c r="J3258">
        <v>0.2</v>
      </c>
      <c r="K3258">
        <v>73.400000000000006</v>
      </c>
      <c r="L3258">
        <v>-1.2</v>
      </c>
      <c r="M3258">
        <v>29.9</v>
      </c>
      <c r="N3258">
        <v>-1.7</v>
      </c>
    </row>
    <row r="3259" spans="1:14" x14ac:dyDescent="0.3">
      <c r="A3259" t="s">
        <v>3008</v>
      </c>
      <c r="B3259">
        <v>756059</v>
      </c>
      <c r="C3259" t="s">
        <v>3011</v>
      </c>
      <c r="D3259" t="s">
        <v>15855</v>
      </c>
      <c r="E3259" t="s">
        <v>4268</v>
      </c>
      <c r="F3259" t="s">
        <v>15856</v>
      </c>
      <c r="G3259">
        <v>76.400000000000006</v>
      </c>
      <c r="H3259">
        <v>0.9</v>
      </c>
      <c r="I3259">
        <v>67</v>
      </c>
      <c r="J3259">
        <v>0.8</v>
      </c>
      <c r="K3259">
        <v>77.900000000000006</v>
      </c>
      <c r="L3259">
        <v>-0.1</v>
      </c>
      <c r="M3259">
        <v>36.799999999999997</v>
      </c>
      <c r="N3259">
        <v>-0.7</v>
      </c>
    </row>
    <row r="3260" spans="1:14" x14ac:dyDescent="0.3">
      <c r="A3260" t="s">
        <v>3008</v>
      </c>
      <c r="B3260">
        <v>792080</v>
      </c>
      <c r="C3260" t="s">
        <v>3494</v>
      </c>
      <c r="D3260" t="s">
        <v>15857</v>
      </c>
      <c r="E3260" t="s">
        <v>4268</v>
      </c>
      <c r="F3260" t="s">
        <v>15858</v>
      </c>
      <c r="G3260">
        <v>67.400000000000006</v>
      </c>
      <c r="H3260">
        <v>0.1</v>
      </c>
      <c r="I3260">
        <v>54.3</v>
      </c>
      <c r="J3260">
        <v>-0.4</v>
      </c>
      <c r="K3260">
        <v>87.7</v>
      </c>
      <c r="L3260">
        <v>0.7</v>
      </c>
      <c r="M3260">
        <v>59.2</v>
      </c>
      <c r="N3260">
        <v>0.9</v>
      </c>
    </row>
    <row r="3261" spans="1:14" x14ac:dyDescent="0.3">
      <c r="A3261" t="s">
        <v>3008</v>
      </c>
      <c r="B3261">
        <v>803189</v>
      </c>
      <c r="C3261" t="s">
        <v>15865</v>
      </c>
      <c r="D3261" t="s">
        <v>15866</v>
      </c>
      <c r="E3261" t="s">
        <v>15217</v>
      </c>
      <c r="F3261" t="s">
        <v>15155</v>
      </c>
      <c r="G3261">
        <v>71.900000000000006</v>
      </c>
      <c r="H3261">
        <v>0.3</v>
      </c>
      <c r="I3261">
        <v>63.8</v>
      </c>
      <c r="J3261">
        <v>0.1</v>
      </c>
      <c r="K3261">
        <v>71.400000000000006</v>
      </c>
      <c r="L3261">
        <v>-1.2</v>
      </c>
      <c r="M3261">
        <v>40</v>
      </c>
      <c r="N3261">
        <v>-0.7</v>
      </c>
    </row>
    <row r="3262" spans="1:14" x14ac:dyDescent="0.3">
      <c r="A3262" t="s">
        <v>3008</v>
      </c>
      <c r="B3262">
        <v>801429</v>
      </c>
      <c r="C3262" t="s">
        <v>15868</v>
      </c>
      <c r="D3262" t="s">
        <v>15869</v>
      </c>
      <c r="E3262" t="s">
        <v>15147</v>
      </c>
      <c r="F3262" t="s">
        <v>15148</v>
      </c>
      <c r="G3262">
        <v>36.4</v>
      </c>
      <c r="H3262">
        <v>-1.5</v>
      </c>
      <c r="I3262">
        <v>52.7</v>
      </c>
      <c r="J3262">
        <v>0.2</v>
      </c>
      <c r="K3262">
        <v>64.8</v>
      </c>
      <c r="L3262">
        <v>-1.1000000000000001</v>
      </c>
      <c r="M3262">
        <v>26.6</v>
      </c>
      <c r="N3262">
        <v>-0.9</v>
      </c>
    </row>
    <row r="3263" spans="1:14" x14ac:dyDescent="0.3">
      <c r="A3263" t="s">
        <v>3008</v>
      </c>
      <c r="B3263">
        <v>801550</v>
      </c>
      <c r="C3263" t="s">
        <v>3014</v>
      </c>
      <c r="D3263" t="s">
        <v>15867</v>
      </c>
      <c r="E3263" t="s">
        <v>4268</v>
      </c>
      <c r="F3263" t="s">
        <v>15862</v>
      </c>
      <c r="G3263">
        <v>49.5</v>
      </c>
      <c r="H3263">
        <v>-0.8</v>
      </c>
      <c r="I3263">
        <v>46.4</v>
      </c>
      <c r="J3263">
        <v>-0.5</v>
      </c>
      <c r="K3263">
        <v>78.599999999999994</v>
      </c>
      <c r="L3263">
        <v>0.2</v>
      </c>
      <c r="M3263">
        <v>50.8</v>
      </c>
      <c r="N3263">
        <v>0.8</v>
      </c>
    </row>
    <row r="3264" spans="1:14" x14ac:dyDescent="0.3">
      <c r="A3264" t="s">
        <v>3008</v>
      </c>
      <c r="B3264">
        <v>808318</v>
      </c>
      <c r="C3264" t="s">
        <v>15870</v>
      </c>
      <c r="D3264" t="s">
        <v>15871</v>
      </c>
      <c r="E3264" t="s">
        <v>15174</v>
      </c>
      <c r="F3264" t="s">
        <v>15872</v>
      </c>
      <c r="G3264">
        <v>87.7</v>
      </c>
      <c r="H3264">
        <v>1.6</v>
      </c>
      <c r="I3264">
        <v>86.1</v>
      </c>
      <c r="J3264">
        <v>2.2000000000000002</v>
      </c>
      <c r="K3264">
        <v>91.1</v>
      </c>
      <c r="L3264">
        <v>1.2</v>
      </c>
      <c r="M3264">
        <v>73.599999999999994</v>
      </c>
      <c r="N3264">
        <v>2.2999999999999998</v>
      </c>
    </row>
    <row r="3265" spans="1:14" x14ac:dyDescent="0.3">
      <c r="A3265" t="s">
        <v>3008</v>
      </c>
      <c r="B3265">
        <v>808830</v>
      </c>
      <c r="C3265" t="s">
        <v>3505</v>
      </c>
      <c r="D3265" t="s">
        <v>15873</v>
      </c>
      <c r="E3265" t="s">
        <v>4268</v>
      </c>
      <c r="F3265" t="s">
        <v>15874</v>
      </c>
      <c r="G3265">
        <v>44.1</v>
      </c>
      <c r="H3265">
        <v>-0.3</v>
      </c>
      <c r="I3265">
        <v>47.7</v>
      </c>
      <c r="J3265">
        <v>0.8</v>
      </c>
      <c r="K3265">
        <v>66.5</v>
      </c>
      <c r="L3265">
        <v>-0.1</v>
      </c>
      <c r="M3265">
        <v>26.8</v>
      </c>
      <c r="N3265">
        <v>-0.3</v>
      </c>
    </row>
    <row r="3266" spans="1:14" x14ac:dyDescent="0.3">
      <c r="A3266" t="s">
        <v>3008</v>
      </c>
      <c r="B3266">
        <v>825476</v>
      </c>
      <c r="C3266" t="s">
        <v>15875</v>
      </c>
      <c r="D3266" t="s">
        <v>15876</v>
      </c>
      <c r="E3266" t="s">
        <v>15211</v>
      </c>
      <c r="F3266" t="s">
        <v>15212</v>
      </c>
      <c r="G3266">
        <v>77.2</v>
      </c>
      <c r="H3266">
        <v>0.6</v>
      </c>
      <c r="I3266">
        <v>77.7</v>
      </c>
      <c r="J3266">
        <v>1.2</v>
      </c>
      <c r="K3266">
        <v>88.7</v>
      </c>
      <c r="L3266">
        <v>0.6</v>
      </c>
      <c r="M3266">
        <v>51.9</v>
      </c>
      <c r="N3266">
        <v>0.2</v>
      </c>
    </row>
    <row r="3267" spans="1:14" x14ac:dyDescent="0.3">
      <c r="A3267" t="s">
        <v>3008</v>
      </c>
      <c r="B3267">
        <v>825344</v>
      </c>
      <c r="C3267" t="s">
        <v>15877</v>
      </c>
      <c r="D3267" t="s">
        <v>15878</v>
      </c>
      <c r="E3267" t="s">
        <v>15348</v>
      </c>
      <c r="F3267" t="s">
        <v>15879</v>
      </c>
      <c r="G3267">
        <v>47.5</v>
      </c>
      <c r="H3267">
        <v>-0.3</v>
      </c>
      <c r="I3267">
        <v>47.5</v>
      </c>
      <c r="J3267">
        <v>0.3</v>
      </c>
      <c r="K3267">
        <v>80.900000000000006</v>
      </c>
      <c r="L3267">
        <v>1.2</v>
      </c>
      <c r="M3267">
        <v>32.700000000000003</v>
      </c>
      <c r="N3267">
        <v>0.1</v>
      </c>
    </row>
    <row r="3268" spans="1:14" x14ac:dyDescent="0.3">
      <c r="A3268" t="s">
        <v>3008</v>
      </c>
      <c r="B3268">
        <v>833690</v>
      </c>
      <c r="C3268" t="s">
        <v>3015</v>
      </c>
      <c r="D3268" t="s">
        <v>15880</v>
      </c>
      <c r="E3268" t="s">
        <v>4268</v>
      </c>
      <c r="F3268" t="s">
        <v>15881</v>
      </c>
      <c r="G3268">
        <v>73.099999999999994</v>
      </c>
      <c r="H3268">
        <v>0.4</v>
      </c>
      <c r="I3268">
        <v>66.3</v>
      </c>
      <c r="J3268">
        <v>0.3</v>
      </c>
      <c r="K3268">
        <v>93.5</v>
      </c>
      <c r="L3268">
        <v>1.3</v>
      </c>
      <c r="M3268">
        <v>63</v>
      </c>
      <c r="N3268">
        <v>1</v>
      </c>
    </row>
    <row r="3269" spans="1:14" x14ac:dyDescent="0.3">
      <c r="A3269" t="s">
        <v>3008</v>
      </c>
      <c r="B3269">
        <v>837210</v>
      </c>
      <c r="C3269" t="s">
        <v>3526</v>
      </c>
      <c r="D3269" t="s">
        <v>15882</v>
      </c>
      <c r="E3269" t="s">
        <v>4268</v>
      </c>
      <c r="F3269" t="s">
        <v>15883</v>
      </c>
      <c r="G3269">
        <v>66.099999999999994</v>
      </c>
      <c r="H3269">
        <v>0.2</v>
      </c>
      <c r="I3269">
        <v>64.5</v>
      </c>
      <c r="J3269">
        <v>0.6</v>
      </c>
      <c r="K3269">
        <v>84.1</v>
      </c>
      <c r="L3269">
        <v>0.5</v>
      </c>
      <c r="M3269">
        <v>53.6</v>
      </c>
      <c r="N3269">
        <v>0.6</v>
      </c>
    </row>
    <row r="3270" spans="1:14" x14ac:dyDescent="0.3">
      <c r="A3270" t="s">
        <v>3008</v>
      </c>
      <c r="B3270">
        <v>841200</v>
      </c>
      <c r="C3270" t="s">
        <v>3536</v>
      </c>
      <c r="D3270" t="s">
        <v>15884</v>
      </c>
      <c r="E3270" t="s">
        <v>4268</v>
      </c>
      <c r="F3270" t="s">
        <v>15885</v>
      </c>
      <c r="G3270">
        <v>88.9</v>
      </c>
      <c r="H3270">
        <v>1.2</v>
      </c>
      <c r="I3270">
        <v>79.599999999999994</v>
      </c>
      <c r="J3270">
        <v>0.9</v>
      </c>
      <c r="K3270">
        <v>94.1</v>
      </c>
      <c r="L3270">
        <v>0.8</v>
      </c>
      <c r="M3270">
        <v>66.400000000000006</v>
      </c>
      <c r="N3270">
        <v>0.7</v>
      </c>
    </row>
    <row r="3271" spans="1:14" x14ac:dyDescent="0.3">
      <c r="A3271" t="s">
        <v>3008</v>
      </c>
      <c r="B3271">
        <v>868000</v>
      </c>
      <c r="C3271" t="s">
        <v>3540</v>
      </c>
      <c r="D3271" t="s">
        <v>15886</v>
      </c>
      <c r="E3271" t="s">
        <v>4268</v>
      </c>
      <c r="F3271" t="s">
        <v>15887</v>
      </c>
      <c r="G3271">
        <v>46.7</v>
      </c>
      <c r="H3271">
        <v>-0.5</v>
      </c>
      <c r="I3271">
        <v>43.7</v>
      </c>
      <c r="J3271">
        <v>0</v>
      </c>
      <c r="K3271">
        <v>74.3</v>
      </c>
      <c r="L3271">
        <v>0.2</v>
      </c>
      <c r="M3271">
        <v>37.799999999999997</v>
      </c>
      <c r="N3271">
        <v>0.1</v>
      </c>
    </row>
    <row r="3272" spans="1:14" x14ac:dyDescent="0.3">
      <c r="A3272" t="s">
        <v>3008</v>
      </c>
      <c r="B3272">
        <v>739395</v>
      </c>
      <c r="C3272" t="s">
        <v>12894</v>
      </c>
      <c r="D3272" t="s">
        <v>15859</v>
      </c>
      <c r="E3272" t="s">
        <v>4268</v>
      </c>
      <c r="F3272" t="s">
        <v>15860</v>
      </c>
      <c r="G3272">
        <v>78.599999999999994</v>
      </c>
      <c r="H3272">
        <v>0.3</v>
      </c>
      <c r="I3272">
        <v>75.8</v>
      </c>
      <c r="J3272">
        <v>0.5</v>
      </c>
      <c r="K3272">
        <v>91.6</v>
      </c>
      <c r="L3272">
        <v>0.3</v>
      </c>
      <c r="M3272">
        <v>71.5</v>
      </c>
      <c r="N3272">
        <v>0.9</v>
      </c>
    </row>
    <row r="3273" spans="1:14" x14ac:dyDescent="0.3">
      <c r="A3273" t="s">
        <v>3018</v>
      </c>
      <c r="B3273">
        <v>848914</v>
      </c>
      <c r="C3273" t="s">
        <v>3019</v>
      </c>
      <c r="D3273" t="s">
        <v>15896</v>
      </c>
      <c r="E3273" t="s">
        <v>5325</v>
      </c>
      <c r="F3273" t="s">
        <v>15895</v>
      </c>
      <c r="G3273">
        <v>0</v>
      </c>
      <c r="H3273">
        <v>0</v>
      </c>
      <c r="I3273">
        <v>0</v>
      </c>
      <c r="J3273">
        <v>0</v>
      </c>
      <c r="K3273">
        <v>81.3</v>
      </c>
      <c r="L3273">
        <v>0.9</v>
      </c>
      <c r="M3273">
        <v>44.8</v>
      </c>
      <c r="N3273">
        <v>0.8</v>
      </c>
    </row>
    <row r="3274" spans="1:14" x14ac:dyDescent="0.3">
      <c r="A3274" t="s">
        <v>3018</v>
      </c>
      <c r="B3274">
        <v>697168</v>
      </c>
      <c r="C3274" t="s">
        <v>15900</v>
      </c>
      <c r="D3274" t="s">
        <v>15901</v>
      </c>
      <c r="E3274" t="s">
        <v>4256</v>
      </c>
      <c r="F3274" t="s">
        <v>15902</v>
      </c>
      <c r="G3274">
        <v>73.400000000000006</v>
      </c>
      <c r="H3274">
        <v>1.3</v>
      </c>
      <c r="I3274">
        <v>55.4</v>
      </c>
      <c r="J3274">
        <v>0.6</v>
      </c>
      <c r="K3274">
        <v>91.3</v>
      </c>
      <c r="L3274">
        <v>2.1</v>
      </c>
      <c r="M3274">
        <v>63</v>
      </c>
      <c r="N3274">
        <v>2</v>
      </c>
    </row>
    <row r="3275" spans="1:14" x14ac:dyDescent="0.3">
      <c r="A3275" t="s">
        <v>3018</v>
      </c>
      <c r="B3275">
        <v>711454</v>
      </c>
      <c r="C3275" t="s">
        <v>15908</v>
      </c>
      <c r="D3275" t="s">
        <v>15909</v>
      </c>
      <c r="E3275" t="s">
        <v>4256</v>
      </c>
      <c r="F3275" t="s">
        <v>15910</v>
      </c>
      <c r="G3275">
        <v>66.900000000000006</v>
      </c>
      <c r="H3275">
        <v>1.3</v>
      </c>
      <c r="I3275">
        <v>47.3</v>
      </c>
      <c r="J3275">
        <v>0.7</v>
      </c>
      <c r="K3275">
        <v>71.5</v>
      </c>
      <c r="L3275">
        <v>0.4</v>
      </c>
      <c r="M3275">
        <v>34.5</v>
      </c>
      <c r="N3275">
        <v>0.2</v>
      </c>
    </row>
    <row r="3276" spans="1:14" x14ac:dyDescent="0.3">
      <c r="A3276" t="s">
        <v>3018</v>
      </c>
      <c r="B3276">
        <v>704245</v>
      </c>
      <c r="C3276" t="s">
        <v>7218</v>
      </c>
      <c r="D3276" t="s">
        <v>15911</v>
      </c>
      <c r="E3276" t="s">
        <v>5292</v>
      </c>
      <c r="F3276" t="s">
        <v>15912</v>
      </c>
      <c r="G3276">
        <v>90</v>
      </c>
      <c r="H3276">
        <v>1.1000000000000001</v>
      </c>
      <c r="I3276">
        <v>84.9</v>
      </c>
      <c r="J3276">
        <v>1</v>
      </c>
      <c r="K3276">
        <v>91.7</v>
      </c>
      <c r="L3276">
        <v>0.2</v>
      </c>
      <c r="M3276">
        <v>64.8</v>
      </c>
      <c r="N3276">
        <v>0.2</v>
      </c>
    </row>
    <row r="3277" spans="1:14" x14ac:dyDescent="0.3">
      <c r="A3277" t="s">
        <v>3018</v>
      </c>
      <c r="B3277">
        <v>717835</v>
      </c>
      <c r="C3277" t="s">
        <v>3445</v>
      </c>
      <c r="D3277" t="s">
        <v>15913</v>
      </c>
      <c r="E3277" t="s">
        <v>7017</v>
      </c>
      <c r="F3277" t="s">
        <v>15914</v>
      </c>
      <c r="G3277">
        <v>71.599999999999994</v>
      </c>
      <c r="H3277">
        <v>0.6</v>
      </c>
      <c r="I3277">
        <v>60.8</v>
      </c>
      <c r="J3277">
        <v>0.3</v>
      </c>
      <c r="K3277">
        <v>90.3</v>
      </c>
      <c r="L3277">
        <v>1.3</v>
      </c>
      <c r="M3277">
        <v>43.7</v>
      </c>
      <c r="N3277">
        <v>0.1</v>
      </c>
    </row>
    <row r="3278" spans="1:14" x14ac:dyDescent="0.3">
      <c r="A3278" t="s">
        <v>3018</v>
      </c>
      <c r="B3278">
        <v>721735</v>
      </c>
      <c r="C3278" t="s">
        <v>11937</v>
      </c>
      <c r="D3278" t="s">
        <v>15918</v>
      </c>
      <c r="E3278" t="s">
        <v>4256</v>
      </c>
      <c r="F3278" t="s">
        <v>15919</v>
      </c>
      <c r="G3278">
        <v>50.6</v>
      </c>
      <c r="H3278">
        <v>1</v>
      </c>
      <c r="I3278">
        <v>42</v>
      </c>
      <c r="J3278">
        <v>1.1000000000000001</v>
      </c>
      <c r="K3278">
        <v>52.2</v>
      </c>
      <c r="L3278">
        <v>-0.5</v>
      </c>
      <c r="M3278">
        <v>16.3</v>
      </c>
      <c r="N3278">
        <v>-0.6</v>
      </c>
    </row>
    <row r="3279" spans="1:14" x14ac:dyDescent="0.3">
      <c r="A3279" t="s">
        <v>3018</v>
      </c>
      <c r="B3279">
        <v>725510</v>
      </c>
      <c r="C3279" t="s">
        <v>15920</v>
      </c>
      <c r="D3279" t="s">
        <v>15921</v>
      </c>
      <c r="E3279" t="s">
        <v>4256</v>
      </c>
      <c r="F3279" t="s">
        <v>15922</v>
      </c>
      <c r="G3279">
        <v>63.5</v>
      </c>
      <c r="H3279">
        <v>0.1</v>
      </c>
      <c r="I3279">
        <v>56.9</v>
      </c>
      <c r="J3279">
        <v>0.2</v>
      </c>
      <c r="K3279">
        <v>78.400000000000006</v>
      </c>
      <c r="L3279">
        <v>0</v>
      </c>
      <c r="M3279">
        <v>35.9</v>
      </c>
      <c r="N3279">
        <v>-0.6</v>
      </c>
    </row>
    <row r="3280" spans="1:14" x14ac:dyDescent="0.3">
      <c r="A3280" t="s">
        <v>3018</v>
      </c>
      <c r="B3280">
        <v>737984</v>
      </c>
      <c r="C3280" t="s">
        <v>3054</v>
      </c>
      <c r="D3280" t="s">
        <v>15923</v>
      </c>
      <c r="E3280" t="s">
        <v>4256</v>
      </c>
      <c r="F3280" t="s">
        <v>15924</v>
      </c>
      <c r="G3280">
        <v>61.8</v>
      </c>
      <c r="H3280">
        <v>-0.2</v>
      </c>
      <c r="I3280">
        <v>55.7</v>
      </c>
      <c r="J3280">
        <v>-0.3</v>
      </c>
      <c r="K3280">
        <v>83.4</v>
      </c>
      <c r="L3280">
        <v>0.4</v>
      </c>
      <c r="M3280">
        <v>58.3</v>
      </c>
      <c r="N3280">
        <v>0.6</v>
      </c>
    </row>
    <row r="3281" spans="1:14" x14ac:dyDescent="0.3">
      <c r="A3281" t="s">
        <v>3018</v>
      </c>
      <c r="B3281">
        <v>747343</v>
      </c>
      <c r="C3281" t="s">
        <v>3474</v>
      </c>
      <c r="D3281" t="s">
        <v>15925</v>
      </c>
      <c r="E3281" t="s">
        <v>4256</v>
      </c>
      <c r="F3281" t="s">
        <v>15926</v>
      </c>
      <c r="G3281">
        <v>82.5</v>
      </c>
      <c r="H3281">
        <v>1</v>
      </c>
      <c r="I3281">
        <v>71.900000000000006</v>
      </c>
      <c r="J3281">
        <v>0.7</v>
      </c>
      <c r="K3281">
        <v>90.3</v>
      </c>
      <c r="L3281">
        <v>0.7</v>
      </c>
      <c r="M3281">
        <v>66.5</v>
      </c>
      <c r="N3281">
        <v>0.9</v>
      </c>
    </row>
    <row r="3282" spans="1:14" x14ac:dyDescent="0.3">
      <c r="A3282" t="s">
        <v>3018</v>
      </c>
      <c r="B3282">
        <v>747700</v>
      </c>
      <c r="C3282" t="s">
        <v>12701</v>
      </c>
      <c r="D3282" t="s">
        <v>15927</v>
      </c>
      <c r="E3282" t="s">
        <v>4256</v>
      </c>
      <c r="F3282" t="s">
        <v>15928</v>
      </c>
      <c r="G3282">
        <v>65.400000000000006</v>
      </c>
      <c r="H3282">
        <v>1.1000000000000001</v>
      </c>
      <c r="I3282">
        <v>50.6</v>
      </c>
      <c r="J3282">
        <v>0.7</v>
      </c>
      <c r="K3282">
        <v>80.400000000000006</v>
      </c>
      <c r="L3282">
        <v>1.3</v>
      </c>
      <c r="M3282">
        <v>40.5</v>
      </c>
      <c r="N3282">
        <v>0.7</v>
      </c>
    </row>
    <row r="3283" spans="1:14" x14ac:dyDescent="0.3">
      <c r="A3283" t="s">
        <v>3018</v>
      </c>
      <c r="B3283">
        <v>690910</v>
      </c>
      <c r="C3283" t="s">
        <v>15929</v>
      </c>
      <c r="D3283" t="s">
        <v>15930</v>
      </c>
      <c r="E3283" t="s">
        <v>15931</v>
      </c>
      <c r="F3283" t="s">
        <v>5329</v>
      </c>
      <c r="G3283">
        <v>0</v>
      </c>
      <c r="H3283">
        <v>0</v>
      </c>
      <c r="I3283">
        <v>56.5</v>
      </c>
      <c r="J3283">
        <v>0</v>
      </c>
      <c r="K3283">
        <v>92.9</v>
      </c>
      <c r="L3283">
        <v>1.6</v>
      </c>
      <c r="M3283">
        <v>60</v>
      </c>
      <c r="N3283">
        <v>1.5</v>
      </c>
    </row>
    <row r="3284" spans="1:14" x14ac:dyDescent="0.3">
      <c r="A3284" t="s">
        <v>3018</v>
      </c>
      <c r="B3284">
        <v>757616</v>
      </c>
      <c r="C3284" t="s">
        <v>150</v>
      </c>
      <c r="D3284" t="s">
        <v>15932</v>
      </c>
      <c r="E3284" t="s">
        <v>5292</v>
      </c>
      <c r="F3284" t="s">
        <v>15933</v>
      </c>
      <c r="G3284">
        <v>81.2</v>
      </c>
      <c r="H3284">
        <v>0.8</v>
      </c>
      <c r="I3284">
        <v>60.4</v>
      </c>
      <c r="J3284">
        <v>-0.3</v>
      </c>
      <c r="K3284">
        <v>90.4</v>
      </c>
      <c r="L3284">
        <v>0.6</v>
      </c>
      <c r="M3284">
        <v>71.599999999999994</v>
      </c>
      <c r="N3284">
        <v>1.5</v>
      </c>
    </row>
    <row r="3285" spans="1:14" x14ac:dyDescent="0.3">
      <c r="A3285" t="s">
        <v>3018</v>
      </c>
      <c r="B3285">
        <v>769576</v>
      </c>
      <c r="C3285" t="s">
        <v>12759</v>
      </c>
      <c r="D3285" t="s">
        <v>15934</v>
      </c>
      <c r="E3285" t="s">
        <v>4256</v>
      </c>
      <c r="F3285" t="s">
        <v>15935</v>
      </c>
      <c r="G3285">
        <v>63.8</v>
      </c>
      <c r="H3285">
        <v>1.6</v>
      </c>
      <c r="I3285">
        <v>54.1</v>
      </c>
      <c r="J3285">
        <v>1.8</v>
      </c>
      <c r="K3285">
        <v>74.400000000000006</v>
      </c>
      <c r="L3285">
        <v>1.5</v>
      </c>
      <c r="M3285">
        <v>46.2</v>
      </c>
      <c r="N3285">
        <v>1.7</v>
      </c>
    </row>
    <row r="3286" spans="1:14" x14ac:dyDescent="0.3">
      <c r="A3286" t="s">
        <v>3018</v>
      </c>
      <c r="B3286">
        <v>771392</v>
      </c>
      <c r="C3286" t="s">
        <v>15936</v>
      </c>
      <c r="D3286" t="s">
        <v>15937</v>
      </c>
      <c r="E3286" t="s">
        <v>4256</v>
      </c>
      <c r="F3286" t="s">
        <v>15938</v>
      </c>
      <c r="G3286">
        <v>68.099999999999994</v>
      </c>
      <c r="H3286">
        <v>1.4</v>
      </c>
      <c r="I3286">
        <v>57.1</v>
      </c>
      <c r="J3286">
        <v>1.4</v>
      </c>
      <c r="K3286">
        <v>92.7</v>
      </c>
      <c r="L3286">
        <v>2.9</v>
      </c>
      <c r="M3286">
        <v>52.4</v>
      </c>
      <c r="N3286">
        <v>1.8</v>
      </c>
    </row>
    <row r="3287" spans="1:14" x14ac:dyDescent="0.3">
      <c r="A3287" t="s">
        <v>3018</v>
      </c>
      <c r="B3287">
        <v>772950</v>
      </c>
      <c r="C3287" t="s">
        <v>12769</v>
      </c>
      <c r="D3287" t="s">
        <v>15941</v>
      </c>
      <c r="E3287" t="s">
        <v>7079</v>
      </c>
      <c r="F3287" t="s">
        <v>7080</v>
      </c>
      <c r="G3287">
        <v>68.3</v>
      </c>
      <c r="H3287">
        <v>0.5</v>
      </c>
      <c r="I3287">
        <v>65.400000000000006</v>
      </c>
      <c r="J3287">
        <v>0.9</v>
      </c>
      <c r="K3287">
        <v>89</v>
      </c>
      <c r="L3287">
        <v>1.3</v>
      </c>
      <c r="M3287">
        <v>44.1</v>
      </c>
      <c r="N3287">
        <v>0.3</v>
      </c>
    </row>
    <row r="3288" spans="1:14" x14ac:dyDescent="0.3">
      <c r="A3288" t="s">
        <v>3018</v>
      </c>
      <c r="B3288">
        <v>783692</v>
      </c>
      <c r="C3288" t="s">
        <v>6324</v>
      </c>
      <c r="D3288" t="s">
        <v>15942</v>
      </c>
      <c r="E3288" t="s">
        <v>4211</v>
      </c>
      <c r="F3288" t="s">
        <v>7089</v>
      </c>
      <c r="G3288">
        <v>71.599999999999994</v>
      </c>
      <c r="H3288">
        <v>1.1000000000000001</v>
      </c>
      <c r="I3288">
        <v>56.8</v>
      </c>
      <c r="J3288">
        <v>0.6</v>
      </c>
      <c r="K3288">
        <v>85.6</v>
      </c>
      <c r="L3288">
        <v>1.3</v>
      </c>
      <c r="M3288">
        <v>38.6</v>
      </c>
      <c r="N3288">
        <v>0.1</v>
      </c>
    </row>
    <row r="3289" spans="1:14" x14ac:dyDescent="0.3">
      <c r="A3289" t="s">
        <v>3018</v>
      </c>
      <c r="B3289">
        <v>793361</v>
      </c>
      <c r="C3289" t="s">
        <v>12877</v>
      </c>
      <c r="D3289" t="s">
        <v>15943</v>
      </c>
      <c r="E3289" t="s">
        <v>4256</v>
      </c>
      <c r="F3289" t="s">
        <v>15944</v>
      </c>
      <c r="G3289">
        <v>84.4</v>
      </c>
      <c r="H3289">
        <v>1.3</v>
      </c>
      <c r="I3289">
        <v>70.3</v>
      </c>
      <c r="J3289">
        <v>0.8</v>
      </c>
      <c r="K3289">
        <v>89.9</v>
      </c>
      <c r="L3289">
        <v>0.9</v>
      </c>
      <c r="M3289">
        <v>58</v>
      </c>
      <c r="N3289">
        <v>0.7</v>
      </c>
    </row>
    <row r="3290" spans="1:14" x14ac:dyDescent="0.3">
      <c r="A3290" t="s">
        <v>3018</v>
      </c>
      <c r="B3290">
        <v>799475</v>
      </c>
      <c r="C3290" t="s">
        <v>6339</v>
      </c>
      <c r="D3290" t="s">
        <v>15945</v>
      </c>
      <c r="E3290" t="s">
        <v>4256</v>
      </c>
      <c r="F3290" t="s">
        <v>15946</v>
      </c>
      <c r="G3290">
        <v>56.7</v>
      </c>
      <c r="H3290">
        <v>1.1000000000000001</v>
      </c>
      <c r="I3290">
        <v>44.7</v>
      </c>
      <c r="J3290">
        <v>1</v>
      </c>
      <c r="K3290">
        <v>68.7</v>
      </c>
      <c r="L3290">
        <v>1.1000000000000001</v>
      </c>
      <c r="M3290">
        <v>22.1</v>
      </c>
      <c r="N3290">
        <v>-0.1</v>
      </c>
    </row>
    <row r="3291" spans="1:14" x14ac:dyDescent="0.3">
      <c r="A3291" t="s">
        <v>3018</v>
      </c>
      <c r="B3291">
        <v>781533</v>
      </c>
      <c r="C3291" t="s">
        <v>2078</v>
      </c>
      <c r="D3291" t="s">
        <v>15947</v>
      </c>
      <c r="E3291" t="s">
        <v>4256</v>
      </c>
      <c r="F3291" t="s">
        <v>15948</v>
      </c>
      <c r="G3291">
        <v>70.5</v>
      </c>
      <c r="H3291">
        <v>0.6</v>
      </c>
      <c r="I3291">
        <v>60.5</v>
      </c>
      <c r="J3291">
        <v>0.5</v>
      </c>
      <c r="K3291">
        <v>84</v>
      </c>
      <c r="L3291">
        <v>0.7</v>
      </c>
      <c r="M3291">
        <v>57</v>
      </c>
      <c r="N3291">
        <v>1.1000000000000001</v>
      </c>
    </row>
    <row r="3292" spans="1:14" x14ac:dyDescent="0.3">
      <c r="A3292" t="s">
        <v>3018</v>
      </c>
      <c r="B3292">
        <v>803243</v>
      </c>
      <c r="C3292" t="s">
        <v>15949</v>
      </c>
      <c r="D3292" t="s">
        <v>15950</v>
      </c>
      <c r="E3292" t="s">
        <v>7040</v>
      </c>
      <c r="F3292" t="s">
        <v>15951</v>
      </c>
      <c r="G3292">
        <v>82.5</v>
      </c>
      <c r="H3292">
        <v>1.5</v>
      </c>
      <c r="I3292">
        <v>78.599999999999994</v>
      </c>
      <c r="J3292">
        <v>1.9</v>
      </c>
      <c r="K3292">
        <v>88.1</v>
      </c>
      <c r="L3292">
        <v>1</v>
      </c>
      <c r="M3292">
        <v>55.2</v>
      </c>
      <c r="N3292">
        <v>1</v>
      </c>
    </row>
    <row r="3293" spans="1:14" x14ac:dyDescent="0.3">
      <c r="A3293" t="s">
        <v>3018</v>
      </c>
      <c r="B3293">
        <v>802859</v>
      </c>
      <c r="C3293" t="s">
        <v>15952</v>
      </c>
      <c r="D3293" t="s">
        <v>15953</v>
      </c>
      <c r="E3293" t="s">
        <v>7003</v>
      </c>
      <c r="F3293" t="s">
        <v>5301</v>
      </c>
      <c r="G3293">
        <v>75</v>
      </c>
      <c r="H3293">
        <v>0.5</v>
      </c>
      <c r="I3293">
        <v>65.3</v>
      </c>
      <c r="J3293">
        <v>0.2</v>
      </c>
      <c r="K3293">
        <v>89.9</v>
      </c>
      <c r="L3293">
        <v>0.7</v>
      </c>
      <c r="M3293">
        <v>65.5</v>
      </c>
      <c r="N3293">
        <v>1.1000000000000001</v>
      </c>
    </row>
    <row r="3294" spans="1:14" x14ac:dyDescent="0.3">
      <c r="A3294" t="s">
        <v>3018</v>
      </c>
      <c r="B3294">
        <v>806188</v>
      </c>
      <c r="C3294" t="s">
        <v>3505</v>
      </c>
      <c r="D3294" t="s">
        <v>15957</v>
      </c>
      <c r="E3294" t="s">
        <v>15958</v>
      </c>
      <c r="F3294" t="s">
        <v>15959</v>
      </c>
      <c r="G3294">
        <v>88.9</v>
      </c>
      <c r="H3294">
        <v>1.3</v>
      </c>
      <c r="I3294">
        <v>89.1</v>
      </c>
      <c r="J3294">
        <v>1.9</v>
      </c>
      <c r="K3294">
        <v>97.1</v>
      </c>
      <c r="L3294">
        <v>1.3</v>
      </c>
      <c r="M3294">
        <v>64.900000000000006</v>
      </c>
      <c r="N3294">
        <v>1</v>
      </c>
    </row>
    <row r="3295" spans="1:14" x14ac:dyDescent="0.3">
      <c r="A3295" t="s">
        <v>3018</v>
      </c>
      <c r="B3295">
        <v>819492</v>
      </c>
      <c r="C3295" t="s">
        <v>12957</v>
      </c>
      <c r="D3295" t="s">
        <v>15962</v>
      </c>
      <c r="E3295" t="s">
        <v>5325</v>
      </c>
      <c r="F3295" t="s">
        <v>15963</v>
      </c>
      <c r="G3295">
        <v>58.2</v>
      </c>
      <c r="H3295">
        <v>0.6</v>
      </c>
      <c r="I3295">
        <v>42.8</v>
      </c>
      <c r="J3295">
        <v>0.2</v>
      </c>
      <c r="K3295">
        <v>0</v>
      </c>
      <c r="L3295">
        <v>0</v>
      </c>
      <c r="M3295">
        <v>0</v>
      </c>
      <c r="N3295">
        <v>0</v>
      </c>
    </row>
    <row r="3296" spans="1:14" x14ac:dyDescent="0.3">
      <c r="A3296" t="s">
        <v>3018</v>
      </c>
      <c r="B3296">
        <v>825964</v>
      </c>
      <c r="C3296" t="s">
        <v>3518</v>
      </c>
      <c r="D3296" t="s">
        <v>15964</v>
      </c>
      <c r="E3296" t="s">
        <v>15965</v>
      </c>
      <c r="F3296" t="s">
        <v>15966</v>
      </c>
      <c r="G3296">
        <v>70.7</v>
      </c>
      <c r="H3296">
        <v>0.4</v>
      </c>
      <c r="I3296">
        <v>65.5</v>
      </c>
      <c r="J3296">
        <v>0.6</v>
      </c>
      <c r="K3296">
        <v>97.8</v>
      </c>
      <c r="L3296">
        <v>1.9</v>
      </c>
      <c r="M3296">
        <v>56.5</v>
      </c>
      <c r="N3296">
        <v>0.9</v>
      </c>
    </row>
    <row r="3297" spans="1:14" x14ac:dyDescent="0.3">
      <c r="A3297" t="s">
        <v>3018</v>
      </c>
      <c r="B3297">
        <v>844160</v>
      </c>
      <c r="C3297" t="s">
        <v>3540</v>
      </c>
      <c r="D3297" t="s">
        <v>15967</v>
      </c>
      <c r="E3297" t="s">
        <v>1252</v>
      </c>
      <c r="F3297" t="s">
        <v>15968</v>
      </c>
      <c r="G3297">
        <v>74</v>
      </c>
      <c r="H3297">
        <v>0.3</v>
      </c>
      <c r="I3297">
        <v>65.8</v>
      </c>
      <c r="J3297">
        <v>0</v>
      </c>
      <c r="K3297">
        <v>88.8</v>
      </c>
      <c r="L3297">
        <v>0.4</v>
      </c>
      <c r="M3297">
        <v>57.6</v>
      </c>
      <c r="N3297">
        <v>0.3</v>
      </c>
    </row>
    <row r="3298" spans="1:14" x14ac:dyDescent="0.3">
      <c r="A3298" t="s">
        <v>3018</v>
      </c>
      <c r="B3298">
        <v>847704</v>
      </c>
      <c r="C3298" t="s">
        <v>13038</v>
      </c>
      <c r="D3298" t="s">
        <v>15969</v>
      </c>
      <c r="E3298" t="s">
        <v>1252</v>
      </c>
      <c r="F3298" t="s">
        <v>15970</v>
      </c>
      <c r="G3298">
        <v>84.9</v>
      </c>
      <c r="H3298">
        <v>1.1000000000000001</v>
      </c>
      <c r="I3298">
        <v>75.900000000000006</v>
      </c>
      <c r="J3298">
        <v>0.9</v>
      </c>
      <c r="K3298">
        <v>88.8</v>
      </c>
      <c r="L3298">
        <v>0.4</v>
      </c>
      <c r="M3298">
        <v>67</v>
      </c>
      <c r="N3298">
        <v>1.1000000000000001</v>
      </c>
    </row>
    <row r="3299" spans="1:14" x14ac:dyDescent="0.3">
      <c r="A3299" t="s">
        <v>3018</v>
      </c>
      <c r="B3299">
        <v>849910</v>
      </c>
      <c r="C3299" t="s">
        <v>15971</v>
      </c>
      <c r="D3299" t="s">
        <v>15972</v>
      </c>
      <c r="E3299" t="s">
        <v>4256</v>
      </c>
      <c r="F3299" t="s">
        <v>15973</v>
      </c>
      <c r="G3299">
        <v>75.2</v>
      </c>
      <c r="H3299">
        <v>1</v>
      </c>
      <c r="I3299">
        <v>61.3</v>
      </c>
      <c r="J3299">
        <v>0.6</v>
      </c>
      <c r="K3299">
        <v>84.7</v>
      </c>
      <c r="L3299">
        <v>0.8</v>
      </c>
      <c r="M3299">
        <v>66.900000000000006</v>
      </c>
      <c r="N3299">
        <v>2</v>
      </c>
    </row>
    <row r="3300" spans="1:14" x14ac:dyDescent="0.3">
      <c r="A3300" t="s">
        <v>3018</v>
      </c>
      <c r="B3300">
        <v>778931</v>
      </c>
      <c r="C3300" t="s">
        <v>15974</v>
      </c>
      <c r="D3300" t="s">
        <v>15975</v>
      </c>
      <c r="E3300" t="s">
        <v>4256</v>
      </c>
      <c r="F3300" t="s">
        <v>15976</v>
      </c>
      <c r="G3300">
        <v>63.4</v>
      </c>
      <c r="H3300">
        <v>1.2</v>
      </c>
      <c r="I3300">
        <v>51.5</v>
      </c>
      <c r="J3300">
        <v>1.2</v>
      </c>
      <c r="K3300">
        <v>78.5</v>
      </c>
      <c r="L3300">
        <v>1.5</v>
      </c>
      <c r="M3300">
        <v>48.5</v>
      </c>
      <c r="N3300">
        <v>1.9</v>
      </c>
    </row>
    <row r="3301" spans="1:14" x14ac:dyDescent="0.3">
      <c r="A3301" t="s">
        <v>3018</v>
      </c>
      <c r="B3301">
        <v>859095</v>
      </c>
      <c r="C3301" t="s">
        <v>15980</v>
      </c>
      <c r="D3301" t="s">
        <v>15981</v>
      </c>
      <c r="E3301" t="s">
        <v>7106</v>
      </c>
      <c r="F3301" t="s">
        <v>7107</v>
      </c>
      <c r="G3301">
        <v>80.3</v>
      </c>
      <c r="H3301">
        <v>0.8</v>
      </c>
      <c r="I3301">
        <v>76.599999999999994</v>
      </c>
      <c r="J3301">
        <v>1</v>
      </c>
      <c r="K3301">
        <v>93.2</v>
      </c>
      <c r="L3301">
        <v>0.9</v>
      </c>
      <c r="M3301">
        <v>64.900000000000006</v>
      </c>
      <c r="N3301">
        <v>0.9</v>
      </c>
    </row>
    <row r="3302" spans="1:14" x14ac:dyDescent="0.3">
      <c r="A3302" t="s">
        <v>3018</v>
      </c>
      <c r="B3302">
        <v>839397</v>
      </c>
      <c r="C3302" t="s">
        <v>15982</v>
      </c>
      <c r="D3302" t="s">
        <v>15983</v>
      </c>
      <c r="E3302" t="s">
        <v>1252</v>
      </c>
      <c r="F3302" t="s">
        <v>15984</v>
      </c>
      <c r="G3302">
        <v>86.6</v>
      </c>
      <c r="H3302">
        <v>1.5</v>
      </c>
      <c r="I3302">
        <v>74.599999999999994</v>
      </c>
      <c r="J3302">
        <v>1.2</v>
      </c>
      <c r="K3302">
        <v>97.5</v>
      </c>
      <c r="L3302">
        <v>1.7</v>
      </c>
      <c r="M3302">
        <v>70.5</v>
      </c>
      <c r="N3302">
        <v>1.7</v>
      </c>
    </row>
    <row r="3303" spans="1:14" x14ac:dyDescent="0.3">
      <c r="A3303" t="s">
        <v>3018</v>
      </c>
      <c r="B3303">
        <v>859575</v>
      </c>
      <c r="C3303" t="s">
        <v>13097</v>
      </c>
      <c r="D3303" t="s">
        <v>15991</v>
      </c>
      <c r="E3303" t="s">
        <v>5318</v>
      </c>
      <c r="F3303" t="s">
        <v>15992</v>
      </c>
      <c r="G3303">
        <v>67.400000000000006</v>
      </c>
      <c r="H3303">
        <v>0.5</v>
      </c>
      <c r="I3303">
        <v>51.4</v>
      </c>
      <c r="J3303">
        <v>-0.2</v>
      </c>
      <c r="K3303">
        <v>82.9</v>
      </c>
      <c r="L3303">
        <v>0.7</v>
      </c>
      <c r="M3303">
        <v>66.7</v>
      </c>
      <c r="N3303">
        <v>2.2000000000000002</v>
      </c>
    </row>
    <row r="3304" spans="1:14" x14ac:dyDescent="0.3">
      <c r="A3304" t="s">
        <v>3018</v>
      </c>
      <c r="B3304">
        <v>866008</v>
      </c>
      <c r="C3304" t="s">
        <v>15993</v>
      </c>
      <c r="D3304" t="s">
        <v>15994</v>
      </c>
      <c r="E3304" t="s">
        <v>4256</v>
      </c>
      <c r="F3304" t="s">
        <v>15995</v>
      </c>
      <c r="G3304">
        <v>70</v>
      </c>
      <c r="H3304">
        <v>1.4</v>
      </c>
      <c r="I3304">
        <v>55.7</v>
      </c>
      <c r="J3304">
        <v>1.2</v>
      </c>
      <c r="K3304">
        <v>82.8</v>
      </c>
      <c r="L3304">
        <v>1.7</v>
      </c>
      <c r="M3304">
        <v>43.5</v>
      </c>
      <c r="N3304">
        <v>1.2</v>
      </c>
    </row>
    <row r="3305" spans="1:14" x14ac:dyDescent="0.3">
      <c r="A3305" t="s">
        <v>3038</v>
      </c>
      <c r="B3305">
        <v>686263</v>
      </c>
      <c r="C3305" t="s">
        <v>15996</v>
      </c>
      <c r="D3305" t="s">
        <v>15997</v>
      </c>
      <c r="E3305" t="s">
        <v>15998</v>
      </c>
      <c r="F3305" t="s">
        <v>15999</v>
      </c>
      <c r="G3305">
        <v>90.4</v>
      </c>
      <c r="H3305">
        <v>1.5</v>
      </c>
      <c r="I3305">
        <v>76.900000000000006</v>
      </c>
      <c r="J3305">
        <v>0.8</v>
      </c>
      <c r="K3305">
        <v>92.6</v>
      </c>
      <c r="L3305">
        <v>0.7</v>
      </c>
      <c r="M3305">
        <v>68.599999999999994</v>
      </c>
      <c r="N3305">
        <v>0.7</v>
      </c>
    </row>
    <row r="3306" spans="1:14" x14ac:dyDescent="0.3">
      <c r="A3306" t="s">
        <v>3038</v>
      </c>
      <c r="B3306" t="e">
        <v>#N/A</v>
      </c>
      <c r="C3306" t="e">
        <v>#N/A</v>
      </c>
      <c r="D3306" t="e">
        <v>#N/A</v>
      </c>
      <c r="E3306" t="e">
        <v>#N/A</v>
      </c>
      <c r="F3306" t="e">
        <v>#N/A</v>
      </c>
      <c r="G3306">
        <v>0</v>
      </c>
      <c r="H3306">
        <v>0</v>
      </c>
      <c r="I3306">
        <v>60</v>
      </c>
      <c r="J3306">
        <v>0</v>
      </c>
      <c r="K3306">
        <v>98.7</v>
      </c>
      <c r="L3306">
        <v>0</v>
      </c>
      <c r="M3306">
        <v>57.9</v>
      </c>
      <c r="N3306">
        <v>0</v>
      </c>
    </row>
    <row r="3307" spans="1:14" x14ac:dyDescent="0.3">
      <c r="A3307" t="s">
        <v>3038</v>
      </c>
      <c r="B3307">
        <v>689777</v>
      </c>
      <c r="C3307" t="s">
        <v>16162</v>
      </c>
      <c r="D3307" t="s">
        <v>16163</v>
      </c>
      <c r="E3307" t="s">
        <v>16109</v>
      </c>
      <c r="F3307" t="s">
        <v>16164</v>
      </c>
      <c r="G3307">
        <v>0</v>
      </c>
      <c r="H3307">
        <v>0</v>
      </c>
      <c r="I3307">
        <v>0</v>
      </c>
      <c r="J3307">
        <v>0</v>
      </c>
      <c r="K3307">
        <v>85.7</v>
      </c>
      <c r="L3307">
        <v>-0.1</v>
      </c>
      <c r="M3307">
        <v>57.1</v>
      </c>
      <c r="N3307">
        <v>-0.2</v>
      </c>
    </row>
    <row r="3308" spans="1:14" x14ac:dyDescent="0.3">
      <c r="A3308" t="s">
        <v>3038</v>
      </c>
      <c r="B3308">
        <v>874361</v>
      </c>
      <c r="C3308" t="s">
        <v>16000</v>
      </c>
      <c r="D3308" t="s">
        <v>16001</v>
      </c>
      <c r="E3308" t="s">
        <v>4351</v>
      </c>
      <c r="F3308" t="s">
        <v>16002</v>
      </c>
      <c r="G3308">
        <v>39.4</v>
      </c>
      <c r="H3308">
        <v>-2.2000000000000002</v>
      </c>
      <c r="I3308">
        <v>58.2</v>
      </c>
      <c r="J3308">
        <v>-0.5</v>
      </c>
      <c r="K3308">
        <v>87.6</v>
      </c>
      <c r="L3308">
        <v>0.3</v>
      </c>
      <c r="M3308">
        <v>55.9</v>
      </c>
      <c r="N3308">
        <v>0.2</v>
      </c>
    </row>
    <row r="3309" spans="1:14" x14ac:dyDescent="0.3">
      <c r="A3309" t="s">
        <v>3038</v>
      </c>
      <c r="B3309">
        <v>693820</v>
      </c>
      <c r="C3309" t="s">
        <v>1461</v>
      </c>
      <c r="D3309" t="s">
        <v>16003</v>
      </c>
      <c r="E3309" t="s">
        <v>16004</v>
      </c>
      <c r="F3309" t="s">
        <v>16005</v>
      </c>
      <c r="G3309">
        <v>69.8</v>
      </c>
      <c r="H3309">
        <v>0.2</v>
      </c>
      <c r="I3309">
        <v>61.2</v>
      </c>
      <c r="J3309">
        <v>0</v>
      </c>
      <c r="K3309">
        <v>87.4</v>
      </c>
      <c r="L3309">
        <v>0.5</v>
      </c>
      <c r="M3309">
        <v>51.2</v>
      </c>
      <c r="N3309">
        <v>0</v>
      </c>
    </row>
    <row r="3310" spans="1:14" x14ac:dyDescent="0.3">
      <c r="A3310" t="s">
        <v>3038</v>
      </c>
      <c r="B3310">
        <v>696919</v>
      </c>
      <c r="C3310" t="s">
        <v>16008</v>
      </c>
      <c r="D3310" t="s">
        <v>16009</v>
      </c>
      <c r="E3310" t="s">
        <v>4151</v>
      </c>
      <c r="F3310" t="s">
        <v>16010</v>
      </c>
      <c r="G3310">
        <v>33.9</v>
      </c>
      <c r="H3310">
        <v>-2.9</v>
      </c>
      <c r="I3310">
        <v>86.8</v>
      </c>
      <c r="J3310">
        <v>1.5</v>
      </c>
      <c r="K3310">
        <v>97.2</v>
      </c>
      <c r="L3310">
        <v>1.2</v>
      </c>
      <c r="M3310">
        <v>76.7</v>
      </c>
      <c r="N3310">
        <v>1.3</v>
      </c>
    </row>
    <row r="3311" spans="1:14" x14ac:dyDescent="0.3">
      <c r="A3311" t="s">
        <v>3038</v>
      </c>
      <c r="B3311">
        <v>705470</v>
      </c>
      <c r="C3311" t="s">
        <v>7659</v>
      </c>
      <c r="D3311" t="s">
        <v>16011</v>
      </c>
      <c r="E3311" t="s">
        <v>4151</v>
      </c>
      <c r="F3311" t="s">
        <v>16012</v>
      </c>
      <c r="G3311">
        <v>0</v>
      </c>
      <c r="H3311">
        <v>0</v>
      </c>
      <c r="I3311">
        <v>91.3</v>
      </c>
      <c r="J3311">
        <v>0</v>
      </c>
      <c r="K3311">
        <v>90.6</v>
      </c>
      <c r="L3311">
        <v>0.6</v>
      </c>
      <c r="M3311">
        <v>64.2</v>
      </c>
      <c r="N3311">
        <v>0.5</v>
      </c>
    </row>
    <row r="3312" spans="1:14" x14ac:dyDescent="0.3">
      <c r="A3312" t="s">
        <v>3038</v>
      </c>
      <c r="B3312">
        <v>703672</v>
      </c>
      <c r="C3312" t="s">
        <v>16013</v>
      </c>
      <c r="D3312" t="s">
        <v>16014</v>
      </c>
      <c r="E3312" t="s">
        <v>4351</v>
      </c>
      <c r="F3312" t="s">
        <v>16015</v>
      </c>
      <c r="G3312">
        <v>75</v>
      </c>
      <c r="H3312">
        <v>0.4</v>
      </c>
      <c r="I3312">
        <v>62.5</v>
      </c>
      <c r="J3312">
        <v>-0.2</v>
      </c>
      <c r="K3312">
        <v>40.5</v>
      </c>
      <c r="L3312">
        <v>-4.8</v>
      </c>
      <c r="M3312">
        <v>26.9</v>
      </c>
      <c r="N3312">
        <v>-2.1</v>
      </c>
    </row>
    <row r="3313" spans="1:14" x14ac:dyDescent="0.3">
      <c r="A3313" t="s">
        <v>3038</v>
      </c>
      <c r="B3313">
        <v>856052</v>
      </c>
      <c r="C3313" t="s">
        <v>16020</v>
      </c>
      <c r="D3313" t="s">
        <v>16021</v>
      </c>
      <c r="E3313" t="s">
        <v>4151</v>
      </c>
      <c r="F3313" t="s">
        <v>16022</v>
      </c>
      <c r="G3313">
        <v>81.7</v>
      </c>
      <c r="H3313">
        <v>0.4</v>
      </c>
      <c r="I3313">
        <v>74.099999999999994</v>
      </c>
      <c r="J3313">
        <v>0.1</v>
      </c>
      <c r="K3313">
        <v>83.5</v>
      </c>
      <c r="L3313">
        <v>-0.7</v>
      </c>
      <c r="M3313">
        <v>43.8</v>
      </c>
      <c r="N3313">
        <v>-1.7</v>
      </c>
    </row>
    <row r="3314" spans="1:14" x14ac:dyDescent="0.3">
      <c r="A3314" t="s">
        <v>3038</v>
      </c>
      <c r="B3314">
        <v>706540</v>
      </c>
      <c r="C3314" t="s">
        <v>16023</v>
      </c>
      <c r="D3314" t="s">
        <v>16024</v>
      </c>
      <c r="E3314" t="s">
        <v>4151</v>
      </c>
      <c r="F3314" t="s">
        <v>16025</v>
      </c>
      <c r="G3314">
        <v>92</v>
      </c>
      <c r="H3314">
        <v>1.3</v>
      </c>
      <c r="I3314">
        <v>72.7</v>
      </c>
      <c r="J3314">
        <v>0.1</v>
      </c>
      <c r="K3314">
        <v>88.2</v>
      </c>
      <c r="L3314">
        <v>0</v>
      </c>
      <c r="M3314">
        <v>60</v>
      </c>
      <c r="N3314">
        <v>-0.3</v>
      </c>
    </row>
    <row r="3315" spans="1:14" x14ac:dyDescent="0.3">
      <c r="A3315" t="s">
        <v>3038</v>
      </c>
      <c r="B3315">
        <v>710024</v>
      </c>
      <c r="C3315" t="s">
        <v>16026</v>
      </c>
      <c r="D3315" t="s">
        <v>16027</v>
      </c>
      <c r="E3315" t="s">
        <v>4351</v>
      </c>
      <c r="F3315" t="s">
        <v>16028</v>
      </c>
      <c r="G3315">
        <v>80.5</v>
      </c>
      <c r="H3315">
        <v>0.6</v>
      </c>
      <c r="I3315">
        <v>57.5</v>
      </c>
      <c r="J3315">
        <v>-0.9</v>
      </c>
      <c r="K3315">
        <v>91.3</v>
      </c>
      <c r="L3315">
        <v>0.5</v>
      </c>
      <c r="M3315">
        <v>50</v>
      </c>
      <c r="N3315">
        <v>-0.6</v>
      </c>
    </row>
    <row r="3316" spans="1:14" x14ac:dyDescent="0.3">
      <c r="A3316" t="s">
        <v>3038</v>
      </c>
      <c r="B3316">
        <v>708062</v>
      </c>
      <c r="C3316" t="s">
        <v>1887</v>
      </c>
      <c r="D3316" t="s">
        <v>16032</v>
      </c>
      <c r="E3316" t="s">
        <v>4224</v>
      </c>
      <c r="F3316" t="s">
        <v>16033</v>
      </c>
      <c r="G3316">
        <v>58.6</v>
      </c>
      <c r="H3316">
        <v>-0.9</v>
      </c>
      <c r="I3316">
        <v>46.5</v>
      </c>
      <c r="J3316">
        <v>-1.6</v>
      </c>
      <c r="K3316">
        <v>82.6</v>
      </c>
      <c r="L3316">
        <v>-0.1</v>
      </c>
      <c r="M3316">
        <v>48.4</v>
      </c>
      <c r="N3316">
        <v>-0.3</v>
      </c>
    </row>
    <row r="3317" spans="1:14" x14ac:dyDescent="0.3">
      <c r="A3317" t="s">
        <v>3038</v>
      </c>
      <c r="B3317">
        <v>688745</v>
      </c>
      <c r="C3317" t="s">
        <v>471</v>
      </c>
      <c r="D3317" t="s">
        <v>16034</v>
      </c>
      <c r="E3317" t="s">
        <v>4412</v>
      </c>
      <c r="F3317" t="s">
        <v>16035</v>
      </c>
      <c r="G3317">
        <v>81.900000000000006</v>
      </c>
      <c r="H3317">
        <v>0.8</v>
      </c>
      <c r="I3317">
        <v>72</v>
      </c>
      <c r="J3317">
        <v>0.5</v>
      </c>
      <c r="K3317">
        <v>85.8</v>
      </c>
      <c r="L3317">
        <v>0</v>
      </c>
      <c r="M3317">
        <v>51.6</v>
      </c>
      <c r="N3317">
        <v>-0.3</v>
      </c>
    </row>
    <row r="3318" spans="1:14" x14ac:dyDescent="0.3">
      <c r="A3318" t="s">
        <v>3038</v>
      </c>
      <c r="B3318">
        <v>716995</v>
      </c>
      <c r="C3318" t="s">
        <v>16039</v>
      </c>
      <c r="D3318" t="s">
        <v>16040</v>
      </c>
      <c r="E3318" t="s">
        <v>4351</v>
      </c>
      <c r="F3318" t="s">
        <v>16041</v>
      </c>
      <c r="G3318">
        <v>62</v>
      </c>
      <c r="H3318">
        <v>-0.7</v>
      </c>
      <c r="I3318">
        <v>51.1</v>
      </c>
      <c r="J3318">
        <v>-1.2</v>
      </c>
      <c r="K3318">
        <v>86.2</v>
      </c>
      <c r="L3318">
        <v>0</v>
      </c>
      <c r="M3318">
        <v>34.799999999999997</v>
      </c>
      <c r="N3318">
        <v>-1.6</v>
      </c>
    </row>
    <row r="3319" spans="1:14" x14ac:dyDescent="0.3">
      <c r="A3319" t="s">
        <v>3038</v>
      </c>
      <c r="B3319">
        <v>756440</v>
      </c>
      <c r="C3319" t="s">
        <v>1463</v>
      </c>
      <c r="D3319" t="s">
        <v>16042</v>
      </c>
      <c r="E3319" t="s">
        <v>16043</v>
      </c>
      <c r="F3319" t="s">
        <v>16044</v>
      </c>
      <c r="G3319">
        <v>75.7</v>
      </c>
      <c r="H3319">
        <v>0</v>
      </c>
      <c r="I3319">
        <v>64.099999999999994</v>
      </c>
      <c r="J3319">
        <v>-0.7</v>
      </c>
      <c r="K3319">
        <v>86.1</v>
      </c>
      <c r="L3319">
        <v>-0.4</v>
      </c>
      <c r="M3319">
        <v>55.7</v>
      </c>
      <c r="N3319">
        <v>-0.6</v>
      </c>
    </row>
    <row r="3320" spans="1:14" x14ac:dyDescent="0.3">
      <c r="A3320" t="s">
        <v>3038</v>
      </c>
      <c r="B3320">
        <v>718432</v>
      </c>
      <c r="C3320" t="s">
        <v>472</v>
      </c>
      <c r="D3320" t="s">
        <v>16045</v>
      </c>
      <c r="E3320" t="s">
        <v>4385</v>
      </c>
      <c r="F3320" t="s">
        <v>16046</v>
      </c>
      <c r="G3320">
        <v>81.7</v>
      </c>
      <c r="H3320">
        <v>0.7</v>
      </c>
      <c r="I3320">
        <v>70.8</v>
      </c>
      <c r="J3320">
        <v>0.2</v>
      </c>
      <c r="K3320">
        <v>89.8</v>
      </c>
      <c r="L3320">
        <v>0.2</v>
      </c>
      <c r="M3320">
        <v>68</v>
      </c>
      <c r="N3320">
        <v>0.6</v>
      </c>
    </row>
    <row r="3321" spans="1:14" x14ac:dyDescent="0.3">
      <c r="A3321" t="s">
        <v>3038</v>
      </c>
      <c r="B3321">
        <v>721530</v>
      </c>
      <c r="C3321" t="s">
        <v>1889</v>
      </c>
      <c r="D3321" t="s">
        <v>16047</v>
      </c>
      <c r="E3321" t="s">
        <v>16018</v>
      </c>
      <c r="F3321" t="s">
        <v>16048</v>
      </c>
      <c r="G3321">
        <v>67.5</v>
      </c>
      <c r="H3321">
        <v>0.1</v>
      </c>
      <c r="I3321">
        <v>61.2</v>
      </c>
      <c r="J3321">
        <v>0.1</v>
      </c>
      <c r="K3321">
        <v>87.5</v>
      </c>
      <c r="L3321">
        <v>0.6</v>
      </c>
      <c r="M3321">
        <v>33</v>
      </c>
      <c r="N3321">
        <v>-1.1000000000000001</v>
      </c>
    </row>
    <row r="3322" spans="1:14" x14ac:dyDescent="0.3">
      <c r="A3322" t="s">
        <v>3038</v>
      </c>
      <c r="B3322">
        <v>726206</v>
      </c>
      <c r="C3322" t="s">
        <v>16049</v>
      </c>
      <c r="D3322" t="s">
        <v>16050</v>
      </c>
      <c r="E3322" t="s">
        <v>4385</v>
      </c>
      <c r="F3322" t="s">
        <v>16051</v>
      </c>
      <c r="G3322">
        <v>65.400000000000006</v>
      </c>
      <c r="H3322">
        <v>-0.6</v>
      </c>
      <c r="I3322">
        <v>50.5</v>
      </c>
      <c r="J3322">
        <v>-1.6</v>
      </c>
      <c r="K3322">
        <v>83.1</v>
      </c>
      <c r="L3322">
        <v>-0.4</v>
      </c>
      <c r="M3322">
        <v>49.4</v>
      </c>
      <c r="N3322">
        <v>-0.8</v>
      </c>
    </row>
    <row r="3323" spans="1:14" x14ac:dyDescent="0.3">
      <c r="A3323" t="s">
        <v>3038</v>
      </c>
      <c r="B3323">
        <v>737690</v>
      </c>
      <c r="C3323" t="s">
        <v>1466</v>
      </c>
      <c r="D3323" t="s">
        <v>16052</v>
      </c>
      <c r="E3323" t="s">
        <v>16004</v>
      </c>
      <c r="F3323" t="s">
        <v>16053</v>
      </c>
      <c r="G3323">
        <v>83.1</v>
      </c>
      <c r="H3323">
        <v>0.8</v>
      </c>
      <c r="I3323">
        <v>63.7</v>
      </c>
      <c r="J3323">
        <v>-0.3</v>
      </c>
      <c r="K3323">
        <v>86</v>
      </c>
      <c r="L3323">
        <v>0</v>
      </c>
      <c r="M3323">
        <v>53.4</v>
      </c>
      <c r="N3323">
        <v>-0.4</v>
      </c>
    </row>
    <row r="3324" spans="1:14" x14ac:dyDescent="0.3">
      <c r="A3324" t="s">
        <v>3038</v>
      </c>
      <c r="B3324">
        <v>741752</v>
      </c>
      <c r="C3324" t="s">
        <v>16054</v>
      </c>
      <c r="D3324" t="s">
        <v>16055</v>
      </c>
      <c r="E3324" t="s">
        <v>4151</v>
      </c>
      <c r="F3324" t="s">
        <v>16056</v>
      </c>
      <c r="G3324">
        <v>85.6</v>
      </c>
      <c r="H3324">
        <v>1.3</v>
      </c>
      <c r="I3324">
        <v>83.3</v>
      </c>
      <c r="J3324">
        <v>1.7</v>
      </c>
      <c r="K3324">
        <v>88.4</v>
      </c>
      <c r="L3324">
        <v>0.7</v>
      </c>
      <c r="M3324">
        <v>67.400000000000006</v>
      </c>
      <c r="N3324">
        <v>1</v>
      </c>
    </row>
    <row r="3325" spans="1:14" x14ac:dyDescent="0.3">
      <c r="A3325" t="s">
        <v>3038</v>
      </c>
      <c r="B3325">
        <v>744026</v>
      </c>
      <c r="C3325" t="s">
        <v>1467</v>
      </c>
      <c r="D3325" t="s">
        <v>16060</v>
      </c>
      <c r="E3325" t="s">
        <v>16018</v>
      </c>
      <c r="F3325" t="s">
        <v>16061</v>
      </c>
      <c r="G3325">
        <v>35.1</v>
      </c>
      <c r="H3325">
        <v>-2.9</v>
      </c>
      <c r="I3325">
        <v>63.5</v>
      </c>
      <c r="J3325">
        <v>-0.5</v>
      </c>
      <c r="K3325">
        <v>88.1</v>
      </c>
      <c r="L3325">
        <v>0</v>
      </c>
      <c r="M3325">
        <v>40.9</v>
      </c>
      <c r="N3325">
        <v>-1.4</v>
      </c>
    </row>
    <row r="3326" spans="1:14" x14ac:dyDescent="0.3">
      <c r="A3326" t="s">
        <v>3038</v>
      </c>
      <c r="B3326">
        <v>741744</v>
      </c>
      <c r="C3326" t="s">
        <v>16062</v>
      </c>
      <c r="D3326" t="s">
        <v>16063</v>
      </c>
      <c r="E3326" t="s">
        <v>16064</v>
      </c>
      <c r="F3326" t="s">
        <v>16065</v>
      </c>
      <c r="G3326">
        <v>80.900000000000006</v>
      </c>
      <c r="H3326">
        <v>0.9</v>
      </c>
      <c r="I3326">
        <v>64.7</v>
      </c>
      <c r="J3326">
        <v>0.1</v>
      </c>
      <c r="K3326">
        <v>83.1</v>
      </c>
      <c r="L3326">
        <v>0</v>
      </c>
      <c r="M3326">
        <v>39.5</v>
      </c>
      <c r="N3326">
        <v>-1</v>
      </c>
    </row>
    <row r="3327" spans="1:14" x14ac:dyDescent="0.3">
      <c r="A3327" t="s">
        <v>3038</v>
      </c>
      <c r="B3327">
        <v>744484</v>
      </c>
      <c r="C3327" t="s">
        <v>15400</v>
      </c>
      <c r="D3327" t="s">
        <v>16066</v>
      </c>
      <c r="E3327" t="s">
        <v>4385</v>
      </c>
      <c r="F3327" t="s">
        <v>16067</v>
      </c>
      <c r="G3327">
        <v>76.900000000000006</v>
      </c>
      <c r="H3327">
        <v>0.5</v>
      </c>
      <c r="I3327">
        <v>57.4</v>
      </c>
      <c r="J3327">
        <v>-0.8</v>
      </c>
      <c r="K3327">
        <v>83.3</v>
      </c>
      <c r="L3327">
        <v>-0.2</v>
      </c>
      <c r="M3327">
        <v>48.8</v>
      </c>
      <c r="N3327">
        <v>-0.6</v>
      </c>
    </row>
    <row r="3328" spans="1:14" x14ac:dyDescent="0.3">
      <c r="A3328" t="s">
        <v>3038</v>
      </c>
      <c r="B3328">
        <v>742236</v>
      </c>
      <c r="C3328" t="s">
        <v>960</v>
      </c>
      <c r="D3328" t="s">
        <v>16068</v>
      </c>
      <c r="E3328" t="s">
        <v>4151</v>
      </c>
      <c r="F3328" t="s">
        <v>16069</v>
      </c>
      <c r="G3328">
        <v>73</v>
      </c>
      <c r="H3328">
        <v>0</v>
      </c>
      <c r="I3328">
        <v>71.099999999999994</v>
      </c>
      <c r="J3328">
        <v>0.1</v>
      </c>
      <c r="K3328">
        <v>91.1</v>
      </c>
      <c r="L3328">
        <v>0.4</v>
      </c>
      <c r="M3328">
        <v>71</v>
      </c>
      <c r="N3328">
        <v>0.9</v>
      </c>
    </row>
    <row r="3329" spans="1:14" x14ac:dyDescent="0.3">
      <c r="A3329" t="s">
        <v>3038</v>
      </c>
      <c r="B3329">
        <v>741710</v>
      </c>
      <c r="C3329" t="s">
        <v>16070</v>
      </c>
      <c r="D3329" t="s">
        <v>16071</v>
      </c>
      <c r="E3329" t="s">
        <v>4151</v>
      </c>
      <c r="F3329" t="s">
        <v>16072</v>
      </c>
      <c r="G3329">
        <v>81.7</v>
      </c>
      <c r="H3329">
        <v>0.6</v>
      </c>
      <c r="I3329">
        <v>60</v>
      </c>
      <c r="J3329">
        <v>-0.9</v>
      </c>
      <c r="K3329">
        <v>84.4</v>
      </c>
      <c r="L3329">
        <v>-0.4</v>
      </c>
      <c r="M3329">
        <v>35.1</v>
      </c>
      <c r="N3329">
        <v>-2.2999999999999998</v>
      </c>
    </row>
    <row r="3330" spans="1:14" x14ac:dyDescent="0.3">
      <c r="A3330" t="s">
        <v>3038</v>
      </c>
      <c r="B3330">
        <v>732281</v>
      </c>
      <c r="C3330" t="s">
        <v>16078</v>
      </c>
      <c r="D3330" t="s">
        <v>16079</v>
      </c>
      <c r="E3330" t="s">
        <v>16080</v>
      </c>
      <c r="F3330" t="s">
        <v>16081</v>
      </c>
      <c r="G3330">
        <v>84</v>
      </c>
      <c r="H3330">
        <v>1.3</v>
      </c>
      <c r="I3330">
        <v>53.3</v>
      </c>
      <c r="J3330">
        <v>-0.6</v>
      </c>
      <c r="K3330">
        <v>86.6</v>
      </c>
      <c r="L3330">
        <v>0.7</v>
      </c>
      <c r="M3330">
        <v>63.4</v>
      </c>
      <c r="N3330">
        <v>1.3</v>
      </c>
    </row>
    <row r="3331" spans="1:14" x14ac:dyDescent="0.3">
      <c r="A3331" t="s">
        <v>3038</v>
      </c>
      <c r="B3331">
        <v>766636</v>
      </c>
      <c r="C3331" t="s">
        <v>3058</v>
      </c>
      <c r="D3331" t="s">
        <v>16082</v>
      </c>
      <c r="E3331" t="s">
        <v>4272</v>
      </c>
      <c r="F3331" t="s">
        <v>16083</v>
      </c>
      <c r="G3331">
        <v>75.099999999999994</v>
      </c>
      <c r="H3331">
        <v>0.4</v>
      </c>
      <c r="I3331">
        <v>68.7</v>
      </c>
      <c r="J3331">
        <v>0.4</v>
      </c>
      <c r="K3331">
        <v>91.6</v>
      </c>
      <c r="L3331">
        <v>0.7</v>
      </c>
      <c r="M3331">
        <v>53.4</v>
      </c>
      <c r="N3331">
        <v>-0.2</v>
      </c>
    </row>
    <row r="3332" spans="1:14" x14ac:dyDescent="0.3">
      <c r="A3332" t="s">
        <v>3038</v>
      </c>
      <c r="B3332">
        <v>749966</v>
      </c>
      <c r="C3332" t="s">
        <v>16084</v>
      </c>
      <c r="D3332" t="s">
        <v>16085</v>
      </c>
      <c r="E3332" t="s">
        <v>16075</v>
      </c>
      <c r="F3332" t="s">
        <v>16086</v>
      </c>
      <c r="G3332">
        <v>53.6</v>
      </c>
      <c r="H3332">
        <v>-0.6</v>
      </c>
      <c r="I3332">
        <v>42.2</v>
      </c>
      <c r="J3332">
        <v>-1</v>
      </c>
      <c r="K3332">
        <v>67.2</v>
      </c>
      <c r="L3332">
        <v>-1</v>
      </c>
      <c r="M3332">
        <v>29.2</v>
      </c>
      <c r="N3332">
        <v>-0.9</v>
      </c>
    </row>
    <row r="3333" spans="1:14" x14ac:dyDescent="0.3">
      <c r="A3333" t="s">
        <v>3038</v>
      </c>
      <c r="B3333">
        <v>753161</v>
      </c>
      <c r="C3333" t="s">
        <v>16090</v>
      </c>
      <c r="D3333" t="s">
        <v>16091</v>
      </c>
      <c r="E3333" t="s">
        <v>4491</v>
      </c>
      <c r="F3333" t="s">
        <v>16092</v>
      </c>
      <c r="G3333">
        <v>77.900000000000006</v>
      </c>
      <c r="H3333">
        <v>0.6</v>
      </c>
      <c r="I3333">
        <v>68.099999999999994</v>
      </c>
      <c r="J3333">
        <v>0.2</v>
      </c>
      <c r="K3333">
        <v>92</v>
      </c>
      <c r="L3333">
        <v>0.8</v>
      </c>
      <c r="M3333">
        <v>72.3</v>
      </c>
      <c r="N3333">
        <v>1.2</v>
      </c>
    </row>
    <row r="3334" spans="1:14" x14ac:dyDescent="0.3">
      <c r="A3334" t="s">
        <v>3038</v>
      </c>
      <c r="B3334">
        <v>822728</v>
      </c>
      <c r="C3334" t="s">
        <v>16093</v>
      </c>
      <c r="D3334" t="s">
        <v>16094</v>
      </c>
      <c r="E3334" t="s">
        <v>16018</v>
      </c>
      <c r="F3334" t="s">
        <v>16095</v>
      </c>
      <c r="G3334">
        <v>62</v>
      </c>
      <c r="H3334">
        <v>-0.3</v>
      </c>
      <c r="I3334">
        <v>44.3</v>
      </c>
      <c r="J3334">
        <v>-1.2</v>
      </c>
      <c r="K3334">
        <v>86.3</v>
      </c>
      <c r="L3334">
        <v>0.6</v>
      </c>
      <c r="M3334">
        <v>55</v>
      </c>
      <c r="N3334">
        <v>0.7</v>
      </c>
    </row>
    <row r="3335" spans="1:14" x14ac:dyDescent="0.3">
      <c r="A3335" t="s">
        <v>3038</v>
      </c>
      <c r="B3335">
        <v>762016</v>
      </c>
      <c r="C3335" t="s">
        <v>16096</v>
      </c>
      <c r="D3335" t="s">
        <v>16097</v>
      </c>
      <c r="E3335" t="s">
        <v>4491</v>
      </c>
      <c r="F3335" t="s">
        <v>16098</v>
      </c>
      <c r="G3335">
        <v>69.8</v>
      </c>
      <c r="H3335">
        <v>-0.1</v>
      </c>
      <c r="I3335">
        <v>68.3</v>
      </c>
      <c r="J3335">
        <v>0.1</v>
      </c>
      <c r="K3335">
        <v>95.1</v>
      </c>
      <c r="L3335">
        <v>0.9</v>
      </c>
      <c r="M3335">
        <v>59.8</v>
      </c>
      <c r="N3335">
        <v>0.2</v>
      </c>
    </row>
    <row r="3336" spans="1:14" x14ac:dyDescent="0.3">
      <c r="A3336" t="s">
        <v>3038</v>
      </c>
      <c r="B3336">
        <v>765201</v>
      </c>
      <c r="C3336" t="s">
        <v>16099</v>
      </c>
      <c r="D3336" t="s">
        <v>16100</v>
      </c>
      <c r="E3336" t="s">
        <v>16018</v>
      </c>
      <c r="F3336" t="s">
        <v>16101</v>
      </c>
      <c r="G3336">
        <v>89</v>
      </c>
      <c r="H3336">
        <v>1.6</v>
      </c>
      <c r="I3336">
        <v>87.2</v>
      </c>
      <c r="J3336">
        <v>2.1</v>
      </c>
      <c r="K3336">
        <v>93.2</v>
      </c>
      <c r="L3336">
        <v>1</v>
      </c>
      <c r="M3336">
        <v>44.2</v>
      </c>
      <c r="N3336">
        <v>-0.6</v>
      </c>
    </row>
    <row r="3337" spans="1:14" x14ac:dyDescent="0.3">
      <c r="A3337" t="s">
        <v>3038</v>
      </c>
      <c r="B3337">
        <v>874396</v>
      </c>
      <c r="C3337" t="s">
        <v>9465</v>
      </c>
      <c r="D3337" t="s">
        <v>16102</v>
      </c>
      <c r="E3337" t="s">
        <v>16018</v>
      </c>
      <c r="F3337" t="s">
        <v>16103</v>
      </c>
      <c r="G3337">
        <v>86.5</v>
      </c>
      <c r="H3337">
        <v>1.3</v>
      </c>
      <c r="I3337">
        <v>78.400000000000006</v>
      </c>
      <c r="J3337">
        <v>1.3</v>
      </c>
      <c r="K3337">
        <v>92.9</v>
      </c>
      <c r="L3337">
        <v>0.9</v>
      </c>
      <c r="M3337">
        <v>64.8</v>
      </c>
      <c r="N3337">
        <v>1</v>
      </c>
    </row>
    <row r="3338" spans="1:14" x14ac:dyDescent="0.3">
      <c r="A3338" t="s">
        <v>3038</v>
      </c>
      <c r="B3338">
        <v>769606</v>
      </c>
      <c r="C3338" t="s">
        <v>5970</v>
      </c>
      <c r="D3338" t="s">
        <v>16104</v>
      </c>
      <c r="E3338" t="s">
        <v>16018</v>
      </c>
      <c r="F3338" t="s">
        <v>16105</v>
      </c>
      <c r="G3338">
        <v>77.599999999999994</v>
      </c>
      <c r="H3338">
        <v>0.6</v>
      </c>
      <c r="I3338">
        <v>65.900000000000006</v>
      </c>
      <c r="J3338">
        <v>0.1</v>
      </c>
      <c r="K3338">
        <v>92.1</v>
      </c>
      <c r="L3338">
        <v>0.8</v>
      </c>
      <c r="M3338">
        <v>46.3</v>
      </c>
      <c r="N3338">
        <v>-0.6</v>
      </c>
    </row>
    <row r="3339" spans="1:14" x14ac:dyDescent="0.3">
      <c r="A3339" t="s">
        <v>3038</v>
      </c>
      <c r="B3339">
        <v>774049</v>
      </c>
      <c r="C3339" t="s">
        <v>15419</v>
      </c>
      <c r="D3339" t="s">
        <v>16106</v>
      </c>
      <c r="E3339" t="s">
        <v>4151</v>
      </c>
      <c r="F3339" t="s">
        <v>16107</v>
      </c>
      <c r="G3339">
        <v>83.3</v>
      </c>
      <c r="H3339">
        <v>0.6</v>
      </c>
      <c r="I3339">
        <v>76.2</v>
      </c>
      <c r="J3339">
        <v>0.3</v>
      </c>
      <c r="K3339">
        <v>90.9</v>
      </c>
      <c r="L3339">
        <v>0.1</v>
      </c>
      <c r="M3339">
        <v>62.6</v>
      </c>
      <c r="N3339">
        <v>-0.2</v>
      </c>
    </row>
    <row r="3340" spans="1:14" x14ac:dyDescent="0.3">
      <c r="A3340" t="s">
        <v>3038</v>
      </c>
      <c r="B3340">
        <v>773689</v>
      </c>
      <c r="C3340" t="s">
        <v>9472</v>
      </c>
      <c r="D3340" t="s">
        <v>16108</v>
      </c>
      <c r="E3340" t="s">
        <v>16109</v>
      </c>
      <c r="F3340" t="s">
        <v>16110</v>
      </c>
      <c r="G3340">
        <v>0</v>
      </c>
      <c r="H3340">
        <v>0</v>
      </c>
      <c r="I3340">
        <v>80.3</v>
      </c>
      <c r="J3340">
        <v>0.8</v>
      </c>
      <c r="K3340">
        <v>90.1</v>
      </c>
      <c r="L3340">
        <v>0.3</v>
      </c>
      <c r="M3340">
        <v>67.900000000000006</v>
      </c>
      <c r="N3340">
        <v>0.5</v>
      </c>
    </row>
    <row r="3341" spans="1:14" x14ac:dyDescent="0.3">
      <c r="A3341" t="s">
        <v>3038</v>
      </c>
      <c r="B3341">
        <v>777161</v>
      </c>
      <c r="C3341" t="s">
        <v>16114</v>
      </c>
      <c r="D3341" t="s">
        <v>16115</v>
      </c>
      <c r="E3341" t="s">
        <v>15998</v>
      </c>
      <c r="F3341" t="s">
        <v>16116</v>
      </c>
      <c r="G3341">
        <v>88.6</v>
      </c>
      <c r="H3341">
        <v>2.2000000000000002</v>
      </c>
      <c r="I3341">
        <v>77.3</v>
      </c>
      <c r="J3341">
        <v>2.2000000000000002</v>
      </c>
      <c r="K3341">
        <v>91.8</v>
      </c>
      <c r="L3341">
        <v>1.7</v>
      </c>
      <c r="M3341">
        <v>64.3</v>
      </c>
      <c r="N3341">
        <v>1.8</v>
      </c>
    </row>
    <row r="3342" spans="1:14" x14ac:dyDescent="0.3">
      <c r="A3342" t="s">
        <v>3038</v>
      </c>
      <c r="B3342">
        <v>773832</v>
      </c>
      <c r="C3342" t="s">
        <v>16117</v>
      </c>
      <c r="D3342" t="s">
        <v>16118</v>
      </c>
      <c r="E3342" t="s">
        <v>16119</v>
      </c>
      <c r="F3342" t="s">
        <v>16120</v>
      </c>
      <c r="G3342">
        <v>43.2</v>
      </c>
      <c r="H3342">
        <v>-1.2</v>
      </c>
      <c r="I3342">
        <v>29.6</v>
      </c>
      <c r="J3342">
        <v>-1.8</v>
      </c>
      <c r="K3342">
        <v>72.099999999999994</v>
      </c>
      <c r="L3342">
        <v>-0.3</v>
      </c>
      <c r="M3342">
        <v>26</v>
      </c>
      <c r="N3342">
        <v>-0.9</v>
      </c>
    </row>
    <row r="3343" spans="1:14" x14ac:dyDescent="0.3">
      <c r="A3343" t="s">
        <v>3038</v>
      </c>
      <c r="B3343">
        <v>836324</v>
      </c>
      <c r="C3343" t="s">
        <v>3069</v>
      </c>
      <c r="D3343" t="s">
        <v>16121</v>
      </c>
      <c r="E3343" t="s">
        <v>4379</v>
      </c>
      <c r="F3343" t="s">
        <v>16122</v>
      </c>
      <c r="G3343">
        <v>49.5</v>
      </c>
      <c r="H3343">
        <v>-1.7</v>
      </c>
      <c r="I3343">
        <v>46</v>
      </c>
      <c r="J3343">
        <v>-1.8</v>
      </c>
      <c r="K3343">
        <v>87.7</v>
      </c>
      <c r="L3343">
        <v>0.1</v>
      </c>
      <c r="M3343">
        <v>49.8</v>
      </c>
      <c r="N3343">
        <v>-0.6</v>
      </c>
    </row>
    <row r="3344" spans="1:14" x14ac:dyDescent="0.3">
      <c r="A3344" t="s">
        <v>3038</v>
      </c>
      <c r="B3344">
        <v>703966</v>
      </c>
      <c r="C3344" t="s">
        <v>15435</v>
      </c>
      <c r="D3344" t="s">
        <v>16123</v>
      </c>
      <c r="E3344" t="s">
        <v>4379</v>
      </c>
      <c r="F3344" t="s">
        <v>16124</v>
      </c>
      <c r="G3344">
        <v>63.2</v>
      </c>
      <c r="H3344">
        <v>-0.7</v>
      </c>
      <c r="I3344">
        <v>55</v>
      </c>
      <c r="J3344">
        <v>-1.1000000000000001</v>
      </c>
      <c r="K3344">
        <v>87.9</v>
      </c>
      <c r="L3344">
        <v>0.2</v>
      </c>
      <c r="M3344">
        <v>56.8</v>
      </c>
      <c r="N3344">
        <v>0</v>
      </c>
    </row>
    <row r="3345" spans="1:14" x14ac:dyDescent="0.3">
      <c r="A3345" t="s">
        <v>3038</v>
      </c>
      <c r="B3345">
        <v>781460</v>
      </c>
      <c r="C3345" t="s">
        <v>16128</v>
      </c>
      <c r="D3345" t="s">
        <v>16129</v>
      </c>
      <c r="E3345" t="s">
        <v>16018</v>
      </c>
      <c r="F3345" t="s">
        <v>16130</v>
      </c>
      <c r="G3345">
        <v>70</v>
      </c>
      <c r="H3345">
        <v>0.4</v>
      </c>
      <c r="I3345">
        <v>61.8</v>
      </c>
      <c r="J3345">
        <v>0.4</v>
      </c>
      <c r="K3345">
        <v>87.8</v>
      </c>
      <c r="L3345">
        <v>0.8</v>
      </c>
      <c r="M3345">
        <v>60.8</v>
      </c>
      <c r="N3345">
        <v>1.2</v>
      </c>
    </row>
    <row r="3346" spans="1:14" x14ac:dyDescent="0.3">
      <c r="A3346" t="s">
        <v>3038</v>
      </c>
      <c r="B3346">
        <v>783137</v>
      </c>
      <c r="C3346" t="s">
        <v>16134</v>
      </c>
      <c r="D3346" t="s">
        <v>16135</v>
      </c>
      <c r="E3346" t="s">
        <v>4151</v>
      </c>
      <c r="F3346" t="s">
        <v>16136</v>
      </c>
      <c r="G3346">
        <v>77</v>
      </c>
      <c r="H3346">
        <v>0.2</v>
      </c>
      <c r="I3346">
        <v>74</v>
      </c>
      <c r="J3346">
        <v>0.2</v>
      </c>
      <c r="K3346">
        <v>94.8</v>
      </c>
      <c r="L3346">
        <v>0.6</v>
      </c>
      <c r="M3346">
        <v>79.5</v>
      </c>
      <c r="N3346">
        <v>1.3</v>
      </c>
    </row>
    <row r="3347" spans="1:14" x14ac:dyDescent="0.3">
      <c r="A3347" t="s">
        <v>3038</v>
      </c>
      <c r="B3347">
        <v>784303</v>
      </c>
      <c r="C3347" t="s">
        <v>16137</v>
      </c>
      <c r="D3347" t="s">
        <v>16138</v>
      </c>
      <c r="E3347" t="s">
        <v>16018</v>
      </c>
      <c r="F3347" t="s">
        <v>16139</v>
      </c>
      <c r="G3347">
        <v>55</v>
      </c>
      <c r="H3347">
        <v>-1.6</v>
      </c>
      <c r="I3347">
        <v>66</v>
      </c>
      <c r="J3347">
        <v>-0.7</v>
      </c>
      <c r="K3347">
        <v>90.8</v>
      </c>
      <c r="L3347">
        <v>0</v>
      </c>
      <c r="M3347">
        <v>52.3</v>
      </c>
      <c r="N3347">
        <v>-0.9</v>
      </c>
    </row>
    <row r="3348" spans="1:14" x14ac:dyDescent="0.3">
      <c r="A3348" t="s">
        <v>3038</v>
      </c>
      <c r="B3348">
        <v>783927</v>
      </c>
      <c r="C3348" t="s">
        <v>15439</v>
      </c>
      <c r="D3348" t="s">
        <v>16140</v>
      </c>
      <c r="E3348" t="s">
        <v>16018</v>
      </c>
      <c r="F3348" t="s">
        <v>16141</v>
      </c>
      <c r="G3348">
        <v>84.5</v>
      </c>
      <c r="H3348">
        <v>1.1000000000000001</v>
      </c>
      <c r="I3348">
        <v>72.2</v>
      </c>
      <c r="J3348">
        <v>0.6</v>
      </c>
      <c r="K3348">
        <v>93.9</v>
      </c>
      <c r="L3348">
        <v>1</v>
      </c>
      <c r="M3348">
        <v>70.8</v>
      </c>
      <c r="N3348">
        <v>1.4</v>
      </c>
    </row>
    <row r="3349" spans="1:14" x14ac:dyDescent="0.3">
      <c r="A3349" t="s">
        <v>3038</v>
      </c>
      <c r="B3349">
        <v>786020</v>
      </c>
      <c r="C3349" t="s">
        <v>16142</v>
      </c>
      <c r="D3349" t="s">
        <v>16143</v>
      </c>
      <c r="E3349" t="s">
        <v>4351</v>
      </c>
      <c r="F3349" t="s">
        <v>16144</v>
      </c>
      <c r="G3349">
        <v>83.3</v>
      </c>
      <c r="H3349">
        <v>1.2</v>
      </c>
      <c r="I3349">
        <v>74.099999999999994</v>
      </c>
      <c r="J3349">
        <v>1</v>
      </c>
      <c r="K3349">
        <v>85.6</v>
      </c>
      <c r="L3349">
        <v>0.2</v>
      </c>
      <c r="M3349">
        <v>55</v>
      </c>
      <c r="N3349">
        <v>0.3</v>
      </c>
    </row>
    <row r="3350" spans="1:14" x14ac:dyDescent="0.3">
      <c r="A3350" t="s">
        <v>3038</v>
      </c>
      <c r="B3350">
        <v>788082</v>
      </c>
      <c r="C3350" t="s">
        <v>9486</v>
      </c>
      <c r="D3350" t="s">
        <v>16145</v>
      </c>
      <c r="E3350" t="s">
        <v>4491</v>
      </c>
      <c r="F3350" t="s">
        <v>16146</v>
      </c>
      <c r="G3350">
        <v>0</v>
      </c>
      <c r="H3350">
        <v>0</v>
      </c>
      <c r="I3350">
        <v>84.2</v>
      </c>
      <c r="J3350">
        <v>1.4</v>
      </c>
      <c r="K3350">
        <v>95.8</v>
      </c>
      <c r="L3350">
        <v>1</v>
      </c>
      <c r="M3350">
        <v>82.4</v>
      </c>
      <c r="N3350">
        <v>1.9</v>
      </c>
    </row>
    <row r="3351" spans="1:14" x14ac:dyDescent="0.3">
      <c r="A3351" t="s">
        <v>3038</v>
      </c>
      <c r="B3351">
        <v>789003</v>
      </c>
      <c r="C3351" t="s">
        <v>16150</v>
      </c>
      <c r="D3351" t="s">
        <v>16151</v>
      </c>
      <c r="E3351" t="s">
        <v>16004</v>
      </c>
      <c r="F3351" t="s">
        <v>16152</v>
      </c>
      <c r="G3351">
        <v>16.399999999999999</v>
      </c>
      <c r="H3351">
        <v>-3.9</v>
      </c>
      <c r="I3351">
        <v>56.8</v>
      </c>
      <c r="J3351">
        <v>-0.5</v>
      </c>
      <c r="K3351">
        <v>87.8</v>
      </c>
      <c r="L3351">
        <v>0.5</v>
      </c>
      <c r="M3351">
        <v>49.5</v>
      </c>
      <c r="N3351">
        <v>-0.2</v>
      </c>
    </row>
    <row r="3352" spans="1:14" x14ac:dyDescent="0.3">
      <c r="A3352" t="s">
        <v>3038</v>
      </c>
      <c r="B3352">
        <v>789488</v>
      </c>
      <c r="C3352" t="s">
        <v>16153</v>
      </c>
      <c r="D3352" t="s">
        <v>16154</v>
      </c>
      <c r="E3352" t="s">
        <v>16018</v>
      </c>
      <c r="F3352" t="s">
        <v>16155</v>
      </c>
      <c r="G3352">
        <v>69.2</v>
      </c>
      <c r="H3352">
        <v>0.1</v>
      </c>
      <c r="I3352">
        <v>56.2</v>
      </c>
      <c r="J3352">
        <v>-0.4</v>
      </c>
      <c r="K3352">
        <v>88.7</v>
      </c>
      <c r="L3352">
        <v>0.5</v>
      </c>
      <c r="M3352">
        <v>58</v>
      </c>
      <c r="N3352">
        <v>0.4</v>
      </c>
    </row>
    <row r="3353" spans="1:14" x14ac:dyDescent="0.3">
      <c r="A3353" t="s">
        <v>3038</v>
      </c>
      <c r="B3353">
        <v>792306</v>
      </c>
      <c r="C3353" t="s">
        <v>16156</v>
      </c>
      <c r="D3353" t="s">
        <v>16157</v>
      </c>
      <c r="E3353" t="s">
        <v>4491</v>
      </c>
      <c r="F3353" t="s">
        <v>16158</v>
      </c>
      <c r="G3353">
        <v>47</v>
      </c>
      <c r="H3353">
        <v>-1</v>
      </c>
      <c r="I3353">
        <v>71.599999999999994</v>
      </c>
      <c r="J3353">
        <v>1.5</v>
      </c>
      <c r="K3353">
        <v>86.2</v>
      </c>
      <c r="L3353">
        <v>0.9</v>
      </c>
      <c r="M3353">
        <v>60.6</v>
      </c>
      <c r="N3353">
        <v>1.3</v>
      </c>
    </row>
    <row r="3354" spans="1:14" x14ac:dyDescent="0.3">
      <c r="A3354" t="s">
        <v>3038</v>
      </c>
      <c r="B3354">
        <v>793809</v>
      </c>
      <c r="C3354" t="s">
        <v>16159</v>
      </c>
      <c r="D3354" t="s">
        <v>16160</v>
      </c>
      <c r="E3354" t="s">
        <v>16018</v>
      </c>
      <c r="F3354" t="s">
        <v>16161</v>
      </c>
      <c r="G3354">
        <v>70.5</v>
      </c>
      <c r="H3354">
        <v>0.3</v>
      </c>
      <c r="I3354">
        <v>60.7</v>
      </c>
      <c r="J3354">
        <v>-0.1</v>
      </c>
      <c r="K3354">
        <v>91.3</v>
      </c>
      <c r="L3354">
        <v>1</v>
      </c>
      <c r="M3354">
        <v>41.7</v>
      </c>
      <c r="N3354">
        <v>-0.6</v>
      </c>
    </row>
    <row r="3355" spans="1:14" x14ac:dyDescent="0.3">
      <c r="A3355" t="s">
        <v>3038</v>
      </c>
      <c r="B3355">
        <v>795887</v>
      </c>
      <c r="C3355" t="s">
        <v>3075</v>
      </c>
      <c r="D3355" t="s">
        <v>16165</v>
      </c>
      <c r="E3355" t="s">
        <v>16018</v>
      </c>
      <c r="F3355" t="s">
        <v>16166</v>
      </c>
      <c r="G3355">
        <v>69</v>
      </c>
      <c r="H3355">
        <v>-0.3</v>
      </c>
      <c r="I3355">
        <v>59.2</v>
      </c>
      <c r="J3355">
        <v>-0.9</v>
      </c>
      <c r="K3355">
        <v>97.6</v>
      </c>
      <c r="L3355">
        <v>1</v>
      </c>
      <c r="M3355">
        <v>71.8</v>
      </c>
      <c r="N3355">
        <v>1</v>
      </c>
    </row>
    <row r="3356" spans="1:14" x14ac:dyDescent="0.3">
      <c r="A3356" t="s">
        <v>3038</v>
      </c>
      <c r="B3356">
        <v>798495</v>
      </c>
      <c r="C3356" t="s">
        <v>9499</v>
      </c>
      <c r="D3356" t="s">
        <v>16167</v>
      </c>
      <c r="E3356" t="s">
        <v>4351</v>
      </c>
      <c r="F3356" t="s">
        <v>16168</v>
      </c>
      <c r="G3356">
        <v>83.1</v>
      </c>
      <c r="H3356">
        <v>1.2</v>
      </c>
      <c r="I3356">
        <v>62</v>
      </c>
      <c r="J3356">
        <v>0</v>
      </c>
      <c r="K3356">
        <v>85.5</v>
      </c>
      <c r="L3356">
        <v>0.2</v>
      </c>
      <c r="M3356">
        <v>49.5</v>
      </c>
      <c r="N3356">
        <v>-0.3</v>
      </c>
    </row>
    <row r="3357" spans="1:14" x14ac:dyDescent="0.3">
      <c r="A3357" t="s">
        <v>3038</v>
      </c>
      <c r="B3357">
        <v>761079</v>
      </c>
      <c r="C3357" t="s">
        <v>595</v>
      </c>
      <c r="D3357" t="s">
        <v>16178</v>
      </c>
      <c r="E3357" t="s">
        <v>16018</v>
      </c>
      <c r="F3357" t="s">
        <v>16179</v>
      </c>
      <c r="G3357">
        <v>0</v>
      </c>
      <c r="H3357">
        <v>0</v>
      </c>
      <c r="I3357">
        <v>67</v>
      </c>
      <c r="J3357">
        <v>0.2</v>
      </c>
      <c r="K3357">
        <v>93.2</v>
      </c>
      <c r="L3357">
        <v>0.9</v>
      </c>
      <c r="M3357">
        <v>50.4</v>
      </c>
      <c r="N3357">
        <v>-0.2</v>
      </c>
    </row>
    <row r="3358" spans="1:14" x14ac:dyDescent="0.3">
      <c r="A3358" t="s">
        <v>3038</v>
      </c>
      <c r="B3358">
        <v>727300</v>
      </c>
      <c r="C3358" t="s">
        <v>16180</v>
      </c>
      <c r="D3358" t="s">
        <v>16181</v>
      </c>
      <c r="E3358" t="s">
        <v>16004</v>
      </c>
      <c r="F3358" t="s">
        <v>16182</v>
      </c>
      <c r="G3358">
        <v>75.8</v>
      </c>
      <c r="H3358">
        <v>0.3</v>
      </c>
      <c r="I3358">
        <v>66.7</v>
      </c>
      <c r="J3358">
        <v>0</v>
      </c>
      <c r="K3358">
        <v>86.9</v>
      </c>
      <c r="L3358">
        <v>0.1</v>
      </c>
      <c r="M3358">
        <v>44.6</v>
      </c>
      <c r="N3358">
        <v>-0.9</v>
      </c>
    </row>
    <row r="3359" spans="1:14" x14ac:dyDescent="0.3">
      <c r="A3359" t="s">
        <v>3038</v>
      </c>
      <c r="B3359">
        <v>809381</v>
      </c>
      <c r="C3359" t="s">
        <v>9510</v>
      </c>
      <c r="D3359" t="s">
        <v>16191</v>
      </c>
      <c r="E3359" t="s">
        <v>4491</v>
      </c>
      <c r="F3359" t="s">
        <v>16192</v>
      </c>
      <c r="G3359">
        <v>88.6</v>
      </c>
      <c r="H3359">
        <v>1.2</v>
      </c>
      <c r="I3359">
        <v>84.4</v>
      </c>
      <c r="J3359">
        <v>1.4</v>
      </c>
      <c r="K3359">
        <v>88.5</v>
      </c>
      <c r="L3359">
        <v>0.1</v>
      </c>
      <c r="M3359">
        <v>64.7</v>
      </c>
      <c r="N3359">
        <v>0.4</v>
      </c>
    </row>
    <row r="3360" spans="1:14" x14ac:dyDescent="0.3">
      <c r="A3360" t="s">
        <v>3038</v>
      </c>
      <c r="B3360">
        <v>806366</v>
      </c>
      <c r="C3360" t="s">
        <v>9510</v>
      </c>
      <c r="D3360" t="s">
        <v>16193</v>
      </c>
      <c r="E3360" t="s">
        <v>4385</v>
      </c>
      <c r="F3360" t="s">
        <v>16194</v>
      </c>
      <c r="G3360">
        <v>0</v>
      </c>
      <c r="H3360">
        <v>0</v>
      </c>
      <c r="I3360">
        <v>78.7</v>
      </c>
      <c r="J3360">
        <v>0.8</v>
      </c>
      <c r="K3360">
        <v>97.8</v>
      </c>
      <c r="L3360">
        <v>1.1000000000000001</v>
      </c>
      <c r="M3360">
        <v>77.400000000000006</v>
      </c>
      <c r="N3360">
        <v>1.3</v>
      </c>
    </row>
    <row r="3361" spans="1:14" x14ac:dyDescent="0.3">
      <c r="A3361" t="s">
        <v>3038</v>
      </c>
      <c r="B3361">
        <v>809489</v>
      </c>
      <c r="C3361" t="s">
        <v>9510</v>
      </c>
      <c r="D3361" t="s">
        <v>16189</v>
      </c>
      <c r="E3361" t="s">
        <v>4151</v>
      </c>
      <c r="F3361" t="s">
        <v>16190</v>
      </c>
      <c r="G3361">
        <v>52.8</v>
      </c>
      <c r="H3361">
        <v>-0.8</v>
      </c>
      <c r="I3361">
        <v>46.3</v>
      </c>
      <c r="J3361">
        <v>-1</v>
      </c>
      <c r="K3361">
        <v>86.9</v>
      </c>
      <c r="L3361">
        <v>0.9</v>
      </c>
      <c r="M3361">
        <v>49.2</v>
      </c>
      <c r="N3361">
        <v>0</v>
      </c>
    </row>
    <row r="3362" spans="1:14" x14ac:dyDescent="0.3">
      <c r="A3362" t="s">
        <v>3038</v>
      </c>
      <c r="B3362">
        <v>815411</v>
      </c>
      <c r="C3362" t="s">
        <v>16195</v>
      </c>
      <c r="D3362" t="s">
        <v>16196</v>
      </c>
      <c r="E3362" t="s">
        <v>16109</v>
      </c>
      <c r="F3362" t="s">
        <v>16197</v>
      </c>
      <c r="G3362">
        <v>43.7</v>
      </c>
      <c r="H3362">
        <v>-2.1</v>
      </c>
      <c r="I3362">
        <v>58.5</v>
      </c>
      <c r="J3362">
        <v>-0.8</v>
      </c>
      <c r="K3362">
        <v>87.6</v>
      </c>
      <c r="L3362">
        <v>0.1</v>
      </c>
      <c r="M3362">
        <v>52.6</v>
      </c>
      <c r="N3362">
        <v>-0.5</v>
      </c>
    </row>
    <row r="3363" spans="1:14" x14ac:dyDescent="0.3">
      <c r="A3363" t="s">
        <v>3038</v>
      </c>
      <c r="B3363">
        <v>785572</v>
      </c>
      <c r="C3363" t="s">
        <v>16198</v>
      </c>
      <c r="D3363" t="s">
        <v>16199</v>
      </c>
      <c r="E3363" t="s">
        <v>4491</v>
      </c>
      <c r="F3363" t="s">
        <v>16200</v>
      </c>
      <c r="G3363">
        <v>75.2</v>
      </c>
      <c r="H3363">
        <v>0.2</v>
      </c>
      <c r="I3363">
        <v>70.900000000000006</v>
      </c>
      <c r="J3363">
        <v>0.2</v>
      </c>
      <c r="K3363">
        <v>88.9</v>
      </c>
      <c r="L3363">
        <v>0.1</v>
      </c>
      <c r="M3363">
        <v>59.5</v>
      </c>
      <c r="N3363">
        <v>0</v>
      </c>
    </row>
    <row r="3364" spans="1:14" x14ac:dyDescent="0.3">
      <c r="A3364" t="s">
        <v>3038</v>
      </c>
      <c r="B3364">
        <v>816450</v>
      </c>
      <c r="C3364" t="s">
        <v>16201</v>
      </c>
      <c r="D3364" t="s">
        <v>16202</v>
      </c>
      <c r="E3364" t="s">
        <v>15998</v>
      </c>
      <c r="F3364" t="s">
        <v>16203</v>
      </c>
      <c r="G3364">
        <v>92.8</v>
      </c>
      <c r="H3364">
        <v>1.6</v>
      </c>
      <c r="I3364">
        <v>92</v>
      </c>
      <c r="J3364">
        <v>1.9</v>
      </c>
      <c r="K3364">
        <v>97.4</v>
      </c>
      <c r="L3364">
        <v>1.3</v>
      </c>
      <c r="M3364">
        <v>88.6</v>
      </c>
      <c r="N3364">
        <v>2.2000000000000002</v>
      </c>
    </row>
    <row r="3365" spans="1:14" x14ac:dyDescent="0.3">
      <c r="A3365" t="s">
        <v>3038</v>
      </c>
      <c r="B3365">
        <v>725161</v>
      </c>
      <c r="C3365" t="s">
        <v>9515</v>
      </c>
      <c r="D3365" t="s">
        <v>16204</v>
      </c>
      <c r="E3365" t="s">
        <v>4491</v>
      </c>
      <c r="F3365" t="s">
        <v>16205</v>
      </c>
      <c r="G3365">
        <v>86.4</v>
      </c>
      <c r="H3365">
        <v>0.9</v>
      </c>
      <c r="I3365">
        <v>84</v>
      </c>
      <c r="J3365">
        <v>1.1000000000000001</v>
      </c>
      <c r="K3365">
        <v>89.1</v>
      </c>
      <c r="L3365">
        <v>0.1</v>
      </c>
      <c r="M3365">
        <v>61.4</v>
      </c>
      <c r="N3365">
        <v>0.1</v>
      </c>
    </row>
    <row r="3366" spans="1:14" x14ac:dyDescent="0.3">
      <c r="A3366" t="s">
        <v>3038</v>
      </c>
      <c r="B3366">
        <v>821969</v>
      </c>
      <c r="C3366" t="s">
        <v>16208</v>
      </c>
      <c r="D3366" t="s">
        <v>16209</v>
      </c>
      <c r="E3366" t="s">
        <v>16018</v>
      </c>
      <c r="F3366" t="s">
        <v>16210</v>
      </c>
      <c r="G3366">
        <v>80.599999999999994</v>
      </c>
      <c r="H3366">
        <v>0.9</v>
      </c>
      <c r="I3366">
        <v>62.4</v>
      </c>
      <c r="J3366">
        <v>-0.1</v>
      </c>
      <c r="K3366">
        <v>83.2</v>
      </c>
      <c r="L3366">
        <v>-0.1</v>
      </c>
      <c r="M3366">
        <v>50.5</v>
      </c>
      <c r="N3366">
        <v>-0.2</v>
      </c>
    </row>
    <row r="3367" spans="1:14" x14ac:dyDescent="0.3">
      <c r="A3367" t="s">
        <v>3038</v>
      </c>
      <c r="B3367">
        <v>757573</v>
      </c>
      <c r="C3367" t="s">
        <v>16211</v>
      </c>
      <c r="D3367" t="s">
        <v>16212</v>
      </c>
      <c r="E3367" t="s">
        <v>16213</v>
      </c>
      <c r="F3367" t="s">
        <v>16214</v>
      </c>
      <c r="G3367">
        <v>40.9</v>
      </c>
      <c r="H3367">
        <v>-2.6</v>
      </c>
      <c r="I3367">
        <v>65.2</v>
      </c>
      <c r="J3367">
        <v>-0.6</v>
      </c>
      <c r="K3367">
        <v>90.6</v>
      </c>
      <c r="L3367">
        <v>0.1</v>
      </c>
      <c r="M3367">
        <v>68.400000000000006</v>
      </c>
      <c r="N3367">
        <v>0.2</v>
      </c>
    </row>
    <row r="3368" spans="1:14" x14ac:dyDescent="0.3">
      <c r="A3368" t="s">
        <v>3038</v>
      </c>
      <c r="B3368">
        <v>823430</v>
      </c>
      <c r="C3368" t="s">
        <v>9520</v>
      </c>
      <c r="D3368" t="s">
        <v>16215</v>
      </c>
      <c r="E3368" t="s">
        <v>4379</v>
      </c>
      <c r="F3368" t="s">
        <v>16216</v>
      </c>
      <c r="G3368">
        <v>55.2</v>
      </c>
      <c r="H3368">
        <v>-1.2</v>
      </c>
      <c r="I3368">
        <v>57.4</v>
      </c>
      <c r="J3368">
        <v>-0.7</v>
      </c>
      <c r="K3368">
        <v>88.9</v>
      </c>
      <c r="L3368">
        <v>0.4</v>
      </c>
      <c r="M3368">
        <v>55.7</v>
      </c>
      <c r="N3368">
        <v>0</v>
      </c>
    </row>
    <row r="3369" spans="1:14" x14ac:dyDescent="0.3">
      <c r="A3369" t="s">
        <v>3038</v>
      </c>
      <c r="B3369">
        <v>827169</v>
      </c>
      <c r="C3369" t="s">
        <v>16220</v>
      </c>
      <c r="D3369" t="s">
        <v>16221</v>
      </c>
      <c r="E3369" t="s">
        <v>4151</v>
      </c>
      <c r="F3369" t="s">
        <v>16222</v>
      </c>
      <c r="G3369">
        <v>84.3</v>
      </c>
      <c r="H3369">
        <v>0.7</v>
      </c>
      <c r="I3369">
        <v>78.3</v>
      </c>
      <c r="J3369">
        <v>0.5</v>
      </c>
      <c r="K3369">
        <v>91.4</v>
      </c>
      <c r="L3369">
        <v>0.2</v>
      </c>
      <c r="M3369">
        <v>56.2</v>
      </c>
      <c r="N3369">
        <v>-0.6</v>
      </c>
    </row>
    <row r="3370" spans="1:14" x14ac:dyDescent="0.3">
      <c r="A3370" t="s">
        <v>3038</v>
      </c>
      <c r="B3370">
        <v>832383</v>
      </c>
      <c r="C3370" t="s">
        <v>15474</v>
      </c>
      <c r="D3370" t="s">
        <v>16226</v>
      </c>
      <c r="E3370" t="s">
        <v>15998</v>
      </c>
      <c r="F3370" t="s">
        <v>16227</v>
      </c>
      <c r="G3370">
        <v>78.599999999999994</v>
      </c>
      <c r="H3370">
        <v>0.5</v>
      </c>
      <c r="I3370">
        <v>62.9</v>
      </c>
      <c r="J3370">
        <v>-0.5</v>
      </c>
      <c r="K3370">
        <v>85</v>
      </c>
      <c r="L3370">
        <v>-0.2</v>
      </c>
      <c r="M3370">
        <v>56</v>
      </c>
      <c r="N3370">
        <v>-0.3</v>
      </c>
    </row>
    <row r="3371" spans="1:14" x14ac:dyDescent="0.3">
      <c r="A3371" t="s">
        <v>3038</v>
      </c>
      <c r="B3371">
        <v>835048</v>
      </c>
      <c r="C3371" t="s">
        <v>16231</v>
      </c>
      <c r="D3371" t="s">
        <v>16232</v>
      </c>
      <c r="E3371" t="s">
        <v>16109</v>
      </c>
      <c r="F3371" t="s">
        <v>16233</v>
      </c>
      <c r="G3371">
        <v>92.5</v>
      </c>
      <c r="H3371">
        <v>1.3</v>
      </c>
      <c r="I3371">
        <v>86.6</v>
      </c>
      <c r="J3371">
        <v>1.2</v>
      </c>
      <c r="K3371">
        <v>89.4</v>
      </c>
      <c r="L3371">
        <v>0</v>
      </c>
      <c r="M3371">
        <v>63.3</v>
      </c>
      <c r="N3371">
        <v>-0.1</v>
      </c>
    </row>
    <row r="3372" spans="1:14" x14ac:dyDescent="0.3">
      <c r="A3372" t="s">
        <v>3038</v>
      </c>
      <c r="B3372">
        <v>736888</v>
      </c>
      <c r="C3372" t="s">
        <v>3085</v>
      </c>
      <c r="D3372" t="s">
        <v>16234</v>
      </c>
      <c r="E3372" t="s">
        <v>4412</v>
      </c>
      <c r="F3372" t="s">
        <v>16235</v>
      </c>
      <c r="G3372">
        <v>82.4</v>
      </c>
      <c r="H3372">
        <v>0.8</v>
      </c>
      <c r="I3372">
        <v>71.7</v>
      </c>
      <c r="J3372">
        <v>0.3</v>
      </c>
      <c r="K3372">
        <v>89</v>
      </c>
      <c r="L3372">
        <v>0.2</v>
      </c>
      <c r="M3372">
        <v>47.8</v>
      </c>
      <c r="N3372">
        <v>-0.8</v>
      </c>
    </row>
    <row r="3373" spans="1:14" x14ac:dyDescent="0.3">
      <c r="A3373" t="s">
        <v>3038</v>
      </c>
      <c r="B3373">
        <v>835498</v>
      </c>
      <c r="C3373" t="s">
        <v>16236</v>
      </c>
      <c r="D3373" t="s">
        <v>16237</v>
      </c>
      <c r="E3373" t="s">
        <v>16238</v>
      </c>
      <c r="F3373" t="s">
        <v>16239</v>
      </c>
      <c r="G3373">
        <v>83.2</v>
      </c>
      <c r="H3373">
        <v>0.7</v>
      </c>
      <c r="I3373">
        <v>84.1</v>
      </c>
      <c r="J3373">
        <v>1.1000000000000001</v>
      </c>
      <c r="K3373">
        <v>92.7</v>
      </c>
      <c r="L3373">
        <v>0.4</v>
      </c>
      <c r="M3373">
        <v>71.5</v>
      </c>
      <c r="N3373">
        <v>0.6</v>
      </c>
    </row>
    <row r="3374" spans="1:14" x14ac:dyDescent="0.3">
      <c r="A3374" t="s">
        <v>3038</v>
      </c>
      <c r="B3374">
        <v>836273</v>
      </c>
      <c r="C3374" t="s">
        <v>9533</v>
      </c>
      <c r="D3374" t="s">
        <v>16240</v>
      </c>
      <c r="E3374" t="s">
        <v>16004</v>
      </c>
      <c r="F3374" t="s">
        <v>16241</v>
      </c>
      <c r="G3374">
        <v>68</v>
      </c>
      <c r="H3374">
        <v>-0.1</v>
      </c>
      <c r="I3374">
        <v>62.2</v>
      </c>
      <c r="J3374">
        <v>-0.2</v>
      </c>
      <c r="K3374">
        <v>92.8</v>
      </c>
      <c r="L3374">
        <v>1</v>
      </c>
      <c r="M3374">
        <v>57.7</v>
      </c>
      <c r="N3374">
        <v>0.3</v>
      </c>
    </row>
    <row r="3375" spans="1:14" x14ac:dyDescent="0.3">
      <c r="A3375" t="s">
        <v>3038</v>
      </c>
      <c r="B3375">
        <v>795471</v>
      </c>
      <c r="C3375" t="s">
        <v>16242</v>
      </c>
      <c r="D3375" t="s">
        <v>16243</v>
      </c>
      <c r="E3375" t="s">
        <v>16244</v>
      </c>
      <c r="F3375" t="s">
        <v>16245</v>
      </c>
      <c r="G3375">
        <v>82.4</v>
      </c>
      <c r="H3375">
        <v>0.8</v>
      </c>
      <c r="I3375">
        <v>64.900000000000006</v>
      </c>
      <c r="J3375">
        <v>-0.2</v>
      </c>
      <c r="K3375">
        <v>91.4</v>
      </c>
      <c r="L3375">
        <v>0.5</v>
      </c>
      <c r="M3375">
        <v>38.799999999999997</v>
      </c>
      <c r="N3375">
        <v>-1.4</v>
      </c>
    </row>
    <row r="3376" spans="1:14" x14ac:dyDescent="0.3">
      <c r="A3376" t="s">
        <v>3038</v>
      </c>
      <c r="B3376">
        <v>837431</v>
      </c>
      <c r="C3376" t="s">
        <v>4110</v>
      </c>
      <c r="D3376" t="s">
        <v>16249</v>
      </c>
      <c r="E3376" t="s">
        <v>4491</v>
      </c>
      <c r="F3376" t="s">
        <v>16250</v>
      </c>
      <c r="G3376">
        <v>71.3</v>
      </c>
      <c r="H3376">
        <v>0.1</v>
      </c>
      <c r="I3376">
        <v>62.7</v>
      </c>
      <c r="J3376">
        <v>-0.2</v>
      </c>
      <c r="K3376">
        <v>93.9</v>
      </c>
      <c r="L3376">
        <v>1</v>
      </c>
      <c r="M3376">
        <v>61.2</v>
      </c>
      <c r="N3376">
        <v>0.5</v>
      </c>
    </row>
    <row r="3377" spans="1:14" x14ac:dyDescent="0.3">
      <c r="A3377" t="s">
        <v>3038</v>
      </c>
      <c r="B3377">
        <v>838314</v>
      </c>
      <c r="C3377" t="s">
        <v>4110</v>
      </c>
      <c r="D3377" t="s">
        <v>16246</v>
      </c>
      <c r="E3377" t="s">
        <v>16247</v>
      </c>
      <c r="F3377" t="s">
        <v>16248</v>
      </c>
      <c r="G3377">
        <v>75.5</v>
      </c>
      <c r="H3377">
        <v>0.2</v>
      </c>
      <c r="I3377">
        <v>64.5</v>
      </c>
      <c r="J3377">
        <v>-0.3</v>
      </c>
      <c r="K3377">
        <v>89.7</v>
      </c>
      <c r="L3377">
        <v>0.4</v>
      </c>
      <c r="M3377">
        <v>56.1</v>
      </c>
      <c r="N3377">
        <v>0</v>
      </c>
    </row>
    <row r="3378" spans="1:14" x14ac:dyDescent="0.3">
      <c r="A3378" t="s">
        <v>3038</v>
      </c>
      <c r="B3378">
        <v>843067</v>
      </c>
      <c r="C3378" t="s">
        <v>3533</v>
      </c>
      <c r="D3378" t="s">
        <v>16251</v>
      </c>
      <c r="E3378" t="s">
        <v>16004</v>
      </c>
      <c r="F3378" t="s">
        <v>16252</v>
      </c>
      <c r="G3378">
        <v>64.099999999999994</v>
      </c>
      <c r="H3378">
        <v>-0.3</v>
      </c>
      <c r="I3378">
        <v>66.7</v>
      </c>
      <c r="J3378">
        <v>0.3</v>
      </c>
      <c r="K3378">
        <v>0</v>
      </c>
      <c r="L3378">
        <v>0</v>
      </c>
      <c r="M3378">
        <v>0</v>
      </c>
      <c r="N3378">
        <v>0</v>
      </c>
    </row>
    <row r="3379" spans="1:14" x14ac:dyDescent="0.3">
      <c r="A3379" t="s">
        <v>3038</v>
      </c>
      <c r="B3379">
        <v>845531</v>
      </c>
      <c r="C3379" t="s">
        <v>9539</v>
      </c>
      <c r="D3379" t="s">
        <v>16253</v>
      </c>
      <c r="E3379" t="s">
        <v>16018</v>
      </c>
      <c r="F3379" t="s">
        <v>16254</v>
      </c>
      <c r="G3379">
        <v>65.400000000000006</v>
      </c>
      <c r="H3379">
        <v>0.1</v>
      </c>
      <c r="I3379">
        <v>36.9</v>
      </c>
      <c r="J3379">
        <v>-1.7</v>
      </c>
      <c r="K3379">
        <v>67.7</v>
      </c>
      <c r="L3379">
        <v>-1.3</v>
      </c>
      <c r="M3379">
        <v>19.5</v>
      </c>
      <c r="N3379">
        <v>-2.1</v>
      </c>
    </row>
    <row r="3380" spans="1:14" x14ac:dyDescent="0.3">
      <c r="A3380" t="s">
        <v>3038</v>
      </c>
      <c r="B3380">
        <v>848832</v>
      </c>
      <c r="C3380" t="s">
        <v>16258</v>
      </c>
      <c r="D3380" t="s">
        <v>16259</v>
      </c>
      <c r="E3380" t="s">
        <v>16109</v>
      </c>
      <c r="F3380" t="s">
        <v>16260</v>
      </c>
      <c r="G3380">
        <v>78</v>
      </c>
      <c r="H3380">
        <v>0.5</v>
      </c>
      <c r="I3380">
        <v>71.2</v>
      </c>
      <c r="J3380">
        <v>0.4</v>
      </c>
      <c r="K3380">
        <v>90.7</v>
      </c>
      <c r="L3380">
        <v>0.6</v>
      </c>
      <c r="M3380">
        <v>61.3</v>
      </c>
      <c r="N3380">
        <v>0.1</v>
      </c>
    </row>
    <row r="3381" spans="1:14" x14ac:dyDescent="0.3">
      <c r="A3381" t="s">
        <v>3038</v>
      </c>
      <c r="B3381">
        <v>851167</v>
      </c>
      <c r="C3381" t="s">
        <v>16264</v>
      </c>
      <c r="D3381" t="s">
        <v>16265</v>
      </c>
      <c r="E3381" t="s">
        <v>16018</v>
      </c>
      <c r="F3381" t="s">
        <v>16266</v>
      </c>
      <c r="G3381">
        <v>79.3</v>
      </c>
      <c r="H3381">
        <v>0.6</v>
      </c>
      <c r="I3381">
        <v>63.1</v>
      </c>
      <c r="J3381">
        <v>-0.3</v>
      </c>
      <c r="K3381">
        <v>84.4</v>
      </c>
      <c r="L3381">
        <v>-0.2</v>
      </c>
      <c r="M3381">
        <v>50</v>
      </c>
      <c r="N3381">
        <v>-0.4</v>
      </c>
    </row>
    <row r="3382" spans="1:14" x14ac:dyDescent="0.3">
      <c r="A3382" t="s">
        <v>3038</v>
      </c>
      <c r="B3382">
        <v>864080</v>
      </c>
      <c r="C3382" t="s">
        <v>12538</v>
      </c>
      <c r="D3382" t="s">
        <v>16270</v>
      </c>
      <c r="E3382" t="s">
        <v>16075</v>
      </c>
      <c r="F3382" t="s">
        <v>16271</v>
      </c>
      <c r="G3382">
        <v>30.2</v>
      </c>
      <c r="H3382">
        <v>-2.2999999999999998</v>
      </c>
      <c r="I3382">
        <v>54</v>
      </c>
      <c r="J3382">
        <v>0.1</v>
      </c>
      <c r="K3382">
        <v>71.5</v>
      </c>
      <c r="L3382">
        <v>-0.5</v>
      </c>
      <c r="M3382">
        <v>32.799999999999997</v>
      </c>
      <c r="N3382">
        <v>-0.4</v>
      </c>
    </row>
    <row r="3383" spans="1:14" x14ac:dyDescent="0.3">
      <c r="A3383" t="s">
        <v>3038</v>
      </c>
      <c r="B3383">
        <v>737242</v>
      </c>
      <c r="C3383" t="s">
        <v>16272</v>
      </c>
      <c r="D3383" t="s">
        <v>16273</v>
      </c>
      <c r="E3383" t="s">
        <v>16018</v>
      </c>
      <c r="F3383" t="s">
        <v>16274</v>
      </c>
      <c r="G3383">
        <v>74</v>
      </c>
      <c r="H3383">
        <v>0.3</v>
      </c>
      <c r="I3383">
        <v>63.3</v>
      </c>
      <c r="J3383">
        <v>-0.2</v>
      </c>
      <c r="K3383">
        <v>84.3</v>
      </c>
      <c r="L3383">
        <v>-0.2</v>
      </c>
      <c r="M3383">
        <v>43.3</v>
      </c>
      <c r="N3383">
        <v>-1</v>
      </c>
    </row>
    <row r="3384" spans="1:14" x14ac:dyDescent="0.3">
      <c r="A3384" t="s">
        <v>3038</v>
      </c>
      <c r="B3384">
        <v>854147</v>
      </c>
      <c r="C3384" t="s">
        <v>16131</v>
      </c>
      <c r="D3384" t="s">
        <v>16132</v>
      </c>
      <c r="E3384" t="s">
        <v>4351</v>
      </c>
      <c r="F3384" t="s">
        <v>16133</v>
      </c>
      <c r="G3384">
        <v>84.6</v>
      </c>
      <c r="H3384">
        <v>0.6</v>
      </c>
      <c r="I3384">
        <v>81.099999999999994</v>
      </c>
      <c r="J3384">
        <v>0.7</v>
      </c>
      <c r="K3384">
        <v>88.5</v>
      </c>
      <c r="L3384">
        <v>-0.3</v>
      </c>
      <c r="M3384">
        <v>62.1</v>
      </c>
      <c r="N3384">
        <v>-0.2</v>
      </c>
    </row>
    <row r="3385" spans="1:14" x14ac:dyDescent="0.3">
      <c r="A3385" t="s">
        <v>3038</v>
      </c>
      <c r="B3385">
        <v>774824</v>
      </c>
      <c r="C3385" t="s">
        <v>16172</v>
      </c>
      <c r="D3385" t="s">
        <v>16173</v>
      </c>
      <c r="E3385" t="s">
        <v>4385</v>
      </c>
      <c r="F3385" t="s">
        <v>16174</v>
      </c>
      <c r="G3385">
        <v>76.900000000000006</v>
      </c>
      <c r="H3385">
        <v>0.3</v>
      </c>
      <c r="I3385">
        <v>69.2</v>
      </c>
      <c r="J3385">
        <v>0.1</v>
      </c>
      <c r="K3385">
        <v>86.2</v>
      </c>
      <c r="L3385">
        <v>-0.2</v>
      </c>
      <c r="M3385">
        <v>38.5</v>
      </c>
      <c r="N3385">
        <v>-1.8</v>
      </c>
    </row>
    <row r="3386" spans="1:14" x14ac:dyDescent="0.3">
      <c r="A3386" t="s">
        <v>3038</v>
      </c>
      <c r="B3386">
        <v>728752</v>
      </c>
      <c r="C3386" t="s">
        <v>16223</v>
      </c>
      <c r="D3386" t="s">
        <v>16224</v>
      </c>
      <c r="E3386" t="s">
        <v>16018</v>
      </c>
      <c r="F3386" t="s">
        <v>16225</v>
      </c>
      <c r="G3386">
        <v>85.2</v>
      </c>
      <c r="H3386">
        <v>1.1000000000000001</v>
      </c>
      <c r="I3386">
        <v>67.3</v>
      </c>
      <c r="J3386">
        <v>0.2</v>
      </c>
      <c r="K3386">
        <v>94.7</v>
      </c>
      <c r="L3386">
        <v>1</v>
      </c>
      <c r="M3386">
        <v>57.3</v>
      </c>
      <c r="N3386">
        <v>0.1</v>
      </c>
    </row>
    <row r="3387" spans="1:14" x14ac:dyDescent="0.3">
      <c r="A3387" t="s">
        <v>3038</v>
      </c>
      <c r="B3387">
        <v>814080</v>
      </c>
      <c r="C3387" t="s">
        <v>16255</v>
      </c>
      <c r="D3387" t="s">
        <v>16256</v>
      </c>
      <c r="E3387" t="s">
        <v>4351</v>
      </c>
      <c r="F3387" t="s">
        <v>16257</v>
      </c>
      <c r="G3387">
        <v>72</v>
      </c>
      <c r="H3387">
        <v>0.1</v>
      </c>
      <c r="I3387">
        <v>61</v>
      </c>
      <c r="J3387">
        <v>-0.5</v>
      </c>
      <c r="K3387">
        <v>84.5</v>
      </c>
      <c r="L3387">
        <v>-0.1</v>
      </c>
      <c r="M3387">
        <v>45</v>
      </c>
      <c r="N3387">
        <v>-0.9</v>
      </c>
    </row>
    <row r="3388" spans="1:14" x14ac:dyDescent="0.3">
      <c r="A3388" t="s">
        <v>3038</v>
      </c>
      <c r="B3388">
        <v>750581</v>
      </c>
      <c r="C3388" t="s">
        <v>16183</v>
      </c>
      <c r="D3388" t="s">
        <v>16184</v>
      </c>
      <c r="E3388" t="s">
        <v>4151</v>
      </c>
      <c r="F3388" t="s">
        <v>16185</v>
      </c>
      <c r="G3388">
        <v>86.8</v>
      </c>
      <c r="H3388">
        <v>1.3</v>
      </c>
      <c r="I3388">
        <v>76.5</v>
      </c>
      <c r="J3388">
        <v>1</v>
      </c>
      <c r="K3388">
        <v>94.1</v>
      </c>
      <c r="L3388">
        <v>1.2</v>
      </c>
      <c r="M3388">
        <v>67.8</v>
      </c>
      <c r="N3388">
        <v>0.8</v>
      </c>
    </row>
    <row r="3389" spans="1:14" x14ac:dyDescent="0.3">
      <c r="A3389" t="s">
        <v>3038</v>
      </c>
      <c r="B3389">
        <v>724220</v>
      </c>
      <c r="C3389" t="s">
        <v>16186</v>
      </c>
      <c r="D3389" t="s">
        <v>16187</v>
      </c>
      <c r="E3389" t="s">
        <v>15998</v>
      </c>
      <c r="F3389" t="s">
        <v>16188</v>
      </c>
      <c r="G3389">
        <v>0</v>
      </c>
      <c r="H3389">
        <v>0</v>
      </c>
      <c r="I3389">
        <v>63.6</v>
      </c>
      <c r="J3389">
        <v>-0.1</v>
      </c>
      <c r="K3389">
        <v>80.5</v>
      </c>
      <c r="L3389">
        <v>-0.3</v>
      </c>
      <c r="M3389">
        <v>63.2</v>
      </c>
      <c r="N3389">
        <v>0.5</v>
      </c>
    </row>
    <row r="3390" spans="1:14" x14ac:dyDescent="0.3">
      <c r="A3390" t="s">
        <v>3098</v>
      </c>
      <c r="B3390">
        <v>3913</v>
      </c>
      <c r="C3390" t="s">
        <v>16278</v>
      </c>
      <c r="D3390" t="s">
        <v>16279</v>
      </c>
      <c r="E3390" t="s">
        <v>4151</v>
      </c>
      <c r="F3390" t="s">
        <v>16280</v>
      </c>
      <c r="G3390">
        <v>0</v>
      </c>
      <c r="H3390">
        <v>0</v>
      </c>
      <c r="I3390">
        <v>70.400000000000006</v>
      </c>
      <c r="J3390">
        <v>0.3</v>
      </c>
      <c r="K3390">
        <v>95.2</v>
      </c>
      <c r="L3390">
        <v>1.1000000000000001</v>
      </c>
      <c r="M3390">
        <v>69.5</v>
      </c>
      <c r="N3390">
        <v>0.9</v>
      </c>
    </row>
    <row r="3391" spans="1:14" x14ac:dyDescent="0.3">
      <c r="A3391" t="s">
        <v>3098</v>
      </c>
      <c r="B3391">
        <v>14176</v>
      </c>
      <c r="C3391" t="s">
        <v>16281</v>
      </c>
      <c r="D3391" t="s">
        <v>16282</v>
      </c>
      <c r="E3391" t="s">
        <v>15998</v>
      </c>
      <c r="F3391" t="s">
        <v>16283</v>
      </c>
      <c r="G3391">
        <v>60.5</v>
      </c>
      <c r="H3391">
        <v>0.7</v>
      </c>
      <c r="I3391">
        <v>60.2</v>
      </c>
      <c r="J3391">
        <v>1.5</v>
      </c>
      <c r="K3391">
        <v>73.3</v>
      </c>
      <c r="L3391">
        <v>0.3</v>
      </c>
      <c r="M3391">
        <v>50.5</v>
      </c>
      <c r="N3391">
        <v>1.4</v>
      </c>
    </row>
    <row r="3392" spans="1:14" x14ac:dyDescent="0.3">
      <c r="A3392" t="s">
        <v>3098</v>
      </c>
      <c r="B3392">
        <v>68710</v>
      </c>
      <c r="C3392" t="s">
        <v>16287</v>
      </c>
      <c r="D3392" t="s">
        <v>16288</v>
      </c>
      <c r="E3392" t="s">
        <v>16004</v>
      </c>
      <c r="F3392" t="s">
        <v>16289</v>
      </c>
      <c r="G3392">
        <v>65.3</v>
      </c>
      <c r="H3392">
        <v>-0.3</v>
      </c>
      <c r="I3392">
        <v>60.5</v>
      </c>
      <c r="J3392">
        <v>-0.3</v>
      </c>
      <c r="K3392">
        <v>86.4</v>
      </c>
      <c r="L3392">
        <v>0.2</v>
      </c>
      <c r="M3392">
        <v>62.1</v>
      </c>
      <c r="N3392">
        <v>0.5</v>
      </c>
    </row>
    <row r="3393" spans="1:14" x14ac:dyDescent="0.3">
      <c r="A3393" t="s">
        <v>3098</v>
      </c>
      <c r="B3393">
        <v>112387</v>
      </c>
      <c r="C3393" t="s">
        <v>3101</v>
      </c>
      <c r="D3393" t="s">
        <v>16290</v>
      </c>
      <c r="E3393" t="s">
        <v>4351</v>
      </c>
      <c r="F3393" t="s">
        <v>16291</v>
      </c>
      <c r="G3393">
        <v>57.8</v>
      </c>
      <c r="H3393">
        <v>-1.5</v>
      </c>
      <c r="I3393">
        <v>53</v>
      </c>
      <c r="J3393">
        <v>-1.8</v>
      </c>
      <c r="K3393">
        <v>82.1</v>
      </c>
      <c r="L3393">
        <v>-1.1000000000000001</v>
      </c>
      <c r="M3393">
        <v>52.9</v>
      </c>
      <c r="N3393">
        <v>-1.2</v>
      </c>
    </row>
    <row r="3394" spans="1:14" x14ac:dyDescent="0.3">
      <c r="A3394" t="s">
        <v>3098</v>
      </c>
      <c r="B3394">
        <v>663</v>
      </c>
      <c r="C3394" t="s">
        <v>16292</v>
      </c>
      <c r="D3394" t="s">
        <v>16293</v>
      </c>
      <c r="E3394" t="s">
        <v>4491</v>
      </c>
      <c r="F3394" t="s">
        <v>16294</v>
      </c>
      <c r="G3394">
        <v>60.1</v>
      </c>
      <c r="H3394">
        <v>0.4</v>
      </c>
      <c r="I3394">
        <v>59.6</v>
      </c>
      <c r="J3394">
        <v>1.1000000000000001</v>
      </c>
      <c r="K3394">
        <v>78.3</v>
      </c>
      <c r="L3394">
        <v>0.6</v>
      </c>
      <c r="M3394">
        <v>52.2</v>
      </c>
      <c r="N3394">
        <v>1.3</v>
      </c>
    </row>
    <row r="3395" spans="1:14" x14ac:dyDescent="0.3">
      <c r="A3395" t="s">
        <v>3098</v>
      </c>
      <c r="B3395">
        <v>20702</v>
      </c>
      <c r="C3395" t="s">
        <v>16295</v>
      </c>
      <c r="D3395" t="s">
        <v>16296</v>
      </c>
      <c r="E3395" t="s">
        <v>16004</v>
      </c>
      <c r="F3395" t="s">
        <v>16297</v>
      </c>
      <c r="G3395">
        <v>70.2</v>
      </c>
      <c r="H3395">
        <v>0.1</v>
      </c>
      <c r="I3395">
        <v>55.3</v>
      </c>
      <c r="J3395">
        <v>-0.7</v>
      </c>
      <c r="K3395">
        <v>78</v>
      </c>
      <c r="L3395">
        <v>-0.6</v>
      </c>
      <c r="M3395">
        <v>39.4</v>
      </c>
      <c r="N3395">
        <v>-1.1000000000000001</v>
      </c>
    </row>
    <row r="3396" spans="1:14" x14ac:dyDescent="0.3">
      <c r="A3396" t="s">
        <v>3098</v>
      </c>
      <c r="B3396">
        <v>26530</v>
      </c>
      <c r="C3396" t="s">
        <v>16298</v>
      </c>
      <c r="D3396" t="s">
        <v>16299</v>
      </c>
      <c r="E3396" t="s">
        <v>4491</v>
      </c>
      <c r="F3396" t="s">
        <v>16300</v>
      </c>
      <c r="G3396">
        <v>66.099999999999994</v>
      </c>
      <c r="H3396">
        <v>-0.1</v>
      </c>
      <c r="I3396">
        <v>61.3</v>
      </c>
      <c r="J3396">
        <v>-0.1</v>
      </c>
      <c r="K3396">
        <v>90.7</v>
      </c>
      <c r="L3396">
        <v>0.8</v>
      </c>
      <c r="M3396">
        <v>82.6</v>
      </c>
      <c r="N3396">
        <v>2.2000000000000002</v>
      </c>
    </row>
    <row r="3397" spans="1:14" x14ac:dyDescent="0.3">
      <c r="A3397" t="s">
        <v>3098</v>
      </c>
      <c r="B3397">
        <v>28231</v>
      </c>
      <c r="C3397" t="s">
        <v>16301</v>
      </c>
      <c r="D3397" t="s">
        <v>16302</v>
      </c>
      <c r="E3397" t="s">
        <v>4385</v>
      </c>
      <c r="F3397" t="s">
        <v>16303</v>
      </c>
      <c r="G3397">
        <v>65.400000000000006</v>
      </c>
      <c r="H3397">
        <v>-0.5</v>
      </c>
      <c r="I3397">
        <v>60.4</v>
      </c>
      <c r="J3397">
        <v>-0.6</v>
      </c>
      <c r="K3397">
        <v>80.2</v>
      </c>
      <c r="L3397">
        <v>-0.8</v>
      </c>
      <c r="M3397">
        <v>62.7</v>
      </c>
      <c r="N3397">
        <v>0.2</v>
      </c>
    </row>
    <row r="3398" spans="1:14" x14ac:dyDescent="0.3">
      <c r="A3398" t="s">
        <v>3098</v>
      </c>
      <c r="B3398">
        <v>28282</v>
      </c>
      <c r="C3398" t="s">
        <v>3106</v>
      </c>
      <c r="D3398" t="s">
        <v>16304</v>
      </c>
      <c r="E3398" t="s">
        <v>4385</v>
      </c>
      <c r="F3398" t="s">
        <v>16305</v>
      </c>
      <c r="G3398">
        <v>61.9</v>
      </c>
      <c r="H3398">
        <v>-0.5</v>
      </c>
      <c r="I3398">
        <v>59.3</v>
      </c>
      <c r="J3398">
        <v>-0.4</v>
      </c>
      <c r="K3398">
        <v>71.2</v>
      </c>
      <c r="L3398">
        <v>-1.3</v>
      </c>
      <c r="M3398">
        <v>41.7</v>
      </c>
      <c r="N3398">
        <v>-0.9</v>
      </c>
    </row>
    <row r="3399" spans="1:14" x14ac:dyDescent="0.3">
      <c r="A3399" t="s">
        <v>3098</v>
      </c>
      <c r="B3399">
        <v>54623</v>
      </c>
      <c r="C3399" t="s">
        <v>16309</v>
      </c>
      <c r="D3399" t="s">
        <v>16310</v>
      </c>
      <c r="E3399" t="s">
        <v>16109</v>
      </c>
      <c r="F3399" t="s">
        <v>16311</v>
      </c>
      <c r="G3399">
        <v>78.900000000000006</v>
      </c>
      <c r="H3399">
        <v>0.2</v>
      </c>
      <c r="I3399">
        <v>73.400000000000006</v>
      </c>
      <c r="J3399">
        <v>0</v>
      </c>
      <c r="K3399">
        <v>76.099999999999994</v>
      </c>
      <c r="L3399">
        <v>-1.6</v>
      </c>
      <c r="M3399">
        <v>54.8</v>
      </c>
      <c r="N3399">
        <v>-0.9</v>
      </c>
    </row>
    <row r="3400" spans="1:14" x14ac:dyDescent="0.3">
      <c r="A3400" t="s">
        <v>3098</v>
      </c>
      <c r="B3400">
        <v>30694</v>
      </c>
      <c r="C3400" t="s">
        <v>16312</v>
      </c>
      <c r="D3400" t="s">
        <v>16313</v>
      </c>
      <c r="E3400" t="s">
        <v>4379</v>
      </c>
      <c r="F3400" t="s">
        <v>16314</v>
      </c>
      <c r="G3400">
        <v>57.1</v>
      </c>
      <c r="H3400">
        <v>-1.1000000000000001</v>
      </c>
      <c r="I3400">
        <v>54.3</v>
      </c>
      <c r="J3400">
        <v>-1.2</v>
      </c>
      <c r="K3400">
        <v>84.5</v>
      </c>
      <c r="L3400">
        <v>-0.2</v>
      </c>
      <c r="M3400">
        <v>45.1</v>
      </c>
      <c r="N3400">
        <v>-1</v>
      </c>
    </row>
    <row r="3401" spans="1:14" x14ac:dyDescent="0.3">
      <c r="A3401" t="s">
        <v>3098</v>
      </c>
      <c r="B3401">
        <v>570115</v>
      </c>
      <c r="C3401" t="s">
        <v>16315</v>
      </c>
      <c r="D3401" t="s">
        <v>16316</v>
      </c>
      <c r="E3401" t="s">
        <v>4379</v>
      </c>
      <c r="F3401" t="s">
        <v>16317</v>
      </c>
      <c r="G3401">
        <v>79.599999999999994</v>
      </c>
      <c r="H3401">
        <v>0.6</v>
      </c>
      <c r="I3401">
        <v>76.2</v>
      </c>
      <c r="J3401">
        <v>0.7</v>
      </c>
      <c r="K3401">
        <v>91.8</v>
      </c>
      <c r="L3401">
        <v>0.6</v>
      </c>
      <c r="M3401">
        <v>58.7</v>
      </c>
      <c r="N3401">
        <v>0.1</v>
      </c>
    </row>
    <row r="3402" spans="1:14" x14ac:dyDescent="0.3">
      <c r="A3402" t="s">
        <v>3098</v>
      </c>
      <c r="B3402">
        <v>36447</v>
      </c>
      <c r="C3402" t="s">
        <v>16318</v>
      </c>
      <c r="D3402" t="s">
        <v>16319</v>
      </c>
      <c r="E3402" t="s">
        <v>16109</v>
      </c>
      <c r="F3402" t="s">
        <v>16320</v>
      </c>
      <c r="G3402">
        <v>47.4</v>
      </c>
      <c r="H3402">
        <v>-1.8</v>
      </c>
      <c r="I3402">
        <v>48.7</v>
      </c>
      <c r="J3402">
        <v>-1.6</v>
      </c>
      <c r="K3402">
        <v>90</v>
      </c>
      <c r="L3402">
        <v>0.5</v>
      </c>
      <c r="M3402">
        <v>70.3</v>
      </c>
      <c r="N3402">
        <v>0.9</v>
      </c>
    </row>
    <row r="3403" spans="1:14" x14ac:dyDescent="0.3">
      <c r="A3403" t="s">
        <v>3098</v>
      </c>
      <c r="B3403">
        <v>36455</v>
      </c>
      <c r="C3403" t="s">
        <v>16321</v>
      </c>
      <c r="D3403" t="s">
        <v>16322</v>
      </c>
      <c r="E3403" t="s">
        <v>16109</v>
      </c>
      <c r="F3403" t="s">
        <v>16323</v>
      </c>
      <c r="G3403">
        <v>86.4</v>
      </c>
      <c r="H3403">
        <v>0.5</v>
      </c>
      <c r="I3403">
        <v>89.3</v>
      </c>
      <c r="J3403">
        <v>0.9</v>
      </c>
      <c r="K3403">
        <v>96.5</v>
      </c>
      <c r="L3403">
        <v>0.2</v>
      </c>
      <c r="M3403">
        <v>91.7</v>
      </c>
      <c r="N3403">
        <v>1.7</v>
      </c>
    </row>
    <row r="3404" spans="1:14" x14ac:dyDescent="0.3">
      <c r="A3404" t="s">
        <v>3098</v>
      </c>
      <c r="B3404">
        <v>36471</v>
      </c>
      <c r="C3404" t="s">
        <v>16324</v>
      </c>
      <c r="D3404" t="s">
        <v>16325</v>
      </c>
      <c r="E3404" t="s">
        <v>16109</v>
      </c>
      <c r="F3404" t="s">
        <v>16326</v>
      </c>
      <c r="G3404">
        <v>82.8</v>
      </c>
      <c r="H3404">
        <v>0.4</v>
      </c>
      <c r="I3404">
        <v>79.099999999999994</v>
      </c>
      <c r="J3404">
        <v>0.3</v>
      </c>
      <c r="K3404">
        <v>90</v>
      </c>
      <c r="L3404">
        <v>-0.2</v>
      </c>
      <c r="M3404">
        <v>73.3</v>
      </c>
      <c r="N3404">
        <v>0.5</v>
      </c>
    </row>
    <row r="3405" spans="1:14" x14ac:dyDescent="0.3">
      <c r="A3405" t="s">
        <v>3098</v>
      </c>
      <c r="B3405">
        <v>33561</v>
      </c>
      <c r="C3405" t="s">
        <v>16327</v>
      </c>
      <c r="D3405" t="s">
        <v>16328</v>
      </c>
      <c r="E3405" t="s">
        <v>4151</v>
      </c>
      <c r="F3405" t="s">
        <v>16329</v>
      </c>
      <c r="G3405">
        <v>74.5</v>
      </c>
      <c r="H3405">
        <v>0</v>
      </c>
      <c r="I3405">
        <v>73.900000000000006</v>
      </c>
      <c r="J3405">
        <v>0</v>
      </c>
      <c r="K3405">
        <v>83.6</v>
      </c>
      <c r="L3405">
        <v>-0.5</v>
      </c>
      <c r="M3405">
        <v>73.7</v>
      </c>
      <c r="N3405">
        <v>0.7</v>
      </c>
    </row>
    <row r="3406" spans="1:14" x14ac:dyDescent="0.3">
      <c r="A3406" t="s">
        <v>3098</v>
      </c>
      <c r="B3406">
        <v>120199</v>
      </c>
      <c r="C3406" t="s">
        <v>3114</v>
      </c>
      <c r="D3406" t="s">
        <v>16333</v>
      </c>
      <c r="E3406" t="s">
        <v>4491</v>
      </c>
      <c r="F3406" t="s">
        <v>16334</v>
      </c>
      <c r="G3406">
        <v>79.2</v>
      </c>
      <c r="H3406">
        <v>0.8</v>
      </c>
      <c r="I3406">
        <v>79.2</v>
      </c>
      <c r="J3406">
        <v>1.3</v>
      </c>
      <c r="K3406">
        <v>88</v>
      </c>
      <c r="L3406">
        <v>0.3</v>
      </c>
      <c r="M3406">
        <v>68.400000000000006</v>
      </c>
      <c r="N3406">
        <v>0.7</v>
      </c>
    </row>
    <row r="3407" spans="1:14" x14ac:dyDescent="0.3">
      <c r="A3407" t="s">
        <v>3098</v>
      </c>
      <c r="B3407">
        <v>47910</v>
      </c>
      <c r="C3407" t="s">
        <v>16335</v>
      </c>
      <c r="D3407" t="s">
        <v>16336</v>
      </c>
      <c r="E3407" t="s">
        <v>4151</v>
      </c>
      <c r="F3407" t="s">
        <v>16337</v>
      </c>
      <c r="G3407">
        <v>0</v>
      </c>
      <c r="H3407">
        <v>0</v>
      </c>
      <c r="I3407">
        <v>0</v>
      </c>
      <c r="J3407">
        <v>0</v>
      </c>
      <c r="K3407">
        <v>94.5</v>
      </c>
      <c r="L3407">
        <v>0.9</v>
      </c>
      <c r="M3407">
        <v>75.099999999999994</v>
      </c>
      <c r="N3407">
        <v>1.2</v>
      </c>
    </row>
    <row r="3408" spans="1:14" x14ac:dyDescent="0.3">
      <c r="A3408" t="s">
        <v>3098</v>
      </c>
      <c r="B3408">
        <v>557674</v>
      </c>
      <c r="C3408" t="s">
        <v>16338</v>
      </c>
      <c r="D3408" t="s">
        <v>16339</v>
      </c>
      <c r="E3408" t="s">
        <v>4151</v>
      </c>
      <c r="F3408" t="s">
        <v>16340</v>
      </c>
      <c r="G3408">
        <v>0</v>
      </c>
      <c r="H3408">
        <v>0</v>
      </c>
      <c r="I3408">
        <v>71.900000000000006</v>
      </c>
      <c r="J3408">
        <v>-0.1</v>
      </c>
      <c r="K3408">
        <v>93</v>
      </c>
      <c r="L3408">
        <v>0.3</v>
      </c>
      <c r="M3408">
        <v>74.099999999999994</v>
      </c>
      <c r="N3408">
        <v>0.6</v>
      </c>
    </row>
    <row r="3409" spans="1:14" x14ac:dyDescent="0.3">
      <c r="A3409" t="s">
        <v>3098</v>
      </c>
      <c r="B3409">
        <v>50199</v>
      </c>
      <c r="C3409" t="s">
        <v>16347</v>
      </c>
      <c r="D3409" t="s">
        <v>16118</v>
      </c>
      <c r="E3409" t="s">
        <v>16119</v>
      </c>
      <c r="F3409" t="s">
        <v>16120</v>
      </c>
      <c r="G3409">
        <v>54.8</v>
      </c>
      <c r="H3409">
        <v>-0.3</v>
      </c>
      <c r="I3409">
        <v>42.9</v>
      </c>
      <c r="J3409">
        <v>-0.6</v>
      </c>
      <c r="K3409">
        <v>47</v>
      </c>
      <c r="L3409">
        <v>-3</v>
      </c>
      <c r="M3409">
        <v>10.6</v>
      </c>
      <c r="N3409">
        <v>-2</v>
      </c>
    </row>
    <row r="3410" spans="1:14" x14ac:dyDescent="0.3">
      <c r="A3410" t="s">
        <v>3098</v>
      </c>
      <c r="B3410">
        <v>616722</v>
      </c>
      <c r="C3410" t="s">
        <v>16348</v>
      </c>
      <c r="D3410" t="s">
        <v>16349</v>
      </c>
      <c r="E3410" t="s">
        <v>4491</v>
      </c>
      <c r="F3410" t="s">
        <v>16350</v>
      </c>
      <c r="G3410">
        <v>81.8</v>
      </c>
      <c r="H3410">
        <v>0.7</v>
      </c>
      <c r="I3410">
        <v>81.3</v>
      </c>
      <c r="J3410">
        <v>1.2</v>
      </c>
      <c r="K3410">
        <v>89.7</v>
      </c>
      <c r="L3410">
        <v>0.3</v>
      </c>
      <c r="M3410">
        <v>72.3</v>
      </c>
      <c r="N3410">
        <v>1</v>
      </c>
    </row>
    <row r="3411" spans="1:14" x14ac:dyDescent="0.3">
      <c r="A3411" t="s">
        <v>3098</v>
      </c>
      <c r="B3411">
        <v>55131</v>
      </c>
      <c r="C3411" t="s">
        <v>16351</v>
      </c>
      <c r="D3411" t="s">
        <v>16352</v>
      </c>
      <c r="E3411" t="s">
        <v>16018</v>
      </c>
      <c r="F3411" t="s">
        <v>16353</v>
      </c>
      <c r="G3411">
        <v>65.900000000000006</v>
      </c>
      <c r="H3411">
        <v>0</v>
      </c>
      <c r="I3411">
        <v>60.8</v>
      </c>
      <c r="J3411">
        <v>0</v>
      </c>
      <c r="K3411">
        <v>76.7</v>
      </c>
      <c r="L3411">
        <v>-0.3</v>
      </c>
      <c r="M3411">
        <v>37.9</v>
      </c>
      <c r="N3411">
        <v>-0.7</v>
      </c>
    </row>
    <row r="3412" spans="1:14" x14ac:dyDescent="0.3">
      <c r="A3412" t="s">
        <v>3098</v>
      </c>
      <c r="B3412">
        <v>55395</v>
      </c>
      <c r="C3412" t="s">
        <v>16354</v>
      </c>
      <c r="D3412" t="s">
        <v>16355</v>
      </c>
      <c r="E3412" t="s">
        <v>16004</v>
      </c>
      <c r="F3412" t="s">
        <v>16356</v>
      </c>
      <c r="G3412">
        <v>77.5</v>
      </c>
      <c r="H3412">
        <v>0.6</v>
      </c>
      <c r="I3412">
        <v>70.3</v>
      </c>
      <c r="J3412">
        <v>0.5</v>
      </c>
      <c r="K3412">
        <v>85.6</v>
      </c>
      <c r="L3412">
        <v>0.1</v>
      </c>
      <c r="M3412">
        <v>59.5</v>
      </c>
      <c r="N3412">
        <v>0.3</v>
      </c>
    </row>
    <row r="3413" spans="1:14" x14ac:dyDescent="0.3">
      <c r="A3413" t="s">
        <v>3098</v>
      </c>
      <c r="B3413">
        <v>418445</v>
      </c>
      <c r="C3413" t="s">
        <v>16357</v>
      </c>
      <c r="D3413" t="s">
        <v>16358</v>
      </c>
      <c r="E3413" t="s">
        <v>4151</v>
      </c>
      <c r="F3413" t="s">
        <v>16359</v>
      </c>
      <c r="G3413">
        <v>87.3</v>
      </c>
      <c r="H3413">
        <v>1.1000000000000001</v>
      </c>
      <c r="I3413">
        <v>85.8</v>
      </c>
      <c r="J3413">
        <v>1.5</v>
      </c>
      <c r="K3413">
        <v>85.9</v>
      </c>
      <c r="L3413">
        <v>-0.3</v>
      </c>
      <c r="M3413">
        <v>63.8</v>
      </c>
      <c r="N3413">
        <v>0</v>
      </c>
    </row>
    <row r="3414" spans="1:14" x14ac:dyDescent="0.3">
      <c r="A3414" t="s">
        <v>3098</v>
      </c>
      <c r="B3414">
        <v>56405</v>
      </c>
      <c r="C3414" t="s">
        <v>16360</v>
      </c>
      <c r="D3414" t="s">
        <v>16361</v>
      </c>
      <c r="E3414" t="s">
        <v>4491</v>
      </c>
      <c r="F3414" t="s">
        <v>16362</v>
      </c>
      <c r="G3414">
        <v>59.9</v>
      </c>
      <c r="H3414">
        <v>-0.4</v>
      </c>
      <c r="I3414">
        <v>53.5</v>
      </c>
      <c r="J3414">
        <v>-0.5</v>
      </c>
      <c r="K3414">
        <v>83.8</v>
      </c>
      <c r="L3414">
        <v>0.3</v>
      </c>
      <c r="M3414">
        <v>55.9</v>
      </c>
      <c r="N3414">
        <v>0.6</v>
      </c>
    </row>
    <row r="3415" spans="1:14" x14ac:dyDescent="0.3">
      <c r="A3415" t="s">
        <v>3098</v>
      </c>
      <c r="B3415">
        <v>34347</v>
      </c>
      <c r="C3415" t="s">
        <v>16363</v>
      </c>
      <c r="D3415" t="s">
        <v>16364</v>
      </c>
      <c r="E3415" t="s">
        <v>16109</v>
      </c>
      <c r="F3415" t="s">
        <v>16365</v>
      </c>
      <c r="G3415">
        <v>56.3</v>
      </c>
      <c r="H3415">
        <v>-1.3</v>
      </c>
      <c r="I3415">
        <v>51.3</v>
      </c>
      <c r="J3415">
        <v>-1.5</v>
      </c>
      <c r="K3415">
        <v>70.400000000000006</v>
      </c>
      <c r="L3415">
        <v>-1.9</v>
      </c>
      <c r="M3415">
        <v>44.9</v>
      </c>
      <c r="N3415">
        <v>-1.2</v>
      </c>
    </row>
    <row r="3416" spans="1:14" x14ac:dyDescent="0.3">
      <c r="A3416" t="s">
        <v>3098</v>
      </c>
      <c r="B3416">
        <v>71870</v>
      </c>
      <c r="C3416" t="s">
        <v>16369</v>
      </c>
      <c r="D3416" t="s">
        <v>16370</v>
      </c>
      <c r="E3416" t="s">
        <v>4491</v>
      </c>
      <c r="F3416" t="s">
        <v>16371</v>
      </c>
      <c r="G3416">
        <v>76.2</v>
      </c>
      <c r="H3416">
        <v>0.2</v>
      </c>
      <c r="I3416">
        <v>76.599999999999994</v>
      </c>
      <c r="J3416">
        <v>0.5</v>
      </c>
      <c r="K3416">
        <v>90.4</v>
      </c>
      <c r="L3416">
        <v>0.3</v>
      </c>
      <c r="M3416">
        <v>78.3</v>
      </c>
      <c r="N3416">
        <v>1.2</v>
      </c>
    </row>
    <row r="3417" spans="1:14" x14ac:dyDescent="0.3">
      <c r="A3417" t="s">
        <v>3098</v>
      </c>
      <c r="B3417">
        <v>211434</v>
      </c>
      <c r="C3417" t="s">
        <v>16372</v>
      </c>
      <c r="D3417" t="s">
        <v>16373</v>
      </c>
      <c r="E3417" t="s">
        <v>16109</v>
      </c>
      <c r="F3417" t="s">
        <v>16374</v>
      </c>
      <c r="G3417">
        <v>85.2</v>
      </c>
      <c r="H3417">
        <v>0.6</v>
      </c>
      <c r="I3417">
        <v>81.900000000000006</v>
      </c>
      <c r="J3417">
        <v>0.6</v>
      </c>
      <c r="K3417">
        <v>85.7</v>
      </c>
      <c r="L3417">
        <v>-0.7</v>
      </c>
      <c r="M3417">
        <v>56.2</v>
      </c>
      <c r="N3417">
        <v>-0.9</v>
      </c>
    </row>
    <row r="3418" spans="1:14" x14ac:dyDescent="0.3">
      <c r="A3418" t="s">
        <v>3098</v>
      </c>
      <c r="B3418">
        <v>86517</v>
      </c>
      <c r="C3418" t="s">
        <v>16375</v>
      </c>
      <c r="D3418" t="s">
        <v>16376</v>
      </c>
      <c r="E3418" t="s">
        <v>4491</v>
      </c>
      <c r="F3418" t="s">
        <v>16377</v>
      </c>
      <c r="G3418">
        <v>83.5</v>
      </c>
      <c r="H3418">
        <v>0.9</v>
      </c>
      <c r="I3418">
        <v>83</v>
      </c>
      <c r="J3418">
        <v>1.2</v>
      </c>
      <c r="K3418">
        <v>90.6</v>
      </c>
      <c r="L3418">
        <v>0.5</v>
      </c>
      <c r="M3418">
        <v>76.2</v>
      </c>
      <c r="N3418">
        <v>1.2</v>
      </c>
    </row>
    <row r="3419" spans="1:14" x14ac:dyDescent="0.3">
      <c r="A3419" t="s">
        <v>3098</v>
      </c>
      <c r="B3419">
        <v>90050</v>
      </c>
      <c r="C3419" t="s">
        <v>16378</v>
      </c>
      <c r="D3419" t="s">
        <v>16379</v>
      </c>
      <c r="E3419" t="s">
        <v>4491</v>
      </c>
      <c r="F3419" t="s">
        <v>16380</v>
      </c>
      <c r="G3419">
        <v>67.2</v>
      </c>
      <c r="H3419">
        <v>0</v>
      </c>
      <c r="I3419">
        <v>65.599999999999994</v>
      </c>
      <c r="J3419">
        <v>0.3</v>
      </c>
      <c r="K3419">
        <v>84.6</v>
      </c>
      <c r="L3419">
        <v>0.3</v>
      </c>
      <c r="M3419">
        <v>58</v>
      </c>
      <c r="N3419">
        <v>0.5</v>
      </c>
    </row>
    <row r="3420" spans="1:14" x14ac:dyDescent="0.3">
      <c r="A3420" t="s">
        <v>3098</v>
      </c>
      <c r="B3420">
        <v>74527</v>
      </c>
      <c r="C3420" t="s">
        <v>16381</v>
      </c>
      <c r="D3420" t="s">
        <v>16382</v>
      </c>
      <c r="E3420" t="s">
        <v>4491</v>
      </c>
      <c r="F3420" t="s">
        <v>16383</v>
      </c>
      <c r="G3420">
        <v>77.400000000000006</v>
      </c>
      <c r="H3420">
        <v>0.5</v>
      </c>
      <c r="I3420">
        <v>78.599999999999994</v>
      </c>
      <c r="J3420">
        <v>0.9</v>
      </c>
      <c r="K3420">
        <v>87.6</v>
      </c>
      <c r="L3420">
        <v>0.2</v>
      </c>
      <c r="M3420">
        <v>71.900000000000006</v>
      </c>
      <c r="N3420">
        <v>1</v>
      </c>
    </row>
    <row r="3421" spans="1:14" x14ac:dyDescent="0.3">
      <c r="A3421" t="s">
        <v>3098</v>
      </c>
      <c r="B3421">
        <v>101990</v>
      </c>
      <c r="C3421" t="s">
        <v>16384</v>
      </c>
      <c r="D3421" t="s">
        <v>16385</v>
      </c>
      <c r="E3421" t="s">
        <v>4151</v>
      </c>
      <c r="F3421" t="s">
        <v>16386</v>
      </c>
      <c r="G3421">
        <v>71.400000000000006</v>
      </c>
      <c r="H3421">
        <v>0.1</v>
      </c>
      <c r="I3421">
        <v>76.400000000000006</v>
      </c>
      <c r="J3421">
        <v>0.8</v>
      </c>
      <c r="K3421">
        <v>87.4</v>
      </c>
      <c r="L3421">
        <v>0.4</v>
      </c>
      <c r="M3421">
        <v>74.3</v>
      </c>
      <c r="N3421">
        <v>1.2</v>
      </c>
    </row>
    <row r="3422" spans="1:14" x14ac:dyDescent="0.3">
      <c r="A3422" t="s">
        <v>3098</v>
      </c>
      <c r="B3422">
        <v>115541</v>
      </c>
      <c r="C3422" t="s">
        <v>16387</v>
      </c>
      <c r="D3422" t="s">
        <v>16388</v>
      </c>
      <c r="E3422" t="s">
        <v>16109</v>
      </c>
      <c r="F3422" t="s">
        <v>16389</v>
      </c>
      <c r="G3422">
        <v>68.2</v>
      </c>
      <c r="H3422">
        <v>-0.6</v>
      </c>
      <c r="I3422">
        <v>66.2</v>
      </c>
      <c r="J3422">
        <v>-0.5</v>
      </c>
      <c r="K3422">
        <v>85.5</v>
      </c>
      <c r="L3422">
        <v>-0.6</v>
      </c>
      <c r="M3422">
        <v>64.5</v>
      </c>
      <c r="N3422">
        <v>0.1</v>
      </c>
    </row>
    <row r="3423" spans="1:14" x14ac:dyDescent="0.3">
      <c r="A3423" t="s">
        <v>3098</v>
      </c>
      <c r="B3423">
        <v>111430</v>
      </c>
      <c r="C3423" t="s">
        <v>16390</v>
      </c>
      <c r="D3423" t="s">
        <v>16391</v>
      </c>
      <c r="E3423" t="s">
        <v>16004</v>
      </c>
      <c r="F3423" t="s">
        <v>16392</v>
      </c>
      <c r="G3423">
        <v>71.2</v>
      </c>
      <c r="H3423">
        <v>0.1</v>
      </c>
      <c r="I3423">
        <v>70.5</v>
      </c>
      <c r="J3423">
        <v>0.5</v>
      </c>
      <c r="K3423">
        <v>79.3</v>
      </c>
      <c r="L3423">
        <v>-0.6</v>
      </c>
      <c r="M3423">
        <v>46</v>
      </c>
      <c r="N3423">
        <v>-0.7</v>
      </c>
    </row>
    <row r="3424" spans="1:14" x14ac:dyDescent="0.3">
      <c r="A3424" t="s">
        <v>3098</v>
      </c>
      <c r="B3424">
        <v>77011</v>
      </c>
      <c r="C3424" t="s">
        <v>16393</v>
      </c>
      <c r="D3424" t="s">
        <v>16394</v>
      </c>
      <c r="E3424" t="s">
        <v>4491</v>
      </c>
      <c r="F3424" t="s">
        <v>16395</v>
      </c>
      <c r="G3424">
        <v>73.7</v>
      </c>
      <c r="H3424">
        <v>0.6</v>
      </c>
      <c r="I3424">
        <v>77.8</v>
      </c>
      <c r="J3424">
        <v>1.4</v>
      </c>
      <c r="K3424">
        <v>85.7</v>
      </c>
      <c r="L3424">
        <v>0.7</v>
      </c>
      <c r="M3424">
        <v>68.5</v>
      </c>
      <c r="N3424">
        <v>1.2</v>
      </c>
    </row>
    <row r="3425" spans="1:14" x14ac:dyDescent="0.3">
      <c r="A3425" t="s">
        <v>3098</v>
      </c>
      <c r="B3425">
        <v>122858</v>
      </c>
      <c r="C3425" t="s">
        <v>16396</v>
      </c>
      <c r="D3425" t="s">
        <v>16397</v>
      </c>
      <c r="E3425" t="s">
        <v>4491</v>
      </c>
      <c r="F3425" t="s">
        <v>16398</v>
      </c>
      <c r="G3425">
        <v>61.7</v>
      </c>
      <c r="H3425">
        <v>-0.1</v>
      </c>
      <c r="I3425">
        <v>61.7</v>
      </c>
      <c r="J3425">
        <v>0.4</v>
      </c>
      <c r="K3425">
        <v>89.4</v>
      </c>
      <c r="L3425">
        <v>1</v>
      </c>
      <c r="M3425">
        <v>61.3</v>
      </c>
      <c r="N3425">
        <v>1</v>
      </c>
    </row>
    <row r="3426" spans="1:14" x14ac:dyDescent="0.3">
      <c r="A3426" t="s">
        <v>3098</v>
      </c>
      <c r="B3426">
        <v>123609</v>
      </c>
      <c r="C3426" t="s">
        <v>16399</v>
      </c>
      <c r="D3426" t="s">
        <v>16400</v>
      </c>
      <c r="E3426" t="s">
        <v>4491</v>
      </c>
      <c r="F3426" t="s">
        <v>16401</v>
      </c>
      <c r="G3426">
        <v>73.900000000000006</v>
      </c>
      <c r="H3426">
        <v>0.1</v>
      </c>
      <c r="I3426">
        <v>73.5</v>
      </c>
      <c r="J3426">
        <v>0.5</v>
      </c>
      <c r="K3426">
        <v>84.7</v>
      </c>
      <c r="L3426">
        <v>-0.3</v>
      </c>
      <c r="M3426">
        <v>57.8</v>
      </c>
      <c r="N3426">
        <v>-0.2</v>
      </c>
    </row>
    <row r="3427" spans="1:14" x14ac:dyDescent="0.3">
      <c r="A3427" t="s">
        <v>3098</v>
      </c>
      <c r="B3427">
        <v>128511</v>
      </c>
      <c r="C3427" t="s">
        <v>16402</v>
      </c>
      <c r="D3427" t="s">
        <v>16403</v>
      </c>
      <c r="E3427" t="s">
        <v>4151</v>
      </c>
      <c r="F3427" t="s">
        <v>16404</v>
      </c>
      <c r="G3427">
        <v>47.7</v>
      </c>
      <c r="H3427">
        <v>-1.3</v>
      </c>
      <c r="I3427">
        <v>41.7</v>
      </c>
      <c r="J3427">
        <v>-1.6</v>
      </c>
      <c r="K3427">
        <v>76.7</v>
      </c>
      <c r="L3427">
        <v>-0.5</v>
      </c>
      <c r="M3427">
        <v>58.2</v>
      </c>
      <c r="N3427">
        <v>0.3</v>
      </c>
    </row>
    <row r="3428" spans="1:14" x14ac:dyDescent="0.3">
      <c r="A3428" t="s">
        <v>3098</v>
      </c>
      <c r="B3428">
        <v>128457</v>
      </c>
      <c r="C3428" t="s">
        <v>16405</v>
      </c>
      <c r="D3428" t="s">
        <v>16406</v>
      </c>
      <c r="E3428" t="s">
        <v>16004</v>
      </c>
      <c r="F3428" t="s">
        <v>16407</v>
      </c>
      <c r="G3428">
        <v>68.900000000000006</v>
      </c>
      <c r="H3428">
        <v>0</v>
      </c>
      <c r="I3428">
        <v>61.5</v>
      </c>
      <c r="J3428">
        <v>-0.3</v>
      </c>
      <c r="K3428">
        <v>83.7</v>
      </c>
      <c r="L3428">
        <v>0</v>
      </c>
      <c r="M3428">
        <v>38.5</v>
      </c>
      <c r="N3428">
        <v>-1.2</v>
      </c>
    </row>
    <row r="3429" spans="1:14" x14ac:dyDescent="0.3">
      <c r="A3429" t="s">
        <v>3098</v>
      </c>
      <c r="B3429">
        <v>246078</v>
      </c>
      <c r="C3429" t="s">
        <v>16408</v>
      </c>
      <c r="D3429" t="s">
        <v>16409</v>
      </c>
      <c r="E3429" t="s">
        <v>4491</v>
      </c>
      <c r="F3429" t="s">
        <v>16410</v>
      </c>
      <c r="G3429">
        <v>75</v>
      </c>
      <c r="H3429">
        <v>0.2</v>
      </c>
      <c r="I3429">
        <v>67.3</v>
      </c>
      <c r="J3429">
        <v>0</v>
      </c>
      <c r="K3429">
        <v>91.9</v>
      </c>
      <c r="L3429">
        <v>0.5</v>
      </c>
      <c r="M3429">
        <v>64.400000000000006</v>
      </c>
      <c r="N3429">
        <v>0.5</v>
      </c>
    </row>
    <row r="3430" spans="1:14" x14ac:dyDescent="0.3">
      <c r="A3430" t="s">
        <v>3098</v>
      </c>
      <c r="B3430">
        <v>236411</v>
      </c>
      <c r="C3430" t="s">
        <v>16411</v>
      </c>
      <c r="D3430" t="s">
        <v>16412</v>
      </c>
      <c r="E3430" t="s">
        <v>16075</v>
      </c>
      <c r="F3430" t="s">
        <v>16271</v>
      </c>
      <c r="G3430">
        <v>44.6</v>
      </c>
      <c r="H3430">
        <v>-1.1000000000000001</v>
      </c>
      <c r="I3430">
        <v>37</v>
      </c>
      <c r="J3430">
        <v>-1.1000000000000001</v>
      </c>
      <c r="K3430">
        <v>67.400000000000006</v>
      </c>
      <c r="L3430">
        <v>-0.8</v>
      </c>
      <c r="M3430">
        <v>21.7</v>
      </c>
      <c r="N3430">
        <v>-1.2</v>
      </c>
    </row>
    <row r="3431" spans="1:14" x14ac:dyDescent="0.3">
      <c r="A3431" t="s">
        <v>3098</v>
      </c>
      <c r="B3431">
        <v>136875</v>
      </c>
      <c r="C3431" t="s">
        <v>16413</v>
      </c>
      <c r="D3431" t="s">
        <v>16414</v>
      </c>
      <c r="E3431" t="s">
        <v>16004</v>
      </c>
      <c r="F3431" t="s">
        <v>16415</v>
      </c>
      <c r="G3431">
        <v>55.4</v>
      </c>
      <c r="H3431">
        <v>-1.2</v>
      </c>
      <c r="I3431">
        <v>44.2</v>
      </c>
      <c r="J3431">
        <v>-2</v>
      </c>
      <c r="K3431">
        <v>67.5</v>
      </c>
      <c r="L3431">
        <v>-2</v>
      </c>
      <c r="M3431">
        <v>30.9</v>
      </c>
      <c r="N3431">
        <v>-2</v>
      </c>
    </row>
    <row r="3432" spans="1:14" x14ac:dyDescent="0.3">
      <c r="A3432" t="s">
        <v>3098</v>
      </c>
      <c r="B3432">
        <v>139343</v>
      </c>
      <c r="C3432" t="s">
        <v>16416</v>
      </c>
      <c r="D3432" t="s">
        <v>16417</v>
      </c>
      <c r="E3432" t="s">
        <v>4385</v>
      </c>
      <c r="F3432" t="s">
        <v>16418</v>
      </c>
      <c r="G3432">
        <v>77</v>
      </c>
      <c r="H3432">
        <v>0.2</v>
      </c>
      <c r="I3432">
        <v>63.9</v>
      </c>
      <c r="J3432">
        <v>-0.5</v>
      </c>
      <c r="K3432">
        <v>77.599999999999994</v>
      </c>
      <c r="L3432">
        <v>-1.2</v>
      </c>
      <c r="M3432">
        <v>42.3</v>
      </c>
      <c r="N3432">
        <v>-1.5</v>
      </c>
    </row>
    <row r="3433" spans="1:14" x14ac:dyDescent="0.3">
      <c r="A3433" t="s">
        <v>3098</v>
      </c>
      <c r="B3433">
        <v>140783</v>
      </c>
      <c r="C3433" t="s">
        <v>16419</v>
      </c>
      <c r="D3433" t="s">
        <v>16420</v>
      </c>
      <c r="E3433" t="s">
        <v>4351</v>
      </c>
      <c r="F3433" t="s">
        <v>16421</v>
      </c>
      <c r="G3433">
        <v>63.7</v>
      </c>
      <c r="H3433">
        <v>-0.2</v>
      </c>
      <c r="I3433">
        <v>64.400000000000006</v>
      </c>
      <c r="J3433">
        <v>0.3</v>
      </c>
      <c r="K3433">
        <v>79.3</v>
      </c>
      <c r="L3433">
        <v>-0.4</v>
      </c>
      <c r="M3433">
        <v>39.1</v>
      </c>
      <c r="N3433">
        <v>-1.1000000000000001</v>
      </c>
    </row>
    <row r="3434" spans="1:14" x14ac:dyDescent="0.3">
      <c r="A3434" t="s">
        <v>3098</v>
      </c>
      <c r="B3434">
        <v>72086</v>
      </c>
      <c r="C3434" t="s">
        <v>16422</v>
      </c>
      <c r="D3434" t="s">
        <v>16423</v>
      </c>
      <c r="E3434" t="s">
        <v>4491</v>
      </c>
      <c r="F3434" t="s">
        <v>16424</v>
      </c>
      <c r="G3434">
        <v>75.7</v>
      </c>
      <c r="H3434">
        <v>0.4</v>
      </c>
      <c r="I3434">
        <v>75.3</v>
      </c>
      <c r="J3434">
        <v>0.8</v>
      </c>
      <c r="K3434">
        <v>93.2</v>
      </c>
      <c r="L3434">
        <v>0.9</v>
      </c>
      <c r="M3434">
        <v>78.400000000000006</v>
      </c>
      <c r="N3434">
        <v>1.7</v>
      </c>
    </row>
    <row r="3435" spans="1:14" x14ac:dyDescent="0.3">
      <c r="A3435" t="s">
        <v>3098</v>
      </c>
      <c r="B3435">
        <v>136883</v>
      </c>
      <c r="C3435" t="s">
        <v>16425</v>
      </c>
      <c r="D3435" t="s">
        <v>16426</v>
      </c>
      <c r="E3435" t="s">
        <v>4151</v>
      </c>
      <c r="F3435" t="s">
        <v>16427</v>
      </c>
      <c r="G3435">
        <v>85.5</v>
      </c>
      <c r="H3435">
        <v>1.3</v>
      </c>
      <c r="I3435">
        <v>83.2</v>
      </c>
      <c r="J3435">
        <v>1.6</v>
      </c>
      <c r="K3435">
        <v>87.7</v>
      </c>
      <c r="L3435">
        <v>0.6</v>
      </c>
      <c r="M3435">
        <v>73</v>
      </c>
      <c r="N3435">
        <v>1.3</v>
      </c>
    </row>
    <row r="3436" spans="1:14" x14ac:dyDescent="0.3">
      <c r="A3436" t="s">
        <v>3098</v>
      </c>
      <c r="B3436">
        <v>563982</v>
      </c>
      <c r="C3436" t="s">
        <v>6506</v>
      </c>
      <c r="D3436" t="s">
        <v>16434</v>
      </c>
      <c r="E3436" t="s">
        <v>4351</v>
      </c>
      <c r="F3436" t="s">
        <v>16435</v>
      </c>
      <c r="G3436">
        <v>81.900000000000006</v>
      </c>
      <c r="H3436">
        <v>0.4</v>
      </c>
      <c r="I3436">
        <v>78.900000000000006</v>
      </c>
      <c r="J3436">
        <v>0.4</v>
      </c>
      <c r="K3436">
        <v>86.6</v>
      </c>
      <c r="L3436">
        <v>-0.5</v>
      </c>
      <c r="M3436">
        <v>65.5</v>
      </c>
      <c r="N3436">
        <v>0</v>
      </c>
    </row>
    <row r="3437" spans="1:14" x14ac:dyDescent="0.3">
      <c r="A3437" t="s">
        <v>3098</v>
      </c>
      <c r="B3437">
        <v>619132</v>
      </c>
      <c r="C3437" t="s">
        <v>16436</v>
      </c>
      <c r="D3437" t="s">
        <v>16437</v>
      </c>
      <c r="E3437" t="s">
        <v>16109</v>
      </c>
      <c r="F3437" t="s">
        <v>16438</v>
      </c>
      <c r="G3437">
        <v>67.900000000000006</v>
      </c>
      <c r="H3437">
        <v>0.5</v>
      </c>
      <c r="I3437">
        <v>70.8</v>
      </c>
      <c r="J3437">
        <v>1.3</v>
      </c>
      <c r="K3437">
        <v>81.5</v>
      </c>
      <c r="L3437">
        <v>0.6</v>
      </c>
      <c r="M3437">
        <v>42.9</v>
      </c>
      <c r="N3437">
        <v>-0.4</v>
      </c>
    </row>
    <row r="3438" spans="1:14" x14ac:dyDescent="0.3">
      <c r="A3438" t="s">
        <v>3098</v>
      </c>
      <c r="B3438">
        <v>156019</v>
      </c>
      <c r="C3438" t="s">
        <v>16439</v>
      </c>
      <c r="D3438" t="s">
        <v>16440</v>
      </c>
      <c r="E3438" t="s">
        <v>4491</v>
      </c>
      <c r="F3438" t="s">
        <v>16441</v>
      </c>
      <c r="G3438">
        <v>84.1</v>
      </c>
      <c r="H3438">
        <v>0.7</v>
      </c>
      <c r="I3438">
        <v>82.6</v>
      </c>
      <c r="J3438">
        <v>1</v>
      </c>
      <c r="K3438">
        <v>84.9</v>
      </c>
      <c r="L3438">
        <v>-0.5</v>
      </c>
      <c r="M3438">
        <v>56.6</v>
      </c>
      <c r="N3438">
        <v>-0.4</v>
      </c>
    </row>
    <row r="3439" spans="1:14" x14ac:dyDescent="0.3">
      <c r="A3439" t="s">
        <v>3098</v>
      </c>
      <c r="B3439">
        <v>270680</v>
      </c>
      <c r="C3439" t="s">
        <v>16442</v>
      </c>
      <c r="D3439" t="s">
        <v>16443</v>
      </c>
      <c r="E3439" t="s">
        <v>16018</v>
      </c>
      <c r="F3439" t="s">
        <v>16444</v>
      </c>
      <c r="G3439">
        <v>0</v>
      </c>
      <c r="H3439">
        <v>0</v>
      </c>
      <c r="I3439">
        <v>65.3</v>
      </c>
      <c r="J3439">
        <v>0</v>
      </c>
      <c r="K3439">
        <v>89.1</v>
      </c>
      <c r="L3439">
        <v>0.4</v>
      </c>
      <c r="M3439">
        <v>63.5</v>
      </c>
      <c r="N3439">
        <v>0.7</v>
      </c>
    </row>
    <row r="3440" spans="1:14" x14ac:dyDescent="0.3">
      <c r="A3440" t="s">
        <v>3098</v>
      </c>
      <c r="B3440">
        <v>281909</v>
      </c>
      <c r="C3440" t="s">
        <v>16445</v>
      </c>
      <c r="D3440" t="s">
        <v>16446</v>
      </c>
      <c r="E3440" t="s">
        <v>4491</v>
      </c>
      <c r="F3440" t="s">
        <v>16447</v>
      </c>
      <c r="G3440">
        <v>67.900000000000006</v>
      </c>
      <c r="H3440">
        <v>0.6</v>
      </c>
      <c r="I3440">
        <v>62.3</v>
      </c>
      <c r="J3440">
        <v>0.7</v>
      </c>
      <c r="K3440">
        <v>86.2</v>
      </c>
      <c r="L3440">
        <v>0.9</v>
      </c>
      <c r="M3440">
        <v>63.8</v>
      </c>
      <c r="N3440">
        <v>1.5</v>
      </c>
    </row>
    <row r="3441" spans="1:14" x14ac:dyDescent="0.3">
      <c r="A3441" t="s">
        <v>3098</v>
      </c>
      <c r="B3441">
        <v>192937</v>
      </c>
      <c r="C3441" t="s">
        <v>16451</v>
      </c>
      <c r="D3441" t="s">
        <v>16452</v>
      </c>
      <c r="E3441" t="s">
        <v>16075</v>
      </c>
      <c r="F3441" t="s">
        <v>16453</v>
      </c>
      <c r="G3441">
        <v>50</v>
      </c>
      <c r="H3441">
        <v>-1</v>
      </c>
      <c r="I3441">
        <v>45.7</v>
      </c>
      <c r="J3441">
        <v>-0.9</v>
      </c>
      <c r="K3441">
        <v>60.6</v>
      </c>
      <c r="L3441">
        <v>-2</v>
      </c>
      <c r="M3441">
        <v>27.7</v>
      </c>
      <c r="N3441">
        <v>-1.3</v>
      </c>
    </row>
    <row r="3442" spans="1:14" x14ac:dyDescent="0.3">
      <c r="A3442" t="s">
        <v>3098</v>
      </c>
      <c r="B3442">
        <v>201545</v>
      </c>
      <c r="C3442" t="s">
        <v>16454</v>
      </c>
      <c r="D3442" t="s">
        <v>16455</v>
      </c>
      <c r="E3442" t="s">
        <v>16018</v>
      </c>
      <c r="F3442" t="s">
        <v>16456</v>
      </c>
      <c r="G3442">
        <v>58.9</v>
      </c>
      <c r="H3442">
        <v>-1</v>
      </c>
      <c r="I3442">
        <v>54.5</v>
      </c>
      <c r="J3442">
        <v>-1.1000000000000001</v>
      </c>
      <c r="K3442">
        <v>75.900000000000006</v>
      </c>
      <c r="L3442">
        <v>-1.2</v>
      </c>
      <c r="M3442">
        <v>51.9</v>
      </c>
      <c r="N3442">
        <v>-0.6</v>
      </c>
    </row>
    <row r="3443" spans="1:14" x14ac:dyDescent="0.3">
      <c r="A3443" t="s">
        <v>3098</v>
      </c>
      <c r="B3443">
        <v>54640</v>
      </c>
      <c r="C3443" t="s">
        <v>16457</v>
      </c>
      <c r="D3443" t="s">
        <v>16458</v>
      </c>
      <c r="E3443" t="s">
        <v>16018</v>
      </c>
      <c r="F3443" t="s">
        <v>16459</v>
      </c>
      <c r="G3443">
        <v>72.3</v>
      </c>
      <c r="H3443">
        <v>0.3</v>
      </c>
      <c r="I3443">
        <v>64.400000000000006</v>
      </c>
      <c r="J3443">
        <v>0.1</v>
      </c>
      <c r="K3443">
        <v>82.1</v>
      </c>
      <c r="L3443">
        <v>-0.3</v>
      </c>
      <c r="M3443">
        <v>52.7</v>
      </c>
      <c r="N3443">
        <v>0</v>
      </c>
    </row>
    <row r="3444" spans="1:14" x14ac:dyDescent="0.3">
      <c r="A3444" t="s">
        <v>3098</v>
      </c>
      <c r="B3444">
        <v>204170</v>
      </c>
      <c r="C3444" t="s">
        <v>16460</v>
      </c>
      <c r="D3444" t="s">
        <v>16461</v>
      </c>
      <c r="E3444" t="s">
        <v>4491</v>
      </c>
      <c r="F3444" t="s">
        <v>16462</v>
      </c>
      <c r="G3444">
        <v>31.8</v>
      </c>
      <c r="H3444">
        <v>-3.1</v>
      </c>
      <c r="I3444">
        <v>66.5</v>
      </c>
      <c r="J3444">
        <v>-0.3</v>
      </c>
      <c r="K3444">
        <v>90.3</v>
      </c>
      <c r="L3444">
        <v>0.3</v>
      </c>
      <c r="M3444">
        <v>70.8</v>
      </c>
      <c r="N3444">
        <v>0.8</v>
      </c>
    </row>
    <row r="3445" spans="1:14" x14ac:dyDescent="0.3">
      <c r="A3445" t="s">
        <v>3098</v>
      </c>
      <c r="B3445">
        <v>201776</v>
      </c>
      <c r="C3445" t="s">
        <v>3151</v>
      </c>
      <c r="D3445" t="s">
        <v>16463</v>
      </c>
      <c r="E3445" t="s">
        <v>4491</v>
      </c>
      <c r="F3445" t="s">
        <v>16464</v>
      </c>
      <c r="G3445">
        <v>76</v>
      </c>
      <c r="H3445">
        <v>0.3</v>
      </c>
      <c r="I3445">
        <v>69.599999999999994</v>
      </c>
      <c r="J3445">
        <v>0.2</v>
      </c>
      <c r="K3445">
        <v>89.1</v>
      </c>
      <c r="L3445">
        <v>0.3</v>
      </c>
      <c r="M3445">
        <v>71.3</v>
      </c>
      <c r="N3445">
        <v>1</v>
      </c>
    </row>
    <row r="3446" spans="1:14" x14ac:dyDescent="0.3">
      <c r="A3446" t="s">
        <v>3098</v>
      </c>
      <c r="B3446">
        <v>213730</v>
      </c>
      <c r="C3446" t="s">
        <v>16465</v>
      </c>
      <c r="D3446" t="s">
        <v>16466</v>
      </c>
      <c r="E3446" t="s">
        <v>16109</v>
      </c>
      <c r="F3446" t="s">
        <v>16467</v>
      </c>
      <c r="G3446">
        <v>73.900000000000006</v>
      </c>
      <c r="H3446">
        <v>-0.2</v>
      </c>
      <c r="I3446">
        <v>79.5</v>
      </c>
      <c r="J3446">
        <v>0.4</v>
      </c>
      <c r="K3446">
        <v>94.5</v>
      </c>
      <c r="L3446">
        <v>0.4</v>
      </c>
      <c r="M3446">
        <v>82.8</v>
      </c>
      <c r="N3446">
        <v>1.3</v>
      </c>
    </row>
    <row r="3447" spans="1:14" x14ac:dyDescent="0.3">
      <c r="A3447" t="s">
        <v>3098</v>
      </c>
      <c r="B3447">
        <v>213772</v>
      </c>
      <c r="C3447" t="s">
        <v>16468</v>
      </c>
      <c r="D3447" t="s">
        <v>16469</v>
      </c>
      <c r="E3447" t="s">
        <v>4379</v>
      </c>
      <c r="F3447" t="s">
        <v>16470</v>
      </c>
      <c r="G3447">
        <v>62</v>
      </c>
      <c r="H3447">
        <v>-0.7</v>
      </c>
      <c r="I3447">
        <v>57.7</v>
      </c>
      <c r="J3447">
        <v>-0.7</v>
      </c>
      <c r="K3447">
        <v>88.9</v>
      </c>
      <c r="L3447">
        <v>0.4</v>
      </c>
      <c r="M3447">
        <v>57.6</v>
      </c>
      <c r="N3447">
        <v>0.1</v>
      </c>
    </row>
    <row r="3448" spans="1:14" x14ac:dyDescent="0.3">
      <c r="A3448" t="s">
        <v>3098</v>
      </c>
      <c r="B3448">
        <v>217220</v>
      </c>
      <c r="C3448" t="s">
        <v>16471</v>
      </c>
      <c r="D3448" t="s">
        <v>16472</v>
      </c>
      <c r="E3448" t="s">
        <v>16004</v>
      </c>
      <c r="F3448" t="s">
        <v>16473</v>
      </c>
      <c r="G3448">
        <v>46.4</v>
      </c>
      <c r="H3448">
        <v>-1.3</v>
      </c>
      <c r="I3448">
        <v>38.6</v>
      </c>
      <c r="J3448">
        <v>-1.6</v>
      </c>
      <c r="K3448">
        <v>51.9</v>
      </c>
      <c r="L3448">
        <v>-3</v>
      </c>
      <c r="M3448">
        <v>27.5</v>
      </c>
      <c r="N3448">
        <v>-1.5</v>
      </c>
    </row>
    <row r="3449" spans="1:14" x14ac:dyDescent="0.3">
      <c r="A3449" t="s">
        <v>3098</v>
      </c>
      <c r="B3449">
        <v>213861</v>
      </c>
      <c r="C3449" t="s">
        <v>16474</v>
      </c>
      <c r="D3449" t="s">
        <v>16475</v>
      </c>
      <c r="E3449" t="s">
        <v>16080</v>
      </c>
      <c r="F3449" t="s">
        <v>16081</v>
      </c>
      <c r="G3449">
        <v>65.2</v>
      </c>
      <c r="H3449">
        <v>-0.3</v>
      </c>
      <c r="I3449">
        <v>57.6</v>
      </c>
      <c r="J3449">
        <v>-0.4</v>
      </c>
      <c r="K3449">
        <v>81.8</v>
      </c>
      <c r="L3449">
        <v>-0.2</v>
      </c>
      <c r="M3449">
        <v>69.400000000000006</v>
      </c>
      <c r="N3449">
        <v>1.4</v>
      </c>
    </row>
    <row r="3450" spans="1:14" x14ac:dyDescent="0.3">
      <c r="A3450" t="s">
        <v>3098</v>
      </c>
      <c r="B3450">
        <v>442954</v>
      </c>
      <c r="C3450" t="s">
        <v>16476</v>
      </c>
      <c r="D3450" t="s">
        <v>16477</v>
      </c>
      <c r="E3450" t="s">
        <v>4412</v>
      </c>
      <c r="F3450" t="s">
        <v>16478</v>
      </c>
      <c r="G3450">
        <v>80.599999999999994</v>
      </c>
      <c r="H3450">
        <v>0.8</v>
      </c>
      <c r="I3450">
        <v>68.3</v>
      </c>
      <c r="J3450">
        <v>0.3</v>
      </c>
      <c r="K3450">
        <v>87.5</v>
      </c>
      <c r="L3450">
        <v>0.2</v>
      </c>
      <c r="M3450">
        <v>60.3</v>
      </c>
      <c r="N3450">
        <v>0.4</v>
      </c>
    </row>
    <row r="3451" spans="1:14" x14ac:dyDescent="0.3">
      <c r="A3451" t="s">
        <v>3098</v>
      </c>
      <c r="B3451">
        <v>217972</v>
      </c>
      <c r="C3451" t="s">
        <v>3157</v>
      </c>
      <c r="D3451" t="s">
        <v>16479</v>
      </c>
      <c r="E3451" t="s">
        <v>4491</v>
      </c>
      <c r="F3451" t="s">
        <v>16480</v>
      </c>
      <c r="G3451">
        <v>72.3</v>
      </c>
      <c r="H3451">
        <v>0</v>
      </c>
      <c r="I3451">
        <v>61.6</v>
      </c>
      <c r="J3451">
        <v>-0.5</v>
      </c>
      <c r="K3451">
        <v>88.5</v>
      </c>
      <c r="L3451">
        <v>0.2</v>
      </c>
      <c r="M3451">
        <v>61.8</v>
      </c>
      <c r="N3451">
        <v>0.3</v>
      </c>
    </row>
    <row r="3452" spans="1:14" x14ac:dyDescent="0.3">
      <c r="A3452" t="s">
        <v>3098</v>
      </c>
      <c r="B3452">
        <v>237086</v>
      </c>
      <c r="C3452" t="s">
        <v>16481</v>
      </c>
      <c r="D3452" t="s">
        <v>16482</v>
      </c>
      <c r="E3452" t="s">
        <v>4151</v>
      </c>
      <c r="F3452" t="s">
        <v>16483</v>
      </c>
      <c r="G3452">
        <v>56.7</v>
      </c>
      <c r="H3452">
        <v>-0.8</v>
      </c>
      <c r="I3452">
        <v>43.9</v>
      </c>
      <c r="J3452">
        <v>-1.6</v>
      </c>
      <c r="K3452">
        <v>76.8</v>
      </c>
      <c r="L3452">
        <v>-0.6</v>
      </c>
      <c r="M3452">
        <v>53.5</v>
      </c>
      <c r="N3452">
        <v>-0.1</v>
      </c>
    </row>
    <row r="3453" spans="1:14" x14ac:dyDescent="0.3">
      <c r="A3453" t="s">
        <v>3098</v>
      </c>
      <c r="B3453">
        <v>184305</v>
      </c>
      <c r="C3453" t="s">
        <v>16484</v>
      </c>
      <c r="D3453" t="s">
        <v>16485</v>
      </c>
      <c r="E3453" t="s">
        <v>4379</v>
      </c>
      <c r="F3453" t="s">
        <v>16486</v>
      </c>
      <c r="G3453">
        <v>31.1</v>
      </c>
      <c r="H3453">
        <v>-3.1</v>
      </c>
      <c r="I3453">
        <v>60.6</v>
      </c>
      <c r="J3453">
        <v>-0.6</v>
      </c>
      <c r="K3453">
        <v>86.6</v>
      </c>
      <c r="L3453">
        <v>0</v>
      </c>
      <c r="M3453">
        <v>49.7</v>
      </c>
      <c r="N3453">
        <v>-0.5</v>
      </c>
    </row>
    <row r="3454" spans="1:14" x14ac:dyDescent="0.3">
      <c r="A3454" t="s">
        <v>3098</v>
      </c>
      <c r="B3454">
        <v>23016</v>
      </c>
      <c r="C3454" t="s">
        <v>16487</v>
      </c>
      <c r="D3454" t="s">
        <v>16488</v>
      </c>
      <c r="E3454" t="s">
        <v>4385</v>
      </c>
      <c r="F3454" t="s">
        <v>16489</v>
      </c>
      <c r="G3454">
        <v>80.2</v>
      </c>
      <c r="H3454">
        <v>0.6</v>
      </c>
      <c r="I3454">
        <v>79.3</v>
      </c>
      <c r="J3454">
        <v>1</v>
      </c>
      <c r="K3454">
        <v>89.7</v>
      </c>
      <c r="L3454">
        <v>0.2</v>
      </c>
      <c r="M3454">
        <v>63.1</v>
      </c>
      <c r="N3454">
        <v>0.1</v>
      </c>
    </row>
    <row r="3455" spans="1:14" x14ac:dyDescent="0.3">
      <c r="A3455" t="s">
        <v>3098</v>
      </c>
      <c r="B3455">
        <v>252794</v>
      </c>
      <c r="C3455" t="s">
        <v>16490</v>
      </c>
      <c r="D3455" t="s">
        <v>16491</v>
      </c>
      <c r="E3455" t="s">
        <v>16109</v>
      </c>
      <c r="F3455" t="s">
        <v>16492</v>
      </c>
      <c r="G3455">
        <v>69.900000000000006</v>
      </c>
      <c r="H3455">
        <v>-0.1</v>
      </c>
      <c r="I3455">
        <v>71.099999999999994</v>
      </c>
      <c r="J3455">
        <v>0.3</v>
      </c>
      <c r="K3455">
        <v>88</v>
      </c>
      <c r="L3455">
        <v>0.5</v>
      </c>
      <c r="M3455">
        <v>76.7</v>
      </c>
      <c r="N3455">
        <v>1.5</v>
      </c>
    </row>
    <row r="3456" spans="1:14" x14ac:dyDescent="0.3">
      <c r="A3456" t="s">
        <v>3098</v>
      </c>
      <c r="B3456">
        <v>254078</v>
      </c>
      <c r="C3456" t="s">
        <v>16493</v>
      </c>
      <c r="D3456" t="s">
        <v>16494</v>
      </c>
      <c r="E3456" t="s">
        <v>4351</v>
      </c>
      <c r="F3456" t="s">
        <v>16495</v>
      </c>
      <c r="G3456">
        <v>79.900000000000006</v>
      </c>
      <c r="H3456">
        <v>0.3</v>
      </c>
      <c r="I3456">
        <v>75</v>
      </c>
      <c r="J3456">
        <v>0.2</v>
      </c>
      <c r="K3456">
        <v>90.4</v>
      </c>
      <c r="L3456">
        <v>0</v>
      </c>
      <c r="M3456">
        <v>67</v>
      </c>
      <c r="N3456">
        <v>0.1</v>
      </c>
    </row>
    <row r="3457" spans="1:14" x14ac:dyDescent="0.3">
      <c r="A3457" t="s">
        <v>3098</v>
      </c>
      <c r="B3457">
        <v>255971</v>
      </c>
      <c r="C3457" t="s">
        <v>16496</v>
      </c>
      <c r="D3457" t="s">
        <v>16497</v>
      </c>
      <c r="E3457" t="s">
        <v>4491</v>
      </c>
      <c r="F3457" t="s">
        <v>16498</v>
      </c>
      <c r="G3457">
        <v>71.7</v>
      </c>
      <c r="H3457">
        <v>1.3</v>
      </c>
      <c r="I3457">
        <v>72.3</v>
      </c>
      <c r="J3457">
        <v>2.2000000000000002</v>
      </c>
      <c r="K3457">
        <v>84.1</v>
      </c>
      <c r="L3457">
        <v>1.2</v>
      </c>
      <c r="M3457">
        <v>65.2</v>
      </c>
      <c r="N3457">
        <v>2.2000000000000002</v>
      </c>
    </row>
    <row r="3458" spans="1:14" x14ac:dyDescent="0.3">
      <c r="A3458" t="s">
        <v>3098</v>
      </c>
      <c r="B3458">
        <v>256005</v>
      </c>
      <c r="C3458" t="s">
        <v>7913</v>
      </c>
      <c r="D3458" t="s">
        <v>16499</v>
      </c>
      <c r="E3458" t="s">
        <v>4385</v>
      </c>
      <c r="F3458" t="s">
        <v>16500</v>
      </c>
      <c r="G3458">
        <v>70.8</v>
      </c>
      <c r="H3458">
        <v>-0.3</v>
      </c>
      <c r="I3458">
        <v>63</v>
      </c>
      <c r="J3458">
        <v>-0.8</v>
      </c>
      <c r="K3458">
        <v>80.099999999999994</v>
      </c>
      <c r="L3458">
        <v>-0.9</v>
      </c>
      <c r="M3458">
        <v>59.6</v>
      </c>
      <c r="N3458">
        <v>-0.2</v>
      </c>
    </row>
    <row r="3459" spans="1:14" x14ac:dyDescent="0.3">
      <c r="A3459" t="s">
        <v>3098</v>
      </c>
      <c r="B3459">
        <v>234460</v>
      </c>
      <c r="C3459" t="s">
        <v>16504</v>
      </c>
      <c r="D3459" t="s">
        <v>16505</v>
      </c>
      <c r="E3459" t="s">
        <v>16506</v>
      </c>
      <c r="F3459" t="s">
        <v>16507</v>
      </c>
      <c r="G3459">
        <v>66.5</v>
      </c>
      <c r="H3459">
        <v>-0.3</v>
      </c>
      <c r="I3459">
        <v>57.9</v>
      </c>
      <c r="J3459">
        <v>-0.6</v>
      </c>
      <c r="K3459">
        <v>73.7</v>
      </c>
      <c r="L3459">
        <v>-1</v>
      </c>
      <c r="M3459">
        <v>33.799999999999997</v>
      </c>
      <c r="N3459">
        <v>-1.4</v>
      </c>
    </row>
    <row r="3460" spans="1:14" x14ac:dyDescent="0.3">
      <c r="A3460" t="s">
        <v>3098</v>
      </c>
      <c r="B3460">
        <v>280224</v>
      </c>
      <c r="C3460" t="s">
        <v>16510</v>
      </c>
      <c r="D3460" t="s">
        <v>16511</v>
      </c>
      <c r="E3460" t="s">
        <v>16004</v>
      </c>
      <c r="F3460" t="s">
        <v>16512</v>
      </c>
      <c r="G3460">
        <v>53</v>
      </c>
      <c r="H3460">
        <v>-0.3</v>
      </c>
      <c r="I3460">
        <v>58</v>
      </c>
      <c r="J3460">
        <v>0.6</v>
      </c>
      <c r="K3460">
        <v>0</v>
      </c>
      <c r="L3460">
        <v>0</v>
      </c>
      <c r="M3460">
        <v>0</v>
      </c>
      <c r="N3460">
        <v>0</v>
      </c>
    </row>
    <row r="3461" spans="1:14" x14ac:dyDescent="0.3">
      <c r="A3461" t="s">
        <v>3098</v>
      </c>
      <c r="B3461">
        <v>281913</v>
      </c>
      <c r="C3461" t="s">
        <v>16513</v>
      </c>
      <c r="D3461" t="s">
        <v>16514</v>
      </c>
      <c r="E3461" t="s">
        <v>4491</v>
      </c>
      <c r="F3461" t="s">
        <v>16515</v>
      </c>
      <c r="G3461">
        <v>57.3</v>
      </c>
      <c r="H3461">
        <v>-0.4</v>
      </c>
      <c r="I3461">
        <v>64</v>
      </c>
      <c r="J3461">
        <v>0.6</v>
      </c>
      <c r="K3461">
        <v>75.7</v>
      </c>
      <c r="L3461">
        <v>-0.3</v>
      </c>
      <c r="M3461">
        <v>48.7</v>
      </c>
      <c r="N3461">
        <v>0.1</v>
      </c>
    </row>
    <row r="3462" spans="1:14" x14ac:dyDescent="0.3">
      <c r="A3462" t="s">
        <v>3098</v>
      </c>
      <c r="B3462">
        <v>282545</v>
      </c>
      <c r="C3462" t="s">
        <v>16516</v>
      </c>
      <c r="D3462" t="s">
        <v>16517</v>
      </c>
      <c r="E3462" t="s">
        <v>16075</v>
      </c>
      <c r="F3462" t="s">
        <v>16086</v>
      </c>
      <c r="G3462">
        <v>26.6</v>
      </c>
      <c r="H3462">
        <v>-2</v>
      </c>
      <c r="I3462">
        <v>24.2</v>
      </c>
      <c r="J3462">
        <v>-1.8</v>
      </c>
      <c r="K3462">
        <v>65.3</v>
      </c>
      <c r="L3462">
        <v>-0.5</v>
      </c>
      <c r="M3462">
        <v>25</v>
      </c>
      <c r="N3462">
        <v>-0.5</v>
      </c>
    </row>
    <row r="3463" spans="1:14" x14ac:dyDescent="0.3">
      <c r="A3463" t="s">
        <v>3098</v>
      </c>
      <c r="B3463">
        <v>13719</v>
      </c>
      <c r="C3463" t="s">
        <v>13964</v>
      </c>
      <c r="D3463" t="s">
        <v>16518</v>
      </c>
      <c r="E3463" t="s">
        <v>4491</v>
      </c>
      <c r="F3463" t="s">
        <v>16519</v>
      </c>
      <c r="G3463">
        <v>67.599999999999994</v>
      </c>
      <c r="H3463">
        <v>-0.1</v>
      </c>
      <c r="I3463">
        <v>68.7</v>
      </c>
      <c r="J3463">
        <v>0.3</v>
      </c>
      <c r="K3463">
        <v>84.8</v>
      </c>
      <c r="L3463">
        <v>0</v>
      </c>
      <c r="M3463">
        <v>72.099999999999994</v>
      </c>
      <c r="N3463">
        <v>1.2</v>
      </c>
    </row>
    <row r="3464" spans="1:14" x14ac:dyDescent="0.3">
      <c r="A3464" t="s">
        <v>3098</v>
      </c>
      <c r="B3464">
        <v>364741</v>
      </c>
      <c r="C3464" t="s">
        <v>3168</v>
      </c>
      <c r="D3464" t="s">
        <v>16520</v>
      </c>
      <c r="E3464" t="s">
        <v>16018</v>
      </c>
      <c r="F3464" t="s">
        <v>16521</v>
      </c>
      <c r="G3464">
        <v>70.8</v>
      </c>
      <c r="H3464">
        <v>0</v>
      </c>
      <c r="I3464">
        <v>60.5</v>
      </c>
      <c r="J3464">
        <v>-0.5</v>
      </c>
      <c r="K3464">
        <v>84.6</v>
      </c>
      <c r="L3464">
        <v>-0.1</v>
      </c>
      <c r="M3464">
        <v>52.9</v>
      </c>
      <c r="N3464">
        <v>-0.3</v>
      </c>
    </row>
    <row r="3465" spans="1:14" x14ac:dyDescent="0.3">
      <c r="A3465" t="s">
        <v>3098</v>
      </c>
      <c r="B3465">
        <v>283118</v>
      </c>
      <c r="C3465" t="s">
        <v>16522</v>
      </c>
      <c r="D3465" t="s">
        <v>16523</v>
      </c>
      <c r="E3465" t="s">
        <v>16109</v>
      </c>
      <c r="F3465" t="s">
        <v>16524</v>
      </c>
      <c r="G3465">
        <v>76.5</v>
      </c>
      <c r="H3465">
        <v>0.1</v>
      </c>
      <c r="I3465">
        <v>70.599999999999994</v>
      </c>
      <c r="J3465">
        <v>-0.1</v>
      </c>
      <c r="K3465">
        <v>89.4</v>
      </c>
      <c r="L3465">
        <v>0</v>
      </c>
      <c r="M3465">
        <v>69.2</v>
      </c>
      <c r="N3465">
        <v>0.3</v>
      </c>
    </row>
    <row r="3466" spans="1:14" x14ac:dyDescent="0.3">
      <c r="A3466" t="s">
        <v>3098</v>
      </c>
      <c r="B3466">
        <v>286079</v>
      </c>
      <c r="C3466" t="s">
        <v>16525</v>
      </c>
      <c r="D3466" t="s">
        <v>16526</v>
      </c>
      <c r="E3466" t="s">
        <v>4351</v>
      </c>
      <c r="F3466" t="s">
        <v>16527</v>
      </c>
      <c r="G3466">
        <v>72.8</v>
      </c>
      <c r="H3466">
        <v>0.1</v>
      </c>
      <c r="I3466">
        <v>64.599999999999994</v>
      </c>
      <c r="J3466">
        <v>-0.2</v>
      </c>
      <c r="K3466">
        <v>78.599999999999994</v>
      </c>
      <c r="L3466">
        <v>-0.8</v>
      </c>
      <c r="M3466">
        <v>50</v>
      </c>
      <c r="N3466">
        <v>-0.4</v>
      </c>
    </row>
    <row r="3467" spans="1:14" x14ac:dyDescent="0.3">
      <c r="A3467" t="s">
        <v>3098</v>
      </c>
      <c r="B3467">
        <v>281581</v>
      </c>
      <c r="C3467" t="s">
        <v>3171</v>
      </c>
      <c r="D3467" t="s">
        <v>16528</v>
      </c>
      <c r="E3467" t="s">
        <v>4351</v>
      </c>
      <c r="F3467" t="s">
        <v>16529</v>
      </c>
      <c r="G3467">
        <v>0</v>
      </c>
      <c r="H3467">
        <v>0</v>
      </c>
      <c r="I3467">
        <v>73.400000000000006</v>
      </c>
      <c r="J3467">
        <v>0.9</v>
      </c>
      <c r="K3467">
        <v>94.9</v>
      </c>
      <c r="L3467">
        <v>1.2</v>
      </c>
      <c r="M3467">
        <v>77.3</v>
      </c>
      <c r="N3467">
        <v>1.9</v>
      </c>
    </row>
    <row r="3468" spans="1:14" x14ac:dyDescent="0.3">
      <c r="A3468" t="s">
        <v>3098</v>
      </c>
      <c r="B3468">
        <v>291080</v>
      </c>
      <c r="C3468" t="s">
        <v>16533</v>
      </c>
      <c r="D3468" t="s">
        <v>16534</v>
      </c>
      <c r="E3468" t="s">
        <v>16075</v>
      </c>
      <c r="F3468" t="s">
        <v>16535</v>
      </c>
      <c r="G3468">
        <v>0</v>
      </c>
      <c r="H3468">
        <v>0</v>
      </c>
      <c r="I3468">
        <v>49.2</v>
      </c>
      <c r="J3468">
        <v>-0.4</v>
      </c>
      <c r="K3468">
        <v>76</v>
      </c>
      <c r="L3468">
        <v>-0.1</v>
      </c>
      <c r="M3468">
        <v>41.2</v>
      </c>
      <c r="N3468">
        <v>0.1</v>
      </c>
    </row>
    <row r="3469" spans="1:14" x14ac:dyDescent="0.3">
      <c r="A3469" t="s">
        <v>3098</v>
      </c>
      <c r="B3469">
        <v>89442</v>
      </c>
      <c r="C3469" t="s">
        <v>16536</v>
      </c>
      <c r="D3469" t="s">
        <v>16537</v>
      </c>
      <c r="E3469" t="s">
        <v>4151</v>
      </c>
      <c r="F3469" t="s">
        <v>16538</v>
      </c>
      <c r="G3469">
        <v>74.2</v>
      </c>
      <c r="H3469">
        <v>-0.1</v>
      </c>
      <c r="I3469">
        <v>75.2</v>
      </c>
      <c r="J3469">
        <v>0.3</v>
      </c>
      <c r="K3469">
        <v>87.1</v>
      </c>
      <c r="L3469">
        <v>-0.3</v>
      </c>
      <c r="M3469">
        <v>49.2</v>
      </c>
      <c r="N3469">
        <v>-1.2</v>
      </c>
    </row>
    <row r="3470" spans="1:14" x14ac:dyDescent="0.3">
      <c r="A3470" t="s">
        <v>3098</v>
      </c>
      <c r="B3470">
        <v>291145</v>
      </c>
      <c r="C3470" t="s">
        <v>16539</v>
      </c>
      <c r="D3470" t="s">
        <v>16540</v>
      </c>
      <c r="E3470" t="s">
        <v>16541</v>
      </c>
      <c r="F3470" t="s">
        <v>16542</v>
      </c>
      <c r="G3470">
        <v>80.900000000000006</v>
      </c>
      <c r="H3470">
        <v>0.8</v>
      </c>
      <c r="I3470">
        <v>61.8</v>
      </c>
      <c r="J3470">
        <v>-0.4</v>
      </c>
      <c r="K3470">
        <v>78.599999999999994</v>
      </c>
      <c r="L3470">
        <v>-0.7</v>
      </c>
      <c r="M3470">
        <v>40.799999999999997</v>
      </c>
      <c r="N3470">
        <v>-1.1000000000000001</v>
      </c>
    </row>
    <row r="3471" spans="1:14" x14ac:dyDescent="0.3">
      <c r="A3471" t="s">
        <v>3098</v>
      </c>
      <c r="B3471">
        <v>297615</v>
      </c>
      <c r="C3471" t="s">
        <v>16543</v>
      </c>
      <c r="D3471" t="s">
        <v>16544</v>
      </c>
      <c r="E3471" t="s">
        <v>16043</v>
      </c>
      <c r="F3471" t="s">
        <v>16545</v>
      </c>
      <c r="G3471">
        <v>56.3</v>
      </c>
      <c r="H3471">
        <v>-1.4</v>
      </c>
      <c r="I3471">
        <v>45.1</v>
      </c>
      <c r="J3471">
        <v>-2.2000000000000002</v>
      </c>
      <c r="K3471">
        <v>63.7</v>
      </c>
      <c r="L3471">
        <v>-2.8</v>
      </c>
      <c r="M3471">
        <v>24.2</v>
      </c>
      <c r="N3471">
        <v>-3.1</v>
      </c>
    </row>
    <row r="3472" spans="1:14" x14ac:dyDescent="0.3">
      <c r="A3472" t="s">
        <v>3098</v>
      </c>
      <c r="B3472">
        <v>302457</v>
      </c>
      <c r="C3472" t="s">
        <v>16549</v>
      </c>
      <c r="D3472" t="s">
        <v>16550</v>
      </c>
      <c r="E3472" t="s">
        <v>4272</v>
      </c>
      <c r="F3472" t="s">
        <v>4273</v>
      </c>
      <c r="G3472">
        <v>64.2</v>
      </c>
      <c r="H3472">
        <v>-0.6</v>
      </c>
      <c r="I3472">
        <v>55.6</v>
      </c>
      <c r="J3472">
        <v>-1</v>
      </c>
      <c r="K3472">
        <v>90.3</v>
      </c>
      <c r="L3472">
        <v>0.4</v>
      </c>
      <c r="M3472">
        <v>48.5</v>
      </c>
      <c r="N3472">
        <v>-0.7</v>
      </c>
    </row>
    <row r="3473" spans="1:14" x14ac:dyDescent="0.3">
      <c r="A3473" t="s">
        <v>3098</v>
      </c>
      <c r="B3473">
        <v>290254</v>
      </c>
      <c r="C3473" t="s">
        <v>2019</v>
      </c>
      <c r="D3473" t="s">
        <v>16551</v>
      </c>
      <c r="E3473" t="s">
        <v>16075</v>
      </c>
      <c r="F3473" t="s">
        <v>16552</v>
      </c>
      <c r="G3473">
        <v>57.4</v>
      </c>
      <c r="H3473">
        <v>-0.4</v>
      </c>
      <c r="I3473">
        <v>55.4</v>
      </c>
      <c r="J3473">
        <v>0</v>
      </c>
      <c r="K3473">
        <v>72.3</v>
      </c>
      <c r="L3473">
        <v>-0.6</v>
      </c>
      <c r="M3473">
        <v>26.6</v>
      </c>
      <c r="N3473">
        <v>-1.2</v>
      </c>
    </row>
    <row r="3474" spans="1:14" x14ac:dyDescent="0.3">
      <c r="A3474" t="s">
        <v>3098</v>
      </c>
      <c r="B3474">
        <v>303860</v>
      </c>
      <c r="C3474" t="s">
        <v>16553</v>
      </c>
      <c r="D3474" t="s">
        <v>16554</v>
      </c>
      <c r="E3474" t="s">
        <v>4151</v>
      </c>
      <c r="F3474" t="s">
        <v>16555</v>
      </c>
      <c r="G3474">
        <v>63.2</v>
      </c>
      <c r="H3474">
        <v>-0.9</v>
      </c>
      <c r="I3474">
        <v>58.1</v>
      </c>
      <c r="J3474">
        <v>-1.1000000000000001</v>
      </c>
      <c r="K3474">
        <v>84.8</v>
      </c>
      <c r="L3474">
        <v>-0.4</v>
      </c>
      <c r="M3474">
        <v>45.5</v>
      </c>
      <c r="N3474">
        <v>-1.5</v>
      </c>
    </row>
    <row r="3475" spans="1:14" x14ac:dyDescent="0.3">
      <c r="A3475" t="s">
        <v>3098</v>
      </c>
      <c r="B3475">
        <v>304220</v>
      </c>
      <c r="C3475" t="s">
        <v>6605</v>
      </c>
      <c r="D3475" t="s">
        <v>16556</v>
      </c>
      <c r="E3475" t="s">
        <v>16075</v>
      </c>
      <c r="F3475" t="s">
        <v>16557</v>
      </c>
      <c r="G3475">
        <v>44.9</v>
      </c>
      <c r="H3475">
        <v>-0.9</v>
      </c>
      <c r="I3475">
        <v>29.1</v>
      </c>
      <c r="J3475">
        <v>-1.6</v>
      </c>
      <c r="K3475">
        <v>66.400000000000006</v>
      </c>
      <c r="L3475">
        <v>-0.7</v>
      </c>
      <c r="M3475">
        <v>18.2</v>
      </c>
      <c r="N3475">
        <v>-1.1000000000000001</v>
      </c>
    </row>
    <row r="3476" spans="1:14" x14ac:dyDescent="0.3">
      <c r="A3476" t="s">
        <v>3098</v>
      </c>
      <c r="B3476">
        <v>400308</v>
      </c>
      <c r="C3476" t="s">
        <v>16561</v>
      </c>
      <c r="D3476" t="s">
        <v>16562</v>
      </c>
      <c r="E3476" t="s">
        <v>4491</v>
      </c>
      <c r="F3476" t="s">
        <v>16563</v>
      </c>
      <c r="G3476">
        <v>69.099999999999994</v>
      </c>
      <c r="H3476">
        <v>-0.3</v>
      </c>
      <c r="I3476">
        <v>64.099999999999994</v>
      </c>
      <c r="J3476">
        <v>-0.5</v>
      </c>
      <c r="K3476">
        <v>91.3</v>
      </c>
      <c r="L3476">
        <v>0.3</v>
      </c>
      <c r="M3476">
        <v>63.6</v>
      </c>
      <c r="N3476">
        <v>0.2</v>
      </c>
    </row>
    <row r="3477" spans="1:14" x14ac:dyDescent="0.3">
      <c r="A3477" t="s">
        <v>3098</v>
      </c>
      <c r="B3477">
        <v>307866</v>
      </c>
      <c r="C3477" t="s">
        <v>2972</v>
      </c>
      <c r="D3477" t="s">
        <v>16564</v>
      </c>
      <c r="E3477" t="s">
        <v>4385</v>
      </c>
      <c r="F3477" t="s">
        <v>16565</v>
      </c>
      <c r="G3477">
        <v>0</v>
      </c>
      <c r="H3477">
        <v>0</v>
      </c>
      <c r="I3477">
        <v>62.6</v>
      </c>
      <c r="J3477">
        <v>-0.6</v>
      </c>
      <c r="K3477">
        <v>95</v>
      </c>
      <c r="L3477">
        <v>0.8</v>
      </c>
      <c r="M3477">
        <v>76.2</v>
      </c>
      <c r="N3477">
        <v>1.2</v>
      </c>
    </row>
    <row r="3478" spans="1:14" x14ac:dyDescent="0.3">
      <c r="A3478" t="s">
        <v>3098</v>
      </c>
      <c r="B3478">
        <v>313599</v>
      </c>
      <c r="C3478" t="s">
        <v>6612</v>
      </c>
      <c r="D3478" t="s">
        <v>16566</v>
      </c>
      <c r="E3478" t="s">
        <v>4491</v>
      </c>
      <c r="F3478" t="s">
        <v>16567</v>
      </c>
      <c r="G3478">
        <v>84</v>
      </c>
      <c r="H3478">
        <v>0.6</v>
      </c>
      <c r="I3478">
        <v>81.3</v>
      </c>
      <c r="J3478">
        <v>0.6</v>
      </c>
      <c r="K3478">
        <v>92.1</v>
      </c>
      <c r="L3478">
        <v>0.1</v>
      </c>
      <c r="M3478">
        <v>82.9</v>
      </c>
      <c r="N3478">
        <v>1.2</v>
      </c>
    </row>
    <row r="3479" spans="1:14" x14ac:dyDescent="0.3">
      <c r="A3479" t="s">
        <v>3098</v>
      </c>
      <c r="B3479">
        <v>16874</v>
      </c>
      <c r="C3479" t="s">
        <v>16568</v>
      </c>
      <c r="D3479" t="s">
        <v>16569</v>
      </c>
      <c r="E3479" t="s">
        <v>4491</v>
      </c>
      <c r="F3479" t="s">
        <v>16570</v>
      </c>
      <c r="G3479">
        <v>71.900000000000006</v>
      </c>
      <c r="H3479">
        <v>0.1</v>
      </c>
      <c r="I3479">
        <v>68.599999999999994</v>
      </c>
      <c r="J3479">
        <v>0.3</v>
      </c>
      <c r="K3479">
        <v>85.8</v>
      </c>
      <c r="L3479">
        <v>0</v>
      </c>
      <c r="M3479">
        <v>55.7</v>
      </c>
      <c r="N3479">
        <v>-0.2</v>
      </c>
    </row>
    <row r="3480" spans="1:14" x14ac:dyDescent="0.3">
      <c r="A3480" t="s">
        <v>3098</v>
      </c>
      <c r="B3480">
        <v>382809</v>
      </c>
      <c r="C3480" t="s">
        <v>16571</v>
      </c>
      <c r="D3480" t="s">
        <v>16572</v>
      </c>
      <c r="E3480" t="s">
        <v>16018</v>
      </c>
      <c r="F3480" t="s">
        <v>16573</v>
      </c>
      <c r="G3480">
        <v>69.2</v>
      </c>
      <c r="H3480">
        <v>-0.1</v>
      </c>
      <c r="I3480">
        <v>53.8</v>
      </c>
      <c r="J3480">
        <v>-0.9</v>
      </c>
      <c r="K3480">
        <v>91.3</v>
      </c>
      <c r="L3480">
        <v>0.6</v>
      </c>
      <c r="M3480">
        <v>63.3</v>
      </c>
      <c r="N3480">
        <v>0.7</v>
      </c>
    </row>
    <row r="3481" spans="1:14" x14ac:dyDescent="0.3">
      <c r="A3481" t="s">
        <v>3098</v>
      </c>
      <c r="B3481">
        <v>323195</v>
      </c>
      <c r="C3481" t="s">
        <v>16574</v>
      </c>
      <c r="D3481" t="s">
        <v>16575</v>
      </c>
      <c r="E3481" t="s">
        <v>16109</v>
      </c>
      <c r="F3481" t="s">
        <v>16576</v>
      </c>
      <c r="G3481">
        <v>0</v>
      </c>
      <c r="H3481">
        <v>0</v>
      </c>
      <c r="I3481">
        <v>76.400000000000006</v>
      </c>
      <c r="J3481">
        <v>0.5</v>
      </c>
      <c r="K3481">
        <v>93.3</v>
      </c>
      <c r="L3481">
        <v>0.5</v>
      </c>
      <c r="M3481">
        <v>71.5</v>
      </c>
      <c r="N3481">
        <v>0.8</v>
      </c>
    </row>
    <row r="3482" spans="1:14" x14ac:dyDescent="0.3">
      <c r="A3482" t="s">
        <v>3098</v>
      </c>
      <c r="B3482">
        <v>491629</v>
      </c>
      <c r="C3482" t="s">
        <v>16577</v>
      </c>
      <c r="D3482" t="s">
        <v>16578</v>
      </c>
      <c r="E3482" t="s">
        <v>4151</v>
      </c>
      <c r="F3482" t="s">
        <v>16579</v>
      </c>
      <c r="G3482">
        <v>72.8</v>
      </c>
      <c r="H3482">
        <v>-0.3</v>
      </c>
      <c r="I3482">
        <v>66.400000000000006</v>
      </c>
      <c r="J3482">
        <v>-0.7</v>
      </c>
      <c r="K3482">
        <v>85.5</v>
      </c>
      <c r="L3482">
        <v>-0.7</v>
      </c>
      <c r="M3482">
        <v>67.599999999999994</v>
      </c>
      <c r="N3482">
        <v>-0.1</v>
      </c>
    </row>
    <row r="3483" spans="1:14" x14ac:dyDescent="0.3">
      <c r="A3483" t="s">
        <v>3098</v>
      </c>
      <c r="B3483">
        <v>361879</v>
      </c>
      <c r="C3483" t="s">
        <v>16580</v>
      </c>
      <c r="D3483" t="s">
        <v>16581</v>
      </c>
      <c r="E3483" t="s">
        <v>4351</v>
      </c>
      <c r="F3483" t="s">
        <v>16582</v>
      </c>
      <c r="G3483">
        <v>81.5</v>
      </c>
      <c r="H3483">
        <v>0.8</v>
      </c>
      <c r="I3483">
        <v>70.400000000000006</v>
      </c>
      <c r="J3483">
        <v>0.4</v>
      </c>
      <c r="K3483">
        <v>87.5</v>
      </c>
      <c r="L3483">
        <v>0.2</v>
      </c>
      <c r="M3483">
        <v>68.8</v>
      </c>
      <c r="N3483">
        <v>1.1000000000000001</v>
      </c>
    </row>
    <row r="3484" spans="1:14" x14ac:dyDescent="0.3">
      <c r="A3484" t="s">
        <v>3098</v>
      </c>
      <c r="B3484">
        <v>597201</v>
      </c>
      <c r="C3484" t="s">
        <v>16583</v>
      </c>
      <c r="D3484" t="s">
        <v>16584</v>
      </c>
      <c r="E3484" t="s">
        <v>4351</v>
      </c>
      <c r="F3484" t="s">
        <v>16585</v>
      </c>
      <c r="G3484">
        <v>64.900000000000006</v>
      </c>
      <c r="H3484">
        <v>-0.2</v>
      </c>
      <c r="I3484">
        <v>61.2</v>
      </c>
      <c r="J3484">
        <v>0</v>
      </c>
      <c r="K3484">
        <v>82.8</v>
      </c>
      <c r="L3484">
        <v>-0.1</v>
      </c>
      <c r="M3484">
        <v>46.9</v>
      </c>
      <c r="N3484">
        <v>-0.4</v>
      </c>
    </row>
    <row r="3485" spans="1:14" x14ac:dyDescent="0.3">
      <c r="A3485" t="s">
        <v>3098</v>
      </c>
      <c r="B3485">
        <v>234850</v>
      </c>
      <c r="C3485" t="s">
        <v>14102</v>
      </c>
      <c r="D3485" t="s">
        <v>16589</v>
      </c>
      <c r="E3485" t="s">
        <v>16004</v>
      </c>
      <c r="F3485" t="s">
        <v>16590</v>
      </c>
      <c r="G3485">
        <v>51.4</v>
      </c>
      <c r="H3485">
        <v>-0.6</v>
      </c>
      <c r="I3485">
        <v>44.9</v>
      </c>
      <c r="J3485">
        <v>-0.5</v>
      </c>
      <c r="K3485">
        <v>68.400000000000006</v>
      </c>
      <c r="L3485">
        <v>-0.7</v>
      </c>
      <c r="M3485">
        <v>26.6</v>
      </c>
      <c r="N3485">
        <v>-1</v>
      </c>
    </row>
    <row r="3486" spans="1:14" x14ac:dyDescent="0.3">
      <c r="A3486" t="s">
        <v>3098</v>
      </c>
      <c r="B3486">
        <v>342394</v>
      </c>
      <c r="C3486" t="s">
        <v>16594</v>
      </c>
      <c r="D3486" t="s">
        <v>16595</v>
      </c>
      <c r="E3486" t="s">
        <v>4491</v>
      </c>
      <c r="F3486" t="s">
        <v>16596</v>
      </c>
      <c r="G3486">
        <v>71.900000000000006</v>
      </c>
      <c r="H3486">
        <v>0.7</v>
      </c>
      <c r="I3486">
        <v>68.400000000000006</v>
      </c>
      <c r="J3486">
        <v>1.1000000000000001</v>
      </c>
      <c r="K3486">
        <v>87.2</v>
      </c>
      <c r="L3486">
        <v>0.8</v>
      </c>
      <c r="M3486">
        <v>61.1</v>
      </c>
      <c r="N3486">
        <v>1</v>
      </c>
    </row>
    <row r="3487" spans="1:14" x14ac:dyDescent="0.3">
      <c r="A3487" t="s">
        <v>3098</v>
      </c>
      <c r="B3487">
        <v>326712</v>
      </c>
      <c r="C3487" t="s">
        <v>16600</v>
      </c>
      <c r="D3487" t="s">
        <v>16601</v>
      </c>
      <c r="E3487" t="s">
        <v>16004</v>
      </c>
      <c r="F3487" t="s">
        <v>16602</v>
      </c>
      <c r="G3487">
        <v>0</v>
      </c>
      <c r="H3487">
        <v>0</v>
      </c>
      <c r="I3487">
        <v>79.599999999999994</v>
      </c>
      <c r="J3487">
        <v>1.1000000000000001</v>
      </c>
      <c r="K3487">
        <v>95.7</v>
      </c>
      <c r="L3487">
        <v>1.1000000000000001</v>
      </c>
      <c r="M3487">
        <v>71.2</v>
      </c>
      <c r="N3487">
        <v>1.2</v>
      </c>
    </row>
    <row r="3488" spans="1:14" x14ac:dyDescent="0.3">
      <c r="A3488" t="s">
        <v>3098</v>
      </c>
      <c r="B3488">
        <v>356263</v>
      </c>
      <c r="C3488" t="s">
        <v>16603</v>
      </c>
      <c r="D3488" t="s">
        <v>16604</v>
      </c>
      <c r="E3488" t="s">
        <v>16004</v>
      </c>
      <c r="F3488" t="s">
        <v>16605</v>
      </c>
      <c r="G3488">
        <v>50</v>
      </c>
      <c r="H3488">
        <v>-1.2</v>
      </c>
      <c r="I3488">
        <v>36.4</v>
      </c>
      <c r="J3488">
        <v>-1.9</v>
      </c>
      <c r="K3488">
        <v>80</v>
      </c>
      <c r="L3488">
        <v>-0.1</v>
      </c>
      <c r="M3488">
        <v>37.700000000000003</v>
      </c>
      <c r="N3488">
        <v>-0.9</v>
      </c>
    </row>
    <row r="3489" spans="1:14" x14ac:dyDescent="0.3">
      <c r="A3489" t="s">
        <v>3098</v>
      </c>
      <c r="B3489">
        <v>364010</v>
      </c>
      <c r="C3489" t="s">
        <v>16606</v>
      </c>
      <c r="D3489" t="s">
        <v>16607</v>
      </c>
      <c r="E3489" t="s">
        <v>4351</v>
      </c>
      <c r="F3489" t="s">
        <v>16608</v>
      </c>
      <c r="G3489">
        <v>74.5</v>
      </c>
      <c r="H3489">
        <v>0.4</v>
      </c>
      <c r="I3489">
        <v>65.7</v>
      </c>
      <c r="J3489">
        <v>0.1</v>
      </c>
      <c r="K3489">
        <v>86.1</v>
      </c>
      <c r="L3489">
        <v>0.1</v>
      </c>
      <c r="M3489">
        <v>72.7</v>
      </c>
      <c r="N3489">
        <v>1.5</v>
      </c>
    </row>
    <row r="3490" spans="1:14" x14ac:dyDescent="0.3">
      <c r="A3490" t="s">
        <v>3098</v>
      </c>
      <c r="B3490">
        <v>240701</v>
      </c>
      <c r="C3490" t="s">
        <v>16609</v>
      </c>
      <c r="D3490" t="s">
        <v>16610</v>
      </c>
      <c r="E3490" t="s">
        <v>4151</v>
      </c>
      <c r="F3490" t="s">
        <v>16611</v>
      </c>
      <c r="G3490">
        <v>0</v>
      </c>
      <c r="H3490">
        <v>0</v>
      </c>
      <c r="I3490">
        <v>80.3</v>
      </c>
      <c r="J3490">
        <v>1</v>
      </c>
      <c r="K3490">
        <v>0</v>
      </c>
      <c r="L3490">
        <v>0</v>
      </c>
      <c r="M3490">
        <v>0</v>
      </c>
      <c r="N3490">
        <v>0</v>
      </c>
    </row>
    <row r="3491" spans="1:14" x14ac:dyDescent="0.3">
      <c r="A3491" t="s">
        <v>3098</v>
      </c>
      <c r="B3491">
        <v>365190</v>
      </c>
      <c r="C3491" t="s">
        <v>16618</v>
      </c>
      <c r="D3491" t="s">
        <v>16619</v>
      </c>
      <c r="E3491" t="s">
        <v>15998</v>
      </c>
      <c r="F3491" t="s">
        <v>16620</v>
      </c>
      <c r="G3491">
        <v>21.8</v>
      </c>
      <c r="H3491">
        <v>-3</v>
      </c>
      <c r="I3491">
        <v>65.5</v>
      </c>
      <c r="J3491">
        <v>0.8</v>
      </c>
      <c r="K3491">
        <v>82.2</v>
      </c>
      <c r="L3491">
        <v>0.4</v>
      </c>
      <c r="M3491">
        <v>71.7</v>
      </c>
      <c r="N3491">
        <v>2</v>
      </c>
    </row>
    <row r="3492" spans="1:14" x14ac:dyDescent="0.3">
      <c r="A3492" t="s">
        <v>3098</v>
      </c>
      <c r="B3492">
        <v>185604</v>
      </c>
      <c r="C3492" t="s">
        <v>16621</v>
      </c>
      <c r="D3492" t="s">
        <v>16622</v>
      </c>
      <c r="E3492" t="s">
        <v>4151</v>
      </c>
      <c r="F3492" t="s">
        <v>16623</v>
      </c>
      <c r="G3492">
        <v>72</v>
      </c>
      <c r="H3492">
        <v>-0.3</v>
      </c>
      <c r="I3492">
        <v>68.5</v>
      </c>
      <c r="J3492">
        <v>-0.3</v>
      </c>
      <c r="K3492">
        <v>88.3</v>
      </c>
      <c r="L3492">
        <v>-0.2</v>
      </c>
      <c r="M3492">
        <v>69</v>
      </c>
      <c r="N3492">
        <v>0.1</v>
      </c>
    </row>
    <row r="3493" spans="1:14" x14ac:dyDescent="0.3">
      <c r="A3493" t="s">
        <v>3098</v>
      </c>
      <c r="B3493">
        <v>372463</v>
      </c>
      <c r="C3493" t="s">
        <v>16624</v>
      </c>
      <c r="D3493" t="s">
        <v>16625</v>
      </c>
      <c r="E3493" t="s">
        <v>16626</v>
      </c>
      <c r="F3493" t="s">
        <v>16627</v>
      </c>
      <c r="G3493">
        <v>41.2</v>
      </c>
      <c r="H3493">
        <v>-1.4</v>
      </c>
      <c r="I3493">
        <v>35.200000000000003</v>
      </c>
      <c r="J3493">
        <v>-1.5</v>
      </c>
      <c r="K3493">
        <v>65.900000000000006</v>
      </c>
      <c r="L3493">
        <v>-1.1000000000000001</v>
      </c>
      <c r="M3493">
        <v>25</v>
      </c>
      <c r="N3493">
        <v>-1.1000000000000001</v>
      </c>
    </row>
    <row r="3494" spans="1:14" x14ac:dyDescent="0.3">
      <c r="A3494" t="s">
        <v>3098</v>
      </c>
      <c r="B3494">
        <v>375896</v>
      </c>
      <c r="C3494" t="s">
        <v>16628</v>
      </c>
      <c r="D3494" t="s">
        <v>16629</v>
      </c>
      <c r="E3494" t="s">
        <v>16630</v>
      </c>
      <c r="F3494" t="s">
        <v>16631</v>
      </c>
      <c r="G3494">
        <v>0</v>
      </c>
      <c r="H3494">
        <v>0</v>
      </c>
      <c r="I3494">
        <v>0</v>
      </c>
      <c r="J3494">
        <v>0</v>
      </c>
      <c r="K3494">
        <v>78.3</v>
      </c>
      <c r="L3494">
        <v>-0.6</v>
      </c>
      <c r="M3494">
        <v>47.8</v>
      </c>
      <c r="N3494">
        <v>-0.3</v>
      </c>
    </row>
    <row r="3495" spans="1:14" x14ac:dyDescent="0.3">
      <c r="A3495" t="s">
        <v>3098</v>
      </c>
      <c r="B3495">
        <v>456316</v>
      </c>
      <c r="C3495" t="s">
        <v>16632</v>
      </c>
      <c r="D3495" t="s">
        <v>16633</v>
      </c>
      <c r="E3495" t="s">
        <v>4491</v>
      </c>
      <c r="F3495" t="s">
        <v>16634</v>
      </c>
      <c r="G3495">
        <v>78.8</v>
      </c>
      <c r="H3495">
        <v>0.4</v>
      </c>
      <c r="I3495">
        <v>75.3</v>
      </c>
      <c r="J3495">
        <v>0.5</v>
      </c>
      <c r="K3495">
        <v>88.9</v>
      </c>
      <c r="L3495">
        <v>0</v>
      </c>
      <c r="M3495">
        <v>70.400000000000006</v>
      </c>
      <c r="N3495">
        <v>0.7</v>
      </c>
    </row>
    <row r="3496" spans="1:14" x14ac:dyDescent="0.3">
      <c r="A3496" t="s">
        <v>3098</v>
      </c>
      <c r="B3496">
        <v>565973</v>
      </c>
      <c r="C3496" t="s">
        <v>16635</v>
      </c>
      <c r="D3496" t="s">
        <v>16636</v>
      </c>
      <c r="E3496" t="s">
        <v>4412</v>
      </c>
      <c r="F3496" t="s">
        <v>16637</v>
      </c>
      <c r="G3496">
        <v>65.400000000000006</v>
      </c>
      <c r="H3496">
        <v>-0.9</v>
      </c>
      <c r="I3496">
        <v>69.2</v>
      </c>
      <c r="J3496">
        <v>-0.5</v>
      </c>
      <c r="K3496">
        <v>75.2</v>
      </c>
      <c r="L3496">
        <v>-1.8</v>
      </c>
      <c r="M3496">
        <v>33.9</v>
      </c>
      <c r="N3496">
        <v>-2.7</v>
      </c>
    </row>
    <row r="3497" spans="1:14" x14ac:dyDescent="0.3">
      <c r="A3497" t="s">
        <v>3098</v>
      </c>
      <c r="B3497">
        <v>400645</v>
      </c>
      <c r="C3497" t="s">
        <v>16641</v>
      </c>
      <c r="D3497" t="s">
        <v>16642</v>
      </c>
      <c r="E3497" t="s">
        <v>16218</v>
      </c>
      <c r="F3497" t="s">
        <v>16219</v>
      </c>
      <c r="G3497">
        <v>57.5</v>
      </c>
      <c r="H3497">
        <v>-1.2</v>
      </c>
      <c r="I3497">
        <v>53.1</v>
      </c>
      <c r="J3497">
        <v>-1.4</v>
      </c>
      <c r="K3497">
        <v>81.2</v>
      </c>
      <c r="L3497">
        <v>-0.7</v>
      </c>
      <c r="M3497">
        <v>42.7</v>
      </c>
      <c r="N3497">
        <v>-1.2</v>
      </c>
    </row>
    <row r="3498" spans="1:14" x14ac:dyDescent="0.3">
      <c r="A3498" t="s">
        <v>3098</v>
      </c>
      <c r="B3498">
        <v>422035</v>
      </c>
      <c r="C3498" t="s">
        <v>16643</v>
      </c>
      <c r="D3498" t="s">
        <v>16644</v>
      </c>
      <c r="E3498" t="s">
        <v>4491</v>
      </c>
      <c r="F3498" t="s">
        <v>16645</v>
      </c>
      <c r="G3498">
        <v>80.7</v>
      </c>
      <c r="H3498">
        <v>0.3</v>
      </c>
      <c r="I3498">
        <v>80</v>
      </c>
      <c r="J3498">
        <v>0.5</v>
      </c>
      <c r="K3498">
        <v>90.6</v>
      </c>
      <c r="L3498">
        <v>0</v>
      </c>
      <c r="M3498">
        <v>77.400000000000006</v>
      </c>
      <c r="N3498">
        <v>0.8</v>
      </c>
    </row>
    <row r="3499" spans="1:14" x14ac:dyDescent="0.3">
      <c r="A3499" t="s">
        <v>3098</v>
      </c>
      <c r="B3499">
        <v>406139</v>
      </c>
      <c r="C3499" t="s">
        <v>16646</v>
      </c>
      <c r="D3499" t="s">
        <v>16647</v>
      </c>
      <c r="E3499" t="s">
        <v>4385</v>
      </c>
      <c r="F3499" t="s">
        <v>16648</v>
      </c>
      <c r="G3499">
        <v>72</v>
      </c>
      <c r="H3499">
        <v>-0.1</v>
      </c>
      <c r="I3499">
        <v>65.7</v>
      </c>
      <c r="J3499">
        <v>-0.3</v>
      </c>
      <c r="K3499">
        <v>86.2</v>
      </c>
      <c r="L3499">
        <v>-0.3</v>
      </c>
      <c r="M3499">
        <v>62.4</v>
      </c>
      <c r="N3499">
        <v>0.1</v>
      </c>
    </row>
    <row r="3500" spans="1:14" x14ac:dyDescent="0.3">
      <c r="A3500" t="s">
        <v>3098</v>
      </c>
      <c r="B3500">
        <v>413348</v>
      </c>
      <c r="C3500" t="s">
        <v>16649</v>
      </c>
      <c r="D3500" t="s">
        <v>16650</v>
      </c>
      <c r="E3500" t="s">
        <v>4151</v>
      </c>
      <c r="F3500" t="s">
        <v>16651</v>
      </c>
      <c r="G3500">
        <v>56.1</v>
      </c>
      <c r="H3500">
        <v>-0.7</v>
      </c>
      <c r="I3500">
        <v>54.1</v>
      </c>
      <c r="J3500">
        <v>-0.5</v>
      </c>
      <c r="K3500">
        <v>80</v>
      </c>
      <c r="L3500">
        <v>0</v>
      </c>
      <c r="M3500">
        <v>50</v>
      </c>
      <c r="N3500">
        <v>0.1</v>
      </c>
    </row>
    <row r="3501" spans="1:14" x14ac:dyDescent="0.3">
      <c r="A3501" t="s">
        <v>3098</v>
      </c>
      <c r="B3501">
        <v>413658</v>
      </c>
      <c r="C3501" t="s">
        <v>3201</v>
      </c>
      <c r="D3501" t="s">
        <v>16652</v>
      </c>
      <c r="E3501" t="s">
        <v>4151</v>
      </c>
      <c r="F3501" t="s">
        <v>16653</v>
      </c>
      <c r="G3501">
        <v>61.6</v>
      </c>
      <c r="H3501">
        <v>-0.9</v>
      </c>
      <c r="I3501">
        <v>61.3</v>
      </c>
      <c r="J3501">
        <v>-0.7</v>
      </c>
      <c r="K3501">
        <v>72.400000000000006</v>
      </c>
      <c r="L3501">
        <v>-1.6</v>
      </c>
      <c r="M3501">
        <v>44.7</v>
      </c>
      <c r="N3501">
        <v>-1.1000000000000001</v>
      </c>
    </row>
    <row r="3502" spans="1:14" x14ac:dyDescent="0.3">
      <c r="A3502" t="s">
        <v>3098</v>
      </c>
      <c r="B3502">
        <v>16796</v>
      </c>
      <c r="C3502" t="s">
        <v>1822</v>
      </c>
      <c r="D3502" t="s">
        <v>16654</v>
      </c>
      <c r="E3502" t="s">
        <v>4379</v>
      </c>
      <c r="F3502" t="s">
        <v>16655</v>
      </c>
      <c r="G3502">
        <v>67.2</v>
      </c>
      <c r="H3502">
        <v>-0.4</v>
      </c>
      <c r="I3502">
        <v>67</v>
      </c>
      <c r="J3502">
        <v>-0.1</v>
      </c>
      <c r="K3502">
        <v>84.9</v>
      </c>
      <c r="L3502">
        <v>-0.2</v>
      </c>
      <c r="M3502">
        <v>61.3</v>
      </c>
      <c r="N3502">
        <v>0.2</v>
      </c>
    </row>
    <row r="3503" spans="1:14" x14ac:dyDescent="0.3">
      <c r="A3503" t="s">
        <v>3098</v>
      </c>
      <c r="B3503">
        <v>234591</v>
      </c>
      <c r="C3503" t="s">
        <v>16656</v>
      </c>
      <c r="D3503" t="s">
        <v>16657</v>
      </c>
      <c r="E3503" t="s">
        <v>16506</v>
      </c>
      <c r="F3503" t="s">
        <v>16658</v>
      </c>
      <c r="G3503">
        <v>62.9</v>
      </c>
      <c r="H3503">
        <v>-0.4</v>
      </c>
      <c r="I3503">
        <v>48.9</v>
      </c>
      <c r="J3503">
        <v>-1.3</v>
      </c>
      <c r="K3503">
        <v>80.400000000000006</v>
      </c>
      <c r="L3503">
        <v>-0.2</v>
      </c>
      <c r="M3503">
        <v>43.2</v>
      </c>
      <c r="N3503">
        <v>-0.6</v>
      </c>
    </row>
    <row r="3504" spans="1:14" x14ac:dyDescent="0.3">
      <c r="A3504" t="s">
        <v>3098</v>
      </c>
      <c r="B3504">
        <v>431354</v>
      </c>
      <c r="C3504" t="s">
        <v>3386</v>
      </c>
      <c r="D3504" t="s">
        <v>16659</v>
      </c>
      <c r="E3504" t="s">
        <v>4491</v>
      </c>
      <c r="F3504" t="s">
        <v>16660</v>
      </c>
      <c r="G3504">
        <v>54.6</v>
      </c>
      <c r="H3504">
        <v>-0.2</v>
      </c>
      <c r="I3504">
        <v>47.7</v>
      </c>
      <c r="J3504">
        <v>-0.1</v>
      </c>
      <c r="K3504">
        <v>86.3</v>
      </c>
      <c r="L3504">
        <v>1.2</v>
      </c>
      <c r="M3504">
        <v>70</v>
      </c>
      <c r="N3504">
        <v>2.4</v>
      </c>
    </row>
    <row r="3505" spans="1:14" x14ac:dyDescent="0.3">
      <c r="A3505" t="s">
        <v>3098</v>
      </c>
      <c r="B3505">
        <v>435546</v>
      </c>
      <c r="C3505" t="s">
        <v>12327</v>
      </c>
      <c r="D3505" t="s">
        <v>16661</v>
      </c>
      <c r="E3505" t="s">
        <v>15998</v>
      </c>
      <c r="F3505" t="s">
        <v>16662</v>
      </c>
      <c r="G3505">
        <v>73</v>
      </c>
      <c r="H3505">
        <v>0.5</v>
      </c>
      <c r="I3505">
        <v>78.400000000000006</v>
      </c>
      <c r="J3505">
        <v>1.3</v>
      </c>
      <c r="K3505">
        <v>89.8</v>
      </c>
      <c r="L3505">
        <v>1.1000000000000001</v>
      </c>
      <c r="M3505">
        <v>82.7</v>
      </c>
      <c r="N3505">
        <v>2.2000000000000002</v>
      </c>
    </row>
    <row r="3506" spans="1:14" x14ac:dyDescent="0.3">
      <c r="A3506" t="s">
        <v>3098</v>
      </c>
      <c r="B3506">
        <v>548103</v>
      </c>
      <c r="C3506" t="s">
        <v>16663</v>
      </c>
      <c r="D3506" t="s">
        <v>16664</v>
      </c>
      <c r="E3506" t="s">
        <v>4224</v>
      </c>
      <c r="F3506" t="s">
        <v>16665</v>
      </c>
      <c r="G3506">
        <v>59.4</v>
      </c>
      <c r="H3506">
        <v>-0.6</v>
      </c>
      <c r="I3506">
        <v>61.3</v>
      </c>
      <c r="J3506">
        <v>-0.1</v>
      </c>
      <c r="K3506">
        <v>74.8</v>
      </c>
      <c r="L3506">
        <v>-0.9</v>
      </c>
      <c r="M3506">
        <v>39.9</v>
      </c>
      <c r="N3506">
        <v>-1</v>
      </c>
    </row>
    <row r="3507" spans="1:14" x14ac:dyDescent="0.3">
      <c r="A3507" t="s">
        <v>3098</v>
      </c>
      <c r="B3507">
        <v>205611</v>
      </c>
      <c r="C3507" t="s">
        <v>16666</v>
      </c>
      <c r="D3507" t="s">
        <v>16667</v>
      </c>
      <c r="E3507" t="s">
        <v>4412</v>
      </c>
      <c r="F3507" t="s">
        <v>16668</v>
      </c>
      <c r="G3507">
        <v>75.5</v>
      </c>
      <c r="H3507">
        <v>0.3</v>
      </c>
      <c r="I3507">
        <v>72.5</v>
      </c>
      <c r="J3507">
        <v>0.5</v>
      </c>
      <c r="K3507">
        <v>91.8</v>
      </c>
      <c r="L3507">
        <v>0.6</v>
      </c>
      <c r="M3507">
        <v>67.5</v>
      </c>
      <c r="N3507">
        <v>0.8</v>
      </c>
    </row>
    <row r="3508" spans="1:14" x14ac:dyDescent="0.3">
      <c r="A3508" t="s">
        <v>3098</v>
      </c>
      <c r="B3508">
        <v>444286</v>
      </c>
      <c r="C3508" t="s">
        <v>5642</v>
      </c>
      <c r="D3508" t="s">
        <v>16672</v>
      </c>
      <c r="E3508" t="s">
        <v>16018</v>
      </c>
      <c r="F3508" t="s">
        <v>16673</v>
      </c>
      <c r="G3508">
        <v>72.3</v>
      </c>
      <c r="H3508">
        <v>0.3</v>
      </c>
      <c r="I3508">
        <v>64.400000000000006</v>
      </c>
      <c r="J3508">
        <v>0.1</v>
      </c>
      <c r="K3508">
        <v>79.7</v>
      </c>
      <c r="L3508">
        <v>-0.5</v>
      </c>
      <c r="M3508">
        <v>45.5</v>
      </c>
      <c r="N3508">
        <v>-0.6</v>
      </c>
    </row>
    <row r="3509" spans="1:14" x14ac:dyDescent="0.3">
      <c r="A3509" t="s">
        <v>3098</v>
      </c>
      <c r="B3509">
        <v>448966</v>
      </c>
      <c r="C3509" t="s">
        <v>16674</v>
      </c>
      <c r="D3509" t="s">
        <v>16675</v>
      </c>
      <c r="E3509" t="s">
        <v>4151</v>
      </c>
      <c r="F3509" t="s">
        <v>16676</v>
      </c>
      <c r="G3509">
        <v>71.099999999999994</v>
      </c>
      <c r="H3509">
        <v>-0.6</v>
      </c>
      <c r="I3509">
        <v>71.599999999999994</v>
      </c>
      <c r="J3509">
        <v>-0.6</v>
      </c>
      <c r="K3509">
        <v>85.7</v>
      </c>
      <c r="L3509">
        <v>-0.9</v>
      </c>
      <c r="M3509">
        <v>57.9</v>
      </c>
      <c r="N3509">
        <v>-1</v>
      </c>
    </row>
    <row r="3510" spans="1:14" x14ac:dyDescent="0.3">
      <c r="A3510" t="s">
        <v>3098</v>
      </c>
      <c r="B3510">
        <v>450073</v>
      </c>
      <c r="C3510" t="s">
        <v>16677</v>
      </c>
      <c r="D3510" t="s">
        <v>16678</v>
      </c>
      <c r="E3510" t="s">
        <v>16004</v>
      </c>
      <c r="F3510" t="s">
        <v>16679</v>
      </c>
      <c r="G3510">
        <v>0</v>
      </c>
      <c r="H3510">
        <v>0</v>
      </c>
      <c r="I3510">
        <v>67.099999999999994</v>
      </c>
      <c r="J3510">
        <v>0.3</v>
      </c>
      <c r="K3510">
        <v>94</v>
      </c>
      <c r="L3510">
        <v>1.2</v>
      </c>
      <c r="M3510">
        <v>65.900000000000006</v>
      </c>
      <c r="N3510">
        <v>1</v>
      </c>
    </row>
    <row r="3511" spans="1:14" x14ac:dyDescent="0.3">
      <c r="A3511" t="s">
        <v>3098</v>
      </c>
      <c r="B3511">
        <v>453900</v>
      </c>
      <c r="C3511" t="s">
        <v>6938</v>
      </c>
      <c r="D3511" t="s">
        <v>16680</v>
      </c>
      <c r="E3511" t="s">
        <v>16004</v>
      </c>
      <c r="F3511" t="s">
        <v>16681</v>
      </c>
      <c r="G3511">
        <v>52.5</v>
      </c>
      <c r="H3511">
        <v>-1.2</v>
      </c>
      <c r="I3511">
        <v>56.7</v>
      </c>
      <c r="J3511">
        <v>-0.5</v>
      </c>
      <c r="K3511">
        <v>76.400000000000006</v>
      </c>
      <c r="L3511">
        <v>-0.7</v>
      </c>
      <c r="M3511">
        <v>32.1</v>
      </c>
      <c r="N3511">
        <v>-1.6</v>
      </c>
    </row>
    <row r="3512" spans="1:14" x14ac:dyDescent="0.3">
      <c r="A3512" t="s">
        <v>3098</v>
      </c>
      <c r="B3512">
        <v>472174</v>
      </c>
      <c r="C3512" t="s">
        <v>16686</v>
      </c>
      <c r="D3512" t="s">
        <v>16687</v>
      </c>
      <c r="E3512" t="s">
        <v>16075</v>
      </c>
      <c r="F3512" t="s">
        <v>16688</v>
      </c>
      <c r="G3512">
        <v>64.3</v>
      </c>
      <c r="H3512">
        <v>0.3</v>
      </c>
      <c r="I3512">
        <v>52.9</v>
      </c>
      <c r="J3512">
        <v>0</v>
      </c>
      <c r="K3512">
        <v>73.599999999999994</v>
      </c>
      <c r="L3512">
        <v>-0.3</v>
      </c>
      <c r="M3512">
        <v>30.6</v>
      </c>
      <c r="N3512">
        <v>-0.7</v>
      </c>
    </row>
    <row r="3513" spans="1:14" x14ac:dyDescent="0.3">
      <c r="A3513" t="s">
        <v>3098</v>
      </c>
      <c r="B3513">
        <v>472727</v>
      </c>
      <c r="C3513" t="s">
        <v>16689</v>
      </c>
      <c r="D3513" t="s">
        <v>16690</v>
      </c>
      <c r="E3513" t="s">
        <v>4491</v>
      </c>
      <c r="F3513" t="s">
        <v>16146</v>
      </c>
      <c r="G3513">
        <v>70.599999999999994</v>
      </c>
      <c r="H3513">
        <v>0.2</v>
      </c>
      <c r="I3513">
        <v>77.099999999999994</v>
      </c>
      <c r="J3513">
        <v>1.1000000000000001</v>
      </c>
      <c r="K3513">
        <v>84.2</v>
      </c>
      <c r="L3513">
        <v>0.1</v>
      </c>
      <c r="M3513">
        <v>63.4</v>
      </c>
      <c r="N3513">
        <v>0.7</v>
      </c>
    </row>
    <row r="3514" spans="1:14" x14ac:dyDescent="0.3">
      <c r="A3514" t="s">
        <v>3098</v>
      </c>
      <c r="B3514">
        <v>494607</v>
      </c>
      <c r="C3514" t="s">
        <v>16691</v>
      </c>
      <c r="D3514" t="s">
        <v>16692</v>
      </c>
      <c r="E3514" t="s">
        <v>4491</v>
      </c>
      <c r="F3514" t="s">
        <v>16693</v>
      </c>
      <c r="G3514">
        <v>60.8</v>
      </c>
      <c r="H3514">
        <v>0.1</v>
      </c>
      <c r="I3514">
        <v>61.7</v>
      </c>
      <c r="J3514">
        <v>0.8</v>
      </c>
      <c r="K3514">
        <v>86.7</v>
      </c>
      <c r="L3514">
        <v>1.1000000000000001</v>
      </c>
      <c r="M3514">
        <v>57.5</v>
      </c>
      <c r="N3514">
        <v>1.3</v>
      </c>
    </row>
    <row r="3515" spans="1:14" x14ac:dyDescent="0.3">
      <c r="A3515" t="s">
        <v>3098</v>
      </c>
      <c r="B3515">
        <v>479063</v>
      </c>
      <c r="C3515" t="s">
        <v>16694</v>
      </c>
      <c r="D3515" t="s">
        <v>16184</v>
      </c>
      <c r="E3515" t="s">
        <v>4151</v>
      </c>
      <c r="F3515" t="s">
        <v>16185</v>
      </c>
      <c r="G3515">
        <v>63.7</v>
      </c>
      <c r="H3515">
        <v>-0.4</v>
      </c>
      <c r="I3515">
        <v>62.7</v>
      </c>
      <c r="J3515">
        <v>-0.2</v>
      </c>
      <c r="K3515">
        <v>78.900000000000006</v>
      </c>
      <c r="L3515">
        <v>-0.5</v>
      </c>
      <c r="M3515">
        <v>52.6</v>
      </c>
      <c r="N3515">
        <v>-0.4</v>
      </c>
    </row>
    <row r="3516" spans="1:14" x14ac:dyDescent="0.3">
      <c r="A3516" t="s">
        <v>3098</v>
      </c>
      <c r="B3516">
        <v>501188</v>
      </c>
      <c r="C3516" t="s">
        <v>16695</v>
      </c>
      <c r="D3516" t="s">
        <v>16696</v>
      </c>
      <c r="E3516" t="s">
        <v>4151</v>
      </c>
      <c r="F3516" t="s">
        <v>16697</v>
      </c>
      <c r="G3516">
        <v>72.7</v>
      </c>
      <c r="H3516">
        <v>-0.1</v>
      </c>
      <c r="I3516">
        <v>73.099999999999994</v>
      </c>
      <c r="J3516">
        <v>0.2</v>
      </c>
      <c r="K3516">
        <v>86.7</v>
      </c>
      <c r="L3516">
        <v>-0.1</v>
      </c>
      <c r="M3516">
        <v>61</v>
      </c>
      <c r="N3516">
        <v>-0.1</v>
      </c>
    </row>
    <row r="3517" spans="1:14" x14ac:dyDescent="0.3">
      <c r="A3517" t="s">
        <v>3098</v>
      </c>
      <c r="B3517">
        <v>479454</v>
      </c>
      <c r="C3517" t="s">
        <v>16698</v>
      </c>
      <c r="D3517" t="s">
        <v>16699</v>
      </c>
      <c r="E3517" t="s">
        <v>4491</v>
      </c>
      <c r="F3517" t="s">
        <v>16700</v>
      </c>
      <c r="G3517">
        <v>48.9</v>
      </c>
      <c r="H3517">
        <v>-1.8</v>
      </c>
      <c r="I3517">
        <v>67.7</v>
      </c>
      <c r="J3517">
        <v>-0.2</v>
      </c>
      <c r="K3517">
        <v>84.8</v>
      </c>
      <c r="L3517">
        <v>-0.3</v>
      </c>
      <c r="M3517">
        <v>48.5</v>
      </c>
      <c r="N3517">
        <v>-0.8</v>
      </c>
    </row>
    <row r="3518" spans="1:14" x14ac:dyDescent="0.3">
      <c r="A3518" t="s">
        <v>3098</v>
      </c>
      <c r="B3518">
        <v>479772</v>
      </c>
      <c r="C3518" t="s">
        <v>16701</v>
      </c>
      <c r="D3518" t="s">
        <v>16702</v>
      </c>
      <c r="E3518" t="s">
        <v>4385</v>
      </c>
      <c r="F3518" t="s">
        <v>16703</v>
      </c>
      <c r="G3518">
        <v>67.599999999999994</v>
      </c>
      <c r="H3518">
        <v>0.1</v>
      </c>
      <c r="I3518">
        <v>54.3</v>
      </c>
      <c r="J3518">
        <v>-0.5</v>
      </c>
      <c r="K3518">
        <v>67.400000000000006</v>
      </c>
      <c r="L3518">
        <v>-1.5</v>
      </c>
      <c r="M3518">
        <v>49.5</v>
      </c>
      <c r="N3518">
        <v>0</v>
      </c>
    </row>
    <row r="3519" spans="1:14" x14ac:dyDescent="0.3">
      <c r="A3519" t="s">
        <v>3098</v>
      </c>
      <c r="B3519">
        <v>483176</v>
      </c>
      <c r="C3519" t="s">
        <v>16710</v>
      </c>
      <c r="D3519" t="s">
        <v>16711</v>
      </c>
      <c r="E3519" t="s">
        <v>4151</v>
      </c>
      <c r="F3519" t="s">
        <v>16712</v>
      </c>
      <c r="G3519">
        <v>83.2</v>
      </c>
      <c r="H3519">
        <v>0.7</v>
      </c>
      <c r="I3519">
        <v>80.7</v>
      </c>
      <c r="J3519">
        <v>0.8</v>
      </c>
      <c r="K3519">
        <v>83.3</v>
      </c>
      <c r="L3519">
        <v>-0.5</v>
      </c>
      <c r="M3519">
        <v>71.2</v>
      </c>
      <c r="N3519">
        <v>0.5</v>
      </c>
    </row>
    <row r="3520" spans="1:14" x14ac:dyDescent="0.3">
      <c r="A3520" t="s">
        <v>3098</v>
      </c>
      <c r="B3520">
        <v>257447</v>
      </c>
      <c r="C3520" t="s">
        <v>12352</v>
      </c>
      <c r="D3520" t="s">
        <v>16713</v>
      </c>
      <c r="E3520" t="s">
        <v>4385</v>
      </c>
      <c r="F3520" t="s">
        <v>16714</v>
      </c>
      <c r="G3520">
        <v>81.7</v>
      </c>
      <c r="H3520">
        <v>0.7</v>
      </c>
      <c r="I3520">
        <v>82.4</v>
      </c>
      <c r="J3520">
        <v>1.3</v>
      </c>
      <c r="K3520">
        <v>87.2</v>
      </c>
      <c r="L3520">
        <v>-0.1</v>
      </c>
      <c r="M3520">
        <v>69.7</v>
      </c>
      <c r="N3520">
        <v>0.6</v>
      </c>
    </row>
    <row r="3521" spans="1:14" x14ac:dyDescent="0.3">
      <c r="A3521" t="s">
        <v>3098</v>
      </c>
      <c r="B3521">
        <v>52254</v>
      </c>
      <c r="C3521" t="s">
        <v>3216</v>
      </c>
      <c r="D3521" t="s">
        <v>16715</v>
      </c>
      <c r="E3521" t="s">
        <v>16630</v>
      </c>
      <c r="F3521" t="s">
        <v>16631</v>
      </c>
      <c r="G3521">
        <v>61.8</v>
      </c>
      <c r="H3521">
        <v>-0.5</v>
      </c>
      <c r="I3521">
        <v>56.6</v>
      </c>
      <c r="J3521">
        <v>-0.5</v>
      </c>
      <c r="K3521">
        <v>0</v>
      </c>
      <c r="L3521">
        <v>0</v>
      </c>
      <c r="M3521">
        <v>0</v>
      </c>
      <c r="N3521">
        <v>0</v>
      </c>
    </row>
    <row r="3522" spans="1:14" x14ac:dyDescent="0.3">
      <c r="A3522" t="s">
        <v>3098</v>
      </c>
      <c r="B3522">
        <v>489310</v>
      </c>
      <c r="C3522" t="s">
        <v>16716</v>
      </c>
      <c r="D3522" t="s">
        <v>16717</v>
      </c>
      <c r="E3522" t="s">
        <v>16004</v>
      </c>
      <c r="F3522" t="s">
        <v>16718</v>
      </c>
      <c r="G3522">
        <v>69.7</v>
      </c>
      <c r="H3522">
        <v>0.1</v>
      </c>
      <c r="I3522">
        <v>63.2</v>
      </c>
      <c r="J3522">
        <v>-0.1</v>
      </c>
      <c r="K3522">
        <v>83.5</v>
      </c>
      <c r="L3522">
        <v>0</v>
      </c>
      <c r="M3522">
        <v>64</v>
      </c>
      <c r="N3522">
        <v>1</v>
      </c>
    </row>
    <row r="3523" spans="1:14" x14ac:dyDescent="0.3">
      <c r="A3523" t="s">
        <v>3098</v>
      </c>
      <c r="B3523">
        <v>3104</v>
      </c>
      <c r="C3523" t="s">
        <v>3218</v>
      </c>
      <c r="D3523" t="s">
        <v>16719</v>
      </c>
      <c r="E3523" t="s">
        <v>4351</v>
      </c>
      <c r="F3523" t="s">
        <v>16720</v>
      </c>
      <c r="G3523">
        <v>0</v>
      </c>
      <c r="H3523">
        <v>0</v>
      </c>
      <c r="I3523">
        <v>81.5</v>
      </c>
      <c r="J3523">
        <v>0.6</v>
      </c>
      <c r="K3523">
        <v>87.6</v>
      </c>
      <c r="L3523">
        <v>-0.4</v>
      </c>
      <c r="M3523">
        <v>64.8</v>
      </c>
      <c r="N3523">
        <v>-0.2</v>
      </c>
    </row>
    <row r="3524" spans="1:14" x14ac:dyDescent="0.3">
      <c r="A3524" t="s">
        <v>3098</v>
      </c>
      <c r="B3524">
        <v>491144</v>
      </c>
      <c r="C3524" t="s">
        <v>16721</v>
      </c>
      <c r="D3524" t="s">
        <v>16722</v>
      </c>
      <c r="E3524" t="s">
        <v>16109</v>
      </c>
      <c r="F3524" t="s">
        <v>16723</v>
      </c>
      <c r="G3524">
        <v>76.400000000000006</v>
      </c>
      <c r="H3524">
        <v>0.4</v>
      </c>
      <c r="I3524">
        <v>75.8</v>
      </c>
      <c r="J3524">
        <v>0.7</v>
      </c>
      <c r="K3524">
        <v>74</v>
      </c>
      <c r="L3524">
        <v>-1.3</v>
      </c>
      <c r="M3524">
        <v>44.8</v>
      </c>
      <c r="N3524">
        <v>-1.2</v>
      </c>
    </row>
    <row r="3525" spans="1:14" x14ac:dyDescent="0.3">
      <c r="A3525" t="s">
        <v>3098</v>
      </c>
      <c r="B3525">
        <v>491470</v>
      </c>
      <c r="C3525" t="s">
        <v>16724</v>
      </c>
      <c r="D3525" t="s">
        <v>16725</v>
      </c>
      <c r="E3525" t="s">
        <v>4151</v>
      </c>
      <c r="F3525" t="s">
        <v>16726</v>
      </c>
      <c r="G3525">
        <v>0</v>
      </c>
      <c r="H3525">
        <v>0</v>
      </c>
      <c r="I3525">
        <v>0</v>
      </c>
      <c r="J3525">
        <v>0</v>
      </c>
      <c r="K3525">
        <v>76</v>
      </c>
      <c r="L3525">
        <v>-1.1000000000000001</v>
      </c>
      <c r="M3525">
        <v>54</v>
      </c>
      <c r="N3525">
        <v>-0.5</v>
      </c>
    </row>
    <row r="3526" spans="1:14" x14ac:dyDescent="0.3">
      <c r="A3526" t="s">
        <v>3098</v>
      </c>
      <c r="B3526">
        <v>491993</v>
      </c>
      <c r="C3526" t="s">
        <v>16727</v>
      </c>
      <c r="D3526" t="s">
        <v>16728</v>
      </c>
      <c r="E3526" t="s">
        <v>4151</v>
      </c>
      <c r="F3526" t="s">
        <v>16729</v>
      </c>
      <c r="G3526">
        <v>72</v>
      </c>
      <c r="H3526">
        <v>0.1</v>
      </c>
      <c r="I3526">
        <v>66.7</v>
      </c>
      <c r="J3526">
        <v>-0.1</v>
      </c>
      <c r="K3526">
        <v>0</v>
      </c>
      <c r="L3526">
        <v>0</v>
      </c>
      <c r="M3526">
        <v>0</v>
      </c>
      <c r="N3526">
        <v>0</v>
      </c>
    </row>
    <row r="3527" spans="1:14" x14ac:dyDescent="0.3">
      <c r="A3527" t="s">
        <v>3098</v>
      </c>
      <c r="B3527">
        <v>356727</v>
      </c>
      <c r="C3527" t="s">
        <v>3222</v>
      </c>
      <c r="D3527" t="s">
        <v>16730</v>
      </c>
      <c r="E3527" t="s">
        <v>4491</v>
      </c>
      <c r="F3527" t="s">
        <v>16731</v>
      </c>
      <c r="G3527">
        <v>86.1</v>
      </c>
      <c r="H3527">
        <v>1.1000000000000001</v>
      </c>
      <c r="I3527">
        <v>83</v>
      </c>
      <c r="J3527">
        <v>1.4</v>
      </c>
      <c r="K3527">
        <v>86.4</v>
      </c>
      <c r="L3527">
        <v>-0.1</v>
      </c>
      <c r="M3527">
        <v>68.900000000000006</v>
      </c>
      <c r="N3527">
        <v>0.7</v>
      </c>
    </row>
    <row r="3528" spans="1:14" x14ac:dyDescent="0.3">
      <c r="A3528" t="s">
        <v>3098</v>
      </c>
      <c r="B3528">
        <v>493422</v>
      </c>
      <c r="C3528" t="s">
        <v>16732</v>
      </c>
      <c r="D3528" t="s">
        <v>16733</v>
      </c>
      <c r="E3528" t="s">
        <v>4491</v>
      </c>
      <c r="F3528" t="s">
        <v>16734</v>
      </c>
      <c r="G3528">
        <v>65.599999999999994</v>
      </c>
      <c r="H3528">
        <v>-0.4</v>
      </c>
      <c r="I3528">
        <v>60.9</v>
      </c>
      <c r="J3528">
        <v>-0.5</v>
      </c>
      <c r="K3528">
        <v>94</v>
      </c>
      <c r="L3528">
        <v>0.9</v>
      </c>
      <c r="M3528">
        <v>91.4</v>
      </c>
      <c r="N3528">
        <v>2.7</v>
      </c>
    </row>
    <row r="3529" spans="1:14" x14ac:dyDescent="0.3">
      <c r="A3529" t="s">
        <v>3098</v>
      </c>
      <c r="B3529">
        <v>413133</v>
      </c>
      <c r="C3529" t="s">
        <v>3224</v>
      </c>
      <c r="D3529" t="s">
        <v>16735</v>
      </c>
      <c r="E3529" t="s">
        <v>4491</v>
      </c>
      <c r="F3529" t="s">
        <v>16736</v>
      </c>
      <c r="G3529">
        <v>0</v>
      </c>
      <c r="H3529">
        <v>0</v>
      </c>
      <c r="I3529">
        <v>73.3</v>
      </c>
      <c r="J3529">
        <v>0.5</v>
      </c>
      <c r="K3529">
        <v>93.7</v>
      </c>
      <c r="L3529">
        <v>0.8</v>
      </c>
      <c r="M3529">
        <v>74</v>
      </c>
      <c r="N3529">
        <v>1.2</v>
      </c>
    </row>
    <row r="3530" spans="1:14" x14ac:dyDescent="0.3">
      <c r="A3530" t="s">
        <v>3098</v>
      </c>
      <c r="B3530">
        <v>298298</v>
      </c>
      <c r="C3530" t="s">
        <v>16737</v>
      </c>
      <c r="D3530" t="s">
        <v>16738</v>
      </c>
      <c r="E3530" t="s">
        <v>16247</v>
      </c>
      <c r="F3530" t="s">
        <v>16248</v>
      </c>
      <c r="G3530">
        <v>86.2</v>
      </c>
      <c r="H3530">
        <v>1</v>
      </c>
      <c r="I3530">
        <v>82.8</v>
      </c>
      <c r="J3530">
        <v>1.2</v>
      </c>
      <c r="K3530">
        <v>83.3</v>
      </c>
      <c r="L3530">
        <v>-0.3</v>
      </c>
      <c r="M3530">
        <v>43.9</v>
      </c>
      <c r="N3530">
        <v>-0.9</v>
      </c>
    </row>
    <row r="3531" spans="1:14" x14ac:dyDescent="0.3">
      <c r="A3531" t="s">
        <v>3098</v>
      </c>
      <c r="B3531">
        <v>235113</v>
      </c>
      <c r="C3531" t="s">
        <v>16739</v>
      </c>
      <c r="D3531" t="s">
        <v>16740</v>
      </c>
      <c r="E3531" t="s">
        <v>16064</v>
      </c>
      <c r="F3531" t="s">
        <v>16741</v>
      </c>
      <c r="G3531">
        <v>64.3</v>
      </c>
      <c r="H3531">
        <v>-0.5</v>
      </c>
      <c r="I3531">
        <v>60.7</v>
      </c>
      <c r="J3531">
        <v>-0.5</v>
      </c>
      <c r="K3531">
        <v>76.900000000000006</v>
      </c>
      <c r="L3531">
        <v>-0.9</v>
      </c>
      <c r="M3531">
        <v>47.1</v>
      </c>
      <c r="N3531">
        <v>-0.5</v>
      </c>
    </row>
    <row r="3532" spans="1:14" x14ac:dyDescent="0.3">
      <c r="A3532" t="s">
        <v>3098</v>
      </c>
      <c r="B3532">
        <v>514292</v>
      </c>
      <c r="C3532" t="s">
        <v>16742</v>
      </c>
      <c r="D3532" t="s">
        <v>16743</v>
      </c>
      <c r="E3532" t="s">
        <v>4151</v>
      </c>
      <c r="F3532" t="s">
        <v>16744</v>
      </c>
      <c r="G3532">
        <v>69.2</v>
      </c>
      <c r="H3532">
        <v>-0.5</v>
      </c>
      <c r="I3532">
        <v>61.5</v>
      </c>
      <c r="J3532">
        <v>-1</v>
      </c>
      <c r="K3532">
        <v>73.599999999999994</v>
      </c>
      <c r="L3532">
        <v>-1.7</v>
      </c>
      <c r="M3532">
        <v>44.8</v>
      </c>
      <c r="N3532">
        <v>-1.7</v>
      </c>
    </row>
    <row r="3533" spans="1:14" x14ac:dyDescent="0.3">
      <c r="A3533" t="s">
        <v>3098</v>
      </c>
      <c r="B3533">
        <v>511080</v>
      </c>
      <c r="C3533" t="s">
        <v>16745</v>
      </c>
      <c r="D3533" t="s">
        <v>16746</v>
      </c>
      <c r="E3533" t="s">
        <v>4151</v>
      </c>
      <c r="F3533" t="s">
        <v>16747</v>
      </c>
      <c r="G3533">
        <v>84.3</v>
      </c>
      <c r="H3533">
        <v>0.8</v>
      </c>
      <c r="I3533">
        <v>83.2</v>
      </c>
      <c r="J3533">
        <v>0.9</v>
      </c>
      <c r="K3533">
        <v>94</v>
      </c>
      <c r="L3533">
        <v>0.6</v>
      </c>
      <c r="M3533">
        <v>85.8</v>
      </c>
      <c r="N3533">
        <v>1.6</v>
      </c>
    </row>
    <row r="3534" spans="1:14" x14ac:dyDescent="0.3">
      <c r="A3534" t="s">
        <v>3098</v>
      </c>
      <c r="B3534">
        <v>134959</v>
      </c>
      <c r="C3534" t="s">
        <v>8039</v>
      </c>
      <c r="D3534" t="s">
        <v>16748</v>
      </c>
      <c r="E3534" t="s">
        <v>4491</v>
      </c>
      <c r="F3534" t="s">
        <v>16749</v>
      </c>
      <c r="G3534">
        <v>0</v>
      </c>
      <c r="H3534">
        <v>0</v>
      </c>
      <c r="I3534">
        <v>85</v>
      </c>
      <c r="J3534">
        <v>1.2</v>
      </c>
      <c r="K3534">
        <v>97.4</v>
      </c>
      <c r="L3534">
        <v>1</v>
      </c>
      <c r="M3534">
        <v>82.9</v>
      </c>
      <c r="N3534">
        <v>1.5</v>
      </c>
    </row>
    <row r="3535" spans="1:14" x14ac:dyDescent="0.3">
      <c r="A3535" t="s">
        <v>3098</v>
      </c>
      <c r="B3535">
        <v>516821</v>
      </c>
      <c r="C3535" t="s">
        <v>16753</v>
      </c>
      <c r="D3535" t="s">
        <v>16754</v>
      </c>
      <c r="E3535" t="s">
        <v>4151</v>
      </c>
      <c r="F3535" t="s">
        <v>16755</v>
      </c>
      <c r="G3535">
        <v>73.400000000000006</v>
      </c>
      <c r="H3535">
        <v>0.7</v>
      </c>
      <c r="I3535">
        <v>64</v>
      </c>
      <c r="J3535">
        <v>0.5</v>
      </c>
      <c r="K3535">
        <v>83.8</v>
      </c>
      <c r="L3535">
        <v>0.5</v>
      </c>
      <c r="M3535">
        <v>55.4</v>
      </c>
      <c r="N3535">
        <v>0.4</v>
      </c>
    </row>
    <row r="3536" spans="1:14" x14ac:dyDescent="0.3">
      <c r="A3536" t="s">
        <v>3098</v>
      </c>
      <c r="B3536">
        <v>537659</v>
      </c>
      <c r="C3536" t="s">
        <v>16758</v>
      </c>
      <c r="D3536" t="s">
        <v>16759</v>
      </c>
      <c r="E3536" t="s">
        <v>4491</v>
      </c>
      <c r="F3536" t="s">
        <v>16760</v>
      </c>
      <c r="G3536">
        <v>76.2</v>
      </c>
      <c r="H3536">
        <v>0.4</v>
      </c>
      <c r="I3536">
        <v>78.2</v>
      </c>
      <c r="J3536">
        <v>1</v>
      </c>
      <c r="K3536">
        <v>89.4</v>
      </c>
      <c r="L3536">
        <v>0.4</v>
      </c>
      <c r="M3536">
        <v>79.900000000000006</v>
      </c>
      <c r="N3536">
        <v>1.6</v>
      </c>
    </row>
    <row r="3537" spans="1:14" x14ac:dyDescent="0.3">
      <c r="A3537" t="s">
        <v>3098</v>
      </c>
      <c r="B3537">
        <v>538736</v>
      </c>
      <c r="C3537" t="s">
        <v>16761</v>
      </c>
      <c r="D3537" t="s">
        <v>16762</v>
      </c>
      <c r="E3537" t="s">
        <v>16004</v>
      </c>
      <c r="F3537" t="s">
        <v>16763</v>
      </c>
      <c r="G3537">
        <v>70.599999999999994</v>
      </c>
      <c r="H3537">
        <v>-0.2</v>
      </c>
      <c r="I3537">
        <v>61.7</v>
      </c>
      <c r="J3537">
        <v>-0.6</v>
      </c>
      <c r="K3537">
        <v>81.2</v>
      </c>
      <c r="L3537">
        <v>-0.7</v>
      </c>
      <c r="M3537">
        <v>53.1</v>
      </c>
      <c r="N3537">
        <v>-0.5</v>
      </c>
    </row>
    <row r="3538" spans="1:14" x14ac:dyDescent="0.3">
      <c r="A3538" t="s">
        <v>3098</v>
      </c>
      <c r="B3538">
        <v>538833</v>
      </c>
      <c r="C3538" t="s">
        <v>16764</v>
      </c>
      <c r="D3538" t="s">
        <v>16765</v>
      </c>
      <c r="E3538" t="s">
        <v>16109</v>
      </c>
      <c r="F3538" t="s">
        <v>16766</v>
      </c>
      <c r="G3538">
        <v>76.3</v>
      </c>
      <c r="H3538">
        <v>0.2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</row>
    <row r="3539" spans="1:14" x14ac:dyDescent="0.3">
      <c r="A3539" t="s">
        <v>3098</v>
      </c>
      <c r="B3539">
        <v>539961</v>
      </c>
      <c r="C3539" t="s">
        <v>16770</v>
      </c>
      <c r="D3539" t="s">
        <v>16771</v>
      </c>
      <c r="E3539" t="s">
        <v>16004</v>
      </c>
      <c r="F3539" t="s">
        <v>16772</v>
      </c>
      <c r="G3539">
        <v>71.3</v>
      </c>
      <c r="H3539">
        <v>0.5</v>
      </c>
      <c r="I3539">
        <v>55.3</v>
      </c>
      <c r="J3539">
        <v>-0.3</v>
      </c>
      <c r="K3539">
        <v>73.8</v>
      </c>
      <c r="L3539">
        <v>-0.5</v>
      </c>
      <c r="M3539">
        <v>33.700000000000003</v>
      </c>
      <c r="N3539">
        <v>-1</v>
      </c>
    </row>
    <row r="3540" spans="1:14" x14ac:dyDescent="0.3">
      <c r="A3540" t="s">
        <v>3098</v>
      </c>
      <c r="B3540">
        <v>519030</v>
      </c>
      <c r="C3540" t="s">
        <v>16773</v>
      </c>
      <c r="D3540" t="s">
        <v>16774</v>
      </c>
      <c r="E3540" t="s">
        <v>4379</v>
      </c>
      <c r="F3540" t="s">
        <v>16775</v>
      </c>
      <c r="G3540">
        <v>72.900000000000006</v>
      </c>
      <c r="H3540">
        <v>0.1</v>
      </c>
      <c r="I3540">
        <v>65.7</v>
      </c>
      <c r="J3540">
        <v>-0.2</v>
      </c>
      <c r="K3540">
        <v>86.1</v>
      </c>
      <c r="L3540">
        <v>0</v>
      </c>
      <c r="M3540">
        <v>57.4</v>
      </c>
      <c r="N3540">
        <v>0.2</v>
      </c>
    </row>
    <row r="3541" spans="1:14" x14ac:dyDescent="0.3">
      <c r="A3541" t="s">
        <v>3098</v>
      </c>
      <c r="B3541">
        <v>544256</v>
      </c>
      <c r="C3541" t="s">
        <v>16779</v>
      </c>
      <c r="D3541" t="s">
        <v>16780</v>
      </c>
      <c r="E3541" t="s">
        <v>16119</v>
      </c>
      <c r="F3541" t="s">
        <v>16120</v>
      </c>
      <c r="G3541">
        <v>47.6</v>
      </c>
      <c r="H3541">
        <v>-0.9</v>
      </c>
      <c r="I3541">
        <v>34.1</v>
      </c>
      <c r="J3541">
        <v>-1.4</v>
      </c>
      <c r="K3541">
        <v>64.599999999999994</v>
      </c>
      <c r="L3541">
        <v>-1.1000000000000001</v>
      </c>
      <c r="M3541">
        <v>13.6</v>
      </c>
      <c r="N3541">
        <v>-1.8</v>
      </c>
    </row>
    <row r="3542" spans="1:14" x14ac:dyDescent="0.3">
      <c r="A3542" t="s">
        <v>3098</v>
      </c>
      <c r="B3542">
        <v>298904</v>
      </c>
      <c r="C3542" t="s">
        <v>6727</v>
      </c>
      <c r="D3542" t="s">
        <v>16781</v>
      </c>
      <c r="E3542" t="s">
        <v>16004</v>
      </c>
      <c r="F3542" t="s">
        <v>16782</v>
      </c>
      <c r="G3542">
        <v>74.599999999999994</v>
      </c>
      <c r="H3542">
        <v>0.2</v>
      </c>
      <c r="I3542">
        <v>54.6</v>
      </c>
      <c r="J3542">
        <v>-1.1000000000000001</v>
      </c>
      <c r="K3542">
        <v>75</v>
      </c>
      <c r="L3542">
        <v>-1.3</v>
      </c>
      <c r="M3542">
        <v>38.799999999999997</v>
      </c>
      <c r="N3542">
        <v>-1.6</v>
      </c>
    </row>
    <row r="3543" spans="1:14" x14ac:dyDescent="0.3">
      <c r="A3543" t="s">
        <v>3098</v>
      </c>
      <c r="B3543">
        <v>318387</v>
      </c>
      <c r="C3543" t="s">
        <v>16783</v>
      </c>
      <c r="D3543" t="s">
        <v>16784</v>
      </c>
      <c r="E3543" t="s">
        <v>4351</v>
      </c>
      <c r="F3543" t="s">
        <v>16785</v>
      </c>
      <c r="G3543">
        <v>46.7</v>
      </c>
      <c r="H3543">
        <v>-1.4</v>
      </c>
      <c r="I3543">
        <v>40.200000000000003</v>
      </c>
      <c r="J3543">
        <v>-1.6</v>
      </c>
      <c r="K3543">
        <v>68.599999999999994</v>
      </c>
      <c r="L3543">
        <v>-1.4</v>
      </c>
      <c r="M3543">
        <v>39.799999999999997</v>
      </c>
      <c r="N3543">
        <v>-0.9</v>
      </c>
    </row>
    <row r="3544" spans="1:14" x14ac:dyDescent="0.3">
      <c r="A3544" t="s">
        <v>3098</v>
      </c>
      <c r="B3544">
        <v>552836</v>
      </c>
      <c r="C3544" t="s">
        <v>16786</v>
      </c>
      <c r="D3544" t="s">
        <v>16787</v>
      </c>
      <c r="E3544" t="s">
        <v>16109</v>
      </c>
      <c r="F3544" t="s">
        <v>16788</v>
      </c>
      <c r="G3544">
        <v>69.400000000000006</v>
      </c>
      <c r="H3544">
        <v>-0.4</v>
      </c>
      <c r="I3544">
        <v>62.7</v>
      </c>
      <c r="J3544">
        <v>-0.9</v>
      </c>
      <c r="K3544">
        <v>78.7</v>
      </c>
      <c r="L3544">
        <v>-1.2</v>
      </c>
      <c r="M3544">
        <v>56.1</v>
      </c>
      <c r="N3544">
        <v>-0.8</v>
      </c>
    </row>
    <row r="3545" spans="1:14" x14ac:dyDescent="0.3">
      <c r="A3545" t="s">
        <v>3098</v>
      </c>
      <c r="B3545">
        <v>548712</v>
      </c>
      <c r="C3545" t="s">
        <v>16792</v>
      </c>
      <c r="D3545" t="s">
        <v>16793</v>
      </c>
      <c r="E3545" t="s">
        <v>16109</v>
      </c>
      <c r="F3545" t="s">
        <v>16794</v>
      </c>
      <c r="G3545">
        <v>85.2</v>
      </c>
      <c r="H3545">
        <v>0.5</v>
      </c>
      <c r="I3545">
        <v>83.8</v>
      </c>
      <c r="J3545">
        <v>0.6</v>
      </c>
      <c r="K3545">
        <v>84.9</v>
      </c>
      <c r="L3545">
        <v>-0.9</v>
      </c>
      <c r="M3545">
        <v>53.3</v>
      </c>
      <c r="N3545">
        <v>-1.3</v>
      </c>
    </row>
    <row r="3546" spans="1:14" x14ac:dyDescent="0.3">
      <c r="A3546" t="s">
        <v>3098</v>
      </c>
      <c r="B3546">
        <v>561100</v>
      </c>
      <c r="C3546" t="s">
        <v>16801</v>
      </c>
      <c r="D3546" t="s">
        <v>16802</v>
      </c>
      <c r="E3546" t="s">
        <v>4151</v>
      </c>
      <c r="F3546" t="s">
        <v>16803</v>
      </c>
      <c r="G3546">
        <v>69.599999999999994</v>
      </c>
      <c r="H3546">
        <v>-0.4</v>
      </c>
      <c r="I3546">
        <v>72.400000000000006</v>
      </c>
      <c r="J3546">
        <v>0.1</v>
      </c>
      <c r="K3546">
        <v>89.8</v>
      </c>
      <c r="L3546">
        <v>0.1</v>
      </c>
      <c r="M3546">
        <v>70.900000000000006</v>
      </c>
      <c r="N3546">
        <v>0.4</v>
      </c>
    </row>
    <row r="3547" spans="1:14" x14ac:dyDescent="0.3">
      <c r="A3547" t="s">
        <v>3098</v>
      </c>
      <c r="B3547">
        <v>566500</v>
      </c>
      <c r="C3547" t="s">
        <v>16807</v>
      </c>
      <c r="D3547" t="s">
        <v>16808</v>
      </c>
      <c r="E3547" t="s">
        <v>4491</v>
      </c>
      <c r="F3547" t="s">
        <v>16809</v>
      </c>
      <c r="G3547">
        <v>77.7</v>
      </c>
      <c r="H3547">
        <v>0.9</v>
      </c>
      <c r="I3547">
        <v>78.2</v>
      </c>
      <c r="J3547">
        <v>1.4</v>
      </c>
      <c r="K3547">
        <v>84.1</v>
      </c>
      <c r="L3547">
        <v>0.3</v>
      </c>
      <c r="M3547">
        <v>71.8</v>
      </c>
      <c r="N3547">
        <v>1.5</v>
      </c>
    </row>
    <row r="3548" spans="1:14" x14ac:dyDescent="0.3">
      <c r="A3548" t="s">
        <v>3098</v>
      </c>
      <c r="B3548">
        <v>340936</v>
      </c>
      <c r="C3548" t="s">
        <v>16810</v>
      </c>
      <c r="D3548" t="s">
        <v>16811</v>
      </c>
      <c r="E3548" t="s">
        <v>15998</v>
      </c>
      <c r="F3548" t="s">
        <v>16812</v>
      </c>
      <c r="G3548">
        <v>74.099999999999994</v>
      </c>
      <c r="H3548">
        <v>-0.2</v>
      </c>
      <c r="I3548">
        <v>79.5</v>
      </c>
      <c r="J3548">
        <v>0.3</v>
      </c>
      <c r="K3548">
        <v>83.9</v>
      </c>
      <c r="L3548">
        <v>-0.8</v>
      </c>
      <c r="M3548">
        <v>61.7</v>
      </c>
      <c r="N3548">
        <v>-0.4</v>
      </c>
    </row>
    <row r="3549" spans="1:14" x14ac:dyDescent="0.3">
      <c r="A3549" t="s">
        <v>3098</v>
      </c>
      <c r="B3549">
        <v>570419</v>
      </c>
      <c r="C3549" t="s">
        <v>16813</v>
      </c>
      <c r="D3549" t="s">
        <v>16814</v>
      </c>
      <c r="E3549" t="s">
        <v>16018</v>
      </c>
      <c r="F3549" t="s">
        <v>16815</v>
      </c>
      <c r="G3549">
        <v>68.8</v>
      </c>
      <c r="H3549">
        <v>0.1</v>
      </c>
      <c r="I3549">
        <v>67.900000000000006</v>
      </c>
      <c r="J3549">
        <v>0.5</v>
      </c>
      <c r="K3549">
        <v>85</v>
      </c>
      <c r="L3549">
        <v>0.1</v>
      </c>
      <c r="M3549">
        <v>47.3</v>
      </c>
      <c r="N3549">
        <v>-0.4</v>
      </c>
    </row>
    <row r="3550" spans="1:14" x14ac:dyDescent="0.3">
      <c r="A3550" t="s">
        <v>3098</v>
      </c>
      <c r="B3550">
        <v>570460</v>
      </c>
      <c r="C3550" t="s">
        <v>16816</v>
      </c>
      <c r="D3550" t="s">
        <v>16817</v>
      </c>
      <c r="E3550" t="s">
        <v>16109</v>
      </c>
      <c r="F3550" t="s">
        <v>16818</v>
      </c>
      <c r="G3550">
        <v>0</v>
      </c>
      <c r="H3550">
        <v>0</v>
      </c>
      <c r="I3550">
        <v>74.900000000000006</v>
      </c>
      <c r="J3550">
        <v>0.1</v>
      </c>
      <c r="K3550">
        <v>96</v>
      </c>
      <c r="L3550">
        <v>0.6</v>
      </c>
      <c r="M3550">
        <v>75.8</v>
      </c>
      <c r="N3550">
        <v>0.8</v>
      </c>
    </row>
    <row r="3551" spans="1:14" x14ac:dyDescent="0.3">
      <c r="A3551" t="s">
        <v>3098</v>
      </c>
      <c r="B3551">
        <v>462820</v>
      </c>
      <c r="C3551" t="s">
        <v>16819</v>
      </c>
      <c r="D3551" t="s">
        <v>16820</v>
      </c>
      <c r="E3551" t="s">
        <v>4491</v>
      </c>
      <c r="F3551" t="s">
        <v>16821</v>
      </c>
      <c r="G3551">
        <v>72.599999999999994</v>
      </c>
      <c r="H3551">
        <v>-0.1</v>
      </c>
      <c r="I3551">
        <v>80.5</v>
      </c>
      <c r="J3551">
        <v>0.8</v>
      </c>
      <c r="K3551">
        <v>87.5</v>
      </c>
      <c r="L3551">
        <v>0.1</v>
      </c>
      <c r="M3551">
        <v>70.8</v>
      </c>
      <c r="N3551">
        <v>0.7</v>
      </c>
    </row>
    <row r="3552" spans="1:14" x14ac:dyDescent="0.3">
      <c r="A3552" t="s">
        <v>3098</v>
      </c>
      <c r="B3552">
        <v>65047</v>
      </c>
      <c r="C3552" t="s">
        <v>714</v>
      </c>
      <c r="D3552" t="s">
        <v>16822</v>
      </c>
      <c r="E3552" t="s">
        <v>4351</v>
      </c>
      <c r="F3552" t="s">
        <v>16823</v>
      </c>
      <c r="G3552">
        <v>73.099999999999994</v>
      </c>
      <c r="H3552">
        <v>-0.3</v>
      </c>
      <c r="I3552">
        <v>65.900000000000006</v>
      </c>
      <c r="J3552">
        <v>-0.7</v>
      </c>
      <c r="K3552">
        <v>86.1</v>
      </c>
      <c r="L3552">
        <v>-0.6</v>
      </c>
      <c r="M3552">
        <v>51.9</v>
      </c>
      <c r="N3552">
        <v>-1.2</v>
      </c>
    </row>
    <row r="3553" spans="1:14" x14ac:dyDescent="0.3">
      <c r="A3553" t="s">
        <v>3098</v>
      </c>
      <c r="B3553">
        <v>579246</v>
      </c>
      <c r="C3553" t="s">
        <v>16824</v>
      </c>
      <c r="D3553" t="s">
        <v>16825</v>
      </c>
      <c r="E3553" t="s">
        <v>16075</v>
      </c>
      <c r="F3553" t="s">
        <v>16826</v>
      </c>
      <c r="G3553">
        <v>49</v>
      </c>
      <c r="H3553">
        <v>-1.1000000000000001</v>
      </c>
      <c r="I3553">
        <v>40.4</v>
      </c>
      <c r="J3553">
        <v>-1.3</v>
      </c>
      <c r="K3553">
        <v>52.3</v>
      </c>
      <c r="L3553">
        <v>-2.8</v>
      </c>
      <c r="M3553">
        <v>20.6</v>
      </c>
      <c r="N3553">
        <v>-1.6</v>
      </c>
    </row>
    <row r="3554" spans="1:14" x14ac:dyDescent="0.3">
      <c r="A3554" t="s">
        <v>3098</v>
      </c>
      <c r="B3554">
        <v>586501</v>
      </c>
      <c r="C3554" t="s">
        <v>16827</v>
      </c>
      <c r="D3554" t="s">
        <v>16828</v>
      </c>
      <c r="E3554" t="s">
        <v>4151</v>
      </c>
      <c r="F3554" t="s">
        <v>16829</v>
      </c>
      <c r="G3554">
        <v>38.5</v>
      </c>
      <c r="H3554">
        <v>-1.7</v>
      </c>
      <c r="I3554">
        <v>36.9</v>
      </c>
      <c r="J3554">
        <v>-1.5</v>
      </c>
      <c r="K3554">
        <v>71</v>
      </c>
      <c r="L3554">
        <v>-0.6</v>
      </c>
      <c r="M3554">
        <v>41.3</v>
      </c>
      <c r="N3554">
        <v>-0.4</v>
      </c>
    </row>
    <row r="3555" spans="1:14" x14ac:dyDescent="0.3">
      <c r="A3555" t="s">
        <v>3098</v>
      </c>
      <c r="B3555">
        <v>28304</v>
      </c>
      <c r="C3555" t="s">
        <v>16830</v>
      </c>
      <c r="D3555" t="s">
        <v>16831</v>
      </c>
      <c r="E3555" t="s">
        <v>4385</v>
      </c>
      <c r="F3555" t="s">
        <v>16832</v>
      </c>
      <c r="G3555">
        <v>65</v>
      </c>
      <c r="H3555">
        <v>-0.5</v>
      </c>
      <c r="I3555">
        <v>51.1</v>
      </c>
      <c r="J3555">
        <v>-1.4</v>
      </c>
      <c r="K3555">
        <v>90</v>
      </c>
      <c r="L3555">
        <v>0.4</v>
      </c>
      <c r="M3555">
        <v>74.8</v>
      </c>
      <c r="N3555">
        <v>1.2</v>
      </c>
    </row>
    <row r="3556" spans="1:14" x14ac:dyDescent="0.3">
      <c r="A3556" t="s">
        <v>3098</v>
      </c>
      <c r="B3556">
        <v>308026</v>
      </c>
      <c r="C3556" t="s">
        <v>16833</v>
      </c>
      <c r="D3556" t="s">
        <v>16834</v>
      </c>
      <c r="E3556" t="s">
        <v>4379</v>
      </c>
      <c r="F3556" t="s">
        <v>16835</v>
      </c>
      <c r="G3556">
        <v>80.8</v>
      </c>
      <c r="H3556">
        <v>0.7</v>
      </c>
      <c r="I3556">
        <v>69.2</v>
      </c>
      <c r="J3556">
        <v>0.3</v>
      </c>
      <c r="K3556">
        <v>88.5</v>
      </c>
      <c r="L3556">
        <v>0.2</v>
      </c>
      <c r="M3556">
        <v>53.2</v>
      </c>
      <c r="N3556">
        <v>-0.3</v>
      </c>
    </row>
    <row r="3557" spans="1:14" x14ac:dyDescent="0.3">
      <c r="A3557" t="s">
        <v>3098</v>
      </c>
      <c r="B3557">
        <v>595500</v>
      </c>
      <c r="C3557" t="s">
        <v>15129</v>
      </c>
      <c r="D3557" t="s">
        <v>16836</v>
      </c>
      <c r="E3557" t="s">
        <v>16109</v>
      </c>
      <c r="F3557" t="s">
        <v>16837</v>
      </c>
      <c r="G3557">
        <v>54</v>
      </c>
      <c r="H3557">
        <v>-1.4</v>
      </c>
      <c r="I3557">
        <v>54</v>
      </c>
      <c r="J3557">
        <v>-1.3</v>
      </c>
      <c r="K3557">
        <v>80.900000000000006</v>
      </c>
      <c r="L3557">
        <v>-0.8</v>
      </c>
      <c r="M3557">
        <v>42.6</v>
      </c>
      <c r="N3557">
        <v>-1.5</v>
      </c>
    </row>
    <row r="3558" spans="1:14" x14ac:dyDescent="0.3">
      <c r="A3558" t="s">
        <v>3098</v>
      </c>
      <c r="B3558">
        <v>604674</v>
      </c>
      <c r="C3558" t="s">
        <v>16841</v>
      </c>
      <c r="D3558" t="s">
        <v>16842</v>
      </c>
      <c r="E3558" t="s">
        <v>4379</v>
      </c>
      <c r="F3558" t="s">
        <v>16843</v>
      </c>
      <c r="G3558">
        <v>72.7</v>
      </c>
      <c r="H3558">
        <v>0</v>
      </c>
      <c r="I3558">
        <v>60.6</v>
      </c>
      <c r="J3558">
        <v>-0.7</v>
      </c>
      <c r="K3558">
        <v>90</v>
      </c>
      <c r="L3558">
        <v>0.3</v>
      </c>
      <c r="M3558">
        <v>68.599999999999994</v>
      </c>
      <c r="N3558">
        <v>0.8</v>
      </c>
    </row>
    <row r="3559" spans="1:14" x14ac:dyDescent="0.3">
      <c r="A3559" t="s">
        <v>3098</v>
      </c>
      <c r="B3559">
        <v>608017</v>
      </c>
      <c r="C3559" t="s">
        <v>16844</v>
      </c>
      <c r="D3559" t="s">
        <v>16845</v>
      </c>
      <c r="E3559" t="s">
        <v>4491</v>
      </c>
      <c r="F3559" t="s">
        <v>16846</v>
      </c>
      <c r="G3559">
        <v>71.400000000000006</v>
      </c>
      <c r="H3559">
        <v>1.1000000000000001</v>
      </c>
      <c r="I3559">
        <v>67.3</v>
      </c>
      <c r="J3559">
        <v>1.6</v>
      </c>
      <c r="K3559">
        <v>86.2</v>
      </c>
      <c r="L3559">
        <v>1.2</v>
      </c>
      <c r="M3559">
        <v>69</v>
      </c>
      <c r="N3559">
        <v>2.4</v>
      </c>
    </row>
    <row r="3560" spans="1:14" x14ac:dyDescent="0.3">
      <c r="A3560" t="s">
        <v>3098</v>
      </c>
      <c r="B3560">
        <v>607274</v>
      </c>
      <c r="C3560" t="s">
        <v>16847</v>
      </c>
      <c r="D3560" t="s">
        <v>16848</v>
      </c>
      <c r="E3560" t="s">
        <v>4491</v>
      </c>
      <c r="F3560" t="s">
        <v>16849</v>
      </c>
      <c r="G3560">
        <v>76.099999999999994</v>
      </c>
      <c r="H3560">
        <v>0.2</v>
      </c>
      <c r="I3560">
        <v>69.599999999999994</v>
      </c>
      <c r="J3560">
        <v>-0.1</v>
      </c>
      <c r="K3560">
        <v>89.7</v>
      </c>
      <c r="L3560">
        <v>0.2</v>
      </c>
      <c r="M3560">
        <v>64.400000000000006</v>
      </c>
      <c r="N3560">
        <v>0.3</v>
      </c>
    </row>
    <row r="3561" spans="1:14" x14ac:dyDescent="0.3">
      <c r="A3561" t="s">
        <v>3098</v>
      </c>
      <c r="B3561">
        <v>340898</v>
      </c>
      <c r="C3561" t="s">
        <v>16850</v>
      </c>
      <c r="D3561" t="s">
        <v>16851</v>
      </c>
      <c r="E3561" t="s">
        <v>15998</v>
      </c>
      <c r="F3561" t="s">
        <v>16852</v>
      </c>
      <c r="G3561">
        <v>81.3</v>
      </c>
      <c r="H3561">
        <v>0.7</v>
      </c>
      <c r="I3561">
        <v>86.6</v>
      </c>
      <c r="J3561">
        <v>1.4</v>
      </c>
      <c r="K3561">
        <v>93.6</v>
      </c>
      <c r="L3561">
        <v>0.9</v>
      </c>
      <c r="M3561">
        <v>87.8</v>
      </c>
      <c r="N3561">
        <v>2.1</v>
      </c>
    </row>
    <row r="3562" spans="1:14" x14ac:dyDescent="0.3">
      <c r="A3562" t="s">
        <v>3098</v>
      </c>
      <c r="B3562">
        <v>610593</v>
      </c>
      <c r="C3562" t="s">
        <v>16853</v>
      </c>
      <c r="D3562" t="s">
        <v>16854</v>
      </c>
      <c r="E3562" t="s">
        <v>16109</v>
      </c>
      <c r="F3562" t="s">
        <v>16855</v>
      </c>
      <c r="G3562">
        <v>77.900000000000006</v>
      </c>
      <c r="H3562">
        <v>0.1</v>
      </c>
      <c r="I3562">
        <v>72.7</v>
      </c>
      <c r="J3562">
        <v>-0.2</v>
      </c>
      <c r="K3562">
        <v>89</v>
      </c>
      <c r="L3562">
        <v>-0.1</v>
      </c>
      <c r="M3562">
        <v>62.4</v>
      </c>
      <c r="N3562">
        <v>-0.4</v>
      </c>
    </row>
    <row r="3563" spans="1:14" x14ac:dyDescent="0.3">
      <c r="A3563" t="s">
        <v>3098</v>
      </c>
      <c r="B3563">
        <v>614700</v>
      </c>
      <c r="C3563" t="s">
        <v>16856</v>
      </c>
      <c r="D3563" t="s">
        <v>16857</v>
      </c>
      <c r="E3563" t="s">
        <v>16109</v>
      </c>
      <c r="F3563" t="s">
        <v>16858</v>
      </c>
      <c r="G3563">
        <v>54</v>
      </c>
      <c r="H3563">
        <v>-1.7</v>
      </c>
      <c r="I3563">
        <v>42.5</v>
      </c>
      <c r="J3563">
        <v>-2.7</v>
      </c>
      <c r="K3563">
        <v>70.099999999999994</v>
      </c>
      <c r="L3563">
        <v>-2.2999999999999998</v>
      </c>
      <c r="M3563">
        <v>33</v>
      </c>
      <c r="N3563">
        <v>-2.6</v>
      </c>
    </row>
    <row r="3564" spans="1:14" x14ac:dyDescent="0.3">
      <c r="A3564" t="s">
        <v>3098</v>
      </c>
      <c r="B3564">
        <v>634565</v>
      </c>
      <c r="C3564" t="s">
        <v>16859</v>
      </c>
      <c r="D3564" t="s">
        <v>16860</v>
      </c>
      <c r="E3564" t="s">
        <v>4151</v>
      </c>
      <c r="F3564" t="s">
        <v>16861</v>
      </c>
      <c r="G3564">
        <v>0</v>
      </c>
      <c r="H3564">
        <v>0</v>
      </c>
      <c r="I3564">
        <v>77.7</v>
      </c>
      <c r="J3564">
        <v>0.6</v>
      </c>
      <c r="K3564">
        <v>94</v>
      </c>
      <c r="L3564">
        <v>0.6</v>
      </c>
      <c r="M3564">
        <v>65.2</v>
      </c>
      <c r="N3564">
        <v>0.2</v>
      </c>
    </row>
    <row r="3565" spans="1:14" x14ac:dyDescent="0.3">
      <c r="A3565" t="s">
        <v>3098</v>
      </c>
      <c r="B3565">
        <v>549380</v>
      </c>
      <c r="C3565" t="s">
        <v>16862</v>
      </c>
      <c r="D3565" t="s">
        <v>16863</v>
      </c>
      <c r="E3565" t="s">
        <v>4491</v>
      </c>
      <c r="F3565" t="s">
        <v>16864</v>
      </c>
      <c r="G3565">
        <v>73.5</v>
      </c>
      <c r="H3565">
        <v>0.5</v>
      </c>
      <c r="I3565">
        <v>69.5</v>
      </c>
      <c r="J3565">
        <v>0.6</v>
      </c>
      <c r="K3565">
        <v>87.9</v>
      </c>
      <c r="L3565">
        <v>0.5</v>
      </c>
      <c r="M3565">
        <v>70.099999999999994</v>
      </c>
      <c r="N3565">
        <v>1.2</v>
      </c>
    </row>
    <row r="3566" spans="1:14" x14ac:dyDescent="0.3">
      <c r="A3566" t="s">
        <v>3098</v>
      </c>
      <c r="B3566">
        <v>617318</v>
      </c>
      <c r="C3566" t="s">
        <v>16868</v>
      </c>
      <c r="D3566" t="s">
        <v>16869</v>
      </c>
      <c r="E3566" t="s">
        <v>16018</v>
      </c>
      <c r="F3566" t="s">
        <v>16870</v>
      </c>
      <c r="G3566">
        <v>72.8</v>
      </c>
      <c r="H3566">
        <v>0.6</v>
      </c>
      <c r="I3566">
        <v>63</v>
      </c>
      <c r="J3566">
        <v>0.4</v>
      </c>
      <c r="K3566">
        <v>77.8</v>
      </c>
      <c r="L3566">
        <v>-0.3</v>
      </c>
      <c r="M3566">
        <v>46.2</v>
      </c>
      <c r="N3566">
        <v>-0.1</v>
      </c>
    </row>
    <row r="3567" spans="1:14" x14ac:dyDescent="0.3">
      <c r="A3567" t="s">
        <v>3098</v>
      </c>
      <c r="B3567">
        <v>618896</v>
      </c>
      <c r="C3567" t="s">
        <v>1457</v>
      </c>
      <c r="D3567" t="s">
        <v>16871</v>
      </c>
      <c r="E3567" t="s">
        <v>16109</v>
      </c>
      <c r="F3567" t="s">
        <v>16872</v>
      </c>
      <c r="G3567">
        <v>0</v>
      </c>
      <c r="H3567">
        <v>0</v>
      </c>
      <c r="I3567">
        <v>0</v>
      </c>
      <c r="J3567">
        <v>0</v>
      </c>
      <c r="K3567">
        <v>93.8</v>
      </c>
      <c r="L3567">
        <v>0.6</v>
      </c>
      <c r="M3567">
        <v>76.8</v>
      </c>
      <c r="N3567">
        <v>1.1000000000000001</v>
      </c>
    </row>
    <row r="3568" spans="1:14" x14ac:dyDescent="0.3">
      <c r="A3568" t="s">
        <v>3098</v>
      </c>
      <c r="B3568">
        <v>624101</v>
      </c>
      <c r="C3568" t="s">
        <v>16873</v>
      </c>
      <c r="D3568" t="s">
        <v>16874</v>
      </c>
      <c r="E3568" t="s">
        <v>16109</v>
      </c>
      <c r="F3568" t="s">
        <v>16875</v>
      </c>
      <c r="G3568">
        <v>20.9</v>
      </c>
      <c r="H3568">
        <v>-4</v>
      </c>
      <c r="I3568">
        <v>77.8</v>
      </c>
      <c r="J3568">
        <v>0.5</v>
      </c>
      <c r="K3568">
        <v>87.2</v>
      </c>
      <c r="L3568">
        <v>-0.2</v>
      </c>
      <c r="M3568">
        <v>65.099999999999994</v>
      </c>
      <c r="N3568">
        <v>0.1</v>
      </c>
    </row>
  </sheetData>
  <conditionalFormatting sqref="H2:H356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2:J356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:L3568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2:N3568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D3798-9525-48BB-A981-BEDBDCC44B4A}">
  <dimension ref="A2:B35"/>
  <sheetViews>
    <sheetView showGridLines="0" workbookViewId="0">
      <selection activeCell="B5" sqref="B5"/>
    </sheetView>
  </sheetViews>
  <sheetFormatPr defaultRowHeight="14.4" x14ac:dyDescent="0.3"/>
  <cols>
    <col min="1" max="1" width="19.44140625" customWidth="1"/>
    <col min="2" max="2" width="72.44140625" customWidth="1"/>
  </cols>
  <sheetData>
    <row r="2" spans="1:2" ht="18" x14ac:dyDescent="0.3">
      <c r="A2" s="1" t="s">
        <v>3259</v>
      </c>
    </row>
    <row r="4" spans="1:2" x14ac:dyDescent="0.3">
      <c r="A4" s="2" t="s">
        <v>3260</v>
      </c>
      <c r="B4" s="2" t="s">
        <v>3261</v>
      </c>
    </row>
    <row r="5" spans="1:2" x14ac:dyDescent="0.3">
      <c r="A5" s="3" t="s">
        <v>2</v>
      </c>
      <c r="B5" s="4" t="s">
        <v>3262</v>
      </c>
    </row>
    <row r="6" spans="1:2" x14ac:dyDescent="0.3">
      <c r="A6" s="3" t="s">
        <v>3</v>
      </c>
      <c r="B6" s="4" t="s">
        <v>3263</v>
      </c>
    </row>
    <row r="7" spans="1:2" x14ac:dyDescent="0.3">
      <c r="A7" s="3" t="s">
        <v>4</v>
      </c>
      <c r="B7" s="4" t="s">
        <v>3264</v>
      </c>
    </row>
    <row r="8" spans="1:2" x14ac:dyDescent="0.3">
      <c r="A8" s="3" t="s">
        <v>5</v>
      </c>
      <c r="B8" s="4" t="s">
        <v>3265</v>
      </c>
    </row>
    <row r="9" spans="1:2" x14ac:dyDescent="0.3">
      <c r="A9" s="3" t="s">
        <v>6</v>
      </c>
      <c r="B9" s="4" t="s">
        <v>3266</v>
      </c>
    </row>
    <row r="10" spans="1:2" x14ac:dyDescent="0.3">
      <c r="A10" s="3" t="s">
        <v>7</v>
      </c>
      <c r="B10" s="4" t="s">
        <v>3267</v>
      </c>
    </row>
    <row r="11" spans="1:2" x14ac:dyDescent="0.3">
      <c r="A11" s="3" t="s">
        <v>8</v>
      </c>
      <c r="B11" s="4" t="s">
        <v>3268</v>
      </c>
    </row>
    <row r="12" spans="1:2" x14ac:dyDescent="0.3">
      <c r="A12" s="3" t="s">
        <v>9</v>
      </c>
      <c r="B12" s="4" t="s">
        <v>3269</v>
      </c>
    </row>
    <row r="13" spans="1:2" x14ac:dyDescent="0.3">
      <c r="A13" s="3" t="s">
        <v>10</v>
      </c>
      <c r="B13" s="4" t="s">
        <v>3270</v>
      </c>
    </row>
    <row r="14" spans="1:2" x14ac:dyDescent="0.3">
      <c r="A14" s="3" t="s">
        <v>11</v>
      </c>
      <c r="B14" s="4" t="s">
        <v>3271</v>
      </c>
    </row>
    <row r="15" spans="1:2" x14ac:dyDescent="0.3">
      <c r="A15" s="3" t="s">
        <v>12</v>
      </c>
      <c r="B15" s="4" t="s">
        <v>3272</v>
      </c>
    </row>
    <row r="16" spans="1:2" x14ac:dyDescent="0.3">
      <c r="A16" s="3" t="s">
        <v>13</v>
      </c>
      <c r="B16" s="4" t="s">
        <v>3273</v>
      </c>
    </row>
    <row r="17" spans="1:2" x14ac:dyDescent="0.3">
      <c r="A17" s="3" t="s">
        <v>14</v>
      </c>
      <c r="B17" s="4" t="s">
        <v>3274</v>
      </c>
    </row>
    <row r="18" spans="1:2" x14ac:dyDescent="0.3">
      <c r="A18" s="3" t="s">
        <v>15</v>
      </c>
      <c r="B18" s="4" t="s">
        <v>3275</v>
      </c>
    </row>
    <row r="20" spans="1:2" ht="18" x14ac:dyDescent="0.3">
      <c r="A20" s="1" t="s">
        <v>3276</v>
      </c>
    </row>
    <row r="22" spans="1:2" ht="45.6" customHeight="1" x14ac:dyDescent="0.3">
      <c r="A22" s="8" t="s">
        <v>3277</v>
      </c>
      <c r="B22" s="8"/>
    </row>
    <row r="23" spans="1:2" x14ac:dyDescent="0.3">
      <c r="A23" s="5" t="s">
        <v>3278</v>
      </c>
    </row>
    <row r="24" spans="1:2" x14ac:dyDescent="0.3">
      <c r="A24" t="s">
        <v>3279</v>
      </c>
    </row>
    <row r="25" spans="1:2" x14ac:dyDescent="0.3">
      <c r="A25" s="7" t="s">
        <v>3280</v>
      </c>
    </row>
    <row r="26" spans="1:2" x14ac:dyDescent="0.3">
      <c r="A26" s="6"/>
    </row>
    <row r="27" spans="1:2" x14ac:dyDescent="0.3">
      <c r="A27" s="7" t="s">
        <v>3281</v>
      </c>
    </row>
    <row r="28" spans="1:2" x14ac:dyDescent="0.3">
      <c r="A28" s="6"/>
    </row>
    <row r="29" spans="1:2" x14ac:dyDescent="0.3">
      <c r="A29" s="7" t="s">
        <v>3282</v>
      </c>
    </row>
    <row r="30" spans="1:2" x14ac:dyDescent="0.3">
      <c r="A30" s="6"/>
    </row>
    <row r="31" spans="1:2" x14ac:dyDescent="0.3">
      <c r="A31" s="7" t="s">
        <v>3283</v>
      </c>
    </row>
    <row r="33" spans="1:2" ht="41.4" customHeight="1" x14ac:dyDescent="0.3"/>
    <row r="35" spans="1:2" ht="53.1" customHeight="1" x14ac:dyDescent="0.3">
      <c r="A35" s="8" t="s">
        <v>3284</v>
      </c>
      <c r="B35" s="8"/>
    </row>
  </sheetData>
  <mergeCells count="2">
    <mergeCell ref="A22:B22"/>
    <mergeCell ref="A35:B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signpostssheet_Zscores(Sheet1)</vt:lpstr>
      <vt:lpstr>For Map</vt:lpstr>
      <vt:lpstr>Instructions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Parisa Mahboubi</dc:creator>
  <cp:keywords/>
  <dc:description/>
  <cp:lastModifiedBy>Parisa Mahboubi</cp:lastModifiedBy>
  <cp:revision/>
  <dcterms:created xsi:type="dcterms:W3CDTF">2025-05-26T15:02:20Z</dcterms:created>
  <dcterms:modified xsi:type="dcterms:W3CDTF">2025-08-18T16:50:45Z</dcterms:modified>
  <cp:category/>
  <cp:contentStatus/>
</cp:coreProperties>
</file>